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"/>
    </mc:Choice>
  </mc:AlternateContent>
  <bookViews>
    <workbookView xWindow="0" yWindow="0" windowWidth="20490" windowHeight="7425" activeTab="3"/>
  </bookViews>
  <sheets>
    <sheet name="LF" sheetId="1" r:id="rId1"/>
    <sheet name="Incrementos" sheetId="7" state="hidden" r:id="rId2"/>
    <sheet name="Retiros" sheetId="8" r:id="rId3"/>
    <sheet name="LM" sheetId="6" r:id="rId4"/>
    <sheet name="Hoja1" sheetId="9" r:id="rId5"/>
  </sheets>
  <definedNames>
    <definedName name="_xlnm.Print_Area" localSheetId="2">Retiros!$A$1:$I$31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50" i="6" l="1"/>
  <c r="C17" i="9" l="1"/>
  <c r="C16" i="9"/>
  <c r="C15" i="9"/>
  <c r="HK352" i="6" l="1"/>
  <c r="G15" i="9"/>
  <c r="G16" i="9" s="1"/>
  <c r="G17" i="9" s="1"/>
  <c r="G4" i="9"/>
  <c r="G5" i="9" s="1"/>
  <c r="G6" i="9" s="1"/>
  <c r="C4" i="9"/>
  <c r="C5" i="9" s="1"/>
  <c r="C6" i="9" s="1"/>
  <c r="HK348" i="1"/>
  <c r="HK335" i="1" l="1"/>
  <c r="HK332" i="1"/>
  <c r="EL306" i="1" l="1"/>
  <c r="AT299" i="6" l="1"/>
  <c r="EX298" i="1" l="1"/>
  <c r="DN295" i="1" l="1"/>
  <c r="HK285" i="6" l="1"/>
  <c r="HK284" i="6"/>
  <c r="J278" i="1" l="1"/>
  <c r="HJ246" i="6" l="1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HN246" i="6"/>
  <c r="HM246" i="6"/>
  <c r="HQ245" i="6"/>
  <c r="HO245" i="6"/>
  <c r="HL245" i="6"/>
  <c r="HK245" i="6"/>
  <c r="HQ244" i="6"/>
  <c r="HO244" i="6"/>
  <c r="HL244" i="6"/>
  <c r="HK244" i="6"/>
  <c r="HQ243" i="6"/>
  <c r="HO243" i="6"/>
  <c r="HL243" i="6"/>
  <c r="HK243" i="6"/>
  <c r="HQ242" i="6"/>
  <c r="HO242" i="6"/>
  <c r="HL242" i="6"/>
  <c r="HK242" i="6"/>
  <c r="HQ241" i="6"/>
  <c r="HO241" i="6"/>
  <c r="HL241" i="6"/>
  <c r="HK241" i="6"/>
  <c r="HQ240" i="6"/>
  <c r="HO240" i="6"/>
  <c r="HL240" i="6"/>
  <c r="HK240" i="6"/>
  <c r="HQ239" i="6"/>
  <c r="HO239" i="6"/>
  <c r="HL239" i="6"/>
  <c r="HK239" i="6"/>
  <c r="GT246" i="6" l="1"/>
  <c r="DN246" i="6"/>
  <c r="HF246" i="6"/>
  <c r="EL246" i="6"/>
  <c r="HR242" i="6"/>
  <c r="DB246" i="6"/>
  <c r="EX246" i="6"/>
  <c r="HR241" i="6"/>
  <c r="CD246" i="6"/>
  <c r="FV246" i="6"/>
  <c r="HR240" i="6"/>
  <c r="HR244" i="6"/>
  <c r="BR246" i="6"/>
  <c r="FJ246" i="6"/>
  <c r="HR239" i="6"/>
  <c r="HR243" i="6"/>
  <c r="DZ246" i="6"/>
  <c r="HR245" i="6"/>
  <c r="CP246" i="6"/>
  <c r="GH246" i="6"/>
  <c r="N246" i="6"/>
  <c r="Z246" i="6"/>
  <c r="AL246" i="6"/>
  <c r="AX246" i="6"/>
  <c r="HW246" i="6"/>
  <c r="BJ246" i="6"/>
  <c r="N246" i="1"/>
  <c r="Z246" i="1"/>
  <c r="AL246" i="1"/>
  <c r="AX246" i="1"/>
  <c r="BJ246" i="1"/>
  <c r="BV246" i="1"/>
  <c r="CH246" i="1"/>
  <c r="CT246" i="1"/>
  <c r="DF246" i="1"/>
  <c r="DR246" i="1"/>
  <c r="ED246" i="1"/>
  <c r="EP246" i="1"/>
  <c r="FA246" i="1"/>
  <c r="FB246" i="1"/>
  <c r="FN246" i="1"/>
  <c r="FZ246" i="1"/>
  <c r="GL246" i="1"/>
  <c r="GX246" i="1"/>
  <c r="HJ246" i="1"/>
  <c r="HW246" i="1"/>
  <c r="M246" i="1" l="1"/>
  <c r="H5" i="8" l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EX200" i="1" l="1"/>
  <c r="DN171" i="1" l="1"/>
  <c r="HK171" i="1" l="1"/>
  <c r="Z147" i="1" l="1"/>
  <c r="CD149" i="1" l="1"/>
  <c r="DZ136" i="1" l="1"/>
  <c r="DN135" i="1" l="1"/>
  <c r="BF135" i="1"/>
  <c r="HO133" i="1" l="1"/>
  <c r="HF118" i="1" l="1"/>
  <c r="EX109" i="1" l="1"/>
  <c r="HL53" i="6" l="1"/>
  <c r="HK53" i="6"/>
  <c r="AI7" i="7" l="1"/>
  <c r="AI8" i="7" s="1"/>
  <c r="AI9" i="7" s="1"/>
  <c r="AI10" i="7" s="1"/>
  <c r="AI11" i="7" s="1"/>
  <c r="V19" i="6" l="1"/>
  <c r="F5" i="8" l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K23" i="7"/>
  <c r="K24" i="7" s="1"/>
  <c r="K25" i="7" s="1"/>
  <c r="I23" i="7"/>
  <c r="I24" i="7" s="1"/>
  <c r="G23" i="7"/>
  <c r="G24" i="7" s="1"/>
  <c r="E23" i="7"/>
  <c r="E24" i="7" s="1"/>
  <c r="C23" i="7"/>
  <c r="C24" i="7" s="1"/>
  <c r="C25" i="7" s="1"/>
  <c r="AK7" i="7"/>
  <c r="AL7" i="7" s="1"/>
  <c r="AG7" i="7"/>
  <c r="AG8" i="7" s="1"/>
  <c r="AE7" i="7"/>
  <c r="AE8" i="7" s="1"/>
  <c r="AC7" i="7"/>
  <c r="AD7" i="7" s="1"/>
  <c r="AA7" i="7"/>
  <c r="AB7" i="7" s="1"/>
  <c r="Y7" i="7"/>
  <c r="Y8" i="7" s="1"/>
  <c r="W7" i="7"/>
  <c r="W8" i="7" s="1"/>
  <c r="U7" i="7"/>
  <c r="V7" i="7" s="1"/>
  <c r="S7" i="7"/>
  <c r="T7" i="7" s="1"/>
  <c r="Q7" i="7"/>
  <c r="Q8" i="7" s="1"/>
  <c r="O7" i="7"/>
  <c r="O8" i="7" s="1"/>
  <c r="M7" i="7"/>
  <c r="N7" i="7" s="1"/>
  <c r="K7" i="7"/>
  <c r="L7" i="7" s="1"/>
  <c r="I7" i="7"/>
  <c r="I8" i="7" s="1"/>
  <c r="G7" i="7"/>
  <c r="G8" i="7" s="1"/>
  <c r="E7" i="7"/>
  <c r="F7" i="7" s="1"/>
  <c r="C7" i="7"/>
  <c r="D7" i="7" s="1"/>
  <c r="S8" i="7" l="1"/>
  <c r="S9" i="7" s="1"/>
  <c r="S10" i="7" s="1"/>
  <c r="H7" i="7"/>
  <c r="K8" i="7"/>
  <c r="K9" i="7" s="1"/>
  <c r="K10" i="7" s="1"/>
  <c r="AF7" i="7"/>
  <c r="D23" i="7"/>
  <c r="X7" i="7"/>
  <c r="U8" i="7"/>
  <c r="U9" i="7" s="1"/>
  <c r="V9" i="7" s="1"/>
  <c r="C8" i="7"/>
  <c r="AA8" i="7"/>
  <c r="AC8" i="7"/>
  <c r="AC9" i="7" s="1"/>
  <c r="AC10" i="7" s="1"/>
  <c r="L23" i="7"/>
  <c r="AK8" i="7"/>
  <c r="AK9" i="7" s="1"/>
  <c r="AK10" i="7" s="1"/>
  <c r="P7" i="7"/>
  <c r="M8" i="7"/>
  <c r="M9" i="7" s="1"/>
  <c r="N9" i="7" s="1"/>
  <c r="AH8" i="7"/>
  <c r="AG9" i="7"/>
  <c r="J8" i="7"/>
  <c r="I9" i="7"/>
  <c r="W9" i="7"/>
  <c r="X8" i="7"/>
  <c r="AJ8" i="7"/>
  <c r="E25" i="7"/>
  <c r="F24" i="7"/>
  <c r="G25" i="7"/>
  <c r="H24" i="7"/>
  <c r="Z8" i="7"/>
  <c r="Y9" i="7"/>
  <c r="I25" i="7"/>
  <c r="J24" i="7"/>
  <c r="O9" i="7"/>
  <c r="P8" i="7"/>
  <c r="R8" i="7"/>
  <c r="Q9" i="7"/>
  <c r="AE9" i="7"/>
  <c r="AF8" i="7"/>
  <c r="C26" i="7"/>
  <c r="D25" i="7"/>
  <c r="G9" i="7"/>
  <c r="H8" i="7"/>
  <c r="M10" i="7"/>
  <c r="K26" i="7"/>
  <c r="L25" i="7"/>
  <c r="E8" i="7"/>
  <c r="J7" i="7"/>
  <c r="R7" i="7"/>
  <c r="Z7" i="7"/>
  <c r="AH7" i="7"/>
  <c r="N8" i="7"/>
  <c r="F23" i="7"/>
  <c r="D24" i="7"/>
  <c r="L24" i="7"/>
  <c r="AJ7" i="7"/>
  <c r="H23" i="7"/>
  <c r="J23" i="7"/>
  <c r="T8" i="7" l="1"/>
  <c r="T9" i="7"/>
  <c r="L9" i="7"/>
  <c r="L8" i="7"/>
  <c r="AL9" i="7"/>
  <c r="V8" i="7"/>
  <c r="AL8" i="7"/>
  <c r="AD8" i="7"/>
  <c r="U10" i="7"/>
  <c r="V10" i="7" s="1"/>
  <c r="AD9" i="7"/>
  <c r="AA9" i="7"/>
  <c r="AB8" i="7"/>
  <c r="C9" i="7"/>
  <c r="D8" i="7"/>
  <c r="AE10" i="7"/>
  <c r="AF9" i="7"/>
  <c r="G10" i="7"/>
  <c r="H9" i="7"/>
  <c r="H25" i="7"/>
  <c r="G26" i="7"/>
  <c r="X9" i="7"/>
  <c r="W10" i="7"/>
  <c r="AC11" i="7"/>
  <c r="AD10" i="7"/>
  <c r="I10" i="7"/>
  <c r="J9" i="7"/>
  <c r="AJ9" i="7"/>
  <c r="Q10" i="7"/>
  <c r="R9" i="7"/>
  <c r="E9" i="7"/>
  <c r="F8" i="7"/>
  <c r="C27" i="7"/>
  <c r="D26" i="7"/>
  <c r="O10" i="7"/>
  <c r="P9" i="7"/>
  <c r="AK11" i="7"/>
  <c r="AL10" i="7"/>
  <c r="K27" i="7"/>
  <c r="L26" i="7"/>
  <c r="L10" i="7"/>
  <c r="K11" i="7"/>
  <c r="I26" i="7"/>
  <c r="J25" i="7"/>
  <c r="E26" i="7"/>
  <c r="F25" i="7"/>
  <c r="S11" i="7"/>
  <c r="T10" i="7"/>
  <c r="M11" i="7"/>
  <c r="N10" i="7"/>
  <c r="Y10" i="7"/>
  <c r="Z9" i="7"/>
  <c r="AG10" i="7"/>
  <c r="AH9" i="7"/>
  <c r="U11" i="7" l="1"/>
  <c r="V11" i="7" s="1"/>
  <c r="D9" i="7"/>
  <c r="C10" i="7"/>
  <c r="AA10" i="7"/>
  <c r="AB9" i="7"/>
  <c r="G27" i="7"/>
  <c r="H26" i="7"/>
  <c r="S12" i="7"/>
  <c r="T11" i="7"/>
  <c r="L27" i="7"/>
  <c r="K28" i="7"/>
  <c r="D27" i="7"/>
  <c r="C28" i="7"/>
  <c r="E27" i="7"/>
  <c r="F26" i="7"/>
  <c r="F9" i="7"/>
  <c r="E10" i="7"/>
  <c r="Z10" i="7"/>
  <c r="Y11" i="7"/>
  <c r="O11" i="7"/>
  <c r="P10" i="7"/>
  <c r="AD11" i="7"/>
  <c r="AC12" i="7"/>
  <c r="K12" i="7"/>
  <c r="L11" i="7"/>
  <c r="W11" i="7"/>
  <c r="X10" i="7"/>
  <c r="J10" i="7"/>
  <c r="I11" i="7"/>
  <c r="AH10" i="7"/>
  <c r="AG11" i="7"/>
  <c r="AL11" i="7"/>
  <c r="AK12" i="7"/>
  <c r="I27" i="7"/>
  <c r="J26" i="7"/>
  <c r="R10" i="7"/>
  <c r="Q11" i="7"/>
  <c r="G11" i="7"/>
  <c r="H10" i="7"/>
  <c r="N11" i="7"/>
  <c r="M12" i="7"/>
  <c r="AJ10" i="7"/>
  <c r="AI12" i="7"/>
  <c r="AI13" i="7" s="1"/>
  <c r="AI14" i="7" s="1"/>
  <c r="AI15" i="7" s="1"/>
  <c r="AE11" i="7"/>
  <c r="AF10" i="7"/>
  <c r="U12" i="7" l="1"/>
  <c r="U13" i="7" s="1"/>
  <c r="AB10" i="7"/>
  <c r="AA11" i="7"/>
  <c r="D10" i="7"/>
  <c r="C11" i="7"/>
  <c r="AK13" i="7"/>
  <c r="AL12" i="7"/>
  <c r="Q12" i="7"/>
  <c r="R11" i="7"/>
  <c r="O12" i="7"/>
  <c r="P11" i="7"/>
  <c r="C29" i="7"/>
  <c r="D28" i="7"/>
  <c r="G12" i="7"/>
  <c r="H11" i="7"/>
  <c r="X11" i="7"/>
  <c r="W12" i="7"/>
  <c r="AG12" i="7"/>
  <c r="AH11" i="7"/>
  <c r="Y12" i="7"/>
  <c r="Z11" i="7"/>
  <c r="K29" i="7"/>
  <c r="L28" i="7"/>
  <c r="AF11" i="7"/>
  <c r="AE12" i="7"/>
  <c r="AJ11" i="7"/>
  <c r="E11" i="7"/>
  <c r="F10" i="7"/>
  <c r="I28" i="7"/>
  <c r="J27" i="7"/>
  <c r="K13" i="7"/>
  <c r="L12" i="7"/>
  <c r="T12" i="7"/>
  <c r="S13" i="7"/>
  <c r="M13" i="7"/>
  <c r="N12" i="7"/>
  <c r="I12" i="7"/>
  <c r="J11" i="7"/>
  <c r="AC13" i="7"/>
  <c r="AD12" i="7"/>
  <c r="E28" i="7"/>
  <c r="F27" i="7"/>
  <c r="G28" i="7"/>
  <c r="H27" i="7"/>
  <c r="V12" i="7" l="1"/>
  <c r="AA12" i="7"/>
  <c r="AB11" i="7"/>
  <c r="C12" i="7"/>
  <c r="D11" i="7"/>
  <c r="C30" i="7"/>
  <c r="D29" i="7"/>
  <c r="G29" i="7"/>
  <c r="H28" i="7"/>
  <c r="AH12" i="7"/>
  <c r="AG13" i="7"/>
  <c r="O13" i="7"/>
  <c r="P12" i="7"/>
  <c r="J12" i="7"/>
  <c r="I13" i="7"/>
  <c r="W13" i="7"/>
  <c r="X12" i="7"/>
  <c r="Z12" i="7"/>
  <c r="Y13" i="7"/>
  <c r="V13" i="7"/>
  <c r="U14" i="7"/>
  <c r="E29" i="7"/>
  <c r="F28" i="7"/>
  <c r="N13" i="7"/>
  <c r="M14" i="7"/>
  <c r="J28" i="7"/>
  <c r="I29" i="7"/>
  <c r="R12" i="7"/>
  <c r="Q13" i="7"/>
  <c r="K14" i="7"/>
  <c r="L13" i="7"/>
  <c r="AE13" i="7"/>
  <c r="AF12" i="7"/>
  <c r="S14" i="7"/>
  <c r="T13" i="7"/>
  <c r="AJ12" i="7"/>
  <c r="AD13" i="7"/>
  <c r="AC14" i="7"/>
  <c r="F11" i="7"/>
  <c r="E12" i="7"/>
  <c r="K30" i="7"/>
  <c r="L30" i="7" s="1"/>
  <c r="L29" i="7"/>
  <c r="G13" i="7"/>
  <c r="H12" i="7"/>
  <c r="AL13" i="7"/>
  <c r="AK14" i="7"/>
  <c r="AB12" i="7" l="1"/>
  <c r="AA13" i="7"/>
  <c r="D12" i="7"/>
  <c r="C13" i="7"/>
  <c r="T14" i="7"/>
  <c r="S15" i="7"/>
  <c r="T15" i="7" s="1"/>
  <c r="AC15" i="7"/>
  <c r="AD15" i="7" s="1"/>
  <c r="AD14" i="7"/>
  <c r="M15" i="7"/>
  <c r="N15" i="7" s="1"/>
  <c r="N14" i="7"/>
  <c r="E13" i="7"/>
  <c r="F12" i="7"/>
  <c r="AF13" i="7"/>
  <c r="AE14" i="7"/>
  <c r="X13" i="7"/>
  <c r="W14" i="7"/>
  <c r="G30" i="7"/>
  <c r="H30" i="7" s="1"/>
  <c r="H29" i="7"/>
  <c r="AG14" i="7"/>
  <c r="AH13" i="7"/>
  <c r="I14" i="7"/>
  <c r="J13" i="7"/>
  <c r="H13" i="7"/>
  <c r="G14" i="7"/>
  <c r="L14" i="7"/>
  <c r="K15" i="7"/>
  <c r="L15" i="7" s="1"/>
  <c r="E30" i="7"/>
  <c r="F30" i="7" s="1"/>
  <c r="F29" i="7"/>
  <c r="Y14" i="7"/>
  <c r="Z13" i="7"/>
  <c r="Q14" i="7"/>
  <c r="R13" i="7"/>
  <c r="I30" i="7"/>
  <c r="J30" i="7" s="1"/>
  <c r="J29" i="7"/>
  <c r="AK15" i="7"/>
  <c r="AL15" i="7" s="1"/>
  <c r="AL14" i="7"/>
  <c r="U15" i="7"/>
  <c r="V15" i="7" s="1"/>
  <c r="V14" i="7"/>
  <c r="AJ13" i="7"/>
  <c r="O14" i="7"/>
  <c r="P13" i="7"/>
  <c r="D31" i="7"/>
  <c r="D30" i="7"/>
  <c r="AA14" i="7" l="1"/>
  <c r="AB13" i="7"/>
  <c r="C14" i="7"/>
  <c r="D13" i="7"/>
  <c r="R14" i="7"/>
  <c r="Q15" i="7"/>
  <c r="R15" i="7" s="1"/>
  <c r="AH14" i="7"/>
  <c r="AG15" i="7"/>
  <c r="AH15" i="7" s="1"/>
  <c r="F13" i="7"/>
  <c r="E14" i="7"/>
  <c r="AJ15" i="7"/>
  <c r="AJ14" i="7"/>
  <c r="G15" i="7"/>
  <c r="H15" i="7" s="1"/>
  <c r="H14" i="7"/>
  <c r="W15" i="7"/>
  <c r="X15" i="7" s="1"/>
  <c r="X14" i="7"/>
  <c r="Z14" i="7"/>
  <c r="Y15" i="7"/>
  <c r="Z15" i="7" s="1"/>
  <c r="AF15" i="7"/>
  <c r="AF14" i="7"/>
  <c r="O15" i="7"/>
  <c r="P15" i="7" s="1"/>
  <c r="P14" i="7"/>
  <c r="J14" i="7"/>
  <c r="I15" i="7"/>
  <c r="J15" i="7" s="1"/>
  <c r="C15" i="7" l="1"/>
  <c r="D15" i="7" s="1"/>
  <c r="D14" i="7"/>
  <c r="AB14" i="7"/>
  <c r="AA15" i="7"/>
  <c r="AB15" i="7" s="1"/>
  <c r="E15" i="7"/>
  <c r="F15" i="7" s="1"/>
  <c r="F14" i="7"/>
  <c r="II13" i="1" l="1"/>
  <c r="IH13" i="1"/>
  <c r="IG13" i="1"/>
  <c r="IF13" i="1"/>
  <c r="HW354" i="6" l="1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BJ354" i="6"/>
  <c r="BI354" i="6"/>
  <c r="BE354" i="6"/>
  <c r="BC354" i="6"/>
  <c r="AZ354" i="6"/>
  <c r="AY354" i="6"/>
  <c r="AX354" i="6"/>
  <c r="AW354" i="6"/>
  <c r="AS354" i="6"/>
  <c r="AQ354" i="6"/>
  <c r="AN354" i="6"/>
  <c r="AM354" i="6"/>
  <c r="AL354" i="6"/>
  <c r="AK354" i="6"/>
  <c r="AG354" i="6"/>
  <c r="AE354" i="6"/>
  <c r="AB354" i="6"/>
  <c r="AA354" i="6"/>
  <c r="Z354" i="6"/>
  <c r="Y354" i="6"/>
  <c r="U354" i="6"/>
  <c r="S354" i="6"/>
  <c r="P354" i="6"/>
  <c r="O354" i="6"/>
  <c r="N354" i="6"/>
  <c r="M354" i="6"/>
  <c r="I354" i="6"/>
  <c r="G354" i="6"/>
  <c r="D354" i="6"/>
  <c r="C354" i="6"/>
  <c r="HQ353" i="6"/>
  <c r="HO353" i="6"/>
  <c r="HU353" i="6" s="1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BF353" i="6"/>
  <c r="AT353" i="6"/>
  <c r="AH353" i="6"/>
  <c r="V353" i="6"/>
  <c r="J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BF352" i="6"/>
  <c r="AT352" i="6"/>
  <c r="AH352" i="6"/>
  <c r="V352" i="6"/>
  <c r="J352" i="6"/>
  <c r="HQ351" i="6"/>
  <c r="HO351" i="6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BF351" i="6"/>
  <c r="AT351" i="6"/>
  <c r="AH351" i="6"/>
  <c r="V351" i="6"/>
  <c r="J351" i="6"/>
  <c r="HQ350" i="6"/>
  <c r="HO350" i="6"/>
  <c r="HU350" i="6" s="1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BF350" i="6"/>
  <c r="AT350" i="6"/>
  <c r="AH350" i="6"/>
  <c r="V350" i="6"/>
  <c r="J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BF349" i="6"/>
  <c r="AT349" i="6"/>
  <c r="AH349" i="6"/>
  <c r="V349" i="6"/>
  <c r="J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BF348" i="6"/>
  <c r="AT348" i="6"/>
  <c r="AH348" i="6"/>
  <c r="V348" i="6"/>
  <c r="J348" i="6"/>
  <c r="HQ347" i="6"/>
  <c r="HO347" i="6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BF347" i="6"/>
  <c r="AT347" i="6"/>
  <c r="AH347" i="6"/>
  <c r="V347" i="6"/>
  <c r="J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BJ345" i="6"/>
  <c r="BI345" i="6"/>
  <c r="BE345" i="6"/>
  <c r="BC345" i="6"/>
  <c r="AZ345" i="6"/>
  <c r="AY345" i="6"/>
  <c r="AX345" i="6"/>
  <c r="AW345" i="6"/>
  <c r="AS345" i="6"/>
  <c r="AQ345" i="6"/>
  <c r="AN345" i="6"/>
  <c r="AM345" i="6"/>
  <c r="AL345" i="6"/>
  <c r="AK345" i="6"/>
  <c r="AG345" i="6"/>
  <c r="AE345" i="6"/>
  <c r="AB345" i="6"/>
  <c r="AA345" i="6"/>
  <c r="Z345" i="6"/>
  <c r="Y345" i="6"/>
  <c r="U345" i="6"/>
  <c r="S345" i="6"/>
  <c r="P345" i="6"/>
  <c r="O345" i="6"/>
  <c r="N345" i="6"/>
  <c r="M345" i="6"/>
  <c r="I345" i="6"/>
  <c r="G345" i="6"/>
  <c r="D345" i="6"/>
  <c r="C345" i="6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BF344" i="6"/>
  <c r="AT344" i="6"/>
  <c r="AH344" i="6"/>
  <c r="V344" i="6"/>
  <c r="J344" i="6"/>
  <c r="HQ343" i="6"/>
  <c r="HO343" i="6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BF341" i="6"/>
  <c r="AT341" i="6"/>
  <c r="AH341" i="6"/>
  <c r="V341" i="6"/>
  <c r="J341" i="6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BF339" i="6"/>
  <c r="AT339" i="6"/>
  <c r="AH339" i="6"/>
  <c r="V339" i="6"/>
  <c r="J339" i="6"/>
  <c r="HQ338" i="6"/>
  <c r="HO338" i="6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BF338" i="6"/>
  <c r="AT338" i="6"/>
  <c r="AH338" i="6"/>
  <c r="V338" i="6"/>
  <c r="J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BJ336" i="6"/>
  <c r="BI336" i="6"/>
  <c r="BE336" i="6"/>
  <c r="BC336" i="6"/>
  <c r="AZ336" i="6"/>
  <c r="AY336" i="6"/>
  <c r="AX336" i="6"/>
  <c r="AW336" i="6"/>
  <c r="AS336" i="6"/>
  <c r="AQ336" i="6"/>
  <c r="AN336" i="6"/>
  <c r="AM336" i="6"/>
  <c r="AL336" i="6"/>
  <c r="AK336" i="6"/>
  <c r="AG336" i="6"/>
  <c r="AE336" i="6"/>
  <c r="AB336" i="6"/>
  <c r="AA336" i="6"/>
  <c r="Z336" i="6"/>
  <c r="Y336" i="6"/>
  <c r="U336" i="6"/>
  <c r="S336" i="6"/>
  <c r="P336" i="6"/>
  <c r="O336" i="6"/>
  <c r="N336" i="6"/>
  <c r="M336" i="6"/>
  <c r="I336" i="6"/>
  <c r="G336" i="6"/>
  <c r="D336" i="6"/>
  <c r="C336" i="6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BF335" i="6"/>
  <c r="AT335" i="6"/>
  <c r="AH335" i="6"/>
  <c r="V335" i="6"/>
  <c r="J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BF334" i="6"/>
  <c r="AT334" i="6"/>
  <c r="AH334" i="6"/>
  <c r="V334" i="6"/>
  <c r="J334" i="6"/>
  <c r="HQ333" i="6"/>
  <c r="HO333" i="6"/>
  <c r="HU333" i="6" s="1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BF333" i="6"/>
  <c r="AT333" i="6"/>
  <c r="AH333" i="6"/>
  <c r="V333" i="6"/>
  <c r="J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BF332" i="6"/>
  <c r="AT332" i="6"/>
  <c r="AH332" i="6"/>
  <c r="V332" i="6"/>
  <c r="J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BF331" i="6"/>
  <c r="AT331" i="6"/>
  <c r="AH331" i="6"/>
  <c r="V331" i="6"/>
  <c r="J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BF330" i="6"/>
  <c r="AT330" i="6"/>
  <c r="AH330" i="6"/>
  <c r="V330" i="6"/>
  <c r="J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BF329" i="6"/>
  <c r="AT329" i="6"/>
  <c r="AH329" i="6"/>
  <c r="V329" i="6"/>
  <c r="J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BJ327" i="6"/>
  <c r="BI327" i="6"/>
  <c r="BE327" i="6"/>
  <c r="BC327" i="6"/>
  <c r="AZ327" i="6"/>
  <c r="AY327" i="6"/>
  <c r="AX327" i="6"/>
  <c r="AW327" i="6"/>
  <c r="AS327" i="6"/>
  <c r="AQ327" i="6"/>
  <c r="AN327" i="6"/>
  <c r="AM327" i="6"/>
  <c r="AL327" i="6"/>
  <c r="AK327" i="6"/>
  <c r="AG327" i="6"/>
  <c r="AE327" i="6"/>
  <c r="AB327" i="6"/>
  <c r="AA327" i="6"/>
  <c r="Z327" i="6"/>
  <c r="Y327" i="6"/>
  <c r="U327" i="6"/>
  <c r="S327" i="6"/>
  <c r="P327" i="6"/>
  <c r="O327" i="6"/>
  <c r="N327" i="6"/>
  <c r="M327" i="6"/>
  <c r="I327" i="6"/>
  <c r="G327" i="6"/>
  <c r="D327" i="6"/>
  <c r="C327" i="6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BF326" i="6"/>
  <c r="AT326" i="6"/>
  <c r="AH326" i="6"/>
  <c r="V326" i="6"/>
  <c r="J326" i="6"/>
  <c r="HQ325" i="6"/>
  <c r="HO325" i="6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BF325" i="6"/>
  <c r="AT325" i="6"/>
  <c r="AH325" i="6"/>
  <c r="V325" i="6"/>
  <c r="J325" i="6"/>
  <c r="HQ324" i="6"/>
  <c r="HO324" i="6"/>
  <c r="HU324" i="6" s="1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BF324" i="6"/>
  <c r="AT324" i="6"/>
  <c r="AH324" i="6"/>
  <c r="V324" i="6"/>
  <c r="J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BF323" i="6"/>
  <c r="AT323" i="6"/>
  <c r="AH323" i="6"/>
  <c r="V323" i="6"/>
  <c r="J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BF322" i="6"/>
  <c r="AT322" i="6"/>
  <c r="AH322" i="6"/>
  <c r="V322" i="6"/>
  <c r="J322" i="6"/>
  <c r="HQ321" i="6"/>
  <c r="HO321" i="6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BF321" i="6"/>
  <c r="AT321" i="6"/>
  <c r="AH321" i="6"/>
  <c r="V321" i="6"/>
  <c r="J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BF320" i="6"/>
  <c r="AT320" i="6"/>
  <c r="AH320" i="6"/>
  <c r="V320" i="6"/>
  <c r="J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BJ318" i="6"/>
  <c r="BI318" i="6"/>
  <c r="BE318" i="6"/>
  <c r="BC318" i="6"/>
  <c r="AZ318" i="6"/>
  <c r="AY318" i="6"/>
  <c r="AX318" i="6"/>
  <c r="AW318" i="6"/>
  <c r="AS318" i="6"/>
  <c r="AQ318" i="6"/>
  <c r="AN318" i="6"/>
  <c r="AM318" i="6"/>
  <c r="AL318" i="6"/>
  <c r="AK318" i="6"/>
  <c r="AG318" i="6"/>
  <c r="AE318" i="6"/>
  <c r="AB318" i="6"/>
  <c r="AA318" i="6"/>
  <c r="Z318" i="6"/>
  <c r="Y318" i="6"/>
  <c r="U318" i="6"/>
  <c r="S318" i="6"/>
  <c r="P318" i="6"/>
  <c r="O318" i="6"/>
  <c r="N318" i="6"/>
  <c r="M318" i="6"/>
  <c r="I318" i="6"/>
  <c r="G318" i="6"/>
  <c r="D318" i="6"/>
  <c r="C318" i="6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BF317" i="6"/>
  <c r="AT317" i="6"/>
  <c r="AH317" i="6"/>
  <c r="V317" i="6"/>
  <c r="J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BF316" i="6"/>
  <c r="AT316" i="6"/>
  <c r="AH316" i="6"/>
  <c r="V316" i="6"/>
  <c r="J316" i="6"/>
  <c r="HQ315" i="6"/>
  <c r="HO315" i="6"/>
  <c r="HU315" i="6" s="1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BF315" i="6"/>
  <c r="AT315" i="6"/>
  <c r="AH315" i="6"/>
  <c r="V315" i="6"/>
  <c r="J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BF314" i="6"/>
  <c r="AT314" i="6"/>
  <c r="AH314" i="6"/>
  <c r="V314" i="6"/>
  <c r="J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BF313" i="6"/>
  <c r="AT313" i="6"/>
  <c r="AH313" i="6"/>
  <c r="V313" i="6"/>
  <c r="J313" i="6"/>
  <c r="HQ312" i="6"/>
  <c r="HO312" i="6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BF312" i="6"/>
  <c r="AT312" i="6"/>
  <c r="AH312" i="6"/>
  <c r="V312" i="6"/>
  <c r="J312" i="6"/>
  <c r="HQ311" i="6"/>
  <c r="HO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BF311" i="6"/>
  <c r="AT311" i="6"/>
  <c r="AH311" i="6"/>
  <c r="V311" i="6"/>
  <c r="J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BJ309" i="6"/>
  <c r="BI309" i="6"/>
  <c r="BE309" i="6"/>
  <c r="BC309" i="6"/>
  <c r="AZ309" i="6"/>
  <c r="AY309" i="6"/>
  <c r="AX309" i="6"/>
  <c r="AW309" i="6"/>
  <c r="AS309" i="6"/>
  <c r="AQ309" i="6"/>
  <c r="AN309" i="6"/>
  <c r="AM309" i="6"/>
  <c r="AL309" i="6"/>
  <c r="AK309" i="6"/>
  <c r="AG309" i="6"/>
  <c r="AE309" i="6"/>
  <c r="AB309" i="6"/>
  <c r="AA309" i="6"/>
  <c r="Z309" i="6"/>
  <c r="Y309" i="6"/>
  <c r="U309" i="6"/>
  <c r="S309" i="6"/>
  <c r="P309" i="6"/>
  <c r="O309" i="6"/>
  <c r="N309" i="6"/>
  <c r="M309" i="6"/>
  <c r="I309" i="6"/>
  <c r="G309" i="6"/>
  <c r="D309" i="6"/>
  <c r="C309" i="6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BF308" i="6"/>
  <c r="AT308" i="6"/>
  <c r="AH308" i="6"/>
  <c r="V308" i="6"/>
  <c r="J308" i="6"/>
  <c r="HQ307" i="6"/>
  <c r="HO307" i="6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BF307" i="6"/>
  <c r="AT307" i="6"/>
  <c r="AH307" i="6"/>
  <c r="V307" i="6"/>
  <c r="J307" i="6"/>
  <c r="HQ306" i="6"/>
  <c r="HO306" i="6"/>
  <c r="HU306" i="6" s="1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BF306" i="6"/>
  <c r="AT306" i="6"/>
  <c r="AH306" i="6"/>
  <c r="V306" i="6"/>
  <c r="J306" i="6"/>
  <c r="HQ305" i="6"/>
  <c r="HO305" i="6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BF305" i="6"/>
  <c r="AT305" i="6"/>
  <c r="AH305" i="6"/>
  <c r="V305" i="6"/>
  <c r="J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BF304" i="6"/>
  <c r="AT304" i="6"/>
  <c r="AH304" i="6"/>
  <c r="V304" i="6"/>
  <c r="J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BF303" i="6"/>
  <c r="AT303" i="6"/>
  <c r="AH303" i="6"/>
  <c r="V303" i="6"/>
  <c r="J303" i="6"/>
  <c r="HQ302" i="6"/>
  <c r="HO302" i="6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BF302" i="6"/>
  <c r="AT302" i="6"/>
  <c r="AH302" i="6"/>
  <c r="V302" i="6"/>
  <c r="J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BJ300" i="6"/>
  <c r="BI300" i="6"/>
  <c r="BE300" i="6"/>
  <c r="BC300" i="6"/>
  <c r="AZ300" i="6"/>
  <c r="AY300" i="6"/>
  <c r="AX300" i="6"/>
  <c r="AW300" i="6"/>
  <c r="AS300" i="6"/>
  <c r="AQ300" i="6"/>
  <c r="AN300" i="6"/>
  <c r="AM300" i="6"/>
  <c r="AL300" i="6"/>
  <c r="AK300" i="6"/>
  <c r="AG300" i="6"/>
  <c r="AE300" i="6"/>
  <c r="AB300" i="6"/>
  <c r="AA300" i="6"/>
  <c r="Z300" i="6"/>
  <c r="Y300" i="6"/>
  <c r="U300" i="6"/>
  <c r="S300" i="6"/>
  <c r="P300" i="6"/>
  <c r="O300" i="6"/>
  <c r="N300" i="6"/>
  <c r="M300" i="6"/>
  <c r="I300" i="6"/>
  <c r="G300" i="6"/>
  <c r="D300" i="6"/>
  <c r="C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BF299" i="6"/>
  <c r="AH299" i="6"/>
  <c r="V299" i="6"/>
  <c r="J299" i="6"/>
  <c r="HQ298" i="6"/>
  <c r="HO298" i="6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BF298" i="6"/>
  <c r="AT298" i="6"/>
  <c r="AH298" i="6"/>
  <c r="V298" i="6"/>
  <c r="J298" i="6"/>
  <c r="HQ297" i="6"/>
  <c r="HO297" i="6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BF297" i="6"/>
  <c r="AT297" i="6"/>
  <c r="AH297" i="6"/>
  <c r="V297" i="6"/>
  <c r="J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BF296" i="6"/>
  <c r="AT296" i="6"/>
  <c r="AH296" i="6"/>
  <c r="V296" i="6"/>
  <c r="J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BF295" i="6"/>
  <c r="AT295" i="6"/>
  <c r="AH295" i="6"/>
  <c r="V295" i="6"/>
  <c r="J295" i="6"/>
  <c r="HQ294" i="6"/>
  <c r="HO294" i="6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BF294" i="6"/>
  <c r="AT294" i="6"/>
  <c r="AH294" i="6"/>
  <c r="V294" i="6"/>
  <c r="J294" i="6"/>
  <c r="HQ293" i="6"/>
  <c r="HO293" i="6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BF293" i="6"/>
  <c r="AT293" i="6"/>
  <c r="AH293" i="6"/>
  <c r="V293" i="6"/>
  <c r="J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BJ291" i="6"/>
  <c r="BI291" i="6"/>
  <c r="BE291" i="6"/>
  <c r="BC291" i="6"/>
  <c r="AZ291" i="6"/>
  <c r="AY291" i="6"/>
  <c r="AX291" i="6"/>
  <c r="AW291" i="6"/>
  <c r="AS291" i="6"/>
  <c r="AQ291" i="6"/>
  <c r="AN291" i="6"/>
  <c r="AM291" i="6"/>
  <c r="AL291" i="6"/>
  <c r="AK291" i="6"/>
  <c r="AG291" i="6"/>
  <c r="AE291" i="6"/>
  <c r="AB291" i="6"/>
  <c r="AA291" i="6"/>
  <c r="Z291" i="6"/>
  <c r="Y291" i="6"/>
  <c r="U291" i="6"/>
  <c r="S291" i="6"/>
  <c r="P291" i="6"/>
  <c r="O291" i="6"/>
  <c r="N291" i="6"/>
  <c r="M291" i="6"/>
  <c r="I291" i="6"/>
  <c r="G291" i="6"/>
  <c r="D291" i="6"/>
  <c r="C291" i="6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BF290" i="6"/>
  <c r="AT290" i="6"/>
  <c r="AH290" i="6"/>
  <c r="V290" i="6"/>
  <c r="J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BF289" i="6"/>
  <c r="AT289" i="6"/>
  <c r="AH289" i="6"/>
  <c r="V289" i="6"/>
  <c r="J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BF288" i="6"/>
  <c r="AT288" i="6"/>
  <c r="AH288" i="6"/>
  <c r="V288" i="6"/>
  <c r="J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BF287" i="6"/>
  <c r="AT287" i="6"/>
  <c r="AH287" i="6"/>
  <c r="V287" i="6"/>
  <c r="J287" i="6"/>
  <c r="HQ286" i="6"/>
  <c r="HO286" i="6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BF286" i="6"/>
  <c r="AT286" i="6"/>
  <c r="AH286" i="6"/>
  <c r="V286" i="6"/>
  <c r="J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BF285" i="6"/>
  <c r="AT285" i="6"/>
  <c r="AH285" i="6"/>
  <c r="V285" i="6"/>
  <c r="J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BF284" i="6"/>
  <c r="AT284" i="6"/>
  <c r="AH284" i="6"/>
  <c r="V284" i="6"/>
  <c r="J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BJ282" i="6"/>
  <c r="BI282" i="6"/>
  <c r="BE282" i="6"/>
  <c r="BC282" i="6"/>
  <c r="AZ282" i="6"/>
  <c r="AY282" i="6"/>
  <c r="AX282" i="6"/>
  <c r="AW282" i="6"/>
  <c r="AS282" i="6"/>
  <c r="AQ282" i="6"/>
  <c r="AN282" i="6"/>
  <c r="AM282" i="6"/>
  <c r="AL282" i="6"/>
  <c r="AK282" i="6"/>
  <c r="AG282" i="6"/>
  <c r="AE282" i="6"/>
  <c r="AB282" i="6"/>
  <c r="AA282" i="6"/>
  <c r="Z282" i="6"/>
  <c r="Y282" i="6"/>
  <c r="U282" i="6"/>
  <c r="S282" i="6"/>
  <c r="P282" i="6"/>
  <c r="O282" i="6"/>
  <c r="N282" i="6"/>
  <c r="M282" i="6"/>
  <c r="I282" i="6"/>
  <c r="G282" i="6"/>
  <c r="D282" i="6"/>
  <c r="C282" i="6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BF281" i="6"/>
  <c r="AT281" i="6"/>
  <c r="AH281" i="6"/>
  <c r="V281" i="6"/>
  <c r="J281" i="6"/>
  <c r="HQ280" i="6"/>
  <c r="HO280" i="6"/>
  <c r="HU280" i="6" s="1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BF280" i="6"/>
  <c r="AT280" i="6"/>
  <c r="AH280" i="6"/>
  <c r="V280" i="6"/>
  <c r="J28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BF277" i="6"/>
  <c r="AT277" i="6"/>
  <c r="AH277" i="6"/>
  <c r="V277" i="6"/>
  <c r="J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BF276" i="6"/>
  <c r="AT276" i="6"/>
  <c r="AH276" i="6"/>
  <c r="V276" i="6"/>
  <c r="J276" i="6"/>
  <c r="HQ275" i="6"/>
  <c r="HO275" i="6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BF275" i="6"/>
  <c r="AT275" i="6"/>
  <c r="AH275" i="6"/>
  <c r="V275" i="6"/>
  <c r="J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BJ273" i="6"/>
  <c r="BI273" i="6"/>
  <c r="BE273" i="6"/>
  <c r="BC273" i="6"/>
  <c r="AZ273" i="6"/>
  <c r="AY273" i="6"/>
  <c r="AX273" i="6"/>
  <c r="AW273" i="6"/>
  <c r="AS273" i="6"/>
  <c r="AQ273" i="6"/>
  <c r="AN273" i="6"/>
  <c r="AM273" i="6"/>
  <c r="AL273" i="6"/>
  <c r="AK273" i="6"/>
  <c r="AG273" i="6"/>
  <c r="AE273" i="6"/>
  <c r="AB273" i="6"/>
  <c r="AA273" i="6"/>
  <c r="Z273" i="6"/>
  <c r="Y273" i="6"/>
  <c r="U273" i="6"/>
  <c r="S273" i="6"/>
  <c r="P273" i="6"/>
  <c r="O273" i="6"/>
  <c r="N273" i="6"/>
  <c r="M273" i="6"/>
  <c r="I273" i="6"/>
  <c r="G273" i="6"/>
  <c r="D273" i="6"/>
  <c r="C273" i="6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BF272" i="6"/>
  <c r="AT272" i="6"/>
  <c r="AH272" i="6"/>
  <c r="V272" i="6"/>
  <c r="J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BF271" i="6"/>
  <c r="AT271" i="6"/>
  <c r="AH271" i="6"/>
  <c r="V271" i="6"/>
  <c r="J271" i="6"/>
  <c r="HQ270" i="6"/>
  <c r="HO270" i="6"/>
  <c r="HU270" i="6" s="1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BF270" i="6"/>
  <c r="AT270" i="6"/>
  <c r="AH270" i="6"/>
  <c r="V270" i="6"/>
  <c r="J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BF269" i="6"/>
  <c r="AT269" i="6"/>
  <c r="AH269" i="6"/>
  <c r="V269" i="6"/>
  <c r="J269" i="6"/>
  <c r="HQ268" i="6"/>
  <c r="HO268" i="6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BF268" i="6"/>
  <c r="AT268" i="6"/>
  <c r="AH268" i="6"/>
  <c r="V268" i="6"/>
  <c r="J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BF267" i="6"/>
  <c r="AT267" i="6"/>
  <c r="AH267" i="6"/>
  <c r="V267" i="6"/>
  <c r="J267" i="6"/>
  <c r="HQ266" i="6"/>
  <c r="HO266" i="6"/>
  <c r="HU266" i="6" s="1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BF266" i="6"/>
  <c r="AT266" i="6"/>
  <c r="AH266" i="6"/>
  <c r="V266" i="6"/>
  <c r="J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BJ264" i="6"/>
  <c r="BI264" i="6"/>
  <c r="BE264" i="6"/>
  <c r="BC264" i="6"/>
  <c r="AZ264" i="6"/>
  <c r="AY264" i="6"/>
  <c r="AX264" i="6"/>
  <c r="AW264" i="6"/>
  <c r="AS264" i="6"/>
  <c r="AQ264" i="6"/>
  <c r="AN264" i="6"/>
  <c r="AM264" i="6"/>
  <c r="AL264" i="6"/>
  <c r="AK264" i="6"/>
  <c r="AG264" i="6"/>
  <c r="AE264" i="6"/>
  <c r="AB264" i="6"/>
  <c r="AA264" i="6"/>
  <c r="Z264" i="6"/>
  <c r="Y264" i="6"/>
  <c r="U264" i="6"/>
  <c r="S264" i="6"/>
  <c r="P264" i="6"/>
  <c r="O264" i="6"/>
  <c r="N264" i="6"/>
  <c r="M264" i="6"/>
  <c r="I264" i="6"/>
  <c r="G264" i="6"/>
  <c r="D264" i="6"/>
  <c r="C264" i="6"/>
  <c r="HQ263" i="6"/>
  <c r="HO263" i="6"/>
  <c r="HU263" i="6" s="1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BF263" i="6"/>
  <c r="AT263" i="6"/>
  <c r="AH263" i="6"/>
  <c r="V263" i="6"/>
  <c r="J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BF262" i="6"/>
  <c r="AT262" i="6"/>
  <c r="AH262" i="6"/>
  <c r="V262" i="6"/>
  <c r="J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BF261" i="6"/>
  <c r="AT261" i="6"/>
  <c r="AH261" i="6"/>
  <c r="V261" i="6"/>
  <c r="J261" i="6"/>
  <c r="HQ260" i="6"/>
  <c r="HO260" i="6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BF260" i="6"/>
  <c r="AT260" i="6"/>
  <c r="AH260" i="6"/>
  <c r="V260" i="6"/>
  <c r="J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BF259" i="6"/>
  <c r="AT259" i="6"/>
  <c r="AH259" i="6"/>
  <c r="V259" i="6"/>
  <c r="J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BF258" i="6"/>
  <c r="AT258" i="6"/>
  <c r="AH258" i="6"/>
  <c r="V258" i="6"/>
  <c r="J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BF257" i="6"/>
  <c r="AT257" i="6"/>
  <c r="AH257" i="6"/>
  <c r="V257" i="6"/>
  <c r="J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BJ255" i="6"/>
  <c r="BI255" i="6"/>
  <c r="BE255" i="6"/>
  <c r="BC255" i="6"/>
  <c r="AZ255" i="6"/>
  <c r="AY255" i="6"/>
  <c r="AX255" i="6"/>
  <c r="AW255" i="6"/>
  <c r="AS255" i="6"/>
  <c r="AQ255" i="6"/>
  <c r="AN255" i="6"/>
  <c r="AM255" i="6"/>
  <c r="AL255" i="6"/>
  <c r="AK255" i="6"/>
  <c r="AG255" i="6"/>
  <c r="AE255" i="6"/>
  <c r="AB255" i="6"/>
  <c r="AA255" i="6"/>
  <c r="Z255" i="6"/>
  <c r="Y255" i="6"/>
  <c r="U255" i="6"/>
  <c r="S255" i="6"/>
  <c r="P255" i="6"/>
  <c r="O255" i="6"/>
  <c r="N255" i="6"/>
  <c r="M255" i="6"/>
  <c r="I255" i="6"/>
  <c r="G255" i="6"/>
  <c r="D255" i="6"/>
  <c r="C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BF254" i="6"/>
  <c r="AT254" i="6"/>
  <c r="AH254" i="6"/>
  <c r="V254" i="6"/>
  <c r="J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BF253" i="6"/>
  <c r="AT253" i="6"/>
  <c r="AH253" i="6"/>
  <c r="V253" i="6"/>
  <c r="J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BF252" i="6"/>
  <c r="AT252" i="6"/>
  <c r="AH252" i="6"/>
  <c r="V252" i="6"/>
  <c r="J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BF251" i="6"/>
  <c r="AT251" i="6"/>
  <c r="AH251" i="6"/>
  <c r="V251" i="6"/>
  <c r="J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BF250" i="6"/>
  <c r="AT250" i="6"/>
  <c r="AH250" i="6"/>
  <c r="V250" i="6"/>
  <c r="J250" i="6"/>
  <c r="HQ249" i="6"/>
  <c r="HO249" i="6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BF249" i="6"/>
  <c r="AT249" i="6"/>
  <c r="AH249" i="6"/>
  <c r="V249" i="6"/>
  <c r="J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BF248" i="6"/>
  <c r="AT248" i="6"/>
  <c r="AH248" i="6"/>
  <c r="V248" i="6"/>
  <c r="J248" i="6"/>
  <c r="HV246" i="6"/>
  <c r="HT246" i="6"/>
  <c r="HS246" i="6"/>
  <c r="BI246" i="6"/>
  <c r="BE246" i="6"/>
  <c r="BC246" i="6"/>
  <c r="AZ246" i="6"/>
  <c r="AY246" i="6"/>
  <c r="AW246" i="6"/>
  <c r="AS246" i="6"/>
  <c r="AQ246" i="6"/>
  <c r="AN246" i="6"/>
  <c r="AM246" i="6"/>
  <c r="AK246" i="6"/>
  <c r="AG246" i="6"/>
  <c r="AE246" i="6"/>
  <c r="AB246" i="6"/>
  <c r="AA246" i="6"/>
  <c r="Y246" i="6"/>
  <c r="U246" i="6"/>
  <c r="S246" i="6"/>
  <c r="P246" i="6"/>
  <c r="O246" i="6"/>
  <c r="M246" i="6"/>
  <c r="I246" i="6"/>
  <c r="G246" i="6"/>
  <c r="D246" i="6"/>
  <c r="C246" i="6"/>
  <c r="HU245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BF245" i="6"/>
  <c r="AT245" i="6"/>
  <c r="AH245" i="6"/>
  <c r="V245" i="6"/>
  <c r="J245" i="6"/>
  <c r="HU244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BF244" i="6"/>
  <c r="AT244" i="6"/>
  <c r="AH244" i="6"/>
  <c r="V244" i="6"/>
  <c r="J244" i="6"/>
  <c r="HU243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BF243" i="6"/>
  <c r="AT243" i="6"/>
  <c r="AH243" i="6"/>
  <c r="V243" i="6"/>
  <c r="J243" i="6"/>
  <c r="HU242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BF242" i="6"/>
  <c r="AT242" i="6"/>
  <c r="AH242" i="6"/>
  <c r="V242" i="6"/>
  <c r="J242" i="6"/>
  <c r="HU241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BF241" i="6"/>
  <c r="AT241" i="6"/>
  <c r="AH241" i="6"/>
  <c r="V241" i="6"/>
  <c r="J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BF240" i="6"/>
  <c r="AT240" i="6"/>
  <c r="AH240" i="6"/>
  <c r="V240" i="6"/>
  <c r="J240" i="6"/>
  <c r="HU239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BF239" i="6"/>
  <c r="AT239" i="6"/>
  <c r="AH239" i="6"/>
  <c r="V239" i="6"/>
  <c r="J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BJ237" i="6"/>
  <c r="BI237" i="6"/>
  <c r="BE237" i="6"/>
  <c r="BC237" i="6"/>
  <c r="AZ237" i="6"/>
  <c r="AY237" i="6"/>
  <c r="AX237" i="6"/>
  <c r="AW237" i="6"/>
  <c r="AS237" i="6"/>
  <c r="AQ237" i="6"/>
  <c r="AN237" i="6"/>
  <c r="AM237" i="6"/>
  <c r="AL237" i="6"/>
  <c r="AK237" i="6"/>
  <c r="AG237" i="6"/>
  <c r="AE237" i="6"/>
  <c r="AB237" i="6"/>
  <c r="AA237" i="6"/>
  <c r="Z237" i="6"/>
  <c r="Y237" i="6"/>
  <c r="U237" i="6"/>
  <c r="S237" i="6"/>
  <c r="P237" i="6"/>
  <c r="O237" i="6"/>
  <c r="N237" i="6"/>
  <c r="M237" i="6"/>
  <c r="I237" i="6"/>
  <c r="G237" i="6"/>
  <c r="D237" i="6"/>
  <c r="C237" i="6"/>
  <c r="HQ236" i="6"/>
  <c r="HO236" i="6"/>
  <c r="HU236" i="6" s="1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BF236" i="6"/>
  <c r="AT236" i="6"/>
  <c r="AH236" i="6"/>
  <c r="V236" i="6"/>
  <c r="J236" i="6"/>
  <c r="HQ235" i="6"/>
  <c r="HO235" i="6"/>
  <c r="HU235" i="6" s="1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BF235" i="6"/>
  <c r="AT235" i="6"/>
  <c r="AH235" i="6"/>
  <c r="V235" i="6"/>
  <c r="J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BF234" i="6"/>
  <c r="AT234" i="6"/>
  <c r="AH234" i="6"/>
  <c r="V234" i="6"/>
  <c r="J234" i="6"/>
  <c r="HQ233" i="6"/>
  <c r="HO233" i="6"/>
  <c r="HU233" i="6" s="1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BF233" i="6"/>
  <c r="AT233" i="6"/>
  <c r="AH233" i="6"/>
  <c r="V233" i="6"/>
  <c r="J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BF232" i="6"/>
  <c r="AT232" i="6"/>
  <c r="AH232" i="6"/>
  <c r="V232" i="6"/>
  <c r="J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BF231" i="6"/>
  <c r="AT231" i="6"/>
  <c r="AH231" i="6"/>
  <c r="V231" i="6"/>
  <c r="J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BF230" i="6"/>
  <c r="AT230" i="6"/>
  <c r="AH230" i="6"/>
  <c r="V230" i="6"/>
  <c r="J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BJ228" i="6"/>
  <c r="BI228" i="6"/>
  <c r="BE228" i="6"/>
  <c r="BC228" i="6"/>
  <c r="AZ228" i="6"/>
  <c r="AY228" i="6"/>
  <c r="AX228" i="6"/>
  <c r="AW228" i="6"/>
  <c r="AS228" i="6"/>
  <c r="AQ228" i="6"/>
  <c r="AN228" i="6"/>
  <c r="AM228" i="6"/>
  <c r="AL228" i="6"/>
  <c r="AK228" i="6"/>
  <c r="AG228" i="6"/>
  <c r="AE228" i="6"/>
  <c r="AB228" i="6"/>
  <c r="AA228" i="6"/>
  <c r="Z228" i="6"/>
  <c r="Y228" i="6"/>
  <c r="U228" i="6"/>
  <c r="S228" i="6"/>
  <c r="P228" i="6"/>
  <c r="O228" i="6"/>
  <c r="N228" i="6"/>
  <c r="M228" i="6"/>
  <c r="I228" i="6"/>
  <c r="G228" i="6"/>
  <c r="D228" i="6"/>
  <c r="C228" i="6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BF227" i="6"/>
  <c r="AT227" i="6"/>
  <c r="AH227" i="6"/>
  <c r="V227" i="6"/>
  <c r="J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BF226" i="6"/>
  <c r="AT226" i="6"/>
  <c r="AH226" i="6"/>
  <c r="V226" i="6"/>
  <c r="J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BF225" i="6"/>
  <c r="AT225" i="6"/>
  <c r="AH225" i="6"/>
  <c r="V225" i="6"/>
  <c r="J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BF224" i="6"/>
  <c r="AT224" i="6"/>
  <c r="AH224" i="6"/>
  <c r="V224" i="6"/>
  <c r="J224" i="6"/>
  <c r="HQ223" i="6"/>
  <c r="HO223" i="6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BF223" i="6"/>
  <c r="AT223" i="6"/>
  <c r="AH223" i="6"/>
  <c r="V223" i="6"/>
  <c r="J223" i="6"/>
  <c r="HQ222" i="6"/>
  <c r="HO222" i="6"/>
  <c r="HU222" i="6" s="1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BF222" i="6"/>
  <c r="AT222" i="6"/>
  <c r="AH222" i="6"/>
  <c r="V222" i="6"/>
  <c r="J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BF221" i="6"/>
  <c r="AT221" i="6"/>
  <c r="AH221" i="6"/>
  <c r="V221" i="6"/>
  <c r="J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BJ219" i="6"/>
  <c r="BI219" i="6"/>
  <c r="BE219" i="6"/>
  <c r="BC219" i="6"/>
  <c r="AZ219" i="6"/>
  <c r="AY219" i="6"/>
  <c r="AX219" i="6"/>
  <c r="AW219" i="6"/>
  <c r="AS219" i="6"/>
  <c r="AQ219" i="6"/>
  <c r="AN219" i="6"/>
  <c r="AM219" i="6"/>
  <c r="AL219" i="6"/>
  <c r="AK219" i="6"/>
  <c r="AG219" i="6"/>
  <c r="AE219" i="6"/>
  <c r="AB219" i="6"/>
  <c r="AA219" i="6"/>
  <c r="Z219" i="6"/>
  <c r="Y219" i="6"/>
  <c r="U219" i="6"/>
  <c r="S219" i="6"/>
  <c r="P219" i="6"/>
  <c r="O219" i="6"/>
  <c r="N219" i="6"/>
  <c r="M219" i="6"/>
  <c r="I219" i="6"/>
  <c r="G219" i="6"/>
  <c r="D219" i="6"/>
  <c r="C219" i="6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BF218" i="6"/>
  <c r="AT218" i="6"/>
  <c r="AH218" i="6"/>
  <c r="V218" i="6"/>
  <c r="J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BF217" i="6"/>
  <c r="AT217" i="6"/>
  <c r="AH217" i="6"/>
  <c r="V217" i="6"/>
  <c r="J217" i="6"/>
  <c r="HQ216" i="6"/>
  <c r="HO216" i="6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BF216" i="6"/>
  <c r="AT216" i="6"/>
  <c r="AH216" i="6"/>
  <c r="V216" i="6"/>
  <c r="J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BF215" i="6"/>
  <c r="AT215" i="6"/>
  <c r="AH215" i="6"/>
  <c r="V215" i="6"/>
  <c r="J215" i="6"/>
  <c r="HQ214" i="6"/>
  <c r="HO214" i="6"/>
  <c r="HU214" i="6" s="1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BF214" i="6"/>
  <c r="AT214" i="6"/>
  <c r="AH214" i="6"/>
  <c r="V214" i="6"/>
  <c r="J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BF213" i="6"/>
  <c r="AT213" i="6"/>
  <c r="AH213" i="6"/>
  <c r="V213" i="6"/>
  <c r="J213" i="6"/>
  <c r="HQ212" i="6"/>
  <c r="HO212" i="6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BF212" i="6"/>
  <c r="AT212" i="6"/>
  <c r="AH212" i="6"/>
  <c r="V212" i="6"/>
  <c r="J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BJ210" i="6"/>
  <c r="BI210" i="6"/>
  <c r="BE210" i="6"/>
  <c r="BC210" i="6"/>
  <c r="AZ210" i="6"/>
  <c r="AY210" i="6"/>
  <c r="AX210" i="6"/>
  <c r="AW210" i="6"/>
  <c r="AS210" i="6"/>
  <c r="AQ210" i="6"/>
  <c r="AN210" i="6"/>
  <c r="AM210" i="6"/>
  <c r="AL210" i="6"/>
  <c r="AK210" i="6"/>
  <c r="AG210" i="6"/>
  <c r="AE210" i="6"/>
  <c r="AB210" i="6"/>
  <c r="AA210" i="6"/>
  <c r="Z210" i="6"/>
  <c r="Y210" i="6"/>
  <c r="U210" i="6"/>
  <c r="S210" i="6"/>
  <c r="P210" i="6"/>
  <c r="O210" i="6"/>
  <c r="N210" i="6"/>
  <c r="M210" i="6"/>
  <c r="I210" i="6"/>
  <c r="G210" i="6"/>
  <c r="D210" i="6"/>
  <c r="C210" i="6"/>
  <c r="HQ209" i="6"/>
  <c r="HO209" i="6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BF209" i="6"/>
  <c r="AT209" i="6"/>
  <c r="AH209" i="6"/>
  <c r="V209" i="6"/>
  <c r="J209" i="6"/>
  <c r="HQ208" i="6"/>
  <c r="HO208" i="6"/>
  <c r="HU208" i="6" s="1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BF208" i="6"/>
  <c r="AT208" i="6"/>
  <c r="AH208" i="6"/>
  <c r="V208" i="6"/>
  <c r="J208" i="6"/>
  <c r="HQ207" i="6"/>
  <c r="HO207" i="6"/>
  <c r="HU207" i="6" s="1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BF207" i="6"/>
  <c r="AT207" i="6"/>
  <c r="AH207" i="6"/>
  <c r="V207" i="6"/>
  <c r="J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BF206" i="6"/>
  <c r="AT206" i="6"/>
  <c r="AH206" i="6"/>
  <c r="V206" i="6"/>
  <c r="J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BF205" i="6"/>
  <c r="AT205" i="6"/>
  <c r="AH205" i="6"/>
  <c r="V205" i="6"/>
  <c r="J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BF204" i="6"/>
  <c r="AT204" i="6"/>
  <c r="AH204" i="6"/>
  <c r="V204" i="6"/>
  <c r="J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BF203" i="6"/>
  <c r="AT203" i="6"/>
  <c r="AH203" i="6"/>
  <c r="V203" i="6"/>
  <c r="J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BJ201" i="6"/>
  <c r="BI201" i="6"/>
  <c r="BE201" i="6"/>
  <c r="BC201" i="6"/>
  <c r="AZ201" i="6"/>
  <c r="AY201" i="6"/>
  <c r="AX201" i="6"/>
  <c r="AW201" i="6"/>
  <c r="AS201" i="6"/>
  <c r="AQ201" i="6"/>
  <c r="AN201" i="6"/>
  <c r="AM201" i="6"/>
  <c r="AL201" i="6"/>
  <c r="AK201" i="6"/>
  <c r="AG201" i="6"/>
  <c r="AE201" i="6"/>
  <c r="AB201" i="6"/>
  <c r="AA201" i="6"/>
  <c r="Z201" i="6"/>
  <c r="Y201" i="6"/>
  <c r="U201" i="6"/>
  <c r="S201" i="6"/>
  <c r="P201" i="6"/>
  <c r="O201" i="6"/>
  <c r="N201" i="6"/>
  <c r="M201" i="6"/>
  <c r="I201" i="6"/>
  <c r="G201" i="6"/>
  <c r="D201" i="6"/>
  <c r="C201" i="6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BF200" i="6"/>
  <c r="AT200" i="6"/>
  <c r="AH200" i="6"/>
  <c r="V200" i="6"/>
  <c r="J20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98" i="6"/>
  <c r="HO198" i="6"/>
  <c r="HU198" i="6" s="1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BF198" i="6"/>
  <c r="AT198" i="6"/>
  <c r="AH198" i="6"/>
  <c r="V198" i="6"/>
  <c r="J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BF197" i="6"/>
  <c r="AT197" i="6"/>
  <c r="AH197" i="6"/>
  <c r="V197" i="6"/>
  <c r="J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BF196" i="6"/>
  <c r="AT196" i="6"/>
  <c r="AH196" i="6"/>
  <c r="V196" i="6"/>
  <c r="J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BF195" i="6"/>
  <c r="AT195" i="6"/>
  <c r="AH195" i="6"/>
  <c r="V195" i="6"/>
  <c r="J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BF194" i="6"/>
  <c r="AT194" i="6"/>
  <c r="AH194" i="6"/>
  <c r="V194" i="6"/>
  <c r="J194" i="6"/>
  <c r="HW192" i="6"/>
  <c r="HV192" i="6"/>
  <c r="HT192" i="6"/>
  <c r="HS192" i="6"/>
  <c r="HN192" i="6"/>
  <c r="HM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BJ192" i="6"/>
  <c r="BI192" i="6"/>
  <c r="BE192" i="6"/>
  <c r="BC192" i="6"/>
  <c r="AZ192" i="6"/>
  <c r="AY192" i="6"/>
  <c r="AX192" i="6"/>
  <c r="AW192" i="6"/>
  <c r="AS192" i="6"/>
  <c r="AQ192" i="6"/>
  <c r="AN192" i="6"/>
  <c r="AM192" i="6"/>
  <c r="AL192" i="6"/>
  <c r="AK192" i="6"/>
  <c r="AG192" i="6"/>
  <c r="AE192" i="6"/>
  <c r="AB192" i="6"/>
  <c r="AA192" i="6"/>
  <c r="Z192" i="6"/>
  <c r="Y192" i="6"/>
  <c r="U192" i="6"/>
  <c r="S192" i="6"/>
  <c r="P192" i="6"/>
  <c r="O192" i="6"/>
  <c r="N192" i="6"/>
  <c r="M192" i="6"/>
  <c r="I192" i="6"/>
  <c r="G192" i="6"/>
  <c r="D192" i="6"/>
  <c r="C192" i="6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BF191" i="6"/>
  <c r="AT191" i="6"/>
  <c r="AH191" i="6"/>
  <c r="V191" i="6"/>
  <c r="J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BF190" i="6"/>
  <c r="AT190" i="6"/>
  <c r="AH190" i="6"/>
  <c r="V190" i="6"/>
  <c r="J190" i="6"/>
  <c r="HQ189" i="6"/>
  <c r="HO189" i="6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BF189" i="6"/>
  <c r="AT189" i="6"/>
  <c r="AH189" i="6"/>
  <c r="V189" i="6"/>
  <c r="J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BF188" i="6"/>
  <c r="AT188" i="6"/>
  <c r="AH188" i="6"/>
  <c r="V188" i="6"/>
  <c r="J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BF187" i="6"/>
  <c r="AT187" i="6"/>
  <c r="AH187" i="6"/>
  <c r="V187" i="6"/>
  <c r="J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BF186" i="6"/>
  <c r="AT186" i="6"/>
  <c r="AH186" i="6"/>
  <c r="V186" i="6"/>
  <c r="J186" i="6"/>
  <c r="HQ185" i="6"/>
  <c r="HO185" i="6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BF185" i="6"/>
  <c r="AT185" i="6"/>
  <c r="AH185" i="6"/>
  <c r="V185" i="6"/>
  <c r="J185" i="6"/>
  <c r="HW183" i="6"/>
  <c r="HV183" i="6"/>
  <c r="HT183" i="6"/>
  <c r="HS183" i="6"/>
  <c r="HN183" i="6"/>
  <c r="HM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BJ183" i="6"/>
  <c r="BI183" i="6"/>
  <c r="BE183" i="6"/>
  <c r="BC183" i="6"/>
  <c r="AZ183" i="6"/>
  <c r="AY183" i="6"/>
  <c r="AX183" i="6"/>
  <c r="AW183" i="6"/>
  <c r="AS183" i="6"/>
  <c r="AQ183" i="6"/>
  <c r="AN183" i="6"/>
  <c r="AM183" i="6"/>
  <c r="AL183" i="6"/>
  <c r="AK183" i="6"/>
  <c r="AG183" i="6"/>
  <c r="AE183" i="6"/>
  <c r="AB183" i="6"/>
  <c r="AA183" i="6"/>
  <c r="Z183" i="6"/>
  <c r="Y183" i="6"/>
  <c r="U183" i="6"/>
  <c r="S183" i="6"/>
  <c r="P183" i="6"/>
  <c r="O183" i="6"/>
  <c r="N183" i="6"/>
  <c r="M183" i="6"/>
  <c r="I183" i="6"/>
  <c r="G183" i="6"/>
  <c r="D183" i="6"/>
  <c r="C183" i="6"/>
  <c r="HQ182" i="6"/>
  <c r="HO182" i="6"/>
  <c r="HL182" i="6"/>
  <c r="HK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BF182" i="6"/>
  <c r="AT182" i="6"/>
  <c r="AH182" i="6"/>
  <c r="V182" i="6"/>
  <c r="J182" i="6"/>
  <c r="HQ181" i="6"/>
  <c r="HO181" i="6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BF181" i="6"/>
  <c r="AT181" i="6"/>
  <c r="AH181" i="6"/>
  <c r="V181" i="6"/>
  <c r="J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BF180" i="6"/>
  <c r="AT180" i="6"/>
  <c r="AH180" i="6"/>
  <c r="V180" i="6"/>
  <c r="J180" i="6"/>
  <c r="HQ179" i="6"/>
  <c r="HO179" i="6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BF179" i="6"/>
  <c r="AT179" i="6"/>
  <c r="AH179" i="6"/>
  <c r="V179" i="6"/>
  <c r="J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BF178" i="6"/>
  <c r="AT178" i="6"/>
  <c r="AH178" i="6"/>
  <c r="V178" i="6"/>
  <c r="J178" i="6"/>
  <c r="HQ177" i="6"/>
  <c r="HO177" i="6"/>
  <c r="HU177" i="6" s="1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BF177" i="6"/>
  <c r="AT177" i="6"/>
  <c r="AH177" i="6"/>
  <c r="V177" i="6"/>
  <c r="J177" i="6"/>
  <c r="HQ176" i="6"/>
  <c r="HO176" i="6"/>
  <c r="HU176" i="6" s="1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BF176" i="6"/>
  <c r="AT176" i="6"/>
  <c r="AH176" i="6"/>
  <c r="V176" i="6"/>
  <c r="J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BJ174" i="6"/>
  <c r="BI174" i="6"/>
  <c r="BE174" i="6"/>
  <c r="BC174" i="6"/>
  <c r="AZ174" i="6"/>
  <c r="AY174" i="6"/>
  <c r="AX174" i="6"/>
  <c r="AW174" i="6"/>
  <c r="AS174" i="6"/>
  <c r="AQ174" i="6"/>
  <c r="AN174" i="6"/>
  <c r="AM174" i="6"/>
  <c r="AL174" i="6"/>
  <c r="AK174" i="6"/>
  <c r="AG174" i="6"/>
  <c r="AE174" i="6"/>
  <c r="AB174" i="6"/>
  <c r="AA174" i="6"/>
  <c r="Z174" i="6"/>
  <c r="Y174" i="6"/>
  <c r="U174" i="6"/>
  <c r="S174" i="6"/>
  <c r="P174" i="6"/>
  <c r="O174" i="6"/>
  <c r="N174" i="6"/>
  <c r="M174" i="6"/>
  <c r="I174" i="6"/>
  <c r="G174" i="6"/>
  <c r="D174" i="6"/>
  <c r="C174" i="6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BF173" i="6"/>
  <c r="AT173" i="6"/>
  <c r="AH173" i="6"/>
  <c r="V173" i="6"/>
  <c r="J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BF172" i="6"/>
  <c r="AT172" i="6"/>
  <c r="AH172" i="6"/>
  <c r="V172" i="6"/>
  <c r="J172" i="6"/>
  <c r="HQ171" i="6"/>
  <c r="HO171" i="6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BF171" i="6"/>
  <c r="AT171" i="6"/>
  <c r="AH171" i="6"/>
  <c r="V171" i="6"/>
  <c r="J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BF170" i="6"/>
  <c r="AT170" i="6"/>
  <c r="AH170" i="6"/>
  <c r="V170" i="6"/>
  <c r="J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BF169" i="6"/>
  <c r="AT169" i="6"/>
  <c r="AH169" i="6"/>
  <c r="V169" i="6"/>
  <c r="J169" i="6"/>
  <c r="HQ168" i="6"/>
  <c r="HO168" i="6"/>
  <c r="HU168" i="6" s="1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BF168" i="6"/>
  <c r="AT168" i="6"/>
  <c r="AH168" i="6"/>
  <c r="V168" i="6"/>
  <c r="J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BF167" i="6"/>
  <c r="AT167" i="6"/>
  <c r="AH167" i="6"/>
  <c r="V167" i="6"/>
  <c r="J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BJ165" i="6"/>
  <c r="BI165" i="6"/>
  <c r="BE165" i="6"/>
  <c r="BC165" i="6"/>
  <c r="AZ165" i="6"/>
  <c r="AY165" i="6"/>
  <c r="AX165" i="6"/>
  <c r="AW165" i="6"/>
  <c r="AS165" i="6"/>
  <c r="AQ165" i="6"/>
  <c r="AN165" i="6"/>
  <c r="AM165" i="6"/>
  <c r="AL165" i="6"/>
  <c r="AK165" i="6"/>
  <c r="AG165" i="6"/>
  <c r="AE165" i="6"/>
  <c r="AB165" i="6"/>
  <c r="AA165" i="6"/>
  <c r="Z165" i="6"/>
  <c r="Y165" i="6"/>
  <c r="U165" i="6"/>
  <c r="S165" i="6"/>
  <c r="P165" i="6"/>
  <c r="O165" i="6"/>
  <c r="N165" i="6"/>
  <c r="M165" i="6"/>
  <c r="I165" i="6"/>
  <c r="G165" i="6"/>
  <c r="D165" i="6"/>
  <c r="C165" i="6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BF164" i="6"/>
  <c r="AT164" i="6"/>
  <c r="AH164" i="6"/>
  <c r="V164" i="6"/>
  <c r="J164" i="6"/>
  <c r="HQ163" i="6"/>
  <c r="HO163" i="6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BF163" i="6"/>
  <c r="AT163" i="6"/>
  <c r="AH163" i="6"/>
  <c r="V163" i="6"/>
  <c r="J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BF162" i="6"/>
  <c r="AT162" i="6"/>
  <c r="AH162" i="6"/>
  <c r="V162" i="6"/>
  <c r="J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BF161" i="6"/>
  <c r="AT161" i="6"/>
  <c r="AH161" i="6"/>
  <c r="V161" i="6"/>
  <c r="J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BF160" i="6"/>
  <c r="AT160" i="6"/>
  <c r="AH160" i="6"/>
  <c r="V160" i="6"/>
  <c r="J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BF159" i="6"/>
  <c r="AT159" i="6"/>
  <c r="AH159" i="6"/>
  <c r="V159" i="6"/>
  <c r="J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BF158" i="6"/>
  <c r="AT158" i="6"/>
  <c r="AH158" i="6"/>
  <c r="V158" i="6"/>
  <c r="J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BJ156" i="6"/>
  <c r="BI156" i="6"/>
  <c r="BE156" i="6"/>
  <c r="BC156" i="6"/>
  <c r="AZ156" i="6"/>
  <c r="AY156" i="6"/>
  <c r="AX156" i="6"/>
  <c r="AW156" i="6"/>
  <c r="AS156" i="6"/>
  <c r="AQ156" i="6"/>
  <c r="AN156" i="6"/>
  <c r="AM156" i="6"/>
  <c r="AL156" i="6"/>
  <c r="AK156" i="6"/>
  <c r="AG156" i="6"/>
  <c r="AE156" i="6"/>
  <c r="AB156" i="6"/>
  <c r="AA156" i="6"/>
  <c r="Z156" i="6"/>
  <c r="Y156" i="6"/>
  <c r="U156" i="6"/>
  <c r="S156" i="6"/>
  <c r="P156" i="6"/>
  <c r="O156" i="6"/>
  <c r="N156" i="6"/>
  <c r="M156" i="6"/>
  <c r="I156" i="6"/>
  <c r="G156" i="6"/>
  <c r="D156" i="6"/>
  <c r="C156" i="6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BF155" i="6"/>
  <c r="AT155" i="6"/>
  <c r="AH155" i="6"/>
  <c r="V155" i="6"/>
  <c r="J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BF154" i="6"/>
  <c r="AT154" i="6"/>
  <c r="AH154" i="6"/>
  <c r="V154" i="6"/>
  <c r="J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BF153" i="6"/>
  <c r="AT153" i="6"/>
  <c r="AH153" i="6"/>
  <c r="V153" i="6"/>
  <c r="J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BF152" i="6"/>
  <c r="AT152" i="6"/>
  <c r="AH152" i="6"/>
  <c r="V152" i="6"/>
  <c r="J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BF151" i="6"/>
  <c r="AT151" i="6"/>
  <c r="AH151" i="6"/>
  <c r="V151" i="6"/>
  <c r="J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BF150" i="6"/>
  <c r="AT150" i="6"/>
  <c r="AH150" i="6"/>
  <c r="V150" i="6"/>
  <c r="J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BF149" i="6"/>
  <c r="AT149" i="6"/>
  <c r="AH149" i="6"/>
  <c r="V149" i="6"/>
  <c r="J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BJ147" i="6"/>
  <c r="BI147" i="6"/>
  <c r="BE147" i="6"/>
  <c r="BC147" i="6"/>
  <c r="AZ147" i="6"/>
  <c r="AY147" i="6"/>
  <c r="AX147" i="6"/>
  <c r="AW147" i="6"/>
  <c r="AS147" i="6"/>
  <c r="AQ147" i="6"/>
  <c r="AN147" i="6"/>
  <c r="AM147" i="6"/>
  <c r="AL147" i="6"/>
  <c r="AK147" i="6"/>
  <c r="AG147" i="6"/>
  <c r="AE147" i="6"/>
  <c r="AB147" i="6"/>
  <c r="AA147" i="6"/>
  <c r="Z147" i="6"/>
  <c r="Y147" i="6"/>
  <c r="U147" i="6"/>
  <c r="S147" i="6"/>
  <c r="P147" i="6"/>
  <c r="O147" i="6"/>
  <c r="N147" i="6"/>
  <c r="M147" i="6"/>
  <c r="I147" i="6"/>
  <c r="G147" i="6"/>
  <c r="D147" i="6"/>
  <c r="C147" i="6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BF146" i="6"/>
  <c r="AT146" i="6"/>
  <c r="AH146" i="6"/>
  <c r="V146" i="6"/>
  <c r="J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BF145" i="6"/>
  <c r="AT145" i="6"/>
  <c r="AH145" i="6"/>
  <c r="V145" i="6"/>
  <c r="J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BF144" i="6"/>
  <c r="AT144" i="6"/>
  <c r="AH144" i="6"/>
  <c r="V144" i="6"/>
  <c r="J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BF143" i="6"/>
  <c r="AT143" i="6"/>
  <c r="AH143" i="6"/>
  <c r="V143" i="6"/>
  <c r="J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BF142" i="6"/>
  <c r="AT142" i="6"/>
  <c r="AH142" i="6"/>
  <c r="V142" i="6"/>
  <c r="J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BF141" i="6"/>
  <c r="AT141" i="6"/>
  <c r="AH141" i="6"/>
  <c r="V141" i="6"/>
  <c r="J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BF140" i="6"/>
  <c r="AT140" i="6"/>
  <c r="AH140" i="6"/>
  <c r="V140" i="6"/>
  <c r="J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BJ138" i="6"/>
  <c r="BI138" i="6"/>
  <c r="BE138" i="6"/>
  <c r="BC138" i="6"/>
  <c r="AZ138" i="6"/>
  <c r="AY138" i="6"/>
  <c r="AX138" i="6"/>
  <c r="AW138" i="6"/>
  <c r="AS138" i="6"/>
  <c r="AQ138" i="6"/>
  <c r="AN138" i="6"/>
  <c r="AM138" i="6"/>
  <c r="AL138" i="6"/>
  <c r="AK138" i="6"/>
  <c r="AG138" i="6"/>
  <c r="AE138" i="6"/>
  <c r="AB138" i="6"/>
  <c r="AA138" i="6"/>
  <c r="Z138" i="6"/>
  <c r="Y138" i="6"/>
  <c r="U138" i="6"/>
  <c r="S138" i="6"/>
  <c r="P138" i="6"/>
  <c r="O138" i="6"/>
  <c r="N138" i="6"/>
  <c r="M138" i="6"/>
  <c r="I138" i="6"/>
  <c r="G138" i="6"/>
  <c r="D138" i="6"/>
  <c r="C138" i="6"/>
  <c r="HQ137" i="6"/>
  <c r="HO137" i="6"/>
  <c r="HU137" i="6" s="1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BF137" i="6"/>
  <c r="AT137" i="6"/>
  <c r="AH137" i="6"/>
  <c r="V137" i="6"/>
  <c r="J137" i="6"/>
  <c r="HQ136" i="6"/>
  <c r="HO136" i="6"/>
  <c r="HU136" i="6" s="1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BF136" i="6"/>
  <c r="AT136" i="6"/>
  <c r="AH136" i="6"/>
  <c r="V136" i="6"/>
  <c r="J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BF135" i="6"/>
  <c r="AT135" i="6"/>
  <c r="AH135" i="6"/>
  <c r="V135" i="6"/>
  <c r="J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BF134" i="6"/>
  <c r="AT134" i="6"/>
  <c r="AH134" i="6"/>
  <c r="V134" i="6"/>
  <c r="J134" i="6"/>
  <c r="HQ133" i="6"/>
  <c r="HO133" i="6"/>
  <c r="HU133" i="6" s="1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BF133" i="6"/>
  <c r="AT133" i="6"/>
  <c r="AH133" i="6"/>
  <c r="V133" i="6"/>
  <c r="J133" i="6"/>
  <c r="HQ132" i="6"/>
  <c r="HO132" i="6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BF132" i="6"/>
  <c r="AT132" i="6"/>
  <c r="AH132" i="6"/>
  <c r="V132" i="6"/>
  <c r="J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BF131" i="6"/>
  <c r="AT131" i="6"/>
  <c r="AH131" i="6"/>
  <c r="V131" i="6"/>
  <c r="J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BJ129" i="6"/>
  <c r="BI129" i="6"/>
  <c r="BE129" i="6"/>
  <c r="BC129" i="6"/>
  <c r="AZ129" i="6"/>
  <c r="AY129" i="6"/>
  <c r="AX129" i="6"/>
  <c r="AW129" i="6"/>
  <c r="AS129" i="6"/>
  <c r="AQ129" i="6"/>
  <c r="AN129" i="6"/>
  <c r="AM129" i="6"/>
  <c r="AL129" i="6"/>
  <c r="AK129" i="6"/>
  <c r="AG129" i="6"/>
  <c r="AE129" i="6"/>
  <c r="AB129" i="6"/>
  <c r="AA129" i="6"/>
  <c r="Z129" i="6"/>
  <c r="Y129" i="6"/>
  <c r="U129" i="6"/>
  <c r="S129" i="6"/>
  <c r="P129" i="6"/>
  <c r="O129" i="6"/>
  <c r="N129" i="6"/>
  <c r="M129" i="6"/>
  <c r="I129" i="6"/>
  <c r="G129" i="6"/>
  <c r="D129" i="6"/>
  <c r="C129" i="6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BF128" i="6"/>
  <c r="AT128" i="6"/>
  <c r="AH128" i="6"/>
  <c r="V128" i="6"/>
  <c r="J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BF127" i="6"/>
  <c r="AH127" i="6"/>
  <c r="V127" i="6"/>
  <c r="J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BF126" i="6"/>
  <c r="AT126" i="6"/>
  <c r="AH126" i="6"/>
  <c r="V126" i="6"/>
  <c r="J126" i="6"/>
  <c r="HQ125" i="6"/>
  <c r="HO125" i="6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BF125" i="6"/>
  <c r="AT125" i="6"/>
  <c r="AH125" i="6"/>
  <c r="V125" i="6"/>
  <c r="J125" i="6"/>
  <c r="HQ124" i="6"/>
  <c r="HO124" i="6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BF124" i="6"/>
  <c r="AT124" i="6"/>
  <c r="AH124" i="6"/>
  <c r="V124" i="6"/>
  <c r="J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BF123" i="6"/>
  <c r="AT123" i="6"/>
  <c r="AH123" i="6"/>
  <c r="V123" i="6"/>
  <c r="J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BF122" i="6"/>
  <c r="AT122" i="6"/>
  <c r="AH122" i="6"/>
  <c r="V122" i="6"/>
  <c r="J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BJ120" i="6"/>
  <c r="BI120" i="6"/>
  <c r="BE120" i="6"/>
  <c r="BC120" i="6"/>
  <c r="AZ120" i="6"/>
  <c r="AY120" i="6"/>
  <c r="AX120" i="6"/>
  <c r="AW120" i="6"/>
  <c r="AS120" i="6"/>
  <c r="AQ120" i="6"/>
  <c r="AN120" i="6"/>
  <c r="AM120" i="6"/>
  <c r="AL120" i="6"/>
  <c r="AK120" i="6"/>
  <c r="AG120" i="6"/>
  <c r="AE120" i="6"/>
  <c r="AB120" i="6"/>
  <c r="AA120" i="6"/>
  <c r="Z120" i="6"/>
  <c r="Y120" i="6"/>
  <c r="U120" i="6"/>
  <c r="S120" i="6"/>
  <c r="P120" i="6"/>
  <c r="O120" i="6"/>
  <c r="N120" i="6"/>
  <c r="M120" i="6"/>
  <c r="I120" i="6"/>
  <c r="G120" i="6"/>
  <c r="D120" i="6"/>
  <c r="C120" i="6"/>
  <c r="HQ119" i="6"/>
  <c r="HO119" i="6"/>
  <c r="HU119" i="6" s="1"/>
  <c r="HL119" i="6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BF119" i="6"/>
  <c r="AT119" i="6"/>
  <c r="AH119" i="6"/>
  <c r="V119" i="6"/>
  <c r="J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BF118" i="6"/>
  <c r="AT118" i="6"/>
  <c r="AH118" i="6"/>
  <c r="V118" i="6"/>
  <c r="J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BF117" i="6"/>
  <c r="AT117" i="6"/>
  <c r="AH117" i="6"/>
  <c r="V117" i="6"/>
  <c r="J117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BF115" i="6"/>
  <c r="AT115" i="6"/>
  <c r="AH115" i="6"/>
  <c r="V115" i="6"/>
  <c r="J115" i="6"/>
  <c r="HQ114" i="6"/>
  <c r="HO114" i="6"/>
  <c r="HU114" i="6" s="1"/>
  <c r="HL114" i="6"/>
  <c r="HK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BF114" i="6"/>
  <c r="AT114" i="6"/>
  <c r="AH114" i="6"/>
  <c r="V114" i="6"/>
  <c r="J114" i="6"/>
  <c r="HQ113" i="6"/>
  <c r="HO113" i="6"/>
  <c r="HU113" i="6" s="1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BF113" i="6"/>
  <c r="AT113" i="6"/>
  <c r="AH113" i="6"/>
  <c r="V113" i="6"/>
  <c r="J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BJ111" i="6"/>
  <c r="BI111" i="6"/>
  <c r="BE111" i="6"/>
  <c r="BC111" i="6"/>
  <c r="AZ111" i="6"/>
  <c r="AY111" i="6"/>
  <c r="AX111" i="6"/>
  <c r="AW111" i="6"/>
  <c r="AS111" i="6"/>
  <c r="AQ111" i="6"/>
  <c r="AN111" i="6"/>
  <c r="AM111" i="6"/>
  <c r="AL111" i="6"/>
  <c r="AK111" i="6"/>
  <c r="AG111" i="6"/>
  <c r="AE111" i="6"/>
  <c r="AB111" i="6"/>
  <c r="AA111" i="6"/>
  <c r="Z111" i="6"/>
  <c r="Y111" i="6"/>
  <c r="U111" i="6"/>
  <c r="S111" i="6"/>
  <c r="P111" i="6"/>
  <c r="O111" i="6"/>
  <c r="N111" i="6"/>
  <c r="M111" i="6"/>
  <c r="I111" i="6"/>
  <c r="G111" i="6"/>
  <c r="D111" i="6"/>
  <c r="C111" i="6"/>
  <c r="HQ110" i="6"/>
  <c r="HO110" i="6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BF110" i="6"/>
  <c r="AT110" i="6"/>
  <c r="AH110" i="6"/>
  <c r="V110" i="6"/>
  <c r="J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BF109" i="6"/>
  <c r="AT109" i="6"/>
  <c r="AH109" i="6"/>
  <c r="V109" i="6"/>
  <c r="J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BF108" i="6"/>
  <c r="AT108" i="6"/>
  <c r="AH108" i="6"/>
  <c r="V108" i="6"/>
  <c r="J108" i="6"/>
  <c r="HQ107" i="6"/>
  <c r="HO107" i="6"/>
  <c r="HU107" i="6" s="1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BF107" i="6"/>
  <c r="AT107" i="6"/>
  <c r="AH107" i="6"/>
  <c r="V107" i="6"/>
  <c r="J107" i="6"/>
  <c r="HQ106" i="6"/>
  <c r="HO106" i="6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BF106" i="6"/>
  <c r="AT106" i="6"/>
  <c r="AH106" i="6"/>
  <c r="V106" i="6"/>
  <c r="J106" i="6"/>
  <c r="HQ105" i="6"/>
  <c r="HO105" i="6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BF105" i="6"/>
  <c r="AT105" i="6"/>
  <c r="AH105" i="6"/>
  <c r="V105" i="6"/>
  <c r="J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BF104" i="6"/>
  <c r="AT104" i="6"/>
  <c r="AH104" i="6"/>
  <c r="V104" i="6"/>
  <c r="J104" i="6"/>
  <c r="HW102" i="6"/>
  <c r="HV102" i="6"/>
  <c r="HT102" i="6"/>
  <c r="HS102" i="6"/>
  <c r="HN102" i="6"/>
  <c r="HM102" i="6"/>
  <c r="HJ102" i="6"/>
  <c r="HI102" i="6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BV102" i="6"/>
  <c r="BU102" i="6"/>
  <c r="BQ102" i="6"/>
  <c r="BO102" i="6"/>
  <c r="BL102" i="6"/>
  <c r="BK102" i="6"/>
  <c r="BJ102" i="6"/>
  <c r="BI102" i="6"/>
  <c r="BE102" i="6"/>
  <c r="BC102" i="6"/>
  <c r="AZ102" i="6"/>
  <c r="AY102" i="6"/>
  <c r="AX102" i="6"/>
  <c r="AW102" i="6"/>
  <c r="AS102" i="6"/>
  <c r="AQ102" i="6"/>
  <c r="AN102" i="6"/>
  <c r="AM102" i="6"/>
  <c r="AL102" i="6"/>
  <c r="AK102" i="6"/>
  <c r="AG102" i="6"/>
  <c r="AE102" i="6"/>
  <c r="AB102" i="6"/>
  <c r="AA102" i="6"/>
  <c r="Z102" i="6"/>
  <c r="Y102" i="6"/>
  <c r="U102" i="6"/>
  <c r="S102" i="6"/>
  <c r="P102" i="6"/>
  <c r="O102" i="6"/>
  <c r="N102" i="6"/>
  <c r="M102" i="6"/>
  <c r="I102" i="6"/>
  <c r="G102" i="6"/>
  <c r="D102" i="6"/>
  <c r="C102" i="6"/>
  <c r="HQ101" i="6"/>
  <c r="HO101" i="6"/>
  <c r="HU101" i="6" s="1"/>
  <c r="HL101" i="6"/>
  <c r="HK101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BR101" i="6"/>
  <c r="BF101" i="6"/>
  <c r="AT101" i="6"/>
  <c r="AH101" i="6"/>
  <c r="V101" i="6"/>
  <c r="J101" i="6"/>
  <c r="HQ100" i="6"/>
  <c r="HO100" i="6"/>
  <c r="HL100" i="6"/>
  <c r="HK100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BR100" i="6"/>
  <c r="BF100" i="6"/>
  <c r="AT100" i="6"/>
  <c r="AH100" i="6"/>
  <c r="V100" i="6"/>
  <c r="J100" i="6"/>
  <c r="HQ99" i="6"/>
  <c r="HO99" i="6"/>
  <c r="HU99" i="6" s="1"/>
  <c r="HL99" i="6"/>
  <c r="HK99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BR99" i="6"/>
  <c r="BF99" i="6"/>
  <c r="AT99" i="6"/>
  <c r="AH99" i="6"/>
  <c r="V99" i="6"/>
  <c r="J99" i="6"/>
  <c r="HQ98" i="6"/>
  <c r="HO98" i="6"/>
  <c r="HU98" i="6" s="1"/>
  <c r="HL98" i="6"/>
  <c r="HK98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BR98" i="6"/>
  <c r="BF98" i="6"/>
  <c r="AT98" i="6"/>
  <c r="AH98" i="6"/>
  <c r="V98" i="6"/>
  <c r="J98" i="6"/>
  <c r="HQ97" i="6"/>
  <c r="HO97" i="6"/>
  <c r="HL97" i="6"/>
  <c r="HK97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BR97" i="6"/>
  <c r="BF97" i="6"/>
  <c r="AT97" i="6"/>
  <c r="AH97" i="6"/>
  <c r="V97" i="6"/>
  <c r="J97" i="6"/>
  <c r="HQ96" i="6"/>
  <c r="HO96" i="6"/>
  <c r="HL96" i="6"/>
  <c r="HK96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BR96" i="6"/>
  <c r="BF96" i="6"/>
  <c r="AT96" i="6"/>
  <c r="AH96" i="6"/>
  <c r="V96" i="6"/>
  <c r="J96" i="6"/>
  <c r="HQ95" i="6"/>
  <c r="HO95" i="6"/>
  <c r="HU95" i="6" s="1"/>
  <c r="HL95" i="6"/>
  <c r="HK95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BR95" i="6"/>
  <c r="BF95" i="6"/>
  <c r="AT95" i="6"/>
  <c r="AH95" i="6"/>
  <c r="V95" i="6"/>
  <c r="J95" i="6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L92" i="6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U80" i="6" s="1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HW75" i="6"/>
  <c r="HV75" i="6"/>
  <c r="HT75" i="6"/>
  <c r="HS75" i="6"/>
  <c r="HN75" i="6"/>
  <c r="HM75" i="6"/>
  <c r="HJ75" i="6"/>
  <c r="HI75" i="6"/>
  <c r="HE75" i="6"/>
  <c r="HC75" i="6"/>
  <c r="GZ75" i="6"/>
  <c r="GY75" i="6"/>
  <c r="GX75" i="6"/>
  <c r="GW75" i="6"/>
  <c r="GS75" i="6"/>
  <c r="GQ75" i="6"/>
  <c r="GN75" i="6"/>
  <c r="GM75" i="6"/>
  <c r="GL75" i="6"/>
  <c r="GK75" i="6"/>
  <c r="GG75" i="6"/>
  <c r="GE75" i="6"/>
  <c r="GB75" i="6"/>
  <c r="GA75" i="6"/>
  <c r="FZ75" i="6"/>
  <c r="FY75" i="6"/>
  <c r="FU75" i="6"/>
  <c r="FS75" i="6"/>
  <c r="FP75" i="6"/>
  <c r="FO75" i="6"/>
  <c r="FN75" i="6"/>
  <c r="FM75" i="6"/>
  <c r="FI75" i="6"/>
  <c r="FG75" i="6"/>
  <c r="FD75" i="6"/>
  <c r="FC75" i="6"/>
  <c r="FB75" i="6"/>
  <c r="FA75" i="6"/>
  <c r="EW75" i="6"/>
  <c r="EU75" i="6"/>
  <c r="ER75" i="6"/>
  <c r="EQ75" i="6"/>
  <c r="EP75" i="6"/>
  <c r="EO75" i="6"/>
  <c r="EK75" i="6"/>
  <c r="EI75" i="6"/>
  <c r="EF75" i="6"/>
  <c r="EE75" i="6"/>
  <c r="ED75" i="6"/>
  <c r="EC75" i="6"/>
  <c r="DY75" i="6"/>
  <c r="DW75" i="6"/>
  <c r="DT75" i="6"/>
  <c r="DS75" i="6"/>
  <c r="DR75" i="6"/>
  <c r="DQ75" i="6"/>
  <c r="DM75" i="6"/>
  <c r="DK75" i="6"/>
  <c r="DH75" i="6"/>
  <c r="DG75" i="6"/>
  <c r="DF75" i="6"/>
  <c r="DE75" i="6"/>
  <c r="DA75" i="6"/>
  <c r="CY75" i="6"/>
  <c r="CV75" i="6"/>
  <c r="CU75" i="6"/>
  <c r="CT75" i="6"/>
  <c r="CS75" i="6"/>
  <c r="CO75" i="6"/>
  <c r="CM75" i="6"/>
  <c r="CJ75" i="6"/>
  <c r="CI75" i="6"/>
  <c r="CH75" i="6"/>
  <c r="CG75" i="6"/>
  <c r="CC75" i="6"/>
  <c r="CA75" i="6"/>
  <c r="BX75" i="6"/>
  <c r="BW75" i="6"/>
  <c r="BV75" i="6"/>
  <c r="BU75" i="6"/>
  <c r="BQ75" i="6"/>
  <c r="BO75" i="6"/>
  <c r="BL75" i="6"/>
  <c r="BK75" i="6"/>
  <c r="BJ75" i="6"/>
  <c r="BI75" i="6"/>
  <c r="BE75" i="6"/>
  <c r="BC75" i="6"/>
  <c r="AZ75" i="6"/>
  <c r="AY75" i="6"/>
  <c r="AX75" i="6"/>
  <c r="AW75" i="6"/>
  <c r="AS75" i="6"/>
  <c r="AQ75" i="6"/>
  <c r="AN75" i="6"/>
  <c r="AM75" i="6"/>
  <c r="AL75" i="6"/>
  <c r="AK75" i="6"/>
  <c r="AG75" i="6"/>
  <c r="AE75" i="6"/>
  <c r="AB75" i="6"/>
  <c r="AA75" i="6"/>
  <c r="Z75" i="6"/>
  <c r="Y75" i="6"/>
  <c r="U75" i="6"/>
  <c r="S75" i="6"/>
  <c r="P75" i="6"/>
  <c r="O75" i="6"/>
  <c r="N75" i="6"/>
  <c r="M75" i="6"/>
  <c r="I75" i="6"/>
  <c r="G75" i="6"/>
  <c r="D75" i="6"/>
  <c r="C75" i="6"/>
  <c r="HQ74" i="6"/>
  <c r="HO74" i="6"/>
  <c r="HL74" i="6"/>
  <c r="HK74" i="6"/>
  <c r="HF74" i="6"/>
  <c r="GT74" i="6"/>
  <c r="GH74" i="6"/>
  <c r="FV74" i="6"/>
  <c r="FJ74" i="6"/>
  <c r="EX74" i="6"/>
  <c r="EL74" i="6"/>
  <c r="DZ74" i="6"/>
  <c r="DN74" i="6"/>
  <c r="DB74" i="6"/>
  <c r="CP74" i="6"/>
  <c r="CD74" i="6"/>
  <c r="BR74" i="6"/>
  <c r="BF74" i="6"/>
  <c r="AT74" i="6"/>
  <c r="AH74" i="6"/>
  <c r="V74" i="6"/>
  <c r="J74" i="6"/>
  <c r="HQ73" i="6"/>
  <c r="HO73" i="6"/>
  <c r="HL73" i="6"/>
  <c r="HK73" i="6"/>
  <c r="HF73" i="6"/>
  <c r="GT73" i="6"/>
  <c r="GH73" i="6"/>
  <c r="FV73" i="6"/>
  <c r="FJ73" i="6"/>
  <c r="EX73" i="6"/>
  <c r="EL73" i="6"/>
  <c r="DZ73" i="6"/>
  <c r="DN73" i="6"/>
  <c r="DB73" i="6"/>
  <c r="CP73" i="6"/>
  <c r="CD73" i="6"/>
  <c r="BR73" i="6"/>
  <c r="BF73" i="6"/>
  <c r="AT73" i="6"/>
  <c r="AH73" i="6"/>
  <c r="V73" i="6"/>
  <c r="J73" i="6"/>
  <c r="HQ72" i="6"/>
  <c r="HO72" i="6"/>
  <c r="HU72" i="6" s="1"/>
  <c r="HL72" i="6"/>
  <c r="HK72" i="6"/>
  <c r="HF72" i="6"/>
  <c r="GT72" i="6"/>
  <c r="GH72" i="6"/>
  <c r="FV72" i="6"/>
  <c r="FJ72" i="6"/>
  <c r="EX72" i="6"/>
  <c r="EL72" i="6"/>
  <c r="DZ72" i="6"/>
  <c r="DN72" i="6"/>
  <c r="DB72" i="6"/>
  <c r="CP72" i="6"/>
  <c r="CD72" i="6"/>
  <c r="BR72" i="6"/>
  <c r="BF72" i="6"/>
  <c r="AT72" i="6"/>
  <c r="AH72" i="6"/>
  <c r="V72" i="6"/>
  <c r="J72" i="6"/>
  <c r="HQ71" i="6"/>
  <c r="HO71" i="6"/>
  <c r="HU71" i="6" s="1"/>
  <c r="HL71" i="6"/>
  <c r="HK71" i="6"/>
  <c r="HF71" i="6"/>
  <c r="GT71" i="6"/>
  <c r="GH71" i="6"/>
  <c r="FV71" i="6"/>
  <c r="FJ71" i="6"/>
  <c r="EX71" i="6"/>
  <c r="EL71" i="6"/>
  <c r="DZ71" i="6"/>
  <c r="DN71" i="6"/>
  <c r="DB71" i="6"/>
  <c r="CP71" i="6"/>
  <c r="CD71" i="6"/>
  <c r="BR71" i="6"/>
  <c r="BF71" i="6"/>
  <c r="AT71" i="6"/>
  <c r="AH71" i="6"/>
  <c r="V71" i="6"/>
  <c r="J71" i="6"/>
  <c r="HQ70" i="6"/>
  <c r="HO70" i="6"/>
  <c r="HL70" i="6"/>
  <c r="HK70" i="6"/>
  <c r="HF70" i="6"/>
  <c r="GT70" i="6"/>
  <c r="GH70" i="6"/>
  <c r="FV70" i="6"/>
  <c r="FJ70" i="6"/>
  <c r="EX70" i="6"/>
  <c r="EL70" i="6"/>
  <c r="DZ70" i="6"/>
  <c r="DN70" i="6"/>
  <c r="DB70" i="6"/>
  <c r="CP70" i="6"/>
  <c r="CD70" i="6"/>
  <c r="BR70" i="6"/>
  <c r="BF70" i="6"/>
  <c r="AT70" i="6"/>
  <c r="AH70" i="6"/>
  <c r="V70" i="6"/>
  <c r="J70" i="6"/>
  <c r="HQ69" i="6"/>
  <c r="HO69" i="6"/>
  <c r="HL69" i="6"/>
  <c r="HK69" i="6"/>
  <c r="HF69" i="6"/>
  <c r="GT69" i="6"/>
  <c r="GH69" i="6"/>
  <c r="FV69" i="6"/>
  <c r="FJ69" i="6"/>
  <c r="EX69" i="6"/>
  <c r="EL69" i="6"/>
  <c r="DZ69" i="6"/>
  <c r="DN69" i="6"/>
  <c r="DB69" i="6"/>
  <c r="CP69" i="6"/>
  <c r="CD69" i="6"/>
  <c r="BR69" i="6"/>
  <c r="BF69" i="6"/>
  <c r="AT69" i="6"/>
  <c r="AH69" i="6"/>
  <c r="V69" i="6"/>
  <c r="J69" i="6"/>
  <c r="HQ68" i="6"/>
  <c r="HO68" i="6"/>
  <c r="HU68" i="6" s="1"/>
  <c r="HL68" i="6"/>
  <c r="HK68" i="6"/>
  <c r="HF68" i="6"/>
  <c r="GT68" i="6"/>
  <c r="GH68" i="6"/>
  <c r="FV68" i="6"/>
  <c r="FJ68" i="6"/>
  <c r="EX68" i="6"/>
  <c r="EL68" i="6"/>
  <c r="DZ68" i="6"/>
  <c r="DN68" i="6"/>
  <c r="DB68" i="6"/>
  <c r="CP68" i="6"/>
  <c r="CD68" i="6"/>
  <c r="BR68" i="6"/>
  <c r="BF68" i="6"/>
  <c r="AT68" i="6"/>
  <c r="AH68" i="6"/>
  <c r="V68" i="6"/>
  <c r="J68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BJ66" i="6"/>
  <c r="BI66" i="6"/>
  <c r="BE66" i="6"/>
  <c r="BC66" i="6"/>
  <c r="AZ66" i="6"/>
  <c r="AY66" i="6"/>
  <c r="AX66" i="6"/>
  <c r="AW66" i="6"/>
  <c r="AS66" i="6"/>
  <c r="AQ66" i="6"/>
  <c r="AN66" i="6"/>
  <c r="AM66" i="6"/>
  <c r="AL66" i="6"/>
  <c r="AK66" i="6"/>
  <c r="AG66" i="6"/>
  <c r="AE66" i="6"/>
  <c r="AB66" i="6"/>
  <c r="AA66" i="6"/>
  <c r="Z66" i="6"/>
  <c r="Y66" i="6"/>
  <c r="U66" i="6"/>
  <c r="S66" i="6"/>
  <c r="P66" i="6"/>
  <c r="O66" i="6"/>
  <c r="N66" i="6"/>
  <c r="M66" i="6"/>
  <c r="I66" i="6"/>
  <c r="G66" i="6"/>
  <c r="D66" i="6"/>
  <c r="C66" i="6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BF65" i="6"/>
  <c r="AT65" i="6"/>
  <c r="AH65" i="6"/>
  <c r="V65" i="6"/>
  <c r="J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BF64" i="6"/>
  <c r="AT64" i="6"/>
  <c r="AH64" i="6"/>
  <c r="V64" i="6"/>
  <c r="J64" i="6"/>
  <c r="HQ63" i="6"/>
  <c r="HO63" i="6"/>
  <c r="HU63" i="6" s="1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BF63" i="6"/>
  <c r="AT63" i="6"/>
  <c r="AH63" i="6"/>
  <c r="V63" i="6"/>
  <c r="J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BF62" i="6"/>
  <c r="AT62" i="6"/>
  <c r="AH62" i="6"/>
  <c r="V62" i="6"/>
  <c r="J62" i="6"/>
  <c r="HQ61" i="6"/>
  <c r="HO61" i="6"/>
  <c r="HU61" i="6" s="1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BF61" i="6"/>
  <c r="AT61" i="6"/>
  <c r="AH61" i="6"/>
  <c r="V61" i="6"/>
  <c r="J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BF60" i="6"/>
  <c r="AT60" i="6"/>
  <c r="AH60" i="6"/>
  <c r="V60" i="6"/>
  <c r="J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BF59" i="6"/>
  <c r="AT59" i="6"/>
  <c r="AH59" i="6"/>
  <c r="V59" i="6"/>
  <c r="J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BJ57" i="6"/>
  <c r="BI57" i="6"/>
  <c r="BE57" i="6"/>
  <c r="BC57" i="6"/>
  <c r="AZ57" i="6"/>
  <c r="AY57" i="6"/>
  <c r="AX57" i="6"/>
  <c r="AW57" i="6"/>
  <c r="AS57" i="6"/>
  <c r="AQ57" i="6"/>
  <c r="AN57" i="6"/>
  <c r="AM57" i="6"/>
  <c r="AL57" i="6"/>
  <c r="AK57" i="6"/>
  <c r="AG57" i="6"/>
  <c r="AE57" i="6"/>
  <c r="AB57" i="6"/>
  <c r="AA57" i="6"/>
  <c r="Z57" i="6"/>
  <c r="Y57" i="6"/>
  <c r="U57" i="6"/>
  <c r="S57" i="6"/>
  <c r="P57" i="6"/>
  <c r="O57" i="6"/>
  <c r="N57" i="6"/>
  <c r="M57" i="6"/>
  <c r="I57" i="6"/>
  <c r="G57" i="6"/>
  <c r="D57" i="6"/>
  <c r="C57" i="6"/>
  <c r="HQ56" i="6"/>
  <c r="HO56" i="6"/>
  <c r="HU56" i="6" s="1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BF56" i="6"/>
  <c r="AT56" i="6"/>
  <c r="AH56" i="6"/>
  <c r="V56" i="6"/>
  <c r="J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BF55" i="6"/>
  <c r="AT55" i="6"/>
  <c r="AH55" i="6"/>
  <c r="V55" i="6"/>
  <c r="J55" i="6"/>
  <c r="HQ54" i="6"/>
  <c r="HO54" i="6"/>
  <c r="HU54" i="6" s="1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BF54" i="6"/>
  <c r="AT54" i="6"/>
  <c r="AH54" i="6"/>
  <c r="V54" i="6"/>
  <c r="J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BF53" i="6"/>
  <c r="AT53" i="6"/>
  <c r="AH53" i="6"/>
  <c r="V53" i="6"/>
  <c r="J53" i="6"/>
  <c r="HQ52" i="6"/>
  <c r="HO52" i="6"/>
  <c r="HU52" i="6" s="1"/>
  <c r="HL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BR52" i="6"/>
  <c r="BF52" i="6"/>
  <c r="AT52" i="6"/>
  <c r="AH52" i="6"/>
  <c r="V52" i="6"/>
  <c r="J52" i="6"/>
  <c r="HQ51" i="6"/>
  <c r="HO51" i="6"/>
  <c r="HU51" i="6" s="1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BF51" i="6"/>
  <c r="AT51" i="6"/>
  <c r="AH51" i="6"/>
  <c r="V51" i="6"/>
  <c r="J51" i="6"/>
  <c r="HQ50" i="6"/>
  <c r="HO50" i="6"/>
  <c r="HU50" i="6" s="1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BF50" i="6"/>
  <c r="AT50" i="6"/>
  <c r="AH50" i="6"/>
  <c r="V50" i="6"/>
  <c r="J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BJ48" i="6"/>
  <c r="BI48" i="6"/>
  <c r="BE48" i="6"/>
  <c r="BC48" i="6"/>
  <c r="AZ48" i="6"/>
  <c r="AY48" i="6"/>
  <c r="AX48" i="6"/>
  <c r="AW48" i="6"/>
  <c r="AS48" i="6"/>
  <c r="AQ48" i="6"/>
  <c r="AN48" i="6"/>
  <c r="AM48" i="6"/>
  <c r="AL48" i="6"/>
  <c r="AK48" i="6"/>
  <c r="AG48" i="6"/>
  <c r="AE48" i="6"/>
  <c r="AB48" i="6"/>
  <c r="AA48" i="6"/>
  <c r="Z48" i="6"/>
  <c r="Y48" i="6"/>
  <c r="U48" i="6"/>
  <c r="S48" i="6"/>
  <c r="P48" i="6"/>
  <c r="O48" i="6"/>
  <c r="N48" i="6"/>
  <c r="M48" i="6"/>
  <c r="I48" i="6"/>
  <c r="G48" i="6"/>
  <c r="D48" i="6"/>
  <c r="C48" i="6"/>
  <c r="HQ47" i="6"/>
  <c r="HO47" i="6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BF47" i="6"/>
  <c r="AT47" i="6"/>
  <c r="AH47" i="6"/>
  <c r="V47" i="6"/>
  <c r="J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BF46" i="6"/>
  <c r="AT46" i="6"/>
  <c r="AH46" i="6"/>
  <c r="V46" i="6"/>
  <c r="J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BF45" i="6"/>
  <c r="AT45" i="6"/>
  <c r="AH45" i="6"/>
  <c r="V45" i="6"/>
  <c r="J45" i="6"/>
  <c r="HQ44" i="6"/>
  <c r="HO44" i="6"/>
  <c r="HU44" i="6" s="1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BF44" i="6"/>
  <c r="AT44" i="6"/>
  <c r="AH44" i="6"/>
  <c r="V44" i="6"/>
  <c r="J44" i="6"/>
  <c r="HQ43" i="6"/>
  <c r="HO43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BF43" i="6"/>
  <c r="AT43" i="6"/>
  <c r="AH43" i="6"/>
  <c r="V43" i="6"/>
  <c r="J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BF42" i="6"/>
  <c r="AT42" i="6"/>
  <c r="AH42" i="6"/>
  <c r="V42" i="6"/>
  <c r="J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BF41" i="6"/>
  <c r="AT41" i="6"/>
  <c r="AH41" i="6"/>
  <c r="V41" i="6"/>
  <c r="J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BJ39" i="6"/>
  <c r="BI39" i="6"/>
  <c r="BE39" i="6"/>
  <c r="BC39" i="6"/>
  <c r="AZ39" i="6"/>
  <c r="AY39" i="6"/>
  <c r="AX39" i="6"/>
  <c r="AW39" i="6"/>
  <c r="AS39" i="6"/>
  <c r="AQ39" i="6"/>
  <c r="AN39" i="6"/>
  <c r="AM39" i="6"/>
  <c r="AL39" i="6"/>
  <c r="AK39" i="6"/>
  <c r="AG39" i="6"/>
  <c r="AE39" i="6"/>
  <c r="AB39" i="6"/>
  <c r="AA39" i="6"/>
  <c r="Z39" i="6"/>
  <c r="Y39" i="6"/>
  <c r="U39" i="6"/>
  <c r="S39" i="6"/>
  <c r="P39" i="6"/>
  <c r="O39" i="6"/>
  <c r="N39" i="6"/>
  <c r="M39" i="6"/>
  <c r="I39" i="6"/>
  <c r="G39" i="6"/>
  <c r="D39" i="6"/>
  <c r="C39" i="6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BF38" i="6"/>
  <c r="AT38" i="6"/>
  <c r="AH38" i="6"/>
  <c r="V38" i="6"/>
  <c r="J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BF37" i="6"/>
  <c r="AT37" i="6"/>
  <c r="AH37" i="6"/>
  <c r="V37" i="6"/>
  <c r="J37" i="6"/>
  <c r="HQ36" i="6"/>
  <c r="HO36" i="6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BF36" i="6"/>
  <c r="AT36" i="6"/>
  <c r="AH36" i="6"/>
  <c r="V36" i="6"/>
  <c r="J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BF35" i="6"/>
  <c r="AT35" i="6"/>
  <c r="AH35" i="6"/>
  <c r="V35" i="6"/>
  <c r="J35" i="6"/>
  <c r="HQ34" i="6"/>
  <c r="HO34" i="6"/>
  <c r="HU34" i="6" s="1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BF34" i="6"/>
  <c r="AT34" i="6"/>
  <c r="AH34" i="6"/>
  <c r="V34" i="6"/>
  <c r="J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BF33" i="6"/>
  <c r="AT33" i="6"/>
  <c r="AH33" i="6"/>
  <c r="V33" i="6"/>
  <c r="J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BF32" i="6"/>
  <c r="AT32" i="6"/>
  <c r="AH32" i="6"/>
  <c r="V32" i="6"/>
  <c r="J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BJ30" i="6"/>
  <c r="BI30" i="6"/>
  <c r="BE30" i="6"/>
  <c r="BC30" i="6"/>
  <c r="AZ30" i="6"/>
  <c r="AY30" i="6"/>
  <c r="AX30" i="6"/>
  <c r="AW30" i="6"/>
  <c r="AS30" i="6"/>
  <c r="AQ30" i="6"/>
  <c r="AN30" i="6"/>
  <c r="AM30" i="6"/>
  <c r="AL30" i="6"/>
  <c r="AK30" i="6"/>
  <c r="AG30" i="6"/>
  <c r="AE30" i="6"/>
  <c r="AB30" i="6"/>
  <c r="AA30" i="6"/>
  <c r="Z30" i="6"/>
  <c r="Y30" i="6"/>
  <c r="U30" i="6"/>
  <c r="S30" i="6"/>
  <c r="P30" i="6"/>
  <c r="O30" i="6"/>
  <c r="N30" i="6"/>
  <c r="M30" i="6"/>
  <c r="I30" i="6"/>
  <c r="G30" i="6"/>
  <c r="D30" i="6"/>
  <c r="C30" i="6"/>
  <c r="HQ29" i="6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BF29" i="6"/>
  <c r="AT29" i="6"/>
  <c r="AH29" i="6"/>
  <c r="V29" i="6"/>
  <c r="J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BF28" i="6"/>
  <c r="AT28" i="6"/>
  <c r="AH28" i="6"/>
  <c r="V28" i="6"/>
  <c r="J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BF27" i="6"/>
  <c r="AT27" i="6"/>
  <c r="AH27" i="6"/>
  <c r="V27" i="6"/>
  <c r="J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BF26" i="6"/>
  <c r="AT26" i="6"/>
  <c r="AH26" i="6"/>
  <c r="V26" i="6"/>
  <c r="J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BF25" i="6"/>
  <c r="AT25" i="6"/>
  <c r="AH25" i="6"/>
  <c r="V25" i="6"/>
  <c r="J25" i="6"/>
  <c r="HQ24" i="6"/>
  <c r="HO24" i="6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BF23" i="6"/>
  <c r="AT23" i="6"/>
  <c r="AH23" i="6"/>
  <c r="V23" i="6"/>
  <c r="J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BJ21" i="6"/>
  <c r="BI21" i="6"/>
  <c r="BE21" i="6"/>
  <c r="BC21" i="6"/>
  <c r="AZ21" i="6"/>
  <c r="AY21" i="6"/>
  <c r="AX21" i="6"/>
  <c r="AW21" i="6"/>
  <c r="AS21" i="6"/>
  <c r="AQ21" i="6"/>
  <c r="AN21" i="6"/>
  <c r="AM21" i="6"/>
  <c r="AL21" i="6"/>
  <c r="AK21" i="6"/>
  <c r="AG21" i="6"/>
  <c r="AE21" i="6"/>
  <c r="AB21" i="6"/>
  <c r="AA21" i="6"/>
  <c r="Z21" i="6"/>
  <c r="Y21" i="6"/>
  <c r="U21" i="6"/>
  <c r="S21" i="6"/>
  <c r="P21" i="6"/>
  <c r="O21" i="6"/>
  <c r="N21" i="6"/>
  <c r="M21" i="6"/>
  <c r="I21" i="6"/>
  <c r="G21" i="6"/>
  <c r="D21" i="6"/>
  <c r="C21" i="6"/>
  <c r="HQ20" i="6"/>
  <c r="HO20" i="6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BF19" i="6"/>
  <c r="AT19" i="6"/>
  <c r="AH19" i="6"/>
  <c r="J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BF18" i="6"/>
  <c r="AT18" i="6"/>
  <c r="AH18" i="6"/>
  <c r="V18" i="6"/>
  <c r="J18" i="6"/>
  <c r="HQ17" i="6"/>
  <c r="HO17" i="6"/>
  <c r="HU17" i="6" s="1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BF17" i="6"/>
  <c r="AT17" i="6"/>
  <c r="AH17" i="6"/>
  <c r="V17" i="6"/>
  <c r="J17" i="6"/>
  <c r="HQ16" i="6"/>
  <c r="HO16" i="6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BF16" i="6"/>
  <c r="AT16" i="6"/>
  <c r="AH16" i="6"/>
  <c r="V16" i="6"/>
  <c r="J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BF15" i="6"/>
  <c r="AT15" i="6"/>
  <c r="AH15" i="6"/>
  <c r="V15" i="6"/>
  <c r="J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BF14" i="6"/>
  <c r="AT14" i="6"/>
  <c r="AH14" i="6"/>
  <c r="V14" i="6"/>
  <c r="J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BJ12" i="6"/>
  <c r="BI12" i="6"/>
  <c r="BE12" i="6"/>
  <c r="BC12" i="6"/>
  <c r="AZ12" i="6"/>
  <c r="AY12" i="6"/>
  <c r="AX12" i="6"/>
  <c r="AW12" i="6"/>
  <c r="AS12" i="6"/>
  <c r="AQ12" i="6"/>
  <c r="AN12" i="6"/>
  <c r="AM12" i="6"/>
  <c r="AL12" i="6"/>
  <c r="AK12" i="6"/>
  <c r="AG12" i="6"/>
  <c r="AE12" i="6"/>
  <c r="AB12" i="6"/>
  <c r="AA12" i="6"/>
  <c r="Z12" i="6"/>
  <c r="Y12" i="6"/>
  <c r="U12" i="6"/>
  <c r="S12" i="6"/>
  <c r="P12" i="6"/>
  <c r="O12" i="6"/>
  <c r="N12" i="6"/>
  <c r="M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Q5" i="6"/>
  <c r="HO5" i="6"/>
  <c r="HL5" i="6"/>
  <c r="HK5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O5" i="6"/>
  <c r="GO6" i="6" s="1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Q5" i="6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E5" i="6"/>
  <c r="FH5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S5" i="6"/>
  <c r="ES6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G5" i="6"/>
  <c r="EJ5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U5" i="6"/>
  <c r="DU6" i="6" s="1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W5" i="6"/>
  <c r="CW6" i="6" s="1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L95" i="6" s="1"/>
  <c r="CL96" i="6" s="1"/>
  <c r="CL97" i="6" s="1"/>
  <c r="CL98" i="6" s="1"/>
  <c r="CL99" i="6" s="1"/>
  <c r="CL100" i="6" s="1"/>
  <c r="CL101" i="6" s="1"/>
  <c r="CL104" i="6" s="1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BN114" i="6" s="1"/>
  <c r="BN115" i="6" s="1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BN153" i="6" s="1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4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M5" i="6"/>
  <c r="BP5" i="6" s="1"/>
  <c r="BF5" i="6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8" i="6" s="1"/>
  <c r="BB109" i="6" s="1"/>
  <c r="BB110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5" i="6" s="1"/>
  <c r="BB286" i="6" s="1"/>
  <c r="BB287" i="6" s="1"/>
  <c r="BB288" i="6" s="1"/>
  <c r="BB289" i="6" s="1"/>
  <c r="BB290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8" i="6" s="1"/>
  <c r="BB349" i="6" s="1"/>
  <c r="BB350" i="6" s="1"/>
  <c r="BB351" i="6" s="1"/>
  <c r="BB352" i="6" s="1"/>
  <c r="BB353" i="6" s="1"/>
  <c r="BA5" i="6"/>
  <c r="BA6" i="6" s="1"/>
  <c r="AT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8" i="6" s="1"/>
  <c r="AP109" i="6" s="1"/>
  <c r="AP110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5" i="6" s="1"/>
  <c r="AP286" i="6" s="1"/>
  <c r="AP287" i="6" s="1"/>
  <c r="AP288" i="6" s="1"/>
  <c r="AP289" i="6" s="1"/>
  <c r="AP290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8" i="6" s="1"/>
  <c r="AP349" i="6" s="1"/>
  <c r="AP350" i="6" s="1"/>
  <c r="AP351" i="6" s="1"/>
  <c r="AP352" i="6" s="1"/>
  <c r="AP353" i="6" s="1"/>
  <c r="AO5" i="6"/>
  <c r="AR5" i="6" s="1"/>
  <c r="AH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8" i="6" s="1"/>
  <c r="AD109" i="6" s="1"/>
  <c r="AD110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5" i="6" s="1"/>
  <c r="AD286" i="6" s="1"/>
  <c r="AD287" i="6" s="1"/>
  <c r="AD288" i="6" s="1"/>
  <c r="AD289" i="6" s="1"/>
  <c r="AD290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8" i="6" s="1"/>
  <c r="AD349" i="6" s="1"/>
  <c r="AD350" i="6" s="1"/>
  <c r="AD351" i="6" s="1"/>
  <c r="AD352" i="6" s="1"/>
  <c r="AD353" i="6" s="1"/>
  <c r="AC5" i="6"/>
  <c r="AC6" i="6" s="1"/>
  <c r="V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8" i="6" s="1"/>
  <c r="R109" i="6" s="1"/>
  <c r="R110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5" i="6" s="1"/>
  <c r="R286" i="6" s="1"/>
  <c r="R287" i="6" s="1"/>
  <c r="R288" i="6" s="1"/>
  <c r="R289" i="6" s="1"/>
  <c r="R290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8" i="6" s="1"/>
  <c r="R349" i="6" s="1"/>
  <c r="R350" i="6" s="1"/>
  <c r="R351" i="6" s="1"/>
  <c r="R352" i="6" s="1"/>
  <c r="R353" i="6" s="1"/>
  <c r="Q5" i="6"/>
  <c r="T5" i="6" s="1"/>
  <c r="J5" i="6"/>
  <c r="F5" i="6"/>
  <c r="F6" i="6" s="1"/>
  <c r="F7" i="6" s="1"/>
  <c r="E5" i="6"/>
  <c r="H5" i="6" s="1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HN4" i="6"/>
  <c r="HM4" i="6"/>
  <c r="HU336" i="6" l="1"/>
  <c r="HK246" i="6"/>
  <c r="HL246" i="6"/>
  <c r="HO246" i="6"/>
  <c r="HQ246" i="6"/>
  <c r="CX245" i="6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GP245" i="6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EH245" i="6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FR245" i="6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DJ245" i="6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HB245" i="6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ET245" i="6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BN245" i="6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CL245" i="6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GD245" i="6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FF245" i="6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BZ245" i="6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DV245" i="6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HU237" i="6"/>
  <c r="HU201" i="6"/>
  <c r="HR113" i="6"/>
  <c r="HU120" i="6"/>
  <c r="B50" i="6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HU57" i="6"/>
  <c r="FV30" i="6"/>
  <c r="DZ174" i="6"/>
  <c r="EX309" i="6"/>
  <c r="FJ174" i="6"/>
  <c r="HR14" i="6"/>
  <c r="DN174" i="6"/>
  <c r="HF174" i="6"/>
  <c r="GT174" i="6"/>
  <c r="HR214" i="6"/>
  <c r="BF165" i="6"/>
  <c r="DB165" i="6"/>
  <c r="AH174" i="6"/>
  <c r="AT30" i="6"/>
  <c r="HR275" i="6"/>
  <c r="CP138" i="6"/>
  <c r="GH138" i="6"/>
  <c r="BR129" i="6"/>
  <c r="FJ129" i="6"/>
  <c r="HF129" i="6"/>
  <c r="AT138" i="6"/>
  <c r="EL138" i="6"/>
  <c r="V165" i="6"/>
  <c r="BR165" i="6"/>
  <c r="DN165" i="6"/>
  <c r="CD48" i="6"/>
  <c r="AH66" i="6"/>
  <c r="CD66" i="6"/>
  <c r="FV66" i="6"/>
  <c r="HR68" i="6"/>
  <c r="DB273" i="6"/>
  <c r="BR48" i="6"/>
  <c r="AH309" i="6"/>
  <c r="FV309" i="6"/>
  <c r="HR177" i="6"/>
  <c r="GH264" i="6"/>
  <c r="HR16" i="6"/>
  <c r="CP30" i="6"/>
  <c r="AT291" i="6"/>
  <c r="FJ300" i="6"/>
  <c r="V354" i="6"/>
  <c r="DN354" i="6"/>
  <c r="HF354" i="6"/>
  <c r="V102" i="6"/>
  <c r="BR102" i="6"/>
  <c r="DN102" i="6"/>
  <c r="FJ102" i="6"/>
  <c r="HF102" i="6"/>
  <c r="HR107" i="6"/>
  <c r="AT111" i="6"/>
  <c r="CP111" i="6"/>
  <c r="EL111" i="6"/>
  <c r="GH111" i="6"/>
  <c r="V120" i="6"/>
  <c r="BR120" i="6"/>
  <c r="DN120" i="6"/>
  <c r="FJ120" i="6"/>
  <c r="HF120" i="6"/>
  <c r="AT129" i="6"/>
  <c r="EL129" i="6"/>
  <c r="CD192" i="6"/>
  <c r="FV192" i="6"/>
  <c r="CD264" i="6"/>
  <c r="HR20" i="6"/>
  <c r="BF30" i="6"/>
  <c r="EL48" i="6"/>
  <c r="J102" i="6"/>
  <c r="BF102" i="6"/>
  <c r="DB102" i="6"/>
  <c r="EX102" i="6"/>
  <c r="GT30" i="6"/>
  <c r="V264" i="6"/>
  <c r="BR264" i="6"/>
  <c r="FJ264" i="6"/>
  <c r="J345" i="6"/>
  <c r="DB30" i="6"/>
  <c r="DN30" i="6"/>
  <c r="HF30" i="6"/>
  <c r="DN201" i="6"/>
  <c r="BF246" i="6"/>
  <c r="AH255" i="6"/>
  <c r="DZ255" i="6"/>
  <c r="HR261" i="6"/>
  <c r="BF264" i="6"/>
  <c r="HF300" i="6"/>
  <c r="AT327" i="6"/>
  <c r="EL327" i="6"/>
  <c r="BF282" i="6"/>
  <c r="DB282" i="6"/>
  <c r="EX282" i="6"/>
  <c r="HR286" i="6"/>
  <c r="AT75" i="6"/>
  <c r="CP75" i="6"/>
  <c r="HR82" i="6"/>
  <c r="V84" i="6"/>
  <c r="BR84" i="6"/>
  <c r="DN84" i="6"/>
  <c r="FJ84" i="6"/>
  <c r="HF84" i="6"/>
  <c r="BF111" i="6"/>
  <c r="DB111" i="6"/>
  <c r="EX111" i="6"/>
  <c r="GT111" i="6"/>
  <c r="HR126" i="6"/>
  <c r="BF129" i="6"/>
  <c r="AT174" i="6"/>
  <c r="HR248" i="6"/>
  <c r="HR252" i="6"/>
  <c r="AH264" i="6"/>
  <c r="J273" i="6"/>
  <c r="V291" i="6"/>
  <c r="BR291" i="6"/>
  <c r="HR351" i="6"/>
  <c r="AT48" i="6"/>
  <c r="HR59" i="6"/>
  <c r="EX129" i="6"/>
  <c r="HR140" i="6"/>
  <c r="HR144" i="6"/>
  <c r="AH156" i="6"/>
  <c r="CD156" i="6"/>
  <c r="FV156" i="6"/>
  <c r="EX165" i="6"/>
  <c r="GT165" i="6"/>
  <c r="CD174" i="6"/>
  <c r="EL174" i="6"/>
  <c r="AT219" i="6"/>
  <c r="EL219" i="6"/>
  <c r="GH219" i="6"/>
  <c r="GT291" i="6"/>
  <c r="AH300" i="6"/>
  <c r="FJ327" i="6"/>
  <c r="HF327" i="6"/>
  <c r="HR332" i="6"/>
  <c r="AT336" i="6"/>
  <c r="CP336" i="6"/>
  <c r="EL336" i="6"/>
  <c r="GH336" i="6"/>
  <c r="HR339" i="6"/>
  <c r="HR343" i="6"/>
  <c r="HR18" i="6"/>
  <c r="HQ21" i="6"/>
  <c r="AH30" i="6"/>
  <c r="V57" i="6"/>
  <c r="BR57" i="6"/>
  <c r="DN57" i="6"/>
  <c r="FJ57" i="6"/>
  <c r="HF57" i="6"/>
  <c r="GH129" i="6"/>
  <c r="HR132" i="6"/>
  <c r="HR154" i="6"/>
  <c r="HL156" i="6"/>
  <c r="AT165" i="6"/>
  <c r="CP165" i="6"/>
  <c r="EL165" i="6"/>
  <c r="GH165" i="6"/>
  <c r="HR168" i="6"/>
  <c r="V183" i="6"/>
  <c r="BR183" i="6"/>
  <c r="DN183" i="6"/>
  <c r="FJ183" i="6"/>
  <c r="HF183" i="6"/>
  <c r="HR188" i="6"/>
  <c r="AT192" i="6"/>
  <c r="HF264" i="6"/>
  <c r="HR298" i="6"/>
  <c r="BF309" i="6"/>
  <c r="GT309" i="6"/>
  <c r="HR317" i="6"/>
  <c r="AH318" i="6"/>
  <c r="CD318" i="6"/>
  <c r="BF345" i="6"/>
  <c r="DB345" i="6"/>
  <c r="EX345" i="6"/>
  <c r="AT21" i="6"/>
  <c r="CP21" i="6"/>
  <c r="EL21" i="6"/>
  <c r="HR73" i="6"/>
  <c r="AT84" i="6"/>
  <c r="CP84" i="6"/>
  <c r="EL84" i="6"/>
  <c r="GH84" i="6"/>
  <c r="GT102" i="6"/>
  <c r="FV129" i="6"/>
  <c r="HR176" i="6"/>
  <c r="GH192" i="6"/>
  <c r="FV255" i="6"/>
  <c r="CP309" i="6"/>
  <c r="BF174" i="6"/>
  <c r="EL264" i="6"/>
  <c r="HR279" i="6"/>
  <c r="DZ291" i="6"/>
  <c r="HR330" i="6"/>
  <c r="HR334" i="6"/>
  <c r="DZ273" i="6"/>
  <c r="HR15" i="6"/>
  <c r="HL66" i="6"/>
  <c r="V111" i="6"/>
  <c r="BR111" i="6"/>
  <c r="DN111" i="6"/>
  <c r="FJ111" i="6"/>
  <c r="BF138" i="6"/>
  <c r="DB138" i="6"/>
  <c r="EX138" i="6"/>
  <c r="GT138" i="6"/>
  <c r="HR153" i="6"/>
  <c r="HR164" i="6"/>
  <c r="AH165" i="6"/>
  <c r="CD165" i="6"/>
  <c r="DZ165" i="6"/>
  <c r="FV165" i="6"/>
  <c r="HR167" i="6"/>
  <c r="J192" i="6"/>
  <c r="BF192" i="6"/>
  <c r="HR223" i="6"/>
  <c r="HR227" i="6"/>
  <c r="BR255" i="6"/>
  <c r="AT264" i="6"/>
  <c r="GT264" i="6"/>
  <c r="AH282" i="6"/>
  <c r="CD282" i="6"/>
  <c r="DZ282" i="6"/>
  <c r="FV282" i="6"/>
  <c r="HR284" i="6"/>
  <c r="V309" i="6"/>
  <c r="HR315" i="6"/>
  <c r="BF318" i="6"/>
  <c r="DB318" i="6"/>
  <c r="AH327" i="6"/>
  <c r="FJ48" i="6"/>
  <c r="HR53" i="6"/>
  <c r="AH12" i="6"/>
  <c r="V30" i="6"/>
  <c r="DZ30" i="6"/>
  <c r="DB48" i="6"/>
  <c r="EX48" i="6"/>
  <c r="GT48" i="6"/>
  <c r="HR52" i="6"/>
  <c r="V147" i="6"/>
  <c r="DN147" i="6"/>
  <c r="FJ147" i="6"/>
  <c r="HF147" i="6"/>
  <c r="BR174" i="6"/>
  <c r="DB192" i="6"/>
  <c r="AT201" i="6"/>
  <c r="EL201" i="6"/>
  <c r="HF228" i="6"/>
  <c r="CP264" i="6"/>
  <c r="HR268" i="6"/>
  <c r="AH273" i="6"/>
  <c r="GH273" i="6"/>
  <c r="DB291" i="6"/>
  <c r="EX291" i="6"/>
  <c r="CD300" i="6"/>
  <c r="DZ300" i="6"/>
  <c r="DN309" i="6"/>
  <c r="HL12" i="6"/>
  <c r="HL13" i="6" s="1"/>
  <c r="V21" i="6"/>
  <c r="DN21" i="6"/>
  <c r="FJ21" i="6"/>
  <c r="HF21" i="6"/>
  <c r="J30" i="6"/>
  <c r="CP48" i="6"/>
  <c r="GH48" i="6"/>
  <c r="DB129" i="6"/>
  <c r="CP192" i="6"/>
  <c r="GT192" i="6"/>
  <c r="HR200" i="6"/>
  <c r="AH201" i="6"/>
  <c r="CD201" i="6"/>
  <c r="DB210" i="6"/>
  <c r="EX210" i="6"/>
  <c r="GT210" i="6"/>
  <c r="DZ264" i="6"/>
  <c r="FV264" i="6"/>
  <c r="AH291" i="6"/>
  <c r="CP291" i="6"/>
  <c r="GH291" i="6"/>
  <c r="BR300" i="6"/>
  <c r="HR55" i="6"/>
  <c r="EX30" i="6"/>
  <c r="HR35" i="6"/>
  <c r="AT39" i="6"/>
  <c r="CP39" i="6"/>
  <c r="EL39" i="6"/>
  <c r="GH39" i="6"/>
  <c r="HR42" i="6"/>
  <c r="V48" i="6"/>
  <c r="DZ48" i="6"/>
  <c r="FV48" i="6"/>
  <c r="HR99" i="6"/>
  <c r="AH129" i="6"/>
  <c r="CP147" i="6"/>
  <c r="EL147" i="6"/>
  <c r="GH147" i="6"/>
  <c r="HR169" i="6"/>
  <c r="CP174" i="6"/>
  <c r="DZ192" i="6"/>
  <c r="HR195" i="6"/>
  <c r="HR199" i="6"/>
  <c r="HF201" i="6"/>
  <c r="HR206" i="6"/>
  <c r="DN264" i="6"/>
  <c r="BF273" i="6"/>
  <c r="HF273" i="6"/>
  <c r="HR278" i="6"/>
  <c r="FV291" i="6"/>
  <c r="EL309" i="6"/>
  <c r="HR312" i="6"/>
  <c r="HR172" i="6"/>
  <c r="V174" i="6"/>
  <c r="DN192" i="6"/>
  <c r="FJ192" i="6"/>
  <c r="BF201" i="6"/>
  <c r="EX201" i="6"/>
  <c r="EX264" i="6"/>
  <c r="AT273" i="6"/>
  <c r="CP273" i="6"/>
  <c r="EX273" i="6"/>
  <c r="GT273" i="6"/>
  <c r="FJ291" i="6"/>
  <c r="HF291" i="6"/>
  <c r="HR296" i="6"/>
  <c r="CD309" i="6"/>
  <c r="DZ309" i="6"/>
  <c r="HR33" i="6"/>
  <c r="HR37" i="6"/>
  <c r="HR44" i="6"/>
  <c r="HR125" i="6"/>
  <c r="J129" i="6"/>
  <c r="CD129" i="6"/>
  <c r="GT129" i="6"/>
  <c r="HR155" i="6"/>
  <c r="HR158" i="6"/>
  <c r="FV174" i="6"/>
  <c r="EL192" i="6"/>
  <c r="HF192" i="6"/>
  <c r="BF210" i="6"/>
  <c r="CP219" i="6"/>
  <c r="HR222" i="6"/>
  <c r="HR266" i="6"/>
  <c r="BR273" i="6"/>
  <c r="HR281" i="6"/>
  <c r="GH300" i="6"/>
  <c r="HR307" i="6"/>
  <c r="HK345" i="6"/>
  <c r="GH21" i="6"/>
  <c r="FJ30" i="6"/>
  <c r="BF39" i="6"/>
  <c r="DB39" i="6"/>
  <c r="EX39" i="6"/>
  <c r="GT39" i="6"/>
  <c r="HR43" i="6"/>
  <c r="HR47" i="6"/>
  <c r="AH48" i="6"/>
  <c r="HF48" i="6"/>
  <c r="HR62" i="6"/>
  <c r="HR74" i="6"/>
  <c r="AH75" i="6"/>
  <c r="CD75" i="6"/>
  <c r="HR77" i="6"/>
  <c r="HR81" i="6"/>
  <c r="J84" i="6"/>
  <c r="BF84" i="6"/>
  <c r="DB84" i="6"/>
  <c r="EX84" i="6"/>
  <c r="GT84" i="6"/>
  <c r="HR95" i="6"/>
  <c r="HR108" i="6"/>
  <c r="DZ129" i="6"/>
  <c r="V156" i="6"/>
  <c r="DN156" i="6"/>
  <c r="FJ156" i="6"/>
  <c r="HF156" i="6"/>
  <c r="HR161" i="6"/>
  <c r="DB174" i="6"/>
  <c r="AH183" i="6"/>
  <c r="CD183" i="6"/>
  <c r="DZ183" i="6"/>
  <c r="HR185" i="6"/>
  <c r="BR192" i="6"/>
  <c r="GT201" i="6"/>
  <c r="AT210" i="6"/>
  <c r="CP210" i="6"/>
  <c r="EL210" i="6"/>
  <c r="GH210" i="6"/>
  <c r="HR213" i="6"/>
  <c r="AH219" i="6"/>
  <c r="CD219" i="6"/>
  <c r="DZ219" i="6"/>
  <c r="FV219" i="6"/>
  <c r="HR221" i="6"/>
  <c r="HR234" i="6"/>
  <c r="AT246" i="6"/>
  <c r="HR249" i="6"/>
  <c r="DN273" i="6"/>
  <c r="FV273" i="6"/>
  <c r="HK282" i="6"/>
  <c r="BF291" i="6"/>
  <c r="DN291" i="6"/>
  <c r="V300" i="6"/>
  <c r="FV300" i="6"/>
  <c r="HR306" i="6"/>
  <c r="HK318" i="6"/>
  <c r="BF327" i="6"/>
  <c r="DB327" i="6"/>
  <c r="EX327" i="6"/>
  <c r="HR331" i="6"/>
  <c r="HR350" i="6"/>
  <c r="HQ111" i="6"/>
  <c r="HK138" i="6"/>
  <c r="HR152" i="6"/>
  <c r="HR196" i="6"/>
  <c r="HK219" i="6"/>
  <c r="HR225" i="6"/>
  <c r="BF228" i="6"/>
  <c r="DB228" i="6"/>
  <c r="EX228" i="6"/>
  <c r="GT228" i="6"/>
  <c r="HR233" i="6"/>
  <c r="HR260" i="6"/>
  <c r="HQ264" i="6"/>
  <c r="FJ273" i="6"/>
  <c r="DN300" i="6"/>
  <c r="HR305" i="6"/>
  <c r="BR309" i="6"/>
  <c r="GH309" i="6"/>
  <c r="HR316" i="6"/>
  <c r="HR323" i="6"/>
  <c r="HR349" i="6"/>
  <c r="DZ12" i="6"/>
  <c r="AH21" i="6"/>
  <c r="CD21" i="6"/>
  <c r="CD30" i="6"/>
  <c r="HR87" i="6"/>
  <c r="HR98" i="6"/>
  <c r="HR136" i="6"/>
  <c r="EX174" i="6"/>
  <c r="HR311" i="6"/>
  <c r="HR114" i="6"/>
  <c r="HR143" i="6"/>
  <c r="HR151" i="6"/>
  <c r="HK210" i="6"/>
  <c r="HQ255" i="6"/>
  <c r="EX318" i="6"/>
  <c r="GT318" i="6"/>
  <c r="HR322" i="6"/>
  <c r="V336" i="6"/>
  <c r="BR336" i="6"/>
  <c r="DN336" i="6"/>
  <c r="FJ336" i="6"/>
  <c r="HF336" i="6"/>
  <c r="AT345" i="6"/>
  <c r="CP345" i="6"/>
  <c r="EL345" i="6"/>
  <c r="HR353" i="6"/>
  <c r="HR10" i="6"/>
  <c r="V12" i="6"/>
  <c r="BR12" i="6"/>
  <c r="FJ12" i="6"/>
  <c r="HF12" i="6"/>
  <c r="EL30" i="6"/>
  <c r="GH30" i="6"/>
  <c r="HR34" i="6"/>
  <c r="HR38" i="6"/>
  <c r="AH39" i="6"/>
  <c r="CD39" i="6"/>
  <c r="DZ39" i="6"/>
  <c r="FV39" i="6"/>
  <c r="J48" i="6"/>
  <c r="BF48" i="6"/>
  <c r="HR64" i="6"/>
  <c r="V66" i="6"/>
  <c r="DN66" i="6"/>
  <c r="FJ66" i="6"/>
  <c r="HF66" i="6"/>
  <c r="HR72" i="6"/>
  <c r="J93" i="6"/>
  <c r="BF93" i="6"/>
  <c r="DB93" i="6"/>
  <c r="EX93" i="6"/>
  <c r="GT93" i="6"/>
  <c r="HR106" i="6"/>
  <c r="HR118" i="6"/>
  <c r="HR127" i="6"/>
  <c r="AT147" i="6"/>
  <c r="BF183" i="6"/>
  <c r="DB183" i="6"/>
  <c r="EX183" i="6"/>
  <c r="GT183" i="6"/>
  <c r="HK201" i="6"/>
  <c r="V246" i="6"/>
  <c r="EL291" i="6"/>
  <c r="HR308" i="6"/>
  <c r="AT309" i="6"/>
  <c r="DB309" i="6"/>
  <c r="FJ309" i="6"/>
  <c r="HK327" i="6"/>
  <c r="CD327" i="6"/>
  <c r="DZ327" i="6"/>
  <c r="FV327" i="6"/>
  <c r="HL174" i="6"/>
  <c r="HR19" i="6"/>
  <c r="BR30" i="6"/>
  <c r="DN48" i="6"/>
  <c r="CD57" i="6"/>
  <c r="FV57" i="6"/>
  <c r="AT102" i="6"/>
  <c r="CP102" i="6"/>
  <c r="EL102" i="6"/>
  <c r="GH102" i="6"/>
  <c r="HL120" i="6"/>
  <c r="HL129" i="6"/>
  <c r="CP129" i="6"/>
  <c r="HR142" i="6"/>
  <c r="FJ165" i="6"/>
  <c r="HF165" i="6"/>
  <c r="HR171" i="6"/>
  <c r="GH174" i="6"/>
  <c r="AH192" i="6"/>
  <c r="HR194" i="6"/>
  <c r="HR198" i="6"/>
  <c r="HR215" i="6"/>
  <c r="HR262" i="6"/>
  <c r="DB264" i="6"/>
  <c r="HR267" i="6"/>
  <c r="CD273" i="6"/>
  <c r="EL273" i="6"/>
  <c r="HR277" i="6"/>
  <c r="AT282" i="6"/>
  <c r="CP282" i="6"/>
  <c r="EL282" i="6"/>
  <c r="GH282" i="6"/>
  <c r="HR285" i="6"/>
  <c r="CD291" i="6"/>
  <c r="EL300" i="6"/>
  <c r="HF309" i="6"/>
  <c r="HR314" i="6"/>
  <c r="AT318" i="6"/>
  <c r="CP318" i="6"/>
  <c r="EL318" i="6"/>
  <c r="GH318" i="6"/>
  <c r="HR325" i="6"/>
  <c r="BF336" i="6"/>
  <c r="DB336" i="6"/>
  <c r="EX336" i="6"/>
  <c r="GT336" i="6"/>
  <c r="HR344" i="6"/>
  <c r="AH345" i="6"/>
  <c r="CD345" i="6"/>
  <c r="DZ345" i="6"/>
  <c r="Q6" i="6"/>
  <c r="T6" i="6" s="1"/>
  <c r="HQ30" i="6"/>
  <c r="HR25" i="6"/>
  <c r="HR36" i="6"/>
  <c r="HR46" i="6"/>
  <c r="HK48" i="6"/>
  <c r="HQ48" i="6"/>
  <c r="BF57" i="6"/>
  <c r="EX57" i="6"/>
  <c r="HQ66" i="6"/>
  <c r="BF66" i="6"/>
  <c r="DB66" i="6"/>
  <c r="EX66" i="6"/>
  <c r="GT66" i="6"/>
  <c r="HR71" i="6"/>
  <c r="HL75" i="6"/>
  <c r="V75" i="6"/>
  <c r="DN75" i="6"/>
  <c r="FJ75" i="6"/>
  <c r="HF75" i="6"/>
  <c r="HR80" i="6"/>
  <c r="HR89" i="6"/>
  <c r="CP93" i="6"/>
  <c r="GH93" i="6"/>
  <c r="HR116" i="6"/>
  <c r="J120" i="6"/>
  <c r="BF120" i="6"/>
  <c r="DB120" i="6"/>
  <c r="EX120" i="6"/>
  <c r="GT120" i="6"/>
  <c r="HQ147" i="6"/>
  <c r="AT183" i="6"/>
  <c r="CP183" i="6"/>
  <c r="EL183" i="6"/>
  <c r="GH183" i="6"/>
  <c r="HR186" i="6"/>
  <c r="HR217" i="6"/>
  <c r="HL228" i="6"/>
  <c r="HR51" i="6"/>
  <c r="HL192" i="6"/>
  <c r="HL48" i="6"/>
  <c r="HR7" i="6"/>
  <c r="AT12" i="6"/>
  <c r="HR24" i="6"/>
  <c r="HR29" i="6"/>
  <c r="HK39" i="6"/>
  <c r="HL57" i="6"/>
  <c r="AT66" i="6"/>
  <c r="CP66" i="6"/>
  <c r="EL66" i="6"/>
  <c r="GH66" i="6"/>
  <c r="HR70" i="6"/>
  <c r="HQ75" i="6"/>
  <c r="BF75" i="6"/>
  <c r="DB75" i="6"/>
  <c r="EX75" i="6"/>
  <c r="GT75" i="6"/>
  <c r="HR79" i="6"/>
  <c r="CD93" i="6"/>
  <c r="FV93" i="6"/>
  <c r="HQ102" i="6"/>
  <c r="HR134" i="6"/>
  <c r="HR150" i="6"/>
  <c r="HQ174" i="6"/>
  <c r="V192" i="6"/>
  <c r="EX192" i="6"/>
  <c r="DZ201" i="6"/>
  <c r="HQ228" i="6"/>
  <c r="HK75" i="6"/>
  <c r="HR135" i="6"/>
  <c r="HU135" i="6"/>
  <c r="BD5" i="6"/>
  <c r="HR8" i="6"/>
  <c r="BF12" i="6"/>
  <c r="EX12" i="6"/>
  <c r="AF5" i="6"/>
  <c r="HR17" i="6"/>
  <c r="HK21" i="6"/>
  <c r="HR23" i="6"/>
  <c r="HR28" i="6"/>
  <c r="HK30" i="6"/>
  <c r="HL39" i="6"/>
  <c r="V39" i="6"/>
  <c r="BR39" i="6"/>
  <c r="DN39" i="6"/>
  <c r="FJ39" i="6"/>
  <c r="HF39" i="6"/>
  <c r="HR56" i="6"/>
  <c r="HR60" i="6"/>
  <c r="HR65" i="6"/>
  <c r="HR83" i="6"/>
  <c r="AH84" i="6"/>
  <c r="CD84" i="6"/>
  <c r="DZ84" i="6"/>
  <c r="FV84" i="6"/>
  <c r="HR86" i="6"/>
  <c r="HK93" i="6"/>
  <c r="HO93" i="6"/>
  <c r="HR101" i="6"/>
  <c r="AH102" i="6"/>
  <c r="CD102" i="6"/>
  <c r="DZ102" i="6"/>
  <c r="FV102" i="6"/>
  <c r="HR110" i="6"/>
  <c r="AH111" i="6"/>
  <c r="CD111" i="6"/>
  <c r="DZ111" i="6"/>
  <c r="J174" i="6"/>
  <c r="HU181" i="6"/>
  <c r="HR181" i="6"/>
  <c r="HL201" i="6"/>
  <c r="DI6" i="6"/>
  <c r="DI7" i="6" s="1"/>
  <c r="DL7" i="6" s="1"/>
  <c r="HQ129" i="6"/>
  <c r="V129" i="6"/>
  <c r="HR6" i="6"/>
  <c r="HR11" i="6"/>
  <c r="HL21" i="6"/>
  <c r="HR27" i="6"/>
  <c r="HL30" i="6"/>
  <c r="HR32" i="6"/>
  <c r="EL75" i="6"/>
  <c r="GH75" i="6"/>
  <c r="HR78" i="6"/>
  <c r="HK84" i="6"/>
  <c r="HL93" i="6"/>
  <c r="V93" i="6"/>
  <c r="BR93" i="6"/>
  <c r="DN93" i="6"/>
  <c r="FJ93" i="6"/>
  <c r="HF93" i="6"/>
  <c r="HK102" i="6"/>
  <c r="HR104" i="6"/>
  <c r="HK111" i="6"/>
  <c r="HR122" i="6"/>
  <c r="DN129" i="6"/>
  <c r="HR149" i="6"/>
  <c r="HR170" i="6"/>
  <c r="HR197" i="6"/>
  <c r="HR236" i="6"/>
  <c r="HU179" i="6"/>
  <c r="HR179" i="6"/>
  <c r="CZ5" i="6"/>
  <c r="AO6" i="6"/>
  <c r="AO7" i="6" s="1"/>
  <c r="AR7" i="6" s="1"/>
  <c r="HK12" i="6"/>
  <c r="HK13" i="6" s="1"/>
  <c r="BF21" i="6"/>
  <c r="DB21" i="6"/>
  <c r="EX21" i="6"/>
  <c r="GT21" i="6"/>
  <c r="HO30" i="6"/>
  <c r="HQ39" i="6"/>
  <c r="HK57" i="6"/>
  <c r="HK66" i="6"/>
  <c r="HL84" i="6"/>
  <c r="HL102" i="6"/>
  <c r="HL111" i="6"/>
  <c r="HU180" i="6"/>
  <c r="HR180" i="6"/>
  <c r="HQ201" i="6"/>
  <c r="AH228" i="6"/>
  <c r="CD228" i="6"/>
  <c r="HQ237" i="6"/>
  <c r="BF237" i="6"/>
  <c r="DB237" i="6"/>
  <c r="EX237" i="6"/>
  <c r="GT237" i="6"/>
  <c r="HR251" i="6"/>
  <c r="BF255" i="6"/>
  <c r="EX255" i="6"/>
  <c r="GT255" i="6"/>
  <c r="HO264" i="6"/>
  <c r="HL273" i="6"/>
  <c r="HR280" i="6"/>
  <c r="HR295" i="6"/>
  <c r="BF300" i="6"/>
  <c r="HL309" i="6"/>
  <c r="HR326" i="6"/>
  <c r="GT327" i="6"/>
  <c r="J354" i="6"/>
  <c r="BF354" i="6"/>
  <c r="DB354" i="6"/>
  <c r="EX354" i="6"/>
  <c r="GT354" i="6"/>
  <c r="AT120" i="6"/>
  <c r="CP120" i="6"/>
  <c r="EL120" i="6"/>
  <c r="GH120" i="6"/>
  <c r="AH138" i="6"/>
  <c r="CD138" i="6"/>
  <c r="DZ138" i="6"/>
  <c r="FV138" i="6"/>
  <c r="HR141" i="6"/>
  <c r="AH147" i="6"/>
  <c r="CD147" i="6"/>
  <c r="HO156" i="6"/>
  <c r="BF156" i="6"/>
  <c r="DB156" i="6"/>
  <c r="EX156" i="6"/>
  <c r="GT156" i="6"/>
  <c r="HR160" i="6"/>
  <c r="HR182" i="6"/>
  <c r="HR190" i="6"/>
  <c r="HK192" i="6"/>
  <c r="HR204" i="6"/>
  <c r="HR209" i="6"/>
  <c r="AH210" i="6"/>
  <c r="CD210" i="6"/>
  <c r="DZ210" i="6"/>
  <c r="HL219" i="6"/>
  <c r="V219" i="6"/>
  <c r="BR219" i="6"/>
  <c r="DN219" i="6"/>
  <c r="FJ219" i="6"/>
  <c r="HF219" i="6"/>
  <c r="HR226" i="6"/>
  <c r="HK228" i="6"/>
  <c r="V228" i="6"/>
  <c r="DN228" i="6"/>
  <c r="FJ228" i="6"/>
  <c r="HR230" i="6"/>
  <c r="AT237" i="6"/>
  <c r="CP237" i="6"/>
  <c r="EL237" i="6"/>
  <c r="GH237" i="6"/>
  <c r="CP255" i="6"/>
  <c r="EL255" i="6"/>
  <c r="GH255" i="6"/>
  <c r="HR259" i="6"/>
  <c r="J264" i="6"/>
  <c r="HQ273" i="6"/>
  <c r="HK291" i="6"/>
  <c r="HQ291" i="6"/>
  <c r="HR294" i="6"/>
  <c r="AT300" i="6"/>
  <c r="EX300" i="6"/>
  <c r="HO309" i="6"/>
  <c r="HL327" i="6"/>
  <c r="V327" i="6"/>
  <c r="GH354" i="6"/>
  <c r="AH246" i="6"/>
  <c r="HR258" i="6"/>
  <c r="HR269" i="6"/>
  <c r="HL282" i="6"/>
  <c r="V282" i="6"/>
  <c r="BR282" i="6"/>
  <c r="DN282" i="6"/>
  <c r="FJ282" i="6"/>
  <c r="HF282" i="6"/>
  <c r="HL291" i="6"/>
  <c r="CP300" i="6"/>
  <c r="HR304" i="6"/>
  <c r="HU305" i="6"/>
  <c r="J309" i="6"/>
  <c r="HL318" i="6"/>
  <c r="V318" i="6"/>
  <c r="DN318" i="6"/>
  <c r="FJ318" i="6"/>
  <c r="HF318" i="6"/>
  <c r="HR324" i="6"/>
  <c r="BR327" i="6"/>
  <c r="HR335" i="6"/>
  <c r="AH336" i="6"/>
  <c r="CD336" i="6"/>
  <c r="DZ336" i="6"/>
  <c r="FV336" i="6"/>
  <c r="V345" i="6"/>
  <c r="BR345" i="6"/>
  <c r="DN345" i="6"/>
  <c r="HQ354" i="6"/>
  <c r="HF111" i="6"/>
  <c r="AH120" i="6"/>
  <c r="CD120" i="6"/>
  <c r="DZ120" i="6"/>
  <c r="FV120" i="6"/>
  <c r="HR123" i="6"/>
  <c r="HL138" i="6"/>
  <c r="V138" i="6"/>
  <c r="BR138" i="6"/>
  <c r="DN138" i="6"/>
  <c r="FJ138" i="6"/>
  <c r="HF138" i="6"/>
  <c r="HK147" i="6"/>
  <c r="AT156" i="6"/>
  <c r="CP156" i="6"/>
  <c r="EL156" i="6"/>
  <c r="GH156" i="6"/>
  <c r="HR159" i="6"/>
  <c r="HK165" i="6"/>
  <c r="HK183" i="6"/>
  <c r="HR189" i="6"/>
  <c r="DB201" i="6"/>
  <c r="HR208" i="6"/>
  <c r="HL210" i="6"/>
  <c r="V210" i="6"/>
  <c r="BR210" i="6"/>
  <c r="DN210" i="6"/>
  <c r="FJ210" i="6"/>
  <c r="HF210" i="6"/>
  <c r="HQ219" i="6"/>
  <c r="BF219" i="6"/>
  <c r="DB219" i="6"/>
  <c r="EX219" i="6"/>
  <c r="GT219" i="6"/>
  <c r="HR224" i="6"/>
  <c r="HR235" i="6"/>
  <c r="HR263" i="6"/>
  <c r="HR276" i="6"/>
  <c r="HO291" i="6"/>
  <c r="HK300" i="6"/>
  <c r="HR313" i="6"/>
  <c r="HQ327" i="6"/>
  <c r="HO327" i="6"/>
  <c r="DN327" i="6"/>
  <c r="HK336" i="6"/>
  <c r="HR352" i="6"/>
  <c r="HR117" i="6"/>
  <c r="HK120" i="6"/>
  <c r="HR145" i="6"/>
  <c r="HL147" i="6"/>
  <c r="HR163" i="6"/>
  <c r="HL165" i="6"/>
  <c r="HK174" i="6"/>
  <c r="HL183" i="6"/>
  <c r="HQ192" i="6"/>
  <c r="CP201" i="6"/>
  <c r="HR207" i="6"/>
  <c r="HK237" i="6"/>
  <c r="HK255" i="6"/>
  <c r="HQ282" i="6"/>
  <c r="GT282" i="6"/>
  <c r="HR287" i="6"/>
  <c r="HL300" i="6"/>
  <c r="HQ318" i="6"/>
  <c r="HL336" i="6"/>
  <c r="HK354" i="6"/>
  <c r="BF147" i="6"/>
  <c r="DB147" i="6"/>
  <c r="EX147" i="6"/>
  <c r="GT147" i="6"/>
  <c r="HO165" i="6"/>
  <c r="HQ210" i="6"/>
  <c r="AT228" i="6"/>
  <c r="CP228" i="6"/>
  <c r="EL228" i="6"/>
  <c r="GH228" i="6"/>
  <c r="HR232" i="6"/>
  <c r="HL237" i="6"/>
  <c r="HR253" i="6"/>
  <c r="HL255" i="6"/>
  <c r="HK264" i="6"/>
  <c r="HR272" i="6"/>
  <c r="J291" i="6"/>
  <c r="HO300" i="6"/>
  <c r="HR333" i="6"/>
  <c r="HR341" i="6"/>
  <c r="HL354" i="6"/>
  <c r="HK129" i="6"/>
  <c r="HK156" i="6"/>
  <c r="HQ165" i="6"/>
  <c r="HQ183" i="6"/>
  <c r="GH201" i="6"/>
  <c r="HL264" i="6"/>
  <c r="HK273" i="6"/>
  <c r="HQ300" i="6"/>
  <c r="HK309" i="6"/>
  <c r="HA6" i="6"/>
  <c r="HD6" i="6" s="1"/>
  <c r="GR5" i="6"/>
  <c r="GC6" i="6"/>
  <c r="GC7" i="6" s="1"/>
  <c r="GF7" i="6" s="1"/>
  <c r="FT5" i="6"/>
  <c r="FE6" i="6"/>
  <c r="FE7" i="6" s="1"/>
  <c r="FE8" i="6" s="1"/>
  <c r="EV5" i="6"/>
  <c r="EG6" i="6"/>
  <c r="EJ6" i="6" s="1"/>
  <c r="CK6" i="6"/>
  <c r="CN6" i="6" s="1"/>
  <c r="CB5" i="6"/>
  <c r="HN5" i="6"/>
  <c r="BM6" i="6"/>
  <c r="BP6" i="6" s="1"/>
  <c r="DN12" i="6"/>
  <c r="HM5" i="6"/>
  <c r="HP5" i="6" s="1"/>
  <c r="DX5" i="6"/>
  <c r="AF6" i="6"/>
  <c r="AC7" i="6"/>
  <c r="HN7" i="6"/>
  <c r="F8" i="6"/>
  <c r="GO7" i="6"/>
  <c r="GR6" i="6"/>
  <c r="ES7" i="6"/>
  <c r="EV6" i="6"/>
  <c r="DU7" i="6"/>
  <c r="DX6" i="6"/>
  <c r="CZ6" i="6"/>
  <c r="CW7" i="6"/>
  <c r="BY7" i="6"/>
  <c r="CB6" i="6"/>
  <c r="BA7" i="6"/>
  <c r="BD6" i="6"/>
  <c r="E6" i="6"/>
  <c r="FQ6" i="6"/>
  <c r="HU6" i="6"/>
  <c r="HQ12" i="6"/>
  <c r="CD12" i="6"/>
  <c r="FV12" i="6"/>
  <c r="HR5" i="6"/>
  <c r="J12" i="6"/>
  <c r="HU5" i="6"/>
  <c r="HU12" i="6" s="1"/>
  <c r="HN6" i="6"/>
  <c r="HR9" i="6"/>
  <c r="EL12" i="6"/>
  <c r="HO12" i="6"/>
  <c r="DB12" i="6"/>
  <c r="GT12" i="6"/>
  <c r="CP12" i="6"/>
  <c r="GH12" i="6"/>
  <c r="HU36" i="6"/>
  <c r="AH57" i="6"/>
  <c r="DZ57" i="6"/>
  <c r="HO57" i="6"/>
  <c r="HR61" i="6"/>
  <c r="HU24" i="6"/>
  <c r="HU30" i="6" s="1"/>
  <c r="HU43" i="6"/>
  <c r="HU47" i="6"/>
  <c r="HQ57" i="6"/>
  <c r="HU16" i="6"/>
  <c r="HU20" i="6"/>
  <c r="HU35" i="6"/>
  <c r="HO48" i="6"/>
  <c r="J57" i="6"/>
  <c r="DB57" i="6"/>
  <c r="GT57" i="6"/>
  <c r="HU59" i="6"/>
  <c r="HU66" i="6" s="1"/>
  <c r="HO21" i="6"/>
  <c r="CP57" i="6"/>
  <c r="GH57" i="6"/>
  <c r="J21" i="6"/>
  <c r="BR21" i="6"/>
  <c r="DZ21" i="6"/>
  <c r="FV21" i="6"/>
  <c r="HR26" i="6"/>
  <c r="HR41" i="6"/>
  <c r="HR45" i="6"/>
  <c r="HO39" i="6"/>
  <c r="J39" i="6"/>
  <c r="HR50" i="6"/>
  <c r="HR54" i="6"/>
  <c r="AT57" i="6"/>
  <c r="EL57" i="6"/>
  <c r="HU70" i="6"/>
  <c r="HU74" i="6"/>
  <c r="HQ84" i="6"/>
  <c r="HU89" i="6"/>
  <c r="AH93" i="6"/>
  <c r="DZ93" i="6"/>
  <c r="HQ93" i="6"/>
  <c r="HR69" i="6"/>
  <c r="HO75" i="6"/>
  <c r="HU77" i="6"/>
  <c r="HU81" i="6"/>
  <c r="HR88" i="6"/>
  <c r="HR91" i="6"/>
  <c r="HR92" i="6"/>
  <c r="HU69" i="6"/>
  <c r="HU73" i="6"/>
  <c r="J75" i="6"/>
  <c r="BR75" i="6"/>
  <c r="DZ75" i="6"/>
  <c r="FV75" i="6"/>
  <c r="HU88" i="6"/>
  <c r="HU100" i="6"/>
  <c r="HR100" i="6"/>
  <c r="HU97" i="6"/>
  <c r="HO66" i="6"/>
  <c r="HR97" i="6"/>
  <c r="J66" i="6"/>
  <c r="BR66" i="6"/>
  <c r="DZ66" i="6"/>
  <c r="HU96" i="6"/>
  <c r="HR63" i="6"/>
  <c r="HO84" i="6"/>
  <c r="HR90" i="6"/>
  <c r="AT93" i="6"/>
  <c r="EL93" i="6"/>
  <c r="HR96" i="6"/>
  <c r="HU106" i="6"/>
  <c r="HU110" i="6"/>
  <c r="HQ120" i="6"/>
  <c r="HU125" i="6"/>
  <c r="HR133" i="6"/>
  <c r="HR105" i="6"/>
  <c r="HR109" i="6"/>
  <c r="HO111" i="6"/>
  <c r="HR124" i="6"/>
  <c r="HR128" i="6"/>
  <c r="HR137" i="6"/>
  <c r="J138" i="6"/>
  <c r="HQ138" i="6"/>
  <c r="HU105" i="6"/>
  <c r="HU109" i="6"/>
  <c r="J111" i="6"/>
  <c r="FV111" i="6"/>
  <c r="HU124" i="6"/>
  <c r="HU128" i="6"/>
  <c r="HR131" i="6"/>
  <c r="HO129" i="6"/>
  <c r="HU132" i="6"/>
  <c r="HO102" i="6"/>
  <c r="HR115" i="6"/>
  <c r="HR119" i="6"/>
  <c r="HO120" i="6"/>
  <c r="HO138" i="6"/>
  <c r="DZ156" i="6"/>
  <c r="HR146" i="6"/>
  <c r="HU142" i="6"/>
  <c r="HU146" i="6"/>
  <c r="BR156" i="6"/>
  <c r="HO147" i="6"/>
  <c r="HU150" i="6"/>
  <c r="HU156" i="6" s="1"/>
  <c r="J147" i="6"/>
  <c r="BR147" i="6"/>
  <c r="DZ147" i="6"/>
  <c r="FV147" i="6"/>
  <c r="HQ156" i="6"/>
  <c r="J156" i="6"/>
  <c r="HU159" i="6"/>
  <c r="HU163" i="6"/>
  <c r="J165" i="6"/>
  <c r="HU171" i="6"/>
  <c r="HU174" i="6" s="1"/>
  <c r="HR162" i="6"/>
  <c r="HR173" i="6"/>
  <c r="HU158" i="6"/>
  <c r="HU162" i="6"/>
  <c r="HO174" i="6"/>
  <c r="HR178" i="6"/>
  <c r="HU182" i="6"/>
  <c r="J201" i="6"/>
  <c r="HR205" i="6"/>
  <c r="HO183" i="6"/>
  <c r="HU185" i="6"/>
  <c r="HU189" i="6"/>
  <c r="J183" i="6"/>
  <c r="FV183" i="6"/>
  <c r="FV201" i="6"/>
  <c r="HR203" i="6"/>
  <c r="BR201" i="6"/>
  <c r="FJ201" i="6"/>
  <c r="HR187" i="6"/>
  <c r="HR191" i="6"/>
  <c r="HO192" i="6"/>
  <c r="HO201" i="6"/>
  <c r="V201" i="6"/>
  <c r="HR218" i="6"/>
  <c r="HU209" i="6"/>
  <c r="HU210" i="6" s="1"/>
  <c r="HR212" i="6"/>
  <c r="HR216" i="6"/>
  <c r="HO210" i="6"/>
  <c r="HU212" i="6"/>
  <c r="HU216" i="6"/>
  <c r="J210" i="6"/>
  <c r="FV210" i="6"/>
  <c r="HU223" i="6"/>
  <c r="HU227" i="6"/>
  <c r="AH237" i="6"/>
  <c r="DZ237" i="6"/>
  <c r="HO237" i="6"/>
  <c r="HU240" i="6"/>
  <c r="HU246" i="6" s="1"/>
  <c r="HO228" i="6"/>
  <c r="V237" i="6"/>
  <c r="DN237" i="6"/>
  <c r="HF237" i="6"/>
  <c r="J228" i="6"/>
  <c r="BR228" i="6"/>
  <c r="DZ228" i="6"/>
  <c r="FV228" i="6"/>
  <c r="J237" i="6"/>
  <c r="HO219" i="6"/>
  <c r="CD237" i="6"/>
  <c r="FV237" i="6"/>
  <c r="J219" i="6"/>
  <c r="BR237" i="6"/>
  <c r="FJ237" i="6"/>
  <c r="HR231" i="6"/>
  <c r="CD255" i="6"/>
  <c r="HU257" i="6"/>
  <c r="HU249" i="6"/>
  <c r="HU255" i="6" s="1"/>
  <c r="HR257" i="6"/>
  <c r="AT255" i="6"/>
  <c r="HO255" i="6"/>
  <c r="HF255" i="6"/>
  <c r="J246" i="6"/>
  <c r="V255" i="6"/>
  <c r="DN255" i="6"/>
  <c r="FJ255" i="6"/>
  <c r="HR250" i="6"/>
  <c r="HR254" i="6"/>
  <c r="J255" i="6"/>
  <c r="DB255" i="6"/>
  <c r="HU261" i="6"/>
  <c r="HU268" i="6"/>
  <c r="HU273" i="6" s="1"/>
  <c r="V273" i="6"/>
  <c r="HR270" i="6"/>
  <c r="HU260" i="6"/>
  <c r="HR271" i="6"/>
  <c r="HO273" i="6"/>
  <c r="HU275" i="6"/>
  <c r="HU279" i="6"/>
  <c r="HU286" i="6"/>
  <c r="HR290" i="6"/>
  <c r="HO282" i="6"/>
  <c r="J282" i="6"/>
  <c r="HR288" i="6"/>
  <c r="HU288" i="6"/>
  <c r="HR289" i="6"/>
  <c r="HU294" i="6"/>
  <c r="HU298" i="6"/>
  <c r="HR293" i="6"/>
  <c r="HR297" i="6"/>
  <c r="HU293" i="6"/>
  <c r="HU297" i="6"/>
  <c r="HR299" i="6"/>
  <c r="HR302" i="6"/>
  <c r="J300" i="6"/>
  <c r="DB300" i="6"/>
  <c r="GT300" i="6"/>
  <c r="HU302" i="6"/>
  <c r="HR303" i="6"/>
  <c r="HQ309" i="6"/>
  <c r="HU311" i="6"/>
  <c r="HU307" i="6"/>
  <c r="HU312" i="6"/>
  <c r="HR320" i="6"/>
  <c r="HO318" i="6"/>
  <c r="HU320" i="6"/>
  <c r="J318" i="6"/>
  <c r="BR318" i="6"/>
  <c r="DZ318" i="6"/>
  <c r="FV318" i="6"/>
  <c r="HR321" i="6"/>
  <c r="HU321" i="6"/>
  <c r="HU325" i="6"/>
  <c r="J327" i="6"/>
  <c r="HR329" i="6"/>
  <c r="CP327" i="6"/>
  <c r="GH327" i="6"/>
  <c r="HR338" i="6"/>
  <c r="HU338" i="6"/>
  <c r="GH345" i="6"/>
  <c r="HO336" i="6"/>
  <c r="HQ336" i="6"/>
  <c r="J336" i="6"/>
  <c r="HL345" i="6"/>
  <c r="HR340" i="6"/>
  <c r="HR342" i="6"/>
  <c r="HQ345" i="6"/>
  <c r="CP354" i="6"/>
  <c r="FJ345" i="6"/>
  <c r="HF345" i="6"/>
  <c r="HU347" i="6"/>
  <c r="HU354" i="6" s="1"/>
  <c r="HR347" i="6"/>
  <c r="GT345" i="6"/>
  <c r="HU348" i="6"/>
  <c r="HU343" i="6"/>
  <c r="FV345" i="6"/>
  <c r="HO345" i="6"/>
  <c r="CD354" i="6"/>
  <c r="FV354" i="6"/>
  <c r="BR354" i="6"/>
  <c r="FJ354" i="6"/>
  <c r="HU351" i="6"/>
  <c r="AT354" i="6"/>
  <c r="EL354" i="6"/>
  <c r="HR348" i="6"/>
  <c r="HO354" i="6"/>
  <c r="AH354" i="6"/>
  <c r="DZ354" i="6"/>
  <c r="HW354" i="1"/>
  <c r="HV354" i="1"/>
  <c r="HT354" i="1"/>
  <c r="HS354" i="1"/>
  <c r="HN354" i="1"/>
  <c r="HM354" i="1"/>
  <c r="HJ354" i="1"/>
  <c r="HI354" i="1"/>
  <c r="HE354" i="1"/>
  <c r="HC354" i="1"/>
  <c r="GZ354" i="1"/>
  <c r="GY354" i="1"/>
  <c r="GX354" i="1"/>
  <c r="GW354" i="1"/>
  <c r="GS354" i="1"/>
  <c r="GQ354" i="1"/>
  <c r="GN354" i="1"/>
  <c r="GM354" i="1"/>
  <c r="GL354" i="1"/>
  <c r="GK354" i="1"/>
  <c r="GG354" i="1"/>
  <c r="GE354" i="1"/>
  <c r="GB354" i="1"/>
  <c r="GA354" i="1"/>
  <c r="FZ354" i="1"/>
  <c r="FY354" i="1"/>
  <c r="FU354" i="1"/>
  <c r="FS354" i="1"/>
  <c r="FP354" i="1"/>
  <c r="FO354" i="1"/>
  <c r="FN354" i="1"/>
  <c r="FM354" i="1"/>
  <c r="FI354" i="1"/>
  <c r="FG354" i="1"/>
  <c r="FD354" i="1"/>
  <c r="FC354" i="1"/>
  <c r="FB354" i="1"/>
  <c r="FA354" i="1"/>
  <c r="EW354" i="1"/>
  <c r="EU354" i="1"/>
  <c r="ER354" i="1"/>
  <c r="EQ354" i="1"/>
  <c r="EP354" i="1"/>
  <c r="EO354" i="1"/>
  <c r="EK354" i="1"/>
  <c r="EI354" i="1"/>
  <c r="EF354" i="1"/>
  <c r="EE354" i="1"/>
  <c r="ED354" i="1"/>
  <c r="EC354" i="1"/>
  <c r="DY354" i="1"/>
  <c r="DW354" i="1"/>
  <c r="DT354" i="1"/>
  <c r="DS354" i="1"/>
  <c r="DR354" i="1"/>
  <c r="DQ354" i="1"/>
  <c r="DM354" i="1"/>
  <c r="DK354" i="1"/>
  <c r="DH354" i="1"/>
  <c r="DG354" i="1"/>
  <c r="DF354" i="1"/>
  <c r="DE354" i="1"/>
  <c r="DA354" i="1"/>
  <c r="CY354" i="1"/>
  <c r="CV354" i="1"/>
  <c r="CU354" i="1"/>
  <c r="CT354" i="1"/>
  <c r="CS354" i="1"/>
  <c r="CO354" i="1"/>
  <c r="CM354" i="1"/>
  <c r="CJ354" i="1"/>
  <c r="CI354" i="1"/>
  <c r="CH354" i="1"/>
  <c r="CG354" i="1"/>
  <c r="CC354" i="1"/>
  <c r="CA354" i="1"/>
  <c r="BX354" i="1"/>
  <c r="BW354" i="1"/>
  <c r="BV354" i="1"/>
  <c r="BU354" i="1"/>
  <c r="BQ354" i="1"/>
  <c r="BO354" i="1"/>
  <c r="BL354" i="1"/>
  <c r="BK354" i="1"/>
  <c r="BJ354" i="1"/>
  <c r="BI354" i="1"/>
  <c r="BE354" i="1"/>
  <c r="BC354" i="1"/>
  <c r="AZ354" i="1"/>
  <c r="AY354" i="1"/>
  <c r="AX354" i="1"/>
  <c r="AW354" i="1"/>
  <c r="AS354" i="1"/>
  <c r="AQ354" i="1"/>
  <c r="AN354" i="1"/>
  <c r="AM354" i="1"/>
  <c r="AL354" i="1"/>
  <c r="AK354" i="1"/>
  <c r="AG354" i="1"/>
  <c r="AE354" i="1"/>
  <c r="AB354" i="1"/>
  <c r="AA354" i="1"/>
  <c r="Z354" i="1"/>
  <c r="Y354" i="1"/>
  <c r="U354" i="1"/>
  <c r="S354" i="1"/>
  <c r="P354" i="1"/>
  <c r="O354" i="1"/>
  <c r="N354" i="1"/>
  <c r="M354" i="1"/>
  <c r="I354" i="1"/>
  <c r="G354" i="1"/>
  <c r="D354" i="1"/>
  <c r="C354" i="1"/>
  <c r="HQ353" i="1"/>
  <c r="HO353" i="1"/>
  <c r="HL353" i="1"/>
  <c r="HK353" i="1"/>
  <c r="HF353" i="1"/>
  <c r="GT353" i="1"/>
  <c r="GH353" i="1"/>
  <c r="FV353" i="1"/>
  <c r="FJ353" i="1"/>
  <c r="EX353" i="1"/>
  <c r="EL353" i="1"/>
  <c r="DZ353" i="1"/>
  <c r="DN353" i="1"/>
  <c r="DB353" i="1"/>
  <c r="CP353" i="1"/>
  <c r="CD353" i="1"/>
  <c r="BR353" i="1"/>
  <c r="BF353" i="1"/>
  <c r="AT353" i="1"/>
  <c r="AH353" i="1"/>
  <c r="V353" i="1"/>
  <c r="J353" i="1"/>
  <c r="HQ352" i="1"/>
  <c r="HO352" i="1"/>
  <c r="HL352" i="1"/>
  <c r="HK352" i="1"/>
  <c r="HF352" i="1"/>
  <c r="GT352" i="1"/>
  <c r="GH352" i="1"/>
  <c r="FV352" i="1"/>
  <c r="FJ352" i="1"/>
  <c r="EX352" i="1"/>
  <c r="EL352" i="1"/>
  <c r="DZ352" i="1"/>
  <c r="DN352" i="1"/>
  <c r="DB352" i="1"/>
  <c r="CP352" i="1"/>
  <c r="CD352" i="1"/>
  <c r="BR352" i="1"/>
  <c r="BF352" i="1"/>
  <c r="AT352" i="1"/>
  <c r="AH352" i="1"/>
  <c r="V352" i="1"/>
  <c r="J352" i="1"/>
  <c r="HQ351" i="1"/>
  <c r="HO351" i="1"/>
  <c r="HU351" i="1" s="1"/>
  <c r="HL351" i="1"/>
  <c r="HK351" i="1"/>
  <c r="HF351" i="1"/>
  <c r="GT351" i="1"/>
  <c r="GH351" i="1"/>
  <c r="FV351" i="1"/>
  <c r="FJ351" i="1"/>
  <c r="EX351" i="1"/>
  <c r="EL351" i="1"/>
  <c r="DZ351" i="1"/>
  <c r="DN351" i="1"/>
  <c r="DB351" i="1"/>
  <c r="CP351" i="1"/>
  <c r="CD351" i="1"/>
  <c r="BR351" i="1"/>
  <c r="BF351" i="1"/>
  <c r="AT351" i="1"/>
  <c r="AH351" i="1"/>
  <c r="V351" i="1"/>
  <c r="J351" i="1"/>
  <c r="HQ350" i="1"/>
  <c r="HO350" i="1"/>
  <c r="HU350" i="1" s="1"/>
  <c r="HL350" i="1"/>
  <c r="HK350" i="1"/>
  <c r="HF350" i="1"/>
  <c r="GT350" i="1"/>
  <c r="GH350" i="1"/>
  <c r="FV350" i="1"/>
  <c r="FJ350" i="1"/>
  <c r="EX350" i="1"/>
  <c r="EL350" i="1"/>
  <c r="DZ350" i="1"/>
  <c r="DN350" i="1"/>
  <c r="DB350" i="1"/>
  <c r="CP350" i="1"/>
  <c r="CD350" i="1"/>
  <c r="BR350" i="1"/>
  <c r="BF350" i="1"/>
  <c r="AT350" i="1"/>
  <c r="AH350" i="1"/>
  <c r="V350" i="1"/>
  <c r="J350" i="1"/>
  <c r="HQ349" i="1"/>
  <c r="HO349" i="1"/>
  <c r="HL349" i="1"/>
  <c r="HK349" i="1"/>
  <c r="HF349" i="1"/>
  <c r="GT349" i="1"/>
  <c r="GH349" i="1"/>
  <c r="FV349" i="1"/>
  <c r="FJ349" i="1"/>
  <c r="EX349" i="1"/>
  <c r="EL349" i="1"/>
  <c r="DZ349" i="1"/>
  <c r="DN349" i="1"/>
  <c r="DB349" i="1"/>
  <c r="CP349" i="1"/>
  <c r="CD349" i="1"/>
  <c r="BR349" i="1"/>
  <c r="BF349" i="1"/>
  <c r="AT349" i="1"/>
  <c r="AH349" i="1"/>
  <c r="V349" i="1"/>
  <c r="J349" i="1"/>
  <c r="HQ348" i="1"/>
  <c r="HO348" i="1"/>
  <c r="HL348" i="1"/>
  <c r="HF348" i="1"/>
  <c r="GT348" i="1"/>
  <c r="GH348" i="1"/>
  <c r="FV348" i="1"/>
  <c r="FJ348" i="1"/>
  <c r="EX348" i="1"/>
  <c r="EL348" i="1"/>
  <c r="DZ348" i="1"/>
  <c r="DN348" i="1"/>
  <c r="DB348" i="1"/>
  <c r="CP348" i="1"/>
  <c r="CD348" i="1"/>
  <c r="BR348" i="1"/>
  <c r="BF348" i="1"/>
  <c r="AT348" i="1"/>
  <c r="AH348" i="1"/>
  <c r="V348" i="1"/>
  <c r="J348" i="1"/>
  <c r="HQ347" i="1"/>
  <c r="HO347" i="1"/>
  <c r="HU347" i="1" s="1"/>
  <c r="HL347" i="1"/>
  <c r="HK347" i="1"/>
  <c r="HF347" i="1"/>
  <c r="GT347" i="1"/>
  <c r="GH347" i="1"/>
  <c r="FV347" i="1"/>
  <c r="FJ347" i="1"/>
  <c r="EX347" i="1"/>
  <c r="EL347" i="1"/>
  <c r="DZ347" i="1"/>
  <c r="DN347" i="1"/>
  <c r="DB347" i="1"/>
  <c r="CP347" i="1"/>
  <c r="CD347" i="1"/>
  <c r="BR347" i="1"/>
  <c r="BF347" i="1"/>
  <c r="AT347" i="1"/>
  <c r="AH347" i="1"/>
  <c r="V347" i="1"/>
  <c r="J347" i="1"/>
  <c r="HW345" i="1"/>
  <c r="HV345" i="1"/>
  <c r="HT345" i="1"/>
  <c r="HS345" i="1"/>
  <c r="HN345" i="1"/>
  <c r="HM345" i="1"/>
  <c r="HJ345" i="1"/>
  <c r="HI345" i="1"/>
  <c r="HE345" i="1"/>
  <c r="HC345" i="1"/>
  <c r="GZ345" i="1"/>
  <c r="GY345" i="1"/>
  <c r="GX345" i="1"/>
  <c r="GW345" i="1"/>
  <c r="GS345" i="1"/>
  <c r="GQ345" i="1"/>
  <c r="GN345" i="1"/>
  <c r="GM345" i="1"/>
  <c r="GL345" i="1"/>
  <c r="GK345" i="1"/>
  <c r="GG345" i="1"/>
  <c r="GE345" i="1"/>
  <c r="GB345" i="1"/>
  <c r="GA345" i="1"/>
  <c r="FZ345" i="1"/>
  <c r="FY345" i="1"/>
  <c r="FU345" i="1"/>
  <c r="FS345" i="1"/>
  <c r="FP345" i="1"/>
  <c r="FO345" i="1"/>
  <c r="FN345" i="1"/>
  <c r="FM345" i="1"/>
  <c r="FI345" i="1"/>
  <c r="FG345" i="1"/>
  <c r="FD345" i="1"/>
  <c r="FC345" i="1"/>
  <c r="FB345" i="1"/>
  <c r="FA345" i="1"/>
  <c r="EW345" i="1"/>
  <c r="EU345" i="1"/>
  <c r="ER345" i="1"/>
  <c r="EQ345" i="1"/>
  <c r="EP345" i="1"/>
  <c r="EO345" i="1"/>
  <c r="EK345" i="1"/>
  <c r="EI345" i="1"/>
  <c r="EF345" i="1"/>
  <c r="EE345" i="1"/>
  <c r="ED345" i="1"/>
  <c r="EC345" i="1"/>
  <c r="DY345" i="1"/>
  <c r="DW345" i="1"/>
  <c r="DT345" i="1"/>
  <c r="DS345" i="1"/>
  <c r="DR345" i="1"/>
  <c r="DQ345" i="1"/>
  <c r="DM345" i="1"/>
  <c r="DK345" i="1"/>
  <c r="DH345" i="1"/>
  <c r="DG345" i="1"/>
  <c r="DF345" i="1"/>
  <c r="DE345" i="1"/>
  <c r="DA345" i="1"/>
  <c r="CY345" i="1"/>
  <c r="CV345" i="1"/>
  <c r="CU345" i="1"/>
  <c r="CT345" i="1"/>
  <c r="CS345" i="1"/>
  <c r="CO345" i="1"/>
  <c r="CM345" i="1"/>
  <c r="CJ345" i="1"/>
  <c r="CI345" i="1"/>
  <c r="CH345" i="1"/>
  <c r="CG345" i="1"/>
  <c r="CC345" i="1"/>
  <c r="CA345" i="1"/>
  <c r="BX345" i="1"/>
  <c r="BW345" i="1"/>
  <c r="BV345" i="1"/>
  <c r="BU345" i="1"/>
  <c r="BQ345" i="1"/>
  <c r="BO345" i="1"/>
  <c r="BL345" i="1"/>
  <c r="BK345" i="1"/>
  <c r="BJ345" i="1"/>
  <c r="BI345" i="1"/>
  <c r="BE345" i="1"/>
  <c r="BC345" i="1"/>
  <c r="AZ345" i="1"/>
  <c r="AY345" i="1"/>
  <c r="AX345" i="1"/>
  <c r="AW345" i="1"/>
  <c r="AS345" i="1"/>
  <c r="AQ345" i="1"/>
  <c r="AN345" i="1"/>
  <c r="AM345" i="1"/>
  <c r="AL345" i="1"/>
  <c r="AK345" i="1"/>
  <c r="AG345" i="1"/>
  <c r="AE345" i="1"/>
  <c r="AB345" i="1"/>
  <c r="AA345" i="1"/>
  <c r="Z345" i="1"/>
  <c r="Y345" i="1"/>
  <c r="U345" i="1"/>
  <c r="S345" i="1"/>
  <c r="P345" i="1"/>
  <c r="O345" i="1"/>
  <c r="N345" i="1"/>
  <c r="M345" i="1"/>
  <c r="I345" i="1"/>
  <c r="G345" i="1"/>
  <c r="D345" i="1"/>
  <c r="C345" i="1"/>
  <c r="HQ344" i="1"/>
  <c r="HO344" i="1"/>
  <c r="HU344" i="1" s="1"/>
  <c r="HL344" i="1"/>
  <c r="HK344" i="1"/>
  <c r="HF344" i="1"/>
  <c r="GT344" i="1"/>
  <c r="GH344" i="1"/>
  <c r="FV344" i="1"/>
  <c r="FJ344" i="1"/>
  <c r="EX344" i="1"/>
  <c r="EL344" i="1"/>
  <c r="DZ344" i="1"/>
  <c r="DN344" i="1"/>
  <c r="DB344" i="1"/>
  <c r="CP344" i="1"/>
  <c r="CD344" i="1"/>
  <c r="BR344" i="1"/>
  <c r="BF344" i="1"/>
  <c r="AT344" i="1"/>
  <c r="AH344" i="1"/>
  <c r="V344" i="1"/>
  <c r="J344" i="1"/>
  <c r="HQ343" i="1"/>
  <c r="HO343" i="1"/>
  <c r="HU343" i="1" s="1"/>
  <c r="HL343" i="1"/>
  <c r="HK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HQ342" i="1"/>
  <c r="HO342" i="1"/>
  <c r="HL342" i="1"/>
  <c r="HK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Q341" i="1"/>
  <c r="HO341" i="1"/>
  <c r="HU341" i="1" s="1"/>
  <c r="HL341" i="1"/>
  <c r="HK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HQ340" i="1"/>
  <c r="HO340" i="1"/>
  <c r="HU340" i="1" s="1"/>
  <c r="HL340" i="1"/>
  <c r="HK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HQ339" i="1"/>
  <c r="HO339" i="1"/>
  <c r="HU339" i="1" s="1"/>
  <c r="HL339" i="1"/>
  <c r="HK339" i="1"/>
  <c r="HF339" i="1"/>
  <c r="GT339" i="1"/>
  <c r="GH339" i="1"/>
  <c r="FV339" i="1"/>
  <c r="FJ339" i="1"/>
  <c r="EX339" i="1"/>
  <c r="EL339" i="1"/>
  <c r="DZ339" i="1"/>
  <c r="DN339" i="1"/>
  <c r="DB339" i="1"/>
  <c r="CP339" i="1"/>
  <c r="CD339" i="1"/>
  <c r="BR339" i="1"/>
  <c r="BF339" i="1"/>
  <c r="AT339" i="1"/>
  <c r="AH339" i="1"/>
  <c r="V339" i="1"/>
  <c r="J339" i="1"/>
  <c r="HQ338" i="1"/>
  <c r="HO338" i="1"/>
  <c r="HU338" i="1" s="1"/>
  <c r="HL338" i="1"/>
  <c r="HK338" i="1"/>
  <c r="HF338" i="1"/>
  <c r="GT338" i="1"/>
  <c r="GH338" i="1"/>
  <c r="FV338" i="1"/>
  <c r="FJ338" i="1"/>
  <c r="EX338" i="1"/>
  <c r="EL338" i="1"/>
  <c r="DZ338" i="1"/>
  <c r="DN338" i="1"/>
  <c r="DB338" i="1"/>
  <c r="CP338" i="1"/>
  <c r="CD338" i="1"/>
  <c r="BR338" i="1"/>
  <c r="BF338" i="1"/>
  <c r="AT338" i="1"/>
  <c r="AH338" i="1"/>
  <c r="V338" i="1"/>
  <c r="J338" i="1"/>
  <c r="HW336" i="1"/>
  <c r="HV336" i="1"/>
  <c r="HT336" i="1"/>
  <c r="HS336" i="1"/>
  <c r="HN336" i="1"/>
  <c r="HM336" i="1"/>
  <c r="HJ336" i="1"/>
  <c r="HI336" i="1"/>
  <c r="HE336" i="1"/>
  <c r="HC336" i="1"/>
  <c r="GZ336" i="1"/>
  <c r="GY336" i="1"/>
  <c r="GX336" i="1"/>
  <c r="GW336" i="1"/>
  <c r="GS336" i="1"/>
  <c r="GQ336" i="1"/>
  <c r="GN336" i="1"/>
  <c r="GM336" i="1"/>
  <c r="GL336" i="1"/>
  <c r="GK336" i="1"/>
  <c r="GG336" i="1"/>
  <c r="GE336" i="1"/>
  <c r="GB336" i="1"/>
  <c r="GA336" i="1"/>
  <c r="FZ336" i="1"/>
  <c r="FY336" i="1"/>
  <c r="FU336" i="1"/>
  <c r="FS336" i="1"/>
  <c r="FP336" i="1"/>
  <c r="FO336" i="1"/>
  <c r="FN336" i="1"/>
  <c r="FM336" i="1"/>
  <c r="FI336" i="1"/>
  <c r="FG336" i="1"/>
  <c r="FD336" i="1"/>
  <c r="FC336" i="1"/>
  <c r="FB336" i="1"/>
  <c r="FA336" i="1"/>
  <c r="EW336" i="1"/>
  <c r="EU336" i="1"/>
  <c r="ER336" i="1"/>
  <c r="EQ336" i="1"/>
  <c r="EP336" i="1"/>
  <c r="EO336" i="1"/>
  <c r="EK336" i="1"/>
  <c r="EI336" i="1"/>
  <c r="EF336" i="1"/>
  <c r="EE336" i="1"/>
  <c r="ED336" i="1"/>
  <c r="EC336" i="1"/>
  <c r="DY336" i="1"/>
  <c r="DW336" i="1"/>
  <c r="DT336" i="1"/>
  <c r="DS336" i="1"/>
  <c r="DR336" i="1"/>
  <c r="DQ336" i="1"/>
  <c r="DM336" i="1"/>
  <c r="DK336" i="1"/>
  <c r="DH336" i="1"/>
  <c r="DG336" i="1"/>
  <c r="DF336" i="1"/>
  <c r="DE336" i="1"/>
  <c r="DA336" i="1"/>
  <c r="CY336" i="1"/>
  <c r="CV336" i="1"/>
  <c r="CU336" i="1"/>
  <c r="CT336" i="1"/>
  <c r="CS336" i="1"/>
  <c r="CO336" i="1"/>
  <c r="CM336" i="1"/>
  <c r="CJ336" i="1"/>
  <c r="CI336" i="1"/>
  <c r="CH336" i="1"/>
  <c r="CG336" i="1"/>
  <c r="CC336" i="1"/>
  <c r="CA336" i="1"/>
  <c r="BX336" i="1"/>
  <c r="BW336" i="1"/>
  <c r="BV336" i="1"/>
  <c r="BU336" i="1"/>
  <c r="BQ336" i="1"/>
  <c r="BO336" i="1"/>
  <c r="BL336" i="1"/>
  <c r="BK336" i="1"/>
  <c r="BJ336" i="1"/>
  <c r="BI336" i="1"/>
  <c r="BE336" i="1"/>
  <c r="BC336" i="1"/>
  <c r="AZ336" i="1"/>
  <c r="AY336" i="1"/>
  <c r="AX336" i="1"/>
  <c r="AW336" i="1"/>
  <c r="AS336" i="1"/>
  <c r="AQ336" i="1"/>
  <c r="AN336" i="1"/>
  <c r="AM336" i="1"/>
  <c r="AL336" i="1"/>
  <c r="AK336" i="1"/>
  <c r="AG336" i="1"/>
  <c r="AE336" i="1"/>
  <c r="AB336" i="1"/>
  <c r="AA336" i="1"/>
  <c r="Z336" i="1"/>
  <c r="Y336" i="1"/>
  <c r="U336" i="1"/>
  <c r="S336" i="1"/>
  <c r="P336" i="1"/>
  <c r="O336" i="1"/>
  <c r="N336" i="1"/>
  <c r="M336" i="1"/>
  <c r="I336" i="1"/>
  <c r="G336" i="1"/>
  <c r="D336" i="1"/>
  <c r="C336" i="1"/>
  <c r="HQ335" i="1"/>
  <c r="HO335" i="1"/>
  <c r="HL335" i="1"/>
  <c r="HF335" i="1"/>
  <c r="GT335" i="1"/>
  <c r="GH335" i="1"/>
  <c r="FV335" i="1"/>
  <c r="FJ335" i="1"/>
  <c r="EX335" i="1"/>
  <c r="EL335" i="1"/>
  <c r="DZ335" i="1"/>
  <c r="DN335" i="1"/>
  <c r="DB335" i="1"/>
  <c r="CP335" i="1"/>
  <c r="CD335" i="1"/>
  <c r="BR335" i="1"/>
  <c r="BF335" i="1"/>
  <c r="AT335" i="1"/>
  <c r="AH335" i="1"/>
  <c r="V335" i="1"/>
  <c r="J335" i="1"/>
  <c r="HQ334" i="1"/>
  <c r="HO334" i="1"/>
  <c r="HL334" i="1"/>
  <c r="HK334" i="1"/>
  <c r="HF334" i="1"/>
  <c r="GT334" i="1"/>
  <c r="GH334" i="1"/>
  <c r="FV334" i="1"/>
  <c r="FJ334" i="1"/>
  <c r="EX334" i="1"/>
  <c r="EL334" i="1"/>
  <c r="DZ334" i="1"/>
  <c r="DN334" i="1"/>
  <c r="DB334" i="1"/>
  <c r="CP334" i="1"/>
  <c r="CD334" i="1"/>
  <c r="BR334" i="1"/>
  <c r="BF334" i="1"/>
  <c r="AT334" i="1"/>
  <c r="AH334" i="1"/>
  <c r="V334" i="1"/>
  <c r="J334" i="1"/>
  <c r="HQ333" i="1"/>
  <c r="HO333" i="1"/>
  <c r="HU333" i="1" s="1"/>
  <c r="HL333" i="1"/>
  <c r="HK333" i="1"/>
  <c r="HF333" i="1"/>
  <c r="GT333" i="1"/>
  <c r="GH333" i="1"/>
  <c r="FV333" i="1"/>
  <c r="FJ333" i="1"/>
  <c r="EX333" i="1"/>
  <c r="EL333" i="1"/>
  <c r="DZ333" i="1"/>
  <c r="DN333" i="1"/>
  <c r="DB333" i="1"/>
  <c r="CP333" i="1"/>
  <c r="CD333" i="1"/>
  <c r="BR333" i="1"/>
  <c r="BF333" i="1"/>
  <c r="AT333" i="1"/>
  <c r="AH333" i="1"/>
  <c r="V333" i="1"/>
  <c r="J333" i="1"/>
  <c r="HQ332" i="1"/>
  <c r="HO332" i="1"/>
  <c r="HU332" i="1" s="1"/>
  <c r="HL332" i="1"/>
  <c r="HF332" i="1"/>
  <c r="GT332" i="1"/>
  <c r="GH332" i="1"/>
  <c r="FV332" i="1"/>
  <c r="FJ332" i="1"/>
  <c r="EX332" i="1"/>
  <c r="EL332" i="1"/>
  <c r="DZ332" i="1"/>
  <c r="DN332" i="1"/>
  <c r="DB332" i="1"/>
  <c r="CP332" i="1"/>
  <c r="CD332" i="1"/>
  <c r="BR332" i="1"/>
  <c r="BF332" i="1"/>
  <c r="AT332" i="1"/>
  <c r="AH332" i="1"/>
  <c r="V332" i="1"/>
  <c r="J332" i="1"/>
  <c r="HQ331" i="1"/>
  <c r="HO331" i="1"/>
  <c r="HL331" i="1"/>
  <c r="HK331" i="1"/>
  <c r="HF331" i="1"/>
  <c r="GT331" i="1"/>
  <c r="GH331" i="1"/>
  <c r="FV331" i="1"/>
  <c r="FJ331" i="1"/>
  <c r="EX331" i="1"/>
  <c r="EL331" i="1"/>
  <c r="DZ331" i="1"/>
  <c r="DN331" i="1"/>
  <c r="DB331" i="1"/>
  <c r="CP331" i="1"/>
  <c r="CD331" i="1"/>
  <c r="BR331" i="1"/>
  <c r="BF331" i="1"/>
  <c r="AT331" i="1"/>
  <c r="AH331" i="1"/>
  <c r="V331" i="1"/>
  <c r="J331" i="1"/>
  <c r="HQ330" i="1"/>
  <c r="HO330" i="1"/>
  <c r="HL330" i="1"/>
  <c r="HK330" i="1"/>
  <c r="HF330" i="1"/>
  <c r="GT330" i="1"/>
  <c r="GH330" i="1"/>
  <c r="FV330" i="1"/>
  <c r="FJ330" i="1"/>
  <c r="EX330" i="1"/>
  <c r="EL330" i="1"/>
  <c r="DZ330" i="1"/>
  <c r="DN330" i="1"/>
  <c r="DB330" i="1"/>
  <c r="CP330" i="1"/>
  <c r="CD330" i="1"/>
  <c r="BR330" i="1"/>
  <c r="BF330" i="1"/>
  <c r="AT330" i="1"/>
  <c r="AH330" i="1"/>
  <c r="V330" i="1"/>
  <c r="J330" i="1"/>
  <c r="HQ329" i="1"/>
  <c r="HO329" i="1"/>
  <c r="HU329" i="1" s="1"/>
  <c r="HL329" i="1"/>
  <c r="HK329" i="1"/>
  <c r="HF329" i="1"/>
  <c r="GT329" i="1"/>
  <c r="GH329" i="1"/>
  <c r="FV329" i="1"/>
  <c r="FJ329" i="1"/>
  <c r="EX329" i="1"/>
  <c r="EL329" i="1"/>
  <c r="DZ329" i="1"/>
  <c r="DN329" i="1"/>
  <c r="DB329" i="1"/>
  <c r="CP329" i="1"/>
  <c r="CD329" i="1"/>
  <c r="BR329" i="1"/>
  <c r="BF329" i="1"/>
  <c r="AT329" i="1"/>
  <c r="AH329" i="1"/>
  <c r="V329" i="1"/>
  <c r="J329" i="1"/>
  <c r="HW327" i="1"/>
  <c r="HV327" i="1"/>
  <c r="HT327" i="1"/>
  <c r="HS327" i="1"/>
  <c r="HN327" i="1"/>
  <c r="HM327" i="1"/>
  <c r="HJ327" i="1"/>
  <c r="HI327" i="1"/>
  <c r="HE327" i="1"/>
  <c r="HC327" i="1"/>
  <c r="GZ327" i="1"/>
  <c r="GY327" i="1"/>
  <c r="GX327" i="1"/>
  <c r="GW327" i="1"/>
  <c r="GS327" i="1"/>
  <c r="GQ327" i="1"/>
  <c r="GN327" i="1"/>
  <c r="GM327" i="1"/>
  <c r="GL327" i="1"/>
  <c r="GK327" i="1"/>
  <c r="GG327" i="1"/>
  <c r="GE327" i="1"/>
  <c r="GB327" i="1"/>
  <c r="GA327" i="1"/>
  <c r="FZ327" i="1"/>
  <c r="FY327" i="1"/>
  <c r="FU327" i="1"/>
  <c r="FS327" i="1"/>
  <c r="FP327" i="1"/>
  <c r="FO327" i="1"/>
  <c r="FN327" i="1"/>
  <c r="FM327" i="1"/>
  <c r="FI327" i="1"/>
  <c r="FG327" i="1"/>
  <c r="FD327" i="1"/>
  <c r="FC327" i="1"/>
  <c r="FB327" i="1"/>
  <c r="FA327" i="1"/>
  <c r="EW327" i="1"/>
  <c r="EU327" i="1"/>
  <c r="ER327" i="1"/>
  <c r="EQ327" i="1"/>
  <c r="EP327" i="1"/>
  <c r="EO327" i="1"/>
  <c r="EK327" i="1"/>
  <c r="EI327" i="1"/>
  <c r="EF327" i="1"/>
  <c r="EE327" i="1"/>
  <c r="ED327" i="1"/>
  <c r="EC327" i="1"/>
  <c r="DY327" i="1"/>
  <c r="DW327" i="1"/>
  <c r="DT327" i="1"/>
  <c r="DS327" i="1"/>
  <c r="DR327" i="1"/>
  <c r="DQ327" i="1"/>
  <c r="DM327" i="1"/>
  <c r="DK327" i="1"/>
  <c r="DH327" i="1"/>
  <c r="DG327" i="1"/>
  <c r="DF327" i="1"/>
  <c r="DE327" i="1"/>
  <c r="DA327" i="1"/>
  <c r="CY327" i="1"/>
  <c r="CV327" i="1"/>
  <c r="CU327" i="1"/>
  <c r="CT327" i="1"/>
  <c r="CS327" i="1"/>
  <c r="CO327" i="1"/>
  <c r="CM327" i="1"/>
  <c r="CJ327" i="1"/>
  <c r="CI327" i="1"/>
  <c r="CH327" i="1"/>
  <c r="CG327" i="1"/>
  <c r="CC327" i="1"/>
  <c r="CA327" i="1"/>
  <c r="BX327" i="1"/>
  <c r="BW327" i="1"/>
  <c r="BV327" i="1"/>
  <c r="BU327" i="1"/>
  <c r="BQ327" i="1"/>
  <c r="BO327" i="1"/>
  <c r="BL327" i="1"/>
  <c r="BK327" i="1"/>
  <c r="BJ327" i="1"/>
  <c r="BI327" i="1"/>
  <c r="BE327" i="1"/>
  <c r="BC327" i="1"/>
  <c r="AZ327" i="1"/>
  <c r="AY327" i="1"/>
  <c r="AX327" i="1"/>
  <c r="AW327" i="1"/>
  <c r="AS327" i="1"/>
  <c r="AQ327" i="1"/>
  <c r="AN327" i="1"/>
  <c r="AM327" i="1"/>
  <c r="AL327" i="1"/>
  <c r="AK327" i="1"/>
  <c r="AG327" i="1"/>
  <c r="AE327" i="1"/>
  <c r="AB327" i="1"/>
  <c r="AA327" i="1"/>
  <c r="Z327" i="1"/>
  <c r="Y327" i="1"/>
  <c r="U327" i="1"/>
  <c r="S327" i="1"/>
  <c r="P327" i="1"/>
  <c r="O327" i="1"/>
  <c r="N327" i="1"/>
  <c r="M327" i="1"/>
  <c r="I327" i="1"/>
  <c r="G327" i="1"/>
  <c r="D327" i="1"/>
  <c r="C327" i="1"/>
  <c r="HQ326" i="1"/>
  <c r="HO326" i="1"/>
  <c r="HL326" i="1"/>
  <c r="HK326" i="1"/>
  <c r="HF326" i="1"/>
  <c r="GT326" i="1"/>
  <c r="GH326" i="1"/>
  <c r="FV326" i="1"/>
  <c r="FJ326" i="1"/>
  <c r="EX326" i="1"/>
  <c r="EL326" i="1"/>
  <c r="DZ326" i="1"/>
  <c r="DN326" i="1"/>
  <c r="DB326" i="1"/>
  <c r="CP326" i="1"/>
  <c r="CD326" i="1"/>
  <c r="BR326" i="1"/>
  <c r="BF326" i="1"/>
  <c r="AT326" i="1"/>
  <c r="AH326" i="1"/>
  <c r="V326" i="1"/>
  <c r="J326" i="1"/>
  <c r="HQ325" i="1"/>
  <c r="HO325" i="1"/>
  <c r="HL325" i="1"/>
  <c r="HK325" i="1"/>
  <c r="HF325" i="1"/>
  <c r="GT325" i="1"/>
  <c r="GH325" i="1"/>
  <c r="FV325" i="1"/>
  <c r="FJ325" i="1"/>
  <c r="EX325" i="1"/>
  <c r="EL325" i="1"/>
  <c r="DZ325" i="1"/>
  <c r="DN325" i="1"/>
  <c r="DB325" i="1"/>
  <c r="CP325" i="1"/>
  <c r="CD325" i="1"/>
  <c r="BR325" i="1"/>
  <c r="BF325" i="1"/>
  <c r="AT325" i="1"/>
  <c r="AH325" i="1"/>
  <c r="V325" i="1"/>
  <c r="J325" i="1"/>
  <c r="HQ324" i="1"/>
  <c r="HO324" i="1"/>
  <c r="HL324" i="1"/>
  <c r="HK324" i="1"/>
  <c r="HF324" i="1"/>
  <c r="GT324" i="1"/>
  <c r="GH324" i="1"/>
  <c r="FV324" i="1"/>
  <c r="FJ324" i="1"/>
  <c r="EX324" i="1"/>
  <c r="EL324" i="1"/>
  <c r="DZ324" i="1"/>
  <c r="DN324" i="1"/>
  <c r="DB324" i="1"/>
  <c r="CP324" i="1"/>
  <c r="CD324" i="1"/>
  <c r="BR324" i="1"/>
  <c r="BF324" i="1"/>
  <c r="AT324" i="1"/>
  <c r="AH324" i="1"/>
  <c r="V324" i="1"/>
  <c r="J324" i="1"/>
  <c r="HQ323" i="1"/>
  <c r="HO323" i="1"/>
  <c r="HU323" i="1" s="1"/>
  <c r="HL323" i="1"/>
  <c r="HK323" i="1"/>
  <c r="HF323" i="1"/>
  <c r="GT323" i="1"/>
  <c r="GH323" i="1"/>
  <c r="FV323" i="1"/>
  <c r="FJ323" i="1"/>
  <c r="EX323" i="1"/>
  <c r="EL323" i="1"/>
  <c r="DZ323" i="1"/>
  <c r="DN323" i="1"/>
  <c r="DB323" i="1"/>
  <c r="CP323" i="1"/>
  <c r="CD323" i="1"/>
  <c r="BR323" i="1"/>
  <c r="BF323" i="1"/>
  <c r="AT323" i="1"/>
  <c r="AH323" i="1"/>
  <c r="V323" i="1"/>
  <c r="J323" i="1"/>
  <c r="HQ322" i="1"/>
  <c r="HO322" i="1"/>
  <c r="HL322" i="1"/>
  <c r="HK322" i="1"/>
  <c r="HF322" i="1"/>
  <c r="GT322" i="1"/>
  <c r="GH322" i="1"/>
  <c r="FV322" i="1"/>
  <c r="FJ322" i="1"/>
  <c r="EX322" i="1"/>
  <c r="EL322" i="1"/>
  <c r="DZ322" i="1"/>
  <c r="DN322" i="1"/>
  <c r="DB322" i="1"/>
  <c r="CP322" i="1"/>
  <c r="CD322" i="1"/>
  <c r="BR322" i="1"/>
  <c r="BF322" i="1"/>
  <c r="AT322" i="1"/>
  <c r="AH322" i="1"/>
  <c r="V322" i="1"/>
  <c r="J322" i="1"/>
  <c r="HQ321" i="1"/>
  <c r="HO321" i="1"/>
  <c r="HL321" i="1"/>
  <c r="HK321" i="1"/>
  <c r="HF321" i="1"/>
  <c r="GT321" i="1"/>
  <c r="GH321" i="1"/>
  <c r="FV321" i="1"/>
  <c r="FJ321" i="1"/>
  <c r="EX321" i="1"/>
  <c r="EL321" i="1"/>
  <c r="DZ321" i="1"/>
  <c r="DN321" i="1"/>
  <c r="DB321" i="1"/>
  <c r="CP321" i="1"/>
  <c r="CD321" i="1"/>
  <c r="BR321" i="1"/>
  <c r="BF321" i="1"/>
  <c r="AT321" i="1"/>
  <c r="AH321" i="1"/>
  <c r="V321" i="1"/>
  <c r="J321" i="1"/>
  <c r="HQ320" i="1"/>
  <c r="HO320" i="1"/>
  <c r="HL320" i="1"/>
  <c r="HK320" i="1"/>
  <c r="HF320" i="1"/>
  <c r="GT320" i="1"/>
  <c r="GH320" i="1"/>
  <c r="FV320" i="1"/>
  <c r="FJ320" i="1"/>
  <c r="EX320" i="1"/>
  <c r="EL320" i="1"/>
  <c r="DZ320" i="1"/>
  <c r="DN320" i="1"/>
  <c r="DB320" i="1"/>
  <c r="CP320" i="1"/>
  <c r="CD320" i="1"/>
  <c r="BR320" i="1"/>
  <c r="BF320" i="1"/>
  <c r="AT320" i="1"/>
  <c r="AH320" i="1"/>
  <c r="V320" i="1"/>
  <c r="J320" i="1"/>
  <c r="HW318" i="1"/>
  <c r="HV318" i="1"/>
  <c r="HT318" i="1"/>
  <c r="HS318" i="1"/>
  <c r="HN318" i="1"/>
  <c r="HM318" i="1"/>
  <c r="HJ318" i="1"/>
  <c r="HI318" i="1"/>
  <c r="HE318" i="1"/>
  <c r="HC318" i="1"/>
  <c r="GZ318" i="1"/>
  <c r="GY318" i="1"/>
  <c r="GX318" i="1"/>
  <c r="GW318" i="1"/>
  <c r="GS318" i="1"/>
  <c r="GQ318" i="1"/>
  <c r="GN318" i="1"/>
  <c r="GM318" i="1"/>
  <c r="GL318" i="1"/>
  <c r="GK318" i="1"/>
  <c r="GG318" i="1"/>
  <c r="GE318" i="1"/>
  <c r="GB318" i="1"/>
  <c r="GA318" i="1"/>
  <c r="FZ318" i="1"/>
  <c r="FY318" i="1"/>
  <c r="FU318" i="1"/>
  <c r="FS318" i="1"/>
  <c r="FP318" i="1"/>
  <c r="FO318" i="1"/>
  <c r="FN318" i="1"/>
  <c r="FM318" i="1"/>
  <c r="FI318" i="1"/>
  <c r="FG318" i="1"/>
  <c r="FD318" i="1"/>
  <c r="FC318" i="1"/>
  <c r="FB318" i="1"/>
  <c r="FA318" i="1"/>
  <c r="EW318" i="1"/>
  <c r="EU318" i="1"/>
  <c r="ER318" i="1"/>
  <c r="EQ318" i="1"/>
  <c r="EP318" i="1"/>
  <c r="EO318" i="1"/>
  <c r="EK318" i="1"/>
  <c r="EI318" i="1"/>
  <c r="EF318" i="1"/>
  <c r="EE318" i="1"/>
  <c r="ED318" i="1"/>
  <c r="EC318" i="1"/>
  <c r="DY318" i="1"/>
  <c r="DW318" i="1"/>
  <c r="DT318" i="1"/>
  <c r="DS318" i="1"/>
  <c r="DR318" i="1"/>
  <c r="DQ318" i="1"/>
  <c r="DM318" i="1"/>
  <c r="DK318" i="1"/>
  <c r="DH318" i="1"/>
  <c r="DG318" i="1"/>
  <c r="DF318" i="1"/>
  <c r="DE318" i="1"/>
  <c r="DA318" i="1"/>
  <c r="CY318" i="1"/>
  <c r="CV318" i="1"/>
  <c r="CU318" i="1"/>
  <c r="CT318" i="1"/>
  <c r="CS318" i="1"/>
  <c r="CO318" i="1"/>
  <c r="CM318" i="1"/>
  <c r="CJ318" i="1"/>
  <c r="CI318" i="1"/>
  <c r="CH318" i="1"/>
  <c r="CG318" i="1"/>
  <c r="CC318" i="1"/>
  <c r="CA318" i="1"/>
  <c r="BX318" i="1"/>
  <c r="BW318" i="1"/>
  <c r="BV318" i="1"/>
  <c r="BU318" i="1"/>
  <c r="BQ318" i="1"/>
  <c r="BO318" i="1"/>
  <c r="BL318" i="1"/>
  <c r="BK318" i="1"/>
  <c r="BJ318" i="1"/>
  <c r="BI318" i="1"/>
  <c r="BE318" i="1"/>
  <c r="BC318" i="1"/>
  <c r="AZ318" i="1"/>
  <c r="AY318" i="1"/>
  <c r="AX318" i="1"/>
  <c r="AW318" i="1"/>
  <c r="AS318" i="1"/>
  <c r="AQ318" i="1"/>
  <c r="AN318" i="1"/>
  <c r="AM318" i="1"/>
  <c r="AL318" i="1"/>
  <c r="AK318" i="1"/>
  <c r="AG318" i="1"/>
  <c r="AE318" i="1"/>
  <c r="AB318" i="1"/>
  <c r="AA318" i="1"/>
  <c r="Z318" i="1"/>
  <c r="Y318" i="1"/>
  <c r="U318" i="1"/>
  <c r="S318" i="1"/>
  <c r="P318" i="1"/>
  <c r="O318" i="1"/>
  <c r="N318" i="1"/>
  <c r="M318" i="1"/>
  <c r="I318" i="1"/>
  <c r="G318" i="1"/>
  <c r="D318" i="1"/>
  <c r="C318" i="1"/>
  <c r="HQ317" i="1"/>
  <c r="HO317" i="1"/>
  <c r="HL317" i="1"/>
  <c r="HK317" i="1"/>
  <c r="HF317" i="1"/>
  <c r="GT317" i="1"/>
  <c r="GH317" i="1"/>
  <c r="FV317" i="1"/>
  <c r="FJ317" i="1"/>
  <c r="EX317" i="1"/>
  <c r="EL317" i="1"/>
  <c r="DZ317" i="1"/>
  <c r="DN317" i="1"/>
  <c r="DB317" i="1"/>
  <c r="CP317" i="1"/>
  <c r="CD317" i="1"/>
  <c r="BR317" i="1"/>
  <c r="BF317" i="1"/>
  <c r="AT317" i="1"/>
  <c r="AH317" i="1"/>
  <c r="V317" i="1"/>
  <c r="J317" i="1"/>
  <c r="HQ316" i="1"/>
  <c r="HO316" i="1"/>
  <c r="HU316" i="1" s="1"/>
  <c r="HL316" i="1"/>
  <c r="HK316" i="1"/>
  <c r="HF316" i="1"/>
  <c r="GT316" i="1"/>
  <c r="GH316" i="1"/>
  <c r="FV316" i="1"/>
  <c r="FJ316" i="1"/>
  <c r="EX316" i="1"/>
  <c r="EL316" i="1"/>
  <c r="DZ316" i="1"/>
  <c r="DN316" i="1"/>
  <c r="DB316" i="1"/>
  <c r="CP316" i="1"/>
  <c r="CD316" i="1"/>
  <c r="BR316" i="1"/>
  <c r="BF316" i="1"/>
  <c r="AT316" i="1"/>
  <c r="AH316" i="1"/>
  <c r="V316" i="1"/>
  <c r="J316" i="1"/>
  <c r="HQ315" i="1"/>
  <c r="HO315" i="1"/>
  <c r="HU315" i="1" s="1"/>
  <c r="HL315" i="1"/>
  <c r="HK315" i="1"/>
  <c r="HF315" i="1"/>
  <c r="GT315" i="1"/>
  <c r="GH315" i="1"/>
  <c r="FV315" i="1"/>
  <c r="FJ315" i="1"/>
  <c r="EX315" i="1"/>
  <c r="EL315" i="1"/>
  <c r="DZ315" i="1"/>
  <c r="DN315" i="1"/>
  <c r="DB315" i="1"/>
  <c r="CP315" i="1"/>
  <c r="CD315" i="1"/>
  <c r="BR315" i="1"/>
  <c r="BF315" i="1"/>
  <c r="AT315" i="1"/>
  <c r="AH315" i="1"/>
  <c r="V315" i="1"/>
  <c r="J315" i="1"/>
  <c r="HQ314" i="1"/>
  <c r="HO314" i="1"/>
  <c r="HU314" i="1" s="1"/>
  <c r="HL314" i="1"/>
  <c r="HK314" i="1"/>
  <c r="HF314" i="1"/>
  <c r="GT314" i="1"/>
  <c r="GH314" i="1"/>
  <c r="FV314" i="1"/>
  <c r="FJ314" i="1"/>
  <c r="EX314" i="1"/>
  <c r="EL314" i="1"/>
  <c r="DZ314" i="1"/>
  <c r="DN314" i="1"/>
  <c r="DB314" i="1"/>
  <c r="CP314" i="1"/>
  <c r="CD314" i="1"/>
  <c r="BR314" i="1"/>
  <c r="BF314" i="1"/>
  <c r="AT314" i="1"/>
  <c r="AH314" i="1"/>
  <c r="V314" i="1"/>
  <c r="J314" i="1"/>
  <c r="HQ313" i="1"/>
  <c r="HO313" i="1"/>
  <c r="HL313" i="1"/>
  <c r="HK313" i="1"/>
  <c r="HF313" i="1"/>
  <c r="GT313" i="1"/>
  <c r="GH313" i="1"/>
  <c r="FV313" i="1"/>
  <c r="FJ313" i="1"/>
  <c r="EX313" i="1"/>
  <c r="EL313" i="1"/>
  <c r="DZ313" i="1"/>
  <c r="DN313" i="1"/>
  <c r="DB313" i="1"/>
  <c r="CP313" i="1"/>
  <c r="CD313" i="1"/>
  <c r="BR313" i="1"/>
  <c r="BF313" i="1"/>
  <c r="AT313" i="1"/>
  <c r="AH313" i="1"/>
  <c r="V313" i="1"/>
  <c r="J313" i="1"/>
  <c r="HQ312" i="1"/>
  <c r="HO312" i="1"/>
  <c r="HL312" i="1"/>
  <c r="HK312" i="1"/>
  <c r="HF312" i="1"/>
  <c r="GT312" i="1"/>
  <c r="GH312" i="1"/>
  <c r="FV312" i="1"/>
  <c r="FJ312" i="1"/>
  <c r="EX312" i="1"/>
  <c r="EL312" i="1"/>
  <c r="DZ312" i="1"/>
  <c r="DN312" i="1"/>
  <c r="DB312" i="1"/>
  <c r="CP312" i="1"/>
  <c r="CD312" i="1"/>
  <c r="BR312" i="1"/>
  <c r="BF312" i="1"/>
  <c r="AT312" i="1"/>
  <c r="AH312" i="1"/>
  <c r="V312" i="1"/>
  <c r="J312" i="1"/>
  <c r="HQ311" i="1"/>
  <c r="HO311" i="1"/>
  <c r="HU311" i="1" s="1"/>
  <c r="HL311" i="1"/>
  <c r="HK311" i="1"/>
  <c r="HF311" i="1"/>
  <c r="GT311" i="1"/>
  <c r="GH311" i="1"/>
  <c r="FV311" i="1"/>
  <c r="FJ311" i="1"/>
  <c r="EX311" i="1"/>
  <c r="EL311" i="1"/>
  <c r="DZ311" i="1"/>
  <c r="DN311" i="1"/>
  <c r="DB311" i="1"/>
  <c r="CP311" i="1"/>
  <c r="CD311" i="1"/>
  <c r="BR311" i="1"/>
  <c r="BF311" i="1"/>
  <c r="AT311" i="1"/>
  <c r="AH311" i="1"/>
  <c r="V311" i="1"/>
  <c r="J311" i="1"/>
  <c r="HW309" i="1"/>
  <c r="HV309" i="1"/>
  <c r="HT309" i="1"/>
  <c r="HS309" i="1"/>
  <c r="HN309" i="1"/>
  <c r="HM309" i="1"/>
  <c r="HJ309" i="1"/>
  <c r="HI309" i="1"/>
  <c r="HE309" i="1"/>
  <c r="HC309" i="1"/>
  <c r="GZ309" i="1"/>
  <c r="GY309" i="1"/>
  <c r="GX309" i="1"/>
  <c r="GW309" i="1"/>
  <c r="GS309" i="1"/>
  <c r="GQ309" i="1"/>
  <c r="GN309" i="1"/>
  <c r="GM309" i="1"/>
  <c r="GL309" i="1"/>
  <c r="GK309" i="1"/>
  <c r="GG309" i="1"/>
  <c r="GE309" i="1"/>
  <c r="GB309" i="1"/>
  <c r="GA309" i="1"/>
  <c r="FZ309" i="1"/>
  <c r="FY309" i="1"/>
  <c r="FU309" i="1"/>
  <c r="FS309" i="1"/>
  <c r="FP309" i="1"/>
  <c r="FO309" i="1"/>
  <c r="FN309" i="1"/>
  <c r="FM309" i="1"/>
  <c r="FI309" i="1"/>
  <c r="FG309" i="1"/>
  <c r="FD309" i="1"/>
  <c r="FC309" i="1"/>
  <c r="FB309" i="1"/>
  <c r="FA309" i="1"/>
  <c r="EW309" i="1"/>
  <c r="EU309" i="1"/>
  <c r="ER309" i="1"/>
  <c r="EQ309" i="1"/>
  <c r="EP309" i="1"/>
  <c r="EO309" i="1"/>
  <c r="EK309" i="1"/>
  <c r="EI309" i="1"/>
  <c r="EF309" i="1"/>
  <c r="EE309" i="1"/>
  <c r="ED309" i="1"/>
  <c r="EC309" i="1"/>
  <c r="DY309" i="1"/>
  <c r="DW309" i="1"/>
  <c r="DT309" i="1"/>
  <c r="DS309" i="1"/>
  <c r="DR309" i="1"/>
  <c r="DQ309" i="1"/>
  <c r="DM309" i="1"/>
  <c r="DK309" i="1"/>
  <c r="DH309" i="1"/>
  <c r="DG309" i="1"/>
  <c r="DF309" i="1"/>
  <c r="DE309" i="1"/>
  <c r="DA309" i="1"/>
  <c r="CY309" i="1"/>
  <c r="CV309" i="1"/>
  <c r="CU309" i="1"/>
  <c r="CT309" i="1"/>
  <c r="CS309" i="1"/>
  <c r="CO309" i="1"/>
  <c r="CM309" i="1"/>
  <c r="CJ309" i="1"/>
  <c r="CI309" i="1"/>
  <c r="CH309" i="1"/>
  <c r="CG309" i="1"/>
  <c r="CC309" i="1"/>
  <c r="CA309" i="1"/>
  <c r="BX309" i="1"/>
  <c r="BW309" i="1"/>
  <c r="BV309" i="1"/>
  <c r="BU309" i="1"/>
  <c r="BQ309" i="1"/>
  <c r="BO309" i="1"/>
  <c r="BL309" i="1"/>
  <c r="BK309" i="1"/>
  <c r="BJ309" i="1"/>
  <c r="BI309" i="1"/>
  <c r="BE309" i="1"/>
  <c r="BC309" i="1"/>
  <c r="AZ309" i="1"/>
  <c r="AY309" i="1"/>
  <c r="AX309" i="1"/>
  <c r="AW309" i="1"/>
  <c r="AS309" i="1"/>
  <c r="AQ309" i="1"/>
  <c r="AN309" i="1"/>
  <c r="AM309" i="1"/>
  <c r="AL309" i="1"/>
  <c r="AK309" i="1"/>
  <c r="AG309" i="1"/>
  <c r="AE309" i="1"/>
  <c r="AB309" i="1"/>
  <c r="AA309" i="1"/>
  <c r="Z309" i="1"/>
  <c r="Y309" i="1"/>
  <c r="U309" i="1"/>
  <c r="S309" i="1"/>
  <c r="P309" i="1"/>
  <c r="O309" i="1"/>
  <c r="N309" i="1"/>
  <c r="M309" i="1"/>
  <c r="I309" i="1"/>
  <c r="G309" i="1"/>
  <c r="D309" i="1"/>
  <c r="C309" i="1"/>
  <c r="HQ308" i="1"/>
  <c r="HO308" i="1"/>
  <c r="HU308" i="1" s="1"/>
  <c r="HL308" i="1"/>
  <c r="HK308" i="1"/>
  <c r="HF308" i="1"/>
  <c r="GT308" i="1"/>
  <c r="GH308" i="1"/>
  <c r="FV308" i="1"/>
  <c r="FJ308" i="1"/>
  <c r="EX308" i="1"/>
  <c r="EL308" i="1"/>
  <c r="DZ308" i="1"/>
  <c r="DN308" i="1"/>
  <c r="DB308" i="1"/>
  <c r="CP308" i="1"/>
  <c r="CD308" i="1"/>
  <c r="BR308" i="1"/>
  <c r="BF308" i="1"/>
  <c r="AT308" i="1"/>
  <c r="AH308" i="1"/>
  <c r="V308" i="1"/>
  <c r="J308" i="1"/>
  <c r="HQ307" i="1"/>
  <c r="HO307" i="1"/>
  <c r="HL307" i="1"/>
  <c r="HK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HQ306" i="1"/>
  <c r="HO306" i="1"/>
  <c r="HU306" i="1" s="1"/>
  <c r="HL306" i="1"/>
  <c r="HK306" i="1"/>
  <c r="HF306" i="1"/>
  <c r="GT306" i="1"/>
  <c r="GH306" i="1"/>
  <c r="FV306" i="1"/>
  <c r="FJ306" i="1"/>
  <c r="EX306" i="1"/>
  <c r="DZ306" i="1"/>
  <c r="DN306" i="1"/>
  <c r="DB306" i="1"/>
  <c r="CP306" i="1"/>
  <c r="CD306" i="1"/>
  <c r="BR306" i="1"/>
  <c r="BF306" i="1"/>
  <c r="AT306" i="1"/>
  <c r="AH306" i="1"/>
  <c r="V306" i="1"/>
  <c r="J306" i="1"/>
  <c r="HQ305" i="1"/>
  <c r="HO305" i="1"/>
  <c r="HU305" i="1" s="1"/>
  <c r="HL305" i="1"/>
  <c r="HK305" i="1"/>
  <c r="HF305" i="1"/>
  <c r="GT305" i="1"/>
  <c r="GH305" i="1"/>
  <c r="FV305" i="1"/>
  <c r="FJ305" i="1"/>
  <c r="EX305" i="1"/>
  <c r="EL305" i="1"/>
  <c r="DZ305" i="1"/>
  <c r="DN305" i="1"/>
  <c r="DB305" i="1"/>
  <c r="CP305" i="1"/>
  <c r="CD305" i="1"/>
  <c r="BR305" i="1"/>
  <c r="BF305" i="1"/>
  <c r="AT305" i="1"/>
  <c r="AH305" i="1"/>
  <c r="V305" i="1"/>
  <c r="J305" i="1"/>
  <c r="HQ304" i="1"/>
  <c r="HO304" i="1"/>
  <c r="HU304" i="1" s="1"/>
  <c r="HL304" i="1"/>
  <c r="HK304" i="1"/>
  <c r="HF304" i="1"/>
  <c r="GT304" i="1"/>
  <c r="GH304" i="1"/>
  <c r="FV304" i="1"/>
  <c r="FJ304" i="1"/>
  <c r="EX304" i="1"/>
  <c r="EL304" i="1"/>
  <c r="DZ304" i="1"/>
  <c r="DN304" i="1"/>
  <c r="DB304" i="1"/>
  <c r="CP304" i="1"/>
  <c r="CD304" i="1"/>
  <c r="BR304" i="1"/>
  <c r="BF304" i="1"/>
  <c r="AT304" i="1"/>
  <c r="AH304" i="1"/>
  <c r="V304" i="1"/>
  <c r="J304" i="1"/>
  <c r="HQ303" i="1"/>
  <c r="HO303" i="1"/>
  <c r="HL303" i="1"/>
  <c r="HK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HQ302" i="1"/>
  <c r="HO302" i="1"/>
  <c r="HU302" i="1" s="1"/>
  <c r="HL302" i="1"/>
  <c r="HK302" i="1"/>
  <c r="HF302" i="1"/>
  <c r="GT302" i="1"/>
  <c r="GH302" i="1"/>
  <c r="FV302" i="1"/>
  <c r="FJ302" i="1"/>
  <c r="EX302" i="1"/>
  <c r="EL302" i="1"/>
  <c r="DZ302" i="1"/>
  <c r="DN302" i="1"/>
  <c r="DB302" i="1"/>
  <c r="CP302" i="1"/>
  <c r="CD302" i="1"/>
  <c r="BR302" i="1"/>
  <c r="BF302" i="1"/>
  <c r="AT302" i="1"/>
  <c r="AH302" i="1"/>
  <c r="V302" i="1"/>
  <c r="J302" i="1"/>
  <c r="HW300" i="1"/>
  <c r="HV300" i="1"/>
  <c r="HT300" i="1"/>
  <c r="HS300" i="1"/>
  <c r="HN300" i="1"/>
  <c r="HM300" i="1"/>
  <c r="HJ300" i="1"/>
  <c r="HI300" i="1"/>
  <c r="HE300" i="1"/>
  <c r="HC300" i="1"/>
  <c r="GZ300" i="1"/>
  <c r="GY300" i="1"/>
  <c r="GX300" i="1"/>
  <c r="GW300" i="1"/>
  <c r="GS300" i="1"/>
  <c r="GQ300" i="1"/>
  <c r="GN300" i="1"/>
  <c r="GM300" i="1"/>
  <c r="GL300" i="1"/>
  <c r="GK300" i="1"/>
  <c r="GG300" i="1"/>
  <c r="GE300" i="1"/>
  <c r="GB300" i="1"/>
  <c r="GA300" i="1"/>
  <c r="FZ300" i="1"/>
  <c r="FY300" i="1"/>
  <c r="FU300" i="1"/>
  <c r="FS300" i="1"/>
  <c r="FP300" i="1"/>
  <c r="FO300" i="1"/>
  <c r="FN300" i="1"/>
  <c r="FM300" i="1"/>
  <c r="FI300" i="1"/>
  <c r="FG300" i="1"/>
  <c r="FD300" i="1"/>
  <c r="FC300" i="1"/>
  <c r="FB300" i="1"/>
  <c r="FA300" i="1"/>
  <c r="EW300" i="1"/>
  <c r="EU300" i="1"/>
  <c r="ER300" i="1"/>
  <c r="EQ300" i="1"/>
  <c r="EP300" i="1"/>
  <c r="EO300" i="1"/>
  <c r="EK300" i="1"/>
  <c r="EI300" i="1"/>
  <c r="EF300" i="1"/>
  <c r="EE300" i="1"/>
  <c r="ED300" i="1"/>
  <c r="EC300" i="1"/>
  <c r="DY300" i="1"/>
  <c r="DW300" i="1"/>
  <c r="DT300" i="1"/>
  <c r="DS300" i="1"/>
  <c r="DR300" i="1"/>
  <c r="DQ300" i="1"/>
  <c r="DM300" i="1"/>
  <c r="DK300" i="1"/>
  <c r="DH300" i="1"/>
  <c r="DG300" i="1"/>
  <c r="DF300" i="1"/>
  <c r="DE300" i="1"/>
  <c r="DA300" i="1"/>
  <c r="CY300" i="1"/>
  <c r="CV300" i="1"/>
  <c r="CU300" i="1"/>
  <c r="CT300" i="1"/>
  <c r="CS300" i="1"/>
  <c r="CO300" i="1"/>
  <c r="CM300" i="1"/>
  <c r="CJ300" i="1"/>
  <c r="CI300" i="1"/>
  <c r="CH300" i="1"/>
  <c r="CG300" i="1"/>
  <c r="CC300" i="1"/>
  <c r="CA300" i="1"/>
  <c r="BX300" i="1"/>
  <c r="BW300" i="1"/>
  <c r="BV300" i="1"/>
  <c r="BU300" i="1"/>
  <c r="BQ300" i="1"/>
  <c r="BO300" i="1"/>
  <c r="BL300" i="1"/>
  <c r="BK300" i="1"/>
  <c r="BJ300" i="1"/>
  <c r="BI300" i="1"/>
  <c r="BE300" i="1"/>
  <c r="BC300" i="1"/>
  <c r="AZ300" i="1"/>
  <c r="AY300" i="1"/>
  <c r="AX300" i="1"/>
  <c r="AW300" i="1"/>
  <c r="AS300" i="1"/>
  <c r="AQ300" i="1"/>
  <c r="AN300" i="1"/>
  <c r="AM300" i="1"/>
  <c r="AL300" i="1"/>
  <c r="AK300" i="1"/>
  <c r="AG300" i="1"/>
  <c r="AE300" i="1"/>
  <c r="AB300" i="1"/>
  <c r="AA300" i="1"/>
  <c r="Z300" i="1"/>
  <c r="Y300" i="1"/>
  <c r="U300" i="1"/>
  <c r="S300" i="1"/>
  <c r="P300" i="1"/>
  <c r="O300" i="1"/>
  <c r="N300" i="1"/>
  <c r="M300" i="1"/>
  <c r="I300" i="1"/>
  <c r="G300" i="1"/>
  <c r="D300" i="1"/>
  <c r="C300" i="1"/>
  <c r="HQ299" i="1"/>
  <c r="HO299" i="1"/>
  <c r="HU299" i="1" s="1"/>
  <c r="HL299" i="1"/>
  <c r="HK299" i="1"/>
  <c r="HF299" i="1"/>
  <c r="GT299" i="1"/>
  <c r="GH299" i="1"/>
  <c r="FV299" i="1"/>
  <c r="FJ299" i="1"/>
  <c r="EX299" i="1"/>
  <c r="EL299" i="1"/>
  <c r="DZ299" i="1"/>
  <c r="DN299" i="1"/>
  <c r="DB299" i="1"/>
  <c r="CP299" i="1"/>
  <c r="CD299" i="1"/>
  <c r="BR299" i="1"/>
  <c r="BF299" i="1"/>
  <c r="AT299" i="1"/>
  <c r="AH299" i="1"/>
  <c r="V299" i="1"/>
  <c r="J299" i="1"/>
  <c r="HQ298" i="1"/>
  <c r="HO298" i="1"/>
  <c r="HU298" i="1" s="1"/>
  <c r="HL298" i="1"/>
  <c r="HK298" i="1"/>
  <c r="HF298" i="1"/>
  <c r="GT298" i="1"/>
  <c r="GH298" i="1"/>
  <c r="FV298" i="1"/>
  <c r="FJ298" i="1"/>
  <c r="EL298" i="1"/>
  <c r="DZ298" i="1"/>
  <c r="DN298" i="1"/>
  <c r="DB298" i="1"/>
  <c r="CP298" i="1"/>
  <c r="CD298" i="1"/>
  <c r="BR298" i="1"/>
  <c r="BF298" i="1"/>
  <c r="AT298" i="1"/>
  <c r="AH298" i="1"/>
  <c r="V298" i="1"/>
  <c r="J298" i="1"/>
  <c r="HQ297" i="1"/>
  <c r="HO297" i="1"/>
  <c r="HU297" i="1" s="1"/>
  <c r="HL297" i="1"/>
  <c r="HK297" i="1"/>
  <c r="HF297" i="1"/>
  <c r="GT297" i="1"/>
  <c r="GH297" i="1"/>
  <c r="FV297" i="1"/>
  <c r="FJ297" i="1"/>
  <c r="EX297" i="1"/>
  <c r="EL297" i="1"/>
  <c r="DZ297" i="1"/>
  <c r="DN297" i="1"/>
  <c r="DB297" i="1"/>
  <c r="CP297" i="1"/>
  <c r="CD297" i="1"/>
  <c r="BR297" i="1"/>
  <c r="BF297" i="1"/>
  <c r="AT297" i="1"/>
  <c r="AH297" i="1"/>
  <c r="V297" i="1"/>
  <c r="J297" i="1"/>
  <c r="HQ296" i="1"/>
  <c r="HO296" i="1"/>
  <c r="HU296" i="1" s="1"/>
  <c r="HL296" i="1"/>
  <c r="HK296" i="1"/>
  <c r="HF296" i="1"/>
  <c r="GT296" i="1"/>
  <c r="GH296" i="1"/>
  <c r="FV296" i="1"/>
  <c r="FJ296" i="1"/>
  <c r="EX296" i="1"/>
  <c r="EL296" i="1"/>
  <c r="DZ296" i="1"/>
  <c r="DN296" i="1"/>
  <c r="DB296" i="1"/>
  <c r="CP296" i="1"/>
  <c r="CD296" i="1"/>
  <c r="BR296" i="1"/>
  <c r="BF296" i="1"/>
  <c r="AT296" i="1"/>
  <c r="AH296" i="1"/>
  <c r="V296" i="1"/>
  <c r="J296" i="1"/>
  <c r="HQ295" i="1"/>
  <c r="HO295" i="1"/>
  <c r="HU295" i="1" s="1"/>
  <c r="HL295" i="1"/>
  <c r="HK295" i="1"/>
  <c r="HF295" i="1"/>
  <c r="GT295" i="1"/>
  <c r="GH295" i="1"/>
  <c r="FV295" i="1"/>
  <c r="FJ295" i="1"/>
  <c r="EX295" i="1"/>
  <c r="EL295" i="1"/>
  <c r="DZ295" i="1"/>
  <c r="DB295" i="1"/>
  <c r="CP295" i="1"/>
  <c r="CD295" i="1"/>
  <c r="BR295" i="1"/>
  <c r="BF295" i="1"/>
  <c r="AT295" i="1"/>
  <c r="AH295" i="1"/>
  <c r="V295" i="1"/>
  <c r="J295" i="1"/>
  <c r="HQ294" i="1"/>
  <c r="HO294" i="1"/>
  <c r="HU294" i="1" s="1"/>
  <c r="HL294" i="1"/>
  <c r="HK294" i="1"/>
  <c r="HF294" i="1"/>
  <c r="GT294" i="1"/>
  <c r="GH294" i="1"/>
  <c r="FV294" i="1"/>
  <c r="FJ294" i="1"/>
  <c r="EX294" i="1"/>
  <c r="EL294" i="1"/>
  <c r="DZ294" i="1"/>
  <c r="DN294" i="1"/>
  <c r="DB294" i="1"/>
  <c r="CP294" i="1"/>
  <c r="CD294" i="1"/>
  <c r="BR294" i="1"/>
  <c r="BF294" i="1"/>
  <c r="AT294" i="1"/>
  <c r="AH294" i="1"/>
  <c r="V294" i="1"/>
  <c r="J294" i="1"/>
  <c r="HQ293" i="1"/>
  <c r="HO293" i="1"/>
  <c r="HU293" i="1" s="1"/>
  <c r="HL293" i="1"/>
  <c r="HK293" i="1"/>
  <c r="HF293" i="1"/>
  <c r="GT293" i="1"/>
  <c r="GH293" i="1"/>
  <c r="FV293" i="1"/>
  <c r="FJ293" i="1"/>
  <c r="EX293" i="1"/>
  <c r="EL293" i="1"/>
  <c r="DZ293" i="1"/>
  <c r="DN293" i="1"/>
  <c r="DB293" i="1"/>
  <c r="CP293" i="1"/>
  <c r="CD293" i="1"/>
  <c r="BR293" i="1"/>
  <c r="BF293" i="1"/>
  <c r="AT293" i="1"/>
  <c r="AH293" i="1"/>
  <c r="V293" i="1"/>
  <c r="J293" i="1"/>
  <c r="HW291" i="1"/>
  <c r="HV291" i="1"/>
  <c r="HT291" i="1"/>
  <c r="HS291" i="1"/>
  <c r="HN291" i="1"/>
  <c r="HM291" i="1"/>
  <c r="HJ291" i="1"/>
  <c r="HI291" i="1"/>
  <c r="HE291" i="1"/>
  <c r="HC291" i="1"/>
  <c r="GZ291" i="1"/>
  <c r="GY291" i="1"/>
  <c r="GX291" i="1"/>
  <c r="GW291" i="1"/>
  <c r="GS291" i="1"/>
  <c r="GQ291" i="1"/>
  <c r="GN291" i="1"/>
  <c r="GM291" i="1"/>
  <c r="GL291" i="1"/>
  <c r="GK291" i="1"/>
  <c r="GG291" i="1"/>
  <c r="GE291" i="1"/>
  <c r="GB291" i="1"/>
  <c r="GA291" i="1"/>
  <c r="FZ291" i="1"/>
  <c r="FY291" i="1"/>
  <c r="FU291" i="1"/>
  <c r="FS291" i="1"/>
  <c r="FP291" i="1"/>
  <c r="FO291" i="1"/>
  <c r="FN291" i="1"/>
  <c r="FM291" i="1"/>
  <c r="FI291" i="1"/>
  <c r="FG291" i="1"/>
  <c r="FD291" i="1"/>
  <c r="FC291" i="1"/>
  <c r="FB291" i="1"/>
  <c r="FA291" i="1"/>
  <c r="EW291" i="1"/>
  <c r="EU291" i="1"/>
  <c r="ER291" i="1"/>
  <c r="EQ291" i="1"/>
  <c r="EP291" i="1"/>
  <c r="EO291" i="1"/>
  <c r="EK291" i="1"/>
  <c r="EI291" i="1"/>
  <c r="EF291" i="1"/>
  <c r="EE291" i="1"/>
  <c r="ED291" i="1"/>
  <c r="EC291" i="1"/>
  <c r="DY291" i="1"/>
  <c r="DW291" i="1"/>
  <c r="DT291" i="1"/>
  <c r="DS291" i="1"/>
  <c r="DR291" i="1"/>
  <c r="DQ291" i="1"/>
  <c r="DM291" i="1"/>
  <c r="DK291" i="1"/>
  <c r="DH291" i="1"/>
  <c r="DG291" i="1"/>
  <c r="DF291" i="1"/>
  <c r="DE291" i="1"/>
  <c r="DA291" i="1"/>
  <c r="CY291" i="1"/>
  <c r="CV291" i="1"/>
  <c r="CU291" i="1"/>
  <c r="CT291" i="1"/>
  <c r="CS291" i="1"/>
  <c r="CO291" i="1"/>
  <c r="CM291" i="1"/>
  <c r="CJ291" i="1"/>
  <c r="CI291" i="1"/>
  <c r="CH291" i="1"/>
  <c r="CG291" i="1"/>
  <c r="CC291" i="1"/>
  <c r="CA291" i="1"/>
  <c r="BX291" i="1"/>
  <c r="BW291" i="1"/>
  <c r="BV291" i="1"/>
  <c r="BU291" i="1"/>
  <c r="BQ291" i="1"/>
  <c r="BO291" i="1"/>
  <c r="BL291" i="1"/>
  <c r="BK291" i="1"/>
  <c r="BJ291" i="1"/>
  <c r="BI291" i="1"/>
  <c r="BE291" i="1"/>
  <c r="BC291" i="1"/>
  <c r="AZ291" i="1"/>
  <c r="AY291" i="1"/>
  <c r="AX291" i="1"/>
  <c r="AW291" i="1"/>
  <c r="AS291" i="1"/>
  <c r="AQ291" i="1"/>
  <c r="AN291" i="1"/>
  <c r="AM291" i="1"/>
  <c r="AL291" i="1"/>
  <c r="AK291" i="1"/>
  <c r="AG291" i="1"/>
  <c r="AE291" i="1"/>
  <c r="AB291" i="1"/>
  <c r="AA291" i="1"/>
  <c r="Z291" i="1"/>
  <c r="Y291" i="1"/>
  <c r="U291" i="1"/>
  <c r="S291" i="1"/>
  <c r="P291" i="1"/>
  <c r="O291" i="1"/>
  <c r="N291" i="1"/>
  <c r="M291" i="1"/>
  <c r="I291" i="1"/>
  <c r="G291" i="1"/>
  <c r="D291" i="1"/>
  <c r="C291" i="1"/>
  <c r="HQ290" i="1"/>
  <c r="HO290" i="1"/>
  <c r="HU290" i="1" s="1"/>
  <c r="HL290" i="1"/>
  <c r="HK290" i="1"/>
  <c r="HF290" i="1"/>
  <c r="GT290" i="1"/>
  <c r="GH290" i="1"/>
  <c r="FV290" i="1"/>
  <c r="FJ290" i="1"/>
  <c r="EX290" i="1"/>
  <c r="EL290" i="1"/>
  <c r="DZ290" i="1"/>
  <c r="DN290" i="1"/>
  <c r="DB290" i="1"/>
  <c r="CP290" i="1"/>
  <c r="CD290" i="1"/>
  <c r="BR290" i="1"/>
  <c r="BF290" i="1"/>
  <c r="AT290" i="1"/>
  <c r="AH290" i="1"/>
  <c r="V290" i="1"/>
  <c r="J290" i="1"/>
  <c r="HQ289" i="1"/>
  <c r="HO289" i="1"/>
  <c r="HU289" i="1" s="1"/>
  <c r="HL289" i="1"/>
  <c r="HK289" i="1"/>
  <c r="HF289" i="1"/>
  <c r="GT289" i="1"/>
  <c r="GH289" i="1"/>
  <c r="FV289" i="1"/>
  <c r="FJ289" i="1"/>
  <c r="EX289" i="1"/>
  <c r="EL289" i="1"/>
  <c r="DZ289" i="1"/>
  <c r="DN289" i="1"/>
  <c r="DB289" i="1"/>
  <c r="CP289" i="1"/>
  <c r="CD289" i="1"/>
  <c r="BR289" i="1"/>
  <c r="BF289" i="1"/>
  <c r="AT289" i="1"/>
  <c r="AH289" i="1"/>
  <c r="V289" i="1"/>
  <c r="J289" i="1"/>
  <c r="HQ288" i="1"/>
  <c r="HO288" i="1"/>
  <c r="HL288" i="1"/>
  <c r="HK288" i="1"/>
  <c r="HF288" i="1"/>
  <c r="GT288" i="1"/>
  <c r="GH288" i="1"/>
  <c r="FV288" i="1"/>
  <c r="FJ288" i="1"/>
  <c r="EX288" i="1"/>
  <c r="EL288" i="1"/>
  <c r="DZ288" i="1"/>
  <c r="DN288" i="1"/>
  <c r="DB288" i="1"/>
  <c r="CP288" i="1"/>
  <c r="CD288" i="1"/>
  <c r="BR288" i="1"/>
  <c r="BF288" i="1"/>
  <c r="AT288" i="1"/>
  <c r="AH288" i="1"/>
  <c r="V288" i="1"/>
  <c r="J288" i="1"/>
  <c r="HQ287" i="1"/>
  <c r="HO287" i="1"/>
  <c r="HU287" i="1" s="1"/>
  <c r="HL287" i="1"/>
  <c r="HK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HQ286" i="1"/>
  <c r="HO286" i="1"/>
  <c r="HU286" i="1" s="1"/>
  <c r="HL286" i="1"/>
  <c r="HK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HQ285" i="1"/>
  <c r="HO285" i="1"/>
  <c r="HU285" i="1" s="1"/>
  <c r="HL285" i="1"/>
  <c r="HK285" i="1"/>
  <c r="HF285" i="1"/>
  <c r="GT285" i="1"/>
  <c r="GH285" i="1"/>
  <c r="FV285" i="1"/>
  <c r="FJ285" i="1"/>
  <c r="EX285" i="1"/>
  <c r="EL285" i="1"/>
  <c r="DZ285" i="1"/>
  <c r="DN285" i="1"/>
  <c r="DB285" i="1"/>
  <c r="CP285" i="1"/>
  <c r="CD285" i="1"/>
  <c r="BR285" i="1"/>
  <c r="BF285" i="1"/>
  <c r="AT285" i="1"/>
  <c r="AH285" i="1"/>
  <c r="V285" i="1"/>
  <c r="J285" i="1"/>
  <c r="HQ284" i="1"/>
  <c r="HO284" i="1"/>
  <c r="HL284" i="1"/>
  <c r="HK284" i="1"/>
  <c r="HF284" i="1"/>
  <c r="GT284" i="1"/>
  <c r="GH284" i="1"/>
  <c r="FV284" i="1"/>
  <c r="FJ284" i="1"/>
  <c r="EX284" i="1"/>
  <c r="EL284" i="1"/>
  <c r="DZ284" i="1"/>
  <c r="DN284" i="1"/>
  <c r="DB284" i="1"/>
  <c r="CP284" i="1"/>
  <c r="CD284" i="1"/>
  <c r="BR284" i="1"/>
  <c r="BF284" i="1"/>
  <c r="AT284" i="1"/>
  <c r="AH284" i="1"/>
  <c r="V284" i="1"/>
  <c r="J284" i="1"/>
  <c r="HW282" i="1"/>
  <c r="HV282" i="1"/>
  <c r="HT282" i="1"/>
  <c r="HS282" i="1"/>
  <c r="HN282" i="1"/>
  <c r="HM282" i="1"/>
  <c r="HJ282" i="1"/>
  <c r="HI282" i="1"/>
  <c r="HE282" i="1"/>
  <c r="HC282" i="1"/>
  <c r="GZ282" i="1"/>
  <c r="GY282" i="1"/>
  <c r="GX282" i="1"/>
  <c r="GW282" i="1"/>
  <c r="GS282" i="1"/>
  <c r="GQ282" i="1"/>
  <c r="GN282" i="1"/>
  <c r="GM282" i="1"/>
  <c r="GL282" i="1"/>
  <c r="GK282" i="1"/>
  <c r="GG282" i="1"/>
  <c r="GE282" i="1"/>
  <c r="GB282" i="1"/>
  <c r="GA282" i="1"/>
  <c r="FZ282" i="1"/>
  <c r="FY282" i="1"/>
  <c r="FU282" i="1"/>
  <c r="FS282" i="1"/>
  <c r="FP282" i="1"/>
  <c r="FO282" i="1"/>
  <c r="FN282" i="1"/>
  <c r="FM282" i="1"/>
  <c r="FI282" i="1"/>
  <c r="FG282" i="1"/>
  <c r="FD282" i="1"/>
  <c r="FC282" i="1"/>
  <c r="FB282" i="1"/>
  <c r="FA282" i="1"/>
  <c r="EW282" i="1"/>
  <c r="EU282" i="1"/>
  <c r="ER282" i="1"/>
  <c r="EQ282" i="1"/>
  <c r="EP282" i="1"/>
  <c r="EO282" i="1"/>
  <c r="EK282" i="1"/>
  <c r="EI282" i="1"/>
  <c r="EF282" i="1"/>
  <c r="EE282" i="1"/>
  <c r="ED282" i="1"/>
  <c r="EC282" i="1"/>
  <c r="DY282" i="1"/>
  <c r="DW282" i="1"/>
  <c r="DT282" i="1"/>
  <c r="DS282" i="1"/>
  <c r="DR282" i="1"/>
  <c r="DQ282" i="1"/>
  <c r="DM282" i="1"/>
  <c r="DK282" i="1"/>
  <c r="DH282" i="1"/>
  <c r="DG282" i="1"/>
  <c r="DF282" i="1"/>
  <c r="DE282" i="1"/>
  <c r="DA282" i="1"/>
  <c r="CY282" i="1"/>
  <c r="CV282" i="1"/>
  <c r="CU282" i="1"/>
  <c r="CT282" i="1"/>
  <c r="CS282" i="1"/>
  <c r="CO282" i="1"/>
  <c r="CM282" i="1"/>
  <c r="CJ282" i="1"/>
  <c r="CI282" i="1"/>
  <c r="CH282" i="1"/>
  <c r="CG282" i="1"/>
  <c r="CC282" i="1"/>
  <c r="CA282" i="1"/>
  <c r="BX282" i="1"/>
  <c r="BW282" i="1"/>
  <c r="BV282" i="1"/>
  <c r="BU282" i="1"/>
  <c r="BQ282" i="1"/>
  <c r="BO282" i="1"/>
  <c r="BL282" i="1"/>
  <c r="BK282" i="1"/>
  <c r="BJ282" i="1"/>
  <c r="BI282" i="1"/>
  <c r="BE282" i="1"/>
  <c r="BC282" i="1"/>
  <c r="AZ282" i="1"/>
  <c r="AY282" i="1"/>
  <c r="AX282" i="1"/>
  <c r="AW282" i="1"/>
  <c r="AS282" i="1"/>
  <c r="AQ282" i="1"/>
  <c r="AN282" i="1"/>
  <c r="AM282" i="1"/>
  <c r="AL282" i="1"/>
  <c r="AK282" i="1"/>
  <c r="AG282" i="1"/>
  <c r="AE282" i="1"/>
  <c r="AB282" i="1"/>
  <c r="AA282" i="1"/>
  <c r="Z282" i="1"/>
  <c r="Y282" i="1"/>
  <c r="U282" i="1"/>
  <c r="S282" i="1"/>
  <c r="P282" i="1"/>
  <c r="O282" i="1"/>
  <c r="N282" i="1"/>
  <c r="M282" i="1"/>
  <c r="I282" i="1"/>
  <c r="G282" i="1"/>
  <c r="D282" i="1"/>
  <c r="C282" i="1"/>
  <c r="HQ281" i="1"/>
  <c r="HO281" i="1"/>
  <c r="HL281" i="1"/>
  <c r="HK281" i="1"/>
  <c r="HF281" i="1"/>
  <c r="GT281" i="1"/>
  <c r="GH281" i="1"/>
  <c r="FV281" i="1"/>
  <c r="FJ281" i="1"/>
  <c r="EX281" i="1"/>
  <c r="EL281" i="1"/>
  <c r="DZ281" i="1"/>
  <c r="DN281" i="1"/>
  <c r="DB281" i="1"/>
  <c r="CP281" i="1"/>
  <c r="CD281" i="1"/>
  <c r="BR281" i="1"/>
  <c r="BF281" i="1"/>
  <c r="AT281" i="1"/>
  <c r="AH281" i="1"/>
  <c r="V281" i="1"/>
  <c r="J281" i="1"/>
  <c r="HQ280" i="1"/>
  <c r="HO280" i="1"/>
  <c r="HU280" i="1" s="1"/>
  <c r="HL280" i="1"/>
  <c r="HK280" i="1"/>
  <c r="HF280" i="1"/>
  <c r="GT280" i="1"/>
  <c r="GH280" i="1"/>
  <c r="FV280" i="1"/>
  <c r="FJ280" i="1"/>
  <c r="EX280" i="1"/>
  <c r="EL280" i="1"/>
  <c r="DZ280" i="1"/>
  <c r="DN280" i="1"/>
  <c r="DB280" i="1"/>
  <c r="CP280" i="1"/>
  <c r="CD280" i="1"/>
  <c r="BR280" i="1"/>
  <c r="BF280" i="1"/>
  <c r="AT280" i="1"/>
  <c r="AH280" i="1"/>
  <c r="V280" i="1"/>
  <c r="J280" i="1"/>
  <c r="HQ279" i="1"/>
  <c r="HO279" i="1"/>
  <c r="HU279" i="1" s="1"/>
  <c r="HL279" i="1"/>
  <c r="HK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HQ278" i="1"/>
  <c r="HO278" i="1"/>
  <c r="HU278" i="1" s="1"/>
  <c r="HL278" i="1"/>
  <c r="HK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HQ277" i="1"/>
  <c r="HO277" i="1"/>
  <c r="HL277" i="1"/>
  <c r="HK277" i="1"/>
  <c r="HF277" i="1"/>
  <c r="GT277" i="1"/>
  <c r="GH277" i="1"/>
  <c r="FV277" i="1"/>
  <c r="FJ277" i="1"/>
  <c r="EX277" i="1"/>
  <c r="EL277" i="1"/>
  <c r="DZ277" i="1"/>
  <c r="DN277" i="1"/>
  <c r="DB277" i="1"/>
  <c r="CP277" i="1"/>
  <c r="CD277" i="1"/>
  <c r="BR277" i="1"/>
  <c r="BF277" i="1"/>
  <c r="AT277" i="1"/>
  <c r="AH277" i="1"/>
  <c r="V277" i="1"/>
  <c r="J277" i="1"/>
  <c r="HQ276" i="1"/>
  <c r="HO276" i="1"/>
  <c r="HU276" i="1" s="1"/>
  <c r="HL276" i="1"/>
  <c r="HK276" i="1"/>
  <c r="HF276" i="1"/>
  <c r="GT276" i="1"/>
  <c r="GH276" i="1"/>
  <c r="FV276" i="1"/>
  <c r="FJ276" i="1"/>
  <c r="EX276" i="1"/>
  <c r="EL276" i="1"/>
  <c r="DZ276" i="1"/>
  <c r="DN276" i="1"/>
  <c r="DB276" i="1"/>
  <c r="CP276" i="1"/>
  <c r="CD276" i="1"/>
  <c r="BR276" i="1"/>
  <c r="BF276" i="1"/>
  <c r="AT276" i="1"/>
  <c r="AH276" i="1"/>
  <c r="V276" i="1"/>
  <c r="J276" i="1"/>
  <c r="HQ275" i="1"/>
  <c r="HO275" i="1"/>
  <c r="HU275" i="1" s="1"/>
  <c r="HL275" i="1"/>
  <c r="HK275" i="1"/>
  <c r="HF275" i="1"/>
  <c r="GT275" i="1"/>
  <c r="GH275" i="1"/>
  <c r="FV275" i="1"/>
  <c r="FJ275" i="1"/>
  <c r="EX275" i="1"/>
  <c r="EL275" i="1"/>
  <c r="DZ275" i="1"/>
  <c r="DN275" i="1"/>
  <c r="DB275" i="1"/>
  <c r="CP275" i="1"/>
  <c r="CD275" i="1"/>
  <c r="BR275" i="1"/>
  <c r="BF275" i="1"/>
  <c r="AT275" i="1"/>
  <c r="AH275" i="1"/>
  <c r="V275" i="1"/>
  <c r="J275" i="1"/>
  <c r="HW273" i="1"/>
  <c r="HV273" i="1"/>
  <c r="HT273" i="1"/>
  <c r="HS273" i="1"/>
  <c r="HN273" i="1"/>
  <c r="HM273" i="1"/>
  <c r="HJ273" i="1"/>
  <c r="HI273" i="1"/>
  <c r="HE273" i="1"/>
  <c r="HC273" i="1"/>
  <c r="GZ273" i="1"/>
  <c r="GY273" i="1"/>
  <c r="GX273" i="1"/>
  <c r="GW273" i="1"/>
  <c r="GS273" i="1"/>
  <c r="GQ273" i="1"/>
  <c r="GN273" i="1"/>
  <c r="GM273" i="1"/>
  <c r="GL273" i="1"/>
  <c r="GK273" i="1"/>
  <c r="GG273" i="1"/>
  <c r="GE273" i="1"/>
  <c r="GB273" i="1"/>
  <c r="GA273" i="1"/>
  <c r="FZ273" i="1"/>
  <c r="FY273" i="1"/>
  <c r="FU273" i="1"/>
  <c r="FS273" i="1"/>
  <c r="FP273" i="1"/>
  <c r="FO273" i="1"/>
  <c r="FN273" i="1"/>
  <c r="FM273" i="1"/>
  <c r="FI273" i="1"/>
  <c r="FG273" i="1"/>
  <c r="FD273" i="1"/>
  <c r="FC273" i="1"/>
  <c r="FB273" i="1"/>
  <c r="FA273" i="1"/>
  <c r="EW273" i="1"/>
  <c r="EU273" i="1"/>
  <c r="ER273" i="1"/>
  <c r="EQ273" i="1"/>
  <c r="EP273" i="1"/>
  <c r="EO273" i="1"/>
  <c r="EK273" i="1"/>
  <c r="EI273" i="1"/>
  <c r="EF273" i="1"/>
  <c r="EE273" i="1"/>
  <c r="ED273" i="1"/>
  <c r="EC273" i="1"/>
  <c r="DY273" i="1"/>
  <c r="DW273" i="1"/>
  <c r="DT273" i="1"/>
  <c r="DS273" i="1"/>
  <c r="DR273" i="1"/>
  <c r="DQ273" i="1"/>
  <c r="DM273" i="1"/>
  <c r="DK273" i="1"/>
  <c r="DH273" i="1"/>
  <c r="DG273" i="1"/>
  <c r="DF273" i="1"/>
  <c r="DE273" i="1"/>
  <c r="DA273" i="1"/>
  <c r="CY273" i="1"/>
  <c r="CV273" i="1"/>
  <c r="CU273" i="1"/>
  <c r="CT273" i="1"/>
  <c r="CS273" i="1"/>
  <c r="CO273" i="1"/>
  <c r="CM273" i="1"/>
  <c r="CJ273" i="1"/>
  <c r="CI273" i="1"/>
  <c r="CH273" i="1"/>
  <c r="CG273" i="1"/>
  <c r="CC273" i="1"/>
  <c r="CA273" i="1"/>
  <c r="BX273" i="1"/>
  <c r="BW273" i="1"/>
  <c r="BV273" i="1"/>
  <c r="BU273" i="1"/>
  <c r="BQ273" i="1"/>
  <c r="BO273" i="1"/>
  <c r="BL273" i="1"/>
  <c r="BK273" i="1"/>
  <c r="BJ273" i="1"/>
  <c r="BI273" i="1"/>
  <c r="BE273" i="1"/>
  <c r="BC273" i="1"/>
  <c r="AZ273" i="1"/>
  <c r="AY273" i="1"/>
  <c r="AX273" i="1"/>
  <c r="AW273" i="1"/>
  <c r="AS273" i="1"/>
  <c r="AQ273" i="1"/>
  <c r="AN273" i="1"/>
  <c r="AM273" i="1"/>
  <c r="AL273" i="1"/>
  <c r="AK273" i="1"/>
  <c r="AG273" i="1"/>
  <c r="AE273" i="1"/>
  <c r="AB273" i="1"/>
  <c r="AA273" i="1"/>
  <c r="Z273" i="1"/>
  <c r="Y273" i="1"/>
  <c r="U273" i="1"/>
  <c r="S273" i="1"/>
  <c r="P273" i="1"/>
  <c r="O273" i="1"/>
  <c r="N273" i="1"/>
  <c r="M273" i="1"/>
  <c r="I273" i="1"/>
  <c r="G273" i="1"/>
  <c r="D273" i="1"/>
  <c r="C273" i="1"/>
  <c r="HQ272" i="1"/>
  <c r="HO272" i="1"/>
  <c r="HL272" i="1"/>
  <c r="HK272" i="1"/>
  <c r="HF272" i="1"/>
  <c r="GT272" i="1"/>
  <c r="GH272" i="1"/>
  <c r="FV272" i="1"/>
  <c r="FJ272" i="1"/>
  <c r="EX272" i="1"/>
  <c r="EL272" i="1"/>
  <c r="DZ272" i="1"/>
  <c r="DN272" i="1"/>
  <c r="DB272" i="1"/>
  <c r="CP272" i="1"/>
  <c r="CD272" i="1"/>
  <c r="BR272" i="1"/>
  <c r="BF272" i="1"/>
  <c r="AT272" i="1"/>
  <c r="AH272" i="1"/>
  <c r="V272" i="1"/>
  <c r="J272" i="1"/>
  <c r="HQ271" i="1"/>
  <c r="HO271" i="1"/>
  <c r="HU271" i="1" s="1"/>
  <c r="HL271" i="1"/>
  <c r="HK271" i="1"/>
  <c r="HF271" i="1"/>
  <c r="GT271" i="1"/>
  <c r="GH271" i="1"/>
  <c r="FV271" i="1"/>
  <c r="FJ271" i="1"/>
  <c r="EX271" i="1"/>
  <c r="EL271" i="1"/>
  <c r="DZ271" i="1"/>
  <c r="DN271" i="1"/>
  <c r="DB271" i="1"/>
  <c r="CP271" i="1"/>
  <c r="CD271" i="1"/>
  <c r="BR271" i="1"/>
  <c r="BF271" i="1"/>
  <c r="AT271" i="1"/>
  <c r="AH271" i="1"/>
  <c r="V271" i="1"/>
  <c r="J271" i="1"/>
  <c r="HQ270" i="1"/>
  <c r="HO270" i="1"/>
  <c r="HU270" i="1" s="1"/>
  <c r="HL270" i="1"/>
  <c r="HK270" i="1"/>
  <c r="HF270" i="1"/>
  <c r="GT270" i="1"/>
  <c r="GH270" i="1"/>
  <c r="FV270" i="1"/>
  <c r="FJ270" i="1"/>
  <c r="EX270" i="1"/>
  <c r="EL270" i="1"/>
  <c r="DZ270" i="1"/>
  <c r="DN270" i="1"/>
  <c r="DB270" i="1"/>
  <c r="CP270" i="1"/>
  <c r="CD270" i="1"/>
  <c r="BR270" i="1"/>
  <c r="BF270" i="1"/>
  <c r="AT270" i="1"/>
  <c r="AH270" i="1"/>
  <c r="V270" i="1"/>
  <c r="J270" i="1"/>
  <c r="HQ269" i="1"/>
  <c r="HO269" i="1"/>
  <c r="HU269" i="1" s="1"/>
  <c r="HL269" i="1"/>
  <c r="HK269" i="1"/>
  <c r="HF269" i="1"/>
  <c r="GT269" i="1"/>
  <c r="GH269" i="1"/>
  <c r="FV269" i="1"/>
  <c r="FJ269" i="1"/>
  <c r="EX269" i="1"/>
  <c r="EL269" i="1"/>
  <c r="DZ269" i="1"/>
  <c r="DN269" i="1"/>
  <c r="DB269" i="1"/>
  <c r="CP269" i="1"/>
  <c r="CD269" i="1"/>
  <c r="BR269" i="1"/>
  <c r="BF269" i="1"/>
  <c r="AT269" i="1"/>
  <c r="AH269" i="1"/>
  <c r="V269" i="1"/>
  <c r="J269" i="1"/>
  <c r="HQ268" i="1"/>
  <c r="HO268" i="1"/>
  <c r="HL268" i="1"/>
  <c r="HK268" i="1"/>
  <c r="HF268" i="1"/>
  <c r="GT268" i="1"/>
  <c r="GH268" i="1"/>
  <c r="FV268" i="1"/>
  <c r="FJ268" i="1"/>
  <c r="EX268" i="1"/>
  <c r="EL268" i="1"/>
  <c r="DZ268" i="1"/>
  <c r="DN268" i="1"/>
  <c r="DB268" i="1"/>
  <c r="CP268" i="1"/>
  <c r="CD268" i="1"/>
  <c r="BR268" i="1"/>
  <c r="BF268" i="1"/>
  <c r="AT268" i="1"/>
  <c r="AH268" i="1"/>
  <c r="V268" i="1"/>
  <c r="J268" i="1"/>
  <c r="HQ267" i="1"/>
  <c r="HO267" i="1"/>
  <c r="HL267" i="1"/>
  <c r="HK267" i="1"/>
  <c r="HF267" i="1"/>
  <c r="GT267" i="1"/>
  <c r="GH267" i="1"/>
  <c r="FV267" i="1"/>
  <c r="FJ267" i="1"/>
  <c r="EX267" i="1"/>
  <c r="EL267" i="1"/>
  <c r="DZ267" i="1"/>
  <c r="DN267" i="1"/>
  <c r="DB267" i="1"/>
  <c r="CP267" i="1"/>
  <c r="CD267" i="1"/>
  <c r="BR267" i="1"/>
  <c r="BF267" i="1"/>
  <c r="AT267" i="1"/>
  <c r="AH267" i="1"/>
  <c r="V267" i="1"/>
  <c r="J267" i="1"/>
  <c r="HQ266" i="1"/>
  <c r="HO266" i="1"/>
  <c r="HU266" i="1" s="1"/>
  <c r="HL266" i="1"/>
  <c r="HK266" i="1"/>
  <c r="HF266" i="1"/>
  <c r="GT266" i="1"/>
  <c r="GH266" i="1"/>
  <c r="FV266" i="1"/>
  <c r="FJ266" i="1"/>
  <c r="EX266" i="1"/>
  <c r="EL266" i="1"/>
  <c r="DZ266" i="1"/>
  <c r="DN266" i="1"/>
  <c r="DB266" i="1"/>
  <c r="CP266" i="1"/>
  <c r="CD266" i="1"/>
  <c r="BR266" i="1"/>
  <c r="BF266" i="1"/>
  <c r="AT266" i="1"/>
  <c r="AH266" i="1"/>
  <c r="V266" i="1"/>
  <c r="J266" i="1"/>
  <c r="HW264" i="1"/>
  <c r="HV264" i="1"/>
  <c r="HT264" i="1"/>
  <c r="HS264" i="1"/>
  <c r="HN264" i="1"/>
  <c r="HM264" i="1"/>
  <c r="HJ264" i="1"/>
  <c r="HI264" i="1"/>
  <c r="HE264" i="1"/>
  <c r="HC264" i="1"/>
  <c r="GZ264" i="1"/>
  <c r="GY264" i="1"/>
  <c r="GX264" i="1"/>
  <c r="GW264" i="1"/>
  <c r="GS264" i="1"/>
  <c r="GQ264" i="1"/>
  <c r="GN264" i="1"/>
  <c r="GM264" i="1"/>
  <c r="GL264" i="1"/>
  <c r="GK264" i="1"/>
  <c r="GG264" i="1"/>
  <c r="GE264" i="1"/>
  <c r="GB264" i="1"/>
  <c r="GA264" i="1"/>
  <c r="FZ264" i="1"/>
  <c r="FY264" i="1"/>
  <c r="FU264" i="1"/>
  <c r="FS264" i="1"/>
  <c r="FP264" i="1"/>
  <c r="FO264" i="1"/>
  <c r="FN264" i="1"/>
  <c r="FM264" i="1"/>
  <c r="FI264" i="1"/>
  <c r="FG264" i="1"/>
  <c r="FD264" i="1"/>
  <c r="FC264" i="1"/>
  <c r="FB264" i="1"/>
  <c r="FA264" i="1"/>
  <c r="EW264" i="1"/>
  <c r="EU264" i="1"/>
  <c r="ER264" i="1"/>
  <c r="EQ264" i="1"/>
  <c r="EP264" i="1"/>
  <c r="EO264" i="1"/>
  <c r="EK264" i="1"/>
  <c r="EI264" i="1"/>
  <c r="EF264" i="1"/>
  <c r="EE264" i="1"/>
  <c r="ED264" i="1"/>
  <c r="EC264" i="1"/>
  <c r="DY264" i="1"/>
  <c r="DW264" i="1"/>
  <c r="DT264" i="1"/>
  <c r="DS264" i="1"/>
  <c r="DR264" i="1"/>
  <c r="DQ264" i="1"/>
  <c r="DM264" i="1"/>
  <c r="DK264" i="1"/>
  <c r="DH264" i="1"/>
  <c r="DG264" i="1"/>
  <c r="DF264" i="1"/>
  <c r="DE264" i="1"/>
  <c r="DA264" i="1"/>
  <c r="CY264" i="1"/>
  <c r="CV264" i="1"/>
  <c r="CU264" i="1"/>
  <c r="CT264" i="1"/>
  <c r="CS264" i="1"/>
  <c r="CO264" i="1"/>
  <c r="CM264" i="1"/>
  <c r="CJ264" i="1"/>
  <c r="CI264" i="1"/>
  <c r="CH264" i="1"/>
  <c r="CG264" i="1"/>
  <c r="CC264" i="1"/>
  <c r="CA264" i="1"/>
  <c r="BX264" i="1"/>
  <c r="BW264" i="1"/>
  <c r="BV264" i="1"/>
  <c r="BU264" i="1"/>
  <c r="BQ264" i="1"/>
  <c r="BO264" i="1"/>
  <c r="BL264" i="1"/>
  <c r="BK264" i="1"/>
  <c r="BJ264" i="1"/>
  <c r="BI264" i="1"/>
  <c r="BE264" i="1"/>
  <c r="BC264" i="1"/>
  <c r="AZ264" i="1"/>
  <c r="AY264" i="1"/>
  <c r="AX264" i="1"/>
  <c r="AW264" i="1"/>
  <c r="AS264" i="1"/>
  <c r="AQ264" i="1"/>
  <c r="AN264" i="1"/>
  <c r="AM264" i="1"/>
  <c r="AL264" i="1"/>
  <c r="AK264" i="1"/>
  <c r="AG264" i="1"/>
  <c r="AE264" i="1"/>
  <c r="AB264" i="1"/>
  <c r="AA264" i="1"/>
  <c r="Z264" i="1"/>
  <c r="Y264" i="1"/>
  <c r="U264" i="1"/>
  <c r="S264" i="1"/>
  <c r="P264" i="1"/>
  <c r="O264" i="1"/>
  <c r="N264" i="1"/>
  <c r="M264" i="1"/>
  <c r="I264" i="1"/>
  <c r="G264" i="1"/>
  <c r="D264" i="1"/>
  <c r="C264" i="1"/>
  <c r="HQ263" i="1"/>
  <c r="HO263" i="1"/>
  <c r="HU263" i="1" s="1"/>
  <c r="HL263" i="1"/>
  <c r="HK263" i="1"/>
  <c r="HF263" i="1"/>
  <c r="GT263" i="1"/>
  <c r="GH263" i="1"/>
  <c r="FV263" i="1"/>
  <c r="FJ263" i="1"/>
  <c r="EX263" i="1"/>
  <c r="EL263" i="1"/>
  <c r="DZ263" i="1"/>
  <c r="DN263" i="1"/>
  <c r="DB263" i="1"/>
  <c r="CP263" i="1"/>
  <c r="CD263" i="1"/>
  <c r="BR263" i="1"/>
  <c r="BF263" i="1"/>
  <c r="AT263" i="1"/>
  <c r="AH263" i="1"/>
  <c r="V263" i="1"/>
  <c r="J263" i="1"/>
  <c r="HQ262" i="1"/>
  <c r="HO262" i="1"/>
  <c r="HL262" i="1"/>
  <c r="HK262" i="1"/>
  <c r="HF262" i="1"/>
  <c r="GT262" i="1"/>
  <c r="GH262" i="1"/>
  <c r="FV262" i="1"/>
  <c r="FJ262" i="1"/>
  <c r="EX262" i="1"/>
  <c r="EL262" i="1"/>
  <c r="DZ262" i="1"/>
  <c r="DN262" i="1"/>
  <c r="DB262" i="1"/>
  <c r="CP262" i="1"/>
  <c r="CD262" i="1"/>
  <c r="BR262" i="1"/>
  <c r="BF262" i="1"/>
  <c r="AT262" i="1"/>
  <c r="AH262" i="1"/>
  <c r="V262" i="1"/>
  <c r="J262" i="1"/>
  <c r="HQ261" i="1"/>
  <c r="HO261" i="1"/>
  <c r="HU261" i="1" s="1"/>
  <c r="HL261" i="1"/>
  <c r="HK261" i="1"/>
  <c r="HF261" i="1"/>
  <c r="GT261" i="1"/>
  <c r="GH261" i="1"/>
  <c r="FV261" i="1"/>
  <c r="FJ261" i="1"/>
  <c r="EX261" i="1"/>
  <c r="EL261" i="1"/>
  <c r="DZ261" i="1"/>
  <c r="DN261" i="1"/>
  <c r="DB261" i="1"/>
  <c r="CP261" i="1"/>
  <c r="CD261" i="1"/>
  <c r="BR261" i="1"/>
  <c r="BF261" i="1"/>
  <c r="AT261" i="1"/>
  <c r="AH261" i="1"/>
  <c r="V261" i="1"/>
  <c r="J261" i="1"/>
  <c r="HQ260" i="1"/>
  <c r="HO260" i="1"/>
  <c r="HU260" i="1" s="1"/>
  <c r="HL260" i="1"/>
  <c r="HK260" i="1"/>
  <c r="HF260" i="1"/>
  <c r="GT260" i="1"/>
  <c r="GH260" i="1"/>
  <c r="FV260" i="1"/>
  <c r="FJ260" i="1"/>
  <c r="EX260" i="1"/>
  <c r="EL260" i="1"/>
  <c r="DZ260" i="1"/>
  <c r="DN260" i="1"/>
  <c r="DB260" i="1"/>
  <c r="CP260" i="1"/>
  <c r="CD260" i="1"/>
  <c r="BR260" i="1"/>
  <c r="BF260" i="1"/>
  <c r="AT260" i="1"/>
  <c r="AH260" i="1"/>
  <c r="J260" i="1"/>
  <c r="HQ259" i="1"/>
  <c r="HO259" i="1"/>
  <c r="HL259" i="1"/>
  <c r="HK259" i="1"/>
  <c r="HF259" i="1"/>
  <c r="GT259" i="1"/>
  <c r="GH259" i="1"/>
  <c r="FV259" i="1"/>
  <c r="FJ259" i="1"/>
  <c r="EX259" i="1"/>
  <c r="EL259" i="1"/>
  <c r="DZ259" i="1"/>
  <c r="DN259" i="1"/>
  <c r="DB259" i="1"/>
  <c r="CP259" i="1"/>
  <c r="CD259" i="1"/>
  <c r="BR259" i="1"/>
  <c r="BF259" i="1"/>
  <c r="AT259" i="1"/>
  <c r="AH259" i="1"/>
  <c r="V259" i="1"/>
  <c r="J259" i="1"/>
  <c r="HQ258" i="1"/>
  <c r="HO258" i="1"/>
  <c r="HU258" i="1" s="1"/>
  <c r="HL258" i="1"/>
  <c r="HK258" i="1"/>
  <c r="HF258" i="1"/>
  <c r="GT258" i="1"/>
  <c r="GH258" i="1"/>
  <c r="FV258" i="1"/>
  <c r="FJ258" i="1"/>
  <c r="EX258" i="1"/>
  <c r="EL258" i="1"/>
  <c r="DZ258" i="1"/>
  <c r="DN258" i="1"/>
  <c r="DB258" i="1"/>
  <c r="CP258" i="1"/>
  <c r="CD258" i="1"/>
  <c r="BR258" i="1"/>
  <c r="BF258" i="1"/>
  <c r="AT258" i="1"/>
  <c r="AH258" i="1"/>
  <c r="V258" i="1"/>
  <c r="J258" i="1"/>
  <c r="HQ257" i="1"/>
  <c r="HO257" i="1"/>
  <c r="HU257" i="1" s="1"/>
  <c r="HL257" i="1"/>
  <c r="HK257" i="1"/>
  <c r="HF257" i="1"/>
  <c r="GT257" i="1"/>
  <c r="GH257" i="1"/>
  <c r="FV257" i="1"/>
  <c r="FJ257" i="1"/>
  <c r="EX257" i="1"/>
  <c r="EL257" i="1"/>
  <c r="DZ257" i="1"/>
  <c r="DN257" i="1"/>
  <c r="DB257" i="1"/>
  <c r="CP257" i="1"/>
  <c r="CD257" i="1"/>
  <c r="BR257" i="1"/>
  <c r="BF257" i="1"/>
  <c r="AT257" i="1"/>
  <c r="AH257" i="1"/>
  <c r="V257" i="1"/>
  <c r="J257" i="1"/>
  <c r="HW255" i="1"/>
  <c r="HV255" i="1"/>
  <c r="HT255" i="1"/>
  <c r="HS255" i="1"/>
  <c r="HN255" i="1"/>
  <c r="HM255" i="1"/>
  <c r="HJ255" i="1"/>
  <c r="HI255" i="1"/>
  <c r="HE255" i="1"/>
  <c r="HC255" i="1"/>
  <c r="GZ255" i="1"/>
  <c r="GY255" i="1"/>
  <c r="GX255" i="1"/>
  <c r="GW255" i="1"/>
  <c r="GS255" i="1"/>
  <c r="GQ255" i="1"/>
  <c r="GN255" i="1"/>
  <c r="GM255" i="1"/>
  <c r="GL255" i="1"/>
  <c r="GK255" i="1"/>
  <c r="GG255" i="1"/>
  <c r="GE255" i="1"/>
  <c r="GB255" i="1"/>
  <c r="GA255" i="1"/>
  <c r="FZ255" i="1"/>
  <c r="FY255" i="1"/>
  <c r="FU255" i="1"/>
  <c r="FS255" i="1"/>
  <c r="FP255" i="1"/>
  <c r="FO255" i="1"/>
  <c r="FN255" i="1"/>
  <c r="FM255" i="1"/>
  <c r="FI255" i="1"/>
  <c r="FG255" i="1"/>
  <c r="FD255" i="1"/>
  <c r="FC255" i="1"/>
  <c r="FB255" i="1"/>
  <c r="FA255" i="1"/>
  <c r="EW255" i="1"/>
  <c r="EU255" i="1"/>
  <c r="ER255" i="1"/>
  <c r="EQ255" i="1"/>
  <c r="EP255" i="1"/>
  <c r="EO255" i="1"/>
  <c r="EK255" i="1"/>
  <c r="EI255" i="1"/>
  <c r="EF255" i="1"/>
  <c r="EE255" i="1"/>
  <c r="ED255" i="1"/>
  <c r="EC255" i="1"/>
  <c r="DY255" i="1"/>
  <c r="DW255" i="1"/>
  <c r="DT255" i="1"/>
  <c r="DS255" i="1"/>
  <c r="DR255" i="1"/>
  <c r="DQ255" i="1"/>
  <c r="DM255" i="1"/>
  <c r="DK255" i="1"/>
  <c r="DH255" i="1"/>
  <c r="DG255" i="1"/>
  <c r="DF255" i="1"/>
  <c r="DE255" i="1"/>
  <c r="DA255" i="1"/>
  <c r="CY255" i="1"/>
  <c r="CV255" i="1"/>
  <c r="CU255" i="1"/>
  <c r="CT255" i="1"/>
  <c r="CS255" i="1"/>
  <c r="CO255" i="1"/>
  <c r="CM255" i="1"/>
  <c r="CJ255" i="1"/>
  <c r="CI255" i="1"/>
  <c r="CH255" i="1"/>
  <c r="CG255" i="1"/>
  <c r="CC255" i="1"/>
  <c r="CA255" i="1"/>
  <c r="BX255" i="1"/>
  <c r="BW255" i="1"/>
  <c r="BV255" i="1"/>
  <c r="BU255" i="1"/>
  <c r="BQ255" i="1"/>
  <c r="BO255" i="1"/>
  <c r="BL255" i="1"/>
  <c r="BK255" i="1"/>
  <c r="BJ255" i="1"/>
  <c r="BI255" i="1"/>
  <c r="BE255" i="1"/>
  <c r="BC255" i="1"/>
  <c r="AZ255" i="1"/>
  <c r="AY255" i="1"/>
  <c r="AX255" i="1"/>
  <c r="AW255" i="1"/>
  <c r="AS255" i="1"/>
  <c r="AQ255" i="1"/>
  <c r="AN255" i="1"/>
  <c r="AM255" i="1"/>
  <c r="AL255" i="1"/>
  <c r="AK255" i="1"/>
  <c r="AG255" i="1"/>
  <c r="AE255" i="1"/>
  <c r="AB255" i="1"/>
  <c r="AA255" i="1"/>
  <c r="Z255" i="1"/>
  <c r="Y255" i="1"/>
  <c r="U255" i="1"/>
  <c r="S255" i="1"/>
  <c r="P255" i="1"/>
  <c r="O255" i="1"/>
  <c r="N255" i="1"/>
  <c r="M255" i="1"/>
  <c r="I255" i="1"/>
  <c r="G255" i="1"/>
  <c r="D255" i="1"/>
  <c r="C255" i="1"/>
  <c r="HQ254" i="1"/>
  <c r="HO254" i="1"/>
  <c r="HU254" i="1" s="1"/>
  <c r="HL254" i="1"/>
  <c r="HK254" i="1"/>
  <c r="HF254" i="1"/>
  <c r="GT254" i="1"/>
  <c r="GH254" i="1"/>
  <c r="FV254" i="1"/>
  <c r="FJ254" i="1"/>
  <c r="EX254" i="1"/>
  <c r="EL254" i="1"/>
  <c r="DZ254" i="1"/>
  <c r="DN254" i="1"/>
  <c r="DB254" i="1"/>
  <c r="CP254" i="1"/>
  <c r="CD254" i="1"/>
  <c r="BR254" i="1"/>
  <c r="BF254" i="1"/>
  <c r="AT254" i="1"/>
  <c r="AH254" i="1"/>
  <c r="V254" i="1"/>
  <c r="J254" i="1"/>
  <c r="HQ253" i="1"/>
  <c r="HO253" i="1"/>
  <c r="HL253" i="1"/>
  <c r="HK253" i="1"/>
  <c r="HF253" i="1"/>
  <c r="GT253" i="1"/>
  <c r="GH253" i="1"/>
  <c r="FV253" i="1"/>
  <c r="FJ253" i="1"/>
  <c r="EX253" i="1"/>
  <c r="EL253" i="1"/>
  <c r="DZ253" i="1"/>
  <c r="DN253" i="1"/>
  <c r="DB253" i="1"/>
  <c r="CP253" i="1"/>
  <c r="CD253" i="1"/>
  <c r="BR253" i="1"/>
  <c r="BF253" i="1"/>
  <c r="AT253" i="1"/>
  <c r="AH253" i="1"/>
  <c r="V253" i="1"/>
  <c r="J253" i="1"/>
  <c r="HQ252" i="1"/>
  <c r="HO252" i="1"/>
  <c r="HL252" i="1"/>
  <c r="HK252" i="1"/>
  <c r="HF252" i="1"/>
  <c r="GT252" i="1"/>
  <c r="GH252" i="1"/>
  <c r="FV252" i="1"/>
  <c r="FJ252" i="1"/>
  <c r="EX252" i="1"/>
  <c r="EL252" i="1"/>
  <c r="DZ252" i="1"/>
  <c r="DN252" i="1"/>
  <c r="DB252" i="1"/>
  <c r="CP252" i="1"/>
  <c r="CD252" i="1"/>
  <c r="BR252" i="1"/>
  <c r="BF252" i="1"/>
  <c r="AT252" i="1"/>
  <c r="AH252" i="1"/>
  <c r="V252" i="1"/>
  <c r="J252" i="1"/>
  <c r="HQ251" i="1"/>
  <c r="HO251" i="1"/>
  <c r="HU251" i="1" s="1"/>
  <c r="HL251" i="1"/>
  <c r="HK251" i="1"/>
  <c r="HF251" i="1"/>
  <c r="GT251" i="1"/>
  <c r="GH251" i="1"/>
  <c r="FV251" i="1"/>
  <c r="FJ251" i="1"/>
  <c r="EX251" i="1"/>
  <c r="EL251" i="1"/>
  <c r="DZ251" i="1"/>
  <c r="DN251" i="1"/>
  <c r="DB251" i="1"/>
  <c r="CP251" i="1"/>
  <c r="CD251" i="1"/>
  <c r="BR251" i="1"/>
  <c r="BF251" i="1"/>
  <c r="AT251" i="1"/>
  <c r="AH251" i="1"/>
  <c r="V251" i="1"/>
  <c r="J251" i="1"/>
  <c r="HQ250" i="1"/>
  <c r="HO250" i="1"/>
  <c r="HU250" i="1" s="1"/>
  <c r="HL250" i="1"/>
  <c r="HK250" i="1"/>
  <c r="HF250" i="1"/>
  <c r="GT250" i="1"/>
  <c r="GH250" i="1"/>
  <c r="FV250" i="1"/>
  <c r="FJ250" i="1"/>
  <c r="EX250" i="1"/>
  <c r="EL250" i="1"/>
  <c r="DZ250" i="1"/>
  <c r="DN250" i="1"/>
  <c r="DB250" i="1"/>
  <c r="CP250" i="1"/>
  <c r="CD250" i="1"/>
  <c r="BR250" i="1"/>
  <c r="BF250" i="1"/>
  <c r="AT250" i="1"/>
  <c r="AH250" i="1"/>
  <c r="V250" i="1"/>
  <c r="J250" i="1"/>
  <c r="HQ249" i="1"/>
  <c r="HO249" i="1"/>
  <c r="HL249" i="1"/>
  <c r="HK249" i="1"/>
  <c r="HF249" i="1"/>
  <c r="GT249" i="1"/>
  <c r="GH249" i="1"/>
  <c r="FV249" i="1"/>
  <c r="FJ249" i="1"/>
  <c r="EX249" i="1"/>
  <c r="EL249" i="1"/>
  <c r="DZ249" i="1"/>
  <c r="DN249" i="1"/>
  <c r="DB249" i="1"/>
  <c r="CP249" i="1"/>
  <c r="CD249" i="1"/>
  <c r="BR249" i="1"/>
  <c r="BF249" i="1"/>
  <c r="AT249" i="1"/>
  <c r="AH249" i="1"/>
  <c r="V249" i="1"/>
  <c r="J249" i="1"/>
  <c r="HQ248" i="1"/>
  <c r="HO248" i="1"/>
  <c r="HU248" i="1" s="1"/>
  <c r="HL248" i="1"/>
  <c r="HK248" i="1"/>
  <c r="HF248" i="1"/>
  <c r="GT248" i="1"/>
  <c r="GH248" i="1"/>
  <c r="FV248" i="1"/>
  <c r="FJ248" i="1"/>
  <c r="EX248" i="1"/>
  <c r="EL248" i="1"/>
  <c r="DZ248" i="1"/>
  <c r="DN248" i="1"/>
  <c r="DB248" i="1"/>
  <c r="CP248" i="1"/>
  <c r="CD248" i="1"/>
  <c r="BR248" i="1"/>
  <c r="BF248" i="1"/>
  <c r="AT248" i="1"/>
  <c r="AH248" i="1"/>
  <c r="V248" i="1"/>
  <c r="J248" i="1"/>
  <c r="HV246" i="1"/>
  <c r="HT246" i="1"/>
  <c r="HS246" i="1"/>
  <c r="HN246" i="1"/>
  <c r="HM246" i="1"/>
  <c r="HI246" i="1"/>
  <c r="HE246" i="1"/>
  <c r="HC246" i="1"/>
  <c r="GZ246" i="1"/>
  <c r="GY246" i="1"/>
  <c r="GW246" i="1"/>
  <c r="GS246" i="1"/>
  <c r="GQ246" i="1"/>
  <c r="GN246" i="1"/>
  <c r="GM246" i="1"/>
  <c r="GK246" i="1"/>
  <c r="GG246" i="1"/>
  <c r="GE246" i="1"/>
  <c r="GB246" i="1"/>
  <c r="GA246" i="1"/>
  <c r="FY246" i="1"/>
  <c r="FU246" i="1"/>
  <c r="FS246" i="1"/>
  <c r="FP246" i="1"/>
  <c r="FO246" i="1"/>
  <c r="FM246" i="1"/>
  <c r="FI246" i="1"/>
  <c r="FG246" i="1"/>
  <c r="FD246" i="1"/>
  <c r="FC246" i="1"/>
  <c r="EW246" i="1"/>
  <c r="EU246" i="1"/>
  <c r="ER246" i="1"/>
  <c r="EQ246" i="1"/>
  <c r="EO246" i="1"/>
  <c r="EK246" i="1"/>
  <c r="EI246" i="1"/>
  <c r="EF246" i="1"/>
  <c r="EE246" i="1"/>
  <c r="EC246" i="1"/>
  <c r="DY246" i="1"/>
  <c r="DW246" i="1"/>
  <c r="DT246" i="1"/>
  <c r="DS246" i="1"/>
  <c r="DQ246" i="1"/>
  <c r="DM246" i="1"/>
  <c r="DK246" i="1"/>
  <c r="DH246" i="1"/>
  <c r="DG246" i="1"/>
  <c r="DE246" i="1"/>
  <c r="DA246" i="1"/>
  <c r="CY246" i="1"/>
  <c r="CV246" i="1"/>
  <c r="CU246" i="1"/>
  <c r="CS246" i="1"/>
  <c r="CO246" i="1"/>
  <c r="CM246" i="1"/>
  <c r="CJ246" i="1"/>
  <c r="CI246" i="1"/>
  <c r="CG246" i="1"/>
  <c r="CC246" i="1"/>
  <c r="CA246" i="1"/>
  <c r="BX246" i="1"/>
  <c r="BW246" i="1"/>
  <c r="BU246" i="1"/>
  <c r="BQ246" i="1"/>
  <c r="BO246" i="1"/>
  <c r="BL246" i="1"/>
  <c r="BK246" i="1"/>
  <c r="BI246" i="1"/>
  <c r="BE246" i="1"/>
  <c r="BC246" i="1"/>
  <c r="AZ246" i="1"/>
  <c r="AY246" i="1"/>
  <c r="AW246" i="1"/>
  <c r="AS246" i="1"/>
  <c r="AQ246" i="1"/>
  <c r="AN246" i="1"/>
  <c r="AM246" i="1"/>
  <c r="AK246" i="1"/>
  <c r="AG246" i="1"/>
  <c r="AE246" i="1"/>
  <c r="AB246" i="1"/>
  <c r="AA246" i="1"/>
  <c r="Y246" i="1"/>
  <c r="U246" i="1"/>
  <c r="S246" i="1"/>
  <c r="P246" i="1"/>
  <c r="O246" i="1"/>
  <c r="I246" i="1"/>
  <c r="G246" i="1"/>
  <c r="D246" i="1"/>
  <c r="C246" i="1"/>
  <c r="HQ245" i="1"/>
  <c r="HO245" i="1"/>
  <c r="HL245" i="1"/>
  <c r="HK245" i="1"/>
  <c r="HF245" i="1"/>
  <c r="GT245" i="1"/>
  <c r="GH245" i="1"/>
  <c r="FV245" i="1"/>
  <c r="FJ245" i="1"/>
  <c r="EX245" i="1"/>
  <c r="EL245" i="1"/>
  <c r="DZ245" i="1"/>
  <c r="DN245" i="1"/>
  <c r="DB245" i="1"/>
  <c r="CP245" i="1"/>
  <c r="CD245" i="1"/>
  <c r="BR245" i="1"/>
  <c r="BF245" i="1"/>
  <c r="AT245" i="1"/>
  <c r="AH245" i="1"/>
  <c r="V245" i="1"/>
  <c r="J245" i="1"/>
  <c r="HQ244" i="1"/>
  <c r="HO244" i="1"/>
  <c r="HU244" i="1" s="1"/>
  <c r="HL244" i="1"/>
  <c r="HK244" i="1"/>
  <c r="HF244" i="1"/>
  <c r="GT244" i="1"/>
  <c r="GH244" i="1"/>
  <c r="FV244" i="1"/>
  <c r="FJ244" i="1"/>
  <c r="EX244" i="1"/>
  <c r="EL244" i="1"/>
  <c r="DZ244" i="1"/>
  <c r="DN244" i="1"/>
  <c r="DB244" i="1"/>
  <c r="CP244" i="1"/>
  <c r="CD244" i="1"/>
  <c r="BR244" i="1"/>
  <c r="BF244" i="1"/>
  <c r="AT244" i="1"/>
  <c r="AH244" i="1"/>
  <c r="V244" i="1"/>
  <c r="J244" i="1"/>
  <c r="HQ243" i="1"/>
  <c r="HO243" i="1"/>
  <c r="HU243" i="1" s="1"/>
  <c r="HL243" i="1"/>
  <c r="HK243" i="1"/>
  <c r="HF243" i="1"/>
  <c r="GT243" i="1"/>
  <c r="GH243" i="1"/>
  <c r="FV243" i="1"/>
  <c r="FJ243" i="1"/>
  <c r="EX243" i="1"/>
  <c r="EL243" i="1"/>
  <c r="DZ243" i="1"/>
  <c r="DN243" i="1"/>
  <c r="DB243" i="1"/>
  <c r="CP243" i="1"/>
  <c r="CD243" i="1"/>
  <c r="BR243" i="1"/>
  <c r="BF243" i="1"/>
  <c r="AT243" i="1"/>
  <c r="AH243" i="1"/>
  <c r="V243" i="1"/>
  <c r="J243" i="1"/>
  <c r="HQ242" i="1"/>
  <c r="HO242" i="1"/>
  <c r="HU242" i="1" s="1"/>
  <c r="HL242" i="1"/>
  <c r="HK242" i="1"/>
  <c r="HF242" i="1"/>
  <c r="GT242" i="1"/>
  <c r="GH242" i="1"/>
  <c r="FV242" i="1"/>
  <c r="FJ242" i="1"/>
  <c r="EX242" i="1"/>
  <c r="EL242" i="1"/>
  <c r="DZ242" i="1"/>
  <c r="DN242" i="1"/>
  <c r="DB242" i="1"/>
  <c r="CP242" i="1"/>
  <c r="CD242" i="1"/>
  <c r="BR242" i="1"/>
  <c r="BF242" i="1"/>
  <c r="AT242" i="1"/>
  <c r="AH242" i="1"/>
  <c r="V242" i="1"/>
  <c r="J242" i="1"/>
  <c r="HQ241" i="1"/>
  <c r="HO241" i="1"/>
  <c r="HL241" i="1"/>
  <c r="HF241" i="1"/>
  <c r="GT241" i="1"/>
  <c r="GH241" i="1"/>
  <c r="FV241" i="1"/>
  <c r="FJ241" i="1"/>
  <c r="EX241" i="1"/>
  <c r="EL241" i="1"/>
  <c r="DZ241" i="1"/>
  <c r="DN241" i="1"/>
  <c r="DB241" i="1"/>
  <c r="CP241" i="1"/>
  <c r="CD241" i="1"/>
  <c r="BR241" i="1"/>
  <c r="BF241" i="1"/>
  <c r="AT241" i="1"/>
  <c r="AH241" i="1"/>
  <c r="V241" i="1"/>
  <c r="J241" i="1"/>
  <c r="HQ240" i="1"/>
  <c r="HO240" i="1"/>
  <c r="HU240" i="1" s="1"/>
  <c r="HL240" i="1"/>
  <c r="HK240" i="1"/>
  <c r="HF240" i="1"/>
  <c r="GT240" i="1"/>
  <c r="GH240" i="1"/>
  <c r="FV240" i="1"/>
  <c r="FJ240" i="1"/>
  <c r="EX240" i="1"/>
  <c r="EL240" i="1"/>
  <c r="DZ240" i="1"/>
  <c r="DN240" i="1"/>
  <c r="DB240" i="1"/>
  <c r="CP240" i="1"/>
  <c r="CD240" i="1"/>
  <c r="BR240" i="1"/>
  <c r="BF240" i="1"/>
  <c r="AT240" i="1"/>
  <c r="AH240" i="1"/>
  <c r="V240" i="1"/>
  <c r="J240" i="1"/>
  <c r="HQ239" i="1"/>
  <c r="HO239" i="1"/>
  <c r="HU239" i="1" s="1"/>
  <c r="HL239" i="1"/>
  <c r="HK239" i="1"/>
  <c r="HF239" i="1"/>
  <c r="GT239" i="1"/>
  <c r="GH239" i="1"/>
  <c r="FV239" i="1"/>
  <c r="FJ239" i="1"/>
  <c r="EX239" i="1"/>
  <c r="EL239" i="1"/>
  <c r="DZ239" i="1"/>
  <c r="DN239" i="1"/>
  <c r="DB239" i="1"/>
  <c r="CP239" i="1"/>
  <c r="CD239" i="1"/>
  <c r="BR239" i="1"/>
  <c r="BF239" i="1"/>
  <c r="AT239" i="1"/>
  <c r="AH239" i="1"/>
  <c r="V239" i="1"/>
  <c r="J239" i="1"/>
  <c r="HW237" i="1"/>
  <c r="HV237" i="1"/>
  <c r="HT237" i="1"/>
  <c r="HS237" i="1"/>
  <c r="HN237" i="1"/>
  <c r="HM237" i="1"/>
  <c r="HJ237" i="1"/>
  <c r="HI237" i="1"/>
  <c r="HE237" i="1"/>
  <c r="HC237" i="1"/>
  <c r="GZ237" i="1"/>
  <c r="GY237" i="1"/>
  <c r="GX237" i="1"/>
  <c r="GW237" i="1"/>
  <c r="GS237" i="1"/>
  <c r="GQ237" i="1"/>
  <c r="GN237" i="1"/>
  <c r="GM237" i="1"/>
  <c r="GL237" i="1"/>
  <c r="GK237" i="1"/>
  <c r="GG237" i="1"/>
  <c r="GE237" i="1"/>
  <c r="GB237" i="1"/>
  <c r="GA237" i="1"/>
  <c r="FZ237" i="1"/>
  <c r="FY237" i="1"/>
  <c r="FU237" i="1"/>
  <c r="FS237" i="1"/>
  <c r="FP237" i="1"/>
  <c r="FO237" i="1"/>
  <c r="FN237" i="1"/>
  <c r="FM237" i="1"/>
  <c r="FI237" i="1"/>
  <c r="FG237" i="1"/>
  <c r="FD237" i="1"/>
  <c r="FC237" i="1"/>
  <c r="FB237" i="1"/>
  <c r="FA237" i="1"/>
  <c r="EW237" i="1"/>
  <c r="EU237" i="1"/>
  <c r="ER237" i="1"/>
  <c r="EQ237" i="1"/>
  <c r="EP237" i="1"/>
  <c r="EO237" i="1"/>
  <c r="EK237" i="1"/>
  <c r="EI237" i="1"/>
  <c r="EF237" i="1"/>
  <c r="EE237" i="1"/>
  <c r="ED237" i="1"/>
  <c r="EC237" i="1"/>
  <c r="DY237" i="1"/>
  <c r="DW237" i="1"/>
  <c r="DT237" i="1"/>
  <c r="DS237" i="1"/>
  <c r="DR237" i="1"/>
  <c r="DQ237" i="1"/>
  <c r="DM237" i="1"/>
  <c r="DK237" i="1"/>
  <c r="DH237" i="1"/>
  <c r="DG237" i="1"/>
  <c r="DF237" i="1"/>
  <c r="DE237" i="1"/>
  <c r="DA237" i="1"/>
  <c r="CY237" i="1"/>
  <c r="CV237" i="1"/>
  <c r="CU237" i="1"/>
  <c r="CT237" i="1"/>
  <c r="CS237" i="1"/>
  <c r="CO237" i="1"/>
  <c r="CM237" i="1"/>
  <c r="CJ237" i="1"/>
  <c r="CI237" i="1"/>
  <c r="CH237" i="1"/>
  <c r="CG237" i="1"/>
  <c r="CC237" i="1"/>
  <c r="CA237" i="1"/>
  <c r="BX237" i="1"/>
  <c r="BW237" i="1"/>
  <c r="BV237" i="1"/>
  <c r="BU237" i="1"/>
  <c r="BQ237" i="1"/>
  <c r="BO237" i="1"/>
  <c r="BL237" i="1"/>
  <c r="BK237" i="1"/>
  <c r="BJ237" i="1"/>
  <c r="BI237" i="1"/>
  <c r="BE237" i="1"/>
  <c r="BC237" i="1"/>
  <c r="AZ237" i="1"/>
  <c r="AY237" i="1"/>
  <c r="AX237" i="1"/>
  <c r="AW237" i="1"/>
  <c r="AS237" i="1"/>
  <c r="AQ237" i="1"/>
  <c r="AN237" i="1"/>
  <c r="AM237" i="1"/>
  <c r="AL237" i="1"/>
  <c r="AK237" i="1"/>
  <c r="AG237" i="1"/>
  <c r="AE237" i="1"/>
  <c r="AB237" i="1"/>
  <c r="AA237" i="1"/>
  <c r="Z237" i="1"/>
  <c r="Y237" i="1"/>
  <c r="U237" i="1"/>
  <c r="S237" i="1"/>
  <c r="P237" i="1"/>
  <c r="O237" i="1"/>
  <c r="N237" i="1"/>
  <c r="M237" i="1"/>
  <c r="I237" i="1"/>
  <c r="G237" i="1"/>
  <c r="D237" i="1"/>
  <c r="C237" i="1"/>
  <c r="HQ236" i="1"/>
  <c r="HO236" i="1"/>
  <c r="HL236" i="1"/>
  <c r="HK236" i="1"/>
  <c r="HF236" i="1"/>
  <c r="GT236" i="1"/>
  <c r="GH236" i="1"/>
  <c r="FV236" i="1"/>
  <c r="FJ236" i="1"/>
  <c r="EX236" i="1"/>
  <c r="EL236" i="1"/>
  <c r="DZ236" i="1"/>
  <c r="DN236" i="1"/>
  <c r="DB236" i="1"/>
  <c r="CP236" i="1"/>
  <c r="CD236" i="1"/>
  <c r="BR236" i="1"/>
  <c r="BF236" i="1"/>
  <c r="AT236" i="1"/>
  <c r="AH236" i="1"/>
  <c r="V236" i="1"/>
  <c r="J236" i="1"/>
  <c r="HQ235" i="1"/>
  <c r="HO235" i="1"/>
  <c r="HU235" i="1" s="1"/>
  <c r="HL235" i="1"/>
  <c r="HK235" i="1"/>
  <c r="HF235" i="1"/>
  <c r="GT235" i="1"/>
  <c r="GH235" i="1"/>
  <c r="FV235" i="1"/>
  <c r="FJ235" i="1"/>
  <c r="EX235" i="1"/>
  <c r="EL235" i="1"/>
  <c r="DZ235" i="1"/>
  <c r="DN235" i="1"/>
  <c r="DB235" i="1"/>
  <c r="CP235" i="1"/>
  <c r="CD235" i="1"/>
  <c r="BR235" i="1"/>
  <c r="BF235" i="1"/>
  <c r="AT235" i="1"/>
  <c r="AH235" i="1"/>
  <c r="V235" i="1"/>
  <c r="J235" i="1"/>
  <c r="HQ234" i="1"/>
  <c r="HO234" i="1"/>
  <c r="HU234" i="1" s="1"/>
  <c r="HL234" i="1"/>
  <c r="HK234" i="1"/>
  <c r="HF234" i="1"/>
  <c r="GT234" i="1"/>
  <c r="GH234" i="1"/>
  <c r="FV234" i="1"/>
  <c r="FJ234" i="1"/>
  <c r="EX234" i="1"/>
  <c r="EL234" i="1"/>
  <c r="DZ234" i="1"/>
  <c r="DN234" i="1"/>
  <c r="DB234" i="1"/>
  <c r="CP234" i="1"/>
  <c r="CD234" i="1"/>
  <c r="BR234" i="1"/>
  <c r="BF234" i="1"/>
  <c r="AT234" i="1"/>
  <c r="AH234" i="1"/>
  <c r="V234" i="1"/>
  <c r="J234" i="1"/>
  <c r="HQ233" i="1"/>
  <c r="HO233" i="1"/>
  <c r="HU233" i="1" s="1"/>
  <c r="HL233" i="1"/>
  <c r="HK233" i="1"/>
  <c r="HF233" i="1"/>
  <c r="GT233" i="1"/>
  <c r="GH233" i="1"/>
  <c r="FV233" i="1"/>
  <c r="FJ233" i="1"/>
  <c r="EX233" i="1"/>
  <c r="EL233" i="1"/>
  <c r="DZ233" i="1"/>
  <c r="DN233" i="1"/>
  <c r="DB233" i="1"/>
  <c r="CP233" i="1"/>
  <c r="CD233" i="1"/>
  <c r="BR233" i="1"/>
  <c r="BF233" i="1"/>
  <c r="AT233" i="1"/>
  <c r="AH233" i="1"/>
  <c r="V233" i="1"/>
  <c r="J233" i="1"/>
  <c r="HQ232" i="1"/>
  <c r="HO232" i="1"/>
  <c r="HL232" i="1"/>
  <c r="HK232" i="1"/>
  <c r="HF232" i="1"/>
  <c r="GT232" i="1"/>
  <c r="GH232" i="1"/>
  <c r="FV232" i="1"/>
  <c r="FJ232" i="1"/>
  <c r="EX232" i="1"/>
  <c r="EL232" i="1"/>
  <c r="DZ232" i="1"/>
  <c r="DN232" i="1"/>
  <c r="DB232" i="1"/>
  <c r="CP232" i="1"/>
  <c r="CD232" i="1"/>
  <c r="BR232" i="1"/>
  <c r="BF232" i="1"/>
  <c r="AT232" i="1"/>
  <c r="AH232" i="1"/>
  <c r="V232" i="1"/>
  <c r="J232" i="1"/>
  <c r="HQ231" i="1"/>
  <c r="HO231" i="1"/>
  <c r="HU231" i="1" s="1"/>
  <c r="HL231" i="1"/>
  <c r="HK231" i="1"/>
  <c r="HF231" i="1"/>
  <c r="GT231" i="1"/>
  <c r="GH231" i="1"/>
  <c r="FV231" i="1"/>
  <c r="FJ231" i="1"/>
  <c r="EX231" i="1"/>
  <c r="EL231" i="1"/>
  <c r="DZ231" i="1"/>
  <c r="DN231" i="1"/>
  <c r="DB231" i="1"/>
  <c r="CP231" i="1"/>
  <c r="CD231" i="1"/>
  <c r="BR231" i="1"/>
  <c r="BF231" i="1"/>
  <c r="AT231" i="1"/>
  <c r="AH231" i="1"/>
  <c r="V231" i="1"/>
  <c r="J231" i="1"/>
  <c r="HQ230" i="1"/>
  <c r="HO230" i="1"/>
  <c r="HL230" i="1"/>
  <c r="HK230" i="1"/>
  <c r="HF230" i="1"/>
  <c r="GT230" i="1"/>
  <c r="GH230" i="1"/>
  <c r="FV230" i="1"/>
  <c r="FJ230" i="1"/>
  <c r="EX230" i="1"/>
  <c r="EL230" i="1"/>
  <c r="DZ230" i="1"/>
  <c r="DN230" i="1"/>
  <c r="DB230" i="1"/>
  <c r="CP230" i="1"/>
  <c r="CD230" i="1"/>
  <c r="BR230" i="1"/>
  <c r="BF230" i="1"/>
  <c r="AT230" i="1"/>
  <c r="AH230" i="1"/>
  <c r="V230" i="1"/>
  <c r="J230" i="1"/>
  <c r="HW228" i="1"/>
  <c r="HV228" i="1"/>
  <c r="HT228" i="1"/>
  <c r="HS228" i="1"/>
  <c r="HN228" i="1"/>
  <c r="HM228" i="1"/>
  <c r="HJ228" i="1"/>
  <c r="HI228" i="1"/>
  <c r="HE228" i="1"/>
  <c r="HC228" i="1"/>
  <c r="GZ228" i="1"/>
  <c r="GY228" i="1"/>
  <c r="GX228" i="1"/>
  <c r="GW228" i="1"/>
  <c r="GS228" i="1"/>
  <c r="GQ228" i="1"/>
  <c r="GN228" i="1"/>
  <c r="GM228" i="1"/>
  <c r="GL228" i="1"/>
  <c r="GK228" i="1"/>
  <c r="GG228" i="1"/>
  <c r="GE228" i="1"/>
  <c r="GB228" i="1"/>
  <c r="GA228" i="1"/>
  <c r="FZ228" i="1"/>
  <c r="FY228" i="1"/>
  <c r="FU228" i="1"/>
  <c r="FS228" i="1"/>
  <c r="FP228" i="1"/>
  <c r="FO228" i="1"/>
  <c r="FN228" i="1"/>
  <c r="FM228" i="1"/>
  <c r="FI228" i="1"/>
  <c r="FG228" i="1"/>
  <c r="FD228" i="1"/>
  <c r="FC228" i="1"/>
  <c r="FB228" i="1"/>
  <c r="FA228" i="1"/>
  <c r="EW228" i="1"/>
  <c r="EU228" i="1"/>
  <c r="ER228" i="1"/>
  <c r="EQ228" i="1"/>
  <c r="EP228" i="1"/>
  <c r="EO228" i="1"/>
  <c r="EK228" i="1"/>
  <c r="EI228" i="1"/>
  <c r="EF228" i="1"/>
  <c r="EE228" i="1"/>
  <c r="ED228" i="1"/>
  <c r="EC228" i="1"/>
  <c r="DY228" i="1"/>
  <c r="DW228" i="1"/>
  <c r="DT228" i="1"/>
  <c r="DS228" i="1"/>
  <c r="DR228" i="1"/>
  <c r="DQ228" i="1"/>
  <c r="DM228" i="1"/>
  <c r="DK228" i="1"/>
  <c r="DH228" i="1"/>
  <c r="DG228" i="1"/>
  <c r="DF228" i="1"/>
  <c r="DE228" i="1"/>
  <c r="DA228" i="1"/>
  <c r="CY228" i="1"/>
  <c r="CV228" i="1"/>
  <c r="CU228" i="1"/>
  <c r="CT228" i="1"/>
  <c r="CS228" i="1"/>
  <c r="CO228" i="1"/>
  <c r="CM228" i="1"/>
  <c r="CJ228" i="1"/>
  <c r="CI228" i="1"/>
  <c r="CH228" i="1"/>
  <c r="CG228" i="1"/>
  <c r="CC228" i="1"/>
  <c r="CA228" i="1"/>
  <c r="BX228" i="1"/>
  <c r="BW228" i="1"/>
  <c r="BV228" i="1"/>
  <c r="BU228" i="1"/>
  <c r="BQ228" i="1"/>
  <c r="BO228" i="1"/>
  <c r="BL228" i="1"/>
  <c r="BK228" i="1"/>
  <c r="BJ228" i="1"/>
  <c r="BI228" i="1"/>
  <c r="BE228" i="1"/>
  <c r="BC228" i="1"/>
  <c r="AZ228" i="1"/>
  <c r="AY228" i="1"/>
  <c r="AX228" i="1"/>
  <c r="AW228" i="1"/>
  <c r="AS228" i="1"/>
  <c r="AQ228" i="1"/>
  <c r="AN228" i="1"/>
  <c r="AM228" i="1"/>
  <c r="AL228" i="1"/>
  <c r="AK228" i="1"/>
  <c r="AG228" i="1"/>
  <c r="AE228" i="1"/>
  <c r="AB228" i="1"/>
  <c r="AA228" i="1"/>
  <c r="Z228" i="1"/>
  <c r="Y228" i="1"/>
  <c r="U228" i="1"/>
  <c r="S228" i="1"/>
  <c r="P228" i="1"/>
  <c r="O228" i="1"/>
  <c r="N228" i="1"/>
  <c r="M228" i="1"/>
  <c r="I228" i="1"/>
  <c r="G228" i="1"/>
  <c r="D228" i="1"/>
  <c r="C228" i="1"/>
  <c r="HQ227" i="1"/>
  <c r="HO227" i="1"/>
  <c r="HU227" i="1" s="1"/>
  <c r="HL227" i="1"/>
  <c r="HK227" i="1"/>
  <c r="HF227" i="1"/>
  <c r="GT227" i="1"/>
  <c r="GH227" i="1"/>
  <c r="FV227" i="1"/>
  <c r="FJ227" i="1"/>
  <c r="EX227" i="1"/>
  <c r="EL227" i="1"/>
  <c r="DZ227" i="1"/>
  <c r="DN227" i="1"/>
  <c r="DB227" i="1"/>
  <c r="CP227" i="1"/>
  <c r="CD227" i="1"/>
  <c r="BR227" i="1"/>
  <c r="BF227" i="1"/>
  <c r="AT227" i="1"/>
  <c r="AH227" i="1"/>
  <c r="V227" i="1"/>
  <c r="J227" i="1"/>
  <c r="HQ226" i="1"/>
  <c r="HO226" i="1"/>
  <c r="HL226" i="1"/>
  <c r="HK226" i="1"/>
  <c r="HF226" i="1"/>
  <c r="GT226" i="1"/>
  <c r="GH226" i="1"/>
  <c r="FV226" i="1"/>
  <c r="FJ226" i="1"/>
  <c r="EX226" i="1"/>
  <c r="EL226" i="1"/>
  <c r="DZ226" i="1"/>
  <c r="DN226" i="1"/>
  <c r="DB226" i="1"/>
  <c r="CP226" i="1"/>
  <c r="CD226" i="1"/>
  <c r="BR226" i="1"/>
  <c r="BF226" i="1"/>
  <c r="AT226" i="1"/>
  <c r="AH226" i="1"/>
  <c r="V226" i="1"/>
  <c r="J226" i="1"/>
  <c r="HQ225" i="1"/>
  <c r="HO225" i="1"/>
  <c r="HU225" i="1" s="1"/>
  <c r="HL225" i="1"/>
  <c r="HK225" i="1"/>
  <c r="HF225" i="1"/>
  <c r="GT225" i="1"/>
  <c r="GH225" i="1"/>
  <c r="FV225" i="1"/>
  <c r="FJ225" i="1"/>
  <c r="EX225" i="1"/>
  <c r="EL225" i="1"/>
  <c r="DZ225" i="1"/>
  <c r="DN225" i="1"/>
  <c r="DB225" i="1"/>
  <c r="CP225" i="1"/>
  <c r="CD225" i="1"/>
  <c r="BR225" i="1"/>
  <c r="BF225" i="1"/>
  <c r="AT225" i="1"/>
  <c r="AH225" i="1"/>
  <c r="V225" i="1"/>
  <c r="J225" i="1"/>
  <c r="HQ224" i="1"/>
  <c r="HO224" i="1"/>
  <c r="HU224" i="1" s="1"/>
  <c r="HL224" i="1"/>
  <c r="HK224" i="1"/>
  <c r="HF224" i="1"/>
  <c r="GT224" i="1"/>
  <c r="GH224" i="1"/>
  <c r="FV224" i="1"/>
  <c r="FJ224" i="1"/>
  <c r="EX224" i="1"/>
  <c r="EL224" i="1"/>
  <c r="DZ224" i="1"/>
  <c r="DN224" i="1"/>
  <c r="DB224" i="1"/>
  <c r="CP224" i="1"/>
  <c r="CD224" i="1"/>
  <c r="BR224" i="1"/>
  <c r="BF224" i="1"/>
  <c r="AT224" i="1"/>
  <c r="AH224" i="1"/>
  <c r="V224" i="1"/>
  <c r="J224" i="1"/>
  <c r="HQ223" i="1"/>
  <c r="HO223" i="1"/>
  <c r="HU223" i="1" s="1"/>
  <c r="HL223" i="1"/>
  <c r="HK223" i="1"/>
  <c r="HF223" i="1"/>
  <c r="GT223" i="1"/>
  <c r="GH223" i="1"/>
  <c r="FV223" i="1"/>
  <c r="FJ223" i="1"/>
  <c r="EX223" i="1"/>
  <c r="EL223" i="1"/>
  <c r="DZ223" i="1"/>
  <c r="DN223" i="1"/>
  <c r="DB223" i="1"/>
  <c r="CP223" i="1"/>
  <c r="CD223" i="1"/>
  <c r="BR223" i="1"/>
  <c r="BF223" i="1"/>
  <c r="AT223" i="1"/>
  <c r="AH223" i="1"/>
  <c r="V223" i="1"/>
  <c r="J223" i="1"/>
  <c r="HQ222" i="1"/>
  <c r="HO222" i="1"/>
  <c r="HL222" i="1"/>
  <c r="HK222" i="1"/>
  <c r="HF222" i="1"/>
  <c r="GT222" i="1"/>
  <c r="GH222" i="1"/>
  <c r="FV222" i="1"/>
  <c r="FJ222" i="1"/>
  <c r="EX222" i="1"/>
  <c r="EL222" i="1"/>
  <c r="DZ222" i="1"/>
  <c r="DN222" i="1"/>
  <c r="DB222" i="1"/>
  <c r="CP222" i="1"/>
  <c r="CD222" i="1"/>
  <c r="BR222" i="1"/>
  <c r="BF222" i="1"/>
  <c r="AT222" i="1"/>
  <c r="AH222" i="1"/>
  <c r="V222" i="1"/>
  <c r="J222" i="1"/>
  <c r="HQ221" i="1"/>
  <c r="HO221" i="1"/>
  <c r="HU221" i="1" s="1"/>
  <c r="HL221" i="1"/>
  <c r="HK221" i="1"/>
  <c r="HF221" i="1"/>
  <c r="GT221" i="1"/>
  <c r="GH221" i="1"/>
  <c r="FV221" i="1"/>
  <c r="FJ221" i="1"/>
  <c r="EX221" i="1"/>
  <c r="EL221" i="1"/>
  <c r="DZ221" i="1"/>
  <c r="DN221" i="1"/>
  <c r="DB221" i="1"/>
  <c r="CP221" i="1"/>
  <c r="CD221" i="1"/>
  <c r="BR221" i="1"/>
  <c r="BF221" i="1"/>
  <c r="AT221" i="1"/>
  <c r="AH221" i="1"/>
  <c r="V221" i="1"/>
  <c r="J221" i="1"/>
  <c r="HW219" i="1"/>
  <c r="HV219" i="1"/>
  <c r="HT219" i="1"/>
  <c r="HS219" i="1"/>
  <c r="HN219" i="1"/>
  <c r="HM219" i="1"/>
  <c r="HJ219" i="1"/>
  <c r="HI219" i="1"/>
  <c r="HE219" i="1"/>
  <c r="HC219" i="1"/>
  <c r="GZ219" i="1"/>
  <c r="GY219" i="1"/>
  <c r="GX219" i="1"/>
  <c r="GW219" i="1"/>
  <c r="GS219" i="1"/>
  <c r="GQ219" i="1"/>
  <c r="GN219" i="1"/>
  <c r="GM219" i="1"/>
  <c r="GL219" i="1"/>
  <c r="GK219" i="1"/>
  <c r="GG219" i="1"/>
  <c r="GE219" i="1"/>
  <c r="GB219" i="1"/>
  <c r="GA219" i="1"/>
  <c r="FZ219" i="1"/>
  <c r="FY219" i="1"/>
  <c r="FU219" i="1"/>
  <c r="FS219" i="1"/>
  <c r="FP219" i="1"/>
  <c r="FO219" i="1"/>
  <c r="FN219" i="1"/>
  <c r="FM219" i="1"/>
  <c r="FI219" i="1"/>
  <c r="FG219" i="1"/>
  <c r="FD219" i="1"/>
  <c r="FC219" i="1"/>
  <c r="FB219" i="1"/>
  <c r="FA219" i="1"/>
  <c r="EW219" i="1"/>
  <c r="EU219" i="1"/>
  <c r="ER219" i="1"/>
  <c r="EQ219" i="1"/>
  <c r="EP219" i="1"/>
  <c r="EO219" i="1"/>
  <c r="EK219" i="1"/>
  <c r="EI219" i="1"/>
  <c r="EF219" i="1"/>
  <c r="EE219" i="1"/>
  <c r="ED219" i="1"/>
  <c r="EC219" i="1"/>
  <c r="DY219" i="1"/>
  <c r="DW219" i="1"/>
  <c r="DT219" i="1"/>
  <c r="DS219" i="1"/>
  <c r="DR219" i="1"/>
  <c r="DQ219" i="1"/>
  <c r="DM219" i="1"/>
  <c r="DK219" i="1"/>
  <c r="DH219" i="1"/>
  <c r="DG219" i="1"/>
  <c r="DF219" i="1"/>
  <c r="DE219" i="1"/>
  <c r="DA219" i="1"/>
  <c r="CY219" i="1"/>
  <c r="CV219" i="1"/>
  <c r="CU219" i="1"/>
  <c r="CT219" i="1"/>
  <c r="CS219" i="1"/>
  <c r="CO219" i="1"/>
  <c r="CM219" i="1"/>
  <c r="CJ219" i="1"/>
  <c r="CI219" i="1"/>
  <c r="CH219" i="1"/>
  <c r="CG219" i="1"/>
  <c r="CC219" i="1"/>
  <c r="CA219" i="1"/>
  <c r="BX219" i="1"/>
  <c r="BW219" i="1"/>
  <c r="BV219" i="1"/>
  <c r="BU219" i="1"/>
  <c r="BQ219" i="1"/>
  <c r="BO219" i="1"/>
  <c r="BL219" i="1"/>
  <c r="BK219" i="1"/>
  <c r="BJ219" i="1"/>
  <c r="BI219" i="1"/>
  <c r="BE219" i="1"/>
  <c r="BC219" i="1"/>
  <c r="AZ219" i="1"/>
  <c r="AY219" i="1"/>
  <c r="AX219" i="1"/>
  <c r="AW219" i="1"/>
  <c r="AS219" i="1"/>
  <c r="AQ219" i="1"/>
  <c r="AN219" i="1"/>
  <c r="AM219" i="1"/>
  <c r="AL219" i="1"/>
  <c r="AK219" i="1"/>
  <c r="AG219" i="1"/>
  <c r="AE219" i="1"/>
  <c r="AB219" i="1"/>
  <c r="AA219" i="1"/>
  <c r="Z219" i="1"/>
  <c r="Y219" i="1"/>
  <c r="U219" i="1"/>
  <c r="S219" i="1"/>
  <c r="P219" i="1"/>
  <c r="O219" i="1"/>
  <c r="N219" i="1"/>
  <c r="M219" i="1"/>
  <c r="I219" i="1"/>
  <c r="G219" i="1"/>
  <c r="D219" i="1"/>
  <c r="C219" i="1"/>
  <c r="HQ218" i="1"/>
  <c r="HO218" i="1"/>
  <c r="HU218" i="1" s="1"/>
  <c r="HL218" i="1"/>
  <c r="HK218" i="1"/>
  <c r="HF218" i="1"/>
  <c r="GT218" i="1"/>
  <c r="GH218" i="1"/>
  <c r="FV218" i="1"/>
  <c r="FJ218" i="1"/>
  <c r="EX218" i="1"/>
  <c r="EL218" i="1"/>
  <c r="DZ218" i="1"/>
  <c r="DN218" i="1"/>
  <c r="DB218" i="1"/>
  <c r="CP218" i="1"/>
  <c r="CD218" i="1"/>
  <c r="BR218" i="1"/>
  <c r="BF218" i="1"/>
  <c r="AT218" i="1"/>
  <c r="AH218" i="1"/>
  <c r="V218" i="1"/>
  <c r="J218" i="1"/>
  <c r="HQ217" i="1"/>
  <c r="HO217" i="1"/>
  <c r="HU217" i="1" s="1"/>
  <c r="HL217" i="1"/>
  <c r="HK217" i="1"/>
  <c r="HF217" i="1"/>
  <c r="GT217" i="1"/>
  <c r="GH217" i="1"/>
  <c r="FV217" i="1"/>
  <c r="FJ217" i="1"/>
  <c r="EX217" i="1"/>
  <c r="EL217" i="1"/>
  <c r="DZ217" i="1"/>
  <c r="DN217" i="1"/>
  <c r="DB217" i="1"/>
  <c r="CP217" i="1"/>
  <c r="CD217" i="1"/>
  <c r="BR217" i="1"/>
  <c r="BF217" i="1"/>
  <c r="AT217" i="1"/>
  <c r="AH217" i="1"/>
  <c r="V217" i="1"/>
  <c r="J217" i="1"/>
  <c r="HQ216" i="1"/>
  <c r="HO216" i="1"/>
  <c r="HU216" i="1" s="1"/>
  <c r="HL216" i="1"/>
  <c r="HK216" i="1"/>
  <c r="HF216" i="1"/>
  <c r="GT216" i="1"/>
  <c r="GH216" i="1"/>
  <c r="FV216" i="1"/>
  <c r="FJ216" i="1"/>
  <c r="EX216" i="1"/>
  <c r="EL216" i="1"/>
  <c r="DZ216" i="1"/>
  <c r="DN216" i="1"/>
  <c r="DB216" i="1"/>
  <c r="CP216" i="1"/>
  <c r="CD216" i="1"/>
  <c r="BR216" i="1"/>
  <c r="BF216" i="1"/>
  <c r="AT216" i="1"/>
  <c r="AH216" i="1"/>
  <c r="V216" i="1"/>
  <c r="J216" i="1"/>
  <c r="HQ215" i="1"/>
  <c r="HO215" i="1"/>
  <c r="HL215" i="1"/>
  <c r="HK215" i="1"/>
  <c r="HF215" i="1"/>
  <c r="GT215" i="1"/>
  <c r="GH215" i="1"/>
  <c r="FV215" i="1"/>
  <c r="FJ215" i="1"/>
  <c r="EX215" i="1"/>
  <c r="EL215" i="1"/>
  <c r="DZ215" i="1"/>
  <c r="DN215" i="1"/>
  <c r="DB215" i="1"/>
  <c r="CP215" i="1"/>
  <c r="CD215" i="1"/>
  <c r="BR215" i="1"/>
  <c r="BF215" i="1"/>
  <c r="AT215" i="1"/>
  <c r="AH215" i="1"/>
  <c r="V215" i="1"/>
  <c r="J215" i="1"/>
  <c r="HQ214" i="1"/>
  <c r="HO214" i="1"/>
  <c r="HU214" i="1" s="1"/>
  <c r="HL214" i="1"/>
  <c r="HK214" i="1"/>
  <c r="HF214" i="1"/>
  <c r="GT214" i="1"/>
  <c r="GH214" i="1"/>
  <c r="FV214" i="1"/>
  <c r="FJ214" i="1"/>
  <c r="EX214" i="1"/>
  <c r="DZ214" i="1"/>
  <c r="DN214" i="1"/>
  <c r="DB214" i="1"/>
  <c r="CP214" i="1"/>
  <c r="CD214" i="1"/>
  <c r="BR214" i="1"/>
  <c r="BF214" i="1"/>
  <c r="AT214" i="1"/>
  <c r="AH214" i="1"/>
  <c r="V214" i="1"/>
  <c r="J214" i="1"/>
  <c r="HQ213" i="1"/>
  <c r="HO213" i="1"/>
  <c r="HU213" i="1" s="1"/>
  <c r="HL213" i="1"/>
  <c r="HK213" i="1"/>
  <c r="HF213" i="1"/>
  <c r="GT213" i="1"/>
  <c r="GH213" i="1"/>
  <c r="FV213" i="1"/>
  <c r="FJ213" i="1"/>
  <c r="EX213" i="1"/>
  <c r="EL213" i="1"/>
  <c r="DZ213" i="1"/>
  <c r="DN213" i="1"/>
  <c r="DB213" i="1"/>
  <c r="CP213" i="1"/>
  <c r="CD213" i="1"/>
  <c r="BR213" i="1"/>
  <c r="BF213" i="1"/>
  <c r="AT213" i="1"/>
  <c r="AH213" i="1"/>
  <c r="V213" i="1"/>
  <c r="J213" i="1"/>
  <c r="HQ212" i="1"/>
  <c r="HO212" i="1"/>
  <c r="HU212" i="1" s="1"/>
  <c r="HL212" i="1"/>
  <c r="HK212" i="1"/>
  <c r="HF212" i="1"/>
  <c r="GT212" i="1"/>
  <c r="GH212" i="1"/>
  <c r="FV212" i="1"/>
  <c r="FJ212" i="1"/>
  <c r="EX212" i="1"/>
  <c r="EL212" i="1"/>
  <c r="DZ212" i="1"/>
  <c r="DN212" i="1"/>
  <c r="DB212" i="1"/>
  <c r="CP212" i="1"/>
  <c r="CD212" i="1"/>
  <c r="BR212" i="1"/>
  <c r="BF212" i="1"/>
  <c r="AT212" i="1"/>
  <c r="AH212" i="1"/>
  <c r="V212" i="1"/>
  <c r="J212" i="1"/>
  <c r="HW210" i="1"/>
  <c r="HV210" i="1"/>
  <c r="HT210" i="1"/>
  <c r="HS210" i="1"/>
  <c r="HN210" i="1"/>
  <c r="HM210" i="1"/>
  <c r="HJ210" i="1"/>
  <c r="HI210" i="1"/>
  <c r="HE210" i="1"/>
  <c r="HC210" i="1"/>
  <c r="GZ210" i="1"/>
  <c r="GY210" i="1"/>
  <c r="GX210" i="1"/>
  <c r="GW210" i="1"/>
  <c r="GS210" i="1"/>
  <c r="GQ210" i="1"/>
  <c r="GN210" i="1"/>
  <c r="GM210" i="1"/>
  <c r="GL210" i="1"/>
  <c r="GK210" i="1"/>
  <c r="GG210" i="1"/>
  <c r="GE210" i="1"/>
  <c r="GB210" i="1"/>
  <c r="GA210" i="1"/>
  <c r="FZ210" i="1"/>
  <c r="FY210" i="1"/>
  <c r="FU210" i="1"/>
  <c r="FS210" i="1"/>
  <c r="FP210" i="1"/>
  <c r="FO210" i="1"/>
  <c r="FN210" i="1"/>
  <c r="FM210" i="1"/>
  <c r="FI210" i="1"/>
  <c r="FG210" i="1"/>
  <c r="FD210" i="1"/>
  <c r="FC210" i="1"/>
  <c r="FB210" i="1"/>
  <c r="FA210" i="1"/>
  <c r="EW210" i="1"/>
  <c r="EU210" i="1"/>
  <c r="ER210" i="1"/>
  <c r="EQ210" i="1"/>
  <c r="EP210" i="1"/>
  <c r="EO210" i="1"/>
  <c r="EK210" i="1"/>
  <c r="EI210" i="1"/>
  <c r="EF210" i="1"/>
  <c r="EE210" i="1"/>
  <c r="ED210" i="1"/>
  <c r="EC210" i="1"/>
  <c r="DY210" i="1"/>
  <c r="DW210" i="1"/>
  <c r="DT210" i="1"/>
  <c r="DS210" i="1"/>
  <c r="DR210" i="1"/>
  <c r="DQ210" i="1"/>
  <c r="DM210" i="1"/>
  <c r="DK210" i="1"/>
  <c r="DH210" i="1"/>
  <c r="DG210" i="1"/>
  <c r="DF210" i="1"/>
  <c r="DE210" i="1"/>
  <c r="DA210" i="1"/>
  <c r="CY210" i="1"/>
  <c r="CV210" i="1"/>
  <c r="CU210" i="1"/>
  <c r="CT210" i="1"/>
  <c r="CS210" i="1"/>
  <c r="CO210" i="1"/>
  <c r="CM210" i="1"/>
  <c r="CJ210" i="1"/>
  <c r="CI210" i="1"/>
  <c r="CH210" i="1"/>
  <c r="CG210" i="1"/>
  <c r="CC210" i="1"/>
  <c r="CA210" i="1"/>
  <c r="BX210" i="1"/>
  <c r="BW210" i="1"/>
  <c r="BV210" i="1"/>
  <c r="BU210" i="1"/>
  <c r="BQ210" i="1"/>
  <c r="BO210" i="1"/>
  <c r="BL210" i="1"/>
  <c r="BK210" i="1"/>
  <c r="BJ210" i="1"/>
  <c r="BI210" i="1"/>
  <c r="BE210" i="1"/>
  <c r="BC210" i="1"/>
  <c r="AZ210" i="1"/>
  <c r="AY210" i="1"/>
  <c r="AX210" i="1"/>
  <c r="AW210" i="1"/>
  <c r="AS210" i="1"/>
  <c r="AQ210" i="1"/>
  <c r="AN210" i="1"/>
  <c r="AM210" i="1"/>
  <c r="AL210" i="1"/>
  <c r="AK210" i="1"/>
  <c r="AG210" i="1"/>
  <c r="AE210" i="1"/>
  <c r="AB210" i="1"/>
  <c r="AA210" i="1"/>
  <c r="Z210" i="1"/>
  <c r="Y210" i="1"/>
  <c r="U210" i="1"/>
  <c r="S210" i="1"/>
  <c r="P210" i="1"/>
  <c r="O210" i="1"/>
  <c r="N210" i="1"/>
  <c r="M210" i="1"/>
  <c r="I210" i="1"/>
  <c r="G210" i="1"/>
  <c r="D210" i="1"/>
  <c r="C210" i="1"/>
  <c r="HQ209" i="1"/>
  <c r="HO209" i="1"/>
  <c r="HL209" i="1"/>
  <c r="HK209" i="1"/>
  <c r="HF209" i="1"/>
  <c r="GT209" i="1"/>
  <c r="GH209" i="1"/>
  <c r="FV209" i="1"/>
  <c r="FJ209" i="1"/>
  <c r="EX209" i="1"/>
  <c r="EL209" i="1"/>
  <c r="DZ209" i="1"/>
  <c r="DN209" i="1"/>
  <c r="DB209" i="1"/>
  <c r="CP209" i="1"/>
  <c r="CD209" i="1"/>
  <c r="BR209" i="1"/>
  <c r="BF209" i="1"/>
  <c r="AT209" i="1"/>
  <c r="AH209" i="1"/>
  <c r="V209" i="1"/>
  <c r="J209" i="1"/>
  <c r="HQ208" i="1"/>
  <c r="HO208" i="1"/>
  <c r="HL208" i="1"/>
  <c r="HK208" i="1"/>
  <c r="HF208" i="1"/>
  <c r="GT208" i="1"/>
  <c r="GH208" i="1"/>
  <c r="FV208" i="1"/>
  <c r="FJ208" i="1"/>
  <c r="EX208" i="1"/>
  <c r="EL208" i="1"/>
  <c r="DZ208" i="1"/>
  <c r="DN208" i="1"/>
  <c r="DB208" i="1"/>
  <c r="CP208" i="1"/>
  <c r="CD208" i="1"/>
  <c r="BR208" i="1"/>
  <c r="BF208" i="1"/>
  <c r="AT208" i="1"/>
  <c r="AH208" i="1"/>
  <c r="V208" i="1"/>
  <c r="J208" i="1"/>
  <c r="HQ207" i="1"/>
  <c r="HO207" i="1"/>
  <c r="HU207" i="1" s="1"/>
  <c r="HL207" i="1"/>
  <c r="HK207" i="1"/>
  <c r="HF207" i="1"/>
  <c r="GT207" i="1"/>
  <c r="GH207" i="1"/>
  <c r="FV207" i="1"/>
  <c r="FJ207" i="1"/>
  <c r="EX207" i="1"/>
  <c r="EL207" i="1"/>
  <c r="DZ207" i="1"/>
  <c r="DN207" i="1"/>
  <c r="DB207" i="1"/>
  <c r="CP207" i="1"/>
  <c r="CD207" i="1"/>
  <c r="BR207" i="1"/>
  <c r="BF207" i="1"/>
  <c r="AT207" i="1"/>
  <c r="AH207" i="1"/>
  <c r="V207" i="1"/>
  <c r="J207" i="1"/>
  <c r="HQ206" i="1"/>
  <c r="HO206" i="1"/>
  <c r="HU206" i="1" s="1"/>
  <c r="HL206" i="1"/>
  <c r="HK206" i="1"/>
  <c r="HF206" i="1"/>
  <c r="GT206" i="1"/>
  <c r="GH206" i="1"/>
  <c r="FV206" i="1"/>
  <c r="FJ206" i="1"/>
  <c r="EX206" i="1"/>
  <c r="EL206" i="1"/>
  <c r="DZ206" i="1"/>
  <c r="DN206" i="1"/>
  <c r="DB206" i="1"/>
  <c r="CP206" i="1"/>
  <c r="CD206" i="1"/>
  <c r="BR206" i="1"/>
  <c r="BF206" i="1"/>
  <c r="AT206" i="1"/>
  <c r="AH206" i="1"/>
  <c r="V206" i="1"/>
  <c r="J206" i="1"/>
  <c r="HQ205" i="1"/>
  <c r="HO205" i="1"/>
  <c r="HU205" i="1" s="1"/>
  <c r="HL205" i="1"/>
  <c r="HK205" i="1"/>
  <c r="HF205" i="1"/>
  <c r="GT205" i="1"/>
  <c r="GH205" i="1"/>
  <c r="FV205" i="1"/>
  <c r="FJ205" i="1"/>
  <c r="EX205" i="1"/>
  <c r="EL205" i="1"/>
  <c r="DZ205" i="1"/>
  <c r="DN205" i="1"/>
  <c r="DB205" i="1"/>
  <c r="CP205" i="1"/>
  <c r="CD205" i="1"/>
  <c r="BR205" i="1"/>
  <c r="BF205" i="1"/>
  <c r="AT205" i="1"/>
  <c r="AH205" i="1"/>
  <c r="V205" i="1"/>
  <c r="J205" i="1"/>
  <c r="HQ204" i="1"/>
  <c r="HO204" i="1"/>
  <c r="HL204" i="1"/>
  <c r="HK204" i="1"/>
  <c r="HF204" i="1"/>
  <c r="GT204" i="1"/>
  <c r="GH204" i="1"/>
  <c r="FV204" i="1"/>
  <c r="FJ204" i="1"/>
  <c r="EX204" i="1"/>
  <c r="EL204" i="1"/>
  <c r="DZ204" i="1"/>
  <c r="DN204" i="1"/>
  <c r="DB204" i="1"/>
  <c r="CP204" i="1"/>
  <c r="CD204" i="1"/>
  <c r="BR204" i="1"/>
  <c r="BF204" i="1"/>
  <c r="AT204" i="1"/>
  <c r="AH204" i="1"/>
  <c r="V204" i="1"/>
  <c r="J204" i="1"/>
  <c r="HQ203" i="1"/>
  <c r="HO203" i="1"/>
  <c r="HU203" i="1" s="1"/>
  <c r="HL203" i="1"/>
  <c r="HK203" i="1"/>
  <c r="HF203" i="1"/>
  <c r="GT203" i="1"/>
  <c r="GH203" i="1"/>
  <c r="FV203" i="1"/>
  <c r="FJ203" i="1"/>
  <c r="EX203" i="1"/>
  <c r="EL203" i="1"/>
  <c r="DZ203" i="1"/>
  <c r="DN203" i="1"/>
  <c r="DB203" i="1"/>
  <c r="CP203" i="1"/>
  <c r="CD203" i="1"/>
  <c r="BR203" i="1"/>
  <c r="BF203" i="1"/>
  <c r="AT203" i="1"/>
  <c r="AH203" i="1"/>
  <c r="V203" i="1"/>
  <c r="J203" i="1"/>
  <c r="HW201" i="1"/>
  <c r="HV201" i="1"/>
  <c r="HT201" i="1"/>
  <c r="HS201" i="1"/>
  <c r="HN201" i="1"/>
  <c r="HM201" i="1"/>
  <c r="HJ201" i="1"/>
  <c r="HI201" i="1"/>
  <c r="HE201" i="1"/>
  <c r="HC201" i="1"/>
  <c r="GZ201" i="1"/>
  <c r="GY201" i="1"/>
  <c r="GX201" i="1"/>
  <c r="GW201" i="1"/>
  <c r="GS201" i="1"/>
  <c r="GQ201" i="1"/>
  <c r="GN201" i="1"/>
  <c r="GM201" i="1"/>
  <c r="GL201" i="1"/>
  <c r="GK201" i="1"/>
  <c r="GG201" i="1"/>
  <c r="GE201" i="1"/>
  <c r="GB201" i="1"/>
  <c r="GA201" i="1"/>
  <c r="FZ201" i="1"/>
  <c r="FY201" i="1"/>
  <c r="FU201" i="1"/>
  <c r="FS201" i="1"/>
  <c r="FP201" i="1"/>
  <c r="FO201" i="1"/>
  <c r="FN201" i="1"/>
  <c r="FM201" i="1"/>
  <c r="FI201" i="1"/>
  <c r="FG201" i="1"/>
  <c r="FD201" i="1"/>
  <c r="FC201" i="1"/>
  <c r="FB201" i="1"/>
  <c r="FA201" i="1"/>
  <c r="EW201" i="1"/>
  <c r="EU201" i="1"/>
  <c r="ER201" i="1"/>
  <c r="EQ201" i="1"/>
  <c r="EP201" i="1"/>
  <c r="EO201" i="1"/>
  <c r="EK201" i="1"/>
  <c r="EI201" i="1"/>
  <c r="EF201" i="1"/>
  <c r="EE201" i="1"/>
  <c r="ED201" i="1"/>
  <c r="EC201" i="1"/>
  <c r="DY201" i="1"/>
  <c r="DW201" i="1"/>
  <c r="DT201" i="1"/>
  <c r="DS201" i="1"/>
  <c r="DR201" i="1"/>
  <c r="DQ201" i="1"/>
  <c r="DM201" i="1"/>
  <c r="DK201" i="1"/>
  <c r="DH201" i="1"/>
  <c r="DG201" i="1"/>
  <c r="DF201" i="1"/>
  <c r="DE201" i="1"/>
  <c r="DA201" i="1"/>
  <c r="CY201" i="1"/>
  <c r="CV201" i="1"/>
  <c r="CU201" i="1"/>
  <c r="CT201" i="1"/>
  <c r="CS201" i="1"/>
  <c r="CO201" i="1"/>
  <c r="CM201" i="1"/>
  <c r="CJ201" i="1"/>
  <c r="CI201" i="1"/>
  <c r="CH201" i="1"/>
  <c r="CG201" i="1"/>
  <c r="CC201" i="1"/>
  <c r="CA201" i="1"/>
  <c r="BX201" i="1"/>
  <c r="BW201" i="1"/>
  <c r="BV201" i="1"/>
  <c r="BU201" i="1"/>
  <c r="BQ201" i="1"/>
  <c r="BO201" i="1"/>
  <c r="BL201" i="1"/>
  <c r="BK201" i="1"/>
  <c r="BJ201" i="1"/>
  <c r="BI201" i="1"/>
  <c r="BE201" i="1"/>
  <c r="BC201" i="1"/>
  <c r="AZ201" i="1"/>
  <c r="AY201" i="1"/>
  <c r="AX201" i="1"/>
  <c r="AW201" i="1"/>
  <c r="AS201" i="1"/>
  <c r="AQ201" i="1"/>
  <c r="AN201" i="1"/>
  <c r="AM201" i="1"/>
  <c r="AL201" i="1"/>
  <c r="AK201" i="1"/>
  <c r="AG201" i="1"/>
  <c r="AE201" i="1"/>
  <c r="AB201" i="1"/>
  <c r="AA201" i="1"/>
  <c r="Z201" i="1"/>
  <c r="Y201" i="1"/>
  <c r="U201" i="1"/>
  <c r="S201" i="1"/>
  <c r="P201" i="1"/>
  <c r="O201" i="1"/>
  <c r="N201" i="1"/>
  <c r="M201" i="1"/>
  <c r="I201" i="1"/>
  <c r="G201" i="1"/>
  <c r="D201" i="1"/>
  <c r="C201" i="1"/>
  <c r="HQ200" i="1"/>
  <c r="HO200" i="1"/>
  <c r="HL200" i="1"/>
  <c r="HK200" i="1"/>
  <c r="HF200" i="1"/>
  <c r="GT200" i="1"/>
  <c r="GH200" i="1"/>
  <c r="FV200" i="1"/>
  <c r="FJ200" i="1"/>
  <c r="EL200" i="1"/>
  <c r="DZ200" i="1"/>
  <c r="DN200" i="1"/>
  <c r="DB200" i="1"/>
  <c r="CP200" i="1"/>
  <c r="CD200" i="1"/>
  <c r="BR200" i="1"/>
  <c r="BF200" i="1"/>
  <c r="AT200" i="1"/>
  <c r="AH200" i="1"/>
  <c r="V200" i="1"/>
  <c r="J200" i="1"/>
  <c r="HQ199" i="1"/>
  <c r="HO199" i="1"/>
  <c r="HL199" i="1"/>
  <c r="HK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HQ198" i="1"/>
  <c r="HO198" i="1"/>
  <c r="HU198" i="1" s="1"/>
  <c r="HL198" i="1"/>
  <c r="HK198" i="1"/>
  <c r="HF198" i="1"/>
  <c r="GT198" i="1"/>
  <c r="GH198" i="1"/>
  <c r="FV198" i="1"/>
  <c r="FJ198" i="1"/>
  <c r="EX198" i="1"/>
  <c r="EL198" i="1"/>
  <c r="DZ198" i="1"/>
  <c r="DN198" i="1"/>
  <c r="DB198" i="1"/>
  <c r="CP198" i="1"/>
  <c r="CD198" i="1"/>
  <c r="BR198" i="1"/>
  <c r="BF198" i="1"/>
  <c r="AT198" i="1"/>
  <c r="AH198" i="1"/>
  <c r="V198" i="1"/>
  <c r="J198" i="1"/>
  <c r="HQ197" i="1"/>
  <c r="HO197" i="1"/>
  <c r="HU197" i="1" s="1"/>
  <c r="HL197" i="1"/>
  <c r="HK197" i="1"/>
  <c r="HF197" i="1"/>
  <c r="GT197" i="1"/>
  <c r="GH197" i="1"/>
  <c r="FV197" i="1"/>
  <c r="FJ197" i="1"/>
  <c r="EX197" i="1"/>
  <c r="EL197" i="1"/>
  <c r="DZ197" i="1"/>
  <c r="DN197" i="1"/>
  <c r="DB197" i="1"/>
  <c r="CP197" i="1"/>
  <c r="CD197" i="1"/>
  <c r="BR197" i="1"/>
  <c r="BF197" i="1"/>
  <c r="AT197" i="1"/>
  <c r="AH197" i="1"/>
  <c r="V197" i="1"/>
  <c r="J197" i="1"/>
  <c r="HQ196" i="1"/>
  <c r="HO196" i="1"/>
  <c r="HL196" i="1"/>
  <c r="HK196" i="1"/>
  <c r="HF196" i="1"/>
  <c r="GT196" i="1"/>
  <c r="GH196" i="1"/>
  <c r="FV196" i="1"/>
  <c r="FJ196" i="1"/>
  <c r="EX196" i="1"/>
  <c r="EL196" i="1"/>
  <c r="DZ196" i="1"/>
  <c r="DN196" i="1"/>
  <c r="DB196" i="1"/>
  <c r="CP196" i="1"/>
  <c r="CD196" i="1"/>
  <c r="BR196" i="1"/>
  <c r="BF196" i="1"/>
  <c r="AT196" i="1"/>
  <c r="AH196" i="1"/>
  <c r="V196" i="1"/>
  <c r="J196" i="1"/>
  <c r="HQ195" i="1"/>
  <c r="HO195" i="1"/>
  <c r="HL195" i="1"/>
  <c r="HK195" i="1"/>
  <c r="HF195" i="1"/>
  <c r="GT195" i="1"/>
  <c r="GH195" i="1"/>
  <c r="FV195" i="1"/>
  <c r="FJ195" i="1"/>
  <c r="EX195" i="1"/>
  <c r="EL195" i="1"/>
  <c r="DZ195" i="1"/>
  <c r="DN195" i="1"/>
  <c r="DB195" i="1"/>
  <c r="CP195" i="1"/>
  <c r="CD195" i="1"/>
  <c r="BR195" i="1"/>
  <c r="BF195" i="1"/>
  <c r="AT195" i="1"/>
  <c r="AH195" i="1"/>
  <c r="V195" i="1"/>
  <c r="J195" i="1"/>
  <c r="HQ194" i="1"/>
  <c r="HO194" i="1"/>
  <c r="HU194" i="1" s="1"/>
  <c r="HL194" i="1"/>
  <c r="HK194" i="1"/>
  <c r="HF194" i="1"/>
  <c r="GT194" i="1"/>
  <c r="GH194" i="1"/>
  <c r="FV194" i="1"/>
  <c r="FJ194" i="1"/>
  <c r="EX194" i="1"/>
  <c r="EL194" i="1"/>
  <c r="DZ194" i="1"/>
  <c r="DN194" i="1"/>
  <c r="DB194" i="1"/>
  <c r="CP194" i="1"/>
  <c r="CD194" i="1"/>
  <c r="BR194" i="1"/>
  <c r="BF194" i="1"/>
  <c r="AT194" i="1"/>
  <c r="AH194" i="1"/>
  <c r="V194" i="1"/>
  <c r="J194" i="1"/>
  <c r="HW192" i="1"/>
  <c r="HV192" i="1"/>
  <c r="HT192" i="1"/>
  <c r="HS192" i="1"/>
  <c r="HN192" i="1"/>
  <c r="HM192" i="1"/>
  <c r="HJ192" i="1"/>
  <c r="HI192" i="1"/>
  <c r="HE192" i="1"/>
  <c r="HC192" i="1"/>
  <c r="GZ192" i="1"/>
  <c r="GY192" i="1"/>
  <c r="GX192" i="1"/>
  <c r="GW192" i="1"/>
  <c r="GS192" i="1"/>
  <c r="GQ192" i="1"/>
  <c r="GN192" i="1"/>
  <c r="GM192" i="1"/>
  <c r="GL192" i="1"/>
  <c r="GK192" i="1"/>
  <c r="GG192" i="1"/>
  <c r="GE192" i="1"/>
  <c r="GB192" i="1"/>
  <c r="GA192" i="1"/>
  <c r="FZ192" i="1"/>
  <c r="FY192" i="1"/>
  <c r="FU192" i="1"/>
  <c r="FS192" i="1"/>
  <c r="FP192" i="1"/>
  <c r="FO192" i="1"/>
  <c r="FN192" i="1"/>
  <c r="FM192" i="1"/>
  <c r="FI192" i="1"/>
  <c r="FG192" i="1"/>
  <c r="FD192" i="1"/>
  <c r="FC192" i="1"/>
  <c r="FB192" i="1"/>
  <c r="FA192" i="1"/>
  <c r="EW192" i="1"/>
  <c r="EU192" i="1"/>
  <c r="ER192" i="1"/>
  <c r="EQ192" i="1"/>
  <c r="EP192" i="1"/>
  <c r="EO192" i="1"/>
  <c r="EK192" i="1"/>
  <c r="EI192" i="1"/>
  <c r="EF192" i="1"/>
  <c r="EE192" i="1"/>
  <c r="ED192" i="1"/>
  <c r="EC192" i="1"/>
  <c r="DY192" i="1"/>
  <c r="DW192" i="1"/>
  <c r="DT192" i="1"/>
  <c r="DS192" i="1"/>
  <c r="DR192" i="1"/>
  <c r="DQ192" i="1"/>
  <c r="DM192" i="1"/>
  <c r="DK192" i="1"/>
  <c r="DH192" i="1"/>
  <c r="DG192" i="1"/>
  <c r="DF192" i="1"/>
  <c r="DE192" i="1"/>
  <c r="DA192" i="1"/>
  <c r="CY192" i="1"/>
  <c r="CV192" i="1"/>
  <c r="CU192" i="1"/>
  <c r="CT192" i="1"/>
  <c r="CS192" i="1"/>
  <c r="CO192" i="1"/>
  <c r="CM192" i="1"/>
  <c r="CJ192" i="1"/>
  <c r="CI192" i="1"/>
  <c r="CH192" i="1"/>
  <c r="CG192" i="1"/>
  <c r="CC192" i="1"/>
  <c r="CA192" i="1"/>
  <c r="BX192" i="1"/>
  <c r="BW192" i="1"/>
  <c r="BV192" i="1"/>
  <c r="BU192" i="1"/>
  <c r="BQ192" i="1"/>
  <c r="BO192" i="1"/>
  <c r="BL192" i="1"/>
  <c r="BK192" i="1"/>
  <c r="BJ192" i="1"/>
  <c r="BI192" i="1"/>
  <c r="BE192" i="1"/>
  <c r="BC192" i="1"/>
  <c r="AZ192" i="1"/>
  <c r="AY192" i="1"/>
  <c r="AX192" i="1"/>
  <c r="AW192" i="1"/>
  <c r="AS192" i="1"/>
  <c r="AQ192" i="1"/>
  <c r="AN192" i="1"/>
  <c r="AM192" i="1"/>
  <c r="AL192" i="1"/>
  <c r="AK192" i="1"/>
  <c r="AG192" i="1"/>
  <c r="AE192" i="1"/>
  <c r="AB192" i="1"/>
  <c r="AA192" i="1"/>
  <c r="Z192" i="1"/>
  <c r="Y192" i="1"/>
  <c r="U192" i="1"/>
  <c r="S192" i="1"/>
  <c r="P192" i="1"/>
  <c r="O192" i="1"/>
  <c r="N192" i="1"/>
  <c r="M192" i="1"/>
  <c r="I192" i="1"/>
  <c r="G192" i="1"/>
  <c r="D192" i="1"/>
  <c r="C192" i="1"/>
  <c r="HQ191" i="1"/>
  <c r="HO191" i="1"/>
  <c r="HU191" i="1" s="1"/>
  <c r="HL191" i="1"/>
  <c r="HK191" i="1"/>
  <c r="HF191" i="1"/>
  <c r="GT191" i="1"/>
  <c r="GH191" i="1"/>
  <c r="FV191" i="1"/>
  <c r="FJ191" i="1"/>
  <c r="EX191" i="1"/>
  <c r="EL191" i="1"/>
  <c r="DZ191" i="1"/>
  <c r="DN191" i="1"/>
  <c r="DB191" i="1"/>
  <c r="CP191" i="1"/>
  <c r="CD191" i="1"/>
  <c r="BR191" i="1"/>
  <c r="BF191" i="1"/>
  <c r="AT191" i="1"/>
  <c r="AH191" i="1"/>
  <c r="V191" i="1"/>
  <c r="J191" i="1"/>
  <c r="HQ190" i="1"/>
  <c r="HO190" i="1"/>
  <c r="HU190" i="1" s="1"/>
  <c r="HL190" i="1"/>
  <c r="HK190" i="1"/>
  <c r="HF190" i="1"/>
  <c r="GT190" i="1"/>
  <c r="GH190" i="1"/>
  <c r="FV190" i="1"/>
  <c r="FJ190" i="1"/>
  <c r="EX190" i="1"/>
  <c r="EL190" i="1"/>
  <c r="DZ190" i="1"/>
  <c r="DN190" i="1"/>
  <c r="DB190" i="1"/>
  <c r="CP190" i="1"/>
  <c r="CD190" i="1"/>
  <c r="BR190" i="1"/>
  <c r="BF190" i="1"/>
  <c r="AT190" i="1"/>
  <c r="AH190" i="1"/>
  <c r="V190" i="1"/>
  <c r="J190" i="1"/>
  <c r="HQ189" i="1"/>
  <c r="HO189" i="1"/>
  <c r="HU189" i="1" s="1"/>
  <c r="HL189" i="1"/>
  <c r="HK189" i="1"/>
  <c r="HF189" i="1"/>
  <c r="GT189" i="1"/>
  <c r="GH189" i="1"/>
  <c r="FV189" i="1"/>
  <c r="FJ189" i="1"/>
  <c r="EX189" i="1"/>
  <c r="EL189" i="1"/>
  <c r="DZ189" i="1"/>
  <c r="DN189" i="1"/>
  <c r="DB189" i="1"/>
  <c r="CP189" i="1"/>
  <c r="CD189" i="1"/>
  <c r="BR189" i="1"/>
  <c r="BF189" i="1"/>
  <c r="AT189" i="1"/>
  <c r="AH189" i="1"/>
  <c r="V189" i="1"/>
  <c r="J189" i="1"/>
  <c r="HQ188" i="1"/>
  <c r="HO188" i="1"/>
  <c r="HU188" i="1" s="1"/>
  <c r="HL188" i="1"/>
  <c r="HK188" i="1"/>
  <c r="HF188" i="1"/>
  <c r="GT188" i="1"/>
  <c r="GH188" i="1"/>
  <c r="FV188" i="1"/>
  <c r="FJ188" i="1"/>
  <c r="EX188" i="1"/>
  <c r="EL188" i="1"/>
  <c r="DZ188" i="1"/>
  <c r="DN188" i="1"/>
  <c r="DB188" i="1"/>
  <c r="CP188" i="1"/>
  <c r="CD188" i="1"/>
  <c r="BR188" i="1"/>
  <c r="BF188" i="1"/>
  <c r="AT188" i="1"/>
  <c r="AH188" i="1"/>
  <c r="V188" i="1"/>
  <c r="J188" i="1"/>
  <c r="HQ187" i="1"/>
  <c r="HO187" i="1"/>
  <c r="HU187" i="1" s="1"/>
  <c r="HL187" i="1"/>
  <c r="HK187" i="1"/>
  <c r="HF187" i="1"/>
  <c r="GT187" i="1"/>
  <c r="GH187" i="1"/>
  <c r="FV187" i="1"/>
  <c r="FJ187" i="1"/>
  <c r="EX187" i="1"/>
  <c r="EL187" i="1"/>
  <c r="DZ187" i="1"/>
  <c r="DN187" i="1"/>
  <c r="DB187" i="1"/>
  <c r="CP187" i="1"/>
  <c r="CD187" i="1"/>
  <c r="BR187" i="1"/>
  <c r="BF187" i="1"/>
  <c r="AT187" i="1"/>
  <c r="AH187" i="1"/>
  <c r="V187" i="1"/>
  <c r="J187" i="1"/>
  <c r="HQ186" i="1"/>
  <c r="HO186" i="1"/>
  <c r="HU186" i="1" s="1"/>
  <c r="HL186" i="1"/>
  <c r="HK186" i="1"/>
  <c r="HF186" i="1"/>
  <c r="GT186" i="1"/>
  <c r="GH186" i="1"/>
  <c r="FV186" i="1"/>
  <c r="FJ186" i="1"/>
  <c r="EX186" i="1"/>
  <c r="EL186" i="1"/>
  <c r="DZ186" i="1"/>
  <c r="DN186" i="1"/>
  <c r="DB186" i="1"/>
  <c r="CP186" i="1"/>
  <c r="CD186" i="1"/>
  <c r="BR186" i="1"/>
  <c r="BF186" i="1"/>
  <c r="AT186" i="1"/>
  <c r="AH186" i="1"/>
  <c r="V186" i="1"/>
  <c r="J186" i="1"/>
  <c r="HQ185" i="1"/>
  <c r="HO185" i="1"/>
  <c r="HU185" i="1" s="1"/>
  <c r="HL185" i="1"/>
  <c r="HK185" i="1"/>
  <c r="HF185" i="1"/>
  <c r="GT185" i="1"/>
  <c r="GH185" i="1"/>
  <c r="FV185" i="1"/>
  <c r="FJ185" i="1"/>
  <c r="EX185" i="1"/>
  <c r="EL185" i="1"/>
  <c r="DZ185" i="1"/>
  <c r="DN185" i="1"/>
  <c r="DB185" i="1"/>
  <c r="CP185" i="1"/>
  <c r="CD185" i="1"/>
  <c r="BR185" i="1"/>
  <c r="BF185" i="1"/>
  <c r="AT185" i="1"/>
  <c r="AH185" i="1"/>
  <c r="V185" i="1"/>
  <c r="J185" i="1"/>
  <c r="HW183" i="1"/>
  <c r="HV183" i="1"/>
  <c r="HT183" i="1"/>
  <c r="HS183" i="1"/>
  <c r="HN183" i="1"/>
  <c r="HM183" i="1"/>
  <c r="HJ183" i="1"/>
  <c r="HI183" i="1"/>
  <c r="HE183" i="1"/>
  <c r="HC183" i="1"/>
  <c r="GZ183" i="1"/>
  <c r="GY183" i="1"/>
  <c r="GX183" i="1"/>
  <c r="GW183" i="1"/>
  <c r="GS183" i="1"/>
  <c r="GQ183" i="1"/>
  <c r="GN183" i="1"/>
  <c r="GM183" i="1"/>
  <c r="GL183" i="1"/>
  <c r="GK183" i="1"/>
  <c r="GG183" i="1"/>
  <c r="GE183" i="1"/>
  <c r="GB183" i="1"/>
  <c r="GA183" i="1"/>
  <c r="FZ183" i="1"/>
  <c r="FY183" i="1"/>
  <c r="FU183" i="1"/>
  <c r="FS183" i="1"/>
  <c r="FP183" i="1"/>
  <c r="FO183" i="1"/>
  <c r="FN183" i="1"/>
  <c r="FM183" i="1"/>
  <c r="FI183" i="1"/>
  <c r="FG183" i="1"/>
  <c r="FD183" i="1"/>
  <c r="FC183" i="1"/>
  <c r="FB183" i="1"/>
  <c r="FA183" i="1"/>
  <c r="EW183" i="1"/>
  <c r="EU183" i="1"/>
  <c r="ER183" i="1"/>
  <c r="EQ183" i="1"/>
  <c r="EP183" i="1"/>
  <c r="EO183" i="1"/>
  <c r="EK183" i="1"/>
  <c r="EI183" i="1"/>
  <c r="EF183" i="1"/>
  <c r="EE183" i="1"/>
  <c r="ED183" i="1"/>
  <c r="EC183" i="1"/>
  <c r="DY183" i="1"/>
  <c r="DW183" i="1"/>
  <c r="DT183" i="1"/>
  <c r="DS183" i="1"/>
  <c r="DR183" i="1"/>
  <c r="DQ183" i="1"/>
  <c r="DM183" i="1"/>
  <c r="DK183" i="1"/>
  <c r="DH183" i="1"/>
  <c r="DG183" i="1"/>
  <c r="DF183" i="1"/>
  <c r="DE183" i="1"/>
  <c r="DA183" i="1"/>
  <c r="CY183" i="1"/>
  <c r="CV183" i="1"/>
  <c r="CU183" i="1"/>
  <c r="CT183" i="1"/>
  <c r="CS183" i="1"/>
  <c r="CO183" i="1"/>
  <c r="CM183" i="1"/>
  <c r="CJ183" i="1"/>
  <c r="CI183" i="1"/>
  <c r="CH183" i="1"/>
  <c r="CG183" i="1"/>
  <c r="CC183" i="1"/>
  <c r="CA183" i="1"/>
  <c r="BX183" i="1"/>
  <c r="BW183" i="1"/>
  <c r="BV183" i="1"/>
  <c r="BU183" i="1"/>
  <c r="BQ183" i="1"/>
  <c r="BO183" i="1"/>
  <c r="BL183" i="1"/>
  <c r="BK183" i="1"/>
  <c r="BJ183" i="1"/>
  <c r="BI183" i="1"/>
  <c r="BE183" i="1"/>
  <c r="BC183" i="1"/>
  <c r="AZ183" i="1"/>
  <c r="AY183" i="1"/>
  <c r="AX183" i="1"/>
  <c r="AW183" i="1"/>
  <c r="AS183" i="1"/>
  <c r="AQ183" i="1"/>
  <c r="AN183" i="1"/>
  <c r="AM183" i="1"/>
  <c r="AL183" i="1"/>
  <c r="AK183" i="1"/>
  <c r="AG183" i="1"/>
  <c r="AE183" i="1"/>
  <c r="AB183" i="1"/>
  <c r="AA183" i="1"/>
  <c r="Z183" i="1"/>
  <c r="Y183" i="1"/>
  <c r="U183" i="1"/>
  <c r="S183" i="1"/>
  <c r="P183" i="1"/>
  <c r="O183" i="1"/>
  <c r="N183" i="1"/>
  <c r="M183" i="1"/>
  <c r="I183" i="1"/>
  <c r="G183" i="1"/>
  <c r="D183" i="1"/>
  <c r="C183" i="1"/>
  <c r="HQ182" i="1"/>
  <c r="HO182" i="1"/>
  <c r="HL182" i="1"/>
  <c r="HK182" i="1"/>
  <c r="HF182" i="1"/>
  <c r="GT182" i="1"/>
  <c r="GH182" i="1"/>
  <c r="FV182" i="1"/>
  <c r="FJ182" i="1"/>
  <c r="EX182" i="1"/>
  <c r="EL182" i="1"/>
  <c r="DZ182" i="1"/>
  <c r="DN182" i="1"/>
  <c r="DB182" i="1"/>
  <c r="CP182" i="1"/>
  <c r="CD182" i="1"/>
  <c r="BR182" i="1"/>
  <c r="BF182" i="1"/>
  <c r="AT182" i="1"/>
  <c r="AH182" i="1"/>
  <c r="V182" i="1"/>
  <c r="J182" i="1"/>
  <c r="HQ181" i="1"/>
  <c r="HO181" i="1"/>
  <c r="HL181" i="1"/>
  <c r="HK181" i="1"/>
  <c r="HF181" i="1"/>
  <c r="GT181" i="1"/>
  <c r="GH181" i="1"/>
  <c r="FV181" i="1"/>
  <c r="FJ181" i="1"/>
  <c r="EX181" i="1"/>
  <c r="EL181" i="1"/>
  <c r="DZ181" i="1"/>
  <c r="DN181" i="1"/>
  <c r="DB181" i="1"/>
  <c r="CP181" i="1"/>
  <c r="CD181" i="1"/>
  <c r="BR181" i="1"/>
  <c r="BF181" i="1"/>
  <c r="AT181" i="1"/>
  <c r="AH181" i="1"/>
  <c r="V181" i="1"/>
  <c r="J181" i="1"/>
  <c r="HQ180" i="1"/>
  <c r="HO180" i="1"/>
  <c r="HU180" i="1" s="1"/>
  <c r="HL180" i="1"/>
  <c r="HK180" i="1"/>
  <c r="HF180" i="1"/>
  <c r="GT180" i="1"/>
  <c r="GH180" i="1"/>
  <c r="FV180" i="1"/>
  <c r="FJ180" i="1"/>
  <c r="EX180" i="1"/>
  <c r="EL180" i="1"/>
  <c r="DZ180" i="1"/>
  <c r="DN180" i="1"/>
  <c r="DB180" i="1"/>
  <c r="CP180" i="1"/>
  <c r="CD180" i="1"/>
  <c r="BR180" i="1"/>
  <c r="BF180" i="1"/>
  <c r="AT180" i="1"/>
  <c r="AH180" i="1"/>
  <c r="V180" i="1"/>
  <c r="J180" i="1"/>
  <c r="HQ179" i="1"/>
  <c r="HO179" i="1"/>
  <c r="HU179" i="1" s="1"/>
  <c r="HL179" i="1"/>
  <c r="HK179" i="1"/>
  <c r="HF179" i="1"/>
  <c r="GT179" i="1"/>
  <c r="GH179" i="1"/>
  <c r="FV179" i="1"/>
  <c r="FJ179" i="1"/>
  <c r="EX179" i="1"/>
  <c r="EL179" i="1"/>
  <c r="DZ179" i="1"/>
  <c r="DN179" i="1"/>
  <c r="DB179" i="1"/>
  <c r="CP179" i="1"/>
  <c r="CD179" i="1"/>
  <c r="BR179" i="1"/>
  <c r="BF179" i="1"/>
  <c r="AT179" i="1"/>
  <c r="AH179" i="1"/>
  <c r="V179" i="1"/>
  <c r="J179" i="1"/>
  <c r="HQ178" i="1"/>
  <c r="HO178" i="1"/>
  <c r="HL178" i="1"/>
  <c r="HK178" i="1"/>
  <c r="HF178" i="1"/>
  <c r="GT178" i="1"/>
  <c r="GH178" i="1"/>
  <c r="FV178" i="1"/>
  <c r="FJ178" i="1"/>
  <c r="EX178" i="1"/>
  <c r="EL178" i="1"/>
  <c r="DZ178" i="1"/>
  <c r="DN178" i="1"/>
  <c r="DB178" i="1"/>
  <c r="CP178" i="1"/>
  <c r="CD178" i="1"/>
  <c r="BR178" i="1"/>
  <c r="BF178" i="1"/>
  <c r="AT178" i="1"/>
  <c r="AH178" i="1"/>
  <c r="V178" i="1"/>
  <c r="J178" i="1"/>
  <c r="HQ177" i="1"/>
  <c r="HO177" i="1"/>
  <c r="HL177" i="1"/>
  <c r="HK177" i="1"/>
  <c r="HF177" i="1"/>
  <c r="GT177" i="1"/>
  <c r="GH177" i="1"/>
  <c r="FV177" i="1"/>
  <c r="FJ177" i="1"/>
  <c r="EX177" i="1"/>
  <c r="EL177" i="1"/>
  <c r="DZ177" i="1"/>
  <c r="DN177" i="1"/>
  <c r="DB177" i="1"/>
  <c r="CP177" i="1"/>
  <c r="CD177" i="1"/>
  <c r="BR177" i="1"/>
  <c r="BF177" i="1"/>
  <c r="AT177" i="1"/>
  <c r="AH177" i="1"/>
  <c r="V177" i="1"/>
  <c r="J177" i="1"/>
  <c r="HQ176" i="1"/>
  <c r="HO176" i="1"/>
  <c r="HU176" i="1" s="1"/>
  <c r="HL176" i="1"/>
  <c r="HK176" i="1"/>
  <c r="HF176" i="1"/>
  <c r="GT176" i="1"/>
  <c r="GH176" i="1"/>
  <c r="FV176" i="1"/>
  <c r="FJ176" i="1"/>
  <c r="EX176" i="1"/>
  <c r="EL176" i="1"/>
  <c r="DZ176" i="1"/>
  <c r="DN176" i="1"/>
  <c r="DB176" i="1"/>
  <c r="CP176" i="1"/>
  <c r="CD176" i="1"/>
  <c r="BR176" i="1"/>
  <c r="BF176" i="1"/>
  <c r="AT176" i="1"/>
  <c r="AH176" i="1"/>
  <c r="V176" i="1"/>
  <c r="J176" i="1"/>
  <c r="HW174" i="1"/>
  <c r="HV174" i="1"/>
  <c r="HT174" i="1"/>
  <c r="HS174" i="1"/>
  <c r="HN174" i="1"/>
  <c r="HM174" i="1"/>
  <c r="HJ174" i="1"/>
  <c r="HI174" i="1"/>
  <c r="HE174" i="1"/>
  <c r="HC174" i="1"/>
  <c r="GZ174" i="1"/>
  <c r="GY174" i="1"/>
  <c r="GX174" i="1"/>
  <c r="GW174" i="1"/>
  <c r="GS174" i="1"/>
  <c r="GQ174" i="1"/>
  <c r="GN174" i="1"/>
  <c r="GM174" i="1"/>
  <c r="GL174" i="1"/>
  <c r="GK174" i="1"/>
  <c r="GG174" i="1"/>
  <c r="GE174" i="1"/>
  <c r="GB174" i="1"/>
  <c r="GA174" i="1"/>
  <c r="FZ174" i="1"/>
  <c r="FY174" i="1"/>
  <c r="FU174" i="1"/>
  <c r="FS174" i="1"/>
  <c r="FP174" i="1"/>
  <c r="FO174" i="1"/>
  <c r="FN174" i="1"/>
  <c r="FM174" i="1"/>
  <c r="FI174" i="1"/>
  <c r="FG174" i="1"/>
  <c r="FD174" i="1"/>
  <c r="FC174" i="1"/>
  <c r="FB174" i="1"/>
  <c r="FA174" i="1"/>
  <c r="EW174" i="1"/>
  <c r="EU174" i="1"/>
  <c r="ER174" i="1"/>
  <c r="EQ174" i="1"/>
  <c r="EP174" i="1"/>
  <c r="EO174" i="1"/>
  <c r="EK174" i="1"/>
  <c r="EI174" i="1"/>
  <c r="EF174" i="1"/>
  <c r="EE174" i="1"/>
  <c r="ED174" i="1"/>
  <c r="EC174" i="1"/>
  <c r="DY174" i="1"/>
  <c r="DW174" i="1"/>
  <c r="DT174" i="1"/>
  <c r="DS174" i="1"/>
  <c r="DR174" i="1"/>
  <c r="DQ174" i="1"/>
  <c r="DM174" i="1"/>
  <c r="DK174" i="1"/>
  <c r="DH174" i="1"/>
  <c r="DG174" i="1"/>
  <c r="DF174" i="1"/>
  <c r="DE174" i="1"/>
  <c r="DA174" i="1"/>
  <c r="CY174" i="1"/>
  <c r="CV174" i="1"/>
  <c r="CU174" i="1"/>
  <c r="CT174" i="1"/>
  <c r="CS174" i="1"/>
  <c r="CO174" i="1"/>
  <c r="CM174" i="1"/>
  <c r="CJ174" i="1"/>
  <c r="CI174" i="1"/>
  <c r="CH174" i="1"/>
  <c r="CG174" i="1"/>
  <c r="CC174" i="1"/>
  <c r="CA174" i="1"/>
  <c r="BX174" i="1"/>
  <c r="BW174" i="1"/>
  <c r="BV174" i="1"/>
  <c r="BU174" i="1"/>
  <c r="BQ174" i="1"/>
  <c r="BO174" i="1"/>
  <c r="BL174" i="1"/>
  <c r="BK174" i="1"/>
  <c r="BJ174" i="1"/>
  <c r="BI174" i="1"/>
  <c r="BE174" i="1"/>
  <c r="BC174" i="1"/>
  <c r="AZ174" i="1"/>
  <c r="AY174" i="1"/>
  <c r="AX174" i="1"/>
  <c r="AW174" i="1"/>
  <c r="AS174" i="1"/>
  <c r="AQ174" i="1"/>
  <c r="AN174" i="1"/>
  <c r="AM174" i="1"/>
  <c r="AL174" i="1"/>
  <c r="AK174" i="1"/>
  <c r="AG174" i="1"/>
  <c r="AE174" i="1"/>
  <c r="AB174" i="1"/>
  <c r="AA174" i="1"/>
  <c r="Z174" i="1"/>
  <c r="Y174" i="1"/>
  <c r="U174" i="1"/>
  <c r="S174" i="1"/>
  <c r="P174" i="1"/>
  <c r="O174" i="1"/>
  <c r="N174" i="1"/>
  <c r="M174" i="1"/>
  <c r="I174" i="1"/>
  <c r="G174" i="1"/>
  <c r="D174" i="1"/>
  <c r="C174" i="1"/>
  <c r="HQ173" i="1"/>
  <c r="HO173" i="1"/>
  <c r="HL173" i="1"/>
  <c r="HK173" i="1"/>
  <c r="HF173" i="1"/>
  <c r="GT173" i="1"/>
  <c r="GH173" i="1"/>
  <c r="FV173" i="1"/>
  <c r="FJ173" i="1"/>
  <c r="EX173" i="1"/>
  <c r="EL173" i="1"/>
  <c r="DZ173" i="1"/>
  <c r="DN173" i="1"/>
  <c r="DB173" i="1"/>
  <c r="CP173" i="1"/>
  <c r="CD173" i="1"/>
  <c r="BR173" i="1"/>
  <c r="BF173" i="1"/>
  <c r="AT173" i="1"/>
  <c r="AH173" i="1"/>
  <c r="V173" i="1"/>
  <c r="J173" i="1"/>
  <c r="HQ172" i="1"/>
  <c r="HO172" i="1"/>
  <c r="HU172" i="1" s="1"/>
  <c r="HL172" i="1"/>
  <c r="HK172" i="1"/>
  <c r="HF172" i="1"/>
  <c r="GT172" i="1"/>
  <c r="GH172" i="1"/>
  <c r="FV172" i="1"/>
  <c r="FJ172" i="1"/>
  <c r="EX172" i="1"/>
  <c r="EL172" i="1"/>
  <c r="DZ172" i="1"/>
  <c r="DN172" i="1"/>
  <c r="DB172" i="1"/>
  <c r="CP172" i="1"/>
  <c r="CD172" i="1"/>
  <c r="BR172" i="1"/>
  <c r="BF172" i="1"/>
  <c r="AT172" i="1"/>
  <c r="AH172" i="1"/>
  <c r="V172" i="1"/>
  <c r="J172" i="1"/>
  <c r="HQ171" i="1"/>
  <c r="HO171" i="1"/>
  <c r="HU171" i="1" s="1"/>
  <c r="HL171" i="1"/>
  <c r="HF171" i="1"/>
  <c r="GT171" i="1"/>
  <c r="GH171" i="1"/>
  <c r="FV171" i="1"/>
  <c r="FJ171" i="1"/>
  <c r="EX171" i="1"/>
  <c r="EL171" i="1"/>
  <c r="DZ171" i="1"/>
  <c r="DB171" i="1"/>
  <c r="CP171" i="1"/>
  <c r="CD171" i="1"/>
  <c r="BR171" i="1"/>
  <c r="BF171" i="1"/>
  <c r="AT171" i="1"/>
  <c r="AH171" i="1"/>
  <c r="V171" i="1"/>
  <c r="J171" i="1"/>
  <c r="HQ170" i="1"/>
  <c r="HO170" i="1"/>
  <c r="HU170" i="1" s="1"/>
  <c r="HL170" i="1"/>
  <c r="HK170" i="1"/>
  <c r="HF170" i="1"/>
  <c r="GT170" i="1"/>
  <c r="GH170" i="1"/>
  <c r="FV170" i="1"/>
  <c r="FJ170" i="1"/>
  <c r="EX170" i="1"/>
  <c r="EL170" i="1"/>
  <c r="DZ170" i="1"/>
  <c r="DN170" i="1"/>
  <c r="DB170" i="1"/>
  <c r="CP170" i="1"/>
  <c r="CD170" i="1"/>
  <c r="BR170" i="1"/>
  <c r="BF170" i="1"/>
  <c r="AT170" i="1"/>
  <c r="AH170" i="1"/>
  <c r="V170" i="1"/>
  <c r="J170" i="1"/>
  <c r="HQ169" i="1"/>
  <c r="HO169" i="1"/>
  <c r="HL169" i="1"/>
  <c r="HK169" i="1"/>
  <c r="HF169" i="1"/>
  <c r="GT169" i="1"/>
  <c r="GH169" i="1"/>
  <c r="FV169" i="1"/>
  <c r="FJ169" i="1"/>
  <c r="EX169" i="1"/>
  <c r="EL169" i="1"/>
  <c r="DZ169" i="1"/>
  <c r="DN169" i="1"/>
  <c r="DB169" i="1"/>
  <c r="CP169" i="1"/>
  <c r="CD169" i="1"/>
  <c r="BR169" i="1"/>
  <c r="BF169" i="1"/>
  <c r="AT169" i="1"/>
  <c r="AH169" i="1"/>
  <c r="V169" i="1"/>
  <c r="J169" i="1"/>
  <c r="HQ168" i="1"/>
  <c r="HO168" i="1"/>
  <c r="HU168" i="1" s="1"/>
  <c r="HL168" i="1"/>
  <c r="HK168" i="1"/>
  <c r="HF168" i="1"/>
  <c r="GT168" i="1"/>
  <c r="GH168" i="1"/>
  <c r="FV168" i="1"/>
  <c r="FJ168" i="1"/>
  <c r="EX168" i="1"/>
  <c r="EL168" i="1"/>
  <c r="DZ168" i="1"/>
  <c r="DN168" i="1"/>
  <c r="DB168" i="1"/>
  <c r="CP168" i="1"/>
  <c r="CD168" i="1"/>
  <c r="BR168" i="1"/>
  <c r="BF168" i="1"/>
  <c r="AT168" i="1"/>
  <c r="AH168" i="1"/>
  <c r="V168" i="1"/>
  <c r="J168" i="1"/>
  <c r="HQ167" i="1"/>
  <c r="HO167" i="1"/>
  <c r="HL167" i="1"/>
  <c r="HK167" i="1"/>
  <c r="HF167" i="1"/>
  <c r="GT167" i="1"/>
  <c r="GH167" i="1"/>
  <c r="FV167" i="1"/>
  <c r="FJ167" i="1"/>
  <c r="EX167" i="1"/>
  <c r="EL167" i="1"/>
  <c r="DZ167" i="1"/>
  <c r="DN167" i="1"/>
  <c r="DB167" i="1"/>
  <c r="CP167" i="1"/>
  <c r="CD167" i="1"/>
  <c r="BR167" i="1"/>
  <c r="BF167" i="1"/>
  <c r="AT167" i="1"/>
  <c r="AH167" i="1"/>
  <c r="V167" i="1"/>
  <c r="J167" i="1"/>
  <c r="HW165" i="1"/>
  <c r="HV165" i="1"/>
  <c r="HT165" i="1"/>
  <c r="HS165" i="1"/>
  <c r="HN165" i="1"/>
  <c r="HM165" i="1"/>
  <c r="HJ165" i="1"/>
  <c r="HI165" i="1"/>
  <c r="HE165" i="1"/>
  <c r="HC165" i="1"/>
  <c r="GZ165" i="1"/>
  <c r="GY165" i="1"/>
  <c r="GX165" i="1"/>
  <c r="GW165" i="1"/>
  <c r="GS165" i="1"/>
  <c r="GQ165" i="1"/>
  <c r="GN165" i="1"/>
  <c r="GM165" i="1"/>
  <c r="GL165" i="1"/>
  <c r="GK165" i="1"/>
  <c r="GG165" i="1"/>
  <c r="GE165" i="1"/>
  <c r="GB165" i="1"/>
  <c r="GA165" i="1"/>
  <c r="FZ165" i="1"/>
  <c r="FY165" i="1"/>
  <c r="FU165" i="1"/>
  <c r="FS165" i="1"/>
  <c r="FP165" i="1"/>
  <c r="FO165" i="1"/>
  <c r="FN165" i="1"/>
  <c r="FM165" i="1"/>
  <c r="FI165" i="1"/>
  <c r="FG165" i="1"/>
  <c r="FD165" i="1"/>
  <c r="FC165" i="1"/>
  <c r="FB165" i="1"/>
  <c r="FA165" i="1"/>
  <c r="EW165" i="1"/>
  <c r="EU165" i="1"/>
  <c r="ER165" i="1"/>
  <c r="EQ165" i="1"/>
  <c r="EP165" i="1"/>
  <c r="EO165" i="1"/>
  <c r="EK165" i="1"/>
  <c r="EI165" i="1"/>
  <c r="EF165" i="1"/>
  <c r="EE165" i="1"/>
  <c r="ED165" i="1"/>
  <c r="EC165" i="1"/>
  <c r="DY165" i="1"/>
  <c r="DW165" i="1"/>
  <c r="DT165" i="1"/>
  <c r="DS165" i="1"/>
  <c r="DR165" i="1"/>
  <c r="DQ165" i="1"/>
  <c r="DM165" i="1"/>
  <c r="DK165" i="1"/>
  <c r="DH165" i="1"/>
  <c r="DG165" i="1"/>
  <c r="DF165" i="1"/>
  <c r="DE165" i="1"/>
  <c r="DA165" i="1"/>
  <c r="CY165" i="1"/>
  <c r="CV165" i="1"/>
  <c r="CU165" i="1"/>
  <c r="CT165" i="1"/>
  <c r="CS165" i="1"/>
  <c r="CO165" i="1"/>
  <c r="CM165" i="1"/>
  <c r="CJ165" i="1"/>
  <c r="CI165" i="1"/>
  <c r="CH165" i="1"/>
  <c r="CG165" i="1"/>
  <c r="CC165" i="1"/>
  <c r="CA165" i="1"/>
  <c r="BX165" i="1"/>
  <c r="BW165" i="1"/>
  <c r="BV165" i="1"/>
  <c r="BU165" i="1"/>
  <c r="BQ165" i="1"/>
  <c r="BO165" i="1"/>
  <c r="BL165" i="1"/>
  <c r="BK165" i="1"/>
  <c r="BJ165" i="1"/>
  <c r="BI165" i="1"/>
  <c r="BE165" i="1"/>
  <c r="BC165" i="1"/>
  <c r="AZ165" i="1"/>
  <c r="AY165" i="1"/>
  <c r="AX165" i="1"/>
  <c r="AW165" i="1"/>
  <c r="AS165" i="1"/>
  <c r="AQ165" i="1"/>
  <c r="AN165" i="1"/>
  <c r="AM165" i="1"/>
  <c r="AL165" i="1"/>
  <c r="AK165" i="1"/>
  <c r="AG165" i="1"/>
  <c r="AE165" i="1"/>
  <c r="AB165" i="1"/>
  <c r="AA165" i="1"/>
  <c r="Z165" i="1"/>
  <c r="Y165" i="1"/>
  <c r="U165" i="1"/>
  <c r="S165" i="1"/>
  <c r="P165" i="1"/>
  <c r="O165" i="1"/>
  <c r="N165" i="1"/>
  <c r="M165" i="1"/>
  <c r="I165" i="1"/>
  <c r="G165" i="1"/>
  <c r="D165" i="1"/>
  <c r="C165" i="1"/>
  <c r="HQ164" i="1"/>
  <c r="HO164" i="1"/>
  <c r="HL164" i="1"/>
  <c r="HK164" i="1"/>
  <c r="HF164" i="1"/>
  <c r="GT164" i="1"/>
  <c r="GH164" i="1"/>
  <c r="FV164" i="1"/>
  <c r="FJ164" i="1"/>
  <c r="EX164" i="1"/>
  <c r="EL164" i="1"/>
  <c r="DZ164" i="1"/>
  <c r="DN164" i="1"/>
  <c r="DB164" i="1"/>
  <c r="CP164" i="1"/>
  <c r="CD164" i="1"/>
  <c r="BR164" i="1"/>
  <c r="BF164" i="1"/>
  <c r="AT164" i="1"/>
  <c r="AH164" i="1"/>
  <c r="V164" i="1"/>
  <c r="J164" i="1"/>
  <c r="HQ163" i="1"/>
  <c r="HO163" i="1"/>
  <c r="HU163" i="1" s="1"/>
  <c r="HL163" i="1"/>
  <c r="HK163" i="1"/>
  <c r="HF163" i="1"/>
  <c r="GT163" i="1"/>
  <c r="GH163" i="1"/>
  <c r="FV163" i="1"/>
  <c r="FJ163" i="1"/>
  <c r="EX163" i="1"/>
  <c r="EL163" i="1"/>
  <c r="DZ163" i="1"/>
  <c r="DN163" i="1"/>
  <c r="DB163" i="1"/>
  <c r="CP163" i="1"/>
  <c r="CD163" i="1"/>
  <c r="BR163" i="1"/>
  <c r="BF163" i="1"/>
  <c r="AT163" i="1"/>
  <c r="AH163" i="1"/>
  <c r="V163" i="1"/>
  <c r="J163" i="1"/>
  <c r="HQ162" i="1"/>
  <c r="HO162" i="1"/>
  <c r="HU162" i="1" s="1"/>
  <c r="HL162" i="1"/>
  <c r="HK162" i="1"/>
  <c r="HF162" i="1"/>
  <c r="GT162" i="1"/>
  <c r="GH162" i="1"/>
  <c r="FV162" i="1"/>
  <c r="FJ162" i="1"/>
  <c r="EX162" i="1"/>
  <c r="EL162" i="1"/>
  <c r="DZ162" i="1"/>
  <c r="DN162" i="1"/>
  <c r="DB162" i="1"/>
  <c r="CP162" i="1"/>
  <c r="CD162" i="1"/>
  <c r="BR162" i="1"/>
  <c r="BF162" i="1"/>
  <c r="AT162" i="1"/>
  <c r="AH162" i="1"/>
  <c r="V162" i="1"/>
  <c r="J162" i="1"/>
  <c r="HQ161" i="1"/>
  <c r="HO161" i="1"/>
  <c r="HU161" i="1" s="1"/>
  <c r="HL161" i="1"/>
  <c r="HK161" i="1"/>
  <c r="HF161" i="1"/>
  <c r="GT161" i="1"/>
  <c r="GH161" i="1"/>
  <c r="FV161" i="1"/>
  <c r="FJ161" i="1"/>
  <c r="EX161" i="1"/>
  <c r="EL161" i="1"/>
  <c r="DZ161" i="1"/>
  <c r="DN161" i="1"/>
  <c r="DB161" i="1"/>
  <c r="CP161" i="1"/>
  <c r="CD161" i="1"/>
  <c r="BR161" i="1"/>
  <c r="BF161" i="1"/>
  <c r="AT161" i="1"/>
  <c r="AH161" i="1"/>
  <c r="V161" i="1"/>
  <c r="J161" i="1"/>
  <c r="HQ160" i="1"/>
  <c r="HO160" i="1"/>
  <c r="HL160" i="1"/>
  <c r="HK160" i="1"/>
  <c r="HF160" i="1"/>
  <c r="GT160" i="1"/>
  <c r="GH160" i="1"/>
  <c r="FV160" i="1"/>
  <c r="FJ160" i="1"/>
  <c r="EX160" i="1"/>
  <c r="EL160" i="1"/>
  <c r="DZ160" i="1"/>
  <c r="DN160" i="1"/>
  <c r="DB160" i="1"/>
  <c r="CP160" i="1"/>
  <c r="CD160" i="1"/>
  <c r="BR160" i="1"/>
  <c r="BF160" i="1"/>
  <c r="AT160" i="1"/>
  <c r="AH160" i="1"/>
  <c r="V160" i="1"/>
  <c r="J160" i="1"/>
  <c r="HQ159" i="1"/>
  <c r="HO159" i="1"/>
  <c r="HL159" i="1"/>
  <c r="HK159" i="1"/>
  <c r="HF159" i="1"/>
  <c r="GT159" i="1"/>
  <c r="GH159" i="1"/>
  <c r="FV159" i="1"/>
  <c r="FJ159" i="1"/>
  <c r="EX159" i="1"/>
  <c r="EL159" i="1"/>
  <c r="DZ159" i="1"/>
  <c r="DN159" i="1"/>
  <c r="DB159" i="1"/>
  <c r="CP159" i="1"/>
  <c r="CD159" i="1"/>
  <c r="BR159" i="1"/>
  <c r="BF159" i="1"/>
  <c r="AT159" i="1"/>
  <c r="AH159" i="1"/>
  <c r="V159" i="1"/>
  <c r="J159" i="1"/>
  <c r="HQ158" i="1"/>
  <c r="HO158" i="1"/>
  <c r="HU158" i="1" s="1"/>
  <c r="HL158" i="1"/>
  <c r="HK158" i="1"/>
  <c r="HF158" i="1"/>
  <c r="GT158" i="1"/>
  <c r="GH158" i="1"/>
  <c r="FV158" i="1"/>
  <c r="FJ158" i="1"/>
  <c r="EX158" i="1"/>
  <c r="EL158" i="1"/>
  <c r="DZ158" i="1"/>
  <c r="DN158" i="1"/>
  <c r="DB158" i="1"/>
  <c r="CP158" i="1"/>
  <c r="CD158" i="1"/>
  <c r="BR158" i="1"/>
  <c r="BF158" i="1"/>
  <c r="AT158" i="1"/>
  <c r="AH158" i="1"/>
  <c r="V158" i="1"/>
  <c r="J158" i="1"/>
  <c r="HW156" i="1"/>
  <c r="HV156" i="1"/>
  <c r="HT156" i="1"/>
  <c r="HS156" i="1"/>
  <c r="HN156" i="1"/>
  <c r="HM156" i="1"/>
  <c r="HJ156" i="1"/>
  <c r="HI156" i="1"/>
  <c r="HE156" i="1"/>
  <c r="HC156" i="1"/>
  <c r="GZ156" i="1"/>
  <c r="GY156" i="1"/>
  <c r="GX156" i="1"/>
  <c r="GW156" i="1"/>
  <c r="GS156" i="1"/>
  <c r="GQ156" i="1"/>
  <c r="GN156" i="1"/>
  <c r="GM156" i="1"/>
  <c r="GL156" i="1"/>
  <c r="GK156" i="1"/>
  <c r="GG156" i="1"/>
  <c r="GE156" i="1"/>
  <c r="GB156" i="1"/>
  <c r="GA156" i="1"/>
  <c r="FZ156" i="1"/>
  <c r="FY156" i="1"/>
  <c r="FU156" i="1"/>
  <c r="FS156" i="1"/>
  <c r="FP156" i="1"/>
  <c r="FO156" i="1"/>
  <c r="FN156" i="1"/>
  <c r="FM156" i="1"/>
  <c r="FI156" i="1"/>
  <c r="FG156" i="1"/>
  <c r="FD156" i="1"/>
  <c r="FC156" i="1"/>
  <c r="FB156" i="1"/>
  <c r="FA156" i="1"/>
  <c r="EW156" i="1"/>
  <c r="EU156" i="1"/>
  <c r="ER156" i="1"/>
  <c r="EQ156" i="1"/>
  <c r="EP156" i="1"/>
  <c r="EO156" i="1"/>
  <c r="EK156" i="1"/>
  <c r="EI156" i="1"/>
  <c r="EF156" i="1"/>
  <c r="EE156" i="1"/>
  <c r="ED156" i="1"/>
  <c r="EC156" i="1"/>
  <c r="DY156" i="1"/>
  <c r="DW156" i="1"/>
  <c r="DT156" i="1"/>
  <c r="DS156" i="1"/>
  <c r="DR156" i="1"/>
  <c r="DQ156" i="1"/>
  <c r="DM156" i="1"/>
  <c r="DK156" i="1"/>
  <c r="DH156" i="1"/>
  <c r="DG156" i="1"/>
  <c r="DF156" i="1"/>
  <c r="DE156" i="1"/>
  <c r="DA156" i="1"/>
  <c r="CY156" i="1"/>
  <c r="CV156" i="1"/>
  <c r="CU156" i="1"/>
  <c r="CT156" i="1"/>
  <c r="CS156" i="1"/>
  <c r="CO156" i="1"/>
  <c r="CM156" i="1"/>
  <c r="CJ156" i="1"/>
  <c r="CI156" i="1"/>
  <c r="CH156" i="1"/>
  <c r="CG156" i="1"/>
  <c r="CC156" i="1"/>
  <c r="CA156" i="1"/>
  <c r="BX156" i="1"/>
  <c r="BW156" i="1"/>
  <c r="BV156" i="1"/>
  <c r="BU156" i="1"/>
  <c r="BQ156" i="1"/>
  <c r="BO156" i="1"/>
  <c r="BL156" i="1"/>
  <c r="BK156" i="1"/>
  <c r="BJ156" i="1"/>
  <c r="BI156" i="1"/>
  <c r="BE156" i="1"/>
  <c r="BC156" i="1"/>
  <c r="AZ156" i="1"/>
  <c r="AY156" i="1"/>
  <c r="AX156" i="1"/>
  <c r="AW156" i="1"/>
  <c r="AS156" i="1"/>
  <c r="AQ156" i="1"/>
  <c r="AN156" i="1"/>
  <c r="AM156" i="1"/>
  <c r="AL156" i="1"/>
  <c r="AK156" i="1"/>
  <c r="AG156" i="1"/>
  <c r="AE156" i="1"/>
  <c r="AB156" i="1"/>
  <c r="AA156" i="1"/>
  <c r="Z156" i="1"/>
  <c r="Y156" i="1"/>
  <c r="U156" i="1"/>
  <c r="S156" i="1"/>
  <c r="P156" i="1"/>
  <c r="O156" i="1"/>
  <c r="N156" i="1"/>
  <c r="M156" i="1"/>
  <c r="I156" i="1"/>
  <c r="G156" i="1"/>
  <c r="D156" i="1"/>
  <c r="C156" i="1"/>
  <c r="HQ155" i="1"/>
  <c r="HO155" i="1"/>
  <c r="HL155" i="1"/>
  <c r="HK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HQ154" i="1"/>
  <c r="HO154" i="1"/>
  <c r="HL154" i="1"/>
  <c r="HK154" i="1"/>
  <c r="HF154" i="1"/>
  <c r="GT154" i="1"/>
  <c r="GH154" i="1"/>
  <c r="FV154" i="1"/>
  <c r="FJ154" i="1"/>
  <c r="EX154" i="1"/>
  <c r="EL154" i="1"/>
  <c r="DZ154" i="1"/>
  <c r="DN154" i="1"/>
  <c r="DB154" i="1"/>
  <c r="CP154" i="1"/>
  <c r="CD154" i="1"/>
  <c r="BR154" i="1"/>
  <c r="BF154" i="1"/>
  <c r="AT154" i="1"/>
  <c r="AH154" i="1"/>
  <c r="V154" i="1"/>
  <c r="J154" i="1"/>
  <c r="HQ153" i="1"/>
  <c r="HO153" i="1"/>
  <c r="HU153" i="1" s="1"/>
  <c r="HL153" i="1"/>
  <c r="HK153" i="1"/>
  <c r="HF153" i="1"/>
  <c r="GT153" i="1"/>
  <c r="GH153" i="1"/>
  <c r="FV153" i="1"/>
  <c r="FJ153" i="1"/>
  <c r="EX153" i="1"/>
  <c r="EL153" i="1"/>
  <c r="DZ153" i="1"/>
  <c r="DN153" i="1"/>
  <c r="DB153" i="1"/>
  <c r="CP153" i="1"/>
  <c r="CD153" i="1"/>
  <c r="BR153" i="1"/>
  <c r="BF153" i="1"/>
  <c r="AT153" i="1"/>
  <c r="AH153" i="1"/>
  <c r="V153" i="1"/>
  <c r="J153" i="1"/>
  <c r="HQ152" i="1"/>
  <c r="HO152" i="1"/>
  <c r="HU152" i="1" s="1"/>
  <c r="HL152" i="1"/>
  <c r="HK152" i="1"/>
  <c r="HF152" i="1"/>
  <c r="GT152" i="1"/>
  <c r="GH152" i="1"/>
  <c r="FV152" i="1"/>
  <c r="FJ152" i="1"/>
  <c r="EX152" i="1"/>
  <c r="EL152" i="1"/>
  <c r="DZ152" i="1"/>
  <c r="DN152" i="1"/>
  <c r="DB152" i="1"/>
  <c r="CP152" i="1"/>
  <c r="CD152" i="1"/>
  <c r="BR152" i="1"/>
  <c r="BF152" i="1"/>
  <c r="AT152" i="1"/>
  <c r="AH152" i="1"/>
  <c r="V152" i="1"/>
  <c r="J152" i="1"/>
  <c r="HQ151" i="1"/>
  <c r="HO151" i="1"/>
  <c r="HL151" i="1"/>
  <c r="HK151" i="1"/>
  <c r="HF151" i="1"/>
  <c r="GT151" i="1"/>
  <c r="GH151" i="1"/>
  <c r="FV151" i="1"/>
  <c r="FJ151" i="1"/>
  <c r="EX151" i="1"/>
  <c r="EL151" i="1"/>
  <c r="DZ151" i="1"/>
  <c r="DN151" i="1"/>
  <c r="DB151" i="1"/>
  <c r="CP151" i="1"/>
  <c r="CD151" i="1"/>
  <c r="BR151" i="1"/>
  <c r="BF151" i="1"/>
  <c r="AT151" i="1"/>
  <c r="AH151" i="1"/>
  <c r="V151" i="1"/>
  <c r="J151" i="1"/>
  <c r="HQ150" i="1"/>
  <c r="HO150" i="1"/>
  <c r="HL150" i="1"/>
  <c r="HK150" i="1"/>
  <c r="HF150" i="1"/>
  <c r="GT150" i="1"/>
  <c r="GH150" i="1"/>
  <c r="FV150" i="1"/>
  <c r="FJ150" i="1"/>
  <c r="EX150" i="1"/>
  <c r="EL150" i="1"/>
  <c r="DZ150" i="1"/>
  <c r="DN150" i="1"/>
  <c r="DB150" i="1"/>
  <c r="CP150" i="1"/>
  <c r="CD150" i="1"/>
  <c r="BR150" i="1"/>
  <c r="BF150" i="1"/>
  <c r="AT150" i="1"/>
  <c r="AH150" i="1"/>
  <c r="V150" i="1"/>
  <c r="J150" i="1"/>
  <c r="HQ149" i="1"/>
  <c r="HO149" i="1"/>
  <c r="HU149" i="1" s="1"/>
  <c r="HL149" i="1"/>
  <c r="HK149" i="1"/>
  <c r="HF149" i="1"/>
  <c r="GT149" i="1"/>
  <c r="GH149" i="1"/>
  <c r="FV149" i="1"/>
  <c r="FJ149" i="1"/>
  <c r="EX149" i="1"/>
  <c r="EL149" i="1"/>
  <c r="DZ149" i="1"/>
  <c r="DN149" i="1"/>
  <c r="DB149" i="1"/>
  <c r="CP149" i="1"/>
  <c r="BR149" i="1"/>
  <c r="BF149" i="1"/>
  <c r="AT149" i="1"/>
  <c r="AH149" i="1"/>
  <c r="V149" i="1"/>
  <c r="J149" i="1"/>
  <c r="HW147" i="1"/>
  <c r="HV147" i="1"/>
  <c r="HT147" i="1"/>
  <c r="HS147" i="1"/>
  <c r="HN147" i="1"/>
  <c r="HM147" i="1"/>
  <c r="HJ147" i="1"/>
  <c r="HI147" i="1"/>
  <c r="HE147" i="1"/>
  <c r="HC147" i="1"/>
  <c r="GZ147" i="1"/>
  <c r="GY147" i="1"/>
  <c r="GX147" i="1"/>
  <c r="GW147" i="1"/>
  <c r="GS147" i="1"/>
  <c r="GQ147" i="1"/>
  <c r="GN147" i="1"/>
  <c r="GM147" i="1"/>
  <c r="GL147" i="1"/>
  <c r="GK147" i="1"/>
  <c r="GG147" i="1"/>
  <c r="GE147" i="1"/>
  <c r="GB147" i="1"/>
  <c r="GA147" i="1"/>
  <c r="FZ147" i="1"/>
  <c r="FY147" i="1"/>
  <c r="FU147" i="1"/>
  <c r="FS147" i="1"/>
  <c r="FP147" i="1"/>
  <c r="FO147" i="1"/>
  <c r="FN147" i="1"/>
  <c r="FM147" i="1"/>
  <c r="FI147" i="1"/>
  <c r="FG147" i="1"/>
  <c r="FD147" i="1"/>
  <c r="FC147" i="1"/>
  <c r="FB147" i="1"/>
  <c r="FA147" i="1"/>
  <c r="EW147" i="1"/>
  <c r="EU147" i="1"/>
  <c r="ER147" i="1"/>
  <c r="EQ147" i="1"/>
  <c r="EP147" i="1"/>
  <c r="EO147" i="1"/>
  <c r="EK147" i="1"/>
  <c r="EI147" i="1"/>
  <c r="EF147" i="1"/>
  <c r="EE147" i="1"/>
  <c r="ED147" i="1"/>
  <c r="EC147" i="1"/>
  <c r="DY147" i="1"/>
  <c r="DW147" i="1"/>
  <c r="DT147" i="1"/>
  <c r="DS147" i="1"/>
  <c r="DR147" i="1"/>
  <c r="DQ147" i="1"/>
  <c r="DM147" i="1"/>
  <c r="DK147" i="1"/>
  <c r="DH147" i="1"/>
  <c r="DG147" i="1"/>
  <c r="DF147" i="1"/>
  <c r="DE147" i="1"/>
  <c r="DA147" i="1"/>
  <c r="CY147" i="1"/>
  <c r="CV147" i="1"/>
  <c r="CU147" i="1"/>
  <c r="CT147" i="1"/>
  <c r="CS147" i="1"/>
  <c r="CO147" i="1"/>
  <c r="CM147" i="1"/>
  <c r="CJ147" i="1"/>
  <c r="CI147" i="1"/>
  <c r="CH147" i="1"/>
  <c r="CG147" i="1"/>
  <c r="CC147" i="1"/>
  <c r="CA147" i="1"/>
  <c r="BX147" i="1"/>
  <c r="BW147" i="1"/>
  <c r="BV147" i="1"/>
  <c r="BU147" i="1"/>
  <c r="BQ147" i="1"/>
  <c r="BO147" i="1"/>
  <c r="BL147" i="1"/>
  <c r="BK147" i="1"/>
  <c r="BJ147" i="1"/>
  <c r="BI147" i="1"/>
  <c r="BE147" i="1"/>
  <c r="BC147" i="1"/>
  <c r="AZ147" i="1"/>
  <c r="AY147" i="1"/>
  <c r="AX147" i="1"/>
  <c r="AW147" i="1"/>
  <c r="AS147" i="1"/>
  <c r="AQ147" i="1"/>
  <c r="AN147" i="1"/>
  <c r="AM147" i="1"/>
  <c r="AL147" i="1"/>
  <c r="AK147" i="1"/>
  <c r="AG147" i="1"/>
  <c r="AE147" i="1"/>
  <c r="AB147" i="1"/>
  <c r="AA147" i="1"/>
  <c r="Y147" i="1"/>
  <c r="U147" i="1"/>
  <c r="S147" i="1"/>
  <c r="P147" i="1"/>
  <c r="O147" i="1"/>
  <c r="N147" i="1"/>
  <c r="M147" i="1"/>
  <c r="I147" i="1"/>
  <c r="G147" i="1"/>
  <c r="D147" i="1"/>
  <c r="C147" i="1"/>
  <c r="HQ146" i="1"/>
  <c r="HO146" i="1"/>
  <c r="HL146" i="1"/>
  <c r="HK146" i="1"/>
  <c r="HF146" i="1"/>
  <c r="GT146" i="1"/>
  <c r="GH146" i="1"/>
  <c r="FV146" i="1"/>
  <c r="FJ146" i="1"/>
  <c r="EX146" i="1"/>
  <c r="EL146" i="1"/>
  <c r="DZ146" i="1"/>
  <c r="DN146" i="1"/>
  <c r="DB146" i="1"/>
  <c r="CP146" i="1"/>
  <c r="CD146" i="1"/>
  <c r="BR146" i="1"/>
  <c r="BF146" i="1"/>
  <c r="AT146" i="1"/>
  <c r="AH146" i="1"/>
  <c r="V146" i="1"/>
  <c r="J146" i="1"/>
  <c r="HQ145" i="1"/>
  <c r="HO145" i="1"/>
  <c r="HL145" i="1"/>
  <c r="HK145" i="1"/>
  <c r="HF145" i="1"/>
  <c r="GT145" i="1"/>
  <c r="GH145" i="1"/>
  <c r="FV145" i="1"/>
  <c r="FJ145" i="1"/>
  <c r="EX145" i="1"/>
  <c r="EL145" i="1"/>
  <c r="DZ145" i="1"/>
  <c r="DN145" i="1"/>
  <c r="DB145" i="1"/>
  <c r="CP145" i="1"/>
  <c r="CD145" i="1"/>
  <c r="BR145" i="1"/>
  <c r="BF145" i="1"/>
  <c r="AT145" i="1"/>
  <c r="AH145" i="1"/>
  <c r="V145" i="1"/>
  <c r="J145" i="1"/>
  <c r="HQ144" i="1"/>
  <c r="HO144" i="1"/>
  <c r="HU144" i="1" s="1"/>
  <c r="HL144" i="1"/>
  <c r="HK144" i="1"/>
  <c r="HF144" i="1"/>
  <c r="GT144" i="1"/>
  <c r="GH144" i="1"/>
  <c r="FV144" i="1"/>
  <c r="FJ144" i="1"/>
  <c r="EX144" i="1"/>
  <c r="EL144" i="1"/>
  <c r="DZ144" i="1"/>
  <c r="DN144" i="1"/>
  <c r="DB144" i="1"/>
  <c r="CP144" i="1"/>
  <c r="CD144" i="1"/>
  <c r="BR144" i="1"/>
  <c r="BF144" i="1"/>
  <c r="AT144" i="1"/>
  <c r="AH144" i="1"/>
  <c r="V144" i="1"/>
  <c r="J144" i="1"/>
  <c r="HQ143" i="1"/>
  <c r="HO143" i="1"/>
  <c r="HL143" i="1"/>
  <c r="HK143" i="1"/>
  <c r="HF143" i="1"/>
  <c r="GT143" i="1"/>
  <c r="GH143" i="1"/>
  <c r="FV143" i="1"/>
  <c r="FJ143" i="1"/>
  <c r="EX143" i="1"/>
  <c r="EL143" i="1"/>
  <c r="DZ143" i="1"/>
  <c r="DN143" i="1"/>
  <c r="DB143" i="1"/>
  <c r="CP143" i="1"/>
  <c r="CD143" i="1"/>
  <c r="BR143" i="1"/>
  <c r="BF143" i="1"/>
  <c r="AT143" i="1"/>
  <c r="AH143" i="1"/>
  <c r="V143" i="1"/>
  <c r="J143" i="1"/>
  <c r="HQ142" i="1"/>
  <c r="HO142" i="1"/>
  <c r="HL142" i="1"/>
  <c r="HK142" i="1"/>
  <c r="HF142" i="1"/>
  <c r="GT142" i="1"/>
  <c r="GH142" i="1"/>
  <c r="FV142" i="1"/>
  <c r="FJ142" i="1"/>
  <c r="EX142" i="1"/>
  <c r="EL142" i="1"/>
  <c r="DZ142" i="1"/>
  <c r="DN142" i="1"/>
  <c r="DB142" i="1"/>
  <c r="CP142" i="1"/>
  <c r="CD142" i="1"/>
  <c r="BR142" i="1"/>
  <c r="BF142" i="1"/>
  <c r="AT142" i="1"/>
  <c r="AH142" i="1"/>
  <c r="V142" i="1"/>
  <c r="J142" i="1"/>
  <c r="HQ141" i="1"/>
  <c r="HO141" i="1"/>
  <c r="HU141" i="1" s="1"/>
  <c r="HL141" i="1"/>
  <c r="HK141" i="1"/>
  <c r="HF141" i="1"/>
  <c r="GT141" i="1"/>
  <c r="GH141" i="1"/>
  <c r="FV141" i="1"/>
  <c r="FJ141" i="1"/>
  <c r="EX141" i="1"/>
  <c r="EL141" i="1"/>
  <c r="DZ141" i="1"/>
  <c r="DN141" i="1"/>
  <c r="DB141" i="1"/>
  <c r="CP141" i="1"/>
  <c r="CD141" i="1"/>
  <c r="BR141" i="1"/>
  <c r="BF141" i="1"/>
  <c r="AT141" i="1"/>
  <c r="AH141" i="1"/>
  <c r="V141" i="1"/>
  <c r="J141" i="1"/>
  <c r="HQ140" i="1"/>
  <c r="HO140" i="1"/>
  <c r="HU140" i="1" s="1"/>
  <c r="HL140" i="1"/>
  <c r="HK140" i="1"/>
  <c r="HF140" i="1"/>
  <c r="GT140" i="1"/>
  <c r="GH140" i="1"/>
  <c r="FV140" i="1"/>
  <c r="FJ140" i="1"/>
  <c r="EX140" i="1"/>
  <c r="EL140" i="1"/>
  <c r="DZ140" i="1"/>
  <c r="DN140" i="1"/>
  <c r="DB140" i="1"/>
  <c r="CP140" i="1"/>
  <c r="CD140" i="1"/>
  <c r="BR140" i="1"/>
  <c r="BF140" i="1"/>
  <c r="AT140" i="1"/>
  <c r="AH140" i="1"/>
  <c r="V140" i="1"/>
  <c r="J140" i="1"/>
  <c r="HW138" i="1"/>
  <c r="HV138" i="1"/>
  <c r="HT138" i="1"/>
  <c r="HS138" i="1"/>
  <c r="HN138" i="1"/>
  <c r="HM138" i="1"/>
  <c r="HJ138" i="1"/>
  <c r="HI138" i="1"/>
  <c r="HE138" i="1"/>
  <c r="HC138" i="1"/>
  <c r="GZ138" i="1"/>
  <c r="GY138" i="1"/>
  <c r="GX138" i="1"/>
  <c r="GW138" i="1"/>
  <c r="GS138" i="1"/>
  <c r="GQ138" i="1"/>
  <c r="GN138" i="1"/>
  <c r="GM138" i="1"/>
  <c r="GL138" i="1"/>
  <c r="GK138" i="1"/>
  <c r="GG138" i="1"/>
  <c r="GE138" i="1"/>
  <c r="GB138" i="1"/>
  <c r="GA138" i="1"/>
  <c r="FZ138" i="1"/>
  <c r="FY138" i="1"/>
  <c r="FU138" i="1"/>
  <c r="FS138" i="1"/>
  <c r="FP138" i="1"/>
  <c r="FO138" i="1"/>
  <c r="FN138" i="1"/>
  <c r="FM138" i="1"/>
  <c r="FI138" i="1"/>
  <c r="FG138" i="1"/>
  <c r="FD138" i="1"/>
  <c r="FC138" i="1"/>
  <c r="FB138" i="1"/>
  <c r="FA138" i="1"/>
  <c r="EW138" i="1"/>
  <c r="EU138" i="1"/>
  <c r="ER138" i="1"/>
  <c r="EQ138" i="1"/>
  <c r="EP138" i="1"/>
  <c r="EO138" i="1"/>
  <c r="EK138" i="1"/>
  <c r="EI138" i="1"/>
  <c r="EF138" i="1"/>
  <c r="EE138" i="1"/>
  <c r="ED138" i="1"/>
  <c r="EC138" i="1"/>
  <c r="DY138" i="1"/>
  <c r="DW138" i="1"/>
  <c r="DT138" i="1"/>
  <c r="DS138" i="1"/>
  <c r="DR138" i="1"/>
  <c r="DQ138" i="1"/>
  <c r="DM138" i="1"/>
  <c r="DK138" i="1"/>
  <c r="DH138" i="1"/>
  <c r="DG138" i="1"/>
  <c r="DF138" i="1"/>
  <c r="DE138" i="1"/>
  <c r="DA138" i="1"/>
  <c r="CY138" i="1"/>
  <c r="CV138" i="1"/>
  <c r="CU138" i="1"/>
  <c r="CT138" i="1"/>
  <c r="CS138" i="1"/>
  <c r="CO138" i="1"/>
  <c r="CM138" i="1"/>
  <c r="CJ138" i="1"/>
  <c r="CI138" i="1"/>
  <c r="CH138" i="1"/>
  <c r="CG138" i="1"/>
  <c r="CC138" i="1"/>
  <c r="CA138" i="1"/>
  <c r="BX138" i="1"/>
  <c r="BW138" i="1"/>
  <c r="BV138" i="1"/>
  <c r="BU138" i="1"/>
  <c r="BQ138" i="1"/>
  <c r="BO138" i="1"/>
  <c r="BL138" i="1"/>
  <c r="BK138" i="1"/>
  <c r="BJ138" i="1"/>
  <c r="BI138" i="1"/>
  <c r="BE138" i="1"/>
  <c r="BC138" i="1"/>
  <c r="AZ138" i="1"/>
  <c r="AY138" i="1"/>
  <c r="AX138" i="1"/>
  <c r="AW138" i="1"/>
  <c r="AS138" i="1"/>
  <c r="AQ138" i="1"/>
  <c r="AN138" i="1"/>
  <c r="AM138" i="1"/>
  <c r="AL138" i="1"/>
  <c r="AK138" i="1"/>
  <c r="AG138" i="1"/>
  <c r="AE138" i="1"/>
  <c r="AB138" i="1"/>
  <c r="AA138" i="1"/>
  <c r="Z138" i="1"/>
  <c r="Y138" i="1"/>
  <c r="U138" i="1"/>
  <c r="S138" i="1"/>
  <c r="P138" i="1"/>
  <c r="O138" i="1"/>
  <c r="N138" i="1"/>
  <c r="M138" i="1"/>
  <c r="I138" i="1"/>
  <c r="G138" i="1"/>
  <c r="D138" i="1"/>
  <c r="C138" i="1"/>
  <c r="HQ137" i="1"/>
  <c r="HO137" i="1"/>
  <c r="HL137" i="1"/>
  <c r="HK137" i="1"/>
  <c r="HF137" i="1"/>
  <c r="GT137" i="1"/>
  <c r="GH137" i="1"/>
  <c r="FV137" i="1"/>
  <c r="FJ137" i="1"/>
  <c r="EX137" i="1"/>
  <c r="EL137" i="1"/>
  <c r="DZ137" i="1"/>
  <c r="DN137" i="1"/>
  <c r="DB137" i="1"/>
  <c r="CP137" i="1"/>
  <c r="CD137" i="1"/>
  <c r="BR137" i="1"/>
  <c r="BF137" i="1"/>
  <c r="AT137" i="1"/>
  <c r="AH137" i="1"/>
  <c r="V137" i="1"/>
  <c r="J137" i="1"/>
  <c r="HQ136" i="1"/>
  <c r="HO136" i="1"/>
  <c r="HL136" i="1"/>
  <c r="HK136" i="1"/>
  <c r="HF136" i="1"/>
  <c r="GT136" i="1"/>
  <c r="GH136" i="1"/>
  <c r="FV136" i="1"/>
  <c r="FJ136" i="1"/>
  <c r="EX136" i="1"/>
  <c r="EL136" i="1"/>
  <c r="DN136" i="1"/>
  <c r="DB136" i="1"/>
  <c r="CP136" i="1"/>
  <c r="CD136" i="1"/>
  <c r="BR136" i="1"/>
  <c r="BF136" i="1"/>
  <c r="AT136" i="1"/>
  <c r="AH136" i="1"/>
  <c r="V136" i="1"/>
  <c r="J136" i="1"/>
  <c r="HQ135" i="1"/>
  <c r="HO135" i="1"/>
  <c r="HL135" i="1"/>
  <c r="HK135" i="1"/>
  <c r="HF135" i="1"/>
  <c r="GT135" i="1"/>
  <c r="GH135" i="1"/>
  <c r="FV135" i="1"/>
  <c r="FJ135" i="1"/>
  <c r="EX135" i="1"/>
  <c r="EL135" i="1"/>
  <c r="DZ135" i="1"/>
  <c r="DB135" i="1"/>
  <c r="CP135" i="1"/>
  <c r="CD135" i="1"/>
  <c r="BR135" i="1"/>
  <c r="AT135" i="1"/>
  <c r="AH135" i="1"/>
  <c r="V135" i="1"/>
  <c r="J135" i="1"/>
  <c r="HQ134" i="1"/>
  <c r="HO134" i="1"/>
  <c r="HU134" i="1" s="1"/>
  <c r="HL134" i="1"/>
  <c r="HK134" i="1"/>
  <c r="HF134" i="1"/>
  <c r="GT134" i="1"/>
  <c r="GH134" i="1"/>
  <c r="FV134" i="1"/>
  <c r="FJ134" i="1"/>
  <c r="EX134" i="1"/>
  <c r="EL134" i="1"/>
  <c r="DZ134" i="1"/>
  <c r="DN134" i="1"/>
  <c r="DB134" i="1"/>
  <c r="CP134" i="1"/>
  <c r="CD134" i="1"/>
  <c r="BR134" i="1"/>
  <c r="BF134" i="1"/>
  <c r="AT134" i="1"/>
  <c r="AH134" i="1"/>
  <c r="V134" i="1"/>
  <c r="J134" i="1"/>
  <c r="HQ133" i="1"/>
  <c r="HU133" i="1"/>
  <c r="HL133" i="1"/>
  <c r="HK133" i="1"/>
  <c r="HF133" i="1"/>
  <c r="GT133" i="1"/>
  <c r="GH133" i="1"/>
  <c r="FV133" i="1"/>
  <c r="FJ133" i="1"/>
  <c r="EX133" i="1"/>
  <c r="EL133" i="1"/>
  <c r="DZ133" i="1"/>
  <c r="DN133" i="1"/>
  <c r="DB133" i="1"/>
  <c r="CP133" i="1"/>
  <c r="CD133" i="1"/>
  <c r="BR133" i="1"/>
  <c r="BF133" i="1"/>
  <c r="AT133" i="1"/>
  <c r="AH133" i="1"/>
  <c r="V133" i="1"/>
  <c r="J133" i="1"/>
  <c r="HQ132" i="1"/>
  <c r="HO132" i="1"/>
  <c r="HL132" i="1"/>
  <c r="HK132" i="1"/>
  <c r="HF132" i="1"/>
  <c r="GT132" i="1"/>
  <c r="GH132" i="1"/>
  <c r="FV132" i="1"/>
  <c r="FJ132" i="1"/>
  <c r="EX132" i="1"/>
  <c r="EL132" i="1"/>
  <c r="DZ132" i="1"/>
  <c r="DN132" i="1"/>
  <c r="DB132" i="1"/>
  <c r="CP132" i="1"/>
  <c r="CD132" i="1"/>
  <c r="BR132" i="1"/>
  <c r="BF132" i="1"/>
  <c r="AT132" i="1"/>
  <c r="AH132" i="1"/>
  <c r="V132" i="1"/>
  <c r="J132" i="1"/>
  <c r="HQ131" i="1"/>
  <c r="HO131" i="1"/>
  <c r="HU131" i="1" s="1"/>
  <c r="HL131" i="1"/>
  <c r="HK131" i="1"/>
  <c r="HF131" i="1"/>
  <c r="GT131" i="1"/>
  <c r="GH131" i="1"/>
  <c r="FV131" i="1"/>
  <c r="FJ131" i="1"/>
  <c r="EX131" i="1"/>
  <c r="EL131" i="1"/>
  <c r="DZ131" i="1"/>
  <c r="DN131" i="1"/>
  <c r="DB131" i="1"/>
  <c r="CP131" i="1"/>
  <c r="CD131" i="1"/>
  <c r="BR131" i="1"/>
  <c r="BF131" i="1"/>
  <c r="AT131" i="1"/>
  <c r="AH131" i="1"/>
  <c r="V131" i="1"/>
  <c r="J131" i="1"/>
  <c r="HW129" i="1"/>
  <c r="HV129" i="1"/>
  <c r="HT129" i="1"/>
  <c r="HS129" i="1"/>
  <c r="HN129" i="1"/>
  <c r="HM129" i="1"/>
  <c r="HJ129" i="1"/>
  <c r="HI129" i="1"/>
  <c r="HE129" i="1"/>
  <c r="HC129" i="1"/>
  <c r="GZ129" i="1"/>
  <c r="GY129" i="1"/>
  <c r="GX129" i="1"/>
  <c r="GW129" i="1"/>
  <c r="GS129" i="1"/>
  <c r="GQ129" i="1"/>
  <c r="GN129" i="1"/>
  <c r="GM129" i="1"/>
  <c r="GL129" i="1"/>
  <c r="GK129" i="1"/>
  <c r="GG129" i="1"/>
  <c r="GE129" i="1"/>
  <c r="GB129" i="1"/>
  <c r="GA129" i="1"/>
  <c r="FY129" i="1"/>
  <c r="FU129" i="1"/>
  <c r="FS129" i="1"/>
  <c r="FP129" i="1"/>
  <c r="FO129" i="1"/>
  <c r="FN129" i="1"/>
  <c r="FM129" i="1"/>
  <c r="FI129" i="1"/>
  <c r="FG129" i="1"/>
  <c r="FD129" i="1"/>
  <c r="FC129" i="1"/>
  <c r="FB129" i="1"/>
  <c r="FA129" i="1"/>
  <c r="EW129" i="1"/>
  <c r="EU129" i="1"/>
  <c r="ER129" i="1"/>
  <c r="EQ129" i="1"/>
  <c r="EP129" i="1"/>
  <c r="EO129" i="1"/>
  <c r="EK129" i="1"/>
  <c r="EI129" i="1"/>
  <c r="EF129" i="1"/>
  <c r="EE129" i="1"/>
  <c r="ED129" i="1"/>
  <c r="EC129" i="1"/>
  <c r="DY129" i="1"/>
  <c r="DW129" i="1"/>
  <c r="DT129" i="1"/>
  <c r="DS129" i="1"/>
  <c r="DR129" i="1"/>
  <c r="DQ129" i="1"/>
  <c r="DM129" i="1"/>
  <c r="DK129" i="1"/>
  <c r="DH129" i="1"/>
  <c r="DG129" i="1"/>
  <c r="DF129" i="1"/>
  <c r="DE129" i="1"/>
  <c r="DA129" i="1"/>
  <c r="CY129" i="1"/>
  <c r="CV129" i="1"/>
  <c r="CU129" i="1"/>
  <c r="CT129" i="1"/>
  <c r="CS129" i="1"/>
  <c r="CO129" i="1"/>
  <c r="CM129" i="1"/>
  <c r="CJ129" i="1"/>
  <c r="CI129" i="1"/>
  <c r="CH129" i="1"/>
  <c r="CG129" i="1"/>
  <c r="CC129" i="1"/>
  <c r="CA129" i="1"/>
  <c r="BX129" i="1"/>
  <c r="BW129" i="1"/>
  <c r="BV129" i="1"/>
  <c r="BU129" i="1"/>
  <c r="BQ129" i="1"/>
  <c r="BO129" i="1"/>
  <c r="BL129" i="1"/>
  <c r="BK129" i="1"/>
  <c r="BJ129" i="1"/>
  <c r="BI129" i="1"/>
  <c r="BE129" i="1"/>
  <c r="BC129" i="1"/>
  <c r="AZ129" i="1"/>
  <c r="AY129" i="1"/>
  <c r="AX129" i="1"/>
  <c r="AW129" i="1"/>
  <c r="AS129" i="1"/>
  <c r="AQ129" i="1"/>
  <c r="AN129" i="1"/>
  <c r="AM129" i="1"/>
  <c r="AL129" i="1"/>
  <c r="AK129" i="1"/>
  <c r="AG129" i="1"/>
  <c r="AE129" i="1"/>
  <c r="AB129" i="1"/>
  <c r="AA129" i="1"/>
  <c r="Z129" i="1"/>
  <c r="Y129" i="1"/>
  <c r="U129" i="1"/>
  <c r="S129" i="1"/>
  <c r="P129" i="1"/>
  <c r="O129" i="1"/>
  <c r="N129" i="1"/>
  <c r="M129" i="1"/>
  <c r="I129" i="1"/>
  <c r="G129" i="1"/>
  <c r="D129" i="1"/>
  <c r="C129" i="1"/>
  <c r="HQ128" i="1"/>
  <c r="HO128" i="1"/>
  <c r="HL128" i="1"/>
  <c r="HK128" i="1"/>
  <c r="HF128" i="1"/>
  <c r="GT128" i="1"/>
  <c r="GH128" i="1"/>
  <c r="FV128" i="1"/>
  <c r="FJ128" i="1"/>
  <c r="EX128" i="1"/>
  <c r="EL128" i="1"/>
  <c r="DZ128" i="1"/>
  <c r="DN128" i="1"/>
  <c r="DB128" i="1"/>
  <c r="CP128" i="1"/>
  <c r="CD128" i="1"/>
  <c r="BR128" i="1"/>
  <c r="BF128" i="1"/>
  <c r="AT128" i="1"/>
  <c r="AH128" i="1"/>
  <c r="V128" i="1"/>
  <c r="J128" i="1"/>
  <c r="HQ127" i="1"/>
  <c r="HO127" i="1"/>
  <c r="HU127" i="1" s="1"/>
  <c r="HL127" i="1"/>
  <c r="HK127" i="1"/>
  <c r="HF127" i="1"/>
  <c r="GT127" i="1"/>
  <c r="GH127" i="1"/>
  <c r="FV127" i="1"/>
  <c r="FJ127" i="1"/>
  <c r="EL127" i="1"/>
  <c r="DZ127" i="1"/>
  <c r="DN127" i="1"/>
  <c r="DB127" i="1"/>
  <c r="CP127" i="1"/>
  <c r="CD127" i="1"/>
  <c r="BR127" i="1"/>
  <c r="BF127" i="1"/>
  <c r="AT127" i="1"/>
  <c r="AH127" i="1"/>
  <c r="V127" i="1"/>
  <c r="J127" i="1"/>
  <c r="HQ126" i="1"/>
  <c r="HO126" i="1"/>
  <c r="HU126" i="1" s="1"/>
  <c r="HL126" i="1"/>
  <c r="HK126" i="1"/>
  <c r="HF126" i="1"/>
  <c r="GT126" i="1"/>
  <c r="GH126" i="1"/>
  <c r="FV126" i="1"/>
  <c r="FJ126" i="1"/>
  <c r="EX126" i="1"/>
  <c r="EL126" i="1"/>
  <c r="DZ126" i="1"/>
  <c r="DN126" i="1"/>
  <c r="DB126" i="1"/>
  <c r="CP126" i="1"/>
  <c r="CD126" i="1"/>
  <c r="BR126" i="1"/>
  <c r="BF126" i="1"/>
  <c r="AT126" i="1"/>
  <c r="AH126" i="1"/>
  <c r="V126" i="1"/>
  <c r="J126" i="1"/>
  <c r="HQ125" i="1"/>
  <c r="HO125" i="1"/>
  <c r="HU125" i="1" s="1"/>
  <c r="HL125" i="1"/>
  <c r="HK125" i="1"/>
  <c r="HF125" i="1"/>
  <c r="GT125" i="1"/>
  <c r="GH125" i="1"/>
  <c r="FV125" i="1"/>
  <c r="FJ125" i="1"/>
  <c r="EX125" i="1"/>
  <c r="EL125" i="1"/>
  <c r="DZ125" i="1"/>
  <c r="DN125" i="1"/>
  <c r="DB125" i="1"/>
  <c r="CP125" i="1"/>
  <c r="CD125" i="1"/>
  <c r="BR125" i="1"/>
  <c r="BF125" i="1"/>
  <c r="AT125" i="1"/>
  <c r="AH125" i="1"/>
  <c r="V125" i="1"/>
  <c r="J125" i="1"/>
  <c r="HQ124" i="1"/>
  <c r="HO124" i="1"/>
  <c r="HU124" i="1" s="1"/>
  <c r="HL124" i="1"/>
  <c r="HK124" i="1"/>
  <c r="HF124" i="1"/>
  <c r="GT124" i="1"/>
  <c r="GH124" i="1"/>
  <c r="FV124" i="1"/>
  <c r="FJ124" i="1"/>
  <c r="EX124" i="1"/>
  <c r="EL124" i="1"/>
  <c r="DZ124" i="1"/>
  <c r="DN124" i="1"/>
  <c r="DB124" i="1"/>
  <c r="CP124" i="1"/>
  <c r="CD124" i="1"/>
  <c r="BR124" i="1"/>
  <c r="BF124" i="1"/>
  <c r="AT124" i="1"/>
  <c r="AH124" i="1"/>
  <c r="V124" i="1"/>
  <c r="J124" i="1"/>
  <c r="HQ123" i="1"/>
  <c r="HO123" i="1"/>
  <c r="HU123" i="1" s="1"/>
  <c r="HL123" i="1"/>
  <c r="HK123" i="1"/>
  <c r="HF123" i="1"/>
  <c r="GT123" i="1"/>
  <c r="GH123" i="1"/>
  <c r="FV123" i="1"/>
  <c r="FJ123" i="1"/>
  <c r="EX123" i="1"/>
  <c r="EL123" i="1"/>
  <c r="DZ123" i="1"/>
  <c r="DN123" i="1"/>
  <c r="DB123" i="1"/>
  <c r="CP123" i="1"/>
  <c r="CD123" i="1"/>
  <c r="BR123" i="1"/>
  <c r="BF123" i="1"/>
  <c r="AT123" i="1"/>
  <c r="AH123" i="1"/>
  <c r="V123" i="1"/>
  <c r="J123" i="1"/>
  <c r="HQ122" i="1"/>
  <c r="HO122" i="1"/>
  <c r="HU122" i="1" s="1"/>
  <c r="HL122" i="1"/>
  <c r="HK122" i="1"/>
  <c r="HF122" i="1"/>
  <c r="GT122" i="1"/>
  <c r="GH122" i="1"/>
  <c r="FV122" i="1"/>
  <c r="FJ122" i="1"/>
  <c r="EX122" i="1"/>
  <c r="EL122" i="1"/>
  <c r="DZ122" i="1"/>
  <c r="DN122" i="1"/>
  <c r="DB122" i="1"/>
  <c r="CP122" i="1"/>
  <c r="CD122" i="1"/>
  <c r="BR122" i="1"/>
  <c r="BF122" i="1"/>
  <c r="AT122" i="1"/>
  <c r="AH122" i="1"/>
  <c r="V122" i="1"/>
  <c r="J122" i="1"/>
  <c r="HW120" i="1"/>
  <c r="HV120" i="1"/>
  <c r="HT120" i="1"/>
  <c r="HS120" i="1"/>
  <c r="HN120" i="1"/>
  <c r="HM120" i="1"/>
  <c r="HJ120" i="1"/>
  <c r="HI120" i="1"/>
  <c r="HE120" i="1"/>
  <c r="HC120" i="1"/>
  <c r="GZ120" i="1"/>
  <c r="GY120" i="1"/>
  <c r="GX120" i="1"/>
  <c r="GW120" i="1"/>
  <c r="GS120" i="1"/>
  <c r="GQ120" i="1"/>
  <c r="GN120" i="1"/>
  <c r="GM120" i="1"/>
  <c r="GL120" i="1"/>
  <c r="GK120" i="1"/>
  <c r="GG120" i="1"/>
  <c r="GE120" i="1"/>
  <c r="GB120" i="1"/>
  <c r="GA120" i="1"/>
  <c r="FZ120" i="1"/>
  <c r="FY120" i="1"/>
  <c r="FU120" i="1"/>
  <c r="FS120" i="1"/>
  <c r="FP120" i="1"/>
  <c r="FO120" i="1"/>
  <c r="FN120" i="1"/>
  <c r="FM120" i="1"/>
  <c r="FI120" i="1"/>
  <c r="FG120" i="1"/>
  <c r="FD120" i="1"/>
  <c r="FC120" i="1"/>
  <c r="FB120" i="1"/>
  <c r="FA120" i="1"/>
  <c r="EW120" i="1"/>
  <c r="EU120" i="1"/>
  <c r="ER120" i="1"/>
  <c r="EQ120" i="1"/>
  <c r="EP120" i="1"/>
  <c r="EO120" i="1"/>
  <c r="EK120" i="1"/>
  <c r="EI120" i="1"/>
  <c r="EF120" i="1"/>
  <c r="EE120" i="1"/>
  <c r="ED120" i="1"/>
  <c r="EC120" i="1"/>
  <c r="DY120" i="1"/>
  <c r="DW120" i="1"/>
  <c r="DT120" i="1"/>
  <c r="DS120" i="1"/>
  <c r="DR120" i="1"/>
  <c r="DQ120" i="1"/>
  <c r="DM120" i="1"/>
  <c r="DK120" i="1"/>
  <c r="DH120" i="1"/>
  <c r="DG120" i="1"/>
  <c r="DF120" i="1"/>
  <c r="DE120" i="1"/>
  <c r="DA120" i="1"/>
  <c r="CY120" i="1"/>
  <c r="CV120" i="1"/>
  <c r="CU120" i="1"/>
  <c r="CT120" i="1"/>
  <c r="CS120" i="1"/>
  <c r="CO120" i="1"/>
  <c r="CM120" i="1"/>
  <c r="CJ120" i="1"/>
  <c r="CI120" i="1"/>
  <c r="CH120" i="1"/>
  <c r="CG120" i="1"/>
  <c r="CC120" i="1"/>
  <c r="CA120" i="1"/>
  <c r="BX120" i="1"/>
  <c r="BW120" i="1"/>
  <c r="BV120" i="1"/>
  <c r="BU120" i="1"/>
  <c r="BQ120" i="1"/>
  <c r="BO120" i="1"/>
  <c r="BL120" i="1"/>
  <c r="BK120" i="1"/>
  <c r="BJ120" i="1"/>
  <c r="BI120" i="1"/>
  <c r="BE120" i="1"/>
  <c r="BC120" i="1"/>
  <c r="AZ120" i="1"/>
  <c r="AY120" i="1"/>
  <c r="AX120" i="1"/>
  <c r="AW120" i="1"/>
  <c r="AS120" i="1"/>
  <c r="AQ120" i="1"/>
  <c r="AN120" i="1"/>
  <c r="AM120" i="1"/>
  <c r="AL120" i="1"/>
  <c r="AK120" i="1"/>
  <c r="AG120" i="1"/>
  <c r="AE120" i="1"/>
  <c r="AB120" i="1"/>
  <c r="AA120" i="1"/>
  <c r="Z120" i="1"/>
  <c r="Y120" i="1"/>
  <c r="U120" i="1"/>
  <c r="S120" i="1"/>
  <c r="P120" i="1"/>
  <c r="O120" i="1"/>
  <c r="N120" i="1"/>
  <c r="M120" i="1"/>
  <c r="I120" i="1"/>
  <c r="G120" i="1"/>
  <c r="D120" i="1"/>
  <c r="C120" i="1"/>
  <c r="HQ119" i="1"/>
  <c r="HO119" i="1"/>
  <c r="HL119" i="1"/>
  <c r="HK119" i="1"/>
  <c r="HF119" i="1"/>
  <c r="GT119" i="1"/>
  <c r="GH119" i="1"/>
  <c r="FV119" i="1"/>
  <c r="FJ119" i="1"/>
  <c r="EX119" i="1"/>
  <c r="EL119" i="1"/>
  <c r="DZ119" i="1"/>
  <c r="DN119" i="1"/>
  <c r="DB119" i="1"/>
  <c r="CP119" i="1"/>
  <c r="CD119" i="1"/>
  <c r="BR119" i="1"/>
  <c r="BF119" i="1"/>
  <c r="AT119" i="1"/>
  <c r="AH119" i="1"/>
  <c r="V119" i="1"/>
  <c r="J119" i="1"/>
  <c r="HQ118" i="1"/>
  <c r="HO118" i="1"/>
  <c r="HU118" i="1" s="1"/>
  <c r="HL118" i="1"/>
  <c r="HK118" i="1"/>
  <c r="GT118" i="1"/>
  <c r="GH118" i="1"/>
  <c r="FV118" i="1"/>
  <c r="FJ118" i="1"/>
  <c r="EX118" i="1"/>
  <c r="EL118" i="1"/>
  <c r="DZ118" i="1"/>
  <c r="DN118" i="1"/>
  <c r="DB118" i="1"/>
  <c r="CP118" i="1"/>
  <c r="CD118" i="1"/>
  <c r="BR118" i="1"/>
  <c r="BF118" i="1"/>
  <c r="AT118" i="1"/>
  <c r="AH118" i="1"/>
  <c r="V118" i="1"/>
  <c r="J118" i="1"/>
  <c r="HQ117" i="1"/>
  <c r="HO117" i="1"/>
  <c r="HU117" i="1" s="1"/>
  <c r="HL117" i="1"/>
  <c r="HK117" i="1"/>
  <c r="HF117" i="1"/>
  <c r="GT117" i="1"/>
  <c r="GH117" i="1"/>
  <c r="FV117" i="1"/>
  <c r="FJ117" i="1"/>
  <c r="EX117" i="1"/>
  <c r="EL117" i="1"/>
  <c r="DZ117" i="1"/>
  <c r="DN117" i="1"/>
  <c r="DB117" i="1"/>
  <c r="CP117" i="1"/>
  <c r="CD117" i="1"/>
  <c r="BR117" i="1"/>
  <c r="BF117" i="1"/>
  <c r="AT117" i="1"/>
  <c r="AH117" i="1"/>
  <c r="V117" i="1"/>
  <c r="J117" i="1"/>
  <c r="HQ116" i="1"/>
  <c r="HO116" i="1"/>
  <c r="HU116" i="1" s="1"/>
  <c r="HL116" i="1"/>
  <c r="HK116" i="1"/>
  <c r="HF116" i="1"/>
  <c r="GT116" i="1"/>
  <c r="GH116" i="1"/>
  <c r="FV116" i="1"/>
  <c r="FJ116" i="1"/>
  <c r="EX116" i="1"/>
  <c r="EL116" i="1"/>
  <c r="DZ116" i="1"/>
  <c r="DN116" i="1"/>
  <c r="DB116" i="1"/>
  <c r="CP116" i="1"/>
  <c r="CD116" i="1"/>
  <c r="BR116" i="1"/>
  <c r="BF116" i="1"/>
  <c r="AT116" i="1"/>
  <c r="AH116" i="1"/>
  <c r="V116" i="1"/>
  <c r="J116" i="1"/>
  <c r="HQ115" i="1"/>
  <c r="HO115" i="1"/>
  <c r="HU115" i="1" s="1"/>
  <c r="HL115" i="1"/>
  <c r="HK115" i="1"/>
  <c r="HF115" i="1"/>
  <c r="GT115" i="1"/>
  <c r="GH115" i="1"/>
  <c r="FV115" i="1"/>
  <c r="FJ115" i="1"/>
  <c r="EX115" i="1"/>
  <c r="EL115" i="1"/>
  <c r="DZ115" i="1"/>
  <c r="DN115" i="1"/>
  <c r="DB115" i="1"/>
  <c r="CP115" i="1"/>
  <c r="CD115" i="1"/>
  <c r="BR115" i="1"/>
  <c r="BF115" i="1"/>
  <c r="AT115" i="1"/>
  <c r="AH115" i="1"/>
  <c r="V115" i="1"/>
  <c r="J115" i="1"/>
  <c r="HQ114" i="1"/>
  <c r="HO114" i="1"/>
  <c r="HU114" i="1" s="1"/>
  <c r="HL114" i="1"/>
  <c r="HK114" i="1"/>
  <c r="HF114" i="1"/>
  <c r="GT114" i="1"/>
  <c r="GH114" i="1"/>
  <c r="FV114" i="1"/>
  <c r="FJ114" i="1"/>
  <c r="EX114" i="1"/>
  <c r="EL114" i="1"/>
  <c r="DZ114" i="1"/>
  <c r="DN114" i="1"/>
  <c r="DB114" i="1"/>
  <c r="CP114" i="1"/>
  <c r="CD114" i="1"/>
  <c r="BR114" i="1"/>
  <c r="BF114" i="1"/>
  <c r="AT114" i="1"/>
  <c r="AH114" i="1"/>
  <c r="V114" i="1"/>
  <c r="J114" i="1"/>
  <c r="HQ113" i="1"/>
  <c r="HO113" i="1"/>
  <c r="HU113" i="1" s="1"/>
  <c r="HL113" i="1"/>
  <c r="HK113" i="1"/>
  <c r="HF113" i="1"/>
  <c r="GT113" i="1"/>
  <c r="GH113" i="1"/>
  <c r="FV113" i="1"/>
  <c r="FJ113" i="1"/>
  <c r="EX113" i="1"/>
  <c r="EL113" i="1"/>
  <c r="DZ113" i="1"/>
  <c r="DN113" i="1"/>
  <c r="DB113" i="1"/>
  <c r="CP113" i="1"/>
  <c r="CD113" i="1"/>
  <c r="BR113" i="1"/>
  <c r="BF113" i="1"/>
  <c r="AT113" i="1"/>
  <c r="AH113" i="1"/>
  <c r="V113" i="1"/>
  <c r="J113" i="1"/>
  <c r="HW111" i="1"/>
  <c r="HV111" i="1"/>
  <c r="HT111" i="1"/>
  <c r="HS111" i="1"/>
  <c r="HN111" i="1"/>
  <c r="HM111" i="1"/>
  <c r="HJ111" i="1"/>
  <c r="HI111" i="1"/>
  <c r="HE111" i="1"/>
  <c r="HC111" i="1"/>
  <c r="GZ111" i="1"/>
  <c r="GY111" i="1"/>
  <c r="GX111" i="1"/>
  <c r="GW111" i="1"/>
  <c r="GS111" i="1"/>
  <c r="GQ111" i="1"/>
  <c r="GN111" i="1"/>
  <c r="GM111" i="1"/>
  <c r="GL111" i="1"/>
  <c r="GK111" i="1"/>
  <c r="GG111" i="1"/>
  <c r="GE111" i="1"/>
  <c r="GB111" i="1"/>
  <c r="GA111" i="1"/>
  <c r="FZ111" i="1"/>
  <c r="FY111" i="1"/>
  <c r="FU111" i="1"/>
  <c r="FS111" i="1"/>
  <c r="FP111" i="1"/>
  <c r="FO111" i="1"/>
  <c r="FN111" i="1"/>
  <c r="FM111" i="1"/>
  <c r="FI111" i="1"/>
  <c r="FG111" i="1"/>
  <c r="FD111" i="1"/>
  <c r="FC111" i="1"/>
  <c r="FB111" i="1"/>
  <c r="FA111" i="1"/>
  <c r="EW111" i="1"/>
  <c r="EU111" i="1"/>
  <c r="ER111" i="1"/>
  <c r="EQ111" i="1"/>
  <c r="EP111" i="1"/>
  <c r="EO111" i="1"/>
  <c r="EK111" i="1"/>
  <c r="EI111" i="1"/>
  <c r="EF111" i="1"/>
  <c r="EE111" i="1"/>
  <c r="ED111" i="1"/>
  <c r="EC111" i="1"/>
  <c r="DY111" i="1"/>
  <c r="DW111" i="1"/>
  <c r="DT111" i="1"/>
  <c r="DS111" i="1"/>
  <c r="DR111" i="1"/>
  <c r="DQ111" i="1"/>
  <c r="DM111" i="1"/>
  <c r="DK111" i="1"/>
  <c r="DH111" i="1"/>
  <c r="DG111" i="1"/>
  <c r="DF111" i="1"/>
  <c r="DE111" i="1"/>
  <c r="DA111" i="1"/>
  <c r="CY111" i="1"/>
  <c r="CV111" i="1"/>
  <c r="CU111" i="1"/>
  <c r="CT111" i="1"/>
  <c r="CS111" i="1"/>
  <c r="CO111" i="1"/>
  <c r="CM111" i="1"/>
  <c r="CJ111" i="1"/>
  <c r="CI111" i="1"/>
  <c r="CH111" i="1"/>
  <c r="CG111" i="1"/>
  <c r="CC111" i="1"/>
  <c r="CA111" i="1"/>
  <c r="BX111" i="1"/>
  <c r="BW111" i="1"/>
  <c r="BV111" i="1"/>
  <c r="BU111" i="1"/>
  <c r="BQ111" i="1"/>
  <c r="BO111" i="1"/>
  <c r="BL111" i="1"/>
  <c r="BK111" i="1"/>
  <c r="BJ111" i="1"/>
  <c r="BI111" i="1"/>
  <c r="BE111" i="1"/>
  <c r="BC111" i="1"/>
  <c r="AZ111" i="1"/>
  <c r="AY111" i="1"/>
  <c r="AX111" i="1"/>
  <c r="AW111" i="1"/>
  <c r="AS111" i="1"/>
  <c r="AQ111" i="1"/>
  <c r="AN111" i="1"/>
  <c r="AM111" i="1"/>
  <c r="AL111" i="1"/>
  <c r="AK111" i="1"/>
  <c r="AG111" i="1"/>
  <c r="AE111" i="1"/>
  <c r="AB111" i="1"/>
  <c r="AA111" i="1"/>
  <c r="Z111" i="1"/>
  <c r="Y111" i="1"/>
  <c r="U111" i="1"/>
  <c r="S111" i="1"/>
  <c r="P111" i="1"/>
  <c r="O111" i="1"/>
  <c r="N111" i="1"/>
  <c r="M111" i="1"/>
  <c r="I111" i="1"/>
  <c r="G111" i="1"/>
  <c r="D111" i="1"/>
  <c r="C111" i="1"/>
  <c r="HQ110" i="1"/>
  <c r="HO110" i="1"/>
  <c r="HL110" i="1"/>
  <c r="HK110" i="1"/>
  <c r="HF110" i="1"/>
  <c r="GT110" i="1"/>
  <c r="GH110" i="1"/>
  <c r="FV110" i="1"/>
  <c r="FJ110" i="1"/>
  <c r="EX110" i="1"/>
  <c r="EL110" i="1"/>
  <c r="DZ110" i="1"/>
  <c r="DN110" i="1"/>
  <c r="DB110" i="1"/>
  <c r="CP110" i="1"/>
  <c r="CD110" i="1"/>
  <c r="BR110" i="1"/>
  <c r="BF110" i="1"/>
  <c r="AT110" i="1"/>
  <c r="AH110" i="1"/>
  <c r="V110" i="1"/>
  <c r="J110" i="1"/>
  <c r="HQ109" i="1"/>
  <c r="HO109" i="1"/>
  <c r="HK109" i="1"/>
  <c r="HF109" i="1"/>
  <c r="GT109" i="1"/>
  <c r="GH109" i="1"/>
  <c r="FV109" i="1"/>
  <c r="FJ109" i="1"/>
  <c r="EL109" i="1"/>
  <c r="DZ109" i="1"/>
  <c r="DN109" i="1"/>
  <c r="DB109" i="1"/>
  <c r="CP109" i="1"/>
  <c r="CD109" i="1"/>
  <c r="BR109" i="1"/>
  <c r="BF109" i="1"/>
  <c r="AT109" i="1"/>
  <c r="AH109" i="1"/>
  <c r="V109" i="1"/>
  <c r="J109" i="1"/>
  <c r="HQ108" i="1"/>
  <c r="HO108" i="1"/>
  <c r="HU108" i="1" s="1"/>
  <c r="HK108" i="1"/>
  <c r="HF108" i="1"/>
  <c r="GT108" i="1"/>
  <c r="GH108" i="1"/>
  <c r="FV108" i="1"/>
  <c r="FJ108" i="1"/>
  <c r="EX108" i="1"/>
  <c r="EL108" i="1"/>
  <c r="DZ108" i="1"/>
  <c r="DN108" i="1"/>
  <c r="DB108" i="1"/>
  <c r="CP108" i="1"/>
  <c r="CD108" i="1"/>
  <c r="BR108" i="1"/>
  <c r="BF108" i="1"/>
  <c r="AT108" i="1"/>
  <c r="AH108" i="1"/>
  <c r="V108" i="1"/>
  <c r="J108" i="1"/>
  <c r="HQ107" i="1"/>
  <c r="HO107" i="1"/>
  <c r="HU107" i="1" s="1"/>
  <c r="HL107" i="1"/>
  <c r="HK107" i="1"/>
  <c r="HF107" i="1"/>
  <c r="GT107" i="1"/>
  <c r="GH107" i="1"/>
  <c r="FV107" i="1"/>
  <c r="FJ107" i="1"/>
  <c r="EX107" i="1"/>
  <c r="EL107" i="1"/>
  <c r="DZ107" i="1"/>
  <c r="DN107" i="1"/>
  <c r="DB107" i="1"/>
  <c r="CP107" i="1"/>
  <c r="CD107" i="1"/>
  <c r="BR107" i="1"/>
  <c r="BF107" i="1"/>
  <c r="AT107" i="1"/>
  <c r="AH107" i="1"/>
  <c r="V107" i="1"/>
  <c r="J107" i="1"/>
  <c r="HQ106" i="1"/>
  <c r="HO106" i="1"/>
  <c r="HL106" i="1"/>
  <c r="HK106" i="1"/>
  <c r="HF106" i="1"/>
  <c r="GT106" i="1"/>
  <c r="GH106" i="1"/>
  <c r="FV106" i="1"/>
  <c r="FJ106" i="1"/>
  <c r="EX106" i="1"/>
  <c r="EL106" i="1"/>
  <c r="DZ106" i="1"/>
  <c r="DN106" i="1"/>
  <c r="DB106" i="1"/>
  <c r="CP106" i="1"/>
  <c r="CD106" i="1"/>
  <c r="BR106" i="1"/>
  <c r="BF106" i="1"/>
  <c r="AT106" i="1"/>
  <c r="AH106" i="1"/>
  <c r="V106" i="1"/>
  <c r="J106" i="1"/>
  <c r="HQ105" i="1"/>
  <c r="HO105" i="1"/>
  <c r="HL105" i="1"/>
  <c r="HK105" i="1"/>
  <c r="HF105" i="1"/>
  <c r="GT105" i="1"/>
  <c r="GH105" i="1"/>
  <c r="FV105" i="1"/>
  <c r="FJ105" i="1"/>
  <c r="EX105" i="1"/>
  <c r="EL105" i="1"/>
  <c r="DZ105" i="1"/>
  <c r="DN105" i="1"/>
  <c r="DB105" i="1"/>
  <c r="CP105" i="1"/>
  <c r="CD105" i="1"/>
  <c r="BR105" i="1"/>
  <c r="BF105" i="1"/>
  <c r="AT105" i="1"/>
  <c r="AH105" i="1"/>
  <c r="V105" i="1"/>
  <c r="J105" i="1"/>
  <c r="HQ104" i="1"/>
  <c r="HO104" i="1"/>
  <c r="HU104" i="1" s="1"/>
  <c r="HL104" i="1"/>
  <c r="HK104" i="1"/>
  <c r="HF104" i="1"/>
  <c r="GT104" i="1"/>
  <c r="GH104" i="1"/>
  <c r="FV104" i="1"/>
  <c r="FJ104" i="1"/>
  <c r="EX104" i="1"/>
  <c r="EL104" i="1"/>
  <c r="DZ104" i="1"/>
  <c r="DN104" i="1"/>
  <c r="DB104" i="1"/>
  <c r="CP104" i="1"/>
  <c r="CD104" i="1"/>
  <c r="BR104" i="1"/>
  <c r="BF104" i="1"/>
  <c r="AT104" i="1"/>
  <c r="AH104" i="1"/>
  <c r="V104" i="1"/>
  <c r="J104" i="1"/>
  <c r="HW102" i="1"/>
  <c r="HV102" i="1"/>
  <c r="HT102" i="1"/>
  <c r="HS102" i="1"/>
  <c r="HN102" i="1"/>
  <c r="HM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Z102" i="1"/>
  <c r="FY102" i="1"/>
  <c r="FU102" i="1"/>
  <c r="FS102" i="1"/>
  <c r="FP102" i="1"/>
  <c r="FO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Y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Q101" i="1"/>
  <c r="HO101" i="1"/>
  <c r="HL101" i="1"/>
  <c r="HK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HQ100" i="1"/>
  <c r="HO100" i="1"/>
  <c r="HL100" i="1"/>
  <c r="HK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HQ99" i="1"/>
  <c r="HO99" i="1"/>
  <c r="HL99" i="1"/>
  <c r="HK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HQ98" i="1"/>
  <c r="HO98" i="1"/>
  <c r="HU98" i="1" s="1"/>
  <c r="HL98" i="1"/>
  <c r="HK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HQ97" i="1"/>
  <c r="HO97" i="1"/>
  <c r="HU97" i="1" s="1"/>
  <c r="HL97" i="1"/>
  <c r="HK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HQ96" i="1"/>
  <c r="HO96" i="1"/>
  <c r="HL96" i="1"/>
  <c r="HK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HQ95" i="1"/>
  <c r="HO95" i="1"/>
  <c r="HU95" i="1" s="1"/>
  <c r="HL95" i="1"/>
  <c r="HK95" i="1"/>
  <c r="HF95" i="1"/>
  <c r="GT95" i="1"/>
  <c r="GH95" i="1"/>
  <c r="FV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1"/>
  <c r="HV93" i="1"/>
  <c r="HT93" i="1"/>
  <c r="HS93" i="1"/>
  <c r="HN93" i="1"/>
  <c r="HM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Z93" i="1"/>
  <c r="FY93" i="1"/>
  <c r="FU93" i="1"/>
  <c r="FS93" i="1"/>
  <c r="FP93" i="1"/>
  <c r="FO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Q92" i="1"/>
  <c r="HO92" i="1"/>
  <c r="HU92" i="1" s="1"/>
  <c r="HL92" i="1"/>
  <c r="HK92" i="1"/>
  <c r="HF92" i="1"/>
  <c r="GT92" i="1"/>
  <c r="GH92" i="1"/>
  <c r="FV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Q91" i="1"/>
  <c r="HO91" i="1"/>
  <c r="HU91" i="1" s="1"/>
  <c r="HL91" i="1"/>
  <c r="HK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Q90" i="1"/>
  <c r="HO90" i="1"/>
  <c r="HU90" i="1" s="1"/>
  <c r="HL90" i="1"/>
  <c r="HK90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Q89" i="1"/>
  <c r="HO89" i="1"/>
  <c r="HU89" i="1" s="1"/>
  <c r="HL89" i="1"/>
  <c r="HK89" i="1"/>
  <c r="HF89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Q88" i="1"/>
  <c r="HO88" i="1"/>
  <c r="HU88" i="1" s="1"/>
  <c r="HL88" i="1"/>
  <c r="HK88" i="1"/>
  <c r="HF88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Q87" i="1"/>
  <c r="HO87" i="1"/>
  <c r="HL87" i="1"/>
  <c r="HK87" i="1"/>
  <c r="HF87" i="1"/>
  <c r="GT87" i="1"/>
  <c r="GH87" i="1"/>
  <c r="FV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Q86" i="1"/>
  <c r="HO86" i="1"/>
  <c r="HU86" i="1" s="1"/>
  <c r="HL86" i="1"/>
  <c r="HK86" i="1"/>
  <c r="HF86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W84" i="1"/>
  <c r="HV84" i="1"/>
  <c r="HT84" i="1"/>
  <c r="HS84" i="1"/>
  <c r="HN84" i="1"/>
  <c r="HM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Z84" i="1"/>
  <c r="FY84" i="1"/>
  <c r="FU84" i="1"/>
  <c r="FS84" i="1"/>
  <c r="FP84" i="1"/>
  <c r="FO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Q83" i="1"/>
  <c r="HO83" i="1"/>
  <c r="HL83" i="1"/>
  <c r="HK83" i="1"/>
  <c r="HF83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Q82" i="1"/>
  <c r="HO82" i="1"/>
  <c r="HU82" i="1" s="1"/>
  <c r="HL82" i="1"/>
  <c r="HK82" i="1"/>
  <c r="HF82" i="1"/>
  <c r="GT82" i="1"/>
  <c r="GH82" i="1"/>
  <c r="FV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Q81" i="1"/>
  <c r="HO81" i="1"/>
  <c r="HU81" i="1" s="1"/>
  <c r="HL81" i="1"/>
  <c r="HK81" i="1"/>
  <c r="HF81" i="1"/>
  <c r="GT81" i="1"/>
  <c r="GH81" i="1"/>
  <c r="FV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Q80" i="1"/>
  <c r="HO80" i="1"/>
  <c r="HU80" i="1" s="1"/>
  <c r="HL80" i="1"/>
  <c r="HK80" i="1"/>
  <c r="HF80" i="1"/>
  <c r="GT80" i="1"/>
  <c r="GH80" i="1"/>
  <c r="FV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Q79" i="1"/>
  <c r="HO79" i="1"/>
  <c r="HL79" i="1"/>
  <c r="HK79" i="1"/>
  <c r="HF79" i="1"/>
  <c r="GT79" i="1"/>
  <c r="GH79" i="1"/>
  <c r="FV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Q78" i="1"/>
  <c r="HO78" i="1"/>
  <c r="HU78" i="1" s="1"/>
  <c r="HL78" i="1"/>
  <c r="HK78" i="1"/>
  <c r="HF78" i="1"/>
  <c r="GT78" i="1"/>
  <c r="GH78" i="1"/>
  <c r="FV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Q77" i="1"/>
  <c r="HO77" i="1"/>
  <c r="HU77" i="1" s="1"/>
  <c r="HL77" i="1"/>
  <c r="HK77" i="1"/>
  <c r="HF77" i="1"/>
  <c r="GT77" i="1"/>
  <c r="GH77" i="1"/>
  <c r="FV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HW75" i="1"/>
  <c r="HV75" i="1"/>
  <c r="HT75" i="1"/>
  <c r="HS75" i="1"/>
  <c r="HN75" i="1"/>
  <c r="HM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Z75" i="1"/>
  <c r="FY75" i="1"/>
  <c r="FU75" i="1"/>
  <c r="FS75" i="1"/>
  <c r="FP75" i="1"/>
  <c r="FO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Q74" i="1"/>
  <c r="HO74" i="1"/>
  <c r="HL74" i="1"/>
  <c r="HK74" i="1"/>
  <c r="HF74" i="1"/>
  <c r="GT74" i="1"/>
  <c r="GH74" i="1"/>
  <c r="FV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Q73" i="1"/>
  <c r="HO73" i="1"/>
  <c r="HL73" i="1"/>
  <c r="HK73" i="1"/>
  <c r="HF73" i="1"/>
  <c r="GT73" i="1"/>
  <c r="GH73" i="1"/>
  <c r="FV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Q72" i="1"/>
  <c r="HO72" i="1"/>
  <c r="HU72" i="1" s="1"/>
  <c r="HL72" i="1"/>
  <c r="HK72" i="1"/>
  <c r="HF72" i="1"/>
  <c r="GT72" i="1"/>
  <c r="GH72" i="1"/>
  <c r="FV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Q71" i="1"/>
  <c r="HO71" i="1"/>
  <c r="HU71" i="1" s="1"/>
  <c r="HL71" i="1"/>
  <c r="HK71" i="1"/>
  <c r="HF71" i="1"/>
  <c r="GT71" i="1"/>
  <c r="GH71" i="1"/>
  <c r="FV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Q70" i="1"/>
  <c r="HO70" i="1"/>
  <c r="HU70" i="1" s="1"/>
  <c r="HL70" i="1"/>
  <c r="HK70" i="1"/>
  <c r="HF70" i="1"/>
  <c r="GT70" i="1"/>
  <c r="GH70" i="1"/>
  <c r="FV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Q69" i="1"/>
  <c r="HO69" i="1"/>
  <c r="HL69" i="1"/>
  <c r="HK69" i="1"/>
  <c r="HF69" i="1"/>
  <c r="GT69" i="1"/>
  <c r="GH69" i="1"/>
  <c r="FV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Q68" i="1"/>
  <c r="HO68" i="1"/>
  <c r="HU68" i="1" s="1"/>
  <c r="HL68" i="1"/>
  <c r="HK68" i="1"/>
  <c r="HF68" i="1"/>
  <c r="GT68" i="1"/>
  <c r="GH68" i="1"/>
  <c r="FV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W66" i="1"/>
  <c r="HV66" i="1"/>
  <c r="HT66" i="1"/>
  <c r="HS66" i="1"/>
  <c r="HN66" i="1"/>
  <c r="HM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Z66" i="1"/>
  <c r="FY66" i="1"/>
  <c r="FU66" i="1"/>
  <c r="FS66" i="1"/>
  <c r="FP66" i="1"/>
  <c r="FO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Q65" i="1"/>
  <c r="HO65" i="1"/>
  <c r="HL65" i="1"/>
  <c r="HK65" i="1"/>
  <c r="HF65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Q64" i="1"/>
  <c r="HO64" i="1"/>
  <c r="HU64" i="1" s="1"/>
  <c r="HL64" i="1"/>
  <c r="HK64" i="1"/>
  <c r="HF64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Q63" i="1"/>
  <c r="HO63" i="1"/>
  <c r="HU63" i="1" s="1"/>
  <c r="HL63" i="1"/>
  <c r="HK63" i="1"/>
  <c r="HF63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Q62" i="1"/>
  <c r="HO62" i="1"/>
  <c r="HU62" i="1" s="1"/>
  <c r="HL62" i="1"/>
  <c r="HK62" i="1"/>
  <c r="HF62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Q61" i="1"/>
  <c r="HO61" i="1"/>
  <c r="HL61" i="1"/>
  <c r="HK61" i="1"/>
  <c r="HF61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Q60" i="1"/>
  <c r="HO60" i="1"/>
  <c r="HU60" i="1" s="1"/>
  <c r="HL60" i="1"/>
  <c r="HK60" i="1"/>
  <c r="HF60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Q59" i="1"/>
  <c r="HO59" i="1"/>
  <c r="HU59" i="1" s="1"/>
  <c r="HL59" i="1"/>
  <c r="HK59" i="1"/>
  <c r="HF59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W57" i="1"/>
  <c r="HV57" i="1"/>
  <c r="HT57" i="1"/>
  <c r="HS57" i="1"/>
  <c r="HN57" i="1"/>
  <c r="HM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Z57" i="1"/>
  <c r="FY57" i="1"/>
  <c r="FU57" i="1"/>
  <c r="FS57" i="1"/>
  <c r="FP57" i="1"/>
  <c r="FO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Q56" i="1"/>
  <c r="HO56" i="1"/>
  <c r="HU56" i="1" s="1"/>
  <c r="HL56" i="1"/>
  <c r="HK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HQ55" i="1"/>
  <c r="HO55" i="1"/>
  <c r="HL55" i="1"/>
  <c r="HK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Q54" i="1"/>
  <c r="HO54" i="1"/>
  <c r="HU54" i="1" s="1"/>
  <c r="HL54" i="1"/>
  <c r="HK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HQ53" i="1"/>
  <c r="HO53" i="1"/>
  <c r="HU53" i="1" s="1"/>
  <c r="HL53" i="1"/>
  <c r="HK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Q52" i="1"/>
  <c r="HO52" i="1"/>
  <c r="HU52" i="1" s="1"/>
  <c r="HL52" i="1"/>
  <c r="HK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Q51" i="1"/>
  <c r="HO51" i="1"/>
  <c r="HL51" i="1"/>
  <c r="HK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Q50" i="1"/>
  <c r="HO50" i="1"/>
  <c r="HL50" i="1"/>
  <c r="HK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W48" i="1"/>
  <c r="HV48" i="1"/>
  <c r="HT48" i="1"/>
  <c r="HS48" i="1"/>
  <c r="HN48" i="1"/>
  <c r="HM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Z48" i="1"/>
  <c r="FY48" i="1"/>
  <c r="FU48" i="1"/>
  <c r="FS48" i="1"/>
  <c r="FP48" i="1"/>
  <c r="FO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Q47" i="1"/>
  <c r="HO47" i="1"/>
  <c r="HU47" i="1" s="1"/>
  <c r="HL47" i="1"/>
  <c r="HK47" i="1"/>
  <c r="HF47" i="1"/>
  <c r="GT47" i="1"/>
  <c r="GH47" i="1"/>
  <c r="FV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Q46" i="1"/>
  <c r="HO46" i="1"/>
  <c r="HL46" i="1"/>
  <c r="HK46" i="1"/>
  <c r="HF46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J46" i="1"/>
  <c r="HQ45" i="1"/>
  <c r="HO45" i="1"/>
  <c r="HU45" i="1" s="1"/>
  <c r="HL45" i="1"/>
  <c r="HK45" i="1"/>
  <c r="HF45" i="1"/>
  <c r="GT45" i="1"/>
  <c r="GH45" i="1"/>
  <c r="FV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Q44" i="1"/>
  <c r="HO44" i="1"/>
  <c r="HU44" i="1" s="1"/>
  <c r="HL44" i="1"/>
  <c r="HK44" i="1"/>
  <c r="HF44" i="1"/>
  <c r="GT44" i="1"/>
  <c r="GH44" i="1"/>
  <c r="FV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Q43" i="1"/>
  <c r="HO43" i="1"/>
  <c r="HU43" i="1" s="1"/>
  <c r="HL43" i="1"/>
  <c r="HK43" i="1"/>
  <c r="HF43" i="1"/>
  <c r="GT43" i="1"/>
  <c r="GH43" i="1"/>
  <c r="FV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Q42" i="1"/>
  <c r="HO42" i="1"/>
  <c r="HL42" i="1"/>
  <c r="HK42" i="1"/>
  <c r="HF42" i="1"/>
  <c r="GT42" i="1"/>
  <c r="GH42" i="1"/>
  <c r="FV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Q41" i="1"/>
  <c r="HO41" i="1"/>
  <c r="HU41" i="1" s="1"/>
  <c r="HL41" i="1"/>
  <c r="HK41" i="1"/>
  <c r="HF41" i="1"/>
  <c r="GT41" i="1"/>
  <c r="GH41" i="1"/>
  <c r="FV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W39" i="1"/>
  <c r="HV39" i="1"/>
  <c r="HT39" i="1"/>
  <c r="HS39" i="1"/>
  <c r="HN39" i="1"/>
  <c r="HM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Z39" i="1"/>
  <c r="FY39" i="1"/>
  <c r="FU39" i="1"/>
  <c r="FS39" i="1"/>
  <c r="FP39" i="1"/>
  <c r="FO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Q38" i="1"/>
  <c r="HO38" i="1"/>
  <c r="HU38" i="1" s="1"/>
  <c r="HL38" i="1"/>
  <c r="HK38" i="1"/>
  <c r="HF38" i="1"/>
  <c r="GT38" i="1"/>
  <c r="GH38" i="1"/>
  <c r="FV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Q37" i="1"/>
  <c r="HO37" i="1"/>
  <c r="HU37" i="1" s="1"/>
  <c r="HL37" i="1"/>
  <c r="HK37" i="1"/>
  <c r="HF37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Q36" i="1"/>
  <c r="HO36" i="1"/>
  <c r="HU36" i="1" s="1"/>
  <c r="HL36" i="1"/>
  <c r="HK36" i="1"/>
  <c r="HF36" i="1"/>
  <c r="GT36" i="1"/>
  <c r="GH36" i="1"/>
  <c r="FV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Q35" i="1"/>
  <c r="HO35" i="1"/>
  <c r="HU35" i="1" s="1"/>
  <c r="HL35" i="1"/>
  <c r="HK35" i="1"/>
  <c r="HF35" i="1"/>
  <c r="GT35" i="1"/>
  <c r="GH35" i="1"/>
  <c r="FV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Q34" i="1"/>
  <c r="HO34" i="1"/>
  <c r="HU34" i="1" s="1"/>
  <c r="HL34" i="1"/>
  <c r="HK34" i="1"/>
  <c r="HF34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Q33" i="1"/>
  <c r="HO33" i="1"/>
  <c r="HU33" i="1" s="1"/>
  <c r="HL33" i="1"/>
  <c r="HK33" i="1"/>
  <c r="HF33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Q32" i="1"/>
  <c r="HO32" i="1"/>
  <c r="HU32" i="1" s="1"/>
  <c r="HL32" i="1"/>
  <c r="HK32" i="1"/>
  <c r="HF32" i="1"/>
  <c r="GT32" i="1"/>
  <c r="GH32" i="1"/>
  <c r="FV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J32" i="1"/>
  <c r="HW30" i="1"/>
  <c r="HV30" i="1"/>
  <c r="HT30" i="1"/>
  <c r="HS30" i="1"/>
  <c r="HN30" i="1"/>
  <c r="HM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Z30" i="1"/>
  <c r="FY30" i="1"/>
  <c r="FU30" i="1"/>
  <c r="FS30" i="1"/>
  <c r="FP30" i="1"/>
  <c r="FO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Q29" i="1"/>
  <c r="HO29" i="1"/>
  <c r="HU29" i="1" s="1"/>
  <c r="HL29" i="1"/>
  <c r="HK29" i="1"/>
  <c r="HF29" i="1"/>
  <c r="GT29" i="1"/>
  <c r="GH29" i="1"/>
  <c r="FV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Q28" i="1"/>
  <c r="HO28" i="1"/>
  <c r="HL28" i="1"/>
  <c r="HK28" i="1"/>
  <c r="HF28" i="1"/>
  <c r="GT28" i="1"/>
  <c r="GH28" i="1"/>
  <c r="FV28" i="1"/>
  <c r="FJ28" i="1"/>
  <c r="EX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Q27" i="1"/>
  <c r="HO27" i="1"/>
  <c r="HU27" i="1" s="1"/>
  <c r="HL27" i="1"/>
  <c r="HK27" i="1"/>
  <c r="HF27" i="1"/>
  <c r="GT27" i="1"/>
  <c r="GH27" i="1"/>
  <c r="FV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Q26" i="1"/>
  <c r="HO26" i="1"/>
  <c r="HU26" i="1" s="1"/>
  <c r="HL26" i="1"/>
  <c r="HK26" i="1"/>
  <c r="HF26" i="1"/>
  <c r="GT26" i="1"/>
  <c r="GH26" i="1"/>
  <c r="FV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Q25" i="1"/>
  <c r="HO25" i="1"/>
  <c r="HU25" i="1" s="1"/>
  <c r="HL25" i="1"/>
  <c r="HK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HQ24" i="1"/>
  <c r="HO24" i="1"/>
  <c r="HL24" i="1"/>
  <c r="HK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HQ23" i="1"/>
  <c r="HO23" i="1"/>
  <c r="HU23" i="1" s="1"/>
  <c r="HL23" i="1"/>
  <c r="HK23" i="1"/>
  <c r="HF23" i="1"/>
  <c r="GT23" i="1"/>
  <c r="GH23" i="1"/>
  <c r="FV23" i="1"/>
  <c r="FJ23" i="1"/>
  <c r="EX23" i="1"/>
  <c r="EL23" i="1"/>
  <c r="DZ23" i="1"/>
  <c r="DN23" i="1"/>
  <c r="DB23" i="1"/>
  <c r="CP23" i="1"/>
  <c r="CD23" i="1"/>
  <c r="BR23" i="1"/>
  <c r="BF23" i="1"/>
  <c r="AT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FV14" i="1"/>
  <c r="GH14" i="1"/>
  <c r="GT14" i="1"/>
  <c r="HF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FV15" i="1"/>
  <c r="GH15" i="1"/>
  <c r="GT15" i="1"/>
  <c r="HF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FV16" i="1"/>
  <c r="GH16" i="1"/>
  <c r="GT16" i="1"/>
  <c r="HF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FV17" i="1"/>
  <c r="GH17" i="1"/>
  <c r="GT17" i="1"/>
  <c r="HF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FV18" i="1"/>
  <c r="GH18" i="1"/>
  <c r="GT18" i="1"/>
  <c r="HF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FV19" i="1"/>
  <c r="GH19" i="1"/>
  <c r="GT19" i="1"/>
  <c r="HF19" i="1"/>
  <c r="V20" i="1"/>
  <c r="AH20" i="1"/>
  <c r="AT20" i="1"/>
  <c r="BF20" i="1"/>
  <c r="BR20" i="1"/>
  <c r="CD20" i="1"/>
  <c r="CP20" i="1"/>
  <c r="DB20" i="1"/>
  <c r="DN20" i="1"/>
  <c r="DZ20" i="1"/>
  <c r="EL20" i="1"/>
  <c r="EX20" i="1"/>
  <c r="FJ20" i="1"/>
  <c r="FV20" i="1"/>
  <c r="GH20" i="1"/>
  <c r="GT20" i="1"/>
  <c r="HF20" i="1"/>
  <c r="O21" i="1"/>
  <c r="P21" i="1"/>
  <c r="S21" i="1"/>
  <c r="U21" i="1"/>
  <c r="Y21" i="1"/>
  <c r="Z21" i="1"/>
  <c r="AA21" i="1"/>
  <c r="AB21" i="1"/>
  <c r="AE21" i="1"/>
  <c r="AG21" i="1"/>
  <c r="AK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J19" i="1"/>
  <c r="AO5" i="1"/>
  <c r="AR5" i="1" s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10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10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CD5" i="1"/>
  <c r="CK5" i="1"/>
  <c r="CN5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DB5" i="1"/>
  <c r="DI5" i="1"/>
  <c r="DL5" i="1" s="1"/>
  <c r="DJ5" i="1"/>
  <c r="DN5" i="1"/>
  <c r="DU5" i="1"/>
  <c r="DX5" i="1" s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9" i="1" s="1"/>
  <c r="DV110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8" i="1" s="1"/>
  <c r="DV349" i="1" s="1"/>
  <c r="DV350" i="1" s="1"/>
  <c r="DV351" i="1" s="1"/>
  <c r="DV352" i="1" s="1"/>
  <c r="DV353" i="1" s="1"/>
  <c r="DZ5" i="1"/>
  <c r="EG5" i="1"/>
  <c r="EJ5" i="1" s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8" i="1" s="1"/>
  <c r="EH349" i="1" s="1"/>
  <c r="EH350" i="1" s="1"/>
  <c r="EH351" i="1" s="1"/>
  <c r="EH352" i="1" s="1"/>
  <c r="EH353" i="1" s="1"/>
  <c r="EL5" i="1"/>
  <c r="ES5" i="1"/>
  <c r="ES6" i="1" s="1"/>
  <c r="EV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9" i="1" s="1"/>
  <c r="ET110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8" i="1" s="1"/>
  <c r="ET349" i="1" s="1"/>
  <c r="ET350" i="1" s="1"/>
  <c r="ET351" i="1" s="1"/>
  <c r="ET352" i="1" s="1"/>
  <c r="ET353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8" i="1" s="1"/>
  <c r="FF349" i="1" s="1"/>
  <c r="FF350" i="1" s="1"/>
  <c r="FF351" i="1" s="1"/>
  <c r="FF352" i="1" s="1"/>
  <c r="FF353" i="1" s="1"/>
  <c r="FJ5" i="1"/>
  <c r="FQ5" i="1"/>
  <c r="FT5" i="1" s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8" i="1" s="1"/>
  <c r="FR349" i="1" s="1"/>
  <c r="FR350" i="1" s="1"/>
  <c r="FR351" i="1" s="1"/>
  <c r="FR352" i="1" s="1"/>
  <c r="FR353" i="1" s="1"/>
  <c r="FV5" i="1"/>
  <c r="GC5" i="1"/>
  <c r="GF5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9" i="1" s="1"/>
  <c r="GP110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B20" i="1" s="1"/>
  <c r="HB23" i="1" s="1"/>
  <c r="HB24" i="1" s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9" i="1" s="1"/>
  <c r="HB110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8" i="1" s="1"/>
  <c r="HB349" i="1" s="1"/>
  <c r="HB350" i="1" s="1"/>
  <c r="HB351" i="1" s="1"/>
  <c r="HB352" i="1" s="1"/>
  <c r="HB353" i="1" s="1"/>
  <c r="HF5" i="1"/>
  <c r="AT6" i="1"/>
  <c r="BF6" i="1"/>
  <c r="BR6" i="1"/>
  <c r="CD6" i="1"/>
  <c r="CP6" i="1"/>
  <c r="DB6" i="1"/>
  <c r="DJ6" i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DJ261" i="1" s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N6" i="1"/>
  <c r="DZ6" i="1"/>
  <c r="EL6" i="1"/>
  <c r="EX6" i="1"/>
  <c r="FJ6" i="1"/>
  <c r="FV6" i="1"/>
  <c r="GH6" i="1"/>
  <c r="GT6" i="1"/>
  <c r="HF6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HF7" i="1"/>
  <c r="AT8" i="1"/>
  <c r="BF8" i="1"/>
  <c r="BR8" i="1"/>
  <c r="CD8" i="1"/>
  <c r="CP8" i="1"/>
  <c r="DB8" i="1"/>
  <c r="DN8" i="1"/>
  <c r="DZ8" i="1"/>
  <c r="EL8" i="1"/>
  <c r="EX8" i="1"/>
  <c r="FJ8" i="1"/>
  <c r="FV8" i="1"/>
  <c r="GH8" i="1"/>
  <c r="GT8" i="1"/>
  <c r="HF8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HF9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HF10" i="1"/>
  <c r="AT11" i="1"/>
  <c r="BF11" i="1"/>
  <c r="BR11" i="1"/>
  <c r="CD11" i="1"/>
  <c r="CP11" i="1"/>
  <c r="DB11" i="1"/>
  <c r="DN11" i="1"/>
  <c r="DZ11" i="1"/>
  <c r="EL11" i="1"/>
  <c r="EX11" i="1"/>
  <c r="FJ11" i="1"/>
  <c r="FV11" i="1"/>
  <c r="GH11" i="1"/>
  <c r="GT11" i="1"/>
  <c r="HF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D35" i="1" s="1"/>
  <c r="AD36" i="1" s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AD88" i="1" s="1"/>
  <c r="AD89" i="1" s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5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HU345" i="6" l="1"/>
  <c r="HU327" i="6"/>
  <c r="HU318" i="6"/>
  <c r="HU309" i="6"/>
  <c r="HU300" i="6"/>
  <c r="HU300" i="1"/>
  <c r="HU291" i="6"/>
  <c r="HU282" i="6"/>
  <c r="GP266" i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8" i="1" s="1"/>
  <c r="GP349" i="1" s="1"/>
  <c r="GP350" i="1" s="1"/>
  <c r="GP351" i="1" s="1"/>
  <c r="GP352" i="1" s="1"/>
  <c r="GP353" i="1" s="1"/>
  <c r="HR246" i="6"/>
  <c r="AD260" i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HU264" i="6"/>
  <c r="HU228" i="6"/>
  <c r="B230" i="6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HU219" i="6"/>
  <c r="CL212" i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HU192" i="6"/>
  <c r="HU192" i="1"/>
  <c r="HU183" i="6"/>
  <c r="HU147" i="6"/>
  <c r="HU165" i="6"/>
  <c r="HU138" i="6"/>
  <c r="HU129" i="6"/>
  <c r="HU111" i="6"/>
  <c r="HU102" i="6"/>
  <c r="HU93" i="6"/>
  <c r="HU84" i="6"/>
  <c r="HU75" i="6"/>
  <c r="HU48" i="6"/>
  <c r="HU39" i="6"/>
  <c r="HR135" i="1"/>
  <c r="HR142" i="1"/>
  <c r="CP39" i="1"/>
  <c r="EL39" i="1"/>
  <c r="HU39" i="1"/>
  <c r="HR255" i="6"/>
  <c r="ID21" i="1"/>
  <c r="IC39" i="1"/>
  <c r="IC57" i="1"/>
  <c r="IC75" i="1"/>
  <c r="IC93" i="1"/>
  <c r="IC111" i="1"/>
  <c r="IC129" i="1"/>
  <c r="IC147" i="1"/>
  <c r="IC165" i="1"/>
  <c r="IC183" i="1"/>
  <c r="IC201" i="1"/>
  <c r="IC219" i="1"/>
  <c r="IC237" i="1"/>
  <c r="IC255" i="1"/>
  <c r="IC273" i="1"/>
  <c r="IC291" i="1"/>
  <c r="IC309" i="1"/>
  <c r="IC327" i="1"/>
  <c r="IC345" i="1"/>
  <c r="GH39" i="1"/>
  <c r="AT39" i="1"/>
  <c r="IB39" i="1"/>
  <c r="ID48" i="1"/>
  <c r="IE48" i="1"/>
  <c r="IB57" i="1"/>
  <c r="ID66" i="1"/>
  <c r="IE66" i="1"/>
  <c r="IB75" i="1"/>
  <c r="ID84" i="1"/>
  <c r="IE84" i="1"/>
  <c r="IB93" i="1"/>
  <c r="ID102" i="1"/>
  <c r="IE102" i="1"/>
  <c r="IB111" i="1"/>
  <c r="ID120" i="1"/>
  <c r="IE120" i="1"/>
  <c r="IB129" i="1"/>
  <c r="ID138" i="1"/>
  <c r="IE138" i="1"/>
  <c r="IB147" i="1"/>
  <c r="ID156" i="1"/>
  <c r="IE156" i="1"/>
  <c r="IB165" i="1"/>
  <c r="ID174" i="1"/>
  <c r="IE174" i="1"/>
  <c r="IB183" i="1"/>
  <c r="ID192" i="1"/>
  <c r="IE192" i="1"/>
  <c r="IB201" i="1"/>
  <c r="ID210" i="1"/>
  <c r="IE210" i="1"/>
  <c r="IB219" i="1"/>
  <c r="ID228" i="1"/>
  <c r="IE228" i="1"/>
  <c r="IB237" i="1"/>
  <c r="ID246" i="1"/>
  <c r="IE246" i="1"/>
  <c r="IB255" i="1"/>
  <c r="ID264" i="1"/>
  <c r="IE264" i="1"/>
  <c r="IB273" i="1"/>
  <c r="ID282" i="1"/>
  <c r="IE282" i="1"/>
  <c r="IB291" i="1"/>
  <c r="ID300" i="1"/>
  <c r="IE300" i="1"/>
  <c r="IB309" i="1"/>
  <c r="ID318" i="1"/>
  <c r="IE318" i="1"/>
  <c r="IB327" i="1"/>
  <c r="ID336" i="1"/>
  <c r="IE336" i="1"/>
  <c r="IB345" i="1"/>
  <c r="ID354" i="1"/>
  <c r="IE354" i="1"/>
  <c r="IC48" i="1"/>
  <c r="IC66" i="1"/>
  <c r="IC84" i="1"/>
  <c r="IC102" i="1"/>
  <c r="IC120" i="1"/>
  <c r="IC138" i="1"/>
  <c r="IC156" i="1"/>
  <c r="IC174" i="1"/>
  <c r="IC192" i="1"/>
  <c r="IC210" i="1"/>
  <c r="IC228" i="1"/>
  <c r="IC246" i="1"/>
  <c r="IC264" i="1"/>
  <c r="CP273" i="1"/>
  <c r="IC282" i="1"/>
  <c r="IC300" i="1"/>
  <c r="IC318" i="1"/>
  <c r="IC336" i="1"/>
  <c r="IC354" i="1"/>
  <c r="IC21" i="1"/>
  <c r="ID39" i="1"/>
  <c r="IE39" i="1"/>
  <c r="IB48" i="1"/>
  <c r="ID57" i="1"/>
  <c r="IE57" i="1"/>
  <c r="IB66" i="1"/>
  <c r="ID75" i="1"/>
  <c r="IE75" i="1"/>
  <c r="IB84" i="1"/>
  <c r="ID93" i="1"/>
  <c r="IE93" i="1"/>
  <c r="IB102" i="1"/>
  <c r="ID111" i="1"/>
  <c r="IE111" i="1"/>
  <c r="IB120" i="1"/>
  <c r="ID129" i="1"/>
  <c r="IE129" i="1"/>
  <c r="IB138" i="1"/>
  <c r="ID147" i="1"/>
  <c r="IE147" i="1"/>
  <c r="IB156" i="1"/>
  <c r="ID165" i="1"/>
  <c r="IE165" i="1"/>
  <c r="IB174" i="1"/>
  <c r="ID183" i="1"/>
  <c r="IE183" i="1"/>
  <c r="IB192" i="1"/>
  <c r="ID201" i="1"/>
  <c r="IE201" i="1"/>
  <c r="IB210" i="1"/>
  <c r="ID219" i="1"/>
  <c r="IE219" i="1"/>
  <c r="IB228" i="1"/>
  <c r="ID237" i="1"/>
  <c r="IE237" i="1"/>
  <c r="IB246" i="1"/>
  <c r="ID255" i="1"/>
  <c r="IE255" i="1"/>
  <c r="IB264" i="1"/>
  <c r="ID273" i="1"/>
  <c r="IE273" i="1"/>
  <c r="IB282" i="1"/>
  <c r="ID291" i="1"/>
  <c r="IE291" i="1"/>
  <c r="IB300" i="1"/>
  <c r="ID309" i="1"/>
  <c r="IE309" i="1"/>
  <c r="IB318" i="1"/>
  <c r="ID327" i="1"/>
  <c r="IE327" i="1"/>
  <c r="IB336" i="1"/>
  <c r="ID345" i="1"/>
  <c r="IE345" i="1"/>
  <c r="IB354" i="1"/>
  <c r="HR249" i="1"/>
  <c r="GH282" i="1"/>
  <c r="IE30" i="1"/>
  <c r="ID30" i="1"/>
  <c r="IC30" i="1"/>
  <c r="IB30" i="1"/>
  <c r="HR194" i="1"/>
  <c r="V192" i="1"/>
  <c r="DN192" i="1"/>
  <c r="FJ192" i="1"/>
  <c r="HF192" i="1"/>
  <c r="V111" i="1"/>
  <c r="BR111" i="1"/>
  <c r="CP282" i="1"/>
  <c r="HR199" i="1"/>
  <c r="HL345" i="1"/>
  <c r="BF219" i="1"/>
  <c r="HR291" i="6"/>
  <c r="J165" i="1"/>
  <c r="V300" i="1"/>
  <c r="DN300" i="1"/>
  <c r="AH93" i="1"/>
  <c r="AT219" i="1"/>
  <c r="CP219" i="1"/>
  <c r="AH192" i="1"/>
  <c r="CD192" i="1"/>
  <c r="EX273" i="1"/>
  <c r="GT273" i="1"/>
  <c r="DZ282" i="1"/>
  <c r="DB327" i="1"/>
  <c r="EX327" i="1"/>
  <c r="GT327" i="1"/>
  <c r="DZ336" i="1"/>
  <c r="HR342" i="1"/>
  <c r="FH7" i="6"/>
  <c r="V156" i="1"/>
  <c r="BR156" i="1"/>
  <c r="HF156" i="1"/>
  <c r="CP165" i="1"/>
  <c r="DB183" i="1"/>
  <c r="EX183" i="1"/>
  <c r="GT183" i="1"/>
  <c r="AH219" i="1"/>
  <c r="CD219" i="1"/>
  <c r="DZ219" i="1"/>
  <c r="HR221" i="1"/>
  <c r="DB48" i="1"/>
  <c r="EX48" i="1"/>
  <c r="HR59" i="1"/>
  <c r="HF219" i="1"/>
  <c r="HR318" i="6"/>
  <c r="DZ165" i="1"/>
  <c r="DB273" i="1"/>
  <c r="V93" i="1"/>
  <c r="HF93" i="1"/>
  <c r="AT102" i="1"/>
  <c r="CP102" i="1"/>
  <c r="EL102" i="1"/>
  <c r="HR134" i="1"/>
  <c r="HR145" i="1"/>
  <c r="HR185" i="1"/>
  <c r="FJ282" i="1"/>
  <c r="EX93" i="1"/>
  <c r="AH102" i="1"/>
  <c r="DB111" i="1"/>
  <c r="EX111" i="1"/>
  <c r="GT111" i="1"/>
  <c r="BF147" i="1"/>
  <c r="HR169" i="1"/>
  <c r="AT327" i="1"/>
  <c r="CP327" i="1"/>
  <c r="EL327" i="1"/>
  <c r="GH327" i="1"/>
  <c r="HR341" i="1"/>
  <c r="HR21" i="6"/>
  <c r="FJ165" i="1"/>
  <c r="HR253" i="1"/>
  <c r="FJ273" i="1"/>
  <c r="AT300" i="1"/>
  <c r="CP318" i="1"/>
  <c r="HR343" i="1"/>
  <c r="V345" i="1"/>
  <c r="HF345" i="1"/>
  <c r="HR350" i="1"/>
  <c r="HR237" i="6"/>
  <c r="AT93" i="1"/>
  <c r="CP93" i="1"/>
  <c r="EL93" i="1"/>
  <c r="HR180" i="1"/>
  <c r="HR212" i="1"/>
  <c r="AH318" i="1"/>
  <c r="HR34" i="1"/>
  <c r="GT48" i="1"/>
  <c r="HR173" i="1"/>
  <c r="HQ192" i="1"/>
  <c r="HR299" i="1"/>
  <c r="HR335" i="1"/>
  <c r="AH336" i="1"/>
  <c r="CD336" i="1"/>
  <c r="DL6" i="6"/>
  <c r="HR63" i="1"/>
  <c r="HR81" i="1"/>
  <c r="DB84" i="1"/>
  <c r="EX84" i="1"/>
  <c r="GT84" i="1"/>
  <c r="DZ93" i="1"/>
  <c r="HR113" i="1"/>
  <c r="HQ183" i="1"/>
  <c r="HL183" i="1"/>
  <c r="IH273" i="1"/>
  <c r="EL273" i="1"/>
  <c r="DI8" i="6"/>
  <c r="DL8" i="6" s="1"/>
  <c r="GD18" i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8" i="1" s="1"/>
  <c r="GD349" i="1" s="1"/>
  <c r="GD350" i="1" s="1"/>
  <c r="GD351" i="1" s="1"/>
  <c r="GD352" i="1" s="1"/>
  <c r="GD353" i="1" s="1"/>
  <c r="HR26" i="1"/>
  <c r="DN93" i="1"/>
  <c r="HR146" i="1"/>
  <c r="HQ147" i="1"/>
  <c r="HR153" i="1"/>
  <c r="HL174" i="1"/>
  <c r="HR179" i="1"/>
  <c r="HR200" i="1"/>
  <c r="AH201" i="1"/>
  <c r="CD201" i="1"/>
  <c r="HR300" i="6"/>
  <c r="IG327" i="1"/>
  <c r="HR264" i="6"/>
  <c r="GH21" i="1"/>
  <c r="CP21" i="1"/>
  <c r="HR141" i="1"/>
  <c r="HR152" i="1"/>
  <c r="AT156" i="1"/>
  <c r="CP156" i="1"/>
  <c r="EL156" i="1"/>
  <c r="GH156" i="1"/>
  <c r="HR171" i="1"/>
  <c r="HL201" i="1"/>
  <c r="V201" i="1"/>
  <c r="BR201" i="1"/>
  <c r="HF201" i="1"/>
  <c r="HR206" i="1"/>
  <c r="HR225" i="1"/>
  <c r="HR239" i="1"/>
  <c r="EX318" i="1"/>
  <c r="HR93" i="6"/>
  <c r="Q7" i="6"/>
  <c r="Q8" i="6" s="1"/>
  <c r="FJ21" i="1"/>
  <c r="EL21" i="1"/>
  <c r="GT21" i="1"/>
  <c r="DB21" i="1"/>
  <c r="HR35" i="1"/>
  <c r="HR65" i="1"/>
  <c r="FJ93" i="1"/>
  <c r="HR117" i="1"/>
  <c r="HR124" i="1"/>
  <c r="AH129" i="1"/>
  <c r="CD129" i="1"/>
  <c r="DZ129" i="1"/>
  <c r="HR131" i="1"/>
  <c r="HR136" i="1"/>
  <c r="V138" i="1"/>
  <c r="BR138" i="1"/>
  <c r="HF138" i="1"/>
  <c r="HR158" i="1"/>
  <c r="V165" i="1"/>
  <c r="BR165" i="1"/>
  <c r="DB219" i="1"/>
  <c r="GT309" i="1"/>
  <c r="BF30" i="1"/>
  <c r="DB30" i="1"/>
  <c r="EX30" i="1"/>
  <c r="GT30" i="1"/>
  <c r="HR98" i="1"/>
  <c r="GH102" i="1"/>
  <c r="DB165" i="1"/>
  <c r="HR272" i="1"/>
  <c r="CD273" i="1"/>
  <c r="HR78" i="1"/>
  <c r="HR116" i="1"/>
  <c r="HR123" i="1"/>
  <c r="HR127" i="1"/>
  <c r="FV273" i="1"/>
  <c r="BR318" i="1"/>
  <c r="FJ318" i="1"/>
  <c r="HF318" i="1"/>
  <c r="HR156" i="6"/>
  <c r="II93" i="1"/>
  <c r="HR97" i="1"/>
  <c r="CD102" i="1"/>
  <c r="DZ102" i="1"/>
  <c r="HR108" i="1"/>
  <c r="GT165" i="1"/>
  <c r="HR214" i="1"/>
  <c r="GH219" i="1"/>
  <c r="HR241" i="1"/>
  <c r="BR255" i="1"/>
  <c r="HF255" i="1"/>
  <c r="HR260" i="1"/>
  <c r="DN273" i="1"/>
  <c r="BF282" i="1"/>
  <c r="EX282" i="1"/>
  <c r="HR293" i="1"/>
  <c r="DB300" i="1"/>
  <c r="EX300" i="1"/>
  <c r="GT318" i="1"/>
  <c r="HL336" i="1"/>
  <c r="BY6" i="1"/>
  <c r="CB6" i="1" s="1"/>
  <c r="HL57" i="1"/>
  <c r="V57" i="1"/>
  <c r="BR57" i="1"/>
  <c r="HF57" i="1"/>
  <c r="IH129" i="1"/>
  <c r="II129" i="1"/>
  <c r="HR164" i="1"/>
  <c r="AH165" i="1"/>
  <c r="EL165" i="1"/>
  <c r="HR176" i="1"/>
  <c r="HR198" i="1"/>
  <c r="V228" i="1"/>
  <c r="BR228" i="1"/>
  <c r="HF228" i="1"/>
  <c r="HR240" i="1"/>
  <c r="HR244" i="1"/>
  <c r="HR251" i="1"/>
  <c r="HR263" i="1"/>
  <c r="J273" i="1"/>
  <c r="EL282" i="1"/>
  <c r="CD345" i="1"/>
  <c r="DB354" i="1"/>
  <c r="EX354" i="1"/>
  <c r="GT354" i="1"/>
  <c r="AT66" i="1"/>
  <c r="CP66" i="1"/>
  <c r="EL66" i="1"/>
  <c r="GH66" i="1"/>
  <c r="HR69" i="1"/>
  <c r="HR99" i="1"/>
  <c r="HR114" i="1"/>
  <c r="AH282" i="1"/>
  <c r="HR303" i="1"/>
  <c r="GH318" i="1"/>
  <c r="HR228" i="6"/>
  <c r="CK7" i="6"/>
  <c r="CK8" i="6" s="1"/>
  <c r="CD21" i="1"/>
  <c r="BR21" i="1"/>
  <c r="AT21" i="1"/>
  <c r="V21" i="1"/>
  <c r="HR313" i="1"/>
  <c r="HR317" i="1"/>
  <c r="V336" i="1"/>
  <c r="HF336" i="1"/>
  <c r="AH75" i="1"/>
  <c r="HR77" i="1"/>
  <c r="EL129" i="1"/>
  <c r="CD138" i="1"/>
  <c r="HR140" i="1"/>
  <c r="HR197" i="1"/>
  <c r="CP210" i="1"/>
  <c r="EL210" i="1"/>
  <c r="AH21" i="1"/>
  <c r="HQ39" i="1"/>
  <c r="HR47" i="1"/>
  <c r="AH48" i="1"/>
  <c r="CD48" i="1"/>
  <c r="DZ48" i="1"/>
  <c r="HR50" i="1"/>
  <c r="HR54" i="1"/>
  <c r="HR62" i="1"/>
  <c r="HQ93" i="1"/>
  <c r="BR93" i="1"/>
  <c r="V102" i="1"/>
  <c r="BR102" i="1"/>
  <c r="HF102" i="1"/>
  <c r="AT111" i="1"/>
  <c r="CP111" i="1"/>
  <c r="EL111" i="1"/>
  <c r="GH111" i="1"/>
  <c r="HL147" i="1"/>
  <c r="AT165" i="1"/>
  <c r="EX165" i="1"/>
  <c r="HF165" i="1"/>
  <c r="HR170" i="1"/>
  <c r="HR188" i="1"/>
  <c r="AT192" i="1"/>
  <c r="CP192" i="1"/>
  <c r="IH192" i="1"/>
  <c r="EL192" i="1"/>
  <c r="II192" i="1"/>
  <c r="GH192" i="1"/>
  <c r="HR205" i="1"/>
  <c r="IG210" i="1"/>
  <c r="V219" i="1"/>
  <c r="EL219" i="1"/>
  <c r="HR224" i="1"/>
  <c r="HR231" i="1"/>
  <c r="HL237" i="1"/>
  <c r="J246" i="1"/>
  <c r="DB246" i="1"/>
  <c r="IH255" i="1"/>
  <c r="II255" i="1"/>
  <c r="HR277" i="1"/>
  <c r="AT282" i="1"/>
  <c r="HR294" i="1"/>
  <c r="HR298" i="1"/>
  <c r="IF300" i="1"/>
  <c r="CD318" i="1"/>
  <c r="HR333" i="1"/>
  <c r="HR345" i="6"/>
  <c r="CD75" i="1"/>
  <c r="CP129" i="1"/>
  <c r="HR149" i="1"/>
  <c r="GH210" i="1"/>
  <c r="GT219" i="1"/>
  <c r="DB255" i="1"/>
  <c r="GT255" i="1"/>
  <c r="DB282" i="1"/>
  <c r="HF282" i="1"/>
  <c r="DB309" i="1"/>
  <c r="CW6" i="1"/>
  <c r="CZ6" i="1" s="1"/>
  <c r="AH12" i="1"/>
  <c r="IH39" i="1"/>
  <c r="II39" i="1"/>
  <c r="HL75" i="1"/>
  <c r="IG111" i="1"/>
  <c r="HL138" i="1"/>
  <c r="DB147" i="1"/>
  <c r="EX147" i="1"/>
  <c r="GT147" i="1"/>
  <c r="IH174" i="1"/>
  <c r="II174" i="1"/>
  <c r="IH201" i="1"/>
  <c r="II201" i="1"/>
  <c r="HR216" i="1"/>
  <c r="IG228" i="1"/>
  <c r="AH264" i="1"/>
  <c r="CD264" i="1"/>
  <c r="DZ264" i="1"/>
  <c r="BR273" i="1"/>
  <c r="DZ273" i="1"/>
  <c r="GH273" i="1"/>
  <c r="HR281" i="1"/>
  <c r="CD291" i="1"/>
  <c r="AT309" i="1"/>
  <c r="CP309" i="1"/>
  <c r="EL309" i="1"/>
  <c r="GH309" i="1"/>
  <c r="V318" i="1"/>
  <c r="AT129" i="1"/>
  <c r="HR137" i="1"/>
  <c r="AT210" i="1"/>
  <c r="EX255" i="1"/>
  <c r="AH273" i="1"/>
  <c r="EX309" i="1"/>
  <c r="CD12" i="1"/>
  <c r="EX21" i="1"/>
  <c r="HR33" i="1"/>
  <c r="HL48" i="1"/>
  <c r="HR53" i="1"/>
  <c r="AT57" i="1"/>
  <c r="CP57" i="1"/>
  <c r="EL57" i="1"/>
  <c r="GH57" i="1"/>
  <c r="HR61" i="1"/>
  <c r="DB93" i="1"/>
  <c r="EX102" i="1"/>
  <c r="GT102" i="1"/>
  <c r="HR106" i="1"/>
  <c r="HR110" i="1"/>
  <c r="AH111" i="1"/>
  <c r="CD111" i="1"/>
  <c r="DZ111" i="1"/>
  <c r="II165" i="1"/>
  <c r="HR223" i="1"/>
  <c r="HR234" i="1"/>
  <c r="HR242" i="1"/>
  <c r="HQ246" i="1"/>
  <c r="II282" i="1"/>
  <c r="HL354" i="1"/>
  <c r="HR102" i="6"/>
  <c r="HR70" i="1"/>
  <c r="HR74" i="1"/>
  <c r="GH129" i="1"/>
  <c r="HR132" i="1"/>
  <c r="DN21" i="1"/>
  <c r="HR29" i="1"/>
  <c r="AH30" i="1"/>
  <c r="IG30" i="1"/>
  <c r="CD30" i="1"/>
  <c r="AH39" i="1"/>
  <c r="CD39" i="1"/>
  <c r="IG57" i="1"/>
  <c r="AH66" i="1"/>
  <c r="CD66" i="1"/>
  <c r="DZ66" i="1"/>
  <c r="HR68" i="1"/>
  <c r="HR72" i="1"/>
  <c r="DB75" i="1"/>
  <c r="EX75" i="1"/>
  <c r="GT75" i="1"/>
  <c r="AT84" i="1"/>
  <c r="CP84" i="1"/>
  <c r="EL84" i="1"/>
  <c r="GH84" i="1"/>
  <c r="HL129" i="1"/>
  <c r="V129" i="1"/>
  <c r="BR129" i="1"/>
  <c r="HF129" i="1"/>
  <c r="HR163" i="1"/>
  <c r="GH165" i="1"/>
  <c r="HR190" i="1"/>
  <c r="HR191" i="1"/>
  <c r="HR195" i="1"/>
  <c r="IG246" i="1"/>
  <c r="HR257" i="1"/>
  <c r="HR269" i="1"/>
  <c r="V282" i="1"/>
  <c r="CD282" i="1"/>
  <c r="HR285" i="1"/>
  <c r="HR289" i="1"/>
  <c r="HL291" i="1"/>
  <c r="HR304" i="1"/>
  <c r="HR315" i="1"/>
  <c r="HR320" i="1"/>
  <c r="HR309" i="6"/>
  <c r="GH93" i="1"/>
  <c r="AH138" i="1"/>
  <c r="IG84" i="1"/>
  <c r="HL111" i="1"/>
  <c r="IH138" i="1"/>
  <c r="II138" i="1"/>
  <c r="HR233" i="1"/>
  <c r="AT273" i="1"/>
  <c r="HR279" i="1"/>
  <c r="BR282" i="1"/>
  <c r="HR296" i="1"/>
  <c r="DB318" i="1"/>
  <c r="HR331" i="1"/>
  <c r="HR75" i="6"/>
  <c r="HR183" i="6"/>
  <c r="HR90" i="1"/>
  <c r="II12" i="1"/>
  <c r="II11" i="1" s="1"/>
  <c r="IH12" i="1"/>
  <c r="IH11" i="1" s="1"/>
  <c r="DZ21" i="1"/>
  <c r="BF21" i="1"/>
  <c r="HR24" i="1"/>
  <c r="HR37" i="1"/>
  <c r="V39" i="1"/>
  <c r="FJ39" i="1"/>
  <c r="HF39" i="1"/>
  <c r="HR71" i="1"/>
  <c r="HR83" i="1"/>
  <c r="HR86" i="1"/>
  <c r="IG93" i="1"/>
  <c r="CD93" i="1"/>
  <c r="GT93" i="1"/>
  <c r="DB129" i="1"/>
  <c r="EX129" i="1"/>
  <c r="GT129" i="1"/>
  <c r="AT138" i="1"/>
  <c r="CP138" i="1"/>
  <c r="EL138" i="1"/>
  <c r="GH138" i="1"/>
  <c r="AH147" i="1"/>
  <c r="IG147" i="1"/>
  <c r="CD147" i="1"/>
  <c r="HR150" i="1"/>
  <c r="HR162" i="1"/>
  <c r="HR167" i="1"/>
  <c r="HR172" i="1"/>
  <c r="EX219" i="1"/>
  <c r="HR232" i="1"/>
  <c r="HR252" i="1"/>
  <c r="HF273" i="1"/>
  <c r="HR330" i="1"/>
  <c r="HF21" i="1"/>
  <c r="IE21" i="1"/>
  <c r="EX12" i="1"/>
  <c r="DZ12" i="1"/>
  <c r="FV12" i="1"/>
  <c r="FJ138" i="1"/>
  <c r="HO282" i="1"/>
  <c r="HK309" i="1"/>
  <c r="IF309" i="1"/>
  <c r="HK111" i="1"/>
  <c r="IF111" i="1"/>
  <c r="HQ120" i="1"/>
  <c r="BF120" i="1"/>
  <c r="DB120" i="1"/>
  <c r="EX120" i="1"/>
  <c r="GT120" i="1"/>
  <c r="HR125" i="1"/>
  <c r="HQ156" i="1"/>
  <c r="BF156" i="1"/>
  <c r="DB156" i="1"/>
  <c r="EX156" i="1"/>
  <c r="CD165" i="1"/>
  <c r="HR187" i="1"/>
  <c r="IH219" i="1"/>
  <c r="HR227" i="1"/>
  <c r="AH228" i="1"/>
  <c r="CD228" i="1"/>
  <c r="DZ228" i="1"/>
  <c r="FV228" i="1"/>
  <c r="BF255" i="1"/>
  <c r="HU259" i="1"/>
  <c r="HR259" i="1"/>
  <c r="HQ282" i="1"/>
  <c r="DN282" i="1"/>
  <c r="AT318" i="1"/>
  <c r="DN75" i="1"/>
  <c r="FJ75" i="1"/>
  <c r="FV21" i="1"/>
  <c r="IH21" i="1"/>
  <c r="HR28" i="1"/>
  <c r="HK30" i="1"/>
  <c r="IF30" i="1"/>
  <c r="V30" i="1"/>
  <c r="DN30" i="1"/>
  <c r="FJ30" i="1"/>
  <c r="HF30" i="1"/>
  <c r="HR32" i="1"/>
  <c r="HR45" i="1"/>
  <c r="IF57" i="1"/>
  <c r="HL66" i="1"/>
  <c r="V66" i="1"/>
  <c r="BR66" i="1"/>
  <c r="DN66" i="1"/>
  <c r="FJ66" i="1"/>
  <c r="HF66" i="1"/>
  <c r="HL84" i="1"/>
  <c r="HR88" i="1"/>
  <c r="HU99" i="1"/>
  <c r="HQ102" i="1"/>
  <c r="BF102" i="1"/>
  <c r="DB102" i="1"/>
  <c r="DN111" i="1"/>
  <c r="FJ111" i="1"/>
  <c r="HF111" i="1"/>
  <c r="IH120" i="1"/>
  <c r="II120" i="1"/>
  <c r="BF129" i="1"/>
  <c r="HQ138" i="1"/>
  <c r="BF138" i="1"/>
  <c r="DB138" i="1"/>
  <c r="EX138" i="1"/>
  <c r="GT138" i="1"/>
  <c r="HR144" i="1"/>
  <c r="HU145" i="1"/>
  <c r="HK147" i="1"/>
  <c r="IF147" i="1"/>
  <c r="V147" i="1"/>
  <c r="DN147" i="1"/>
  <c r="FJ147" i="1"/>
  <c r="HF147" i="1"/>
  <c r="HR151" i="1"/>
  <c r="IH156" i="1"/>
  <c r="II156" i="1"/>
  <c r="HU167" i="1"/>
  <c r="HR278" i="1"/>
  <c r="DN345" i="1"/>
  <c r="DN138" i="1"/>
  <c r="HK183" i="1"/>
  <c r="IF183" i="1"/>
  <c r="DN201" i="1"/>
  <c r="HR23" i="1"/>
  <c r="BR48" i="1"/>
  <c r="AH57" i="1"/>
  <c r="DZ57" i="1"/>
  <c r="FV57" i="1"/>
  <c r="HF75" i="1"/>
  <c r="HO84" i="1"/>
  <c r="J93" i="1"/>
  <c r="HF12" i="1"/>
  <c r="FJ12" i="1"/>
  <c r="BR12" i="1"/>
  <c r="HL30" i="1"/>
  <c r="HR38" i="1"/>
  <c r="IG39" i="1"/>
  <c r="HR44" i="1"/>
  <c r="HQ48" i="1"/>
  <c r="BF48" i="1"/>
  <c r="DN57" i="1"/>
  <c r="FJ57" i="1"/>
  <c r="HQ75" i="1"/>
  <c r="BF75" i="1"/>
  <c r="HK84" i="1"/>
  <c r="IF84" i="1"/>
  <c r="IH93" i="1"/>
  <c r="FV93" i="1"/>
  <c r="IH102" i="1"/>
  <c r="II102" i="1"/>
  <c r="BF183" i="1"/>
  <c r="EL318" i="1"/>
  <c r="BR336" i="1"/>
  <c r="DN336" i="1"/>
  <c r="FJ336" i="1"/>
  <c r="HK75" i="1"/>
  <c r="IF75" i="1"/>
  <c r="V48" i="1"/>
  <c r="FJ48" i="1"/>
  <c r="HR27" i="1"/>
  <c r="HR43" i="1"/>
  <c r="IH48" i="1"/>
  <c r="II48" i="1"/>
  <c r="J66" i="1"/>
  <c r="BF66" i="1"/>
  <c r="DB66" i="1"/>
  <c r="EX66" i="1"/>
  <c r="GT66" i="1"/>
  <c r="IH75" i="1"/>
  <c r="II75" i="1"/>
  <c r="HR80" i="1"/>
  <c r="V84" i="1"/>
  <c r="BR84" i="1"/>
  <c r="DN84" i="1"/>
  <c r="HR92" i="1"/>
  <c r="HQ111" i="1"/>
  <c r="BF111" i="1"/>
  <c r="IG120" i="1"/>
  <c r="HR133" i="1"/>
  <c r="HR143" i="1"/>
  <c r="IG156" i="1"/>
  <c r="BF165" i="1"/>
  <c r="DN165" i="1"/>
  <c r="IH183" i="1"/>
  <c r="II183" i="1"/>
  <c r="HK192" i="1"/>
  <c r="IF192" i="1"/>
  <c r="AT201" i="1"/>
  <c r="CP201" i="1"/>
  <c r="EL201" i="1"/>
  <c r="GH201" i="1"/>
  <c r="BR219" i="1"/>
  <c r="HK264" i="1"/>
  <c r="IF264" i="1"/>
  <c r="HK48" i="1"/>
  <c r="IF48" i="1"/>
  <c r="HU230" i="1"/>
  <c r="HR230" i="1"/>
  <c r="IG21" i="1"/>
  <c r="HR25" i="1"/>
  <c r="HQ30" i="1"/>
  <c r="HR36" i="1"/>
  <c r="HK39" i="1"/>
  <c r="IF39" i="1"/>
  <c r="DN39" i="1"/>
  <c r="HR41" i="1"/>
  <c r="AT48" i="1"/>
  <c r="CP48" i="1"/>
  <c r="EL48" i="1"/>
  <c r="GH48" i="1"/>
  <c r="J57" i="1"/>
  <c r="BF57" i="1"/>
  <c r="DB57" i="1"/>
  <c r="EX57" i="1"/>
  <c r="GT57" i="1"/>
  <c r="IH66" i="1"/>
  <c r="II66" i="1"/>
  <c r="AT75" i="1"/>
  <c r="CP75" i="1"/>
  <c r="EL75" i="1"/>
  <c r="GH75" i="1"/>
  <c r="HK93" i="1"/>
  <c r="IF93" i="1"/>
  <c r="BF93" i="1"/>
  <c r="HR96" i="1"/>
  <c r="IG102" i="1"/>
  <c r="HR107" i="1"/>
  <c r="IH111" i="1"/>
  <c r="II111" i="1"/>
  <c r="HR128" i="1"/>
  <c r="IG129" i="1"/>
  <c r="IG138" i="1"/>
  <c r="HR155" i="1"/>
  <c r="AH156" i="1"/>
  <c r="CD156" i="1"/>
  <c r="DZ156" i="1"/>
  <c r="FV156" i="1"/>
  <c r="HK165" i="1"/>
  <c r="IF165" i="1"/>
  <c r="HQ174" i="1"/>
  <c r="HR215" i="1"/>
  <c r="HU215" i="1"/>
  <c r="HU219" i="1" s="1"/>
  <c r="HR245" i="1"/>
  <c r="HL264" i="1"/>
  <c r="BF273" i="1"/>
  <c r="GT282" i="1"/>
  <c r="HK354" i="1"/>
  <c r="IF354" i="1"/>
  <c r="FV66" i="1"/>
  <c r="DN129" i="1"/>
  <c r="FJ129" i="1"/>
  <c r="FJ201" i="1"/>
  <c r="DN48" i="1"/>
  <c r="HF48" i="1"/>
  <c r="HR56" i="1"/>
  <c r="CD57" i="1"/>
  <c r="HK66" i="1"/>
  <c r="IF66" i="1"/>
  <c r="V75" i="1"/>
  <c r="IC12" i="1"/>
  <c r="IA5" i="1"/>
  <c r="ID12" i="1"/>
  <c r="IG12" i="1"/>
  <c r="IG11" i="1" s="1"/>
  <c r="II21" i="1"/>
  <c r="AT30" i="1"/>
  <c r="CP30" i="1"/>
  <c r="IH30" i="1"/>
  <c r="EL30" i="1"/>
  <c r="II30" i="1"/>
  <c r="GH30" i="1"/>
  <c r="HL39" i="1"/>
  <c r="IG48" i="1"/>
  <c r="HR52" i="1"/>
  <c r="IH57" i="1"/>
  <c r="II57" i="1"/>
  <c r="IG75" i="1"/>
  <c r="HR79" i="1"/>
  <c r="BF84" i="1"/>
  <c r="HL93" i="1"/>
  <c r="HR101" i="1"/>
  <c r="HL102" i="1"/>
  <c r="FV102" i="1"/>
  <c r="HK120" i="1"/>
  <c r="IF120" i="1"/>
  <c r="FV129" i="1"/>
  <c r="AT147" i="1"/>
  <c r="CP147" i="1"/>
  <c r="IH147" i="1"/>
  <c r="EL147" i="1"/>
  <c r="II147" i="1"/>
  <c r="GH147" i="1"/>
  <c r="HK156" i="1"/>
  <c r="IF156" i="1"/>
  <c r="IG183" i="1"/>
  <c r="HR189" i="1"/>
  <c r="DN219" i="1"/>
  <c r="FV219" i="1"/>
  <c r="HR261" i="1"/>
  <c r="HL327" i="1"/>
  <c r="DN102" i="1"/>
  <c r="FJ102" i="1"/>
  <c r="HQ57" i="1"/>
  <c r="GH12" i="1"/>
  <c r="EL12" i="1"/>
  <c r="CP12" i="1"/>
  <c r="AT12" i="1"/>
  <c r="BF39" i="1"/>
  <c r="DB39" i="1"/>
  <c r="EX39" i="1"/>
  <c r="GT39" i="1"/>
  <c r="FV48" i="1"/>
  <c r="IG66" i="1"/>
  <c r="HQ66" i="1"/>
  <c r="IH84" i="1"/>
  <c r="II84" i="1"/>
  <c r="HR89" i="1"/>
  <c r="HK102" i="1"/>
  <c r="IF102" i="1"/>
  <c r="HL120" i="1"/>
  <c r="HR126" i="1"/>
  <c r="HK129" i="1"/>
  <c r="IF129" i="1"/>
  <c r="HK138" i="1"/>
  <c r="IF138" i="1"/>
  <c r="HL156" i="1"/>
  <c r="DN156" i="1"/>
  <c r="FJ156" i="1"/>
  <c r="HO165" i="1"/>
  <c r="FJ219" i="1"/>
  <c r="HQ300" i="1"/>
  <c r="BF318" i="1"/>
  <c r="IG282" i="1"/>
  <c r="HR307" i="1"/>
  <c r="V309" i="1"/>
  <c r="BR309" i="1"/>
  <c r="DN309" i="1"/>
  <c r="FJ309" i="1"/>
  <c r="HF309" i="1"/>
  <c r="HR311" i="1"/>
  <c r="HK318" i="1"/>
  <c r="IF318" i="1"/>
  <c r="HR322" i="1"/>
  <c r="HR332" i="1"/>
  <c r="V354" i="1"/>
  <c r="BR354" i="1"/>
  <c r="DN354" i="1"/>
  <c r="FJ354" i="1"/>
  <c r="HF354" i="1"/>
  <c r="IG174" i="1"/>
  <c r="AT183" i="1"/>
  <c r="CP183" i="1"/>
  <c r="EL183" i="1"/>
  <c r="GH183" i="1"/>
  <c r="IG201" i="1"/>
  <c r="HR204" i="1"/>
  <c r="HR209" i="1"/>
  <c r="AH210" i="1"/>
  <c r="CD210" i="1"/>
  <c r="HR218" i="1"/>
  <c r="HK228" i="1"/>
  <c r="IF228" i="1"/>
  <c r="J237" i="1"/>
  <c r="BF237" i="1"/>
  <c r="DB237" i="1"/>
  <c r="EX237" i="1"/>
  <c r="GT237" i="1"/>
  <c r="CD246" i="1"/>
  <c r="FV246" i="1"/>
  <c r="CP255" i="1"/>
  <c r="EL255" i="1"/>
  <c r="GH255" i="1"/>
  <c r="V264" i="1"/>
  <c r="BR264" i="1"/>
  <c r="DN264" i="1"/>
  <c r="FJ264" i="1"/>
  <c r="HF264" i="1"/>
  <c r="HR266" i="1"/>
  <c r="HK273" i="1"/>
  <c r="IF273" i="1"/>
  <c r="J282" i="1"/>
  <c r="HR287" i="1"/>
  <c r="HQ291" i="1"/>
  <c r="DB291" i="1"/>
  <c r="GT291" i="1"/>
  <c r="HL300" i="1"/>
  <c r="HL318" i="1"/>
  <c r="HR326" i="1"/>
  <c r="AH327" i="1"/>
  <c r="CD327" i="1"/>
  <c r="DZ327" i="1"/>
  <c r="FV327" i="1"/>
  <c r="J336" i="1"/>
  <c r="BF336" i="1"/>
  <c r="DB336" i="1"/>
  <c r="EX336" i="1"/>
  <c r="GT336" i="1"/>
  <c r="J345" i="1"/>
  <c r="DB345" i="1"/>
  <c r="HR351" i="1"/>
  <c r="HR39" i="6"/>
  <c r="IG192" i="1"/>
  <c r="FV201" i="1"/>
  <c r="HK210" i="1"/>
  <c r="IF210" i="1"/>
  <c r="HK219" i="1"/>
  <c r="IF219" i="1"/>
  <c r="HL228" i="1"/>
  <c r="DN228" i="1"/>
  <c r="FJ228" i="1"/>
  <c r="IH237" i="1"/>
  <c r="II237" i="1"/>
  <c r="IF246" i="1"/>
  <c r="IG255" i="1"/>
  <c r="HR286" i="1"/>
  <c r="IH291" i="1"/>
  <c r="II291" i="1"/>
  <c r="HQ309" i="1"/>
  <c r="BF309" i="1"/>
  <c r="HO318" i="1"/>
  <c r="DZ318" i="1"/>
  <c r="II318" i="1"/>
  <c r="HK327" i="1"/>
  <c r="IF327" i="1"/>
  <c r="IH336" i="1"/>
  <c r="II336" i="1"/>
  <c r="HR338" i="1"/>
  <c r="HR339" i="1"/>
  <c r="IH345" i="1"/>
  <c r="II345" i="1"/>
  <c r="HQ354" i="1"/>
  <c r="BF354" i="1"/>
  <c r="GT156" i="1"/>
  <c r="HR161" i="1"/>
  <c r="HQ165" i="1"/>
  <c r="IG165" i="1"/>
  <c r="HK174" i="1"/>
  <c r="IF174" i="1"/>
  <c r="HR182" i="1"/>
  <c r="AH183" i="1"/>
  <c r="CD183" i="1"/>
  <c r="DZ183" i="1"/>
  <c r="HK201" i="1"/>
  <c r="IF201" i="1"/>
  <c r="HR203" i="1"/>
  <c r="V210" i="1"/>
  <c r="BR210" i="1"/>
  <c r="DN210" i="1"/>
  <c r="FJ210" i="1"/>
  <c r="HF210" i="1"/>
  <c r="HL219" i="1"/>
  <c r="HL246" i="1"/>
  <c r="V246" i="1"/>
  <c r="DN246" i="1"/>
  <c r="HF246" i="1"/>
  <c r="CD255" i="1"/>
  <c r="HQ264" i="1"/>
  <c r="HR270" i="1"/>
  <c r="HO273" i="1"/>
  <c r="II273" i="1"/>
  <c r="IH282" i="1"/>
  <c r="FV282" i="1"/>
  <c r="AT291" i="1"/>
  <c r="CP291" i="1"/>
  <c r="EL291" i="1"/>
  <c r="GH291" i="1"/>
  <c r="BF300" i="1"/>
  <c r="HR305" i="1"/>
  <c r="IH309" i="1"/>
  <c r="II309" i="1"/>
  <c r="HR314" i="1"/>
  <c r="HQ318" i="1"/>
  <c r="IG318" i="1"/>
  <c r="DN318" i="1"/>
  <c r="V327" i="1"/>
  <c r="BR327" i="1"/>
  <c r="DN327" i="1"/>
  <c r="FJ327" i="1"/>
  <c r="HF327" i="1"/>
  <c r="AT336" i="1"/>
  <c r="CP336" i="1"/>
  <c r="EL336" i="1"/>
  <c r="GH336" i="1"/>
  <c r="IH354" i="1"/>
  <c r="II354" i="1"/>
  <c r="HR273" i="6"/>
  <c r="II219" i="1"/>
  <c r="HQ228" i="1"/>
  <c r="BF228" i="1"/>
  <c r="DB228" i="1"/>
  <c r="EX228" i="1"/>
  <c r="GT228" i="1"/>
  <c r="HR236" i="1"/>
  <c r="IG237" i="1"/>
  <c r="HQ237" i="1"/>
  <c r="IF255" i="1"/>
  <c r="IH264" i="1"/>
  <c r="II264" i="1"/>
  <c r="HQ273" i="1"/>
  <c r="V273" i="1"/>
  <c r="IG273" i="1"/>
  <c r="HR290" i="1"/>
  <c r="IG291" i="1"/>
  <c r="CP300" i="1"/>
  <c r="IH300" i="1"/>
  <c r="EL300" i="1"/>
  <c r="II300" i="1"/>
  <c r="J318" i="1"/>
  <c r="IG336" i="1"/>
  <c r="HQ336" i="1"/>
  <c r="HR344" i="1"/>
  <c r="IG345" i="1"/>
  <c r="HQ345" i="1"/>
  <c r="HR349" i="1"/>
  <c r="AT354" i="1"/>
  <c r="CP354" i="1"/>
  <c r="EL354" i="1"/>
  <c r="GH354" i="1"/>
  <c r="HR336" i="6"/>
  <c r="HR57" i="6"/>
  <c r="GF6" i="6"/>
  <c r="GC8" i="6"/>
  <c r="GF8" i="6" s="1"/>
  <c r="HR160" i="1"/>
  <c r="HR168" i="1"/>
  <c r="HR181" i="1"/>
  <c r="V183" i="1"/>
  <c r="BR183" i="1"/>
  <c r="DN183" i="1"/>
  <c r="FJ183" i="1"/>
  <c r="HF183" i="1"/>
  <c r="HL192" i="1"/>
  <c r="HQ210" i="1"/>
  <c r="HL210" i="1"/>
  <c r="BF210" i="1"/>
  <c r="DB210" i="1"/>
  <c r="EX210" i="1"/>
  <c r="GT210" i="1"/>
  <c r="HQ219" i="1"/>
  <c r="IG219" i="1"/>
  <c r="IH228" i="1"/>
  <c r="II228" i="1"/>
  <c r="HL255" i="1"/>
  <c r="DN255" i="1"/>
  <c r="FJ255" i="1"/>
  <c r="HR275" i="1"/>
  <c r="HK282" i="1"/>
  <c r="IF282" i="1"/>
  <c r="FV291" i="1"/>
  <c r="IG309" i="1"/>
  <c r="HQ327" i="1"/>
  <c r="BF327" i="1"/>
  <c r="FV336" i="1"/>
  <c r="FV345" i="1"/>
  <c r="IG354" i="1"/>
  <c r="HR120" i="6"/>
  <c r="IH165" i="1"/>
  <c r="FV165" i="1"/>
  <c r="HR186" i="1"/>
  <c r="BF192" i="1"/>
  <c r="DB192" i="1"/>
  <c r="EX192" i="1"/>
  <c r="GT192" i="1"/>
  <c r="HR196" i="1"/>
  <c r="HQ201" i="1"/>
  <c r="BF201" i="1"/>
  <c r="DB201" i="1"/>
  <c r="EX201" i="1"/>
  <c r="GT201" i="1"/>
  <c r="IH210" i="1"/>
  <c r="II210" i="1"/>
  <c r="J219" i="1"/>
  <c r="AT228" i="1"/>
  <c r="CP228" i="1"/>
  <c r="EL228" i="1"/>
  <c r="GH228" i="1"/>
  <c r="HK237" i="1"/>
  <c r="IF237" i="1"/>
  <c r="HK246" i="1"/>
  <c r="IH246" i="1"/>
  <c r="II246" i="1"/>
  <c r="IG264" i="1"/>
  <c r="HR268" i="1"/>
  <c r="HL282" i="1"/>
  <c r="HK291" i="1"/>
  <c r="IF291" i="1"/>
  <c r="AH300" i="1"/>
  <c r="IG300" i="1"/>
  <c r="CD300" i="1"/>
  <c r="AH309" i="1"/>
  <c r="HL309" i="1"/>
  <c r="CD309" i="1"/>
  <c r="DZ309" i="1"/>
  <c r="IH318" i="1"/>
  <c r="FV318" i="1"/>
  <c r="HR323" i="1"/>
  <c r="IH327" i="1"/>
  <c r="II327" i="1"/>
  <c r="HK336" i="1"/>
  <c r="IF336" i="1"/>
  <c r="HK345" i="1"/>
  <c r="IF345" i="1"/>
  <c r="HR353" i="1"/>
  <c r="AH354" i="1"/>
  <c r="CD354" i="1"/>
  <c r="FV354" i="1"/>
  <c r="HR201" i="6"/>
  <c r="HA7" i="6"/>
  <c r="HD7" i="6" s="1"/>
  <c r="IE12" i="1"/>
  <c r="DB12" i="1"/>
  <c r="GT12" i="1"/>
  <c r="BF12" i="1"/>
  <c r="HR165" i="6"/>
  <c r="AO8" i="6"/>
  <c r="AR8" i="6" s="1"/>
  <c r="HR327" i="6"/>
  <c r="AR6" i="6"/>
  <c r="HR30" i="6"/>
  <c r="FH6" i="6"/>
  <c r="EG7" i="6"/>
  <c r="EJ7" i="6" s="1"/>
  <c r="BM7" i="6"/>
  <c r="BM8" i="6" s="1"/>
  <c r="CW8" i="6"/>
  <c r="CZ7" i="6"/>
  <c r="HR84" i="6"/>
  <c r="FT6" i="6"/>
  <c r="FQ7" i="6"/>
  <c r="DU8" i="6"/>
  <c r="DX7" i="6"/>
  <c r="HR354" i="6"/>
  <c r="HR219" i="6"/>
  <c r="HR192" i="6"/>
  <c r="E7" i="6"/>
  <c r="H6" i="6"/>
  <c r="HM6" i="6"/>
  <c r="HP6" i="6" s="1"/>
  <c r="FE9" i="6"/>
  <c r="FH8" i="6"/>
  <c r="HR66" i="6"/>
  <c r="BA8" i="6"/>
  <c r="BD7" i="6"/>
  <c r="ES8" i="6"/>
  <c r="EV7" i="6"/>
  <c r="HR210" i="6"/>
  <c r="HN8" i="6"/>
  <c r="F9" i="6"/>
  <c r="HR282" i="6"/>
  <c r="HR111" i="6"/>
  <c r="HR48" i="6"/>
  <c r="GO8" i="6"/>
  <c r="GR7" i="6"/>
  <c r="HR129" i="6"/>
  <c r="AC8" i="6"/>
  <c r="AF7" i="6"/>
  <c r="HR174" i="6"/>
  <c r="HR147" i="6"/>
  <c r="HR138" i="6"/>
  <c r="HR12" i="6"/>
  <c r="BY8" i="6"/>
  <c r="CB7" i="6"/>
  <c r="DN12" i="1"/>
  <c r="GO6" i="1"/>
  <c r="GR6" i="1" s="1"/>
  <c r="FQ6" i="1"/>
  <c r="FQ7" i="1" s="1"/>
  <c r="EV5" i="1"/>
  <c r="DU6" i="1"/>
  <c r="DU7" i="1" s="1"/>
  <c r="HZ5" i="1"/>
  <c r="HY5" i="1"/>
  <c r="BA6" i="1"/>
  <c r="BD6" i="1" s="1"/>
  <c r="AC6" i="1"/>
  <c r="AC7" i="1" s="1"/>
  <c r="AC8" i="1" s="1"/>
  <c r="HU348" i="1"/>
  <c r="HU352" i="1"/>
  <c r="HR352" i="1"/>
  <c r="HR348" i="1"/>
  <c r="HR347" i="1"/>
  <c r="HU349" i="1"/>
  <c r="HU353" i="1"/>
  <c r="HO354" i="1"/>
  <c r="J354" i="1"/>
  <c r="DZ354" i="1"/>
  <c r="BR345" i="1"/>
  <c r="FJ345" i="1"/>
  <c r="BF345" i="1"/>
  <c r="EX345" i="1"/>
  <c r="HR340" i="1"/>
  <c r="AT345" i="1"/>
  <c r="EL345" i="1"/>
  <c r="HO345" i="1"/>
  <c r="AH345" i="1"/>
  <c r="DZ345" i="1"/>
  <c r="HU342" i="1"/>
  <c r="HU345" i="1" s="1"/>
  <c r="GT345" i="1"/>
  <c r="CP345" i="1"/>
  <c r="GH345" i="1"/>
  <c r="HU330" i="1"/>
  <c r="HU334" i="1"/>
  <c r="HR334" i="1"/>
  <c r="HR329" i="1"/>
  <c r="HU331" i="1"/>
  <c r="HU335" i="1"/>
  <c r="HO336" i="1"/>
  <c r="HU321" i="1"/>
  <c r="HR321" i="1"/>
  <c r="HR325" i="1"/>
  <c r="HU325" i="1"/>
  <c r="HU326" i="1"/>
  <c r="HR324" i="1"/>
  <c r="HU320" i="1"/>
  <c r="HU322" i="1"/>
  <c r="HU324" i="1"/>
  <c r="HO327" i="1"/>
  <c r="J327" i="1"/>
  <c r="HU312" i="1"/>
  <c r="HR312" i="1"/>
  <c r="HU313" i="1"/>
  <c r="HU317" i="1"/>
  <c r="HR316" i="1"/>
  <c r="HR308" i="1"/>
  <c r="HU303" i="1"/>
  <c r="HR302" i="1"/>
  <c r="HU307" i="1"/>
  <c r="HR306" i="1"/>
  <c r="HO309" i="1"/>
  <c r="J309" i="1"/>
  <c r="FV309" i="1"/>
  <c r="BB294" i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HR297" i="1"/>
  <c r="J300" i="1"/>
  <c r="HO300" i="1"/>
  <c r="HR295" i="1"/>
  <c r="FV300" i="1"/>
  <c r="GH300" i="1"/>
  <c r="BR300" i="1"/>
  <c r="FJ300" i="1"/>
  <c r="HF300" i="1"/>
  <c r="GT300" i="1"/>
  <c r="HK300" i="1"/>
  <c r="DZ300" i="1"/>
  <c r="BR291" i="1"/>
  <c r="FJ291" i="1"/>
  <c r="BF291" i="1"/>
  <c r="EX291" i="1"/>
  <c r="HU284" i="1"/>
  <c r="HR284" i="1"/>
  <c r="HU288" i="1"/>
  <c r="HR288" i="1"/>
  <c r="HO291" i="1"/>
  <c r="AH291" i="1"/>
  <c r="DZ291" i="1"/>
  <c r="V291" i="1"/>
  <c r="DN291" i="1"/>
  <c r="HF291" i="1"/>
  <c r="J291" i="1"/>
  <c r="HU277" i="1"/>
  <c r="HU281" i="1"/>
  <c r="HR276" i="1"/>
  <c r="HR280" i="1"/>
  <c r="HL273" i="1"/>
  <c r="HU267" i="1"/>
  <c r="HR267" i="1"/>
  <c r="HU268" i="1"/>
  <c r="HU272" i="1"/>
  <c r="HR271" i="1"/>
  <c r="HR258" i="1"/>
  <c r="CP264" i="1"/>
  <c r="FV264" i="1"/>
  <c r="AT264" i="1"/>
  <c r="GH264" i="1"/>
  <c r="HO264" i="1"/>
  <c r="EL264" i="1"/>
  <c r="HU262" i="1"/>
  <c r="HR262" i="1"/>
  <c r="BF264" i="1"/>
  <c r="DB264" i="1"/>
  <c r="EX264" i="1"/>
  <c r="GT264" i="1"/>
  <c r="J264" i="1"/>
  <c r="HU249" i="1"/>
  <c r="HU253" i="1"/>
  <c r="HQ255" i="1"/>
  <c r="J255" i="1"/>
  <c r="HO255" i="1"/>
  <c r="HR248" i="1"/>
  <c r="HR250" i="1"/>
  <c r="HR254" i="1"/>
  <c r="AT255" i="1"/>
  <c r="HU252" i="1"/>
  <c r="AH255" i="1"/>
  <c r="HK255" i="1"/>
  <c r="V255" i="1"/>
  <c r="DZ255" i="1"/>
  <c r="FV255" i="1"/>
  <c r="HU241" i="1"/>
  <c r="HU245" i="1"/>
  <c r="BR246" i="1"/>
  <c r="FJ246" i="1"/>
  <c r="BF246" i="1"/>
  <c r="EX246" i="1"/>
  <c r="AT246" i="1"/>
  <c r="EL246" i="1"/>
  <c r="HO246" i="1"/>
  <c r="AH246" i="1"/>
  <c r="DZ246" i="1"/>
  <c r="GT246" i="1"/>
  <c r="HR243" i="1"/>
  <c r="CP246" i="1"/>
  <c r="GH246" i="1"/>
  <c r="AT237" i="1"/>
  <c r="CP237" i="1"/>
  <c r="EL237" i="1"/>
  <c r="GH237" i="1"/>
  <c r="AH237" i="1"/>
  <c r="CD237" i="1"/>
  <c r="DZ237" i="1"/>
  <c r="FV237" i="1"/>
  <c r="V237" i="1"/>
  <c r="BR237" i="1"/>
  <c r="DN237" i="1"/>
  <c r="FJ237" i="1"/>
  <c r="HF237" i="1"/>
  <c r="HU232" i="1"/>
  <c r="HO237" i="1"/>
  <c r="HU236" i="1"/>
  <c r="HR235" i="1"/>
  <c r="HU226" i="1"/>
  <c r="HR226" i="1"/>
  <c r="HU222" i="1"/>
  <c r="HR222" i="1"/>
  <c r="HO228" i="1"/>
  <c r="J228" i="1"/>
  <c r="HR213" i="1"/>
  <c r="HR217" i="1"/>
  <c r="HO219" i="1"/>
  <c r="HU208" i="1"/>
  <c r="HR208" i="1"/>
  <c r="HU204" i="1"/>
  <c r="HU209" i="1"/>
  <c r="HO210" i="1"/>
  <c r="J210" i="1"/>
  <c r="DZ210" i="1"/>
  <c r="FV210" i="1"/>
  <c r="HR207" i="1"/>
  <c r="HU196" i="1"/>
  <c r="HU200" i="1"/>
  <c r="HU195" i="1"/>
  <c r="HU199" i="1"/>
  <c r="HO201" i="1"/>
  <c r="J201" i="1"/>
  <c r="DZ201" i="1"/>
  <c r="HO192" i="1"/>
  <c r="J192" i="1"/>
  <c r="BR192" i="1"/>
  <c r="DZ192" i="1"/>
  <c r="FV192" i="1"/>
  <c r="HU177" i="1"/>
  <c r="HR177" i="1"/>
  <c r="HU181" i="1"/>
  <c r="HR178" i="1"/>
  <c r="HU178" i="1"/>
  <c r="HU182" i="1"/>
  <c r="HO183" i="1"/>
  <c r="J183" i="1"/>
  <c r="FV183" i="1"/>
  <c r="AH174" i="1"/>
  <c r="CD174" i="1"/>
  <c r="DZ174" i="1"/>
  <c r="FV174" i="1"/>
  <c r="GH174" i="1"/>
  <c r="AT174" i="1"/>
  <c r="V174" i="1"/>
  <c r="BR174" i="1"/>
  <c r="DN174" i="1"/>
  <c r="FJ174" i="1"/>
  <c r="HF174" i="1"/>
  <c r="CP174" i="1"/>
  <c r="J174" i="1"/>
  <c r="HO174" i="1"/>
  <c r="BF174" i="1"/>
  <c r="DB174" i="1"/>
  <c r="EX174" i="1"/>
  <c r="GT174" i="1"/>
  <c r="EL174" i="1"/>
  <c r="HU169" i="1"/>
  <c r="HU173" i="1"/>
  <c r="HU159" i="1"/>
  <c r="HL165" i="1"/>
  <c r="HR159" i="1"/>
  <c r="HU160" i="1"/>
  <c r="HU164" i="1"/>
  <c r="HU154" i="1"/>
  <c r="HR154" i="1"/>
  <c r="HU150" i="1"/>
  <c r="HU151" i="1"/>
  <c r="HU155" i="1"/>
  <c r="HO156" i="1"/>
  <c r="J156" i="1"/>
  <c r="HU143" i="1"/>
  <c r="HU142" i="1"/>
  <c r="HU146" i="1"/>
  <c r="HO147" i="1"/>
  <c r="J147" i="1"/>
  <c r="BR147" i="1"/>
  <c r="DZ147" i="1"/>
  <c r="FV147" i="1"/>
  <c r="HU137" i="1"/>
  <c r="HU132" i="1"/>
  <c r="HU136" i="1"/>
  <c r="HU135" i="1"/>
  <c r="HO138" i="1"/>
  <c r="J138" i="1"/>
  <c r="DZ138" i="1"/>
  <c r="FV138" i="1"/>
  <c r="HR122" i="1"/>
  <c r="HU128" i="1"/>
  <c r="HU129" i="1" s="1"/>
  <c r="HQ129" i="1"/>
  <c r="J129" i="1"/>
  <c r="HO129" i="1"/>
  <c r="EL120" i="1"/>
  <c r="HU119" i="1"/>
  <c r="HU120" i="1" s="1"/>
  <c r="HR119" i="1"/>
  <c r="AH120" i="1"/>
  <c r="CD120" i="1"/>
  <c r="DZ120" i="1"/>
  <c r="FV120" i="1"/>
  <c r="GH120" i="1"/>
  <c r="AT120" i="1"/>
  <c r="HR115" i="1"/>
  <c r="V120" i="1"/>
  <c r="BR120" i="1"/>
  <c r="DN120" i="1"/>
  <c r="FJ120" i="1"/>
  <c r="HF120" i="1"/>
  <c r="CP120" i="1"/>
  <c r="HO120" i="1"/>
  <c r="HR118" i="1"/>
  <c r="J120" i="1"/>
  <c r="HR104" i="1"/>
  <c r="HU105" i="1"/>
  <c r="HU109" i="1"/>
  <c r="HR109" i="1"/>
  <c r="HR105" i="1"/>
  <c r="HU106" i="1"/>
  <c r="HU110" i="1"/>
  <c r="HO111" i="1"/>
  <c r="J111" i="1"/>
  <c r="FV111" i="1"/>
  <c r="HU96" i="1"/>
  <c r="HR95" i="1"/>
  <c r="HU100" i="1"/>
  <c r="HR100" i="1"/>
  <c r="HU101" i="1"/>
  <c r="HO102" i="1"/>
  <c r="J102" i="1"/>
  <c r="HU87" i="1"/>
  <c r="HU93" i="1" s="1"/>
  <c r="HR87" i="1"/>
  <c r="HR91" i="1"/>
  <c r="HO93" i="1"/>
  <c r="AH84" i="1"/>
  <c r="CD84" i="1"/>
  <c r="DZ84" i="1"/>
  <c r="HR82" i="1"/>
  <c r="FJ84" i="1"/>
  <c r="HF84" i="1"/>
  <c r="HU79" i="1"/>
  <c r="FV84" i="1"/>
  <c r="HU83" i="1"/>
  <c r="HQ84" i="1"/>
  <c r="J84" i="1"/>
  <c r="HU74" i="1"/>
  <c r="HU73" i="1"/>
  <c r="HR73" i="1"/>
  <c r="HU69" i="1"/>
  <c r="HO75" i="1"/>
  <c r="J75" i="1"/>
  <c r="BR75" i="1"/>
  <c r="DZ75" i="1"/>
  <c r="FV75" i="1"/>
  <c r="HU61" i="1"/>
  <c r="HU65" i="1"/>
  <c r="HR60" i="1"/>
  <c r="HR64" i="1"/>
  <c r="HO66" i="1"/>
  <c r="HU51" i="1"/>
  <c r="HU55" i="1"/>
  <c r="HR55" i="1"/>
  <c r="HK57" i="1"/>
  <c r="HR51" i="1"/>
  <c r="HU50" i="1"/>
  <c r="HO57" i="1"/>
  <c r="HU46" i="1"/>
  <c r="HR46" i="1"/>
  <c r="HU42" i="1"/>
  <c r="HR42" i="1"/>
  <c r="HO48" i="1"/>
  <c r="J48" i="1"/>
  <c r="HO39" i="1"/>
  <c r="J39" i="1"/>
  <c r="BR39" i="1"/>
  <c r="DZ39" i="1"/>
  <c r="FV39" i="1"/>
  <c r="HO30" i="1"/>
  <c r="HU24" i="1"/>
  <c r="HU28" i="1"/>
  <c r="J30" i="1"/>
  <c r="BR30" i="1"/>
  <c r="DZ30" i="1"/>
  <c r="FV30" i="1"/>
  <c r="ES7" i="1"/>
  <c r="HA6" i="1"/>
  <c r="GC6" i="1"/>
  <c r="FE6" i="1"/>
  <c r="EG6" i="1"/>
  <c r="DI6" i="1"/>
  <c r="CK6" i="1"/>
  <c r="BM6" i="1"/>
  <c r="AO6" i="1"/>
  <c r="HU354" i="1" l="1"/>
  <c r="HU336" i="1"/>
  <c r="HU327" i="1"/>
  <c r="HU318" i="1"/>
  <c r="HU309" i="1"/>
  <c r="HU291" i="1"/>
  <c r="HR327" i="1"/>
  <c r="HU282" i="1"/>
  <c r="HU273" i="1"/>
  <c r="HU264" i="1"/>
  <c r="HU255" i="1"/>
  <c r="CL235" i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HU246" i="1"/>
  <c r="HU237" i="1"/>
  <c r="HU228" i="1"/>
  <c r="HU210" i="1"/>
  <c r="HU201" i="1"/>
  <c r="HU183" i="1"/>
  <c r="HU174" i="1"/>
  <c r="HU165" i="1"/>
  <c r="HU156" i="1"/>
  <c r="HU147" i="1"/>
  <c r="HU138" i="1"/>
  <c r="HU111" i="1"/>
  <c r="CW7" i="1"/>
  <c r="CW8" i="1" s="1"/>
  <c r="HU102" i="1"/>
  <c r="HU84" i="1"/>
  <c r="HU75" i="1"/>
  <c r="HU66" i="1"/>
  <c r="HR192" i="1"/>
  <c r="HU57" i="1"/>
  <c r="HR57" i="1"/>
  <c r="HU48" i="1"/>
  <c r="T7" i="6"/>
  <c r="HR273" i="1"/>
  <c r="HR300" i="1"/>
  <c r="CN7" i="6"/>
  <c r="HR66" i="1"/>
  <c r="HR156" i="1"/>
  <c r="AO9" i="6"/>
  <c r="AO10" i="6" s="1"/>
  <c r="HR183" i="1"/>
  <c r="HR228" i="1"/>
  <c r="HU30" i="1"/>
  <c r="HR336" i="1"/>
  <c r="HR318" i="1"/>
  <c r="DI9" i="6"/>
  <c r="DL9" i="6" s="1"/>
  <c r="HR30" i="1"/>
  <c r="HR111" i="1"/>
  <c r="HR174" i="1"/>
  <c r="HR282" i="1"/>
  <c r="HR84" i="1"/>
  <c r="AF7" i="1"/>
  <c r="GO7" i="1"/>
  <c r="GR7" i="1" s="1"/>
  <c r="HR291" i="1"/>
  <c r="HR39" i="1"/>
  <c r="HR165" i="1"/>
  <c r="BY7" i="1"/>
  <c r="BY8" i="1" s="1"/>
  <c r="HR219" i="1"/>
  <c r="HR120" i="1"/>
  <c r="HR93" i="1"/>
  <c r="HR138" i="1"/>
  <c r="AF6" i="1"/>
  <c r="GC9" i="6"/>
  <c r="GF9" i="6" s="1"/>
  <c r="EG8" i="6"/>
  <c r="EG9" i="6" s="1"/>
  <c r="HR345" i="1"/>
  <c r="HR354" i="1"/>
  <c r="HR237" i="1"/>
  <c r="BP7" i="6"/>
  <c r="BA7" i="1"/>
  <c r="BD7" i="1" s="1"/>
  <c r="HY6" i="1"/>
  <c r="HR255" i="1"/>
  <c r="HA8" i="6"/>
  <c r="HD8" i="6" s="1"/>
  <c r="HR129" i="1"/>
  <c r="Q9" i="6"/>
  <c r="T8" i="6"/>
  <c r="DU9" i="6"/>
  <c r="DX8" i="6"/>
  <c r="BY9" i="6"/>
  <c r="CB8" i="6"/>
  <c r="BD8" i="6"/>
  <c r="BA9" i="6"/>
  <c r="FQ8" i="6"/>
  <c r="FT7" i="6"/>
  <c r="CN8" i="6"/>
  <c r="CK9" i="6"/>
  <c r="AF8" i="6"/>
  <c r="AC9" i="6"/>
  <c r="BM9" i="6"/>
  <c r="BP8" i="6"/>
  <c r="FH9" i="6"/>
  <c r="FE10" i="6"/>
  <c r="CZ8" i="6"/>
  <c r="CW9" i="6"/>
  <c r="GO9" i="6"/>
  <c r="GR8" i="6"/>
  <c r="F10" i="6"/>
  <c r="HN9" i="6"/>
  <c r="EV8" i="6"/>
  <c r="ES9" i="6"/>
  <c r="E8" i="6"/>
  <c r="HM7" i="6"/>
  <c r="HP7" i="6" s="1"/>
  <c r="H7" i="6"/>
  <c r="FT6" i="1"/>
  <c r="IA6" i="1"/>
  <c r="DX6" i="1"/>
  <c r="HZ6" i="1"/>
  <c r="HR309" i="1"/>
  <c r="HR264" i="1"/>
  <c r="HR246" i="1"/>
  <c r="HR210" i="1"/>
  <c r="HR201" i="1"/>
  <c r="HR147" i="1"/>
  <c r="HR102" i="1"/>
  <c r="HR75" i="1"/>
  <c r="HR48" i="1"/>
  <c r="EJ6" i="1"/>
  <c r="EG7" i="1"/>
  <c r="FT7" i="1"/>
  <c r="FQ8" i="1"/>
  <c r="EV7" i="1"/>
  <c r="ES8" i="1"/>
  <c r="FH6" i="1"/>
  <c r="FE7" i="1"/>
  <c r="BP6" i="1"/>
  <c r="BM7" i="1"/>
  <c r="CN6" i="1"/>
  <c r="CK7" i="1"/>
  <c r="GF6" i="1"/>
  <c r="GC7" i="1"/>
  <c r="HD6" i="1"/>
  <c r="HA7" i="1"/>
  <c r="AO7" i="1"/>
  <c r="AR6" i="1"/>
  <c r="DL6" i="1"/>
  <c r="DI7" i="1"/>
  <c r="DX7" i="1"/>
  <c r="DU8" i="1"/>
  <c r="AC9" i="1"/>
  <c r="AF8" i="1"/>
  <c r="CZ7" i="1" l="1"/>
  <c r="AR9" i="6"/>
  <c r="CB7" i="1"/>
  <c r="DI10" i="6"/>
  <c r="DL10" i="6" s="1"/>
  <c r="EJ8" i="6"/>
  <c r="GO8" i="1"/>
  <c r="GR8" i="1" s="1"/>
  <c r="GC10" i="6"/>
  <c r="GC11" i="6" s="1"/>
  <c r="HZ7" i="1"/>
  <c r="BA8" i="1"/>
  <c r="BA9" i="1" s="1"/>
  <c r="HY7" i="1"/>
  <c r="HA9" i="6"/>
  <c r="HD9" i="6" s="1"/>
  <c r="IA7" i="1"/>
  <c r="BY10" i="6"/>
  <c r="CB9" i="6"/>
  <c r="HM8" i="6"/>
  <c r="HP8" i="6" s="1"/>
  <c r="E9" i="6"/>
  <c r="H8" i="6"/>
  <c r="EG10" i="6"/>
  <c r="EJ9" i="6"/>
  <c r="ES10" i="6"/>
  <c r="EV9" i="6"/>
  <c r="CK10" i="6"/>
  <c r="CN9" i="6"/>
  <c r="FQ9" i="6"/>
  <c r="FT8" i="6"/>
  <c r="DU10" i="6"/>
  <c r="DX9" i="6"/>
  <c r="GR9" i="6"/>
  <c r="GO10" i="6"/>
  <c r="CW10" i="6"/>
  <c r="CZ9" i="6"/>
  <c r="BM10" i="6"/>
  <c r="BP9" i="6"/>
  <c r="BA10" i="6"/>
  <c r="BD9" i="6"/>
  <c r="AO11" i="6"/>
  <c r="AR10" i="6"/>
  <c r="HN10" i="6"/>
  <c r="F11" i="6"/>
  <c r="AF9" i="6"/>
  <c r="AC10" i="6"/>
  <c r="FE11" i="6"/>
  <c r="FH10" i="6"/>
  <c r="DI11" i="6"/>
  <c r="Q10" i="6"/>
  <c r="T9" i="6"/>
  <c r="CB8" i="1"/>
  <c r="BY9" i="1"/>
  <c r="CN7" i="1"/>
  <c r="CK8" i="1"/>
  <c r="FH7" i="1"/>
  <c r="FE8" i="1"/>
  <c r="AR7" i="1"/>
  <c r="AO8" i="1"/>
  <c r="HD7" i="1"/>
  <c r="HA8" i="1"/>
  <c r="EV8" i="1"/>
  <c r="ES9" i="1"/>
  <c r="EJ7" i="1"/>
  <c r="EG8" i="1"/>
  <c r="HZ8" i="1" s="1"/>
  <c r="CZ8" i="1"/>
  <c r="CW9" i="1"/>
  <c r="DX8" i="1"/>
  <c r="DU9" i="1"/>
  <c r="BP7" i="1"/>
  <c r="BM8" i="1"/>
  <c r="DL7" i="1"/>
  <c r="DI8" i="1"/>
  <c r="GF7" i="1"/>
  <c r="GC8" i="1"/>
  <c r="FT8" i="1"/>
  <c r="FQ9" i="1"/>
  <c r="AC10" i="1"/>
  <c r="AF9" i="1"/>
  <c r="BD8" i="1" l="1"/>
  <c r="GF10" i="6"/>
  <c r="GO9" i="1"/>
  <c r="GR9" i="1" s="1"/>
  <c r="HA10" i="6"/>
  <c r="HD10" i="6" s="1"/>
  <c r="HY8" i="1"/>
  <c r="AO14" i="6"/>
  <c r="AR11" i="6"/>
  <c r="AR12" i="6"/>
  <c r="GO11" i="6"/>
  <c r="GR10" i="6"/>
  <c r="HM9" i="6"/>
  <c r="HP9" i="6" s="1"/>
  <c r="H9" i="6"/>
  <c r="E10" i="6"/>
  <c r="CK11" i="6"/>
  <c r="CN10" i="6"/>
  <c r="BA11" i="6"/>
  <c r="BD10" i="6"/>
  <c r="FE14" i="6"/>
  <c r="FH11" i="6"/>
  <c r="FH12" i="6"/>
  <c r="AC11" i="6"/>
  <c r="AF10" i="6"/>
  <c r="DU11" i="6"/>
  <c r="DX10" i="6"/>
  <c r="ES11" i="6"/>
  <c r="EV10" i="6"/>
  <c r="CB10" i="6"/>
  <c r="BY11" i="6"/>
  <c r="BP10" i="6"/>
  <c r="BM11" i="6"/>
  <c r="F14" i="6"/>
  <c r="HN11" i="6"/>
  <c r="HL22" i="6" s="1"/>
  <c r="Q11" i="6"/>
  <c r="T10" i="6"/>
  <c r="GC14" i="6"/>
  <c r="GF11" i="6"/>
  <c r="GF12" i="6"/>
  <c r="DI14" i="6"/>
  <c r="DL11" i="6"/>
  <c r="DL12" i="6"/>
  <c r="CW11" i="6"/>
  <c r="CZ10" i="6"/>
  <c r="FQ10" i="6"/>
  <c r="FT9" i="6"/>
  <c r="EG11" i="6"/>
  <c r="EJ10" i="6"/>
  <c r="IA8" i="1"/>
  <c r="GF8" i="1"/>
  <c r="GC9" i="1"/>
  <c r="DI9" i="1"/>
  <c r="DL8" i="1"/>
  <c r="FH8" i="1"/>
  <c r="FE9" i="1"/>
  <c r="CZ9" i="1"/>
  <c r="CW10" i="1"/>
  <c r="EJ8" i="1"/>
  <c r="EG9" i="1"/>
  <c r="EV9" i="1"/>
  <c r="ES10" i="1"/>
  <c r="AR8" i="1"/>
  <c r="AO9" i="1"/>
  <c r="FT9" i="1"/>
  <c r="FQ10" i="1"/>
  <c r="BP8" i="1"/>
  <c r="BM9" i="1"/>
  <c r="CN8" i="1"/>
  <c r="CK9" i="1"/>
  <c r="BA10" i="1"/>
  <c r="BD9" i="1"/>
  <c r="DU10" i="1"/>
  <c r="DX9" i="1"/>
  <c r="HD8" i="1"/>
  <c r="HA9" i="1"/>
  <c r="CB9" i="1"/>
  <c r="BY10" i="1"/>
  <c r="AC11" i="1"/>
  <c r="AC14" i="1" s="1"/>
  <c r="AF10" i="1"/>
  <c r="GO10" i="1" l="1"/>
  <c r="GR10" i="1" s="1"/>
  <c r="HA11" i="6"/>
  <c r="HA14" i="6" s="1"/>
  <c r="HZ9" i="1"/>
  <c r="IA9" i="1"/>
  <c r="ES14" i="6"/>
  <c r="EV11" i="6"/>
  <c r="EV12" i="6"/>
  <c r="BM14" i="6"/>
  <c r="BP11" i="6"/>
  <c r="BP12" i="6"/>
  <c r="EG14" i="6"/>
  <c r="EJ11" i="6"/>
  <c r="EJ12" i="6"/>
  <c r="FE15" i="6"/>
  <c r="FH14" i="6"/>
  <c r="FQ11" i="6"/>
  <c r="FT10" i="6"/>
  <c r="DU14" i="6"/>
  <c r="DX11" i="6"/>
  <c r="DX12" i="6"/>
  <c r="BA14" i="6"/>
  <c r="BD11" i="6"/>
  <c r="BD12" i="6"/>
  <c r="GO14" i="6"/>
  <c r="GR11" i="6"/>
  <c r="GR12" i="6"/>
  <c r="BY14" i="6"/>
  <c r="CB11" i="6"/>
  <c r="CB12" i="6"/>
  <c r="F15" i="6"/>
  <c r="HN14" i="6"/>
  <c r="DI15" i="6"/>
  <c r="DL14" i="6"/>
  <c r="CK14" i="6"/>
  <c r="CN11" i="6"/>
  <c r="CN12" i="6"/>
  <c r="GC15" i="6"/>
  <c r="GF14" i="6"/>
  <c r="CW14" i="6"/>
  <c r="CZ12" i="6"/>
  <c r="CZ11" i="6"/>
  <c r="Q14" i="6"/>
  <c r="T11" i="6"/>
  <c r="T12" i="6"/>
  <c r="AC14" i="6"/>
  <c r="AF11" i="6"/>
  <c r="AF12" i="6"/>
  <c r="E11" i="6"/>
  <c r="HM10" i="6"/>
  <c r="HP10" i="6" s="1"/>
  <c r="H10" i="6"/>
  <c r="AO15" i="6"/>
  <c r="AR14" i="6"/>
  <c r="HY9" i="1"/>
  <c r="AF14" i="1"/>
  <c r="AC15" i="1"/>
  <c r="GF9" i="1"/>
  <c r="GC10" i="1"/>
  <c r="AR9" i="1"/>
  <c r="AO10" i="1"/>
  <c r="BD10" i="1"/>
  <c r="BA11" i="1"/>
  <c r="BA14" i="1" s="1"/>
  <c r="FT10" i="1"/>
  <c r="FQ11" i="1"/>
  <c r="DX10" i="1"/>
  <c r="DU11" i="1"/>
  <c r="CN9" i="1"/>
  <c r="CK10" i="1"/>
  <c r="DL9" i="1"/>
  <c r="DI10" i="1"/>
  <c r="CZ10" i="1"/>
  <c r="CW11" i="1"/>
  <c r="CW14" i="1" s="1"/>
  <c r="FH9" i="1"/>
  <c r="FE10" i="1"/>
  <c r="CB10" i="1"/>
  <c r="BY11" i="1"/>
  <c r="BY14" i="1" s="1"/>
  <c r="EV10" i="1"/>
  <c r="ES11" i="1"/>
  <c r="ES14" i="1" s="1"/>
  <c r="HD9" i="1"/>
  <c r="HA10" i="1"/>
  <c r="BP9" i="1"/>
  <c r="BM10" i="1"/>
  <c r="EJ9" i="1"/>
  <c r="EG10" i="1"/>
  <c r="AF11" i="1"/>
  <c r="AF12" i="1"/>
  <c r="HD11" i="6" l="1"/>
  <c r="GO11" i="1"/>
  <c r="GO14" i="1" s="1"/>
  <c r="GO15" i="1" s="1"/>
  <c r="HD12" i="6"/>
  <c r="HY10" i="1"/>
  <c r="DU15" i="6"/>
  <c r="DX14" i="6"/>
  <c r="EG15" i="6"/>
  <c r="EJ14" i="6"/>
  <c r="AC15" i="6"/>
  <c r="AF14" i="6"/>
  <c r="GC16" i="6"/>
  <c r="GF15" i="6"/>
  <c r="DI16" i="6"/>
  <c r="DL15" i="6"/>
  <c r="GO15" i="6"/>
  <c r="GR14" i="6"/>
  <c r="CW15" i="6"/>
  <c r="CZ14" i="6"/>
  <c r="ES15" i="6"/>
  <c r="EV14" i="6"/>
  <c r="FQ14" i="6"/>
  <c r="FT11" i="6"/>
  <c r="FT12" i="6"/>
  <c r="Q15" i="6"/>
  <c r="T14" i="6"/>
  <c r="HA15" i="6"/>
  <c r="HD14" i="6"/>
  <c r="BA15" i="6"/>
  <c r="BD14" i="6"/>
  <c r="BM15" i="6"/>
  <c r="BP14" i="6"/>
  <c r="HN15" i="6"/>
  <c r="F16" i="6"/>
  <c r="E14" i="6"/>
  <c r="H11" i="6"/>
  <c r="HM11" i="6"/>
  <c r="H12" i="6"/>
  <c r="FE16" i="6"/>
  <c r="FH15" i="6"/>
  <c r="CK15" i="6"/>
  <c r="CN14" i="6"/>
  <c r="AO16" i="6"/>
  <c r="AR15" i="6"/>
  <c r="BY15" i="6"/>
  <c r="CB14" i="6"/>
  <c r="IA10" i="1"/>
  <c r="FQ14" i="1"/>
  <c r="HZ10" i="1"/>
  <c r="EV14" i="1"/>
  <c r="ES15" i="1"/>
  <c r="DU14" i="1"/>
  <c r="CZ14" i="1"/>
  <c r="CW15" i="1"/>
  <c r="CB14" i="1"/>
  <c r="BY15" i="1"/>
  <c r="BD14" i="1"/>
  <c r="BA15" i="1"/>
  <c r="AF15" i="1"/>
  <c r="AC16" i="1"/>
  <c r="BP10" i="1"/>
  <c r="BM11" i="1"/>
  <c r="GF10" i="1"/>
  <c r="GC11" i="1"/>
  <c r="GC14" i="1" s="1"/>
  <c r="CZ11" i="1"/>
  <c r="CZ12" i="1"/>
  <c r="DX11" i="1"/>
  <c r="DX12" i="1"/>
  <c r="HD10" i="1"/>
  <c r="HA11" i="1"/>
  <c r="HA14" i="1" s="1"/>
  <c r="FT11" i="1"/>
  <c r="FT12" i="1"/>
  <c r="EV11" i="1"/>
  <c r="EV12" i="1"/>
  <c r="DI11" i="1"/>
  <c r="DI14" i="1" s="1"/>
  <c r="DL10" i="1"/>
  <c r="BD11" i="1"/>
  <c r="BD12" i="1"/>
  <c r="FE11" i="1"/>
  <c r="FE14" i="1" s="1"/>
  <c r="FH10" i="1"/>
  <c r="EJ10" i="1"/>
  <c r="EG11" i="1"/>
  <c r="EG14" i="1" s="1"/>
  <c r="CB11" i="1"/>
  <c r="CB12" i="1"/>
  <c r="CN10" i="1"/>
  <c r="CK11" i="1"/>
  <c r="CK14" i="1" s="1"/>
  <c r="AR10" i="1"/>
  <c r="AO11" i="1"/>
  <c r="AO14" i="1" s="1"/>
  <c r="GR11" i="1" l="1"/>
  <c r="GR12" i="1"/>
  <c r="GR14" i="1"/>
  <c r="HY12" i="1"/>
  <c r="IA12" i="1"/>
  <c r="HZ12" i="1"/>
  <c r="IG22" i="1"/>
  <c r="IG20" i="1" s="1"/>
  <c r="IH22" i="1"/>
  <c r="IH20" i="1" s="1"/>
  <c r="II22" i="1"/>
  <c r="II20" i="1" s="1"/>
  <c r="E15" i="6"/>
  <c r="HM14" i="6"/>
  <c r="HP14" i="6" s="1"/>
  <c r="H14" i="6"/>
  <c r="DX15" i="6"/>
  <c r="DU16" i="6"/>
  <c r="CK16" i="6"/>
  <c r="CN15" i="6"/>
  <c r="HN16" i="6"/>
  <c r="F17" i="6"/>
  <c r="HA16" i="6"/>
  <c r="HD15" i="6"/>
  <c r="EV15" i="6"/>
  <c r="ES16" i="6"/>
  <c r="GC17" i="6"/>
  <c r="GF16" i="6"/>
  <c r="FE17" i="6"/>
  <c r="FH16" i="6"/>
  <c r="Q16" i="6"/>
  <c r="T15" i="6"/>
  <c r="CZ15" i="6"/>
  <c r="CW16" i="6"/>
  <c r="AF15" i="6"/>
  <c r="AC16" i="6"/>
  <c r="CB15" i="6"/>
  <c r="BY16" i="6"/>
  <c r="BM16" i="6"/>
  <c r="BP15" i="6"/>
  <c r="GR15" i="6"/>
  <c r="GO16" i="6"/>
  <c r="EG16" i="6"/>
  <c r="EJ15" i="6"/>
  <c r="HK22" i="6"/>
  <c r="HP11" i="6"/>
  <c r="HP12" i="6"/>
  <c r="AO17" i="6"/>
  <c r="AR16" i="6"/>
  <c r="BD15" i="6"/>
  <c r="BA16" i="6"/>
  <c r="FQ15" i="6"/>
  <c r="FT14" i="6"/>
  <c r="DI17" i="6"/>
  <c r="DL16" i="6"/>
  <c r="HD14" i="1"/>
  <c r="HA15" i="1"/>
  <c r="GR15" i="1"/>
  <c r="GO16" i="1"/>
  <c r="GF14" i="1"/>
  <c r="GC15" i="1"/>
  <c r="IA11" i="1"/>
  <c r="FT14" i="1"/>
  <c r="IA14" i="1"/>
  <c r="FQ15" i="1"/>
  <c r="FH14" i="1"/>
  <c r="FE15" i="1"/>
  <c r="EV15" i="1"/>
  <c r="ES16" i="1"/>
  <c r="EJ14" i="1"/>
  <c r="EG15" i="1"/>
  <c r="HZ11" i="1"/>
  <c r="DX14" i="1"/>
  <c r="DU15" i="1"/>
  <c r="HZ14" i="1"/>
  <c r="DL14" i="1"/>
  <c r="DI15" i="1"/>
  <c r="CZ15" i="1"/>
  <c r="CW16" i="1"/>
  <c r="CN14" i="1"/>
  <c r="CK15" i="1"/>
  <c r="CB15" i="1"/>
  <c r="BY16" i="1"/>
  <c r="HY11" i="1"/>
  <c r="BM14" i="1"/>
  <c r="BD15" i="1"/>
  <c r="BA16" i="1"/>
  <c r="AR14" i="1"/>
  <c r="AO15" i="1"/>
  <c r="AF16" i="1"/>
  <c r="AC17" i="1"/>
  <c r="BP11" i="1"/>
  <c r="BP12" i="1"/>
  <c r="HD11" i="1"/>
  <c r="HD12" i="1"/>
  <c r="DL11" i="1"/>
  <c r="DL12" i="1"/>
  <c r="EJ11" i="1"/>
  <c r="EJ12" i="1"/>
  <c r="AR11" i="1"/>
  <c r="AR12" i="1"/>
  <c r="FH11" i="1"/>
  <c r="FH12" i="1"/>
  <c r="CN11" i="1"/>
  <c r="CN12" i="1"/>
  <c r="GF11" i="1"/>
  <c r="GF12" i="1"/>
  <c r="AR17" i="6" l="1"/>
  <c r="AO18" i="6"/>
  <c r="BM17" i="6"/>
  <c r="BP16" i="6"/>
  <c r="Q17" i="6"/>
  <c r="T16" i="6"/>
  <c r="HA17" i="6"/>
  <c r="HD16" i="6"/>
  <c r="FH17" i="6"/>
  <c r="FE18" i="6"/>
  <c r="GR16" i="6"/>
  <c r="GO17" i="6"/>
  <c r="GF17" i="6"/>
  <c r="GC18" i="6"/>
  <c r="CK17" i="6"/>
  <c r="CN16" i="6"/>
  <c r="DL17" i="6"/>
  <c r="DI18" i="6"/>
  <c r="CB16" i="6"/>
  <c r="BY17" i="6"/>
  <c r="F18" i="6"/>
  <c r="HN17" i="6"/>
  <c r="FT15" i="6"/>
  <c r="FQ16" i="6"/>
  <c r="HM15" i="6"/>
  <c r="HP15" i="6" s="1"/>
  <c r="H15" i="6"/>
  <c r="E16" i="6"/>
  <c r="BD16" i="6"/>
  <c r="BA17" i="6"/>
  <c r="EG17" i="6"/>
  <c r="EJ16" i="6"/>
  <c r="AF16" i="6"/>
  <c r="AC17" i="6"/>
  <c r="CZ16" i="6"/>
  <c r="CW17" i="6"/>
  <c r="EV16" i="6"/>
  <c r="ES17" i="6"/>
  <c r="DX16" i="6"/>
  <c r="DU17" i="6"/>
  <c r="HD15" i="1"/>
  <c r="HA16" i="1"/>
  <c r="GR16" i="1"/>
  <c r="GO17" i="1"/>
  <c r="GF15" i="1"/>
  <c r="GC16" i="1"/>
  <c r="FT15" i="1"/>
  <c r="FQ16" i="1"/>
  <c r="IA15" i="1"/>
  <c r="FH15" i="1"/>
  <c r="FE16" i="1"/>
  <c r="EV16" i="1"/>
  <c r="ES17" i="1"/>
  <c r="EJ15" i="1"/>
  <c r="EG16" i="1"/>
  <c r="DX15" i="1"/>
  <c r="HZ15" i="1"/>
  <c r="DU16" i="1"/>
  <c r="DL15" i="1"/>
  <c r="DI16" i="1"/>
  <c r="CZ16" i="1"/>
  <c r="CW17" i="1"/>
  <c r="CN15" i="1"/>
  <c r="CK16" i="1"/>
  <c r="CB16" i="1"/>
  <c r="BY17" i="1"/>
  <c r="BP14" i="1"/>
  <c r="BM15" i="1"/>
  <c r="HY14" i="1"/>
  <c r="BD16" i="1"/>
  <c r="BA17" i="1"/>
  <c r="AR15" i="1"/>
  <c r="AO16" i="1"/>
  <c r="AF17" i="1"/>
  <c r="AC18" i="1"/>
  <c r="CW18" i="6" l="1"/>
  <c r="CZ17" i="6"/>
  <c r="HN18" i="6"/>
  <c r="F19" i="6"/>
  <c r="T17" i="6"/>
  <c r="Q18" i="6"/>
  <c r="HM16" i="6"/>
  <c r="HP16" i="6" s="1"/>
  <c r="H16" i="6"/>
  <c r="E17" i="6"/>
  <c r="GO18" i="6"/>
  <c r="GR17" i="6"/>
  <c r="DL18" i="6"/>
  <c r="DI19" i="6"/>
  <c r="FH18" i="6"/>
  <c r="FE19" i="6"/>
  <c r="BP17" i="6"/>
  <c r="BM18" i="6"/>
  <c r="DU18" i="6"/>
  <c r="DX17" i="6"/>
  <c r="AR18" i="6"/>
  <c r="AO19" i="6"/>
  <c r="EJ17" i="6"/>
  <c r="EG18" i="6"/>
  <c r="ES18" i="6"/>
  <c r="EV17" i="6"/>
  <c r="BA18" i="6"/>
  <c r="BD17" i="6"/>
  <c r="CN17" i="6"/>
  <c r="CK18" i="6"/>
  <c r="HD17" i="6"/>
  <c r="HA18" i="6"/>
  <c r="BY18" i="6"/>
  <c r="CB17" i="6"/>
  <c r="AC18" i="6"/>
  <c r="AF17" i="6"/>
  <c r="FT16" i="6"/>
  <c r="FQ17" i="6"/>
  <c r="GF18" i="6"/>
  <c r="GC19" i="6"/>
  <c r="HD16" i="1"/>
  <c r="HA17" i="1"/>
  <c r="GR17" i="1"/>
  <c r="GO18" i="1"/>
  <c r="GF16" i="1"/>
  <c r="GC17" i="1"/>
  <c r="FT16" i="1"/>
  <c r="FQ17" i="1"/>
  <c r="IA16" i="1"/>
  <c r="FH16" i="1"/>
  <c r="FE17" i="1"/>
  <c r="EV17" i="1"/>
  <c r="ES18" i="1"/>
  <c r="EJ16" i="1"/>
  <c r="EG17" i="1"/>
  <c r="DX16" i="1"/>
  <c r="DU17" i="1"/>
  <c r="HZ16" i="1"/>
  <c r="DL16" i="1"/>
  <c r="DI17" i="1"/>
  <c r="CZ17" i="1"/>
  <c r="CW18" i="1"/>
  <c r="CZ18" i="1" s="1"/>
  <c r="CN16" i="1"/>
  <c r="CK17" i="1"/>
  <c r="CB17" i="1"/>
  <c r="BY18" i="1"/>
  <c r="BP15" i="1"/>
  <c r="HY15" i="1"/>
  <c r="BM16" i="1"/>
  <c r="BD17" i="1"/>
  <c r="BA18" i="1"/>
  <c r="AR16" i="1"/>
  <c r="AO17" i="1"/>
  <c r="AF18" i="1"/>
  <c r="AC19" i="1"/>
  <c r="HD18" i="6" l="1"/>
  <c r="HA19" i="6"/>
  <c r="EJ18" i="6"/>
  <c r="EG19" i="6"/>
  <c r="BP18" i="6"/>
  <c r="BM19" i="6"/>
  <c r="E18" i="6"/>
  <c r="HM17" i="6"/>
  <c r="HP17" i="6" s="1"/>
  <c r="H17" i="6"/>
  <c r="FQ18" i="6"/>
  <c r="FT17" i="6"/>
  <c r="CW19" i="6"/>
  <c r="CZ18" i="6"/>
  <c r="CN18" i="6"/>
  <c r="CK19" i="6"/>
  <c r="AO20" i="6"/>
  <c r="AR19" i="6"/>
  <c r="FE20" i="6"/>
  <c r="FH19" i="6"/>
  <c r="DI20" i="6"/>
  <c r="DL19" i="6"/>
  <c r="T18" i="6"/>
  <c r="Q19" i="6"/>
  <c r="AC19" i="6"/>
  <c r="AF18" i="6"/>
  <c r="BA19" i="6"/>
  <c r="BD18" i="6"/>
  <c r="DU19" i="6"/>
  <c r="DX18" i="6"/>
  <c r="HN19" i="6"/>
  <c r="F20" i="6"/>
  <c r="GC20" i="6"/>
  <c r="GF19" i="6"/>
  <c r="BY19" i="6"/>
  <c r="CB18" i="6"/>
  <c r="ES19" i="6"/>
  <c r="EV18" i="6"/>
  <c r="GO19" i="6"/>
  <c r="GR18" i="6"/>
  <c r="HD17" i="1"/>
  <c r="HA18" i="1"/>
  <c r="GR18" i="1"/>
  <c r="GO19" i="1"/>
  <c r="GF17" i="1"/>
  <c r="GC18" i="1"/>
  <c r="FT17" i="1"/>
  <c r="IA17" i="1"/>
  <c r="FQ18" i="1"/>
  <c r="FH17" i="1"/>
  <c r="FE18" i="1"/>
  <c r="EV18" i="1"/>
  <c r="ES19" i="1"/>
  <c r="EJ17" i="1"/>
  <c r="EG18" i="1"/>
  <c r="DX17" i="1"/>
  <c r="DU18" i="1"/>
  <c r="HZ17" i="1"/>
  <c r="DL17" i="1"/>
  <c r="DI18" i="1"/>
  <c r="CW19" i="1"/>
  <c r="CN17" i="1"/>
  <c r="CK18" i="1"/>
  <c r="CB18" i="1"/>
  <c r="BY19" i="1"/>
  <c r="BP16" i="1"/>
  <c r="BM17" i="1"/>
  <c r="HY16" i="1"/>
  <c r="BD18" i="1"/>
  <c r="BA19" i="1"/>
  <c r="AR17" i="1"/>
  <c r="AO18" i="1"/>
  <c r="AF19" i="1"/>
  <c r="AC20" i="1"/>
  <c r="AF19" i="6" l="1"/>
  <c r="AC20" i="6"/>
  <c r="EV19" i="6"/>
  <c r="ES20" i="6"/>
  <c r="E19" i="6"/>
  <c r="HM18" i="6"/>
  <c r="HP18" i="6" s="1"/>
  <c r="H18" i="6"/>
  <c r="F23" i="6"/>
  <c r="HN20" i="6"/>
  <c r="HL31" i="6" s="1"/>
  <c r="AO23" i="6"/>
  <c r="AR20" i="6"/>
  <c r="AR21" i="6"/>
  <c r="GR19" i="6"/>
  <c r="GO20" i="6"/>
  <c r="Q20" i="6"/>
  <c r="T19" i="6"/>
  <c r="CK20" i="6"/>
  <c r="CN19" i="6"/>
  <c r="HA20" i="6"/>
  <c r="HD19" i="6"/>
  <c r="FE23" i="6"/>
  <c r="FH20" i="6"/>
  <c r="FH21" i="6"/>
  <c r="DX19" i="6"/>
  <c r="DU20" i="6"/>
  <c r="DI23" i="6"/>
  <c r="DL20" i="6"/>
  <c r="DL21" i="6"/>
  <c r="CZ19" i="6"/>
  <c r="CW20" i="6"/>
  <c r="CB19" i="6"/>
  <c r="BY20" i="6"/>
  <c r="BM20" i="6"/>
  <c r="BP19" i="6"/>
  <c r="BD19" i="6"/>
  <c r="BA20" i="6"/>
  <c r="GC23" i="6"/>
  <c r="GF20" i="6"/>
  <c r="GF21" i="6"/>
  <c r="FQ19" i="6"/>
  <c r="FT18" i="6"/>
  <c r="EG20" i="6"/>
  <c r="EJ19" i="6"/>
  <c r="HD18" i="1"/>
  <c r="HA19" i="1"/>
  <c r="GR19" i="1"/>
  <c r="GO20" i="1"/>
  <c r="GF18" i="1"/>
  <c r="GC19" i="1"/>
  <c r="FT18" i="1"/>
  <c r="FQ19" i="1"/>
  <c r="IA18" i="1"/>
  <c r="FH18" i="1"/>
  <c r="FE19" i="1"/>
  <c r="EV19" i="1"/>
  <c r="ES20" i="1"/>
  <c r="EJ18" i="1"/>
  <c r="EG19" i="1"/>
  <c r="DX18" i="1"/>
  <c r="DU19" i="1"/>
  <c r="HZ18" i="1"/>
  <c r="DL18" i="1"/>
  <c r="DI19" i="1"/>
  <c r="CZ19" i="1"/>
  <c r="CW20" i="1"/>
  <c r="CN18" i="1"/>
  <c r="CK19" i="1"/>
  <c r="CB19" i="1"/>
  <c r="BY20" i="1"/>
  <c r="BP17" i="1"/>
  <c r="BM18" i="1"/>
  <c r="HY17" i="1"/>
  <c r="BD19" i="1"/>
  <c r="BA20" i="1"/>
  <c r="AR18" i="1"/>
  <c r="AO19" i="1"/>
  <c r="AF20" i="1"/>
  <c r="AC23" i="1"/>
  <c r="AF21" i="1"/>
  <c r="FT19" i="6" l="1"/>
  <c r="FQ20" i="6"/>
  <c r="DX20" i="6"/>
  <c r="DU23" i="6"/>
  <c r="DX21" i="6"/>
  <c r="CB20" i="6"/>
  <c r="BY23" i="6"/>
  <c r="CB21" i="6"/>
  <c r="AF20" i="6"/>
  <c r="AC23" i="6"/>
  <c r="AF21" i="6"/>
  <c r="HN23" i="6"/>
  <c r="F24" i="6"/>
  <c r="GC24" i="6"/>
  <c r="GF23" i="6"/>
  <c r="CZ20" i="6"/>
  <c r="CW23" i="6"/>
  <c r="CZ21" i="6"/>
  <c r="Q23" i="6"/>
  <c r="T20" i="6"/>
  <c r="T21" i="6"/>
  <c r="BM23" i="6"/>
  <c r="BP20" i="6"/>
  <c r="BP21" i="6"/>
  <c r="AO24" i="6"/>
  <c r="AR23" i="6"/>
  <c r="CK23" i="6"/>
  <c r="CN20" i="6"/>
  <c r="CN21" i="6"/>
  <c r="BD20" i="6"/>
  <c r="BA23" i="6"/>
  <c r="BD21" i="6"/>
  <c r="GR20" i="6"/>
  <c r="GO23" i="6"/>
  <c r="GR21" i="6"/>
  <c r="EG23" i="6"/>
  <c r="EJ20" i="6"/>
  <c r="EJ21" i="6"/>
  <c r="FE24" i="6"/>
  <c r="FH23" i="6"/>
  <c r="HM19" i="6"/>
  <c r="HP19" i="6" s="1"/>
  <c r="H19" i="6"/>
  <c r="E20" i="6"/>
  <c r="DI24" i="6"/>
  <c r="DL23" i="6"/>
  <c r="HA23" i="6"/>
  <c r="HD20" i="6"/>
  <c r="HD21" i="6"/>
  <c r="EV20" i="6"/>
  <c r="ES23" i="6"/>
  <c r="EV21" i="6"/>
  <c r="HD19" i="1"/>
  <c r="HA20" i="1"/>
  <c r="GR20" i="1"/>
  <c r="GO23" i="1"/>
  <c r="GR21" i="1"/>
  <c r="GF19" i="1"/>
  <c r="GC20" i="1"/>
  <c r="FT19" i="1"/>
  <c r="IA19" i="1"/>
  <c r="FQ20" i="1"/>
  <c r="FH19" i="1"/>
  <c r="FE20" i="1"/>
  <c r="EV20" i="1"/>
  <c r="EV21" i="1"/>
  <c r="ES23" i="1"/>
  <c r="EJ19" i="1"/>
  <c r="EG20" i="1"/>
  <c r="DX19" i="1"/>
  <c r="HZ19" i="1"/>
  <c r="DU20" i="1"/>
  <c r="DL19" i="1"/>
  <c r="DI20" i="1"/>
  <c r="CZ20" i="1"/>
  <c r="CW23" i="1"/>
  <c r="CZ21" i="1"/>
  <c r="CN19" i="1"/>
  <c r="CK20" i="1"/>
  <c r="CB20" i="1"/>
  <c r="BY23" i="1"/>
  <c r="CB21" i="1"/>
  <c r="BP18" i="1"/>
  <c r="BM19" i="1"/>
  <c r="HY18" i="1"/>
  <c r="BD20" i="1"/>
  <c r="BA23" i="1"/>
  <c r="BD21" i="1"/>
  <c r="AR19" i="1"/>
  <c r="AO20" i="1"/>
  <c r="AC24" i="1"/>
  <c r="AF23" i="1"/>
  <c r="HZ21" i="1" l="1"/>
  <c r="IA21" i="1"/>
  <c r="II31" i="1"/>
  <c r="II29" i="1" s="1"/>
  <c r="IH31" i="1"/>
  <c r="IH29" i="1" s="1"/>
  <c r="FH24" i="6"/>
  <c r="FE25" i="6"/>
  <c r="FT20" i="6"/>
  <c r="FQ23" i="6"/>
  <c r="FT21" i="6"/>
  <c r="CB23" i="6"/>
  <c r="BY24" i="6"/>
  <c r="DL24" i="6"/>
  <c r="DI25" i="6"/>
  <c r="BM24" i="6"/>
  <c r="BP23" i="6"/>
  <c r="GF24" i="6"/>
  <c r="GC25" i="6"/>
  <c r="HA24" i="6"/>
  <c r="HD23" i="6"/>
  <c r="BD23" i="6"/>
  <c r="BA24" i="6"/>
  <c r="EG24" i="6"/>
  <c r="EJ23" i="6"/>
  <c r="HN24" i="6"/>
  <c r="F25" i="6"/>
  <c r="EV23" i="6"/>
  <c r="ES24" i="6"/>
  <c r="CK24" i="6"/>
  <c r="CN23" i="6"/>
  <c r="GR23" i="6"/>
  <c r="GO24" i="6"/>
  <c r="Q24" i="6"/>
  <c r="T23" i="6"/>
  <c r="DX23" i="6"/>
  <c r="DU24" i="6"/>
  <c r="CZ23" i="6"/>
  <c r="CW24" i="6"/>
  <c r="HM20" i="6"/>
  <c r="H20" i="6"/>
  <c r="E23" i="6"/>
  <c r="H21" i="6"/>
  <c r="AR24" i="6"/>
  <c r="AO25" i="6"/>
  <c r="AF23" i="6"/>
  <c r="AC24" i="6"/>
  <c r="HD20" i="1"/>
  <c r="HA23" i="1"/>
  <c r="HD21" i="1"/>
  <c r="GO24" i="1"/>
  <c r="GR23" i="1"/>
  <c r="GF20" i="1"/>
  <c r="GF21" i="1"/>
  <c r="GC23" i="1"/>
  <c r="FT20" i="1"/>
  <c r="FT21" i="1"/>
  <c r="FQ23" i="1"/>
  <c r="IA20" i="1"/>
  <c r="FH20" i="1"/>
  <c r="FE23" i="1"/>
  <c r="FH21" i="1"/>
  <c r="ES24" i="1"/>
  <c r="EV23" i="1"/>
  <c r="EJ20" i="1"/>
  <c r="EJ21" i="1"/>
  <c r="EG23" i="1"/>
  <c r="DX20" i="1"/>
  <c r="DU23" i="1"/>
  <c r="HZ20" i="1"/>
  <c r="DX21" i="1"/>
  <c r="DL20" i="1"/>
  <c r="DI23" i="1"/>
  <c r="DL21" i="1"/>
  <c r="CZ23" i="1"/>
  <c r="CW24" i="1"/>
  <c r="CN20" i="1"/>
  <c r="CN21" i="1"/>
  <c r="CK23" i="1"/>
  <c r="BY24" i="1"/>
  <c r="CB23" i="1"/>
  <c r="BP19" i="1"/>
  <c r="HY19" i="1"/>
  <c r="BM20" i="1"/>
  <c r="BD23" i="1"/>
  <c r="BA24" i="1"/>
  <c r="AR20" i="1"/>
  <c r="AR21" i="1"/>
  <c r="AO23" i="1"/>
  <c r="AF24" i="1"/>
  <c r="AC25" i="1"/>
  <c r="IA23" i="1" l="1"/>
  <c r="IG31" i="1"/>
  <c r="IG29" i="1" s="1"/>
  <c r="HY21" i="1"/>
  <c r="HZ23" i="1"/>
  <c r="ES25" i="6"/>
  <c r="EV24" i="6"/>
  <c r="HD24" i="6"/>
  <c r="HA25" i="6"/>
  <c r="BY25" i="6"/>
  <c r="CB24" i="6"/>
  <c r="F26" i="6"/>
  <c r="HN25" i="6"/>
  <c r="T24" i="6"/>
  <c r="Q25" i="6"/>
  <c r="GF25" i="6"/>
  <c r="GC26" i="6"/>
  <c r="AC25" i="6"/>
  <c r="AF24" i="6"/>
  <c r="CW25" i="6"/>
  <c r="CZ24" i="6"/>
  <c r="EJ24" i="6"/>
  <c r="EG25" i="6"/>
  <c r="HM23" i="6"/>
  <c r="HP23" i="6" s="1"/>
  <c r="H23" i="6"/>
  <c r="E24" i="6"/>
  <c r="GO25" i="6"/>
  <c r="GR24" i="6"/>
  <c r="FT23" i="6"/>
  <c r="FQ24" i="6"/>
  <c r="AR25" i="6"/>
  <c r="AO26" i="6"/>
  <c r="BA25" i="6"/>
  <c r="BD24" i="6"/>
  <c r="BP24" i="6"/>
  <c r="BM25" i="6"/>
  <c r="HK31" i="6"/>
  <c r="HP20" i="6"/>
  <c r="HP21" i="6"/>
  <c r="DU25" i="6"/>
  <c r="DX24" i="6"/>
  <c r="CN24" i="6"/>
  <c r="CK25" i="6"/>
  <c r="DL25" i="6"/>
  <c r="DI26" i="6"/>
  <c r="FH25" i="6"/>
  <c r="FE26" i="6"/>
  <c r="HA24" i="1"/>
  <c r="HD23" i="1"/>
  <c r="GR24" i="1"/>
  <c r="GO25" i="1"/>
  <c r="GC24" i="1"/>
  <c r="GF23" i="1"/>
  <c r="FT23" i="1"/>
  <c r="FQ24" i="1"/>
  <c r="FE24" i="1"/>
  <c r="FH23" i="1"/>
  <c r="EV24" i="1"/>
  <c r="ES25" i="1"/>
  <c r="EJ23" i="1"/>
  <c r="EG24" i="1"/>
  <c r="DU24" i="1"/>
  <c r="DX23" i="1"/>
  <c r="DI24" i="1"/>
  <c r="DL23" i="1"/>
  <c r="CZ24" i="1"/>
  <c r="CW25" i="1"/>
  <c r="CK24" i="1"/>
  <c r="CN23" i="1"/>
  <c r="CB24" i="1"/>
  <c r="BY25" i="1"/>
  <c r="BP20" i="1"/>
  <c r="BM23" i="1"/>
  <c r="HY23" i="1" s="1"/>
  <c r="BP21" i="1"/>
  <c r="HY20" i="1"/>
  <c r="BD24" i="1"/>
  <c r="BA25" i="1"/>
  <c r="AO24" i="1"/>
  <c r="AR23" i="1"/>
  <c r="AC26" i="1"/>
  <c r="AF25" i="1"/>
  <c r="IA24" i="1" l="1"/>
  <c r="HZ24" i="1"/>
  <c r="CN25" i="6"/>
  <c r="CK26" i="6"/>
  <c r="EJ25" i="6"/>
  <c r="EG26" i="6"/>
  <c r="ES26" i="6"/>
  <c r="EV25" i="6"/>
  <c r="GO26" i="6"/>
  <c r="GR25" i="6"/>
  <c r="CW26" i="6"/>
  <c r="CZ25" i="6"/>
  <c r="F27" i="6"/>
  <c r="HN26" i="6"/>
  <c r="FE27" i="6"/>
  <c r="FH26" i="6"/>
  <c r="BA26" i="6"/>
  <c r="BD25" i="6"/>
  <c r="AO27" i="6"/>
  <c r="AR26" i="6"/>
  <c r="BY26" i="6"/>
  <c r="CB25" i="6"/>
  <c r="DI27" i="6"/>
  <c r="DL26" i="6"/>
  <c r="GC27" i="6"/>
  <c r="GF26" i="6"/>
  <c r="HD25" i="6"/>
  <c r="HA26" i="6"/>
  <c r="T25" i="6"/>
  <c r="Q26" i="6"/>
  <c r="BP25" i="6"/>
  <c r="BM26" i="6"/>
  <c r="DU26" i="6"/>
  <c r="DX25" i="6"/>
  <c r="E25" i="6"/>
  <c r="HM24" i="6"/>
  <c r="HP24" i="6" s="1"/>
  <c r="H24" i="6"/>
  <c r="AC26" i="6"/>
  <c r="AF25" i="6"/>
  <c r="FQ25" i="6"/>
  <c r="FT24" i="6"/>
  <c r="HD24" i="1"/>
  <c r="HA25" i="1"/>
  <c r="GO26" i="1"/>
  <c r="GR25" i="1"/>
  <c r="GC25" i="1"/>
  <c r="GF24" i="1"/>
  <c r="FQ25" i="1"/>
  <c r="FT24" i="1"/>
  <c r="FE25" i="1"/>
  <c r="FH24" i="1"/>
  <c r="ES26" i="1"/>
  <c r="EV25" i="1"/>
  <c r="EG25" i="1"/>
  <c r="EJ24" i="1"/>
  <c r="DX24" i="1"/>
  <c r="DU25" i="1"/>
  <c r="DL24" i="1"/>
  <c r="DI25" i="1"/>
  <c r="CW26" i="1"/>
  <c r="CZ25" i="1"/>
  <c r="CN24" i="1"/>
  <c r="CK25" i="1"/>
  <c r="BY26" i="1"/>
  <c r="CB25" i="1"/>
  <c r="BM24" i="1"/>
  <c r="BP23" i="1"/>
  <c r="BA26" i="1"/>
  <c r="BD25" i="1"/>
  <c r="AR24" i="1"/>
  <c r="AO25" i="1"/>
  <c r="AC27" i="1"/>
  <c r="AF26" i="1"/>
  <c r="IA25" i="1" l="1"/>
  <c r="BP24" i="1"/>
  <c r="HY24" i="1"/>
  <c r="HZ25" i="1"/>
  <c r="FQ26" i="6"/>
  <c r="FT25" i="6"/>
  <c r="BM27" i="6"/>
  <c r="BP26" i="6"/>
  <c r="CZ26" i="6"/>
  <c r="CW27" i="6"/>
  <c r="DX26" i="6"/>
  <c r="DU27" i="6"/>
  <c r="GC28" i="6"/>
  <c r="GF27" i="6"/>
  <c r="Q27" i="6"/>
  <c r="T26" i="6"/>
  <c r="EG27" i="6"/>
  <c r="EJ26" i="6"/>
  <c r="AO28" i="6"/>
  <c r="AR27" i="6"/>
  <c r="BD26" i="6"/>
  <c r="BA27" i="6"/>
  <c r="DI28" i="6"/>
  <c r="DL27" i="6"/>
  <c r="FE28" i="6"/>
  <c r="FH27" i="6"/>
  <c r="E26" i="6"/>
  <c r="HM25" i="6"/>
  <c r="HP25" i="6" s="1"/>
  <c r="H25" i="6"/>
  <c r="CB26" i="6"/>
  <c r="BY27" i="6"/>
  <c r="HN27" i="6"/>
  <c r="F28" i="6"/>
  <c r="AF26" i="6"/>
  <c r="AC27" i="6"/>
  <c r="GR26" i="6"/>
  <c r="GO27" i="6"/>
  <c r="EV26" i="6"/>
  <c r="ES27" i="6"/>
  <c r="HA27" i="6"/>
  <c r="HD26" i="6"/>
  <c r="CK27" i="6"/>
  <c r="CN26" i="6"/>
  <c r="HA26" i="1"/>
  <c r="HD25" i="1"/>
  <c r="GO27" i="1"/>
  <c r="GR26" i="1"/>
  <c r="GC26" i="1"/>
  <c r="GF25" i="1"/>
  <c r="FQ26" i="1"/>
  <c r="FT25" i="1"/>
  <c r="FH25" i="1"/>
  <c r="FE26" i="1"/>
  <c r="ES27" i="1"/>
  <c r="EV26" i="1"/>
  <c r="EG26" i="1"/>
  <c r="EJ25" i="1"/>
  <c r="DU26" i="1"/>
  <c r="DX25" i="1"/>
  <c r="DI26" i="1"/>
  <c r="DL25" i="1"/>
  <c r="CZ26" i="1"/>
  <c r="CW27" i="1"/>
  <c r="CN25" i="1"/>
  <c r="CK26" i="1"/>
  <c r="BY27" i="1"/>
  <c r="CB26" i="1"/>
  <c r="BM25" i="1"/>
  <c r="HY25" i="1" s="1"/>
  <c r="BA27" i="1"/>
  <c r="BD26" i="1"/>
  <c r="AR25" i="1"/>
  <c r="AO26" i="1"/>
  <c r="AF27" i="1"/>
  <c r="AC28" i="1"/>
  <c r="HZ26" i="1" l="1"/>
  <c r="IA26" i="1"/>
  <c r="FH28" i="6"/>
  <c r="FE29" i="6"/>
  <c r="DL28" i="6"/>
  <c r="DI29" i="6"/>
  <c r="Q28" i="6"/>
  <c r="T27" i="6"/>
  <c r="HA28" i="6"/>
  <c r="HD27" i="6"/>
  <c r="GR27" i="6"/>
  <c r="GO28" i="6"/>
  <c r="BD27" i="6"/>
  <c r="BA28" i="6"/>
  <c r="EG28" i="6"/>
  <c r="EJ27" i="6"/>
  <c r="GF28" i="6"/>
  <c r="GC29" i="6"/>
  <c r="BM28" i="6"/>
  <c r="BP27" i="6"/>
  <c r="CZ27" i="6"/>
  <c r="CW28" i="6"/>
  <c r="CB27" i="6"/>
  <c r="BY28" i="6"/>
  <c r="CK28" i="6"/>
  <c r="CN27" i="6"/>
  <c r="HM26" i="6"/>
  <c r="HP26" i="6" s="1"/>
  <c r="H26" i="6"/>
  <c r="E27" i="6"/>
  <c r="AR28" i="6"/>
  <c r="AO29" i="6"/>
  <c r="DX27" i="6"/>
  <c r="DU28" i="6"/>
  <c r="EV27" i="6"/>
  <c r="ES28" i="6"/>
  <c r="AF27" i="6"/>
  <c r="AC28" i="6"/>
  <c r="HN28" i="6"/>
  <c r="F29" i="6"/>
  <c r="FT26" i="6"/>
  <c r="FQ27" i="6"/>
  <c r="HD26" i="1"/>
  <c r="HA27" i="1"/>
  <c r="GR27" i="1"/>
  <c r="GO28" i="1"/>
  <c r="GC27" i="1"/>
  <c r="GF26" i="1"/>
  <c r="FQ27" i="1"/>
  <c r="FT26" i="1"/>
  <c r="FE27" i="1"/>
  <c r="FH26" i="1"/>
  <c r="EV27" i="1"/>
  <c r="ES28" i="1"/>
  <c r="EJ26" i="1"/>
  <c r="EG27" i="1"/>
  <c r="DU27" i="1"/>
  <c r="DX26" i="1"/>
  <c r="DI27" i="1"/>
  <c r="DL26" i="1"/>
  <c r="CZ27" i="1"/>
  <c r="CW28" i="1"/>
  <c r="CK27" i="1"/>
  <c r="CN26" i="1"/>
  <c r="CB27" i="1"/>
  <c r="BY28" i="1"/>
  <c r="BM26" i="1"/>
  <c r="HY26" i="1" s="1"/>
  <c r="BP25" i="1"/>
  <c r="BA28" i="1"/>
  <c r="BD27" i="1"/>
  <c r="AR26" i="1"/>
  <c r="AO27" i="1"/>
  <c r="AC29" i="1"/>
  <c r="AF28" i="1"/>
  <c r="IA27" i="1" l="1"/>
  <c r="HZ27" i="1"/>
  <c r="HN29" i="6"/>
  <c r="HL40" i="6" s="1"/>
  <c r="F32" i="6"/>
  <c r="CN28" i="6"/>
  <c r="CK29" i="6"/>
  <c r="GF30" i="6"/>
  <c r="GF29" i="6"/>
  <c r="GC32" i="6"/>
  <c r="AR30" i="6"/>
  <c r="AR29" i="6"/>
  <c r="AO32" i="6"/>
  <c r="HD28" i="6"/>
  <c r="HA29" i="6"/>
  <c r="EJ28" i="6"/>
  <c r="EG29" i="6"/>
  <c r="BY29" i="6"/>
  <c r="CB28" i="6"/>
  <c r="AC29" i="6"/>
  <c r="AF28" i="6"/>
  <c r="HM27" i="6"/>
  <c r="HP27" i="6" s="1"/>
  <c r="H27" i="6"/>
  <c r="E28" i="6"/>
  <c r="CW29" i="6"/>
  <c r="CZ28" i="6"/>
  <c r="T28" i="6"/>
  <c r="Q29" i="6"/>
  <c r="ES29" i="6"/>
  <c r="EV28" i="6"/>
  <c r="BA29" i="6"/>
  <c r="BD28" i="6"/>
  <c r="DL30" i="6"/>
  <c r="DL29" i="6"/>
  <c r="DI32" i="6"/>
  <c r="BP28" i="6"/>
  <c r="BM29" i="6"/>
  <c r="FT27" i="6"/>
  <c r="FQ28" i="6"/>
  <c r="DU29" i="6"/>
  <c r="DX28" i="6"/>
  <c r="GO29" i="6"/>
  <c r="GR28" i="6"/>
  <c r="FH30" i="6"/>
  <c r="FH29" i="6"/>
  <c r="FE32" i="6"/>
  <c r="HD27" i="1"/>
  <c r="HA28" i="1"/>
  <c r="GO29" i="1"/>
  <c r="GR28" i="1"/>
  <c r="GC28" i="1"/>
  <c r="GF27" i="1"/>
  <c r="FT27" i="1"/>
  <c r="FQ28" i="1"/>
  <c r="FE28" i="1"/>
  <c r="FH27" i="1"/>
  <c r="EV28" i="1"/>
  <c r="ES29" i="1"/>
  <c r="EJ27" i="1"/>
  <c r="EG28" i="1"/>
  <c r="DX27" i="1"/>
  <c r="DU28" i="1"/>
  <c r="DI28" i="1"/>
  <c r="DL27" i="1"/>
  <c r="CW29" i="1"/>
  <c r="CZ28" i="1"/>
  <c r="CK28" i="1"/>
  <c r="CN27" i="1"/>
  <c r="CB28" i="1"/>
  <c r="BY29" i="1"/>
  <c r="BP26" i="1"/>
  <c r="BM27" i="1"/>
  <c r="HY27" i="1" s="1"/>
  <c r="BA29" i="1"/>
  <c r="BD28" i="1"/>
  <c r="AO28" i="1"/>
  <c r="AR27" i="1"/>
  <c r="AC32" i="1"/>
  <c r="AF30" i="1"/>
  <c r="AF29" i="1"/>
  <c r="IA28" i="1" l="1"/>
  <c r="HZ28" i="1"/>
  <c r="AF30" i="6"/>
  <c r="AF29" i="6"/>
  <c r="AC32" i="6"/>
  <c r="FH32" i="6"/>
  <c r="FE33" i="6"/>
  <c r="FQ29" i="6"/>
  <c r="FT28" i="6"/>
  <c r="CZ30" i="6"/>
  <c r="CZ29" i="6"/>
  <c r="CW32" i="6"/>
  <c r="CB30" i="6"/>
  <c r="CB29" i="6"/>
  <c r="BY32" i="6"/>
  <c r="GF32" i="6"/>
  <c r="GC33" i="6"/>
  <c r="E29" i="6"/>
  <c r="HM28" i="6"/>
  <c r="HP28" i="6" s="1"/>
  <c r="H28" i="6"/>
  <c r="EJ30" i="6"/>
  <c r="EJ29" i="6"/>
  <c r="EG32" i="6"/>
  <c r="HD30" i="6"/>
  <c r="HD29" i="6"/>
  <c r="HA32" i="6"/>
  <c r="CN30" i="6"/>
  <c r="CN29" i="6"/>
  <c r="CK32" i="6"/>
  <c r="DL32" i="6"/>
  <c r="DI33" i="6"/>
  <c r="DX30" i="6"/>
  <c r="DX29" i="6"/>
  <c r="DU32" i="6"/>
  <c r="BD30" i="6"/>
  <c r="BD29" i="6"/>
  <c r="BA32" i="6"/>
  <c r="GR30" i="6"/>
  <c r="GR29" i="6"/>
  <c r="GO32" i="6"/>
  <c r="BP30" i="6"/>
  <c r="BP29" i="6"/>
  <c r="BM32" i="6"/>
  <c r="EV30" i="6"/>
  <c r="EV29" i="6"/>
  <c r="ES32" i="6"/>
  <c r="T30" i="6"/>
  <c r="T29" i="6"/>
  <c r="Q32" i="6"/>
  <c r="AR32" i="6"/>
  <c r="AO33" i="6"/>
  <c r="F33" i="6"/>
  <c r="HN32" i="6"/>
  <c r="HD28" i="1"/>
  <c r="HA29" i="1"/>
  <c r="GO32" i="1"/>
  <c r="GR29" i="1"/>
  <c r="GR30" i="1"/>
  <c r="GF28" i="1"/>
  <c r="GC29" i="1"/>
  <c r="FQ29" i="1"/>
  <c r="FT28" i="1"/>
  <c r="FE29" i="1"/>
  <c r="FH28" i="1"/>
  <c r="ES32" i="1"/>
  <c r="EV29" i="1"/>
  <c r="EV30" i="1"/>
  <c r="EJ28" i="1"/>
  <c r="EG29" i="1"/>
  <c r="DU29" i="1"/>
  <c r="DX28" i="1"/>
  <c r="DL28" i="1"/>
  <c r="DI29" i="1"/>
  <c r="CW32" i="1"/>
  <c r="CZ29" i="1"/>
  <c r="CZ30" i="1"/>
  <c r="CN28" i="1"/>
  <c r="CK29" i="1"/>
  <c r="BY32" i="1"/>
  <c r="CB29" i="1"/>
  <c r="CB30" i="1"/>
  <c r="BM28" i="1"/>
  <c r="HY28" i="1" s="1"/>
  <c r="BP27" i="1"/>
  <c r="BA32" i="1"/>
  <c r="BD30" i="1"/>
  <c r="BD29" i="1"/>
  <c r="AO29" i="1"/>
  <c r="AR28" i="1"/>
  <c r="AF32" i="1"/>
  <c r="AC33" i="1"/>
  <c r="HT12" i="1"/>
  <c r="HS12" i="1"/>
  <c r="HN12" i="1"/>
  <c r="HM12" i="1"/>
  <c r="HQ11" i="1"/>
  <c r="HO11" i="1"/>
  <c r="HU11" i="1" s="1"/>
  <c r="HL11" i="1"/>
  <c r="HK11" i="1"/>
  <c r="HQ10" i="1"/>
  <c r="HO10" i="1"/>
  <c r="HU10" i="1" s="1"/>
  <c r="HL10" i="1"/>
  <c r="HK10" i="1"/>
  <c r="HQ9" i="1"/>
  <c r="HO9" i="1"/>
  <c r="HL9" i="1"/>
  <c r="HK9" i="1"/>
  <c r="HQ8" i="1"/>
  <c r="HO8" i="1"/>
  <c r="HL8" i="1"/>
  <c r="HK8" i="1"/>
  <c r="HQ7" i="1"/>
  <c r="HO7" i="1"/>
  <c r="HU7" i="1" s="1"/>
  <c r="HL7" i="1"/>
  <c r="HK7" i="1"/>
  <c r="HQ6" i="1"/>
  <c r="HO6" i="1"/>
  <c r="HU6" i="1" s="1"/>
  <c r="HL6" i="1"/>
  <c r="HK6" i="1"/>
  <c r="HQ5" i="1"/>
  <c r="HO5" i="1"/>
  <c r="HL5" i="1"/>
  <c r="HK5" i="1"/>
  <c r="HT21" i="1"/>
  <c r="HS21" i="1"/>
  <c r="HN21" i="1"/>
  <c r="HM21" i="1"/>
  <c r="HQ20" i="1"/>
  <c r="HO20" i="1"/>
  <c r="HU20" i="1" s="1"/>
  <c r="HL20" i="1"/>
  <c r="HK20" i="1"/>
  <c r="HQ19" i="1"/>
  <c r="HO19" i="1"/>
  <c r="HL19" i="1"/>
  <c r="HK19" i="1"/>
  <c r="HQ18" i="1"/>
  <c r="HO18" i="1"/>
  <c r="HU18" i="1" s="1"/>
  <c r="HL18" i="1"/>
  <c r="HK18" i="1"/>
  <c r="HQ17" i="1"/>
  <c r="HO17" i="1"/>
  <c r="HU17" i="1" s="1"/>
  <c r="HL17" i="1"/>
  <c r="HK17" i="1"/>
  <c r="HQ16" i="1"/>
  <c r="HO16" i="1"/>
  <c r="HL16" i="1"/>
  <c r="HK16" i="1"/>
  <c r="HQ15" i="1"/>
  <c r="HO15" i="1"/>
  <c r="HL15" i="1"/>
  <c r="HK15" i="1"/>
  <c r="HQ14" i="1"/>
  <c r="HO14" i="1"/>
  <c r="HU14" i="1" s="1"/>
  <c r="HL14" i="1"/>
  <c r="HK14" i="1"/>
  <c r="HZ29" i="1" l="1"/>
  <c r="HZ30" i="1"/>
  <c r="IA29" i="1"/>
  <c r="IA30" i="1"/>
  <c r="IH40" i="1"/>
  <c r="IH38" i="1" s="1"/>
  <c r="II40" i="1"/>
  <c r="II38" i="1" s="1"/>
  <c r="CW33" i="6"/>
  <c r="CZ32" i="6"/>
  <c r="GO33" i="6"/>
  <c r="GR32" i="6"/>
  <c r="H30" i="6"/>
  <c r="HM29" i="6"/>
  <c r="H29" i="6"/>
  <c r="E32" i="6"/>
  <c r="ES33" i="6"/>
  <c r="EV32" i="6"/>
  <c r="GF33" i="6"/>
  <c r="GC34" i="6"/>
  <c r="T32" i="6"/>
  <c r="Q33" i="6"/>
  <c r="DU33" i="6"/>
  <c r="DX32" i="6"/>
  <c r="AC33" i="6"/>
  <c r="AF32" i="6"/>
  <c r="EJ32" i="6"/>
  <c r="EG33" i="6"/>
  <c r="FT30" i="6"/>
  <c r="FT29" i="6"/>
  <c r="FQ32" i="6"/>
  <c r="AR33" i="6"/>
  <c r="AO34" i="6"/>
  <c r="CN32" i="6"/>
  <c r="CK33" i="6"/>
  <c r="FH33" i="6"/>
  <c r="FE34" i="6"/>
  <c r="HD32" i="6"/>
  <c r="HA33" i="6"/>
  <c r="DL33" i="6"/>
  <c r="DI34" i="6"/>
  <c r="F34" i="6"/>
  <c r="HN33" i="6"/>
  <c r="BA33" i="6"/>
  <c r="BD32" i="6"/>
  <c r="BY33" i="6"/>
  <c r="CB32" i="6"/>
  <c r="BP32" i="6"/>
  <c r="BM33" i="6"/>
  <c r="HA32" i="1"/>
  <c r="HD29" i="1"/>
  <c r="HD30" i="1"/>
  <c r="GR32" i="1"/>
  <c r="GO33" i="1"/>
  <c r="GC32" i="1"/>
  <c r="GF29" i="1"/>
  <c r="GF30" i="1"/>
  <c r="FQ32" i="1"/>
  <c r="FT29" i="1"/>
  <c r="FT30" i="1"/>
  <c r="FE32" i="1"/>
  <c r="FH30" i="1"/>
  <c r="FH29" i="1"/>
  <c r="EV32" i="1"/>
  <c r="ES33" i="1"/>
  <c r="EG32" i="1"/>
  <c r="EJ29" i="1"/>
  <c r="EJ30" i="1"/>
  <c r="DU32" i="1"/>
  <c r="DX29" i="1"/>
  <c r="DX30" i="1"/>
  <c r="DI32" i="1"/>
  <c r="DL29" i="1"/>
  <c r="DL30" i="1"/>
  <c r="CZ32" i="1"/>
  <c r="CW33" i="1"/>
  <c r="CK32" i="1"/>
  <c r="CN29" i="1"/>
  <c r="CN30" i="1"/>
  <c r="CB32" i="1"/>
  <c r="BY33" i="1"/>
  <c r="BP28" i="1"/>
  <c r="BM29" i="1"/>
  <c r="BD32" i="1"/>
  <c r="BA33" i="1"/>
  <c r="AO32" i="1"/>
  <c r="AR29" i="1"/>
  <c r="AR30" i="1"/>
  <c r="AF33" i="1"/>
  <c r="AC34" i="1"/>
  <c r="HR5" i="1"/>
  <c r="HU5" i="1"/>
  <c r="HR8" i="1"/>
  <c r="HR15" i="1"/>
  <c r="HR16" i="1"/>
  <c r="HR18" i="1"/>
  <c r="HR9" i="1"/>
  <c r="HR6" i="1"/>
  <c r="HR7" i="1"/>
  <c r="HR19" i="1"/>
  <c r="HR17" i="1"/>
  <c r="HR11" i="1"/>
  <c r="HR14" i="1"/>
  <c r="HU15" i="1"/>
  <c r="HU16" i="1"/>
  <c r="HU8" i="1"/>
  <c r="HU9" i="1"/>
  <c r="HR10" i="1"/>
  <c r="HU19" i="1"/>
  <c r="HR20" i="1"/>
  <c r="IA32" i="1" l="1"/>
  <c r="HZ32" i="1"/>
  <c r="IG40" i="1"/>
  <c r="IG38" i="1" s="1"/>
  <c r="HY29" i="1"/>
  <c r="HY30" i="1"/>
  <c r="HU12" i="1"/>
  <c r="HD33" i="6"/>
  <c r="HA34" i="6"/>
  <c r="CW34" i="6"/>
  <c r="CZ33" i="6"/>
  <c r="FE35" i="6"/>
  <c r="FH34" i="6"/>
  <c r="DU34" i="6"/>
  <c r="DX33" i="6"/>
  <c r="E33" i="6"/>
  <c r="HM32" i="6"/>
  <c r="HP32" i="6" s="1"/>
  <c r="H32" i="6"/>
  <c r="BA34" i="6"/>
  <c r="BD33" i="6"/>
  <c r="T33" i="6"/>
  <c r="Q34" i="6"/>
  <c r="FQ33" i="6"/>
  <c r="FT32" i="6"/>
  <c r="EJ33" i="6"/>
  <c r="EG34" i="6"/>
  <c r="GC35" i="6"/>
  <c r="GF34" i="6"/>
  <c r="BP33" i="6"/>
  <c r="BM34" i="6"/>
  <c r="DI35" i="6"/>
  <c r="DL34" i="6"/>
  <c r="AO35" i="6"/>
  <c r="AR34" i="6"/>
  <c r="ES34" i="6"/>
  <c r="EV33" i="6"/>
  <c r="BY34" i="6"/>
  <c r="CB33" i="6"/>
  <c r="CN33" i="6"/>
  <c r="CK34" i="6"/>
  <c r="HP29" i="6"/>
  <c r="HP30" i="6"/>
  <c r="HK40" i="6"/>
  <c r="HN34" i="6"/>
  <c r="F35" i="6"/>
  <c r="AC34" i="6"/>
  <c r="AF33" i="6"/>
  <c r="GO34" i="6"/>
  <c r="GR33" i="6"/>
  <c r="HA33" i="1"/>
  <c r="HD32" i="1"/>
  <c r="GR33" i="1"/>
  <c r="GO34" i="1"/>
  <c r="GC33" i="1"/>
  <c r="GF32" i="1"/>
  <c r="FT32" i="1"/>
  <c r="FQ33" i="1"/>
  <c r="FE33" i="1"/>
  <c r="FH32" i="1"/>
  <c r="EV33" i="1"/>
  <c r="ES34" i="1"/>
  <c r="EG33" i="1"/>
  <c r="EJ32" i="1"/>
  <c r="DX32" i="1"/>
  <c r="DU33" i="1"/>
  <c r="DI33" i="1"/>
  <c r="DL32" i="1"/>
  <c r="CZ33" i="1"/>
  <c r="CW34" i="1"/>
  <c r="CK33" i="1"/>
  <c r="CN32" i="1"/>
  <c r="CB33" i="1"/>
  <c r="BY34" i="1"/>
  <c r="BM32" i="1"/>
  <c r="HY32" i="1" s="1"/>
  <c r="BP30" i="1"/>
  <c r="BP29" i="1"/>
  <c r="BD33" i="1"/>
  <c r="BA34" i="1"/>
  <c r="AO33" i="1"/>
  <c r="AR32" i="1"/>
  <c r="AC35" i="1"/>
  <c r="AF34" i="1"/>
  <c r="HU21" i="1"/>
  <c r="HW12" i="1"/>
  <c r="HV12" i="1"/>
  <c r="HZ33" i="1" l="1"/>
  <c r="IA33" i="1"/>
  <c r="CB34" i="6"/>
  <c r="BY35" i="6"/>
  <c r="FQ34" i="6"/>
  <c r="FT33" i="6"/>
  <c r="HA35" i="6"/>
  <c r="HD34" i="6"/>
  <c r="Q35" i="6"/>
  <c r="T34" i="6"/>
  <c r="EV34" i="6"/>
  <c r="ES35" i="6"/>
  <c r="GC36" i="6"/>
  <c r="GF35" i="6"/>
  <c r="DX34" i="6"/>
  <c r="DU35" i="6"/>
  <c r="BM35" i="6"/>
  <c r="BP34" i="6"/>
  <c r="E34" i="6"/>
  <c r="HM33" i="6"/>
  <c r="HP33" i="6" s="1"/>
  <c r="H33" i="6"/>
  <c r="BD34" i="6"/>
  <c r="BA35" i="6"/>
  <c r="GR34" i="6"/>
  <c r="GO35" i="6"/>
  <c r="FE36" i="6"/>
  <c r="FH35" i="6"/>
  <c r="DI36" i="6"/>
  <c r="DL35" i="6"/>
  <c r="HN35" i="6"/>
  <c r="F36" i="6"/>
  <c r="AO36" i="6"/>
  <c r="AR35" i="6"/>
  <c r="EG35" i="6"/>
  <c r="EJ34" i="6"/>
  <c r="CK35" i="6"/>
  <c r="CN34" i="6"/>
  <c r="AF34" i="6"/>
  <c r="AC35" i="6"/>
  <c r="CZ34" i="6"/>
  <c r="CW35" i="6"/>
  <c r="HD33" i="1"/>
  <c r="HA34" i="1"/>
  <c r="GO35" i="1"/>
  <c r="GR34" i="1"/>
  <c r="GC34" i="1"/>
  <c r="GF33" i="1"/>
  <c r="FQ34" i="1"/>
  <c r="FT33" i="1"/>
  <c r="FE34" i="1"/>
  <c r="FH33" i="1"/>
  <c r="ES35" i="1"/>
  <c r="EV34" i="1"/>
  <c r="EG34" i="1"/>
  <c r="EJ33" i="1"/>
  <c r="DU34" i="1"/>
  <c r="DX33" i="1"/>
  <c r="DL33" i="1"/>
  <c r="DI34" i="1"/>
  <c r="CW35" i="1"/>
  <c r="CZ34" i="1"/>
  <c r="CN33" i="1"/>
  <c r="CK34" i="1"/>
  <c r="BY35" i="1"/>
  <c r="CB34" i="1"/>
  <c r="BM33" i="1"/>
  <c r="HY33" i="1" s="1"/>
  <c r="BP32" i="1"/>
  <c r="BA35" i="1"/>
  <c r="BD34" i="1"/>
  <c r="AO34" i="1"/>
  <c r="AR33" i="1"/>
  <c r="AC36" i="1"/>
  <c r="AF35" i="1"/>
  <c r="IA34" i="1" l="1"/>
  <c r="HZ34" i="1"/>
  <c r="DX35" i="6"/>
  <c r="DU36" i="6"/>
  <c r="Q36" i="6"/>
  <c r="T35" i="6"/>
  <c r="CK36" i="6"/>
  <c r="CN35" i="6"/>
  <c r="HM34" i="6"/>
  <c r="HP34" i="6" s="1"/>
  <c r="H34" i="6"/>
  <c r="E35" i="6"/>
  <c r="DL36" i="6"/>
  <c r="DI37" i="6"/>
  <c r="EG36" i="6"/>
  <c r="EJ35" i="6"/>
  <c r="FH36" i="6"/>
  <c r="FE37" i="6"/>
  <c r="GF36" i="6"/>
  <c r="GC37" i="6"/>
  <c r="CZ35" i="6"/>
  <c r="CW36" i="6"/>
  <c r="GR35" i="6"/>
  <c r="GO36" i="6"/>
  <c r="EV35" i="6"/>
  <c r="ES36" i="6"/>
  <c r="FT34" i="6"/>
  <c r="FQ35" i="6"/>
  <c r="HA36" i="6"/>
  <c r="HD35" i="6"/>
  <c r="AR36" i="6"/>
  <c r="AO37" i="6"/>
  <c r="CB35" i="6"/>
  <c r="BY36" i="6"/>
  <c r="AF35" i="6"/>
  <c r="AC36" i="6"/>
  <c r="F37" i="6"/>
  <c r="HN36" i="6"/>
  <c r="BD35" i="6"/>
  <c r="BA36" i="6"/>
  <c r="BM36" i="6"/>
  <c r="BP35" i="6"/>
  <c r="HA35" i="1"/>
  <c r="HD34" i="1"/>
  <c r="GO36" i="1"/>
  <c r="GR35" i="1"/>
  <c r="GC35" i="1"/>
  <c r="GF34" i="1"/>
  <c r="FQ35" i="1"/>
  <c r="FT34" i="1"/>
  <c r="FH34" i="1"/>
  <c r="FE35" i="1"/>
  <c r="ES36" i="1"/>
  <c r="EV35" i="1"/>
  <c r="EJ34" i="1"/>
  <c r="EG35" i="1"/>
  <c r="DU35" i="1"/>
  <c r="DX34" i="1"/>
  <c r="DL34" i="1"/>
  <c r="DI35" i="1"/>
  <c r="CW36" i="1"/>
  <c r="CZ35" i="1"/>
  <c r="CN34" i="1"/>
  <c r="CK35" i="1"/>
  <c r="BY36" i="1"/>
  <c r="CB35" i="1"/>
  <c r="BP33" i="1"/>
  <c r="BM34" i="1"/>
  <c r="HY34" i="1" s="1"/>
  <c r="BA36" i="1"/>
  <c r="BD35" i="1"/>
  <c r="AR34" i="1"/>
  <c r="AO35" i="1"/>
  <c r="AF36" i="1"/>
  <c r="AC37" i="1"/>
  <c r="IA35" i="1" l="1"/>
  <c r="HZ35" i="1"/>
  <c r="GO37" i="6"/>
  <c r="GR36" i="6"/>
  <c r="EJ36" i="6"/>
  <c r="EG37" i="6"/>
  <c r="CN36" i="6"/>
  <c r="CK37" i="6"/>
  <c r="ES37" i="6"/>
  <c r="EV36" i="6"/>
  <c r="F38" i="6"/>
  <c r="HN37" i="6"/>
  <c r="HD36" i="6"/>
  <c r="HA37" i="6"/>
  <c r="CW37" i="6"/>
  <c r="CZ36" i="6"/>
  <c r="DL37" i="6"/>
  <c r="DI38" i="6"/>
  <c r="BY37" i="6"/>
  <c r="CB36" i="6"/>
  <c r="BP36" i="6"/>
  <c r="BM37" i="6"/>
  <c r="FH37" i="6"/>
  <c r="FE38" i="6"/>
  <c r="AR37" i="6"/>
  <c r="AO38" i="6"/>
  <c r="T36" i="6"/>
  <c r="Q37" i="6"/>
  <c r="BA37" i="6"/>
  <c r="BD36" i="6"/>
  <c r="AC37" i="6"/>
  <c r="AF36" i="6"/>
  <c r="FT35" i="6"/>
  <c r="FQ36" i="6"/>
  <c r="GF37" i="6"/>
  <c r="GC38" i="6"/>
  <c r="HM35" i="6"/>
  <c r="HP35" i="6" s="1"/>
  <c r="H35" i="6"/>
  <c r="E36" i="6"/>
  <c r="DU37" i="6"/>
  <c r="DX36" i="6"/>
  <c r="HA36" i="1"/>
  <c r="HD35" i="1"/>
  <c r="GR36" i="1"/>
  <c r="GO37" i="1"/>
  <c r="GC36" i="1"/>
  <c r="GF35" i="1"/>
  <c r="FT35" i="1"/>
  <c r="FQ36" i="1"/>
  <c r="FH35" i="1"/>
  <c r="FE36" i="1"/>
  <c r="EV36" i="1"/>
  <c r="ES37" i="1"/>
  <c r="EG36" i="1"/>
  <c r="EJ35" i="1"/>
  <c r="DX35" i="1"/>
  <c r="DU36" i="1"/>
  <c r="DL35" i="1"/>
  <c r="DI36" i="1"/>
  <c r="CZ36" i="1"/>
  <c r="CW37" i="1"/>
  <c r="CK36" i="1"/>
  <c r="CN35" i="1"/>
  <c r="BY37" i="1"/>
  <c r="CB36" i="1"/>
  <c r="BM35" i="1"/>
  <c r="HY35" i="1" s="1"/>
  <c r="BP34" i="1"/>
  <c r="BD36" i="1"/>
  <c r="BA37" i="1"/>
  <c r="AO36" i="1"/>
  <c r="AR35" i="1"/>
  <c r="AC38" i="1"/>
  <c r="AF37" i="1"/>
  <c r="IA36" i="1" l="1"/>
  <c r="HZ36" i="1"/>
  <c r="ES38" i="6"/>
  <c r="EV37" i="6"/>
  <c r="E37" i="6"/>
  <c r="HM36" i="6"/>
  <c r="HP36" i="6" s="1"/>
  <c r="H36" i="6"/>
  <c r="DL38" i="6"/>
  <c r="DI41" i="6"/>
  <c r="DL39" i="6"/>
  <c r="FH38" i="6"/>
  <c r="FE41" i="6"/>
  <c r="FH39" i="6"/>
  <c r="AC38" i="6"/>
  <c r="AF37" i="6"/>
  <c r="CW38" i="6"/>
  <c r="CZ37" i="6"/>
  <c r="CN37" i="6"/>
  <c r="CK38" i="6"/>
  <c r="GF38" i="6"/>
  <c r="GC41" i="6"/>
  <c r="GF39" i="6"/>
  <c r="BP37" i="6"/>
  <c r="BM38" i="6"/>
  <c r="HD37" i="6"/>
  <c r="HA38" i="6"/>
  <c r="T37" i="6"/>
  <c r="Q38" i="6"/>
  <c r="BA38" i="6"/>
  <c r="BD37" i="6"/>
  <c r="EJ37" i="6"/>
  <c r="EG38" i="6"/>
  <c r="FQ37" i="6"/>
  <c r="FT36" i="6"/>
  <c r="DU38" i="6"/>
  <c r="DX37" i="6"/>
  <c r="AR38" i="6"/>
  <c r="AO41" i="6"/>
  <c r="AR39" i="6"/>
  <c r="BY38" i="6"/>
  <c r="CB37" i="6"/>
  <c r="HN38" i="6"/>
  <c r="HL49" i="6" s="1"/>
  <c r="F41" i="6"/>
  <c r="GO38" i="6"/>
  <c r="GR37" i="6"/>
  <c r="HA37" i="1"/>
  <c r="HD36" i="1"/>
  <c r="GO38" i="1"/>
  <c r="GR37" i="1"/>
  <c r="GC37" i="1"/>
  <c r="GF36" i="1"/>
  <c r="FT36" i="1"/>
  <c r="FQ37" i="1"/>
  <c r="FE37" i="1"/>
  <c r="FH36" i="1"/>
  <c r="EV37" i="1"/>
  <c r="ES38" i="1"/>
  <c r="EJ36" i="1"/>
  <c r="EG37" i="1"/>
  <c r="DX36" i="1"/>
  <c r="DU37" i="1"/>
  <c r="DL36" i="1"/>
  <c r="DI37" i="1"/>
  <c r="CZ37" i="1"/>
  <c r="CW38" i="1"/>
  <c r="CN36" i="1"/>
  <c r="CK37" i="1"/>
  <c r="BY38" i="1"/>
  <c r="CB37" i="1"/>
  <c r="BM36" i="1"/>
  <c r="HY36" i="1" s="1"/>
  <c r="BP35" i="1"/>
  <c r="BD37" i="1"/>
  <c r="BA38" i="1"/>
  <c r="AR36" i="1"/>
  <c r="AO37" i="1"/>
  <c r="AC41" i="1"/>
  <c r="AF38" i="1"/>
  <c r="AF39" i="1"/>
  <c r="HZ37" i="1" l="1"/>
  <c r="IA37" i="1"/>
  <c r="GR38" i="6"/>
  <c r="GO41" i="6"/>
  <c r="GR39" i="6"/>
  <c r="AO42" i="6"/>
  <c r="AR41" i="6"/>
  <c r="AF38" i="6"/>
  <c r="AC41" i="6"/>
  <c r="AF39" i="6"/>
  <c r="DX38" i="6"/>
  <c r="DU41" i="6"/>
  <c r="DX39" i="6"/>
  <c r="T38" i="6"/>
  <c r="Q41" i="6"/>
  <c r="T39" i="6"/>
  <c r="FE42" i="6"/>
  <c r="FH41" i="6"/>
  <c r="E38" i="6"/>
  <c r="HM37" i="6"/>
  <c r="HP37" i="6" s="1"/>
  <c r="H37" i="6"/>
  <c r="EJ38" i="6"/>
  <c r="EG41" i="6"/>
  <c r="EJ39" i="6"/>
  <c r="BP38" i="6"/>
  <c r="BM41" i="6"/>
  <c r="BP39" i="6"/>
  <c r="GC42" i="6"/>
  <c r="GF41" i="6"/>
  <c r="CB38" i="6"/>
  <c r="BY41" i="6"/>
  <c r="CB39" i="6"/>
  <c r="HD38" i="6"/>
  <c r="HA41" i="6"/>
  <c r="HD39" i="6"/>
  <c r="CN38" i="6"/>
  <c r="CK41" i="6"/>
  <c r="CN39" i="6"/>
  <c r="DI42" i="6"/>
  <c r="DL41" i="6"/>
  <c r="CZ38" i="6"/>
  <c r="CW41" i="6"/>
  <c r="CZ39" i="6"/>
  <c r="F42" i="6"/>
  <c r="HN41" i="6"/>
  <c r="BD38" i="6"/>
  <c r="BA41" i="6"/>
  <c r="BD39" i="6"/>
  <c r="FQ38" i="6"/>
  <c r="FT37" i="6"/>
  <c r="EV38" i="6"/>
  <c r="ES41" i="6"/>
  <c r="EV39" i="6"/>
  <c r="HA38" i="1"/>
  <c r="HD37" i="1"/>
  <c r="GO41" i="1"/>
  <c r="GR38" i="1"/>
  <c r="GR39" i="1"/>
  <c r="GC38" i="1"/>
  <c r="GF37" i="1"/>
  <c r="FT37" i="1"/>
  <c r="FQ38" i="1"/>
  <c r="FH37" i="1"/>
  <c r="FE38" i="1"/>
  <c r="ES41" i="1"/>
  <c r="EV39" i="1"/>
  <c r="EV38" i="1"/>
  <c r="EJ37" i="1"/>
  <c r="EG38" i="1"/>
  <c r="DX37" i="1"/>
  <c r="DU38" i="1"/>
  <c r="DI38" i="1"/>
  <c r="DL37" i="1"/>
  <c r="CW41" i="1"/>
  <c r="CZ39" i="1"/>
  <c r="CZ38" i="1"/>
  <c r="CN37" i="1"/>
  <c r="CK38" i="1"/>
  <c r="BY41" i="1"/>
  <c r="CB38" i="1"/>
  <c r="CB39" i="1"/>
  <c r="BM37" i="1"/>
  <c r="HY37" i="1" s="1"/>
  <c r="BP36" i="1"/>
  <c r="BA41" i="1"/>
  <c r="BD39" i="1"/>
  <c r="BD38" i="1"/>
  <c r="AR37" i="1"/>
  <c r="AO38" i="1"/>
  <c r="AF41" i="1"/>
  <c r="AC42" i="1"/>
  <c r="HZ38" i="1" l="1"/>
  <c r="HZ39" i="1"/>
  <c r="IA38" i="1"/>
  <c r="IA39" i="1"/>
  <c r="II49" i="1"/>
  <c r="II47" i="1" s="1"/>
  <c r="IH49" i="1"/>
  <c r="IH47" i="1" s="1"/>
  <c r="FE43" i="6"/>
  <c r="FH42" i="6"/>
  <c r="EG42" i="6"/>
  <c r="EJ41" i="6"/>
  <c r="AF41" i="6"/>
  <c r="AC42" i="6"/>
  <c r="EV41" i="6"/>
  <c r="ES42" i="6"/>
  <c r="CK42" i="6"/>
  <c r="CN41" i="6"/>
  <c r="Q42" i="6"/>
  <c r="T41" i="6"/>
  <c r="DI43" i="6"/>
  <c r="DL42" i="6"/>
  <c r="CZ41" i="6"/>
  <c r="CW42" i="6"/>
  <c r="HA42" i="6"/>
  <c r="HD41" i="6"/>
  <c r="BM42" i="6"/>
  <c r="BP41" i="6"/>
  <c r="HM38" i="6"/>
  <c r="H38" i="6"/>
  <c r="E41" i="6"/>
  <c r="H39" i="6"/>
  <c r="DX41" i="6"/>
  <c r="DU42" i="6"/>
  <c r="CB41" i="6"/>
  <c r="BY42" i="6"/>
  <c r="GC43" i="6"/>
  <c r="GF42" i="6"/>
  <c r="AO43" i="6"/>
  <c r="AR42" i="6"/>
  <c r="FT38" i="6"/>
  <c r="FQ41" i="6"/>
  <c r="FT39" i="6"/>
  <c r="GR41" i="6"/>
  <c r="GO42" i="6"/>
  <c r="BD41" i="6"/>
  <c r="BA42" i="6"/>
  <c r="HN42" i="6"/>
  <c r="F43" i="6"/>
  <c r="HA41" i="1"/>
  <c r="HD39" i="1"/>
  <c r="HD38" i="1"/>
  <c r="GR41" i="1"/>
  <c r="GO42" i="1"/>
  <c r="GC41" i="1"/>
  <c r="GF38" i="1"/>
  <c r="GF39" i="1"/>
  <c r="FQ41" i="1"/>
  <c r="FT38" i="1"/>
  <c r="FT39" i="1"/>
  <c r="FE41" i="1"/>
  <c r="FH38" i="1"/>
  <c r="FH39" i="1"/>
  <c r="EV41" i="1"/>
  <c r="ES42" i="1"/>
  <c r="EG41" i="1"/>
  <c r="EJ39" i="1"/>
  <c r="EJ38" i="1"/>
  <c r="DU41" i="1"/>
  <c r="DX38" i="1"/>
  <c r="DX39" i="1"/>
  <c r="DI41" i="1"/>
  <c r="DL39" i="1"/>
  <c r="DL38" i="1"/>
  <c r="CW42" i="1"/>
  <c r="CZ41" i="1"/>
  <c r="CK41" i="1"/>
  <c r="CN38" i="1"/>
  <c r="CN39" i="1"/>
  <c r="CB41" i="1"/>
  <c r="BY42" i="1"/>
  <c r="BP37" i="1"/>
  <c r="BM38" i="1"/>
  <c r="BD41" i="1"/>
  <c r="BA42" i="1"/>
  <c r="AO41" i="1"/>
  <c r="AR39" i="1"/>
  <c r="AR38" i="1"/>
  <c r="AF42" i="1"/>
  <c r="AC43" i="1"/>
  <c r="HZ41" i="1" l="1"/>
  <c r="IA41" i="1"/>
  <c r="IG49" i="1"/>
  <c r="IG47" i="1" s="1"/>
  <c r="HY38" i="1"/>
  <c r="HY39" i="1"/>
  <c r="GR42" i="6"/>
  <c r="GO43" i="6"/>
  <c r="FH43" i="6"/>
  <c r="FE44" i="6"/>
  <c r="GF43" i="6"/>
  <c r="GC44" i="6"/>
  <c r="CB42" i="6"/>
  <c r="BY43" i="6"/>
  <c r="HP38" i="6"/>
  <c r="HK49" i="6"/>
  <c r="HP39" i="6"/>
  <c r="AF42" i="6"/>
  <c r="AC43" i="6"/>
  <c r="CK43" i="6"/>
  <c r="CN42" i="6"/>
  <c r="HN43" i="6"/>
  <c r="F44" i="6"/>
  <c r="HA43" i="6"/>
  <c r="HD42" i="6"/>
  <c r="HM41" i="6"/>
  <c r="HP41" i="6" s="1"/>
  <c r="H41" i="6"/>
  <c r="E42" i="6"/>
  <c r="CZ42" i="6"/>
  <c r="CW43" i="6"/>
  <c r="EV42" i="6"/>
  <c r="ES43" i="6"/>
  <c r="FT41" i="6"/>
  <c r="FQ42" i="6"/>
  <c r="DL43" i="6"/>
  <c r="DI44" i="6"/>
  <c r="DX42" i="6"/>
  <c r="DU43" i="6"/>
  <c r="BD42" i="6"/>
  <c r="BA43" i="6"/>
  <c r="BM43" i="6"/>
  <c r="BP42" i="6"/>
  <c r="Q43" i="6"/>
  <c r="T42" i="6"/>
  <c r="EG43" i="6"/>
  <c r="EJ42" i="6"/>
  <c r="AR43" i="6"/>
  <c r="AO44" i="6"/>
  <c r="HA42" i="1"/>
  <c r="HD41" i="1"/>
  <c r="GR42" i="1"/>
  <c r="GO43" i="1"/>
  <c r="GF41" i="1"/>
  <c r="GC42" i="1"/>
  <c r="FQ42" i="1"/>
  <c r="FT41" i="1"/>
  <c r="FE42" i="1"/>
  <c r="FH41" i="1"/>
  <c r="EV42" i="1"/>
  <c r="ES43" i="1"/>
  <c r="EG42" i="1"/>
  <c r="EJ41" i="1"/>
  <c r="DX41" i="1"/>
  <c r="DU42" i="1"/>
  <c r="DL41" i="1"/>
  <c r="DI42" i="1"/>
  <c r="CZ42" i="1"/>
  <c r="CW43" i="1"/>
  <c r="CK42" i="1"/>
  <c r="CN41" i="1"/>
  <c r="CB42" i="1"/>
  <c r="BY43" i="1"/>
  <c r="BM41" i="1"/>
  <c r="HY41" i="1" s="1"/>
  <c r="BP38" i="1"/>
  <c r="BP39" i="1"/>
  <c r="BD42" i="1"/>
  <c r="BA43" i="1"/>
  <c r="AR41" i="1"/>
  <c r="AO42" i="1"/>
  <c r="AF43" i="1"/>
  <c r="AC44" i="1"/>
  <c r="IA42" i="1" l="1"/>
  <c r="HZ42" i="1"/>
  <c r="DL44" i="6"/>
  <c r="DI45" i="6"/>
  <c r="HM42" i="6"/>
  <c r="HP42" i="6" s="1"/>
  <c r="H42" i="6"/>
  <c r="E43" i="6"/>
  <c r="AR44" i="6"/>
  <c r="AO45" i="6"/>
  <c r="GF44" i="6"/>
  <c r="GC45" i="6"/>
  <c r="CN43" i="6"/>
  <c r="CK44" i="6"/>
  <c r="BA44" i="6"/>
  <c r="BD43" i="6"/>
  <c r="FT42" i="6"/>
  <c r="FQ43" i="6"/>
  <c r="AC44" i="6"/>
  <c r="AF43" i="6"/>
  <c r="BY44" i="6"/>
  <c r="CB43" i="6"/>
  <c r="FH44" i="6"/>
  <c r="FE45" i="6"/>
  <c r="BP43" i="6"/>
  <c r="BM44" i="6"/>
  <c r="EJ43" i="6"/>
  <c r="EG44" i="6"/>
  <c r="DU44" i="6"/>
  <c r="DX43" i="6"/>
  <c r="ES44" i="6"/>
  <c r="EV43" i="6"/>
  <c r="HD43" i="6"/>
  <c r="HA44" i="6"/>
  <c r="GO44" i="6"/>
  <c r="GR43" i="6"/>
  <c r="T43" i="6"/>
  <c r="Q44" i="6"/>
  <c r="CW44" i="6"/>
  <c r="CZ43" i="6"/>
  <c r="F45" i="6"/>
  <c r="HN44" i="6"/>
  <c r="HD42" i="1"/>
  <c r="HA43" i="1"/>
  <c r="GO44" i="1"/>
  <c r="GR43" i="1"/>
  <c r="GC43" i="1"/>
  <c r="GF42" i="1"/>
  <c r="FT42" i="1"/>
  <c r="FQ43" i="1"/>
  <c r="FE43" i="1"/>
  <c r="FH42" i="1"/>
  <c r="ES44" i="1"/>
  <c r="EV43" i="1"/>
  <c r="EG43" i="1"/>
  <c r="EJ42" i="1"/>
  <c r="DX42" i="1"/>
  <c r="DU43" i="1"/>
  <c r="DI43" i="1"/>
  <c r="DL42" i="1"/>
  <c r="CW44" i="1"/>
  <c r="CZ43" i="1"/>
  <c r="CK43" i="1"/>
  <c r="CN42" i="1"/>
  <c r="CB43" i="1"/>
  <c r="BY44" i="1"/>
  <c r="BM42" i="1"/>
  <c r="HY42" i="1" s="1"/>
  <c r="BP41" i="1"/>
  <c r="BD43" i="1"/>
  <c r="BA44" i="1"/>
  <c r="AO43" i="1"/>
  <c r="AR42" i="1"/>
  <c r="AC45" i="1"/>
  <c r="AF44" i="1"/>
  <c r="IA43" i="1" l="1"/>
  <c r="HZ43" i="1"/>
  <c r="BP44" i="6"/>
  <c r="BM45" i="6"/>
  <c r="FQ44" i="6"/>
  <c r="FT43" i="6"/>
  <c r="CW45" i="6"/>
  <c r="CZ44" i="6"/>
  <c r="ES45" i="6"/>
  <c r="EV44" i="6"/>
  <c r="AO46" i="6"/>
  <c r="AR45" i="6"/>
  <c r="E44" i="6"/>
  <c r="HM43" i="6"/>
  <c r="HP43" i="6" s="1"/>
  <c r="H43" i="6"/>
  <c r="DU45" i="6"/>
  <c r="DX44" i="6"/>
  <c r="BA45" i="6"/>
  <c r="BD44" i="6"/>
  <c r="FE46" i="6"/>
  <c r="FH45" i="6"/>
  <c r="GO45" i="6"/>
  <c r="GR44" i="6"/>
  <c r="EJ44" i="6"/>
  <c r="EG45" i="6"/>
  <c r="BY45" i="6"/>
  <c r="CB44" i="6"/>
  <c r="CN44" i="6"/>
  <c r="CK45" i="6"/>
  <c r="T44" i="6"/>
  <c r="Q45" i="6"/>
  <c r="HD44" i="6"/>
  <c r="HA45" i="6"/>
  <c r="F46" i="6"/>
  <c r="HN45" i="6"/>
  <c r="AC45" i="6"/>
  <c r="AF44" i="6"/>
  <c r="GC46" i="6"/>
  <c r="GF45" i="6"/>
  <c r="DI46" i="6"/>
  <c r="DL45" i="6"/>
  <c r="HA44" i="1"/>
  <c r="HD43" i="1"/>
  <c r="GR44" i="1"/>
  <c r="GO45" i="1"/>
  <c r="GC44" i="1"/>
  <c r="GF43" i="1"/>
  <c r="FT43" i="1"/>
  <c r="FQ44" i="1"/>
  <c r="FE44" i="1"/>
  <c r="FH43" i="1"/>
  <c r="ES45" i="1"/>
  <c r="EV44" i="1"/>
  <c r="EG44" i="1"/>
  <c r="EJ43" i="1"/>
  <c r="DX43" i="1"/>
  <c r="DU44" i="1"/>
  <c r="DL43" i="1"/>
  <c r="DI44" i="1"/>
  <c r="CW45" i="1"/>
  <c r="CZ44" i="1"/>
  <c r="CK44" i="1"/>
  <c r="CN43" i="1"/>
  <c r="BY45" i="1"/>
  <c r="CB44" i="1"/>
  <c r="BP42" i="1"/>
  <c r="BM43" i="1"/>
  <c r="HY43" i="1" s="1"/>
  <c r="BD44" i="1"/>
  <c r="BA45" i="1"/>
  <c r="AR43" i="1"/>
  <c r="AO44" i="1"/>
  <c r="AC46" i="1"/>
  <c r="AF45" i="1"/>
  <c r="IA44" i="1" l="1"/>
  <c r="HZ44" i="1"/>
  <c r="GC47" i="6"/>
  <c r="GF46" i="6"/>
  <c r="GR45" i="6"/>
  <c r="GO46" i="6"/>
  <c r="AF45" i="6"/>
  <c r="AC46" i="6"/>
  <c r="E45" i="6"/>
  <c r="HM44" i="6"/>
  <c r="HP44" i="6" s="1"/>
  <c r="H44" i="6"/>
  <c r="HN46" i="6"/>
  <c r="F47" i="6"/>
  <c r="CB45" i="6"/>
  <c r="BY46" i="6"/>
  <c r="BD45" i="6"/>
  <c r="BA46" i="6"/>
  <c r="FQ45" i="6"/>
  <c r="FT44" i="6"/>
  <c r="CZ45" i="6"/>
  <c r="CW46" i="6"/>
  <c r="HA46" i="6"/>
  <c r="HD45" i="6"/>
  <c r="EG46" i="6"/>
  <c r="EJ45" i="6"/>
  <c r="AO47" i="6"/>
  <c r="AR46" i="6"/>
  <c r="DI47" i="6"/>
  <c r="DL46" i="6"/>
  <c r="BM46" i="6"/>
  <c r="BP45" i="6"/>
  <c r="CK46" i="6"/>
  <c r="CN45" i="6"/>
  <c r="FE47" i="6"/>
  <c r="FH46" i="6"/>
  <c r="Q46" i="6"/>
  <c r="T45" i="6"/>
  <c r="DX45" i="6"/>
  <c r="DU46" i="6"/>
  <c r="EV45" i="6"/>
  <c r="ES46" i="6"/>
  <c r="HD44" i="1"/>
  <c r="HA45" i="1"/>
  <c r="GO46" i="1"/>
  <c r="GR45" i="1"/>
  <c r="GC45" i="1"/>
  <c r="GF44" i="1"/>
  <c r="FQ45" i="1"/>
  <c r="FT44" i="1"/>
  <c r="FH44" i="1"/>
  <c r="FE45" i="1"/>
  <c r="ES46" i="1"/>
  <c r="EV45" i="1"/>
  <c r="EG45" i="1"/>
  <c r="EJ44" i="1"/>
  <c r="DU45" i="1"/>
  <c r="DX44" i="1"/>
  <c r="DL44" i="1"/>
  <c r="DI45" i="1"/>
  <c r="CW46" i="1"/>
  <c r="CZ45" i="1"/>
  <c r="CN44" i="1"/>
  <c r="CK45" i="1"/>
  <c r="CB45" i="1"/>
  <c r="BY46" i="1"/>
  <c r="BP43" i="1"/>
  <c r="BM44" i="1"/>
  <c r="HY44" i="1" s="1"/>
  <c r="BA46" i="1"/>
  <c r="BD45" i="1"/>
  <c r="AO45" i="1"/>
  <c r="AR44" i="1"/>
  <c r="AC47" i="1"/>
  <c r="AF46" i="1"/>
  <c r="IA45" i="1" l="1"/>
  <c r="HZ45" i="1"/>
  <c r="HM45" i="6"/>
  <c r="HP45" i="6" s="1"/>
  <c r="H45" i="6"/>
  <c r="E46" i="6"/>
  <c r="EG47" i="6"/>
  <c r="EJ46" i="6"/>
  <c r="CB46" i="6"/>
  <c r="BY47" i="6"/>
  <c r="Q47" i="6"/>
  <c r="T46" i="6"/>
  <c r="CZ46" i="6"/>
  <c r="CW47" i="6"/>
  <c r="HA47" i="6"/>
  <c r="HD46" i="6"/>
  <c r="DL47" i="6"/>
  <c r="DI50" i="6"/>
  <c r="DL48" i="6"/>
  <c r="HN47" i="6"/>
  <c r="HL58" i="6" s="1"/>
  <c r="F50" i="6"/>
  <c r="GR46" i="6"/>
  <c r="GO47" i="6"/>
  <c r="AR47" i="6"/>
  <c r="AO50" i="6"/>
  <c r="AR48" i="6"/>
  <c r="DX46" i="6"/>
  <c r="DU47" i="6"/>
  <c r="BD46" i="6"/>
  <c r="BA47" i="6"/>
  <c r="BM47" i="6"/>
  <c r="BP46" i="6"/>
  <c r="AF46" i="6"/>
  <c r="AC47" i="6"/>
  <c r="EV46" i="6"/>
  <c r="ES47" i="6"/>
  <c r="FH47" i="6"/>
  <c r="FE50" i="6"/>
  <c r="FH48" i="6"/>
  <c r="CK47" i="6"/>
  <c r="CN46" i="6"/>
  <c r="FT45" i="6"/>
  <c r="FQ46" i="6"/>
  <c r="GC50" i="6"/>
  <c r="GF47" i="6"/>
  <c r="GF48" i="6"/>
  <c r="HA46" i="1"/>
  <c r="HD45" i="1"/>
  <c r="GO47" i="1"/>
  <c r="GR46" i="1"/>
  <c r="GF45" i="1"/>
  <c r="GC46" i="1"/>
  <c r="FQ46" i="1"/>
  <c r="FT45" i="1"/>
  <c r="FH45" i="1"/>
  <c r="FE46" i="1"/>
  <c r="EV46" i="1"/>
  <c r="ES47" i="1"/>
  <c r="EG46" i="1"/>
  <c r="EJ45" i="1"/>
  <c r="DU46" i="1"/>
  <c r="DX45" i="1"/>
  <c r="DL45" i="1"/>
  <c r="DI46" i="1"/>
  <c r="CZ46" i="1"/>
  <c r="CW47" i="1"/>
  <c r="CK46" i="1"/>
  <c r="CN45" i="1"/>
  <c r="CB46" i="1"/>
  <c r="BY47" i="1"/>
  <c r="BP44" i="1"/>
  <c r="BM45" i="1"/>
  <c r="HY45" i="1" s="1"/>
  <c r="BD46" i="1"/>
  <c r="BA47" i="1"/>
  <c r="AO46" i="1"/>
  <c r="AR45" i="1"/>
  <c r="AC50" i="1"/>
  <c r="AF47" i="1"/>
  <c r="AF48" i="1"/>
  <c r="IA46" i="1" l="1"/>
  <c r="HZ46" i="1"/>
  <c r="DL50" i="6"/>
  <c r="DI51" i="6"/>
  <c r="AR50" i="6"/>
  <c r="AO51" i="6"/>
  <c r="BY50" i="6"/>
  <c r="CB47" i="6"/>
  <c r="CB48" i="6"/>
  <c r="FH50" i="6"/>
  <c r="FE51" i="6"/>
  <c r="BP47" i="6"/>
  <c r="BM50" i="6"/>
  <c r="BP48" i="6"/>
  <c r="CK50" i="6"/>
  <c r="CN47" i="6"/>
  <c r="CN48" i="6"/>
  <c r="GO50" i="6"/>
  <c r="GR47" i="6"/>
  <c r="GR48" i="6"/>
  <c r="ES50" i="6"/>
  <c r="EV47" i="6"/>
  <c r="EV48" i="6"/>
  <c r="CW50" i="6"/>
  <c r="CZ47" i="6"/>
  <c r="CZ48" i="6"/>
  <c r="HM46" i="6"/>
  <c r="HP46" i="6" s="1"/>
  <c r="H46" i="6"/>
  <c r="E47" i="6"/>
  <c r="GF50" i="6"/>
  <c r="GC51" i="6"/>
  <c r="HD47" i="6"/>
  <c r="HA50" i="6"/>
  <c r="HD48" i="6"/>
  <c r="EJ47" i="6"/>
  <c r="EG50" i="6"/>
  <c r="EJ48" i="6"/>
  <c r="FT46" i="6"/>
  <c r="FQ47" i="6"/>
  <c r="DU50" i="6"/>
  <c r="DX47" i="6"/>
  <c r="DX48" i="6"/>
  <c r="F51" i="6"/>
  <c r="HN50" i="6"/>
  <c r="T47" i="6"/>
  <c r="Q50" i="6"/>
  <c r="T48" i="6"/>
  <c r="BA50" i="6"/>
  <c r="BD47" i="6"/>
  <c r="BD48" i="6"/>
  <c r="AC50" i="6"/>
  <c r="AF47" i="6"/>
  <c r="AF48" i="6"/>
  <c r="HD46" i="1"/>
  <c r="HA47" i="1"/>
  <c r="GO50" i="1"/>
  <c r="GR47" i="1"/>
  <c r="GR48" i="1"/>
  <c r="GF46" i="1"/>
  <c r="GC47" i="1"/>
  <c r="FT46" i="1"/>
  <c r="FQ47" i="1"/>
  <c r="FE47" i="1"/>
  <c r="FH46" i="1"/>
  <c r="ES50" i="1"/>
  <c r="EV47" i="1"/>
  <c r="EV48" i="1"/>
  <c r="EG47" i="1"/>
  <c r="EJ46" i="1"/>
  <c r="DX46" i="1"/>
  <c r="DU47" i="1"/>
  <c r="DI47" i="1"/>
  <c r="DL46" i="1"/>
  <c r="CW50" i="1"/>
  <c r="CZ47" i="1"/>
  <c r="CZ48" i="1"/>
  <c r="CN46" i="1"/>
  <c r="CK47" i="1"/>
  <c r="BY50" i="1"/>
  <c r="CB47" i="1"/>
  <c r="CB48" i="1"/>
  <c r="BM46" i="1"/>
  <c r="HY46" i="1" s="1"/>
  <c r="BP45" i="1"/>
  <c r="BA50" i="1"/>
  <c r="BD47" i="1"/>
  <c r="BD48" i="1"/>
  <c r="AR46" i="1"/>
  <c r="AO47" i="1"/>
  <c r="AC51" i="1"/>
  <c r="AF50" i="1"/>
  <c r="HZ47" i="1" l="1"/>
  <c r="HZ48" i="1"/>
  <c r="IA47" i="1"/>
  <c r="IA48" i="1"/>
  <c r="IH58" i="1"/>
  <c r="IH56" i="1" s="1"/>
  <c r="II58" i="1"/>
  <c r="II56" i="1" s="1"/>
  <c r="FQ50" i="6"/>
  <c r="FT47" i="6"/>
  <c r="FT48" i="6"/>
  <c r="CN50" i="6"/>
  <c r="CK51" i="6"/>
  <c r="T50" i="6"/>
  <c r="Q51" i="6"/>
  <c r="GC52" i="6"/>
  <c r="GF51" i="6"/>
  <c r="AC51" i="6"/>
  <c r="AF50" i="6"/>
  <c r="F52" i="6"/>
  <c r="HN51" i="6"/>
  <c r="HM47" i="6"/>
  <c r="H47" i="6"/>
  <c r="H48" i="6"/>
  <c r="E50" i="6"/>
  <c r="BY51" i="6"/>
  <c r="CB50" i="6"/>
  <c r="EJ50" i="6"/>
  <c r="EG51" i="6"/>
  <c r="ES51" i="6"/>
  <c r="EV50" i="6"/>
  <c r="BP50" i="6"/>
  <c r="BM51" i="6"/>
  <c r="AO52" i="6"/>
  <c r="AR51" i="6"/>
  <c r="CW51" i="6"/>
  <c r="CZ50" i="6"/>
  <c r="BA51" i="6"/>
  <c r="BD50" i="6"/>
  <c r="DI52" i="6"/>
  <c r="DL51" i="6"/>
  <c r="DU51" i="6"/>
  <c r="DX50" i="6"/>
  <c r="HD50" i="6"/>
  <c r="HA51" i="6"/>
  <c r="GO51" i="6"/>
  <c r="GR50" i="6"/>
  <c r="FE52" i="6"/>
  <c r="FH51" i="6"/>
  <c r="HA50" i="1"/>
  <c r="HD47" i="1"/>
  <c r="HD48" i="1"/>
  <c r="GO51" i="1"/>
  <c r="GR50" i="1"/>
  <c r="GC50" i="1"/>
  <c r="GF47" i="1"/>
  <c r="GF48" i="1"/>
  <c r="FQ50" i="1"/>
  <c r="FT47" i="1"/>
  <c r="FT48" i="1"/>
  <c r="FE50" i="1"/>
  <c r="FH48" i="1"/>
  <c r="FH47" i="1"/>
  <c r="ES51" i="1"/>
  <c r="EV50" i="1"/>
  <c r="EG50" i="1"/>
  <c r="EJ47" i="1"/>
  <c r="EJ48" i="1"/>
  <c r="DU50" i="1"/>
  <c r="DX48" i="1"/>
  <c r="DX47" i="1"/>
  <c r="DI50" i="1"/>
  <c r="DL47" i="1"/>
  <c r="DL48" i="1"/>
  <c r="CW51" i="1"/>
  <c r="CZ50" i="1"/>
  <c r="CK50" i="1"/>
  <c r="CN47" i="1"/>
  <c r="CN48" i="1"/>
  <c r="BY51" i="1"/>
  <c r="CB50" i="1"/>
  <c r="BM47" i="1"/>
  <c r="BP46" i="1"/>
  <c r="BA51" i="1"/>
  <c r="BD50" i="1"/>
  <c r="AO50" i="1"/>
  <c r="AR47" i="1"/>
  <c r="AR48" i="1"/>
  <c r="AF51" i="1"/>
  <c r="AC52" i="1"/>
  <c r="IA50" i="1" l="1"/>
  <c r="HZ50" i="1"/>
  <c r="IG58" i="1"/>
  <c r="IG56" i="1" s="1"/>
  <c r="HY47" i="1"/>
  <c r="HY48" i="1"/>
  <c r="Q52" i="6"/>
  <c r="T51" i="6"/>
  <c r="HP47" i="6"/>
  <c r="HK58" i="6"/>
  <c r="HP48" i="6"/>
  <c r="CK52" i="6"/>
  <c r="CN51" i="6"/>
  <c r="CZ51" i="6"/>
  <c r="CW52" i="6"/>
  <c r="EG52" i="6"/>
  <c r="EJ51" i="6"/>
  <c r="DX51" i="6"/>
  <c r="DU52" i="6"/>
  <c r="AO53" i="6"/>
  <c r="AR52" i="6"/>
  <c r="HN52" i="6"/>
  <c r="F53" i="6"/>
  <c r="BD51" i="6"/>
  <c r="BA52" i="6"/>
  <c r="GC53" i="6"/>
  <c r="GF52" i="6"/>
  <c r="DI53" i="6"/>
  <c r="DL52" i="6"/>
  <c r="BM52" i="6"/>
  <c r="BP51" i="6"/>
  <c r="E51" i="6"/>
  <c r="HM50" i="6"/>
  <c r="HP50" i="6" s="1"/>
  <c r="H50" i="6"/>
  <c r="AF51" i="6"/>
  <c r="AC52" i="6"/>
  <c r="HA52" i="6"/>
  <c r="HD51" i="6"/>
  <c r="FQ51" i="6"/>
  <c r="FT50" i="6"/>
  <c r="EV51" i="6"/>
  <c r="ES52" i="6"/>
  <c r="FE53" i="6"/>
  <c r="FH52" i="6"/>
  <c r="CB51" i="6"/>
  <c r="BY52" i="6"/>
  <c r="GR51" i="6"/>
  <c r="GO52" i="6"/>
  <c r="HD50" i="1"/>
  <c r="HA51" i="1"/>
  <c r="GR51" i="1"/>
  <c r="GO52" i="1"/>
  <c r="GF50" i="1"/>
  <c r="GC51" i="1"/>
  <c r="FT50" i="1"/>
  <c r="FQ51" i="1"/>
  <c r="FH50" i="1"/>
  <c r="FE51" i="1"/>
  <c r="EV51" i="1"/>
  <c r="ES52" i="1"/>
  <c r="EJ50" i="1"/>
  <c r="EG51" i="1"/>
  <c r="DX50" i="1"/>
  <c r="DU51" i="1"/>
  <c r="DI51" i="1"/>
  <c r="DL50" i="1"/>
  <c r="CZ51" i="1"/>
  <c r="CW52" i="1"/>
  <c r="CN50" i="1"/>
  <c r="CK51" i="1"/>
  <c r="BY52" i="1"/>
  <c r="CB51" i="1"/>
  <c r="BM50" i="1"/>
  <c r="HY50" i="1" s="1"/>
  <c r="BP47" i="1"/>
  <c r="BP48" i="1"/>
  <c r="BD51" i="1"/>
  <c r="BA52" i="1"/>
  <c r="AR50" i="1"/>
  <c r="AO51" i="1"/>
  <c r="AF52" i="1"/>
  <c r="AC53" i="1"/>
  <c r="IA51" i="1" l="1"/>
  <c r="HZ51" i="1"/>
  <c r="CK53" i="6"/>
  <c r="CN52" i="6"/>
  <c r="GF53" i="6"/>
  <c r="GC54" i="6"/>
  <c r="DX52" i="6"/>
  <c r="DU53" i="6"/>
  <c r="DL53" i="6"/>
  <c r="DI54" i="6"/>
  <c r="CB52" i="6"/>
  <c r="BY53" i="6"/>
  <c r="FT51" i="6"/>
  <c r="FQ52" i="6"/>
  <c r="HM51" i="6"/>
  <c r="HP51" i="6" s="1"/>
  <c r="H51" i="6"/>
  <c r="E52" i="6"/>
  <c r="BD52" i="6"/>
  <c r="BA53" i="6"/>
  <c r="EV52" i="6"/>
  <c r="ES53" i="6"/>
  <c r="HA53" i="6"/>
  <c r="HD52" i="6"/>
  <c r="F54" i="6"/>
  <c r="HN53" i="6"/>
  <c r="EG53" i="6"/>
  <c r="EJ52" i="6"/>
  <c r="AR53" i="6"/>
  <c r="AO54" i="6"/>
  <c r="GR52" i="6"/>
  <c r="GO53" i="6"/>
  <c r="FH53" i="6"/>
  <c r="FE54" i="6"/>
  <c r="AF52" i="6"/>
  <c r="AC53" i="6"/>
  <c r="BM53" i="6"/>
  <c r="BP52" i="6"/>
  <c r="CZ52" i="6"/>
  <c r="CW53" i="6"/>
  <c r="Q53" i="6"/>
  <c r="T52" i="6"/>
  <c r="HD51" i="1"/>
  <c r="HA52" i="1"/>
  <c r="GR52" i="1"/>
  <c r="GO53" i="1"/>
  <c r="GF51" i="1"/>
  <c r="GC52" i="1"/>
  <c r="FQ52" i="1"/>
  <c r="FT51" i="1"/>
  <c r="FH51" i="1"/>
  <c r="FE52" i="1"/>
  <c r="EV52" i="1"/>
  <c r="ES53" i="1"/>
  <c r="EG52" i="1"/>
  <c r="EJ51" i="1"/>
  <c r="DU52" i="1"/>
  <c r="DX51" i="1"/>
  <c r="DI52" i="1"/>
  <c r="DL51" i="1"/>
  <c r="CZ52" i="1"/>
  <c r="CW53" i="1"/>
  <c r="CK52" i="1"/>
  <c r="CN51" i="1"/>
  <c r="CB52" i="1"/>
  <c r="BY53" i="1"/>
  <c r="BM51" i="1"/>
  <c r="HY51" i="1" s="1"/>
  <c r="BP50" i="1"/>
  <c r="BD52" i="1"/>
  <c r="BA53" i="1"/>
  <c r="AO52" i="1"/>
  <c r="AR51" i="1"/>
  <c r="AC54" i="1"/>
  <c r="AF53" i="1"/>
  <c r="IA52" i="1" l="1"/>
  <c r="HZ52" i="1"/>
  <c r="F55" i="6"/>
  <c r="HN54" i="6"/>
  <c r="AR54" i="6"/>
  <c r="AO55" i="6"/>
  <c r="ES54" i="6"/>
  <c r="EV53" i="6"/>
  <c r="FT52" i="6"/>
  <c r="FQ53" i="6"/>
  <c r="DU54" i="6"/>
  <c r="DX53" i="6"/>
  <c r="CW54" i="6"/>
  <c r="CZ53" i="6"/>
  <c r="DL54" i="6"/>
  <c r="DI55" i="6"/>
  <c r="GO54" i="6"/>
  <c r="GR53" i="6"/>
  <c r="HD53" i="6"/>
  <c r="HA54" i="6"/>
  <c r="BP53" i="6"/>
  <c r="BM54" i="6"/>
  <c r="HM52" i="6"/>
  <c r="HP52" i="6" s="1"/>
  <c r="H52" i="6"/>
  <c r="E53" i="6"/>
  <c r="AC54" i="6"/>
  <c r="AF53" i="6"/>
  <c r="BA54" i="6"/>
  <c r="BD53" i="6"/>
  <c r="GF54" i="6"/>
  <c r="GC55" i="6"/>
  <c r="EJ53" i="6"/>
  <c r="EG54" i="6"/>
  <c r="BY54" i="6"/>
  <c r="CB53" i="6"/>
  <c r="CN53" i="6"/>
  <c r="CK54" i="6"/>
  <c r="T53" i="6"/>
  <c r="Q54" i="6"/>
  <c r="FH54" i="6"/>
  <c r="FE55" i="6"/>
  <c r="HA53" i="1"/>
  <c r="HD52" i="1"/>
  <c r="GO54" i="1"/>
  <c r="GR53" i="1"/>
  <c r="GF52" i="1"/>
  <c r="GC53" i="1"/>
  <c r="FT52" i="1"/>
  <c r="FQ53" i="1"/>
  <c r="FH52" i="1"/>
  <c r="FE53" i="1"/>
  <c r="ES54" i="1"/>
  <c r="EV53" i="1"/>
  <c r="EG53" i="1"/>
  <c r="EJ52" i="1"/>
  <c r="DX52" i="1"/>
  <c r="DU53" i="1"/>
  <c r="DL52" i="1"/>
  <c r="DI53" i="1"/>
  <c r="CW54" i="1"/>
  <c r="CZ53" i="1"/>
  <c r="CK53" i="1"/>
  <c r="CN52" i="1"/>
  <c r="BY54" i="1"/>
  <c r="CB53" i="1"/>
  <c r="BP51" i="1"/>
  <c r="BM52" i="1"/>
  <c r="HY52" i="1" s="1"/>
  <c r="BA54" i="1"/>
  <c r="BD53" i="1"/>
  <c r="AO53" i="1"/>
  <c r="AR52" i="1"/>
  <c r="AF54" i="1"/>
  <c r="AC55" i="1"/>
  <c r="IA53" i="1" l="1"/>
  <c r="HZ53" i="1"/>
  <c r="BA55" i="6"/>
  <c r="BD54" i="6"/>
  <c r="CN54" i="6"/>
  <c r="CK55" i="6"/>
  <c r="CW55" i="6"/>
  <c r="CZ54" i="6"/>
  <c r="BY55" i="6"/>
  <c r="CB54" i="6"/>
  <c r="AC55" i="6"/>
  <c r="AF54" i="6"/>
  <c r="HD54" i="6"/>
  <c r="HA55" i="6"/>
  <c r="AO56" i="6"/>
  <c r="AR55" i="6"/>
  <c r="DI56" i="6"/>
  <c r="DL55" i="6"/>
  <c r="FE56" i="6"/>
  <c r="FH55" i="6"/>
  <c r="EJ54" i="6"/>
  <c r="EG55" i="6"/>
  <c r="ES55" i="6"/>
  <c r="EV54" i="6"/>
  <c r="E54" i="6"/>
  <c r="HM53" i="6"/>
  <c r="HP53" i="6" s="1"/>
  <c r="H53" i="6"/>
  <c r="DU55" i="6"/>
  <c r="DX54" i="6"/>
  <c r="BP54" i="6"/>
  <c r="BM55" i="6"/>
  <c r="T54" i="6"/>
  <c r="Q55" i="6"/>
  <c r="GC56" i="6"/>
  <c r="GF55" i="6"/>
  <c r="GO55" i="6"/>
  <c r="GR54" i="6"/>
  <c r="FQ54" i="6"/>
  <c r="FT53" i="6"/>
  <c r="F56" i="6"/>
  <c r="HN55" i="6"/>
  <c r="HA54" i="1"/>
  <c r="HD53" i="1"/>
  <c r="GR54" i="1"/>
  <c r="GO55" i="1"/>
  <c r="GC54" i="1"/>
  <c r="GF53" i="1"/>
  <c r="FQ54" i="1"/>
  <c r="FT53" i="1"/>
  <c r="FE54" i="1"/>
  <c r="FH53" i="1"/>
  <c r="EV54" i="1"/>
  <c r="ES55" i="1"/>
  <c r="EJ53" i="1"/>
  <c r="EG54" i="1"/>
  <c r="DU54" i="1"/>
  <c r="DX53" i="1"/>
  <c r="DL53" i="1"/>
  <c r="DI54" i="1"/>
  <c r="CZ54" i="1"/>
  <c r="CW55" i="1"/>
  <c r="CN53" i="1"/>
  <c r="CK54" i="1"/>
  <c r="BY55" i="1"/>
  <c r="CB54" i="1"/>
  <c r="BM53" i="1"/>
  <c r="HY53" i="1" s="1"/>
  <c r="BP52" i="1"/>
  <c r="BD54" i="1"/>
  <c r="BA55" i="1"/>
  <c r="AO54" i="1"/>
  <c r="AR53" i="1"/>
  <c r="AF55" i="1"/>
  <c r="AC56" i="1"/>
  <c r="IA54" i="1" l="1"/>
  <c r="HZ54" i="1"/>
  <c r="FQ55" i="6"/>
  <c r="FT54" i="6"/>
  <c r="BM56" i="6"/>
  <c r="BP55" i="6"/>
  <c r="E55" i="6"/>
  <c r="H54" i="6"/>
  <c r="HM54" i="6"/>
  <c r="HP54" i="6" s="1"/>
  <c r="DI59" i="6"/>
  <c r="DL56" i="6"/>
  <c r="DL57" i="6"/>
  <c r="CB55" i="6"/>
  <c r="BY56" i="6"/>
  <c r="GR55" i="6"/>
  <c r="GO56" i="6"/>
  <c r="EV55" i="6"/>
  <c r="ES56" i="6"/>
  <c r="AO59" i="6"/>
  <c r="AR56" i="6"/>
  <c r="AR57" i="6"/>
  <c r="CZ55" i="6"/>
  <c r="CW56" i="6"/>
  <c r="EG56" i="6"/>
  <c r="EJ55" i="6"/>
  <c r="HA56" i="6"/>
  <c r="HD55" i="6"/>
  <c r="CK56" i="6"/>
  <c r="CN55" i="6"/>
  <c r="GF56" i="6"/>
  <c r="GC59" i="6"/>
  <c r="GF57" i="6"/>
  <c r="DX55" i="6"/>
  <c r="DU56" i="6"/>
  <c r="F59" i="6"/>
  <c r="HN56" i="6"/>
  <c r="HL67" i="6" s="1"/>
  <c r="Q56" i="6"/>
  <c r="T55" i="6"/>
  <c r="FH56" i="6"/>
  <c r="FE59" i="6"/>
  <c r="FH57" i="6"/>
  <c r="AF55" i="6"/>
  <c r="AC56" i="6"/>
  <c r="BD55" i="6"/>
  <c r="BA56" i="6"/>
  <c r="HD54" i="1"/>
  <c r="HA55" i="1"/>
  <c r="GR55" i="1"/>
  <c r="GO56" i="1"/>
  <c r="GF54" i="1"/>
  <c r="GC55" i="1"/>
  <c r="FQ55" i="1"/>
  <c r="FT54" i="1"/>
  <c r="FH54" i="1"/>
  <c r="FE55" i="1"/>
  <c r="EV55" i="1"/>
  <c r="ES56" i="1"/>
  <c r="EG55" i="1"/>
  <c r="EJ54" i="1"/>
  <c r="DX54" i="1"/>
  <c r="DU55" i="1"/>
  <c r="DL54" i="1"/>
  <c r="DI55" i="1"/>
  <c r="CZ55" i="1"/>
  <c r="CW56" i="1"/>
  <c r="CN54" i="1"/>
  <c r="CK55" i="1"/>
  <c r="CB55" i="1"/>
  <c r="BY56" i="1"/>
  <c r="BM54" i="1"/>
  <c r="HY54" i="1" s="1"/>
  <c r="BP53" i="1"/>
  <c r="BD55" i="1"/>
  <c r="BA56" i="1"/>
  <c r="AR54" i="1"/>
  <c r="AO55" i="1"/>
  <c r="AC59" i="1"/>
  <c r="AF56" i="1"/>
  <c r="AF57" i="1"/>
  <c r="IA55" i="1" l="1"/>
  <c r="HZ55" i="1"/>
  <c r="GC60" i="6"/>
  <c r="GF59" i="6"/>
  <c r="CZ56" i="6"/>
  <c r="CZ57" i="6"/>
  <c r="CW59" i="6"/>
  <c r="BD56" i="6"/>
  <c r="BD57" i="6"/>
  <c r="BA59" i="6"/>
  <c r="AF56" i="6"/>
  <c r="AC59" i="6"/>
  <c r="AF57" i="6"/>
  <c r="HN59" i="6"/>
  <c r="F60" i="6"/>
  <c r="CK59" i="6"/>
  <c r="CN56" i="6"/>
  <c r="CN57" i="6"/>
  <c r="Q59" i="6"/>
  <c r="T56" i="6"/>
  <c r="T57" i="6"/>
  <c r="HM55" i="6"/>
  <c r="HP55" i="6" s="1"/>
  <c r="H55" i="6"/>
  <c r="E56" i="6"/>
  <c r="AO60" i="6"/>
  <c r="AR59" i="6"/>
  <c r="BP56" i="6"/>
  <c r="BM59" i="6"/>
  <c r="BP57" i="6"/>
  <c r="DX56" i="6"/>
  <c r="DU59" i="6"/>
  <c r="DX57" i="6"/>
  <c r="HA59" i="6"/>
  <c r="HD56" i="6"/>
  <c r="HD57" i="6"/>
  <c r="EV56" i="6"/>
  <c r="ES59" i="6"/>
  <c r="EV57" i="6"/>
  <c r="DI60" i="6"/>
  <c r="DL59" i="6"/>
  <c r="CB56" i="6"/>
  <c r="CB57" i="6"/>
  <c r="BY59" i="6"/>
  <c r="FE60" i="6"/>
  <c r="FH59" i="6"/>
  <c r="EG59" i="6"/>
  <c r="EJ56" i="6"/>
  <c r="EJ57" i="6"/>
  <c r="GR56" i="6"/>
  <c r="GO59" i="6"/>
  <c r="GR57" i="6"/>
  <c r="FT55" i="6"/>
  <c r="FQ56" i="6"/>
  <c r="HA56" i="1"/>
  <c r="HD55" i="1"/>
  <c r="GO59" i="1"/>
  <c r="GR56" i="1"/>
  <c r="GR57" i="1"/>
  <c r="GC56" i="1"/>
  <c r="GF55" i="1"/>
  <c r="FT55" i="1"/>
  <c r="FQ56" i="1"/>
  <c r="FH55" i="1"/>
  <c r="FE56" i="1"/>
  <c r="ES59" i="1"/>
  <c r="EV56" i="1"/>
  <c r="EV57" i="1"/>
  <c r="EG56" i="1"/>
  <c r="EJ55" i="1"/>
  <c r="DX55" i="1"/>
  <c r="DU56" i="1"/>
  <c r="DL55" i="1"/>
  <c r="DI56" i="1"/>
  <c r="CW59" i="1"/>
  <c r="CZ56" i="1"/>
  <c r="CZ57" i="1"/>
  <c r="CK56" i="1"/>
  <c r="CN55" i="1"/>
  <c r="BY59" i="1"/>
  <c r="CB57" i="1"/>
  <c r="CB56" i="1"/>
  <c r="BP54" i="1"/>
  <c r="BM55" i="1"/>
  <c r="HY55" i="1" s="1"/>
  <c r="BA59" i="1"/>
  <c r="BD57" i="1"/>
  <c r="BD56" i="1"/>
  <c r="AO56" i="1"/>
  <c r="AR55" i="1"/>
  <c r="AC60" i="1"/>
  <c r="AF59" i="1"/>
  <c r="HZ56" i="1" l="1"/>
  <c r="HZ57" i="1"/>
  <c r="IA56" i="1"/>
  <c r="IA57" i="1"/>
  <c r="IH67" i="1"/>
  <c r="IH65" i="1" s="1"/>
  <c r="II67" i="1"/>
  <c r="II65" i="1" s="1"/>
  <c r="Q60" i="6"/>
  <c r="T59" i="6"/>
  <c r="FT56" i="6"/>
  <c r="FQ59" i="6"/>
  <c r="FT57" i="6"/>
  <c r="EG60" i="6"/>
  <c r="EJ59" i="6"/>
  <c r="DU60" i="6"/>
  <c r="DX59" i="6"/>
  <c r="DL60" i="6"/>
  <c r="DI61" i="6"/>
  <c r="BA60" i="6"/>
  <c r="BD59" i="6"/>
  <c r="EV59" i="6"/>
  <c r="ES60" i="6"/>
  <c r="HM56" i="6"/>
  <c r="H56" i="6"/>
  <c r="E59" i="6"/>
  <c r="H57" i="6"/>
  <c r="CK60" i="6"/>
  <c r="CN59" i="6"/>
  <c r="GC61" i="6"/>
  <c r="GF60" i="6"/>
  <c r="FH60" i="6"/>
  <c r="FE61" i="6"/>
  <c r="BY60" i="6"/>
  <c r="CB59" i="6"/>
  <c r="BP59" i="6"/>
  <c r="BM60" i="6"/>
  <c r="CW60" i="6"/>
  <c r="CZ59" i="6"/>
  <c r="GO60" i="6"/>
  <c r="GR59" i="6"/>
  <c r="AO61" i="6"/>
  <c r="AR60" i="6"/>
  <c r="HN60" i="6"/>
  <c r="F61" i="6"/>
  <c r="HA60" i="6"/>
  <c r="HD59" i="6"/>
  <c r="AC60" i="6"/>
  <c r="AF59" i="6"/>
  <c r="HA59" i="1"/>
  <c r="HD56" i="1"/>
  <c r="HD57" i="1"/>
  <c r="GO60" i="1"/>
  <c r="GR59" i="1"/>
  <c r="GC59" i="1"/>
  <c r="GF56" i="1"/>
  <c r="GF57" i="1"/>
  <c r="FQ59" i="1"/>
  <c r="FT56" i="1"/>
  <c r="FT57" i="1"/>
  <c r="FE59" i="1"/>
  <c r="FH56" i="1"/>
  <c r="FH57" i="1"/>
  <c r="ES60" i="1"/>
  <c r="EV59" i="1"/>
  <c r="EG59" i="1"/>
  <c r="EJ56" i="1"/>
  <c r="EJ57" i="1"/>
  <c r="DU59" i="1"/>
  <c r="DX56" i="1"/>
  <c r="DX57" i="1"/>
  <c r="DI59" i="1"/>
  <c r="DL57" i="1"/>
  <c r="DL56" i="1"/>
  <c r="CW60" i="1"/>
  <c r="CZ59" i="1"/>
  <c r="CK59" i="1"/>
  <c r="CN56" i="1"/>
  <c r="CN57" i="1"/>
  <c r="BY60" i="1"/>
  <c r="CB59" i="1"/>
  <c r="BM56" i="1"/>
  <c r="BP55" i="1"/>
  <c r="BA60" i="1"/>
  <c r="BD59" i="1"/>
  <c r="AO59" i="1"/>
  <c r="AR57" i="1"/>
  <c r="AR56" i="1"/>
  <c r="AF60" i="1"/>
  <c r="AC61" i="1"/>
  <c r="HZ59" i="1" l="1"/>
  <c r="IA59" i="1"/>
  <c r="IG67" i="1"/>
  <c r="IG65" i="1" s="1"/>
  <c r="HY56" i="1"/>
  <c r="HY57" i="1"/>
  <c r="GO61" i="6"/>
  <c r="GR60" i="6"/>
  <c r="AF60" i="6"/>
  <c r="AC61" i="6"/>
  <c r="CK61" i="6"/>
  <c r="CN60" i="6"/>
  <c r="EJ60" i="6"/>
  <c r="EG61" i="6"/>
  <c r="AO62" i="6"/>
  <c r="AR61" i="6"/>
  <c r="BD60" i="6"/>
  <c r="BA61" i="6"/>
  <c r="FE62" i="6"/>
  <c r="FH61" i="6"/>
  <c r="BY61" i="6"/>
  <c r="CB60" i="6"/>
  <c r="DI62" i="6"/>
  <c r="DL61" i="6"/>
  <c r="FQ60" i="6"/>
  <c r="FT59" i="6"/>
  <c r="E60" i="6"/>
  <c r="HM59" i="6"/>
  <c r="HP59" i="6" s="1"/>
  <c r="H59" i="6"/>
  <c r="HD60" i="6"/>
  <c r="HA61" i="6"/>
  <c r="CZ60" i="6"/>
  <c r="CW61" i="6"/>
  <c r="HP56" i="6"/>
  <c r="HK67" i="6"/>
  <c r="HP57" i="6"/>
  <c r="DX60" i="6"/>
  <c r="DU61" i="6"/>
  <c r="F62" i="6"/>
  <c r="HN61" i="6"/>
  <c r="BM61" i="6"/>
  <c r="BP60" i="6"/>
  <c r="GC62" i="6"/>
  <c r="GF61" i="6"/>
  <c r="ES61" i="6"/>
  <c r="EV60" i="6"/>
  <c r="T60" i="6"/>
  <c r="Q61" i="6"/>
  <c r="HA60" i="1"/>
  <c r="HD59" i="1"/>
  <c r="GR60" i="1"/>
  <c r="GO61" i="1"/>
  <c r="GC60" i="1"/>
  <c r="GF59" i="1"/>
  <c r="FQ60" i="1"/>
  <c r="FT59" i="1"/>
  <c r="FE60" i="1"/>
  <c r="FH59" i="1"/>
  <c r="EV60" i="1"/>
  <c r="ES61" i="1"/>
  <c r="EG60" i="1"/>
  <c r="EJ59" i="1"/>
  <c r="DU60" i="1"/>
  <c r="DX59" i="1"/>
  <c r="DI60" i="1"/>
  <c r="DL59" i="1"/>
  <c r="CW61" i="1"/>
  <c r="CZ60" i="1"/>
  <c r="CK60" i="1"/>
  <c r="CN59" i="1"/>
  <c r="BY61" i="1"/>
  <c r="CB60" i="1"/>
  <c r="BM59" i="1"/>
  <c r="HY59" i="1" s="1"/>
  <c r="BP56" i="1"/>
  <c r="BP57" i="1"/>
  <c r="BD60" i="1"/>
  <c r="BA61" i="1"/>
  <c r="AO60" i="1"/>
  <c r="AR59" i="1"/>
  <c r="AF61" i="1"/>
  <c r="AC62" i="1"/>
  <c r="HZ60" i="1" l="1"/>
  <c r="IA60" i="1"/>
  <c r="FH62" i="6"/>
  <c r="FE63" i="6"/>
  <c r="GF62" i="6"/>
  <c r="GC63" i="6"/>
  <c r="DL62" i="6"/>
  <c r="DI63" i="6"/>
  <c r="EG62" i="6"/>
  <c r="EJ61" i="6"/>
  <c r="CZ61" i="6"/>
  <c r="CW62" i="6"/>
  <c r="BD61" i="6"/>
  <c r="BA62" i="6"/>
  <c r="AR62" i="6"/>
  <c r="AO63" i="6"/>
  <c r="BM62" i="6"/>
  <c r="BP61" i="6"/>
  <c r="HM60" i="6"/>
  <c r="HP60" i="6" s="1"/>
  <c r="E61" i="6"/>
  <c r="H60" i="6"/>
  <c r="CB61" i="6"/>
  <c r="BY62" i="6"/>
  <c r="HN62" i="6"/>
  <c r="F63" i="6"/>
  <c r="GR61" i="6"/>
  <c r="GO62" i="6"/>
  <c r="Q62" i="6"/>
  <c r="T61" i="6"/>
  <c r="CK62" i="6"/>
  <c r="CN61" i="6"/>
  <c r="AF61" i="6"/>
  <c r="AC62" i="6"/>
  <c r="EV61" i="6"/>
  <c r="ES62" i="6"/>
  <c r="DX61" i="6"/>
  <c r="DU62" i="6"/>
  <c r="HA62" i="6"/>
  <c r="HD61" i="6"/>
  <c r="FQ61" i="6"/>
  <c r="FT60" i="6"/>
  <c r="HA61" i="1"/>
  <c r="HD60" i="1"/>
  <c r="GR61" i="1"/>
  <c r="GO62" i="1"/>
  <c r="GC61" i="1"/>
  <c r="GF60" i="1"/>
  <c r="FQ61" i="1"/>
  <c r="FT60" i="1"/>
  <c r="FE61" i="1"/>
  <c r="FH60" i="1"/>
  <c r="EV61" i="1"/>
  <c r="ES62" i="1"/>
  <c r="EG61" i="1"/>
  <c r="EJ60" i="1"/>
  <c r="DX60" i="1"/>
  <c r="DU61" i="1"/>
  <c r="DL60" i="1"/>
  <c r="DI61" i="1"/>
  <c r="CZ61" i="1"/>
  <c r="CW62" i="1"/>
  <c r="CK61" i="1"/>
  <c r="CN60" i="1"/>
  <c r="BY62" i="1"/>
  <c r="CB61" i="1"/>
  <c r="BM60" i="1"/>
  <c r="HY60" i="1" s="1"/>
  <c r="BP59" i="1"/>
  <c r="BD61" i="1"/>
  <c r="BA62" i="1"/>
  <c r="AR60" i="1"/>
  <c r="AO61" i="1"/>
  <c r="AC63" i="1"/>
  <c r="AF62" i="1"/>
  <c r="HZ61" i="1" l="1"/>
  <c r="IA61" i="1"/>
  <c r="F64" i="6"/>
  <c r="HN63" i="6"/>
  <c r="DL63" i="6"/>
  <c r="DI64" i="6"/>
  <c r="AC63" i="6"/>
  <c r="AC64" i="6" s="1"/>
  <c r="AF62" i="6"/>
  <c r="HD62" i="6"/>
  <c r="HA63" i="6"/>
  <c r="BY63" i="6"/>
  <c r="CB62" i="6"/>
  <c r="BP62" i="6"/>
  <c r="BM63" i="6"/>
  <c r="EJ62" i="6"/>
  <c r="EG63" i="6"/>
  <c r="AR63" i="6"/>
  <c r="AO64" i="6"/>
  <c r="BA63" i="6"/>
  <c r="BD62" i="6"/>
  <c r="GF63" i="6"/>
  <c r="GC64" i="6"/>
  <c r="CN62" i="6"/>
  <c r="CK63" i="6"/>
  <c r="DU63" i="6"/>
  <c r="DX62" i="6"/>
  <c r="GO63" i="6"/>
  <c r="GR62" i="6"/>
  <c r="Q63" i="6"/>
  <c r="T62" i="6"/>
  <c r="ES63" i="6"/>
  <c r="EV62" i="6"/>
  <c r="HM61" i="6"/>
  <c r="HP61" i="6" s="1"/>
  <c r="E62" i="6"/>
  <c r="H61" i="6"/>
  <c r="FT61" i="6"/>
  <c r="FQ62" i="6"/>
  <c r="CW63" i="6"/>
  <c r="CZ62" i="6"/>
  <c r="FH63" i="6"/>
  <c r="FE64" i="6"/>
  <c r="HA62" i="1"/>
  <c r="HD61" i="1"/>
  <c r="GO63" i="1"/>
  <c r="GR62" i="1"/>
  <c r="GC62" i="1"/>
  <c r="GF61" i="1"/>
  <c r="FT61" i="1"/>
  <c r="FQ62" i="1"/>
  <c r="FE62" i="1"/>
  <c r="FH61" i="1"/>
  <c r="EV62" i="1"/>
  <c r="ES63" i="1"/>
  <c r="EJ61" i="1"/>
  <c r="EG62" i="1"/>
  <c r="DU62" i="1"/>
  <c r="DX61" i="1"/>
  <c r="DI62" i="1"/>
  <c r="DL61" i="1"/>
  <c r="CW63" i="1"/>
  <c r="CZ62" i="1"/>
  <c r="CN61" i="1"/>
  <c r="CK62" i="1"/>
  <c r="BY63" i="1"/>
  <c r="CB62" i="1"/>
  <c r="BM61" i="1"/>
  <c r="HY61" i="1" s="1"/>
  <c r="BP60" i="1"/>
  <c r="BA63" i="1"/>
  <c r="BD62" i="1"/>
  <c r="AO62" i="1"/>
  <c r="AR61" i="1"/>
  <c r="AC64" i="1"/>
  <c r="AF63" i="1"/>
  <c r="IA62" i="1" l="1"/>
  <c r="HZ62" i="1"/>
  <c r="F65" i="6"/>
  <c r="HN64" i="6"/>
  <c r="CW64" i="6"/>
  <c r="CZ63" i="6"/>
  <c r="DU64" i="6"/>
  <c r="DX63" i="6"/>
  <c r="HD63" i="6"/>
  <c r="HA64" i="6"/>
  <c r="ES64" i="6"/>
  <c r="EV63" i="6"/>
  <c r="CN63" i="6"/>
  <c r="CK64" i="6"/>
  <c r="EJ63" i="6"/>
  <c r="EG64" i="6"/>
  <c r="GC65" i="6"/>
  <c r="GF64" i="6"/>
  <c r="BP63" i="6"/>
  <c r="BM64" i="6"/>
  <c r="DI65" i="6"/>
  <c r="DL64" i="6"/>
  <c r="AO65" i="6"/>
  <c r="AR64" i="6"/>
  <c r="T63" i="6"/>
  <c r="Q64" i="6"/>
  <c r="GO64" i="6"/>
  <c r="GR63" i="6"/>
  <c r="BY64" i="6"/>
  <c r="CB63" i="6"/>
  <c r="FQ63" i="6"/>
  <c r="FT62" i="6"/>
  <c r="AF63" i="6"/>
  <c r="FE65" i="6"/>
  <c r="FH64" i="6"/>
  <c r="E63" i="6"/>
  <c r="H62" i="6"/>
  <c r="HM62" i="6"/>
  <c r="HP62" i="6" s="1"/>
  <c r="BA64" i="6"/>
  <c r="BD63" i="6"/>
  <c r="HD62" i="1"/>
  <c r="HA63" i="1"/>
  <c r="GO64" i="1"/>
  <c r="GR63" i="1"/>
  <c r="GF62" i="1"/>
  <c r="GC63" i="1"/>
  <c r="FQ63" i="1"/>
  <c r="FT62" i="1"/>
  <c r="FH62" i="1"/>
  <c r="FE63" i="1"/>
  <c r="ES64" i="1"/>
  <c r="EV63" i="1"/>
  <c r="EJ62" i="1"/>
  <c r="EG63" i="1"/>
  <c r="DX62" i="1"/>
  <c r="DU63" i="1"/>
  <c r="DL62" i="1"/>
  <c r="DI63" i="1"/>
  <c r="CW64" i="1"/>
  <c r="CZ63" i="1"/>
  <c r="CN62" i="1"/>
  <c r="CK63" i="1"/>
  <c r="BY64" i="1"/>
  <c r="CB63" i="1"/>
  <c r="BM62" i="1"/>
  <c r="HY62" i="1" s="1"/>
  <c r="BP61" i="1"/>
  <c r="BA64" i="1"/>
  <c r="BD63" i="1"/>
  <c r="AR62" i="1"/>
  <c r="AO63" i="1"/>
  <c r="AC65" i="1"/>
  <c r="AF64" i="1"/>
  <c r="HZ63" i="1" l="1"/>
  <c r="IA63" i="1"/>
  <c r="E64" i="6"/>
  <c r="HM63" i="6"/>
  <c r="HP63" i="6" s="1"/>
  <c r="H63" i="6"/>
  <c r="GF66" i="6"/>
  <c r="GF65" i="6"/>
  <c r="GC68" i="6"/>
  <c r="AR66" i="6"/>
  <c r="AR65" i="6"/>
  <c r="AO68" i="6"/>
  <c r="CB64" i="6"/>
  <c r="BY65" i="6"/>
  <c r="DL66" i="6"/>
  <c r="DL65" i="6"/>
  <c r="DI68" i="6"/>
  <c r="CK65" i="6"/>
  <c r="CN64" i="6"/>
  <c r="DX64" i="6"/>
  <c r="DU65" i="6"/>
  <c r="FQ64" i="6"/>
  <c r="FT63" i="6"/>
  <c r="GR64" i="6"/>
  <c r="GO65" i="6"/>
  <c r="BM65" i="6"/>
  <c r="BP64" i="6"/>
  <c r="CZ64" i="6"/>
  <c r="CW65" i="6"/>
  <c r="BD64" i="6"/>
  <c r="BA65" i="6"/>
  <c r="AF64" i="6"/>
  <c r="AC65" i="6"/>
  <c r="Q65" i="6"/>
  <c r="T64" i="6"/>
  <c r="EV64" i="6"/>
  <c r="ES65" i="6"/>
  <c r="EG65" i="6"/>
  <c r="EJ64" i="6"/>
  <c r="FH66" i="6"/>
  <c r="FH65" i="6"/>
  <c r="FE68" i="6"/>
  <c r="HA65" i="6"/>
  <c r="HD64" i="6"/>
  <c r="HN65" i="6"/>
  <c r="HL76" i="6" s="1"/>
  <c r="F68" i="6"/>
  <c r="HD63" i="1"/>
  <c r="HA64" i="1"/>
  <c r="GO65" i="1"/>
  <c r="GR64" i="1"/>
  <c r="GF63" i="1"/>
  <c r="GC64" i="1"/>
  <c r="FQ64" i="1"/>
  <c r="FT63" i="1"/>
  <c r="FH63" i="1"/>
  <c r="FE64" i="1"/>
  <c r="ES65" i="1"/>
  <c r="EV64" i="1"/>
  <c r="EJ63" i="1"/>
  <c r="EG64" i="1"/>
  <c r="DU64" i="1"/>
  <c r="DX63" i="1"/>
  <c r="DL63" i="1"/>
  <c r="DI64" i="1"/>
  <c r="CW65" i="1"/>
  <c r="CZ64" i="1"/>
  <c r="CN63" i="1"/>
  <c r="CK64" i="1"/>
  <c r="BY65" i="1"/>
  <c r="CB64" i="1"/>
  <c r="BP62" i="1"/>
  <c r="BM63" i="1"/>
  <c r="HY63" i="1" s="1"/>
  <c r="BD64" i="1"/>
  <c r="BA65" i="1"/>
  <c r="AR63" i="1"/>
  <c r="AO64" i="1"/>
  <c r="AC68" i="1"/>
  <c r="AF66" i="1"/>
  <c r="AF65" i="1"/>
  <c r="IA64" i="1" l="1"/>
  <c r="HZ64" i="1"/>
  <c r="FT64" i="6"/>
  <c r="FQ65" i="6"/>
  <c r="BD65" i="6"/>
  <c r="BA68" i="6"/>
  <c r="BD66" i="6"/>
  <c r="HN68" i="6"/>
  <c r="F69" i="6"/>
  <c r="DI69" i="6"/>
  <c r="DL68" i="6"/>
  <c r="CB65" i="6"/>
  <c r="BY68" i="6"/>
  <c r="CB66" i="6"/>
  <c r="CN66" i="6"/>
  <c r="CN65" i="6"/>
  <c r="CK68" i="6"/>
  <c r="EJ66" i="6"/>
  <c r="EJ65" i="6"/>
  <c r="EG68" i="6"/>
  <c r="EV65" i="6"/>
  <c r="ES68" i="6"/>
  <c r="EV66" i="6"/>
  <c r="FE69" i="6"/>
  <c r="FH68" i="6"/>
  <c r="DX65" i="6"/>
  <c r="DU68" i="6"/>
  <c r="DX66" i="6"/>
  <c r="GC69" i="6"/>
  <c r="GF68" i="6"/>
  <c r="CZ65" i="6"/>
  <c r="CW68" i="6"/>
  <c r="CZ66" i="6"/>
  <c r="AF65" i="6"/>
  <c r="AC68" i="6"/>
  <c r="AF66" i="6"/>
  <c r="BP66" i="6"/>
  <c r="BP65" i="6"/>
  <c r="BM68" i="6"/>
  <c r="AO69" i="6"/>
  <c r="AR68" i="6"/>
  <c r="HD66" i="6"/>
  <c r="HD65" i="6"/>
  <c r="HA68" i="6"/>
  <c r="T66" i="6"/>
  <c r="T65" i="6"/>
  <c r="Q68" i="6"/>
  <c r="GR65" i="6"/>
  <c r="GO68" i="6"/>
  <c r="GR66" i="6"/>
  <c r="HM64" i="6"/>
  <c r="HP64" i="6" s="1"/>
  <c r="H64" i="6"/>
  <c r="E65" i="6"/>
  <c r="HA65" i="1"/>
  <c r="HD64" i="1"/>
  <c r="GO68" i="1"/>
  <c r="GR65" i="1"/>
  <c r="GR66" i="1"/>
  <c r="GC65" i="1"/>
  <c r="GF64" i="1"/>
  <c r="FT64" i="1"/>
  <c r="FQ65" i="1"/>
  <c r="FH64" i="1"/>
  <c r="FE65" i="1"/>
  <c r="ES68" i="1"/>
  <c r="EV65" i="1"/>
  <c r="EV66" i="1"/>
  <c r="EG65" i="1"/>
  <c r="EJ64" i="1"/>
  <c r="DX64" i="1"/>
  <c r="DU65" i="1"/>
  <c r="DI65" i="1"/>
  <c r="DL64" i="1"/>
  <c r="CW68" i="1"/>
  <c r="CZ65" i="1"/>
  <c r="CZ66" i="1"/>
  <c r="CK65" i="1"/>
  <c r="CN64" i="1"/>
  <c r="BY68" i="1"/>
  <c r="CB65" i="1"/>
  <c r="CB66" i="1"/>
  <c r="BP63" i="1"/>
  <c r="BM64" i="1"/>
  <c r="HY64" i="1" s="1"/>
  <c r="BA68" i="1"/>
  <c r="BD65" i="1"/>
  <c r="BD66" i="1"/>
  <c r="AO65" i="1"/>
  <c r="AR64" i="1"/>
  <c r="AC69" i="1"/>
  <c r="AF68" i="1"/>
  <c r="IH76" i="1" l="1"/>
  <c r="IH74" i="1" s="1"/>
  <c r="HZ65" i="1"/>
  <c r="HZ66" i="1"/>
  <c r="IA65" i="1"/>
  <c r="IA66" i="1"/>
  <c r="II76" i="1"/>
  <c r="II74" i="1" s="1"/>
  <c r="CK69" i="6"/>
  <c r="CN68" i="6"/>
  <c r="FE70" i="6"/>
  <c r="FH69" i="6"/>
  <c r="HN69" i="6"/>
  <c r="F70" i="6"/>
  <c r="HA69" i="6"/>
  <c r="HD68" i="6"/>
  <c r="GC70" i="6"/>
  <c r="GF69" i="6"/>
  <c r="EV68" i="6"/>
  <c r="ES69" i="6"/>
  <c r="BD68" i="6"/>
  <c r="BA69" i="6"/>
  <c r="BM69" i="6"/>
  <c r="BP68" i="6"/>
  <c r="CB68" i="6"/>
  <c r="BY69" i="6"/>
  <c r="Q69" i="6"/>
  <c r="T68" i="6"/>
  <c r="CZ68" i="6"/>
  <c r="CW69" i="6"/>
  <c r="AF68" i="6"/>
  <c r="AC69" i="6"/>
  <c r="DX68" i="6"/>
  <c r="DU69" i="6"/>
  <c r="EG69" i="6"/>
  <c r="EJ68" i="6"/>
  <c r="GR68" i="6"/>
  <c r="GO69" i="6"/>
  <c r="FT65" i="6"/>
  <c r="FQ68" i="6"/>
  <c r="FT66" i="6"/>
  <c r="HM65" i="6"/>
  <c r="H65" i="6"/>
  <c r="E68" i="6"/>
  <c r="H66" i="6"/>
  <c r="AO70" i="6"/>
  <c r="AR69" i="6"/>
  <c r="DI70" i="6"/>
  <c r="DL69" i="6"/>
  <c r="HA68" i="1"/>
  <c r="HD66" i="1"/>
  <c r="HD65" i="1"/>
  <c r="GO69" i="1"/>
  <c r="GR68" i="1"/>
  <c r="GC68" i="1"/>
  <c r="GF65" i="1"/>
  <c r="GF66" i="1"/>
  <c r="FQ68" i="1"/>
  <c r="FT65" i="1"/>
  <c r="FT66" i="1"/>
  <c r="FE68" i="1"/>
  <c r="FH65" i="1"/>
  <c r="FH66" i="1"/>
  <c r="ES69" i="1"/>
  <c r="EV68" i="1"/>
  <c r="EG68" i="1"/>
  <c r="EJ65" i="1"/>
  <c r="EJ66" i="1"/>
  <c r="DU68" i="1"/>
  <c r="DX65" i="1"/>
  <c r="DX66" i="1"/>
  <c r="DI68" i="1"/>
  <c r="DL65" i="1"/>
  <c r="DL66" i="1"/>
  <c r="CW69" i="1"/>
  <c r="CZ68" i="1"/>
  <c r="CK68" i="1"/>
  <c r="CN65" i="1"/>
  <c r="CN66" i="1"/>
  <c r="BY69" i="1"/>
  <c r="CB68" i="1"/>
  <c r="BP64" i="1"/>
  <c r="BM65" i="1"/>
  <c r="BA69" i="1"/>
  <c r="BD68" i="1"/>
  <c r="AO68" i="1"/>
  <c r="AR65" i="1"/>
  <c r="AR66" i="1"/>
  <c r="AC70" i="1"/>
  <c r="AF69" i="1"/>
  <c r="HZ68" i="1" l="1"/>
  <c r="IA68" i="1"/>
  <c r="IG76" i="1"/>
  <c r="IG74" i="1" s="1"/>
  <c r="HY65" i="1"/>
  <c r="HY66" i="1"/>
  <c r="HA70" i="6"/>
  <c r="HD69" i="6"/>
  <c r="BD69" i="6"/>
  <c r="BA70" i="6"/>
  <c r="F71" i="6"/>
  <c r="HN70" i="6"/>
  <c r="CZ69" i="6"/>
  <c r="CW70" i="6"/>
  <c r="HP65" i="6"/>
  <c r="HK76" i="6"/>
  <c r="HP66" i="6"/>
  <c r="EG70" i="6"/>
  <c r="EJ69" i="6"/>
  <c r="BM70" i="6"/>
  <c r="BP69" i="6"/>
  <c r="DL70" i="6"/>
  <c r="DI71" i="6"/>
  <c r="DX69" i="6"/>
  <c r="DU70" i="6"/>
  <c r="Q70" i="6"/>
  <c r="T69" i="6"/>
  <c r="EV69" i="6"/>
  <c r="ES70" i="6"/>
  <c r="FT68" i="6"/>
  <c r="FQ69" i="6"/>
  <c r="CB69" i="6"/>
  <c r="BY70" i="6"/>
  <c r="FH70" i="6"/>
  <c r="FE71" i="6"/>
  <c r="GR69" i="6"/>
  <c r="GO70" i="6"/>
  <c r="AR70" i="6"/>
  <c r="AO71" i="6"/>
  <c r="HM68" i="6"/>
  <c r="HP68" i="6" s="1"/>
  <c r="H68" i="6"/>
  <c r="E69" i="6"/>
  <c r="AF69" i="6"/>
  <c r="AC70" i="6"/>
  <c r="GF70" i="6"/>
  <c r="GC71" i="6"/>
  <c r="CK70" i="6"/>
  <c r="CN69" i="6"/>
  <c r="HD68" i="1"/>
  <c r="HA69" i="1"/>
  <c r="GO70" i="1"/>
  <c r="GR69" i="1"/>
  <c r="GF68" i="1"/>
  <c r="GC69" i="1"/>
  <c r="FT68" i="1"/>
  <c r="FQ69" i="1"/>
  <c r="FH68" i="1"/>
  <c r="FE69" i="1"/>
  <c r="ES70" i="1"/>
  <c r="EV69" i="1"/>
  <c r="EJ68" i="1"/>
  <c r="EG69" i="1"/>
  <c r="DX68" i="1"/>
  <c r="DU69" i="1"/>
  <c r="DI69" i="1"/>
  <c r="DL68" i="1"/>
  <c r="CW70" i="1"/>
  <c r="CZ69" i="1"/>
  <c r="CK69" i="1"/>
  <c r="CN68" i="1"/>
  <c r="BY70" i="1"/>
  <c r="CB69" i="1"/>
  <c r="BM68" i="1"/>
  <c r="HY68" i="1" s="1"/>
  <c r="BP65" i="1"/>
  <c r="BP66" i="1"/>
  <c r="BA70" i="1"/>
  <c r="BD69" i="1"/>
  <c r="AO69" i="1"/>
  <c r="AR68" i="1"/>
  <c r="AF70" i="1"/>
  <c r="AC71" i="1"/>
  <c r="IA69" i="1" l="1"/>
  <c r="HZ69" i="1"/>
  <c r="GF71" i="6"/>
  <c r="GC72" i="6"/>
  <c r="FH71" i="6"/>
  <c r="FE72" i="6"/>
  <c r="CW71" i="6"/>
  <c r="CZ70" i="6"/>
  <c r="AR71" i="6"/>
  <c r="AO72" i="6"/>
  <c r="HM69" i="6"/>
  <c r="HP69" i="6" s="1"/>
  <c r="H69" i="6"/>
  <c r="E70" i="6"/>
  <c r="BY71" i="6"/>
  <c r="CB70" i="6"/>
  <c r="T70" i="6"/>
  <c r="Q71" i="6"/>
  <c r="BP70" i="6"/>
  <c r="BM71" i="6"/>
  <c r="CN70" i="6"/>
  <c r="CK71" i="6"/>
  <c r="DU71" i="6"/>
  <c r="DX70" i="6"/>
  <c r="F72" i="6"/>
  <c r="HN71" i="6"/>
  <c r="EJ70" i="6"/>
  <c r="EG71" i="6"/>
  <c r="AC71" i="6"/>
  <c r="AF70" i="6"/>
  <c r="GO71" i="6"/>
  <c r="GR70" i="6"/>
  <c r="DL71" i="6"/>
  <c r="DI72" i="6"/>
  <c r="BA71" i="6"/>
  <c r="BD70" i="6"/>
  <c r="FT69" i="6"/>
  <c r="FQ70" i="6"/>
  <c r="ES71" i="6"/>
  <c r="EV70" i="6"/>
  <c r="HD70" i="6"/>
  <c r="HA71" i="6"/>
  <c r="HD69" i="1"/>
  <c r="HA70" i="1"/>
  <c r="GR70" i="1"/>
  <c r="GO71" i="1"/>
  <c r="GF69" i="1"/>
  <c r="GC70" i="1"/>
  <c r="FQ70" i="1"/>
  <c r="FT69" i="1"/>
  <c r="FH69" i="1"/>
  <c r="FE70" i="1"/>
  <c r="EV70" i="1"/>
  <c r="ES71" i="1"/>
  <c r="EG70" i="1"/>
  <c r="EJ69" i="1"/>
  <c r="DU70" i="1"/>
  <c r="DX69" i="1"/>
  <c r="DL69" i="1"/>
  <c r="DI70" i="1"/>
  <c r="CZ70" i="1"/>
  <c r="CW71" i="1"/>
  <c r="CN69" i="1"/>
  <c r="CK70" i="1"/>
  <c r="CB70" i="1"/>
  <c r="BY71" i="1"/>
  <c r="BP68" i="1"/>
  <c r="BM69" i="1"/>
  <c r="HY69" i="1" s="1"/>
  <c r="BD70" i="1"/>
  <c r="BA71" i="1"/>
  <c r="AR69" i="1"/>
  <c r="AO70" i="1"/>
  <c r="AC72" i="1"/>
  <c r="AF71" i="1"/>
  <c r="IA70" i="1" l="1"/>
  <c r="HZ70" i="1"/>
  <c r="ES72" i="6"/>
  <c r="EV71" i="6"/>
  <c r="T71" i="6"/>
  <c r="Q72" i="6"/>
  <c r="AO73" i="6"/>
  <c r="AR72" i="6"/>
  <c r="FQ71" i="6"/>
  <c r="FT70" i="6"/>
  <c r="GO72" i="6"/>
  <c r="GR71" i="6"/>
  <c r="DU72" i="6"/>
  <c r="DX71" i="6"/>
  <c r="AC72" i="6"/>
  <c r="AF71" i="6"/>
  <c r="CN71" i="6"/>
  <c r="CK72" i="6"/>
  <c r="BY72" i="6"/>
  <c r="CB71" i="6"/>
  <c r="CW72" i="6"/>
  <c r="CZ71" i="6"/>
  <c r="EJ71" i="6"/>
  <c r="EG72" i="6"/>
  <c r="E71" i="6"/>
  <c r="HM70" i="6"/>
  <c r="HP70" i="6" s="1"/>
  <c r="H70" i="6"/>
  <c r="FE73" i="6"/>
  <c r="FH72" i="6"/>
  <c r="HD71" i="6"/>
  <c r="HA72" i="6"/>
  <c r="BA72" i="6"/>
  <c r="BD71" i="6"/>
  <c r="DI73" i="6"/>
  <c r="DL72" i="6"/>
  <c r="BP71" i="6"/>
  <c r="BM72" i="6"/>
  <c r="GC73" i="6"/>
  <c r="GF72" i="6"/>
  <c r="HN72" i="6"/>
  <c r="F73" i="6"/>
  <c r="HA71" i="1"/>
  <c r="HD70" i="1"/>
  <c r="GO72" i="1"/>
  <c r="GR71" i="1"/>
  <c r="GC71" i="1"/>
  <c r="GF70" i="1"/>
  <c r="FQ71" i="1"/>
  <c r="FT70" i="1"/>
  <c r="FE71" i="1"/>
  <c r="FH70" i="1"/>
  <c r="EV71" i="1"/>
  <c r="ES72" i="1"/>
  <c r="EG71" i="1"/>
  <c r="EJ70" i="1"/>
  <c r="DX70" i="1"/>
  <c r="DU71" i="1"/>
  <c r="DI71" i="1"/>
  <c r="DL70" i="1"/>
  <c r="CW72" i="1"/>
  <c r="CZ71" i="1"/>
  <c r="CN70" i="1"/>
  <c r="CK71" i="1"/>
  <c r="CB71" i="1"/>
  <c r="BY72" i="1"/>
  <c r="BP69" i="1"/>
  <c r="BM70" i="1"/>
  <c r="HY70" i="1" s="1"/>
  <c r="BA72" i="1"/>
  <c r="BD72" i="1" s="1"/>
  <c r="BD71" i="1"/>
  <c r="AO71" i="1"/>
  <c r="AR70" i="1"/>
  <c r="AF72" i="1"/>
  <c r="AC73" i="1"/>
  <c r="HZ71" i="1" l="1"/>
  <c r="IA71" i="1"/>
  <c r="GC74" i="6"/>
  <c r="GF73" i="6"/>
  <c r="EG73" i="6"/>
  <c r="EJ72" i="6"/>
  <c r="AF72" i="6"/>
  <c r="AC73" i="6"/>
  <c r="FQ72" i="6"/>
  <c r="FT71" i="6"/>
  <c r="HA73" i="6"/>
  <c r="HD72" i="6"/>
  <c r="BM73" i="6"/>
  <c r="BP72" i="6"/>
  <c r="FE74" i="6"/>
  <c r="FH73" i="6"/>
  <c r="CZ72" i="6"/>
  <c r="CW73" i="6"/>
  <c r="AO74" i="6"/>
  <c r="AR73" i="6"/>
  <c r="DX72" i="6"/>
  <c r="DU73" i="6"/>
  <c r="DI74" i="6"/>
  <c r="DL73" i="6"/>
  <c r="CB72" i="6"/>
  <c r="BY73" i="6"/>
  <c r="CK73" i="6"/>
  <c r="CN72" i="6"/>
  <c r="GR72" i="6"/>
  <c r="GO73" i="6"/>
  <c r="Q73" i="6"/>
  <c r="T72" i="6"/>
  <c r="HN73" i="6"/>
  <c r="F74" i="6"/>
  <c r="BD72" i="6"/>
  <c r="BA73" i="6"/>
  <c r="E72" i="6"/>
  <c r="HM71" i="6"/>
  <c r="HP71" i="6" s="1"/>
  <c r="H71" i="6"/>
  <c r="EV72" i="6"/>
  <c r="ES73" i="6"/>
  <c r="HD71" i="1"/>
  <c r="HA72" i="1"/>
  <c r="GO73" i="1"/>
  <c r="GR72" i="1"/>
  <c r="GC72" i="1"/>
  <c r="GF71" i="1"/>
  <c r="FT71" i="1"/>
  <c r="FQ72" i="1"/>
  <c r="FE72" i="1"/>
  <c r="FH71" i="1"/>
  <c r="ES73" i="1"/>
  <c r="EV72" i="1"/>
  <c r="EJ71" i="1"/>
  <c r="EG72" i="1"/>
  <c r="DX71" i="1"/>
  <c r="DU72" i="1"/>
  <c r="DL71" i="1"/>
  <c r="DI72" i="1"/>
  <c r="CW73" i="1"/>
  <c r="CZ72" i="1"/>
  <c r="CK72" i="1"/>
  <c r="CN71" i="1"/>
  <c r="CB72" i="1"/>
  <c r="BY73" i="1"/>
  <c r="BP70" i="1"/>
  <c r="BM71" i="1"/>
  <c r="HY71" i="1" s="1"/>
  <c r="BA73" i="1"/>
  <c r="AR71" i="1"/>
  <c r="AO72" i="1"/>
  <c r="AC74" i="1"/>
  <c r="AF73" i="1"/>
  <c r="IA72" i="1" l="1"/>
  <c r="HZ72" i="1"/>
  <c r="Q74" i="6"/>
  <c r="T73" i="6"/>
  <c r="DL74" i="6"/>
  <c r="DI77" i="6"/>
  <c r="DL75" i="6"/>
  <c r="AF73" i="6"/>
  <c r="AC74" i="6"/>
  <c r="GR73" i="6"/>
  <c r="GO74" i="6"/>
  <c r="CK74" i="6"/>
  <c r="CN73" i="6"/>
  <c r="BM74" i="6"/>
  <c r="BP73" i="6"/>
  <c r="FH74" i="6"/>
  <c r="FE77" i="6"/>
  <c r="FH75" i="6"/>
  <c r="EV73" i="6"/>
  <c r="ES74" i="6"/>
  <c r="HN74" i="6"/>
  <c r="HL85" i="6" s="1"/>
  <c r="F77" i="6"/>
  <c r="CB73" i="6"/>
  <c r="BY74" i="6"/>
  <c r="AR74" i="6"/>
  <c r="AO77" i="6"/>
  <c r="AR75" i="6"/>
  <c r="EG74" i="6"/>
  <c r="EJ73" i="6"/>
  <c r="HM72" i="6"/>
  <c r="HP72" i="6" s="1"/>
  <c r="H72" i="6"/>
  <c r="E73" i="6"/>
  <c r="DX73" i="6"/>
  <c r="DU74" i="6"/>
  <c r="CZ73" i="6"/>
  <c r="CW74" i="6"/>
  <c r="FT72" i="6"/>
  <c r="FQ73" i="6"/>
  <c r="BD73" i="6"/>
  <c r="BA74" i="6"/>
  <c r="HA74" i="6"/>
  <c r="HD73" i="6"/>
  <c r="GF74" i="6"/>
  <c r="GC77" i="6"/>
  <c r="GF75" i="6"/>
  <c r="HD72" i="1"/>
  <c r="HA73" i="1"/>
  <c r="GO74" i="1"/>
  <c r="GR73" i="1"/>
  <c r="GC73" i="1"/>
  <c r="GF72" i="1"/>
  <c r="FT72" i="1"/>
  <c r="FQ73" i="1"/>
  <c r="FE73" i="1"/>
  <c r="FH72" i="1"/>
  <c r="ES74" i="1"/>
  <c r="EV73" i="1"/>
  <c r="EJ72" i="1"/>
  <c r="EG73" i="1"/>
  <c r="DU73" i="1"/>
  <c r="DX72" i="1"/>
  <c r="DI73" i="1"/>
  <c r="DL72" i="1"/>
  <c r="CW74" i="1"/>
  <c r="CZ73" i="1"/>
  <c r="CN72" i="1"/>
  <c r="CK73" i="1"/>
  <c r="BY74" i="1"/>
  <c r="CB73" i="1"/>
  <c r="BP71" i="1"/>
  <c r="BM72" i="1"/>
  <c r="HY72" i="1" s="1"/>
  <c r="BA74" i="1"/>
  <c r="BD73" i="1"/>
  <c r="AR72" i="1"/>
  <c r="AO73" i="1"/>
  <c r="AC77" i="1"/>
  <c r="AF74" i="1"/>
  <c r="AF75" i="1"/>
  <c r="HZ73" i="1" l="1"/>
  <c r="IA73" i="1"/>
  <c r="HM73" i="6"/>
  <c r="HP73" i="6" s="1"/>
  <c r="H73" i="6"/>
  <c r="E74" i="6"/>
  <c r="FH77" i="6"/>
  <c r="FE78" i="6"/>
  <c r="FT73" i="6"/>
  <c r="FQ74" i="6"/>
  <c r="GF77" i="6"/>
  <c r="GC78" i="6"/>
  <c r="AF74" i="6"/>
  <c r="AC77" i="6"/>
  <c r="AF75" i="6"/>
  <c r="BP74" i="6"/>
  <c r="BM77" i="6"/>
  <c r="BP75" i="6"/>
  <c r="DL77" i="6"/>
  <c r="DI78" i="6"/>
  <c r="HD74" i="6"/>
  <c r="HA77" i="6"/>
  <c r="HD75" i="6"/>
  <c r="DX74" i="6"/>
  <c r="DU77" i="6"/>
  <c r="DX75" i="6"/>
  <c r="EJ74" i="6"/>
  <c r="EG77" i="6"/>
  <c r="EJ75" i="6"/>
  <c r="EV74" i="6"/>
  <c r="ES77" i="6"/>
  <c r="EV75" i="6"/>
  <c r="CB74" i="6"/>
  <c r="BY77" i="6"/>
  <c r="CB75" i="6"/>
  <c r="BD74" i="6"/>
  <c r="BA77" i="6"/>
  <c r="BD75" i="6"/>
  <c r="CN74" i="6"/>
  <c r="CK77" i="6"/>
  <c r="CN75" i="6"/>
  <c r="CZ74" i="6"/>
  <c r="CW77" i="6"/>
  <c r="CZ75" i="6"/>
  <c r="HN77" i="6"/>
  <c r="F78" i="6"/>
  <c r="AR77" i="6"/>
  <c r="AO78" i="6"/>
  <c r="GR74" i="6"/>
  <c r="GO77" i="6"/>
  <c r="GR75" i="6"/>
  <c r="T74" i="6"/>
  <c r="Q77" i="6"/>
  <c r="T75" i="6"/>
  <c r="HA74" i="1"/>
  <c r="HD73" i="1"/>
  <c r="GO77" i="1"/>
  <c r="GR74" i="1"/>
  <c r="GR75" i="1"/>
  <c r="GC74" i="1"/>
  <c r="GF73" i="1"/>
  <c r="FQ74" i="1"/>
  <c r="FT73" i="1"/>
  <c r="FH73" i="1"/>
  <c r="FE74" i="1"/>
  <c r="EV74" i="1"/>
  <c r="ES77" i="1"/>
  <c r="EV75" i="1"/>
  <c r="EJ73" i="1"/>
  <c r="EG74" i="1"/>
  <c r="DX73" i="1"/>
  <c r="DU74" i="1"/>
  <c r="DL73" i="1"/>
  <c r="DI74" i="1"/>
  <c r="CW77" i="1"/>
  <c r="CZ74" i="1"/>
  <c r="CZ75" i="1"/>
  <c r="CK74" i="1"/>
  <c r="CN73" i="1"/>
  <c r="BY77" i="1"/>
  <c r="CB75" i="1"/>
  <c r="CB74" i="1"/>
  <c r="BP72" i="1"/>
  <c r="BM73" i="1"/>
  <c r="HY73" i="1" s="1"/>
  <c r="BA77" i="1"/>
  <c r="BD75" i="1"/>
  <c r="BD74" i="1"/>
  <c r="AO74" i="1"/>
  <c r="AR73" i="1"/>
  <c r="AC78" i="1"/>
  <c r="AF77" i="1"/>
  <c r="IH85" i="1" l="1"/>
  <c r="IH83" i="1" s="1"/>
  <c r="HZ74" i="1"/>
  <c r="HZ75" i="1"/>
  <c r="IA74" i="1"/>
  <c r="IA75" i="1"/>
  <c r="II85" i="1"/>
  <c r="II83" i="1" s="1"/>
  <c r="ES78" i="6"/>
  <c r="EV77" i="6"/>
  <c r="BP77" i="6"/>
  <c r="BM78" i="6"/>
  <c r="F79" i="6"/>
  <c r="HN78" i="6"/>
  <c r="BA78" i="6"/>
  <c r="BD77" i="6"/>
  <c r="HD77" i="6"/>
  <c r="HA78" i="6"/>
  <c r="FH78" i="6"/>
  <c r="FE79" i="6"/>
  <c r="EJ77" i="6"/>
  <c r="EG78" i="6"/>
  <c r="AC78" i="6"/>
  <c r="AF77" i="6"/>
  <c r="CW78" i="6"/>
  <c r="CZ77" i="6"/>
  <c r="DL78" i="6"/>
  <c r="DI79" i="6"/>
  <c r="HM74" i="6"/>
  <c r="H74" i="6"/>
  <c r="E77" i="6"/>
  <c r="H75" i="6"/>
  <c r="GO78" i="6"/>
  <c r="GR77" i="6"/>
  <c r="BY78" i="6"/>
  <c r="CB77" i="6"/>
  <c r="GF78" i="6"/>
  <c r="GC79" i="6"/>
  <c r="DU78" i="6"/>
  <c r="DX77" i="6"/>
  <c r="T77" i="6"/>
  <c r="Q78" i="6"/>
  <c r="AR78" i="6"/>
  <c r="AO79" i="6"/>
  <c r="CN77" i="6"/>
  <c r="CK78" i="6"/>
  <c r="FT74" i="6"/>
  <c r="FQ77" i="6"/>
  <c r="FT75" i="6"/>
  <c r="HA77" i="1"/>
  <c r="HD74" i="1"/>
  <c r="HD75" i="1"/>
  <c r="GO78" i="1"/>
  <c r="GR77" i="1"/>
  <c r="GC77" i="1"/>
  <c r="GF74" i="1"/>
  <c r="GF75" i="1"/>
  <c r="FQ77" i="1"/>
  <c r="FT74" i="1"/>
  <c r="FT75" i="1"/>
  <c r="FE77" i="1"/>
  <c r="FH74" i="1"/>
  <c r="FH75" i="1"/>
  <c r="ES78" i="1"/>
  <c r="EV77" i="1"/>
  <c r="EG77" i="1"/>
  <c r="EJ75" i="1"/>
  <c r="EJ74" i="1"/>
  <c r="DU77" i="1"/>
  <c r="DX74" i="1"/>
  <c r="DX75" i="1"/>
  <c r="DI77" i="1"/>
  <c r="DL74" i="1"/>
  <c r="DL75" i="1"/>
  <c r="CW78" i="1"/>
  <c r="CZ77" i="1"/>
  <c r="CK77" i="1"/>
  <c r="CN75" i="1"/>
  <c r="CN74" i="1"/>
  <c r="BY78" i="1"/>
  <c r="CB77" i="1"/>
  <c r="BP73" i="1"/>
  <c r="BM74" i="1"/>
  <c r="BA78" i="1"/>
  <c r="BD77" i="1"/>
  <c r="AO77" i="1"/>
  <c r="AR74" i="1"/>
  <c r="AR75" i="1"/>
  <c r="AC79" i="1"/>
  <c r="AF78" i="1"/>
  <c r="HZ77" i="1" l="1"/>
  <c r="IA77" i="1"/>
  <c r="IG85" i="1"/>
  <c r="IG83" i="1" s="1"/>
  <c r="HY74" i="1"/>
  <c r="HY75" i="1"/>
  <c r="BP78" i="6"/>
  <c r="BM79" i="6"/>
  <c r="GC80" i="6"/>
  <c r="GF79" i="6"/>
  <c r="E78" i="6"/>
  <c r="HM77" i="6"/>
  <c r="HP77" i="6" s="1"/>
  <c r="H77" i="6"/>
  <c r="AC79" i="6"/>
  <c r="AF78" i="6"/>
  <c r="BA79" i="6"/>
  <c r="BD78" i="6"/>
  <c r="FQ78" i="6"/>
  <c r="FT77" i="6"/>
  <c r="EJ78" i="6"/>
  <c r="EG79" i="6"/>
  <c r="AO80" i="6"/>
  <c r="AR79" i="6"/>
  <c r="HK85" i="6"/>
  <c r="HP74" i="6"/>
  <c r="HP75" i="6"/>
  <c r="F80" i="6"/>
  <c r="HN79" i="6"/>
  <c r="T78" i="6"/>
  <c r="Q79" i="6"/>
  <c r="BY79" i="6"/>
  <c r="CB78" i="6"/>
  <c r="DI80" i="6"/>
  <c r="DL79" i="6"/>
  <c r="FE80" i="6"/>
  <c r="FH79" i="6"/>
  <c r="GO79" i="6"/>
  <c r="GR78" i="6"/>
  <c r="HD78" i="6"/>
  <c r="HA79" i="6"/>
  <c r="CW79" i="6"/>
  <c r="CZ78" i="6"/>
  <c r="CN78" i="6"/>
  <c r="CK79" i="6"/>
  <c r="DU79" i="6"/>
  <c r="DX78" i="6"/>
  <c r="ES79" i="6"/>
  <c r="EV78" i="6"/>
  <c r="HD77" i="1"/>
  <c r="HA78" i="1"/>
  <c r="GO79" i="1"/>
  <c r="GR78" i="1"/>
  <c r="GF77" i="1"/>
  <c r="GC78" i="1"/>
  <c r="FT77" i="1"/>
  <c r="FQ78" i="1"/>
  <c r="FH77" i="1"/>
  <c r="FE78" i="1"/>
  <c r="ES79" i="1"/>
  <c r="EV78" i="1"/>
  <c r="EJ77" i="1"/>
  <c r="EG78" i="1"/>
  <c r="DU78" i="1"/>
  <c r="DX77" i="1"/>
  <c r="DI78" i="1"/>
  <c r="DL77" i="1"/>
  <c r="CW79" i="1"/>
  <c r="CZ78" i="1"/>
  <c r="CN77" i="1"/>
  <c r="CK78" i="1"/>
  <c r="BY79" i="1"/>
  <c r="CB78" i="1"/>
  <c r="BM77" i="1"/>
  <c r="HY77" i="1" s="1"/>
  <c r="BP74" i="1"/>
  <c r="BP75" i="1"/>
  <c r="BA79" i="1"/>
  <c r="BD78" i="1"/>
  <c r="AO78" i="1"/>
  <c r="AR77" i="1"/>
  <c r="AF79" i="1"/>
  <c r="AC80" i="1"/>
  <c r="IA78" i="1" l="1"/>
  <c r="HZ78" i="1"/>
  <c r="HN80" i="6"/>
  <c r="F81" i="6"/>
  <c r="CZ79" i="6"/>
  <c r="CW80" i="6"/>
  <c r="DI81" i="6"/>
  <c r="DL80" i="6"/>
  <c r="FQ79" i="6"/>
  <c r="FT78" i="6"/>
  <c r="E79" i="6"/>
  <c r="HM78" i="6"/>
  <c r="HP78" i="6" s="1"/>
  <c r="H78" i="6"/>
  <c r="FE81" i="6"/>
  <c r="FH80" i="6"/>
  <c r="EV79" i="6"/>
  <c r="ES80" i="6"/>
  <c r="HA80" i="6"/>
  <c r="HD79" i="6"/>
  <c r="BD79" i="6"/>
  <c r="BA80" i="6"/>
  <c r="GC81" i="6"/>
  <c r="GF80" i="6"/>
  <c r="Q80" i="6"/>
  <c r="T79" i="6"/>
  <c r="DX79" i="6"/>
  <c r="DU80" i="6"/>
  <c r="GR79" i="6"/>
  <c r="GO80" i="6"/>
  <c r="EG80" i="6"/>
  <c r="EJ79" i="6"/>
  <c r="AF79" i="6"/>
  <c r="AC80" i="6"/>
  <c r="BM80" i="6"/>
  <c r="BP79" i="6"/>
  <c r="CB79" i="6"/>
  <c r="BY80" i="6"/>
  <c r="AO81" i="6"/>
  <c r="AR80" i="6"/>
  <c r="CK80" i="6"/>
  <c r="CN79" i="6"/>
  <c r="HD78" i="1"/>
  <c r="HA79" i="1"/>
  <c r="GR79" i="1"/>
  <c r="GO80" i="1"/>
  <c r="GF78" i="1"/>
  <c r="GC79" i="1"/>
  <c r="FQ79" i="1"/>
  <c r="FT78" i="1"/>
  <c r="FH78" i="1"/>
  <c r="FE79" i="1"/>
  <c r="EV79" i="1"/>
  <c r="ES80" i="1"/>
  <c r="EJ78" i="1"/>
  <c r="EG79" i="1"/>
  <c r="DX78" i="1"/>
  <c r="DU79" i="1"/>
  <c r="DI79" i="1"/>
  <c r="DL78" i="1"/>
  <c r="CZ79" i="1"/>
  <c r="CW80" i="1"/>
  <c r="CN78" i="1"/>
  <c r="CK79" i="1"/>
  <c r="CB79" i="1"/>
  <c r="BY80" i="1"/>
  <c r="BP77" i="1"/>
  <c r="BM78" i="1"/>
  <c r="HY78" i="1" s="1"/>
  <c r="BD79" i="1"/>
  <c r="BA80" i="1"/>
  <c r="AR78" i="1"/>
  <c r="AO79" i="1"/>
  <c r="AF80" i="1"/>
  <c r="AC81" i="1"/>
  <c r="IA79" i="1" l="1"/>
  <c r="HZ79" i="1"/>
  <c r="FT79" i="6"/>
  <c r="FQ80" i="6"/>
  <c r="AR81" i="6"/>
  <c r="AO82" i="6"/>
  <c r="Q81" i="6"/>
  <c r="T80" i="6"/>
  <c r="CB80" i="6"/>
  <c r="BY81" i="6"/>
  <c r="GR80" i="6"/>
  <c r="GO81" i="6"/>
  <c r="GF81" i="6"/>
  <c r="GC82" i="6"/>
  <c r="FH81" i="6"/>
  <c r="FE82" i="6"/>
  <c r="EG81" i="6"/>
  <c r="EJ80" i="6"/>
  <c r="BD80" i="6"/>
  <c r="BA81" i="6"/>
  <c r="DL81" i="6"/>
  <c r="DI82" i="6"/>
  <c r="CZ80" i="6"/>
  <c r="CW81" i="6"/>
  <c r="BM81" i="6"/>
  <c r="BP80" i="6"/>
  <c r="DX80" i="6"/>
  <c r="DU81" i="6"/>
  <c r="CK81" i="6"/>
  <c r="CN80" i="6"/>
  <c r="AF80" i="6"/>
  <c r="AC81" i="6"/>
  <c r="HA81" i="6"/>
  <c r="HD80" i="6"/>
  <c r="HM79" i="6"/>
  <c r="HP79" i="6" s="1"/>
  <c r="H79" i="6"/>
  <c r="E80" i="6"/>
  <c r="HN81" i="6"/>
  <c r="F82" i="6"/>
  <c r="EV80" i="6"/>
  <c r="ES81" i="6"/>
  <c r="HA80" i="1"/>
  <c r="HD79" i="1"/>
  <c r="GR80" i="1"/>
  <c r="GO81" i="1"/>
  <c r="GC80" i="1"/>
  <c r="GF79" i="1"/>
  <c r="FQ80" i="1"/>
  <c r="FT79" i="1"/>
  <c r="FE80" i="1"/>
  <c r="FH79" i="1"/>
  <c r="EV80" i="1"/>
  <c r="ES81" i="1"/>
  <c r="EG80" i="1"/>
  <c r="EJ79" i="1"/>
  <c r="DX79" i="1"/>
  <c r="DU80" i="1"/>
  <c r="DI80" i="1"/>
  <c r="DL79" i="1"/>
  <c r="CW81" i="1"/>
  <c r="CZ80" i="1"/>
  <c r="CK80" i="1"/>
  <c r="CN79" i="1"/>
  <c r="CB80" i="1"/>
  <c r="BY81" i="1"/>
  <c r="BP78" i="1"/>
  <c r="BM79" i="1"/>
  <c r="HY79" i="1" s="1"/>
  <c r="BD80" i="1"/>
  <c r="BA81" i="1"/>
  <c r="AR79" i="1"/>
  <c r="AO80" i="1"/>
  <c r="AF81" i="1"/>
  <c r="AC82" i="1"/>
  <c r="IA80" i="1" l="1"/>
  <c r="HZ80" i="1"/>
  <c r="BP81" i="6"/>
  <c r="BM82" i="6"/>
  <c r="EJ81" i="6"/>
  <c r="EG82" i="6"/>
  <c r="CW82" i="6"/>
  <c r="CZ81" i="6"/>
  <c r="FH82" i="6"/>
  <c r="FE83" i="6"/>
  <c r="CN81" i="6"/>
  <c r="CK82" i="6"/>
  <c r="T81" i="6"/>
  <c r="Q82" i="6"/>
  <c r="HM80" i="6"/>
  <c r="HP80" i="6" s="1"/>
  <c r="H80" i="6"/>
  <c r="E81" i="6"/>
  <c r="DU82" i="6"/>
  <c r="DX81" i="6"/>
  <c r="DL82" i="6"/>
  <c r="DI83" i="6"/>
  <c r="GF82" i="6"/>
  <c r="GC83" i="6"/>
  <c r="AR82" i="6"/>
  <c r="AO83" i="6"/>
  <c r="GO82" i="6"/>
  <c r="GR81" i="6"/>
  <c r="ES82" i="6"/>
  <c r="EV81" i="6"/>
  <c r="BA82" i="6"/>
  <c r="BD81" i="6"/>
  <c r="HD81" i="6"/>
  <c r="HA82" i="6"/>
  <c r="FT80" i="6"/>
  <c r="FQ81" i="6"/>
  <c r="F83" i="6"/>
  <c r="HN82" i="6"/>
  <c r="AC82" i="6"/>
  <c r="AF81" i="6"/>
  <c r="BY82" i="6"/>
  <c r="CB81" i="6"/>
  <c r="HA81" i="1"/>
  <c r="HD80" i="1"/>
  <c r="GO82" i="1"/>
  <c r="GR81" i="1"/>
  <c r="GF80" i="1"/>
  <c r="GC81" i="1"/>
  <c r="FQ81" i="1"/>
  <c r="FT80" i="1"/>
  <c r="FE81" i="1"/>
  <c r="FH80" i="1"/>
  <c r="ES82" i="1"/>
  <c r="EV81" i="1"/>
  <c r="EG81" i="1"/>
  <c r="EJ80" i="1"/>
  <c r="DU81" i="1"/>
  <c r="DX80" i="1"/>
  <c r="DI81" i="1"/>
  <c r="DL80" i="1"/>
  <c r="CW82" i="1"/>
  <c r="CZ81" i="1"/>
  <c r="CN80" i="1"/>
  <c r="CK81" i="1"/>
  <c r="BY82" i="1"/>
  <c r="CB81" i="1"/>
  <c r="BM80" i="1"/>
  <c r="HY80" i="1" s="1"/>
  <c r="BP79" i="1"/>
  <c r="BA82" i="1"/>
  <c r="BD81" i="1"/>
  <c r="AO81" i="1"/>
  <c r="AR80" i="1"/>
  <c r="AC83" i="1"/>
  <c r="AF82" i="1"/>
  <c r="IA81" i="1" l="1"/>
  <c r="HZ81" i="1"/>
  <c r="GF83" i="6"/>
  <c r="GC86" i="6"/>
  <c r="GF84" i="6"/>
  <c r="F86" i="6"/>
  <c r="HN83" i="6"/>
  <c r="HL94" i="6" s="1"/>
  <c r="DL83" i="6"/>
  <c r="DI86" i="6"/>
  <c r="DL84" i="6"/>
  <c r="CW83" i="6"/>
  <c r="CZ82" i="6"/>
  <c r="BA83" i="6"/>
  <c r="BD82" i="6"/>
  <c r="FQ82" i="6"/>
  <c r="FT81" i="6"/>
  <c r="ES83" i="6"/>
  <c r="EV82" i="6"/>
  <c r="T82" i="6"/>
  <c r="Q83" i="6"/>
  <c r="EJ82" i="6"/>
  <c r="EG83" i="6"/>
  <c r="CN82" i="6"/>
  <c r="CK83" i="6"/>
  <c r="BY83" i="6"/>
  <c r="CB82" i="6"/>
  <c r="AC83" i="6"/>
  <c r="AF82" i="6"/>
  <c r="GO83" i="6"/>
  <c r="GR82" i="6"/>
  <c r="HD82" i="6"/>
  <c r="HA83" i="6"/>
  <c r="AR83" i="6"/>
  <c r="AO86" i="6"/>
  <c r="AR84" i="6"/>
  <c r="DU83" i="6"/>
  <c r="DX82" i="6"/>
  <c r="BP82" i="6"/>
  <c r="BM83" i="6"/>
  <c r="E82" i="6"/>
  <c r="HM81" i="6"/>
  <c r="HP81" i="6" s="1"/>
  <c r="H81" i="6"/>
  <c r="FH83" i="6"/>
  <c r="FE86" i="6"/>
  <c r="FH84" i="6"/>
  <c r="HD81" i="1"/>
  <c r="HA82" i="1"/>
  <c r="GR82" i="1"/>
  <c r="GO83" i="1"/>
  <c r="GF81" i="1"/>
  <c r="GC82" i="1"/>
  <c r="FQ82" i="1"/>
  <c r="FT81" i="1"/>
  <c r="FH81" i="1"/>
  <c r="FE82" i="1"/>
  <c r="ES83" i="1"/>
  <c r="EV82" i="1"/>
  <c r="EJ81" i="1"/>
  <c r="EG82" i="1"/>
  <c r="DX81" i="1"/>
  <c r="DU82" i="1"/>
  <c r="DL81" i="1"/>
  <c r="DI82" i="1"/>
  <c r="CW83" i="1"/>
  <c r="CZ82" i="1"/>
  <c r="CN81" i="1"/>
  <c r="CK82" i="1"/>
  <c r="BY83" i="1"/>
  <c r="CB82" i="1"/>
  <c r="BP80" i="1"/>
  <c r="BM81" i="1"/>
  <c r="HY81" i="1" s="1"/>
  <c r="BA83" i="1"/>
  <c r="BD82" i="1"/>
  <c r="AR81" i="1"/>
  <c r="AO82" i="1"/>
  <c r="AC86" i="1"/>
  <c r="AF84" i="1"/>
  <c r="AF83" i="1"/>
  <c r="IA82" i="1" l="1"/>
  <c r="HZ82" i="1"/>
  <c r="CB83" i="6"/>
  <c r="BY86" i="6"/>
  <c r="CB84" i="6"/>
  <c r="EV83" i="6"/>
  <c r="ES86" i="6"/>
  <c r="EV84" i="6"/>
  <c r="BP84" i="6"/>
  <c r="BP83" i="6"/>
  <c r="BM86" i="6"/>
  <c r="HD83" i="6"/>
  <c r="HA86" i="6"/>
  <c r="HD84" i="6"/>
  <c r="CN83" i="6"/>
  <c r="CK86" i="6"/>
  <c r="CN84" i="6"/>
  <c r="DL86" i="6"/>
  <c r="DI87" i="6"/>
  <c r="FH86" i="6"/>
  <c r="FE87" i="6"/>
  <c r="EJ83" i="6"/>
  <c r="EG86" i="6"/>
  <c r="EJ84" i="6"/>
  <c r="FQ83" i="6"/>
  <c r="FT82" i="6"/>
  <c r="F87" i="6"/>
  <c r="HN86" i="6"/>
  <c r="GR83" i="6"/>
  <c r="GO86" i="6"/>
  <c r="GR84" i="6"/>
  <c r="AF83" i="6"/>
  <c r="AC86" i="6"/>
  <c r="AF84" i="6"/>
  <c r="GF86" i="6"/>
  <c r="GC87" i="6"/>
  <c r="DX83" i="6"/>
  <c r="DU86" i="6"/>
  <c r="DX84" i="6"/>
  <c r="T83" i="6"/>
  <c r="Q86" i="6"/>
  <c r="T84" i="6"/>
  <c r="BD83" i="6"/>
  <c r="BA86" i="6"/>
  <c r="BD84" i="6"/>
  <c r="E83" i="6"/>
  <c r="HM82" i="6"/>
  <c r="HP82" i="6" s="1"/>
  <c r="H82" i="6"/>
  <c r="AR86" i="6"/>
  <c r="AO87" i="6"/>
  <c r="CZ83" i="6"/>
  <c r="CW86" i="6"/>
  <c r="CZ84" i="6"/>
  <c r="HA83" i="1"/>
  <c r="HD82" i="1"/>
  <c r="GO86" i="1"/>
  <c r="GR83" i="1"/>
  <c r="GR84" i="1"/>
  <c r="GF82" i="1"/>
  <c r="GC83" i="1"/>
  <c r="FQ83" i="1"/>
  <c r="FT82" i="1"/>
  <c r="FE83" i="1"/>
  <c r="FH82" i="1"/>
  <c r="ES86" i="1"/>
  <c r="EV83" i="1"/>
  <c r="EV84" i="1"/>
  <c r="EJ82" i="1"/>
  <c r="EG83" i="1"/>
  <c r="DU83" i="1"/>
  <c r="DX82" i="1"/>
  <c r="DL82" i="1"/>
  <c r="DI83" i="1"/>
  <c r="DL83" i="1" s="1"/>
  <c r="CW86" i="1"/>
  <c r="CZ83" i="1"/>
  <c r="CZ84" i="1"/>
  <c r="CN82" i="1"/>
  <c r="CK83" i="1"/>
  <c r="BY86" i="1"/>
  <c r="CB83" i="1"/>
  <c r="CB84" i="1"/>
  <c r="BP81" i="1"/>
  <c r="BM82" i="1"/>
  <c r="HY82" i="1" s="1"/>
  <c r="BA86" i="1"/>
  <c r="BD83" i="1"/>
  <c r="BD84" i="1"/>
  <c r="AR82" i="1"/>
  <c r="AO83" i="1"/>
  <c r="AC87" i="1"/>
  <c r="AF86" i="1"/>
  <c r="HZ83" i="1" l="1"/>
  <c r="HZ84" i="1"/>
  <c r="IA83" i="1"/>
  <c r="IA84" i="1"/>
  <c r="IH94" i="1"/>
  <c r="IH92" i="1" s="1"/>
  <c r="II94" i="1"/>
  <c r="II92" i="1" s="1"/>
  <c r="FT83" i="6"/>
  <c r="FQ86" i="6"/>
  <c r="FT84" i="6"/>
  <c r="CN86" i="6"/>
  <c r="CK87" i="6"/>
  <c r="EJ86" i="6"/>
  <c r="EG87" i="6"/>
  <c r="BA87" i="6"/>
  <c r="BD86" i="6"/>
  <c r="ES87" i="6"/>
  <c r="EV86" i="6"/>
  <c r="FE88" i="6"/>
  <c r="FH87" i="6"/>
  <c r="HD86" i="6"/>
  <c r="HA87" i="6"/>
  <c r="CW87" i="6"/>
  <c r="CZ86" i="6"/>
  <c r="AO88" i="6"/>
  <c r="AR87" i="6"/>
  <c r="HN87" i="6"/>
  <c r="F88" i="6"/>
  <c r="HM83" i="6"/>
  <c r="H83" i="6"/>
  <c r="E86" i="6"/>
  <c r="H84" i="6"/>
  <c r="GO87" i="6"/>
  <c r="GR86" i="6"/>
  <c r="T86" i="6"/>
  <c r="Q87" i="6"/>
  <c r="DI88" i="6"/>
  <c r="DL87" i="6"/>
  <c r="BP86" i="6"/>
  <c r="BM87" i="6"/>
  <c r="BY87" i="6"/>
  <c r="CB86" i="6"/>
  <c r="DU87" i="6"/>
  <c r="DX86" i="6"/>
  <c r="GC88" i="6"/>
  <c r="GF87" i="6"/>
  <c r="AC87" i="6"/>
  <c r="AF86" i="6"/>
  <c r="HA86" i="1"/>
  <c r="HD83" i="1"/>
  <c r="HD84" i="1"/>
  <c r="GR86" i="1"/>
  <c r="GO87" i="1"/>
  <c r="GC86" i="1"/>
  <c r="GF83" i="1"/>
  <c r="GF84" i="1"/>
  <c r="FQ86" i="1"/>
  <c r="FT84" i="1"/>
  <c r="FT83" i="1"/>
  <c r="FE86" i="1"/>
  <c r="FH84" i="1"/>
  <c r="FH83" i="1"/>
  <c r="ES87" i="1"/>
  <c r="EV86" i="1"/>
  <c r="EG86" i="1"/>
  <c r="EJ84" i="1"/>
  <c r="EJ83" i="1"/>
  <c r="DU86" i="1"/>
  <c r="DX84" i="1"/>
  <c r="DX83" i="1"/>
  <c r="DI86" i="1"/>
  <c r="DL84" i="1"/>
  <c r="CW87" i="1"/>
  <c r="CZ86" i="1"/>
  <c r="CK86" i="1"/>
  <c r="CN83" i="1"/>
  <c r="CN84" i="1"/>
  <c r="CB86" i="1"/>
  <c r="BY87" i="1"/>
  <c r="BM83" i="1"/>
  <c r="BP82" i="1"/>
  <c r="BD86" i="1"/>
  <c r="BA87" i="1"/>
  <c r="AO86" i="1"/>
  <c r="AR84" i="1"/>
  <c r="AR83" i="1"/>
  <c r="AF87" i="1"/>
  <c r="AC88" i="1"/>
  <c r="HZ86" i="1" l="1"/>
  <c r="IA86" i="1"/>
  <c r="IG94" i="1"/>
  <c r="IG92" i="1" s="1"/>
  <c r="HY83" i="1"/>
  <c r="HY84" i="1"/>
  <c r="HA88" i="6"/>
  <c r="HD87" i="6"/>
  <c r="EG88" i="6"/>
  <c r="EJ87" i="6"/>
  <c r="HN88" i="6"/>
  <c r="F89" i="6"/>
  <c r="CK88" i="6"/>
  <c r="CN87" i="6"/>
  <c r="CB87" i="6"/>
  <c r="BY88" i="6"/>
  <c r="FE89" i="6"/>
  <c r="FH88" i="6"/>
  <c r="GR87" i="6"/>
  <c r="GO88" i="6"/>
  <c r="DX87" i="6"/>
  <c r="DU88" i="6"/>
  <c r="AO89" i="6"/>
  <c r="AR88" i="6"/>
  <c r="EV87" i="6"/>
  <c r="ES88" i="6"/>
  <c r="HP83" i="6"/>
  <c r="HK94" i="6"/>
  <c r="HP84" i="6"/>
  <c r="GC89" i="6"/>
  <c r="GF88" i="6"/>
  <c r="FQ87" i="6"/>
  <c r="FT86" i="6"/>
  <c r="DI89" i="6"/>
  <c r="DL88" i="6"/>
  <c r="Q88" i="6"/>
  <c r="T87" i="6"/>
  <c r="AF87" i="6"/>
  <c r="AC88" i="6"/>
  <c r="BM88" i="6"/>
  <c r="BP87" i="6"/>
  <c r="E87" i="6"/>
  <c r="HM86" i="6"/>
  <c r="HP86" i="6" s="1"/>
  <c r="H86" i="6"/>
  <c r="CZ87" i="6"/>
  <c r="CW88" i="6"/>
  <c r="BD87" i="6"/>
  <c r="BA88" i="6"/>
  <c r="HA87" i="1"/>
  <c r="HD86" i="1"/>
  <c r="GR87" i="1"/>
  <c r="GO88" i="1"/>
  <c r="GF86" i="1"/>
  <c r="GC87" i="1"/>
  <c r="FT86" i="1"/>
  <c r="FQ87" i="1"/>
  <c r="FE87" i="1"/>
  <c r="FH86" i="1"/>
  <c r="EV87" i="1"/>
  <c r="ES88" i="1"/>
  <c r="EG87" i="1"/>
  <c r="EJ86" i="1"/>
  <c r="DX86" i="1"/>
  <c r="DU87" i="1"/>
  <c r="DL86" i="1"/>
  <c r="DI87" i="1"/>
  <c r="CZ87" i="1"/>
  <c r="CW88" i="1"/>
  <c r="CN86" i="1"/>
  <c r="CK87" i="1"/>
  <c r="CB87" i="1"/>
  <c r="BY88" i="1"/>
  <c r="BM86" i="1"/>
  <c r="HY86" i="1" s="1"/>
  <c r="BP83" i="1"/>
  <c r="BP84" i="1"/>
  <c r="BD87" i="1"/>
  <c r="BA88" i="1"/>
  <c r="AO87" i="1"/>
  <c r="AR86" i="1"/>
  <c r="AC89" i="1"/>
  <c r="AF88" i="1"/>
  <c r="IA87" i="1" l="1"/>
  <c r="HZ87" i="1"/>
  <c r="F90" i="6"/>
  <c r="HN89" i="6"/>
  <c r="EV88" i="6"/>
  <c r="ES89" i="6"/>
  <c r="HM87" i="6"/>
  <c r="HP87" i="6" s="1"/>
  <c r="H87" i="6"/>
  <c r="E88" i="6"/>
  <c r="CK89" i="6"/>
  <c r="CN88" i="6"/>
  <c r="CZ88" i="6"/>
  <c r="CW89" i="6"/>
  <c r="BM89" i="6"/>
  <c r="BP88" i="6"/>
  <c r="AF88" i="6"/>
  <c r="AC89" i="6"/>
  <c r="FT87" i="6"/>
  <c r="FQ88" i="6"/>
  <c r="FE90" i="6"/>
  <c r="FH89" i="6"/>
  <c r="EG89" i="6"/>
  <c r="EJ88" i="6"/>
  <c r="Q89" i="6"/>
  <c r="T88" i="6"/>
  <c r="BD88" i="6"/>
  <c r="BA89" i="6"/>
  <c r="GR88" i="6"/>
  <c r="GO89" i="6"/>
  <c r="AR89" i="6"/>
  <c r="AO90" i="6"/>
  <c r="CB88" i="6"/>
  <c r="BY89" i="6"/>
  <c r="DL89" i="6"/>
  <c r="DI90" i="6"/>
  <c r="GC90" i="6"/>
  <c r="GF89" i="6"/>
  <c r="DX88" i="6"/>
  <c r="DU89" i="6"/>
  <c r="HA89" i="6"/>
  <c r="HD88" i="6"/>
  <c r="HA88" i="1"/>
  <c r="HD87" i="1"/>
  <c r="GR88" i="1"/>
  <c r="GO89" i="1"/>
  <c r="GF87" i="1"/>
  <c r="GC88" i="1"/>
  <c r="FT87" i="1"/>
  <c r="FQ88" i="1"/>
  <c r="FE88" i="1"/>
  <c r="FH87" i="1"/>
  <c r="EV88" i="1"/>
  <c r="ES89" i="1"/>
  <c r="EG88" i="1"/>
  <c r="EJ87" i="1"/>
  <c r="DU88" i="1"/>
  <c r="DX87" i="1"/>
  <c r="DL87" i="1"/>
  <c r="DI88" i="1"/>
  <c r="CW89" i="1"/>
  <c r="CZ88" i="1"/>
  <c r="CK88" i="1"/>
  <c r="CN87" i="1"/>
  <c r="BY89" i="1"/>
  <c r="CB88" i="1"/>
  <c r="BP86" i="1"/>
  <c r="BM87" i="1"/>
  <c r="HY87" i="1" s="1"/>
  <c r="BD88" i="1"/>
  <c r="BA89" i="1"/>
  <c r="AR87" i="1"/>
  <c r="AO88" i="1"/>
  <c r="AC90" i="1"/>
  <c r="AF89" i="1"/>
  <c r="IA88" i="1" l="1"/>
  <c r="HZ88" i="1"/>
  <c r="AO91" i="6"/>
  <c r="AR90" i="6"/>
  <c r="HM88" i="6"/>
  <c r="HP88" i="6" s="1"/>
  <c r="H88" i="6"/>
  <c r="E89" i="6"/>
  <c r="FT88" i="6"/>
  <c r="FQ89" i="6"/>
  <c r="EJ89" i="6"/>
  <c r="EG90" i="6"/>
  <c r="GR89" i="6"/>
  <c r="GO90" i="6"/>
  <c r="GF90" i="6"/>
  <c r="GC91" i="6"/>
  <c r="FH90" i="6"/>
  <c r="FE91" i="6"/>
  <c r="BP89" i="6"/>
  <c r="BM90" i="6"/>
  <c r="DL90" i="6"/>
  <c r="DI91" i="6"/>
  <c r="BA90" i="6"/>
  <c r="BD89" i="6"/>
  <c r="CW90" i="6"/>
  <c r="CZ89" i="6"/>
  <c r="ES90" i="6"/>
  <c r="EV89" i="6"/>
  <c r="HD89" i="6"/>
  <c r="HA90" i="6"/>
  <c r="BY90" i="6"/>
  <c r="CB89" i="6"/>
  <c r="DU90" i="6"/>
  <c r="DX89" i="6"/>
  <c r="T89" i="6"/>
  <c r="Q90" i="6"/>
  <c r="AC90" i="6"/>
  <c r="AF89" i="6"/>
  <c r="CN89" i="6"/>
  <c r="CK90" i="6"/>
  <c r="F91" i="6"/>
  <c r="HN90" i="6"/>
  <c r="HA89" i="1"/>
  <c r="HD88" i="1"/>
  <c r="GO90" i="1"/>
  <c r="GR89" i="1"/>
  <c r="GC89" i="1"/>
  <c r="GF88" i="1"/>
  <c r="FT88" i="1"/>
  <c r="FQ89" i="1"/>
  <c r="FE89" i="1"/>
  <c r="FH88" i="1"/>
  <c r="ES90" i="1"/>
  <c r="EV89" i="1"/>
  <c r="EG89" i="1"/>
  <c r="EJ88" i="1"/>
  <c r="DX88" i="1"/>
  <c r="DU89" i="1"/>
  <c r="DL88" i="1"/>
  <c r="DI89" i="1"/>
  <c r="CW90" i="1"/>
  <c r="CZ89" i="1"/>
  <c r="CK89" i="1"/>
  <c r="CN88" i="1"/>
  <c r="CB89" i="1"/>
  <c r="BY90" i="1"/>
  <c r="BM88" i="1"/>
  <c r="HY88" i="1" s="1"/>
  <c r="BP87" i="1"/>
  <c r="BA90" i="1"/>
  <c r="BD89" i="1"/>
  <c r="AO89" i="1"/>
  <c r="AR88" i="1"/>
  <c r="AC91" i="1"/>
  <c r="AF90" i="1"/>
  <c r="HZ89" i="1" l="1"/>
  <c r="IA89" i="1"/>
  <c r="BY91" i="6"/>
  <c r="CB90" i="6"/>
  <c r="GC92" i="6"/>
  <c r="GF91" i="6"/>
  <c r="AC91" i="6"/>
  <c r="AF90" i="6"/>
  <c r="HD90" i="6"/>
  <c r="HA91" i="6"/>
  <c r="DL91" i="6"/>
  <c r="DI92" i="6"/>
  <c r="E90" i="6"/>
  <c r="HM89" i="6"/>
  <c r="HP89" i="6" s="1"/>
  <c r="H89" i="6"/>
  <c r="BA91" i="6"/>
  <c r="BD90" i="6"/>
  <c r="Q91" i="6"/>
  <c r="T90" i="6"/>
  <c r="GO91" i="6"/>
  <c r="GR90" i="6"/>
  <c r="BM91" i="6"/>
  <c r="BP90" i="6"/>
  <c r="ES91" i="6"/>
  <c r="EV90" i="6"/>
  <c r="EJ90" i="6"/>
  <c r="EG91" i="6"/>
  <c r="HN91" i="6"/>
  <c r="F92" i="6"/>
  <c r="CN90" i="6"/>
  <c r="CK91" i="6"/>
  <c r="DU91" i="6"/>
  <c r="DX90" i="6"/>
  <c r="CW91" i="6"/>
  <c r="CZ90" i="6"/>
  <c r="FE92" i="6"/>
  <c r="FH91" i="6"/>
  <c r="FQ90" i="6"/>
  <c r="FT89" i="6"/>
  <c r="AO92" i="6"/>
  <c r="AR91" i="6"/>
  <c r="HD89" i="1"/>
  <c r="HA90" i="1"/>
  <c r="GR90" i="1"/>
  <c r="GO91" i="1"/>
  <c r="GC90" i="1"/>
  <c r="GF89" i="1"/>
  <c r="FQ90" i="1"/>
  <c r="FT89" i="1"/>
  <c r="FH89" i="1"/>
  <c r="FE90" i="1"/>
  <c r="ES91" i="1"/>
  <c r="EV90" i="1"/>
  <c r="EJ89" i="1"/>
  <c r="EG90" i="1"/>
  <c r="DU90" i="1"/>
  <c r="DX89" i="1"/>
  <c r="DI90" i="1"/>
  <c r="DL89" i="1"/>
  <c r="CW91" i="1"/>
  <c r="CZ90" i="1"/>
  <c r="CN89" i="1"/>
  <c r="CK90" i="1"/>
  <c r="CB90" i="1"/>
  <c r="BY91" i="1"/>
  <c r="BM89" i="1"/>
  <c r="HY89" i="1" s="1"/>
  <c r="BP88" i="1"/>
  <c r="BA91" i="1"/>
  <c r="BD90" i="1"/>
  <c r="AO90" i="1"/>
  <c r="AR89" i="1"/>
  <c r="AF91" i="1"/>
  <c r="AC92" i="1"/>
  <c r="IA90" i="1" l="1"/>
  <c r="HZ90" i="1"/>
  <c r="FQ91" i="6"/>
  <c r="FT90" i="6"/>
  <c r="EV91" i="6"/>
  <c r="ES92" i="6"/>
  <c r="HA92" i="6"/>
  <c r="HD91" i="6"/>
  <c r="BD91" i="6"/>
  <c r="BA92" i="6"/>
  <c r="DU92" i="6"/>
  <c r="DX91" i="6"/>
  <c r="CN91" i="6"/>
  <c r="CK92" i="6"/>
  <c r="FE95" i="6"/>
  <c r="FH92" i="6"/>
  <c r="FH93" i="6"/>
  <c r="F95" i="6"/>
  <c r="HN92" i="6"/>
  <c r="HL103" i="6" s="1"/>
  <c r="BP91" i="6"/>
  <c r="BM92" i="6"/>
  <c r="AC92" i="6"/>
  <c r="AF91" i="6"/>
  <c r="CW92" i="6"/>
  <c r="CZ91" i="6"/>
  <c r="GO92" i="6"/>
  <c r="GR91" i="6"/>
  <c r="DI95" i="6"/>
  <c r="DL92" i="6"/>
  <c r="DL93" i="6"/>
  <c r="EG92" i="6"/>
  <c r="EJ91" i="6"/>
  <c r="E91" i="6"/>
  <c r="HM90" i="6"/>
  <c r="HP90" i="6" s="1"/>
  <c r="H90" i="6"/>
  <c r="GC95" i="6"/>
  <c r="GF92" i="6"/>
  <c r="GF93" i="6"/>
  <c r="AO95" i="6"/>
  <c r="AR92" i="6"/>
  <c r="AR93" i="6"/>
  <c r="Q92" i="6"/>
  <c r="T91" i="6"/>
  <c r="CB91" i="6"/>
  <c r="BY92" i="6"/>
  <c r="HD90" i="1"/>
  <c r="HA91" i="1"/>
  <c r="GR91" i="1"/>
  <c r="GO92" i="1"/>
  <c r="GC91" i="1"/>
  <c r="GF90" i="1"/>
  <c r="FQ91" i="1"/>
  <c r="FT90" i="1"/>
  <c r="FE91" i="1"/>
  <c r="FH90" i="1"/>
  <c r="EV91" i="1"/>
  <c r="ES92" i="1"/>
  <c r="EJ90" i="1"/>
  <c r="EG91" i="1"/>
  <c r="DX90" i="1"/>
  <c r="DU91" i="1"/>
  <c r="DL90" i="1"/>
  <c r="DI91" i="1"/>
  <c r="CW92" i="1"/>
  <c r="CZ91" i="1"/>
  <c r="CK91" i="1"/>
  <c r="CN90" i="1"/>
  <c r="BY92" i="1"/>
  <c r="CB91" i="1"/>
  <c r="BM90" i="1"/>
  <c r="HY90" i="1" s="1"/>
  <c r="BP89" i="1"/>
  <c r="BD91" i="1"/>
  <c r="BA92" i="1"/>
  <c r="AO91" i="1"/>
  <c r="AR91" i="1" s="1"/>
  <c r="AR90" i="1"/>
  <c r="AC95" i="1"/>
  <c r="AF92" i="1"/>
  <c r="AF93" i="1"/>
  <c r="IA91" i="1" l="1"/>
  <c r="HZ91" i="1"/>
  <c r="EG95" i="6"/>
  <c r="EJ92" i="6"/>
  <c r="EJ93" i="6"/>
  <c r="CB92" i="6"/>
  <c r="BY95" i="6"/>
  <c r="CB93" i="6"/>
  <c r="AF92" i="6"/>
  <c r="AC95" i="6"/>
  <c r="AF93" i="6"/>
  <c r="FE96" i="6"/>
  <c r="FH95" i="6"/>
  <c r="Q95" i="6"/>
  <c r="T92" i="6"/>
  <c r="T93" i="6"/>
  <c r="GC96" i="6"/>
  <c r="GF95" i="6"/>
  <c r="CK95" i="6"/>
  <c r="CN92" i="6"/>
  <c r="CN93" i="6"/>
  <c r="HA95" i="6"/>
  <c r="HD92" i="6"/>
  <c r="HD93" i="6"/>
  <c r="DI96" i="6"/>
  <c r="DL95" i="6"/>
  <c r="BM95" i="6"/>
  <c r="BP92" i="6"/>
  <c r="BP93" i="6"/>
  <c r="EV92" i="6"/>
  <c r="EV93" i="6"/>
  <c r="ES95" i="6"/>
  <c r="E92" i="6"/>
  <c r="HM91" i="6"/>
  <c r="HP91" i="6" s="1"/>
  <c r="H91" i="6"/>
  <c r="F96" i="6"/>
  <c r="HN95" i="6"/>
  <c r="GR92" i="6"/>
  <c r="GO95" i="6"/>
  <c r="GR93" i="6"/>
  <c r="DX92" i="6"/>
  <c r="DU95" i="6"/>
  <c r="DX93" i="6"/>
  <c r="AR95" i="6"/>
  <c r="AO96" i="6"/>
  <c r="CZ92" i="6"/>
  <c r="CW95" i="6"/>
  <c r="CZ93" i="6"/>
  <c r="BD92" i="6"/>
  <c r="BD93" i="6"/>
  <c r="BA95" i="6"/>
  <c r="FT91" i="6"/>
  <c r="FQ92" i="6"/>
  <c r="HA92" i="1"/>
  <c r="HD91" i="1"/>
  <c r="GO95" i="1"/>
  <c r="GR93" i="1"/>
  <c r="GR92" i="1"/>
  <c r="GC92" i="1"/>
  <c r="GF91" i="1"/>
  <c r="FT91" i="1"/>
  <c r="FQ92" i="1"/>
  <c r="FE92" i="1"/>
  <c r="FH91" i="1"/>
  <c r="ES95" i="1"/>
  <c r="EV92" i="1"/>
  <c r="EV93" i="1"/>
  <c r="EG92" i="1"/>
  <c r="EJ91" i="1"/>
  <c r="DX91" i="1"/>
  <c r="DU92" i="1"/>
  <c r="DL91" i="1"/>
  <c r="DI92" i="1"/>
  <c r="CW95" i="1"/>
  <c r="CZ92" i="1"/>
  <c r="CZ93" i="1"/>
  <c r="CN91" i="1"/>
  <c r="CK92" i="1"/>
  <c r="BY95" i="1"/>
  <c r="CB92" i="1"/>
  <c r="CB93" i="1"/>
  <c r="BM91" i="1"/>
  <c r="HY91" i="1" s="1"/>
  <c r="BP90" i="1"/>
  <c r="BA95" i="1"/>
  <c r="BD93" i="1"/>
  <c r="BD92" i="1"/>
  <c r="AO92" i="1"/>
  <c r="AC96" i="1"/>
  <c r="AF95" i="1"/>
  <c r="HZ92" i="1" l="1"/>
  <c r="HZ93" i="1"/>
  <c r="II103" i="1"/>
  <c r="II101" i="1" s="1"/>
  <c r="IA92" i="1"/>
  <c r="IA93" i="1"/>
  <c r="IH103" i="1"/>
  <c r="IH101" i="1" s="1"/>
  <c r="CW96" i="6"/>
  <c r="CZ95" i="6"/>
  <c r="HM92" i="6"/>
  <c r="H92" i="6"/>
  <c r="E95" i="6"/>
  <c r="H93" i="6"/>
  <c r="AC96" i="6"/>
  <c r="AF95" i="6"/>
  <c r="GO96" i="6"/>
  <c r="GR95" i="6"/>
  <c r="ES96" i="6"/>
  <c r="EV95" i="6"/>
  <c r="DL96" i="6"/>
  <c r="DI97" i="6"/>
  <c r="GF96" i="6"/>
  <c r="GC97" i="6"/>
  <c r="AR96" i="6"/>
  <c r="AO97" i="6"/>
  <c r="FT92" i="6"/>
  <c r="FQ95" i="6"/>
  <c r="FT93" i="6"/>
  <c r="BY96" i="6"/>
  <c r="CB95" i="6"/>
  <c r="HN96" i="6"/>
  <c r="F97" i="6"/>
  <c r="HA96" i="6"/>
  <c r="HD95" i="6"/>
  <c r="Q96" i="6"/>
  <c r="T95" i="6"/>
  <c r="FH96" i="6"/>
  <c r="FE97" i="6"/>
  <c r="BA96" i="6"/>
  <c r="BD95" i="6"/>
  <c r="DU96" i="6"/>
  <c r="DX95" i="6"/>
  <c r="BP95" i="6"/>
  <c r="BM96" i="6"/>
  <c r="CK96" i="6"/>
  <c r="CN95" i="6"/>
  <c r="EJ95" i="6"/>
  <c r="EG96" i="6"/>
  <c r="HA95" i="1"/>
  <c r="HD92" i="1"/>
  <c r="HD93" i="1"/>
  <c r="GO96" i="1"/>
  <c r="GO97" i="1" s="1"/>
  <c r="GR95" i="1"/>
  <c r="GC95" i="1"/>
  <c r="GF92" i="1"/>
  <c r="GF93" i="1"/>
  <c r="FQ95" i="1"/>
  <c r="FT92" i="1"/>
  <c r="FT93" i="1"/>
  <c r="FE95" i="1"/>
  <c r="FH92" i="1"/>
  <c r="FH93" i="1"/>
  <c r="ES96" i="1"/>
  <c r="EV95" i="1"/>
  <c r="EG95" i="1"/>
  <c r="EJ93" i="1"/>
  <c r="EJ92" i="1"/>
  <c r="DU95" i="1"/>
  <c r="DX93" i="1"/>
  <c r="DX92" i="1"/>
  <c r="DI95" i="1"/>
  <c r="DL92" i="1"/>
  <c r="DL93" i="1"/>
  <c r="CW96" i="1"/>
  <c r="CZ95" i="1"/>
  <c r="CK95" i="1"/>
  <c r="CN93" i="1"/>
  <c r="CN92" i="1"/>
  <c r="BY96" i="1"/>
  <c r="CB95" i="1"/>
  <c r="BM92" i="1"/>
  <c r="BP91" i="1"/>
  <c r="BA96" i="1"/>
  <c r="BD95" i="1"/>
  <c r="AO95" i="1"/>
  <c r="AR92" i="1"/>
  <c r="AR93" i="1"/>
  <c r="AC97" i="1"/>
  <c r="AF96" i="1"/>
  <c r="HZ95" i="1" l="1"/>
  <c r="IA95" i="1"/>
  <c r="IG103" i="1"/>
  <c r="IG101" i="1" s="1"/>
  <c r="HY92" i="1"/>
  <c r="HY93" i="1"/>
  <c r="HD96" i="6"/>
  <c r="HA97" i="6"/>
  <c r="BY97" i="6"/>
  <c r="CB96" i="6"/>
  <c r="AC97" i="6"/>
  <c r="AF96" i="6"/>
  <c r="DU97" i="6"/>
  <c r="DX96" i="6"/>
  <c r="ES97" i="6"/>
  <c r="EV96" i="6"/>
  <c r="DI98" i="6"/>
  <c r="DL97" i="6"/>
  <c r="T96" i="6"/>
  <c r="Q97" i="6"/>
  <c r="EJ96" i="6"/>
  <c r="EG97" i="6"/>
  <c r="FQ96" i="6"/>
  <c r="FT95" i="6"/>
  <c r="E96" i="6"/>
  <c r="H95" i="6"/>
  <c r="HM95" i="6"/>
  <c r="HP95" i="6" s="1"/>
  <c r="HP93" i="6"/>
  <c r="HP92" i="6"/>
  <c r="HK103" i="6"/>
  <c r="CN96" i="6"/>
  <c r="CK97" i="6"/>
  <c r="BA97" i="6"/>
  <c r="BD96" i="6"/>
  <c r="GO97" i="6"/>
  <c r="GR96" i="6"/>
  <c r="F98" i="6"/>
  <c r="HN97" i="6"/>
  <c r="AO98" i="6"/>
  <c r="AR97" i="6"/>
  <c r="BP96" i="6"/>
  <c r="BM97" i="6"/>
  <c r="FE98" i="6"/>
  <c r="FH97" i="6"/>
  <c r="GC98" i="6"/>
  <c r="GF97" i="6"/>
  <c r="CW97" i="6"/>
  <c r="CZ96" i="6"/>
  <c r="HD95" i="1"/>
  <c r="HA96" i="1"/>
  <c r="GR96" i="1"/>
  <c r="GF95" i="1"/>
  <c r="GC96" i="1"/>
  <c r="FT95" i="1"/>
  <c r="FQ96" i="1"/>
  <c r="FH95" i="1"/>
  <c r="FE96" i="1"/>
  <c r="ES97" i="1"/>
  <c r="EV96" i="1"/>
  <c r="EJ95" i="1"/>
  <c r="EG96" i="1"/>
  <c r="DX95" i="1"/>
  <c r="DU96" i="1"/>
  <c r="DI96" i="1"/>
  <c r="DL95" i="1"/>
  <c r="CW97" i="1"/>
  <c r="CZ96" i="1"/>
  <c r="CK96" i="1"/>
  <c r="CN95" i="1"/>
  <c r="BY97" i="1"/>
  <c r="CB96" i="1"/>
  <c r="BM95" i="1"/>
  <c r="HY95" i="1" s="1"/>
  <c r="BP92" i="1"/>
  <c r="BP93" i="1"/>
  <c r="BA97" i="1"/>
  <c r="BD96" i="1"/>
  <c r="AO96" i="1"/>
  <c r="AR95" i="1"/>
  <c r="AF97" i="1"/>
  <c r="AC98" i="1"/>
  <c r="HZ96" i="1" l="1"/>
  <c r="IA96" i="1"/>
  <c r="BD97" i="6"/>
  <c r="BA98" i="6"/>
  <c r="GR97" i="6"/>
  <c r="GO98" i="6"/>
  <c r="BM98" i="6"/>
  <c r="BP97" i="6"/>
  <c r="CZ97" i="6"/>
  <c r="CW98" i="6"/>
  <c r="CK98" i="6"/>
  <c r="CN97" i="6"/>
  <c r="E97" i="6"/>
  <c r="H96" i="6"/>
  <c r="HM96" i="6"/>
  <c r="HP96" i="6" s="1"/>
  <c r="AF97" i="6"/>
  <c r="AC98" i="6"/>
  <c r="AR98" i="6"/>
  <c r="AO99" i="6"/>
  <c r="DL98" i="6"/>
  <c r="DI99" i="6"/>
  <c r="DX97" i="6"/>
  <c r="DU98" i="6"/>
  <c r="CB97" i="6"/>
  <c r="BY98" i="6"/>
  <c r="FQ97" i="6"/>
  <c r="FT96" i="6"/>
  <c r="HA98" i="6"/>
  <c r="HD97" i="6"/>
  <c r="Q98" i="6"/>
  <c r="T97" i="6"/>
  <c r="GF98" i="6"/>
  <c r="GC99" i="6"/>
  <c r="HN98" i="6"/>
  <c r="F99" i="6"/>
  <c r="EV97" i="6"/>
  <c r="ES98" i="6"/>
  <c r="FH98" i="6"/>
  <c r="FE99" i="6"/>
  <c r="EG98" i="6"/>
  <c r="EJ97" i="6"/>
  <c r="HD96" i="1"/>
  <c r="HA97" i="1"/>
  <c r="GR97" i="1"/>
  <c r="GO98" i="1"/>
  <c r="GF96" i="1"/>
  <c r="GC97" i="1"/>
  <c r="FQ97" i="1"/>
  <c r="FT96" i="1"/>
  <c r="FH96" i="1"/>
  <c r="FE97" i="1"/>
  <c r="EV97" i="1"/>
  <c r="ES98" i="1"/>
  <c r="EG97" i="1"/>
  <c r="EJ96" i="1"/>
  <c r="DX96" i="1"/>
  <c r="DU97" i="1"/>
  <c r="DL96" i="1"/>
  <c r="DI97" i="1"/>
  <c r="CZ97" i="1"/>
  <c r="CW98" i="1"/>
  <c r="CN96" i="1"/>
  <c r="CK97" i="1"/>
  <c r="CB97" i="1"/>
  <c r="BY98" i="1"/>
  <c r="BM96" i="1"/>
  <c r="HY96" i="1" s="1"/>
  <c r="BP95" i="1"/>
  <c r="BD97" i="1"/>
  <c r="BA98" i="1"/>
  <c r="AR96" i="1"/>
  <c r="AO97" i="1"/>
  <c r="AF98" i="1"/>
  <c r="AC99" i="1"/>
  <c r="IA97" i="1" l="1"/>
  <c r="HZ97" i="1"/>
  <c r="T98" i="6"/>
  <c r="Q99" i="6"/>
  <c r="DU99" i="6"/>
  <c r="DX98" i="6"/>
  <c r="ES99" i="6"/>
  <c r="EV98" i="6"/>
  <c r="HM97" i="6"/>
  <c r="HP97" i="6" s="1"/>
  <c r="H97" i="6"/>
  <c r="E98" i="6"/>
  <c r="GO99" i="6"/>
  <c r="GR98" i="6"/>
  <c r="DL99" i="6"/>
  <c r="DI100" i="6"/>
  <c r="BP98" i="6"/>
  <c r="BM99" i="6"/>
  <c r="GF99" i="6"/>
  <c r="GC100" i="6"/>
  <c r="FT97" i="6"/>
  <c r="FQ98" i="6"/>
  <c r="AR99" i="6"/>
  <c r="AO100" i="6"/>
  <c r="HN99" i="6"/>
  <c r="F100" i="6"/>
  <c r="CN98" i="6"/>
  <c r="CK99" i="6"/>
  <c r="BA99" i="6"/>
  <c r="BD98" i="6"/>
  <c r="HD98" i="6"/>
  <c r="HA99" i="6"/>
  <c r="EJ98" i="6"/>
  <c r="EG99" i="6"/>
  <c r="BY99" i="6"/>
  <c r="CB98" i="6"/>
  <c r="FH99" i="6"/>
  <c r="FE100" i="6"/>
  <c r="AC99" i="6"/>
  <c r="AF98" i="6"/>
  <c r="CW99" i="6"/>
  <c r="CZ98" i="6"/>
  <c r="HA98" i="1"/>
  <c r="HD97" i="1"/>
  <c r="GR98" i="1"/>
  <c r="GO99" i="1"/>
  <c r="GC98" i="1"/>
  <c r="GF97" i="1"/>
  <c r="FT97" i="1"/>
  <c r="FQ98" i="1"/>
  <c r="FE98" i="1"/>
  <c r="FH97" i="1"/>
  <c r="EV98" i="1"/>
  <c r="ES99" i="1"/>
  <c r="EG98" i="1"/>
  <c r="EJ97" i="1"/>
  <c r="DX97" i="1"/>
  <c r="DU98" i="1"/>
  <c r="DI98" i="1"/>
  <c r="DL97" i="1"/>
  <c r="CZ98" i="1"/>
  <c r="CW99" i="1"/>
  <c r="CK98" i="1"/>
  <c r="CN97" i="1"/>
  <c r="CB98" i="1"/>
  <c r="BY99" i="1"/>
  <c r="BP96" i="1"/>
  <c r="BM97" i="1"/>
  <c r="BD98" i="1"/>
  <c r="BA99" i="1"/>
  <c r="AO98" i="1"/>
  <c r="AR97" i="1"/>
  <c r="AC100" i="1"/>
  <c r="AF99" i="1"/>
  <c r="HY97" i="1" l="1"/>
  <c r="BP97" i="1"/>
  <c r="IA98" i="1"/>
  <c r="HZ98" i="1"/>
  <c r="AC100" i="6"/>
  <c r="AF99" i="6"/>
  <c r="ES100" i="6"/>
  <c r="EV99" i="6"/>
  <c r="DI101" i="6"/>
  <c r="DL100" i="6"/>
  <c r="BA100" i="6"/>
  <c r="BD99" i="6"/>
  <c r="CN99" i="6"/>
  <c r="CK100" i="6"/>
  <c r="FE101" i="6"/>
  <c r="FH100" i="6"/>
  <c r="BY100" i="6"/>
  <c r="CB99" i="6"/>
  <c r="GC101" i="6"/>
  <c r="GF100" i="6"/>
  <c r="GO100" i="6"/>
  <c r="GR99" i="6"/>
  <c r="EJ99" i="6"/>
  <c r="EG100" i="6"/>
  <c r="F101" i="6"/>
  <c r="HN100" i="6"/>
  <c r="E99" i="6"/>
  <c r="HM98" i="6"/>
  <c r="HP98" i="6" s="1"/>
  <c r="H98" i="6"/>
  <c r="DU100" i="6"/>
  <c r="DX99" i="6"/>
  <c r="CW100" i="6"/>
  <c r="CZ99" i="6"/>
  <c r="T99" i="6"/>
  <c r="Q100" i="6"/>
  <c r="FQ99" i="6"/>
  <c r="FT98" i="6"/>
  <c r="HD99" i="6"/>
  <c r="HA100" i="6"/>
  <c r="AO101" i="6"/>
  <c r="AR100" i="6"/>
  <c r="BP99" i="6"/>
  <c r="BM100" i="6"/>
  <c r="HA99" i="1"/>
  <c r="HD98" i="1"/>
  <c r="GO100" i="1"/>
  <c r="GR99" i="1"/>
  <c r="GC99" i="1"/>
  <c r="GF98" i="1"/>
  <c r="FQ99" i="1"/>
  <c r="FT98" i="1"/>
  <c r="FE99" i="1"/>
  <c r="FH98" i="1"/>
  <c r="ES100" i="1"/>
  <c r="EV99" i="1"/>
  <c r="EG99" i="1"/>
  <c r="EJ98" i="1"/>
  <c r="DX98" i="1"/>
  <c r="DU99" i="1"/>
  <c r="DI99" i="1"/>
  <c r="DL98" i="1"/>
  <c r="CZ99" i="1"/>
  <c r="CW100" i="1"/>
  <c r="CZ100" i="1" s="1"/>
  <c r="CN98" i="1"/>
  <c r="CK99" i="1"/>
  <c r="BY100" i="1"/>
  <c r="CB99" i="1"/>
  <c r="BM98" i="1"/>
  <c r="HY98" i="1" s="1"/>
  <c r="BD99" i="1"/>
  <c r="BA100" i="1"/>
  <c r="AO99" i="1"/>
  <c r="AR98" i="1"/>
  <c r="AC101" i="1"/>
  <c r="AF100" i="1"/>
  <c r="HZ99" i="1" l="1"/>
  <c r="IA99" i="1"/>
  <c r="AR101" i="6"/>
  <c r="AO104" i="6"/>
  <c r="AR102" i="6"/>
  <c r="F104" i="6"/>
  <c r="HN101" i="6"/>
  <c r="HL112" i="6" s="1"/>
  <c r="CB100" i="6"/>
  <c r="BY101" i="6"/>
  <c r="DL101" i="6"/>
  <c r="DI104" i="6"/>
  <c r="DL102" i="6"/>
  <c r="EG101" i="6"/>
  <c r="EJ100" i="6"/>
  <c r="E100" i="6"/>
  <c r="HM99" i="6"/>
  <c r="HP99" i="6" s="1"/>
  <c r="H99" i="6"/>
  <c r="CZ100" i="6"/>
  <c r="CW101" i="6"/>
  <c r="DX100" i="6"/>
  <c r="DU101" i="6"/>
  <c r="FH101" i="6"/>
  <c r="FE104" i="6"/>
  <c r="FH102" i="6"/>
  <c r="EV100" i="6"/>
  <c r="ES101" i="6"/>
  <c r="BD100" i="6"/>
  <c r="BA101" i="6"/>
  <c r="HA101" i="6"/>
  <c r="HD100" i="6"/>
  <c r="BM101" i="6"/>
  <c r="BP100" i="6"/>
  <c r="FQ100" i="6"/>
  <c r="FT99" i="6"/>
  <c r="CK101" i="6"/>
  <c r="CN100" i="6"/>
  <c r="GF101" i="6"/>
  <c r="GC104" i="6"/>
  <c r="GF102" i="6"/>
  <c r="Q101" i="6"/>
  <c r="T100" i="6"/>
  <c r="GR100" i="6"/>
  <c r="GO101" i="6"/>
  <c r="AF100" i="6"/>
  <c r="AC101" i="6"/>
  <c r="HD99" i="1"/>
  <c r="HA100" i="1"/>
  <c r="GO101" i="1"/>
  <c r="GR100" i="1"/>
  <c r="GF99" i="1"/>
  <c r="GC100" i="1"/>
  <c r="FT99" i="1"/>
  <c r="FQ100" i="1"/>
  <c r="FH99" i="1"/>
  <c r="FE100" i="1"/>
  <c r="ES101" i="1"/>
  <c r="EV100" i="1"/>
  <c r="EJ99" i="1"/>
  <c r="EG100" i="1"/>
  <c r="DU100" i="1"/>
  <c r="DX99" i="1"/>
  <c r="DI100" i="1"/>
  <c r="DL99" i="1"/>
  <c r="CW101" i="1"/>
  <c r="CN99" i="1"/>
  <c r="CK100" i="1"/>
  <c r="BY101" i="1"/>
  <c r="CB100" i="1"/>
  <c r="BM99" i="1"/>
  <c r="HY99" i="1" s="1"/>
  <c r="BP98" i="1"/>
  <c r="BA101" i="1"/>
  <c r="BD100" i="1"/>
  <c r="AR99" i="1"/>
  <c r="AO100" i="1"/>
  <c r="AC104" i="1"/>
  <c r="AF101" i="1"/>
  <c r="AF102" i="1"/>
  <c r="IA100" i="1" l="1"/>
  <c r="HZ100" i="1"/>
  <c r="GC105" i="6"/>
  <c r="GF104" i="6"/>
  <c r="FE105" i="6"/>
  <c r="FH104" i="6"/>
  <c r="GR101" i="6"/>
  <c r="GO104" i="6"/>
  <c r="GR102" i="6"/>
  <c r="CN101" i="6"/>
  <c r="CK104" i="6"/>
  <c r="CN102" i="6"/>
  <c r="HD101" i="6"/>
  <c r="HA104" i="6"/>
  <c r="HD102" i="6"/>
  <c r="HM100" i="6"/>
  <c r="HP100" i="6" s="1"/>
  <c r="H100" i="6"/>
  <c r="E101" i="6"/>
  <c r="BD101" i="6"/>
  <c r="BA104" i="6"/>
  <c r="BD102" i="6"/>
  <c r="DX101" i="6"/>
  <c r="DU104" i="6"/>
  <c r="DX102" i="6"/>
  <c r="HN104" i="6"/>
  <c r="F105" i="6"/>
  <c r="AF101" i="6"/>
  <c r="AC104" i="6"/>
  <c r="AF102" i="6"/>
  <c r="BP101" i="6"/>
  <c r="BM104" i="6"/>
  <c r="BP102" i="6"/>
  <c r="EJ101" i="6"/>
  <c r="EG104" i="6"/>
  <c r="EJ102" i="6"/>
  <c r="T101" i="6"/>
  <c r="Q104" i="6"/>
  <c r="T102" i="6"/>
  <c r="CZ101" i="6"/>
  <c r="CW104" i="6"/>
  <c r="CZ102" i="6"/>
  <c r="AO105" i="6"/>
  <c r="AR104" i="6"/>
  <c r="CB101" i="6"/>
  <c r="BY104" i="6"/>
  <c r="CB102" i="6"/>
  <c r="FT100" i="6"/>
  <c r="FQ101" i="6"/>
  <c r="EV101" i="6"/>
  <c r="ES104" i="6"/>
  <c r="EV102" i="6"/>
  <c r="DI105" i="6"/>
  <c r="DL104" i="6"/>
  <c r="HD100" i="1"/>
  <c r="HA101" i="1"/>
  <c r="GO104" i="1"/>
  <c r="GR101" i="1"/>
  <c r="GR102" i="1"/>
  <c r="GF100" i="1"/>
  <c r="GC101" i="1"/>
  <c r="FT100" i="1"/>
  <c r="FQ101" i="1"/>
  <c r="FE101" i="1"/>
  <c r="FH100" i="1"/>
  <c r="ES104" i="1"/>
  <c r="EV101" i="1"/>
  <c r="EV102" i="1"/>
  <c r="EJ100" i="1"/>
  <c r="EG101" i="1"/>
  <c r="DU101" i="1"/>
  <c r="DX100" i="1"/>
  <c r="DL100" i="1"/>
  <c r="DI101" i="1"/>
  <c r="CW104" i="1"/>
  <c r="CZ101" i="1"/>
  <c r="CZ102" i="1"/>
  <c r="CN100" i="1"/>
  <c r="CK101" i="1"/>
  <c r="BY104" i="1"/>
  <c r="CB101" i="1"/>
  <c r="CB102" i="1"/>
  <c r="BP99" i="1"/>
  <c r="BM100" i="1"/>
  <c r="HY100" i="1" s="1"/>
  <c r="BA104" i="1"/>
  <c r="BD102" i="1"/>
  <c r="BD101" i="1"/>
  <c r="AR100" i="1"/>
  <c r="AO101" i="1"/>
  <c r="AC105" i="1"/>
  <c r="AF104" i="1"/>
  <c r="HZ101" i="1" l="1"/>
  <c r="HZ102" i="1"/>
  <c r="IA101" i="1"/>
  <c r="IA102" i="1"/>
  <c r="II112" i="1"/>
  <c r="II110" i="1" s="1"/>
  <c r="IH112" i="1"/>
  <c r="IH110" i="1" s="1"/>
  <c r="BM105" i="6"/>
  <c r="BP104" i="6"/>
  <c r="HM101" i="6"/>
  <c r="H101" i="6"/>
  <c r="E104" i="6"/>
  <c r="H102" i="6"/>
  <c r="CB104" i="6"/>
  <c r="BY105" i="6"/>
  <c r="DX104" i="6"/>
  <c r="DU105" i="6"/>
  <c r="GR104" i="6"/>
  <c r="GO105" i="6"/>
  <c r="Q105" i="6"/>
  <c r="T104" i="6"/>
  <c r="EV104" i="6"/>
  <c r="ES105" i="6"/>
  <c r="AF104" i="6"/>
  <c r="AC105" i="6"/>
  <c r="HA105" i="6"/>
  <c r="HD104" i="6"/>
  <c r="AO106" i="6"/>
  <c r="AR105" i="6"/>
  <c r="EG105" i="6"/>
  <c r="EJ104" i="6"/>
  <c r="BD104" i="6"/>
  <c r="BA105" i="6"/>
  <c r="FE106" i="6"/>
  <c r="FH105" i="6"/>
  <c r="DI106" i="6"/>
  <c r="DL105" i="6"/>
  <c r="HN105" i="6"/>
  <c r="F106" i="6"/>
  <c r="FT101" i="6"/>
  <c r="FQ104" i="6"/>
  <c r="FT102" i="6"/>
  <c r="CZ104" i="6"/>
  <c r="CW105" i="6"/>
  <c r="CK105" i="6"/>
  <c r="CN104" i="6"/>
  <c r="GC106" i="6"/>
  <c r="GF105" i="6"/>
  <c r="HA104" i="1"/>
  <c r="HD101" i="1"/>
  <c r="HD102" i="1"/>
  <c r="GO105" i="1"/>
  <c r="GR104" i="1"/>
  <c r="GC104" i="1"/>
  <c r="GF102" i="1"/>
  <c r="GF101" i="1"/>
  <c r="FQ104" i="1"/>
  <c r="FT101" i="1"/>
  <c r="FT102" i="1"/>
  <c r="FE104" i="1"/>
  <c r="FH102" i="1"/>
  <c r="FH101" i="1"/>
  <c r="ES105" i="1"/>
  <c r="EV104" i="1"/>
  <c r="EG104" i="1"/>
  <c r="EJ101" i="1"/>
  <c r="EJ102" i="1"/>
  <c r="DU104" i="1"/>
  <c r="DX101" i="1"/>
  <c r="DX102" i="1"/>
  <c r="DI104" i="1"/>
  <c r="DL101" i="1"/>
  <c r="DL102" i="1"/>
  <c r="CW105" i="1"/>
  <c r="CZ104" i="1"/>
  <c r="CK104" i="1"/>
  <c r="CN101" i="1"/>
  <c r="CN102" i="1"/>
  <c r="BY105" i="1"/>
  <c r="CB105" i="1" s="1"/>
  <c r="CB104" i="1"/>
  <c r="BP100" i="1"/>
  <c r="BM101" i="1"/>
  <c r="BA105" i="1"/>
  <c r="BD104" i="1"/>
  <c r="AO104" i="1"/>
  <c r="AR102" i="1"/>
  <c r="AR101" i="1"/>
  <c r="AC106" i="1"/>
  <c r="AF105" i="1"/>
  <c r="HZ104" i="1" l="1"/>
  <c r="IA104" i="1"/>
  <c r="IG112" i="1"/>
  <c r="IG110" i="1" s="1"/>
  <c r="HY101" i="1"/>
  <c r="HY102" i="1"/>
  <c r="AR106" i="6"/>
  <c r="AO107" i="6"/>
  <c r="Q106" i="6"/>
  <c r="T105" i="6"/>
  <c r="FT104" i="6"/>
  <c r="FQ105" i="6"/>
  <c r="HA106" i="6"/>
  <c r="HD105" i="6"/>
  <c r="HM104" i="6"/>
  <c r="HP104" i="6" s="1"/>
  <c r="H104" i="6"/>
  <c r="E105" i="6"/>
  <c r="FH106" i="6"/>
  <c r="FE107" i="6"/>
  <c r="BD105" i="6"/>
  <c r="BA106" i="6"/>
  <c r="AF105" i="6"/>
  <c r="AC106" i="6"/>
  <c r="DX105" i="6"/>
  <c r="DU106" i="6"/>
  <c r="HK112" i="6"/>
  <c r="HP101" i="6"/>
  <c r="HP102" i="6"/>
  <c r="GF106" i="6"/>
  <c r="GC107" i="6"/>
  <c r="HN106" i="6"/>
  <c r="EV105" i="6"/>
  <c r="ES106" i="6"/>
  <c r="CK106" i="6"/>
  <c r="CN105" i="6"/>
  <c r="EG106" i="6"/>
  <c r="EJ105" i="6"/>
  <c r="CB105" i="6"/>
  <c r="BY106" i="6"/>
  <c r="DL106" i="6"/>
  <c r="DI107" i="6"/>
  <c r="GR105" i="6"/>
  <c r="GO106" i="6"/>
  <c r="CZ105" i="6"/>
  <c r="CW106" i="6"/>
  <c r="BM106" i="6"/>
  <c r="BP105" i="6"/>
  <c r="HD104" i="1"/>
  <c r="HA105" i="1"/>
  <c r="GO106" i="1"/>
  <c r="GR105" i="1"/>
  <c r="GF104" i="1"/>
  <c r="GC105" i="1"/>
  <c r="FQ105" i="1"/>
  <c r="FT104" i="1"/>
  <c r="FH104" i="1"/>
  <c r="FE105" i="1"/>
  <c r="ES106" i="1"/>
  <c r="EV105" i="1"/>
  <c r="EJ104" i="1"/>
  <c r="EG105" i="1"/>
  <c r="DU105" i="1"/>
  <c r="DX104" i="1"/>
  <c r="DL104" i="1"/>
  <c r="DI105" i="1"/>
  <c r="CW106" i="1"/>
  <c r="CZ105" i="1"/>
  <c r="CN104" i="1"/>
  <c r="CK105" i="1"/>
  <c r="BY106" i="1"/>
  <c r="BM104" i="1"/>
  <c r="HY104" i="1" s="1"/>
  <c r="BP101" i="1"/>
  <c r="BP102" i="1"/>
  <c r="BA106" i="1"/>
  <c r="BD105" i="1"/>
  <c r="AO105" i="1"/>
  <c r="AR104" i="1"/>
  <c r="AF106" i="1"/>
  <c r="AC107" i="1"/>
  <c r="IA105" i="1" l="1"/>
  <c r="HZ105" i="1"/>
  <c r="HD106" i="6"/>
  <c r="HA107" i="6"/>
  <c r="DU107" i="6"/>
  <c r="DX106" i="6"/>
  <c r="FT105" i="6"/>
  <c r="FQ106" i="6"/>
  <c r="DL107" i="6"/>
  <c r="DI108" i="6"/>
  <c r="BY107" i="6"/>
  <c r="CB106" i="6"/>
  <c r="HM105" i="6"/>
  <c r="HP105" i="6" s="1"/>
  <c r="H105" i="6"/>
  <c r="E106" i="6"/>
  <c r="FH107" i="6"/>
  <c r="FE108" i="6"/>
  <c r="CW107" i="6"/>
  <c r="CZ106" i="6"/>
  <c r="GF107" i="6"/>
  <c r="GC108" i="6"/>
  <c r="AC107" i="6"/>
  <c r="AF106" i="6"/>
  <c r="T106" i="6"/>
  <c r="Q107" i="6"/>
  <c r="CN106" i="6"/>
  <c r="CK107" i="6"/>
  <c r="ES107" i="6"/>
  <c r="EV106" i="6"/>
  <c r="BP106" i="6"/>
  <c r="BM107" i="6"/>
  <c r="EJ106" i="6"/>
  <c r="EG107" i="6"/>
  <c r="AR107" i="6"/>
  <c r="AO108" i="6"/>
  <c r="F108" i="6"/>
  <c r="HN107" i="6"/>
  <c r="GO107" i="6"/>
  <c r="GR106" i="6"/>
  <c r="BA107" i="6"/>
  <c r="BD106" i="6"/>
  <c r="HA106" i="1"/>
  <c r="HD105" i="1"/>
  <c r="GR106" i="1"/>
  <c r="GO107" i="1"/>
  <c r="GF105" i="1"/>
  <c r="GC106" i="1"/>
  <c r="FQ106" i="1"/>
  <c r="FT105" i="1"/>
  <c r="FE106" i="1"/>
  <c r="FH105" i="1"/>
  <c r="EV106" i="1"/>
  <c r="ES107" i="1"/>
  <c r="EJ105" i="1"/>
  <c r="EG106" i="1"/>
  <c r="DU106" i="1"/>
  <c r="DX105" i="1"/>
  <c r="DI106" i="1"/>
  <c r="DL105" i="1"/>
  <c r="CZ106" i="1"/>
  <c r="CW107" i="1"/>
  <c r="CK106" i="1"/>
  <c r="CN105" i="1"/>
  <c r="CB106" i="1"/>
  <c r="BY107" i="1"/>
  <c r="BP104" i="1"/>
  <c r="BM105" i="1"/>
  <c r="HY105" i="1" s="1"/>
  <c r="BD106" i="1"/>
  <c r="BA107" i="1"/>
  <c r="AO106" i="1"/>
  <c r="AR105" i="1"/>
  <c r="AC108" i="1"/>
  <c r="AF107" i="1"/>
  <c r="IA106" i="1" l="1"/>
  <c r="HZ106" i="1"/>
  <c r="FQ107" i="6"/>
  <c r="FT106" i="6"/>
  <c r="GO108" i="6"/>
  <c r="GR107" i="6"/>
  <c r="BP107" i="6"/>
  <c r="BM108" i="6"/>
  <c r="AO109" i="6"/>
  <c r="AR108" i="6"/>
  <c r="CN107" i="6"/>
  <c r="CK108" i="6"/>
  <c r="AC108" i="6"/>
  <c r="AF107" i="6"/>
  <c r="EJ107" i="6"/>
  <c r="EG108" i="6"/>
  <c r="CW108" i="6"/>
  <c r="CZ107" i="6"/>
  <c r="BY108" i="6"/>
  <c r="CB107" i="6"/>
  <c r="DU108" i="6"/>
  <c r="DX107" i="6"/>
  <c r="GC109" i="6"/>
  <c r="GF108" i="6"/>
  <c r="ES108" i="6"/>
  <c r="EV107" i="6"/>
  <c r="BA108" i="6"/>
  <c r="BD107" i="6"/>
  <c r="T107" i="6"/>
  <c r="Q108" i="6"/>
  <c r="FE109" i="6"/>
  <c r="FH108" i="6"/>
  <c r="DI109" i="6"/>
  <c r="DL108" i="6"/>
  <c r="HD107" i="6"/>
  <c r="HA108" i="6"/>
  <c r="E107" i="6"/>
  <c r="HM106" i="6"/>
  <c r="HP106" i="6" s="1"/>
  <c r="H106" i="6"/>
  <c r="HN108" i="6"/>
  <c r="F109" i="6"/>
  <c r="HD106" i="1"/>
  <c r="HA107" i="1"/>
  <c r="GO108" i="1"/>
  <c r="GR107" i="1"/>
  <c r="GF106" i="1"/>
  <c r="GC107" i="1"/>
  <c r="FQ107" i="1"/>
  <c r="FT106" i="1"/>
  <c r="FE107" i="1"/>
  <c r="FH106" i="1"/>
  <c r="ES108" i="1"/>
  <c r="EV107" i="1"/>
  <c r="EJ106" i="1"/>
  <c r="EG107" i="1"/>
  <c r="DX106" i="1"/>
  <c r="DU107" i="1"/>
  <c r="DI107" i="1"/>
  <c r="DL106" i="1"/>
  <c r="CZ107" i="1"/>
  <c r="CW108" i="1"/>
  <c r="CK107" i="1"/>
  <c r="CN106" i="1"/>
  <c r="BY108" i="1"/>
  <c r="CB107" i="1"/>
  <c r="BM106" i="1"/>
  <c r="HY106" i="1" s="1"/>
  <c r="BP105" i="1"/>
  <c r="BA108" i="1"/>
  <c r="BD107" i="1"/>
  <c r="AR106" i="1"/>
  <c r="AO107" i="1"/>
  <c r="AC109" i="1"/>
  <c r="AF108" i="1"/>
  <c r="IA107" i="1" l="1"/>
  <c r="HZ107" i="1"/>
  <c r="Q109" i="6"/>
  <c r="T108" i="6"/>
  <c r="BM109" i="6"/>
  <c r="BP108" i="6"/>
  <c r="FE110" i="6"/>
  <c r="FH109" i="6"/>
  <c r="E108" i="6"/>
  <c r="HM107" i="6"/>
  <c r="HP107" i="6" s="1"/>
  <c r="H107" i="6"/>
  <c r="HA109" i="6"/>
  <c r="HD108" i="6"/>
  <c r="DX108" i="6"/>
  <c r="DU109" i="6"/>
  <c r="AF108" i="6"/>
  <c r="AC109" i="6"/>
  <c r="CK109" i="6"/>
  <c r="CN108" i="6"/>
  <c r="GR108" i="6"/>
  <c r="GO109" i="6"/>
  <c r="CB108" i="6"/>
  <c r="BY109" i="6"/>
  <c r="EG109" i="6"/>
  <c r="EJ108" i="6"/>
  <c r="DI110" i="6"/>
  <c r="DL109" i="6"/>
  <c r="EV108" i="6"/>
  <c r="ES109" i="6"/>
  <c r="GC110" i="6"/>
  <c r="GF109" i="6"/>
  <c r="BD108" i="6"/>
  <c r="BA109" i="6"/>
  <c r="HN109" i="6"/>
  <c r="F110" i="6"/>
  <c r="CZ108" i="6"/>
  <c r="CW109" i="6"/>
  <c r="AO110" i="6"/>
  <c r="AR109" i="6"/>
  <c r="FQ108" i="6"/>
  <c r="FT107" i="6"/>
  <c r="HD107" i="1"/>
  <c r="HA108" i="1"/>
  <c r="GR108" i="1"/>
  <c r="GO109" i="1"/>
  <c r="GF107" i="1"/>
  <c r="GC108" i="1"/>
  <c r="FQ108" i="1"/>
  <c r="FT107" i="1"/>
  <c r="FH107" i="1"/>
  <c r="FE108" i="1"/>
  <c r="EV108" i="1"/>
  <c r="ES109" i="1"/>
  <c r="EJ107" i="1"/>
  <c r="EG108" i="1"/>
  <c r="DU108" i="1"/>
  <c r="DX107" i="1"/>
  <c r="DL107" i="1"/>
  <c r="DI108" i="1"/>
  <c r="CW109" i="1"/>
  <c r="CZ108" i="1"/>
  <c r="CK108" i="1"/>
  <c r="CN107" i="1"/>
  <c r="BY109" i="1"/>
  <c r="CB108" i="1"/>
  <c r="BM107" i="1"/>
  <c r="HY107" i="1" s="1"/>
  <c r="BP106" i="1"/>
  <c r="BA109" i="1"/>
  <c r="BD108" i="1"/>
  <c r="AR107" i="1"/>
  <c r="AO108" i="1"/>
  <c r="AC110" i="1"/>
  <c r="AF109" i="1"/>
  <c r="IA108" i="1" l="1"/>
  <c r="HZ108" i="1"/>
  <c r="HN110" i="6"/>
  <c r="HL121" i="6" s="1"/>
  <c r="AR110" i="6"/>
  <c r="AO113" i="6"/>
  <c r="AR111" i="6"/>
  <c r="DX109" i="6"/>
  <c r="DU110" i="6"/>
  <c r="EV109" i="6"/>
  <c r="ES110" i="6"/>
  <c r="FH110" i="6"/>
  <c r="FE113" i="6"/>
  <c r="FH111" i="6"/>
  <c r="HA110" i="6"/>
  <c r="HD109" i="6"/>
  <c r="CB109" i="6"/>
  <c r="BY110" i="6"/>
  <c r="GF110" i="6"/>
  <c r="GC113" i="6"/>
  <c r="GF111" i="6"/>
  <c r="CZ109" i="6"/>
  <c r="CW110" i="6"/>
  <c r="GR109" i="6"/>
  <c r="GO110" i="6"/>
  <c r="DL110" i="6"/>
  <c r="DI113" i="6"/>
  <c r="DL111" i="6"/>
  <c r="CK110" i="6"/>
  <c r="CN109" i="6"/>
  <c r="BM110" i="6"/>
  <c r="BP109" i="6"/>
  <c r="BD109" i="6"/>
  <c r="BA110" i="6"/>
  <c r="AF109" i="6"/>
  <c r="AC110" i="6"/>
  <c r="FT108" i="6"/>
  <c r="FQ109" i="6"/>
  <c r="EG110" i="6"/>
  <c r="EJ109" i="6"/>
  <c r="HM108" i="6"/>
  <c r="HP108" i="6" s="1"/>
  <c r="H108" i="6"/>
  <c r="E109" i="6"/>
  <c r="Q110" i="6"/>
  <c r="T109" i="6"/>
  <c r="HA109" i="1"/>
  <c r="HD108" i="1"/>
  <c r="GR109" i="1"/>
  <c r="GO110" i="1"/>
  <c r="GF108" i="1"/>
  <c r="GC109" i="1"/>
  <c r="FQ109" i="1"/>
  <c r="FT108" i="1"/>
  <c r="FH108" i="1"/>
  <c r="FE109" i="1"/>
  <c r="EV109" i="1"/>
  <c r="ES110" i="1"/>
  <c r="EJ108" i="1"/>
  <c r="EG109" i="1"/>
  <c r="DU109" i="1"/>
  <c r="DX108" i="1"/>
  <c r="DL108" i="1"/>
  <c r="DI109" i="1"/>
  <c r="CZ109" i="1"/>
  <c r="CW110" i="1"/>
  <c r="CN108" i="1"/>
  <c r="CK109" i="1"/>
  <c r="CB109" i="1"/>
  <c r="BY110" i="1"/>
  <c r="BM108" i="1"/>
  <c r="HY108" i="1" s="1"/>
  <c r="BP107" i="1"/>
  <c r="BD109" i="1"/>
  <c r="BA110" i="1"/>
  <c r="AO109" i="1"/>
  <c r="AR108" i="1"/>
  <c r="AC113" i="1"/>
  <c r="AF110" i="1"/>
  <c r="AF111" i="1"/>
  <c r="IA109" i="1" l="1"/>
  <c r="HZ109" i="1"/>
  <c r="FH113" i="6"/>
  <c r="FE114" i="6"/>
  <c r="EJ110" i="6"/>
  <c r="EG113" i="6"/>
  <c r="EJ111" i="6"/>
  <c r="GR110" i="6"/>
  <c r="GO113" i="6"/>
  <c r="GR111" i="6"/>
  <c r="DX110" i="6"/>
  <c r="DU113" i="6"/>
  <c r="DX111" i="6"/>
  <c r="AR113" i="6"/>
  <c r="AO114" i="6"/>
  <c r="T110" i="6"/>
  <c r="Q113" i="6"/>
  <c r="T111" i="6"/>
  <c r="FT109" i="6"/>
  <c r="FQ110" i="6"/>
  <c r="BP110" i="6"/>
  <c r="BM113" i="6"/>
  <c r="BP111" i="6"/>
  <c r="CZ110" i="6"/>
  <c r="CW113" i="6"/>
  <c r="CZ111" i="6"/>
  <c r="HD110" i="6"/>
  <c r="HA113" i="6"/>
  <c r="HD111" i="6"/>
  <c r="AF110" i="6"/>
  <c r="AC113" i="6"/>
  <c r="AF111" i="6"/>
  <c r="HM109" i="6"/>
  <c r="HP109" i="6" s="1"/>
  <c r="H109" i="6"/>
  <c r="E110" i="6"/>
  <c r="CN110" i="6"/>
  <c r="CK113" i="6"/>
  <c r="CN111" i="6"/>
  <c r="GF113" i="6"/>
  <c r="GC114" i="6"/>
  <c r="BD110" i="6"/>
  <c r="BA113" i="6"/>
  <c r="BD111" i="6"/>
  <c r="DL113" i="6"/>
  <c r="DI114" i="6"/>
  <c r="EV110" i="6"/>
  <c r="ES113" i="6"/>
  <c r="EV111" i="6"/>
  <c r="HN113" i="6"/>
  <c r="F114" i="6"/>
  <c r="CB110" i="6"/>
  <c r="BY113" i="6"/>
  <c r="CB111" i="6"/>
  <c r="HA110" i="1"/>
  <c r="HD109" i="1"/>
  <c r="GO113" i="1"/>
  <c r="GR110" i="1"/>
  <c r="GR111" i="1"/>
  <c r="GC110" i="1"/>
  <c r="GF109" i="1"/>
  <c r="FT109" i="1"/>
  <c r="FQ110" i="1"/>
  <c r="FE110" i="1"/>
  <c r="FH109" i="1"/>
  <c r="ES113" i="1"/>
  <c r="EV111" i="1"/>
  <c r="EV110" i="1"/>
  <c r="EG110" i="1"/>
  <c r="EJ109" i="1"/>
  <c r="DX109" i="1"/>
  <c r="DU110" i="1"/>
  <c r="DI110" i="1"/>
  <c r="DL109" i="1"/>
  <c r="CW113" i="1"/>
  <c r="CZ110" i="1"/>
  <c r="CZ111" i="1"/>
  <c r="CK110" i="1"/>
  <c r="CN109" i="1"/>
  <c r="BY113" i="1"/>
  <c r="CB110" i="1"/>
  <c r="CB111" i="1"/>
  <c r="BM109" i="1"/>
  <c r="HY109" i="1" s="1"/>
  <c r="BP108" i="1"/>
  <c r="BA113" i="1"/>
  <c r="BD111" i="1"/>
  <c r="BD110" i="1"/>
  <c r="AO110" i="1"/>
  <c r="AR109" i="1"/>
  <c r="AC114" i="1"/>
  <c r="AF113" i="1"/>
  <c r="II121" i="1" l="1"/>
  <c r="II119" i="1" s="1"/>
  <c r="HZ110" i="1"/>
  <c r="HZ111" i="1"/>
  <c r="IA110" i="1"/>
  <c r="IA111" i="1"/>
  <c r="IH121" i="1"/>
  <c r="IH119" i="1" s="1"/>
  <c r="AC114" i="6"/>
  <c r="AF113" i="6"/>
  <c r="T113" i="6"/>
  <c r="Q114" i="6"/>
  <c r="GO114" i="6"/>
  <c r="GR113" i="6"/>
  <c r="F115" i="6"/>
  <c r="HN114" i="6"/>
  <c r="EJ113" i="6"/>
  <c r="EG114" i="6"/>
  <c r="CN113" i="6"/>
  <c r="CK114" i="6"/>
  <c r="BY114" i="6"/>
  <c r="CB113" i="6"/>
  <c r="BP113" i="6"/>
  <c r="BM114" i="6"/>
  <c r="AR114" i="6"/>
  <c r="AO115" i="6"/>
  <c r="DL114" i="6"/>
  <c r="DI115" i="6"/>
  <c r="HM110" i="6"/>
  <c r="H110" i="6"/>
  <c r="E113" i="6"/>
  <c r="H111" i="6"/>
  <c r="HD113" i="6"/>
  <c r="HA114" i="6"/>
  <c r="DU114" i="6"/>
  <c r="DX113" i="6"/>
  <c r="GF114" i="6"/>
  <c r="GC115" i="6"/>
  <c r="CW114" i="6"/>
  <c r="CZ113" i="6"/>
  <c r="FH114" i="6"/>
  <c r="FE115" i="6"/>
  <c r="BA114" i="6"/>
  <c r="BD113" i="6"/>
  <c r="FT110" i="6"/>
  <c r="FQ113" i="6"/>
  <c r="FT111" i="6"/>
  <c r="ES114" i="6"/>
  <c r="EV113" i="6"/>
  <c r="HA113" i="1"/>
  <c r="HD110" i="1"/>
  <c r="HD111" i="1"/>
  <c r="GO114" i="1"/>
  <c r="GR113" i="1"/>
  <c r="GC113" i="1"/>
  <c r="GF110" i="1"/>
  <c r="GF111" i="1"/>
  <c r="FQ113" i="1"/>
  <c r="FT110" i="1"/>
  <c r="FT111" i="1"/>
  <c r="FE113" i="1"/>
  <c r="FH110" i="1"/>
  <c r="FH111" i="1"/>
  <c r="ES114" i="1"/>
  <c r="EV113" i="1"/>
  <c r="EG113" i="1"/>
  <c r="EJ111" i="1"/>
  <c r="EJ110" i="1"/>
  <c r="DU113" i="1"/>
  <c r="DX110" i="1"/>
  <c r="DX111" i="1"/>
  <c r="DI113" i="1"/>
  <c r="DL110" i="1"/>
  <c r="DL111" i="1"/>
  <c r="CW114" i="1"/>
  <c r="CZ113" i="1"/>
  <c r="CK113" i="1"/>
  <c r="CN111" i="1"/>
  <c r="CN110" i="1"/>
  <c r="BY114" i="1"/>
  <c r="CB113" i="1"/>
  <c r="BP109" i="1"/>
  <c r="BM110" i="1"/>
  <c r="BA114" i="1"/>
  <c r="BD113" i="1"/>
  <c r="AO113" i="1"/>
  <c r="AR110" i="1"/>
  <c r="AR111" i="1"/>
  <c r="AC115" i="1"/>
  <c r="AF114" i="1"/>
  <c r="HZ113" i="1" l="1"/>
  <c r="IA113" i="1"/>
  <c r="IG121" i="1"/>
  <c r="IG119" i="1" s="1"/>
  <c r="HY110" i="1"/>
  <c r="HY111" i="1"/>
  <c r="ES115" i="6"/>
  <c r="EV114" i="6"/>
  <c r="E114" i="6"/>
  <c r="HM113" i="6"/>
  <c r="HP113" i="6" s="1"/>
  <c r="H113" i="6"/>
  <c r="BP114" i="6"/>
  <c r="BM115" i="6"/>
  <c r="T114" i="6"/>
  <c r="Q115" i="6"/>
  <c r="F116" i="6"/>
  <c r="HN115" i="6"/>
  <c r="CN114" i="6"/>
  <c r="CK115" i="6"/>
  <c r="HK121" i="6"/>
  <c r="HP110" i="6"/>
  <c r="HP111" i="6"/>
  <c r="BA115" i="6"/>
  <c r="BD114" i="6"/>
  <c r="FE116" i="6"/>
  <c r="FH115" i="6"/>
  <c r="DU115" i="6"/>
  <c r="DX114" i="6"/>
  <c r="DI116" i="6"/>
  <c r="DL115" i="6"/>
  <c r="BY115" i="6"/>
  <c r="CB114" i="6"/>
  <c r="GO115" i="6"/>
  <c r="GR114" i="6"/>
  <c r="FQ114" i="6"/>
  <c r="FT113" i="6"/>
  <c r="CW115" i="6"/>
  <c r="CZ114" i="6"/>
  <c r="EJ114" i="6"/>
  <c r="EG115" i="6"/>
  <c r="HD114" i="6"/>
  <c r="HA115" i="6"/>
  <c r="AO116" i="6"/>
  <c r="AR115" i="6"/>
  <c r="GC116" i="6"/>
  <c r="GF115" i="6"/>
  <c r="AC115" i="6"/>
  <c r="AF114" i="6"/>
  <c r="HD113" i="1"/>
  <c r="HA114" i="1"/>
  <c r="GO115" i="1"/>
  <c r="GR114" i="1"/>
  <c r="GF113" i="1"/>
  <c r="GC114" i="1"/>
  <c r="FT113" i="1"/>
  <c r="FQ114" i="1"/>
  <c r="FH113" i="1"/>
  <c r="FE114" i="1"/>
  <c r="ES115" i="1"/>
  <c r="EV114" i="1"/>
  <c r="EJ113" i="1"/>
  <c r="EG114" i="1"/>
  <c r="DU114" i="1"/>
  <c r="DX113" i="1"/>
  <c r="DI114" i="1"/>
  <c r="DL113" i="1"/>
  <c r="CW115" i="1"/>
  <c r="CZ114" i="1"/>
  <c r="CK114" i="1"/>
  <c r="CN113" i="1"/>
  <c r="BY115" i="1"/>
  <c r="CB114" i="1"/>
  <c r="BM113" i="1"/>
  <c r="HY113" i="1" s="1"/>
  <c r="BP111" i="1"/>
  <c r="BP110" i="1"/>
  <c r="BA115" i="1"/>
  <c r="BD114" i="1"/>
  <c r="AO114" i="1"/>
  <c r="AR113" i="1"/>
  <c r="AF115" i="1"/>
  <c r="AC116" i="1"/>
  <c r="HZ114" i="1" l="1"/>
  <c r="IA114" i="1"/>
  <c r="HA116" i="6"/>
  <c r="HD115" i="6"/>
  <c r="FQ115" i="6"/>
  <c r="FT114" i="6"/>
  <c r="BM116" i="6"/>
  <c r="BP115" i="6"/>
  <c r="DX115" i="6"/>
  <c r="DU116" i="6"/>
  <c r="CK116" i="6"/>
  <c r="CN115" i="6"/>
  <c r="EG116" i="6"/>
  <c r="EJ115" i="6"/>
  <c r="GR115" i="6"/>
  <c r="GO116" i="6"/>
  <c r="AF115" i="6"/>
  <c r="AC116" i="6"/>
  <c r="FE117" i="6"/>
  <c r="FH116" i="6"/>
  <c r="HN116" i="6"/>
  <c r="F117" i="6"/>
  <c r="GC117" i="6"/>
  <c r="GF116" i="6"/>
  <c r="CZ115" i="6"/>
  <c r="CW116" i="6"/>
  <c r="BD115" i="6"/>
  <c r="BA116" i="6"/>
  <c r="Q116" i="6"/>
  <c r="T115" i="6"/>
  <c r="E115" i="6"/>
  <c r="HM114" i="6"/>
  <c r="HP114" i="6" s="1"/>
  <c r="H114" i="6"/>
  <c r="CB115" i="6"/>
  <c r="BY116" i="6"/>
  <c r="DI117" i="6"/>
  <c r="DL116" i="6"/>
  <c r="AO117" i="6"/>
  <c r="AR116" i="6"/>
  <c r="EV115" i="6"/>
  <c r="ES116" i="6"/>
  <c r="HD114" i="1"/>
  <c r="HA115" i="1"/>
  <c r="GR115" i="1"/>
  <c r="GO116" i="1"/>
  <c r="GF114" i="1"/>
  <c r="GC115" i="1"/>
  <c r="FQ115" i="1"/>
  <c r="FT114" i="1"/>
  <c r="FE115" i="1"/>
  <c r="FH114" i="1"/>
  <c r="EV115" i="1"/>
  <c r="ES116" i="1"/>
  <c r="EJ114" i="1"/>
  <c r="EG115" i="1"/>
  <c r="DU115" i="1"/>
  <c r="DX114" i="1"/>
  <c r="DL114" i="1"/>
  <c r="DI115" i="1"/>
  <c r="CZ115" i="1"/>
  <c r="CW116" i="1"/>
  <c r="CN114" i="1"/>
  <c r="CK115" i="1"/>
  <c r="CB115" i="1"/>
  <c r="BY116" i="1"/>
  <c r="BP113" i="1"/>
  <c r="BM114" i="1"/>
  <c r="HY114" i="1" s="1"/>
  <c r="BA116" i="1"/>
  <c r="BD115" i="1"/>
  <c r="AR114" i="1"/>
  <c r="AO115" i="1"/>
  <c r="AC117" i="1"/>
  <c r="AF116" i="1"/>
  <c r="IA115" i="1" l="1"/>
  <c r="HZ115" i="1"/>
  <c r="HM115" i="6"/>
  <c r="HP115" i="6" s="1"/>
  <c r="H115" i="6"/>
  <c r="E116" i="6"/>
  <c r="GF117" i="6"/>
  <c r="GC118" i="6"/>
  <c r="HN117" i="6"/>
  <c r="F118" i="6"/>
  <c r="DL117" i="6"/>
  <c r="DI118" i="6"/>
  <c r="Q117" i="6"/>
  <c r="T116" i="6"/>
  <c r="EG117" i="6"/>
  <c r="EJ116" i="6"/>
  <c r="BM117" i="6"/>
  <c r="BP116" i="6"/>
  <c r="CB116" i="6"/>
  <c r="BY117" i="6"/>
  <c r="BD116" i="6"/>
  <c r="BA117" i="6"/>
  <c r="FH117" i="6"/>
  <c r="FE118" i="6"/>
  <c r="CK117" i="6"/>
  <c r="CN116" i="6"/>
  <c r="CZ116" i="6"/>
  <c r="CW117" i="6"/>
  <c r="AF116" i="6"/>
  <c r="AC117" i="6"/>
  <c r="FT115" i="6"/>
  <c r="FQ116" i="6"/>
  <c r="AR117" i="6"/>
  <c r="AO118" i="6"/>
  <c r="DX116" i="6"/>
  <c r="DU117" i="6"/>
  <c r="EV116" i="6"/>
  <c r="ES117" i="6"/>
  <c r="GR116" i="6"/>
  <c r="GO117" i="6"/>
  <c r="HA117" i="6"/>
  <c r="HD116" i="6"/>
  <c r="HA116" i="1"/>
  <c r="HD115" i="1"/>
  <c r="GO117" i="1"/>
  <c r="GR116" i="1"/>
  <c r="GC116" i="1"/>
  <c r="GF115" i="1"/>
  <c r="FQ116" i="1"/>
  <c r="FT115" i="1"/>
  <c r="FE116" i="1"/>
  <c r="FH115" i="1"/>
  <c r="ES117" i="1"/>
  <c r="EV116" i="1"/>
  <c r="EJ115" i="1"/>
  <c r="EG116" i="1"/>
  <c r="DX115" i="1"/>
  <c r="DU116" i="1"/>
  <c r="DL115" i="1"/>
  <c r="DI116" i="1"/>
  <c r="CW117" i="1"/>
  <c r="CZ116" i="1"/>
  <c r="CK116" i="1"/>
  <c r="CN115" i="1"/>
  <c r="CB116" i="1"/>
  <c r="BY117" i="1"/>
  <c r="BP114" i="1"/>
  <c r="BM115" i="1"/>
  <c r="HY115" i="1" s="1"/>
  <c r="BA117" i="1"/>
  <c r="BD116" i="1"/>
  <c r="AO116" i="1"/>
  <c r="AR115" i="1"/>
  <c r="AC118" i="1"/>
  <c r="AF117" i="1"/>
  <c r="IA116" i="1" l="1"/>
  <c r="HZ116" i="1"/>
  <c r="F119" i="6"/>
  <c r="HN118" i="6"/>
  <c r="CN117" i="6"/>
  <c r="CK118" i="6"/>
  <c r="FH118" i="6"/>
  <c r="FE119" i="6"/>
  <c r="GF118" i="6"/>
  <c r="GC119" i="6"/>
  <c r="FT116" i="6"/>
  <c r="FQ117" i="6"/>
  <c r="DU118" i="6"/>
  <c r="DX117" i="6"/>
  <c r="AC118" i="6"/>
  <c r="AF117" i="6"/>
  <c r="BA118" i="6"/>
  <c r="BD117" i="6"/>
  <c r="EJ117" i="6"/>
  <c r="EG118" i="6"/>
  <c r="ES118" i="6"/>
  <c r="EV117" i="6"/>
  <c r="HM116" i="6"/>
  <c r="HP116" i="6" s="1"/>
  <c r="H116" i="6"/>
  <c r="E117" i="6"/>
  <c r="CW118" i="6"/>
  <c r="CZ117" i="6"/>
  <c r="BY118" i="6"/>
  <c r="CB117" i="6"/>
  <c r="T117" i="6"/>
  <c r="Q118" i="6"/>
  <c r="HD117" i="6"/>
  <c r="HA118" i="6"/>
  <c r="AR118" i="6"/>
  <c r="AO119" i="6"/>
  <c r="DL118" i="6"/>
  <c r="DI119" i="6"/>
  <c r="BP117" i="6"/>
  <c r="BM118" i="6"/>
  <c r="GO118" i="6"/>
  <c r="GR117" i="6"/>
  <c r="HA117" i="1"/>
  <c r="HD116" i="1"/>
  <c r="GO118" i="1"/>
  <c r="GR117" i="1"/>
  <c r="GC117" i="1"/>
  <c r="GF116" i="1"/>
  <c r="FT116" i="1"/>
  <c r="FQ117" i="1"/>
  <c r="FE117" i="1"/>
  <c r="FH116" i="1"/>
  <c r="ES118" i="1"/>
  <c r="EV117" i="1"/>
  <c r="EG117" i="1"/>
  <c r="EJ116" i="1"/>
  <c r="DX116" i="1"/>
  <c r="DU117" i="1"/>
  <c r="DI117" i="1"/>
  <c r="DL116" i="1"/>
  <c r="CZ117" i="1"/>
  <c r="CW118" i="1"/>
  <c r="CN116" i="1"/>
  <c r="CK117" i="1"/>
  <c r="BY118" i="1"/>
  <c r="CB117" i="1"/>
  <c r="BM116" i="1"/>
  <c r="HY116" i="1" s="1"/>
  <c r="BP115" i="1"/>
  <c r="BA118" i="1"/>
  <c r="BD117" i="1"/>
  <c r="AO117" i="1"/>
  <c r="AR116" i="1"/>
  <c r="AF118" i="1"/>
  <c r="AC119" i="1"/>
  <c r="IA117" i="1" l="1"/>
  <c r="HZ117" i="1"/>
  <c r="DU119" i="6"/>
  <c r="DX118" i="6"/>
  <c r="T118" i="6"/>
  <c r="Q119" i="6"/>
  <c r="GF119" i="6"/>
  <c r="GC122" i="6"/>
  <c r="GF120" i="6"/>
  <c r="AC119" i="6"/>
  <c r="AF118" i="6"/>
  <c r="DL119" i="6"/>
  <c r="DI122" i="6"/>
  <c r="DL120" i="6"/>
  <c r="FH119" i="6"/>
  <c r="FE122" i="6"/>
  <c r="FH120" i="6"/>
  <c r="CN118" i="6"/>
  <c r="CK119" i="6"/>
  <c r="BP118" i="6"/>
  <c r="BM119" i="6"/>
  <c r="BY119" i="6"/>
  <c r="CB118" i="6"/>
  <c r="ES119" i="6"/>
  <c r="EV118" i="6"/>
  <c r="EJ118" i="6"/>
  <c r="EG119" i="6"/>
  <c r="GO119" i="6"/>
  <c r="GR118" i="6"/>
  <c r="HD118" i="6"/>
  <c r="HA119" i="6"/>
  <c r="E118" i="6"/>
  <c r="HM117" i="6"/>
  <c r="HP117" i="6" s="1"/>
  <c r="H117" i="6"/>
  <c r="AR119" i="6"/>
  <c r="AO122" i="6"/>
  <c r="AR120" i="6"/>
  <c r="CW119" i="6"/>
  <c r="CZ118" i="6"/>
  <c r="FQ118" i="6"/>
  <c r="FT117" i="6"/>
  <c r="BA119" i="6"/>
  <c r="BD118" i="6"/>
  <c r="F122" i="6"/>
  <c r="HN119" i="6"/>
  <c r="HL130" i="6" s="1"/>
  <c r="HA118" i="1"/>
  <c r="HD117" i="1"/>
  <c r="GO119" i="1"/>
  <c r="GR118" i="1"/>
  <c r="GF117" i="1"/>
  <c r="GC118" i="1"/>
  <c r="FT117" i="1"/>
  <c r="FQ118" i="1"/>
  <c r="FE118" i="1"/>
  <c r="FH117" i="1"/>
  <c r="ES119" i="1"/>
  <c r="EV118" i="1"/>
  <c r="EJ117" i="1"/>
  <c r="EG118" i="1"/>
  <c r="DU118" i="1"/>
  <c r="DX117" i="1"/>
  <c r="DL117" i="1"/>
  <c r="DI118" i="1"/>
  <c r="CZ118" i="1"/>
  <c r="CW119" i="1"/>
  <c r="CN117" i="1"/>
  <c r="CK118" i="1"/>
  <c r="BY119" i="1"/>
  <c r="CB118" i="1"/>
  <c r="BM117" i="1"/>
  <c r="HY117" i="1" s="1"/>
  <c r="BP116" i="1"/>
  <c r="BD118" i="1"/>
  <c r="BA119" i="1"/>
  <c r="AR117" i="1"/>
  <c r="AO118" i="1"/>
  <c r="AC122" i="1"/>
  <c r="AF120" i="1"/>
  <c r="AF119" i="1"/>
  <c r="IA118" i="1" l="1"/>
  <c r="HZ118" i="1"/>
  <c r="FH122" i="6"/>
  <c r="FE123" i="6"/>
  <c r="GF122" i="6"/>
  <c r="GC123" i="6"/>
  <c r="F123" i="6"/>
  <c r="HN122" i="6"/>
  <c r="CB119" i="6"/>
  <c r="BY122" i="6"/>
  <c r="CB120" i="6"/>
  <c r="CZ119" i="6"/>
  <c r="CW122" i="6"/>
  <c r="CZ120" i="6"/>
  <c r="AR122" i="6"/>
  <c r="AO123" i="6"/>
  <c r="T119" i="6"/>
  <c r="Q122" i="6"/>
  <c r="T120" i="6"/>
  <c r="HD119" i="6"/>
  <c r="HA122" i="6"/>
  <c r="HD120" i="6"/>
  <c r="BD119" i="6"/>
  <c r="BA122" i="6"/>
  <c r="BD120" i="6"/>
  <c r="GR119" i="6"/>
  <c r="GO122" i="6"/>
  <c r="GR120" i="6"/>
  <c r="BP119" i="6"/>
  <c r="BM122" i="6"/>
  <c r="BP120" i="6"/>
  <c r="DL122" i="6"/>
  <c r="DI123" i="6"/>
  <c r="E119" i="6"/>
  <c r="HM118" i="6"/>
  <c r="HP118" i="6" s="1"/>
  <c r="H118" i="6"/>
  <c r="EJ119" i="6"/>
  <c r="EG122" i="6"/>
  <c r="EJ120" i="6"/>
  <c r="EV119" i="6"/>
  <c r="ES122" i="6"/>
  <c r="EV120" i="6"/>
  <c r="CN119" i="6"/>
  <c r="CK122" i="6"/>
  <c r="CN120" i="6"/>
  <c r="FQ119" i="6"/>
  <c r="FT118" i="6"/>
  <c r="AF119" i="6"/>
  <c r="AC122" i="6"/>
  <c r="AF120" i="6"/>
  <c r="DX119" i="6"/>
  <c r="DU122" i="6"/>
  <c r="DX120" i="6"/>
  <c r="HA119" i="1"/>
  <c r="HD118" i="1"/>
  <c r="GO122" i="1"/>
  <c r="GR120" i="1"/>
  <c r="GR119" i="1"/>
  <c r="GF118" i="1"/>
  <c r="GC119" i="1"/>
  <c r="FQ119" i="1"/>
  <c r="FT118" i="1"/>
  <c r="FE119" i="1"/>
  <c r="FH118" i="1"/>
  <c r="ES122" i="1"/>
  <c r="EV120" i="1"/>
  <c r="EV119" i="1"/>
  <c r="EG119" i="1"/>
  <c r="EJ118" i="1"/>
  <c r="DX118" i="1"/>
  <c r="DU119" i="1"/>
  <c r="DL118" i="1"/>
  <c r="DI119" i="1"/>
  <c r="CW122" i="1"/>
  <c r="CZ120" i="1"/>
  <c r="CZ119" i="1"/>
  <c r="CN118" i="1"/>
  <c r="CK119" i="1"/>
  <c r="BY122" i="1"/>
  <c r="CB119" i="1"/>
  <c r="CB120" i="1"/>
  <c r="BP117" i="1"/>
  <c r="BM118" i="1"/>
  <c r="HY118" i="1" s="1"/>
  <c r="BA122" i="1"/>
  <c r="BD119" i="1"/>
  <c r="BD120" i="1"/>
  <c r="AR118" i="1"/>
  <c r="AO119" i="1"/>
  <c r="AC123" i="1"/>
  <c r="AF122" i="1"/>
  <c r="HZ119" i="1" l="1"/>
  <c r="HZ120" i="1"/>
  <c r="IA119" i="1"/>
  <c r="IA120" i="1"/>
  <c r="IH130" i="1"/>
  <c r="IH128" i="1" s="1"/>
  <c r="II130" i="1"/>
  <c r="II128" i="1" s="1"/>
  <c r="DI124" i="6"/>
  <c r="DL123" i="6"/>
  <c r="T122" i="6"/>
  <c r="Q123" i="6"/>
  <c r="BY123" i="6"/>
  <c r="CB122" i="6"/>
  <c r="FT119" i="6"/>
  <c r="FQ122" i="6"/>
  <c r="FT120" i="6"/>
  <c r="BA123" i="6"/>
  <c r="BD122" i="6"/>
  <c r="AO124" i="6"/>
  <c r="AR123" i="6"/>
  <c r="EJ122" i="6"/>
  <c r="EG123" i="6"/>
  <c r="DU123" i="6"/>
  <c r="DX122" i="6"/>
  <c r="BP122" i="6"/>
  <c r="BM123" i="6"/>
  <c r="HN123" i="6"/>
  <c r="F124" i="6"/>
  <c r="CN122" i="6"/>
  <c r="CK123" i="6"/>
  <c r="GC124" i="6"/>
  <c r="GF123" i="6"/>
  <c r="HD122" i="6"/>
  <c r="HA123" i="6"/>
  <c r="CW123" i="6"/>
  <c r="CZ122" i="6"/>
  <c r="AC123" i="6"/>
  <c r="AF122" i="6"/>
  <c r="FE124" i="6"/>
  <c r="FH123" i="6"/>
  <c r="ES123" i="6"/>
  <c r="EV122" i="6"/>
  <c r="HM119" i="6"/>
  <c r="H119" i="6"/>
  <c r="E122" i="6"/>
  <c r="H120" i="6"/>
  <c r="GO123" i="6"/>
  <c r="GR122" i="6"/>
  <c r="HA122" i="1"/>
  <c r="HD119" i="1"/>
  <c r="HD120" i="1"/>
  <c r="GO123" i="1"/>
  <c r="GR122" i="1"/>
  <c r="GC122" i="1"/>
  <c r="GF120" i="1"/>
  <c r="GF119" i="1"/>
  <c r="FQ122" i="1"/>
  <c r="FT120" i="1"/>
  <c r="FT119" i="1"/>
  <c r="FE122" i="1"/>
  <c r="FH119" i="1"/>
  <c r="FH120" i="1"/>
  <c r="ES123" i="1"/>
  <c r="EV122" i="1"/>
  <c r="EG122" i="1"/>
  <c r="EJ119" i="1"/>
  <c r="EJ120" i="1"/>
  <c r="DU122" i="1"/>
  <c r="DX119" i="1"/>
  <c r="DX120" i="1"/>
  <c r="DI122" i="1"/>
  <c r="DL119" i="1"/>
  <c r="DL120" i="1"/>
  <c r="CW123" i="1"/>
  <c r="CZ122" i="1"/>
  <c r="CK122" i="1"/>
  <c r="CN119" i="1"/>
  <c r="CN120" i="1"/>
  <c r="BY123" i="1"/>
  <c r="CB122" i="1"/>
  <c r="BP118" i="1"/>
  <c r="BM119" i="1"/>
  <c r="BA123" i="1"/>
  <c r="BD122" i="1"/>
  <c r="AO122" i="1"/>
  <c r="AR119" i="1"/>
  <c r="AR120" i="1"/>
  <c r="AF123" i="1"/>
  <c r="AC124" i="1"/>
  <c r="HZ122" i="1" l="1"/>
  <c r="IA122" i="1"/>
  <c r="IG130" i="1"/>
  <c r="IG128" i="1" s="1"/>
  <c r="HY119" i="1"/>
  <c r="HY120" i="1"/>
  <c r="HN124" i="6"/>
  <c r="F125" i="6"/>
  <c r="EG124" i="6"/>
  <c r="EJ123" i="6"/>
  <c r="FQ123" i="6"/>
  <c r="FT122" i="6"/>
  <c r="HK130" i="6"/>
  <c r="HP119" i="6"/>
  <c r="HP120" i="6"/>
  <c r="EV123" i="6"/>
  <c r="ES124" i="6"/>
  <c r="BM124" i="6"/>
  <c r="BP123" i="6"/>
  <c r="AO125" i="6"/>
  <c r="AR124" i="6"/>
  <c r="CB123" i="6"/>
  <c r="BY124" i="6"/>
  <c r="HA124" i="6"/>
  <c r="HD123" i="6"/>
  <c r="GR123" i="6"/>
  <c r="GO124" i="6"/>
  <c r="Q124" i="6"/>
  <c r="T123" i="6"/>
  <c r="CZ123" i="6"/>
  <c r="CW124" i="6"/>
  <c r="FE125" i="6"/>
  <c r="FH124" i="6"/>
  <c r="GC125" i="6"/>
  <c r="GF124" i="6"/>
  <c r="BD123" i="6"/>
  <c r="BA124" i="6"/>
  <c r="CK124" i="6"/>
  <c r="CN123" i="6"/>
  <c r="E123" i="6"/>
  <c r="HM122" i="6"/>
  <c r="HP122" i="6" s="1"/>
  <c r="H122" i="6"/>
  <c r="AF123" i="6"/>
  <c r="AC124" i="6"/>
  <c r="DX123" i="6"/>
  <c r="DU124" i="6"/>
  <c r="DI125" i="6"/>
  <c r="DL124" i="6"/>
  <c r="HD122" i="1"/>
  <c r="HA123" i="1"/>
  <c r="GO124" i="1"/>
  <c r="GR123" i="1"/>
  <c r="GF122" i="1"/>
  <c r="GC123" i="1"/>
  <c r="FQ123" i="1"/>
  <c r="FT122" i="1"/>
  <c r="FE123" i="1"/>
  <c r="FH122" i="1"/>
  <c r="ES124" i="1"/>
  <c r="EV123" i="1"/>
  <c r="EJ122" i="1"/>
  <c r="EG123" i="1"/>
  <c r="DU123" i="1"/>
  <c r="DX122" i="1"/>
  <c r="DI123" i="1"/>
  <c r="DL122" i="1"/>
  <c r="CW124" i="1"/>
  <c r="CZ123" i="1"/>
  <c r="CK123" i="1"/>
  <c r="CN122" i="1"/>
  <c r="CB123" i="1"/>
  <c r="BY124" i="1"/>
  <c r="BM122" i="1"/>
  <c r="HY122" i="1" s="1"/>
  <c r="BP119" i="1"/>
  <c r="BP120" i="1"/>
  <c r="BA124" i="1"/>
  <c r="BD123" i="1"/>
  <c r="AO123" i="1"/>
  <c r="AR122" i="1"/>
  <c r="AC125" i="1"/>
  <c r="AF124" i="1"/>
  <c r="HZ123" i="1" l="1"/>
  <c r="IA123" i="1"/>
  <c r="Q125" i="6"/>
  <c r="T124" i="6"/>
  <c r="AR125" i="6"/>
  <c r="AO126" i="6"/>
  <c r="FH125" i="6"/>
  <c r="FE126" i="6"/>
  <c r="HA125" i="6"/>
  <c r="HD124" i="6"/>
  <c r="EV124" i="6"/>
  <c r="ES125" i="6"/>
  <c r="GR124" i="6"/>
  <c r="GO125" i="6"/>
  <c r="GF125" i="6"/>
  <c r="GC126" i="6"/>
  <c r="HM123" i="6"/>
  <c r="HP123" i="6" s="1"/>
  <c r="H123" i="6"/>
  <c r="E124" i="6"/>
  <c r="BM125" i="6"/>
  <c r="BP124" i="6"/>
  <c r="CZ124" i="6"/>
  <c r="CW125" i="6"/>
  <c r="CB124" i="6"/>
  <c r="BY125" i="6"/>
  <c r="EG125" i="6"/>
  <c r="EJ124" i="6"/>
  <c r="DL125" i="6"/>
  <c r="DI126" i="6"/>
  <c r="FT123" i="6"/>
  <c r="FQ124" i="6"/>
  <c r="DX124" i="6"/>
  <c r="DU125" i="6"/>
  <c r="CK125" i="6"/>
  <c r="CN124" i="6"/>
  <c r="F126" i="6"/>
  <c r="HN125" i="6"/>
  <c r="AF124" i="6"/>
  <c r="AC125" i="6"/>
  <c r="BD124" i="6"/>
  <c r="BA125" i="6"/>
  <c r="HD123" i="1"/>
  <c r="HA124" i="1"/>
  <c r="GR124" i="1"/>
  <c r="GO125" i="1"/>
  <c r="GF123" i="1"/>
  <c r="GC124" i="1"/>
  <c r="FQ124" i="1"/>
  <c r="FT123" i="1"/>
  <c r="FE124" i="1"/>
  <c r="FH123" i="1"/>
  <c r="EV124" i="1"/>
  <c r="ES125" i="1"/>
  <c r="EG124" i="1"/>
  <c r="EJ123" i="1"/>
  <c r="DX123" i="1"/>
  <c r="DU124" i="1"/>
  <c r="DI124" i="1"/>
  <c r="DL123" i="1"/>
  <c r="CW125" i="1"/>
  <c r="CZ124" i="1"/>
  <c r="CK124" i="1"/>
  <c r="CN123" i="1"/>
  <c r="CB124" i="1"/>
  <c r="BY125" i="1"/>
  <c r="BM123" i="1"/>
  <c r="HY123" i="1" s="1"/>
  <c r="BP122" i="1"/>
  <c r="BA125" i="1"/>
  <c r="BD124" i="1"/>
  <c r="AO124" i="1"/>
  <c r="AR123" i="1"/>
  <c r="AF125" i="1"/>
  <c r="AC126" i="1"/>
  <c r="IA124" i="1" l="1"/>
  <c r="HZ124" i="1"/>
  <c r="FH126" i="6"/>
  <c r="FE127" i="6"/>
  <c r="FT124" i="6"/>
  <c r="FQ125" i="6"/>
  <c r="GF126" i="6"/>
  <c r="GC127" i="6"/>
  <c r="DL126" i="6"/>
  <c r="DI127" i="6"/>
  <c r="GO126" i="6"/>
  <c r="GR125" i="6"/>
  <c r="AR126" i="6"/>
  <c r="AO127" i="6"/>
  <c r="HD125" i="6"/>
  <c r="HA126" i="6"/>
  <c r="BA126" i="6"/>
  <c r="BD125" i="6"/>
  <c r="DU126" i="6"/>
  <c r="DX125" i="6"/>
  <c r="BP125" i="6"/>
  <c r="BM126" i="6"/>
  <c r="F127" i="6"/>
  <c r="HN126" i="6"/>
  <c r="CN125" i="6"/>
  <c r="CK126" i="6"/>
  <c r="EJ125" i="6"/>
  <c r="EG126" i="6"/>
  <c r="HM124" i="6"/>
  <c r="HP124" i="6" s="1"/>
  <c r="H124" i="6"/>
  <c r="E125" i="6"/>
  <c r="ES126" i="6"/>
  <c r="EV125" i="6"/>
  <c r="CW126" i="6"/>
  <c r="CZ125" i="6"/>
  <c r="AC126" i="6"/>
  <c r="AF125" i="6"/>
  <c r="BY126" i="6"/>
  <c r="CB125" i="6"/>
  <c r="T125" i="6"/>
  <c r="Q126" i="6"/>
  <c r="HA125" i="1"/>
  <c r="HD124" i="1"/>
  <c r="GR125" i="1"/>
  <c r="GO126" i="1"/>
  <c r="GF124" i="1"/>
  <c r="GC125" i="1"/>
  <c r="FQ125" i="1"/>
  <c r="FT124" i="1"/>
  <c r="FH124" i="1"/>
  <c r="FE125" i="1"/>
  <c r="EV125" i="1"/>
  <c r="ES126" i="1"/>
  <c r="EG125" i="1"/>
  <c r="EJ124" i="1"/>
  <c r="DX124" i="1"/>
  <c r="DU125" i="1"/>
  <c r="DI125" i="1"/>
  <c r="DL124" i="1"/>
  <c r="CW126" i="1"/>
  <c r="CZ125" i="1"/>
  <c r="CN124" i="1"/>
  <c r="CK125" i="1"/>
  <c r="CB125" i="1"/>
  <c r="BY126" i="1"/>
  <c r="BM124" i="1"/>
  <c r="HY124" i="1" s="1"/>
  <c r="BP123" i="1"/>
  <c r="BA126" i="1"/>
  <c r="BD125" i="1"/>
  <c r="AO125" i="1"/>
  <c r="AR124" i="1"/>
  <c r="AC127" i="1"/>
  <c r="AF126" i="1"/>
  <c r="IA125" i="1" l="1"/>
  <c r="HZ125" i="1"/>
  <c r="HN127" i="6"/>
  <c r="F128" i="6"/>
  <c r="BA127" i="6"/>
  <c r="BD126" i="6"/>
  <c r="HD126" i="6"/>
  <c r="HA127" i="6"/>
  <c r="AO128" i="6"/>
  <c r="AR127" i="6"/>
  <c r="FQ126" i="6"/>
  <c r="FT125" i="6"/>
  <c r="CW127" i="6"/>
  <c r="CZ126" i="6"/>
  <c r="GC128" i="6"/>
  <c r="GF127" i="6"/>
  <c r="BP126" i="6"/>
  <c r="BM127" i="6"/>
  <c r="CN126" i="6"/>
  <c r="CK127" i="6"/>
  <c r="BY127" i="6"/>
  <c r="CB126" i="6"/>
  <c r="AC127" i="6"/>
  <c r="AF126" i="6"/>
  <c r="T126" i="6"/>
  <c r="Q127" i="6"/>
  <c r="ES127" i="6"/>
  <c r="EV126" i="6"/>
  <c r="DU127" i="6"/>
  <c r="DX126" i="6"/>
  <c r="GO127" i="6"/>
  <c r="GR126" i="6"/>
  <c r="FE128" i="6"/>
  <c r="FH127" i="6"/>
  <c r="EJ126" i="6"/>
  <c r="EG127" i="6"/>
  <c r="E126" i="6"/>
  <c r="HM125" i="6"/>
  <c r="HP125" i="6" s="1"/>
  <c r="H125" i="6"/>
  <c r="DI128" i="6"/>
  <c r="DL127" i="6"/>
  <c r="HA126" i="1"/>
  <c r="HD125" i="1"/>
  <c r="GO127" i="1"/>
  <c r="GR126" i="1"/>
  <c r="GF125" i="1"/>
  <c r="GC126" i="1"/>
  <c r="FT125" i="1"/>
  <c r="FQ126" i="1"/>
  <c r="FH125" i="1"/>
  <c r="FE126" i="1"/>
  <c r="EV126" i="1"/>
  <c r="ES127" i="1"/>
  <c r="EG126" i="1"/>
  <c r="EJ125" i="1"/>
  <c r="DX125" i="1"/>
  <c r="DU126" i="1"/>
  <c r="DL125" i="1"/>
  <c r="DI126" i="1"/>
  <c r="CZ126" i="1"/>
  <c r="CW127" i="1"/>
  <c r="CN125" i="1"/>
  <c r="CK126" i="1"/>
  <c r="BY127" i="1"/>
  <c r="CB126" i="1"/>
  <c r="BM125" i="1"/>
  <c r="HY125" i="1" s="1"/>
  <c r="BP124" i="1"/>
  <c r="BD126" i="1"/>
  <c r="BA127" i="1"/>
  <c r="AR125" i="1"/>
  <c r="AO126" i="1"/>
  <c r="AC128" i="1"/>
  <c r="AF127" i="1"/>
  <c r="IA126" i="1" l="1"/>
  <c r="HZ126" i="1"/>
  <c r="GR127" i="6"/>
  <c r="GO128" i="6"/>
  <c r="AO131" i="6"/>
  <c r="AR129" i="6"/>
  <c r="AR128" i="6"/>
  <c r="GC131" i="6"/>
  <c r="GF129" i="6"/>
  <c r="GF128" i="6"/>
  <c r="HA128" i="6"/>
  <c r="HD127" i="6"/>
  <c r="CB127" i="6"/>
  <c r="BY128" i="6"/>
  <c r="CK128" i="6"/>
  <c r="CN127" i="6"/>
  <c r="CZ127" i="6"/>
  <c r="CW128" i="6"/>
  <c r="E127" i="6"/>
  <c r="HM126" i="6"/>
  <c r="HP126" i="6" s="1"/>
  <c r="H126" i="6"/>
  <c r="EG128" i="6"/>
  <c r="EJ127" i="6"/>
  <c r="EV127" i="6"/>
  <c r="ES128" i="6"/>
  <c r="BD127" i="6"/>
  <c r="BA128" i="6"/>
  <c r="DI131" i="6"/>
  <c r="DL129" i="6"/>
  <c r="DL128" i="6"/>
  <c r="FE131" i="6"/>
  <c r="FH129" i="6"/>
  <c r="FH128" i="6"/>
  <c r="Q128" i="6"/>
  <c r="T127" i="6"/>
  <c r="HN128" i="6"/>
  <c r="HL139" i="6" s="1"/>
  <c r="F131" i="6"/>
  <c r="AF127" i="6"/>
  <c r="AC128" i="6"/>
  <c r="DX127" i="6"/>
  <c r="DU128" i="6"/>
  <c r="BM128" i="6"/>
  <c r="BP127" i="6"/>
  <c r="FQ127" i="6"/>
  <c r="FT126" i="6"/>
  <c r="HD126" i="1"/>
  <c r="HA127" i="1"/>
  <c r="GO128" i="1"/>
  <c r="GR127" i="1"/>
  <c r="GF126" i="1"/>
  <c r="GC127" i="1"/>
  <c r="FQ127" i="1"/>
  <c r="FT126" i="1"/>
  <c r="FH126" i="1"/>
  <c r="FE127" i="1"/>
  <c r="EV127" i="1"/>
  <c r="ES128" i="1"/>
  <c r="EJ126" i="1"/>
  <c r="EG127" i="1"/>
  <c r="DU127" i="1"/>
  <c r="DX126" i="1"/>
  <c r="DL126" i="1"/>
  <c r="DI127" i="1"/>
  <c r="CW128" i="1"/>
  <c r="CZ127" i="1"/>
  <c r="CN126" i="1"/>
  <c r="CK127" i="1"/>
  <c r="CB127" i="1"/>
  <c r="BY128" i="1"/>
  <c r="BM126" i="1"/>
  <c r="HY126" i="1" s="1"/>
  <c r="BP125" i="1"/>
  <c r="BA128" i="1"/>
  <c r="BD127" i="1"/>
  <c r="AR126" i="1"/>
  <c r="AO127" i="1"/>
  <c r="AC131" i="1"/>
  <c r="AF129" i="1"/>
  <c r="AF128" i="1"/>
  <c r="IA127" i="1" l="1"/>
  <c r="HZ127" i="1"/>
  <c r="EV128" i="6"/>
  <c r="ES131" i="6"/>
  <c r="EV129" i="6"/>
  <c r="CZ128" i="6"/>
  <c r="CW131" i="6"/>
  <c r="CZ129" i="6"/>
  <c r="AF128" i="6"/>
  <c r="AC131" i="6"/>
  <c r="AF129" i="6"/>
  <c r="GC132" i="6"/>
  <c r="GF131" i="6"/>
  <c r="FH131" i="6"/>
  <c r="FE132" i="6"/>
  <c r="FT127" i="6"/>
  <c r="FQ128" i="6"/>
  <c r="EG131" i="6"/>
  <c r="EJ129" i="6"/>
  <c r="EJ128" i="6"/>
  <c r="CK131" i="6"/>
  <c r="CN129" i="6"/>
  <c r="CN128" i="6"/>
  <c r="CB128" i="6"/>
  <c r="BY131" i="6"/>
  <c r="CB129" i="6"/>
  <c r="DI132" i="6"/>
  <c r="DL131" i="6"/>
  <c r="AO132" i="6"/>
  <c r="AR131" i="6"/>
  <c r="BM131" i="6"/>
  <c r="BP129" i="6"/>
  <c r="BP128" i="6"/>
  <c r="BD128" i="6"/>
  <c r="BA131" i="6"/>
  <c r="BD129" i="6"/>
  <c r="HM127" i="6"/>
  <c r="HP127" i="6" s="1"/>
  <c r="H127" i="6"/>
  <c r="E128" i="6"/>
  <c r="GR128" i="6"/>
  <c r="GO131" i="6"/>
  <c r="GR129" i="6"/>
  <c r="HN131" i="6"/>
  <c r="F132" i="6"/>
  <c r="DX128" i="6"/>
  <c r="DU131" i="6"/>
  <c r="DX129" i="6"/>
  <c r="Q131" i="6"/>
  <c r="T129" i="6"/>
  <c r="T128" i="6"/>
  <c r="HA131" i="6"/>
  <c r="HD129" i="6"/>
  <c r="HD128" i="6"/>
  <c r="HA128" i="1"/>
  <c r="HD127" i="1"/>
  <c r="GO131" i="1"/>
  <c r="GR128" i="1"/>
  <c r="GR129" i="1"/>
  <c r="GF127" i="1"/>
  <c r="GC128" i="1"/>
  <c r="FQ128" i="1"/>
  <c r="FT127" i="1"/>
  <c r="FE128" i="1"/>
  <c r="FH127" i="1"/>
  <c r="ES131" i="1"/>
  <c r="EV128" i="1"/>
  <c r="EV129" i="1"/>
  <c r="EG128" i="1"/>
  <c r="EJ127" i="1"/>
  <c r="DU128" i="1"/>
  <c r="DX127" i="1"/>
  <c r="DL127" i="1"/>
  <c r="DI128" i="1"/>
  <c r="CW131" i="1"/>
  <c r="CZ129" i="1"/>
  <c r="CZ128" i="1"/>
  <c r="CN127" i="1"/>
  <c r="CK128" i="1"/>
  <c r="BY131" i="1"/>
  <c r="CB128" i="1"/>
  <c r="CB129" i="1"/>
  <c r="BP126" i="1"/>
  <c r="BM127" i="1"/>
  <c r="HY127" i="1" s="1"/>
  <c r="BA131" i="1"/>
  <c r="BD128" i="1"/>
  <c r="BD129" i="1"/>
  <c r="AR127" i="1"/>
  <c r="AO128" i="1"/>
  <c r="AC132" i="1"/>
  <c r="AF131" i="1"/>
  <c r="HZ128" i="1" l="1"/>
  <c r="HZ129" i="1"/>
  <c r="IA128" i="1"/>
  <c r="IA129" i="1"/>
  <c r="II139" i="1"/>
  <c r="II137" i="1" s="1"/>
  <c r="IH139" i="1"/>
  <c r="IH137" i="1" s="1"/>
  <c r="AF131" i="6"/>
  <c r="AC132" i="6"/>
  <c r="FT128" i="6"/>
  <c r="FQ131" i="6"/>
  <c r="FT129" i="6"/>
  <c r="BM132" i="6"/>
  <c r="BP131" i="6"/>
  <c r="DU132" i="6"/>
  <c r="DX131" i="6"/>
  <c r="HA132" i="6"/>
  <c r="HD131" i="6"/>
  <c r="F133" i="6"/>
  <c r="HN132" i="6"/>
  <c r="FE133" i="6"/>
  <c r="FH132" i="6"/>
  <c r="CW132" i="6"/>
  <c r="CZ131" i="6"/>
  <c r="CB131" i="6"/>
  <c r="BY132" i="6"/>
  <c r="AR132" i="6"/>
  <c r="AO133" i="6"/>
  <c r="CK132" i="6"/>
  <c r="CN131" i="6"/>
  <c r="BD131" i="6"/>
  <c r="BA132" i="6"/>
  <c r="HM128" i="6"/>
  <c r="H128" i="6"/>
  <c r="E131" i="6"/>
  <c r="H129" i="6"/>
  <c r="Q132" i="6"/>
  <c r="T131" i="6"/>
  <c r="GO132" i="6"/>
  <c r="GR131" i="6"/>
  <c r="DL132" i="6"/>
  <c r="DI133" i="6"/>
  <c r="GF132" i="6"/>
  <c r="GC133" i="6"/>
  <c r="ES132" i="6"/>
  <c r="EV131" i="6"/>
  <c r="EG132" i="6"/>
  <c r="EJ131" i="6"/>
  <c r="HA131" i="1"/>
  <c r="HD128" i="1"/>
  <c r="HD129" i="1"/>
  <c r="GO132" i="1"/>
  <c r="GR131" i="1"/>
  <c r="GC131" i="1"/>
  <c r="GF128" i="1"/>
  <c r="GF129" i="1"/>
  <c r="FQ131" i="1"/>
  <c r="FT128" i="1"/>
  <c r="FT129" i="1"/>
  <c r="FE131" i="1"/>
  <c r="FH128" i="1"/>
  <c r="FH129" i="1"/>
  <c r="ES132" i="1"/>
  <c r="EV131" i="1"/>
  <c r="EG131" i="1"/>
  <c r="EJ128" i="1"/>
  <c r="EJ129" i="1"/>
  <c r="DU131" i="1"/>
  <c r="DX128" i="1"/>
  <c r="DX129" i="1"/>
  <c r="DI131" i="1"/>
  <c r="DL129" i="1"/>
  <c r="DL128" i="1"/>
  <c r="CW132" i="1"/>
  <c r="CZ131" i="1"/>
  <c r="CK131" i="1"/>
  <c r="CN128" i="1"/>
  <c r="CN129" i="1"/>
  <c r="BY132" i="1"/>
  <c r="CB131" i="1"/>
  <c r="BM128" i="1"/>
  <c r="BP127" i="1"/>
  <c r="BA132" i="1"/>
  <c r="BD131" i="1"/>
  <c r="AO131" i="1"/>
  <c r="AR128" i="1"/>
  <c r="AR129" i="1"/>
  <c r="AC133" i="1"/>
  <c r="AF132" i="1"/>
  <c r="HZ131" i="1" l="1"/>
  <c r="IA131" i="1"/>
  <c r="IG139" i="1"/>
  <c r="IG137" i="1" s="1"/>
  <c r="HY128" i="1"/>
  <c r="HY129" i="1"/>
  <c r="HM131" i="6"/>
  <c r="HP131" i="6" s="1"/>
  <c r="H131" i="6"/>
  <c r="E132" i="6"/>
  <c r="F134" i="6"/>
  <c r="HN133" i="6"/>
  <c r="BP132" i="6"/>
  <c r="BM133" i="6"/>
  <c r="BY133" i="6"/>
  <c r="CB132" i="6"/>
  <c r="DI134" i="6"/>
  <c r="DL133" i="6"/>
  <c r="HP128" i="6"/>
  <c r="HK139" i="6"/>
  <c r="HP129" i="6"/>
  <c r="HD132" i="6"/>
  <c r="HA133" i="6"/>
  <c r="FQ132" i="6"/>
  <c r="FT131" i="6"/>
  <c r="EG133" i="6"/>
  <c r="EJ132" i="6"/>
  <c r="GO133" i="6"/>
  <c r="GR132" i="6"/>
  <c r="BA133" i="6"/>
  <c r="BD132" i="6"/>
  <c r="CW133" i="6"/>
  <c r="CZ132" i="6"/>
  <c r="AO134" i="6"/>
  <c r="AR133" i="6"/>
  <c r="EV132" i="6"/>
  <c r="ES133" i="6"/>
  <c r="T132" i="6"/>
  <c r="Q133" i="6"/>
  <c r="DU133" i="6"/>
  <c r="DX132" i="6"/>
  <c r="AF132" i="6"/>
  <c r="AC133" i="6"/>
  <c r="GC134" i="6"/>
  <c r="GF133" i="6"/>
  <c r="CN132" i="6"/>
  <c r="CK133" i="6"/>
  <c r="FE134" i="6"/>
  <c r="FH133" i="6"/>
  <c r="HD131" i="1"/>
  <c r="HA132" i="1"/>
  <c r="GR132" i="1"/>
  <c r="GO133" i="1"/>
  <c r="GF131" i="1"/>
  <c r="GC132" i="1"/>
  <c r="FQ132" i="1"/>
  <c r="FT131" i="1"/>
  <c r="FH131" i="1"/>
  <c r="FE132" i="1"/>
  <c r="ES133" i="1"/>
  <c r="EV132" i="1"/>
  <c r="EJ131" i="1"/>
  <c r="EG132" i="1"/>
  <c r="DU132" i="1"/>
  <c r="DX131" i="1"/>
  <c r="DI132" i="1"/>
  <c r="DL131" i="1"/>
  <c r="CW133" i="1"/>
  <c r="CZ132" i="1"/>
  <c r="CK132" i="1"/>
  <c r="CN131" i="1"/>
  <c r="BY133" i="1"/>
  <c r="CB132" i="1"/>
  <c r="BM131" i="1"/>
  <c r="HY131" i="1" s="1"/>
  <c r="BP128" i="1"/>
  <c r="BP129" i="1"/>
  <c r="BA133" i="1"/>
  <c r="BD132" i="1"/>
  <c r="AO132" i="1"/>
  <c r="AR131" i="1"/>
  <c r="AC134" i="1"/>
  <c r="AF133" i="1"/>
  <c r="IA132" i="1" l="1"/>
  <c r="HZ132" i="1"/>
  <c r="AF133" i="6"/>
  <c r="AC134" i="6"/>
  <c r="EG134" i="6"/>
  <c r="EJ133" i="6"/>
  <c r="AO135" i="6"/>
  <c r="AR134" i="6"/>
  <c r="FH134" i="6"/>
  <c r="FE135" i="6"/>
  <c r="DX133" i="6"/>
  <c r="DU134" i="6"/>
  <c r="F135" i="6"/>
  <c r="HN134" i="6"/>
  <c r="GR133" i="6"/>
  <c r="GO134" i="6"/>
  <c r="CZ133" i="6"/>
  <c r="CW134" i="6"/>
  <c r="DL134" i="6"/>
  <c r="DI135" i="6"/>
  <c r="H132" i="6"/>
  <c r="E133" i="6"/>
  <c r="HM132" i="6"/>
  <c r="HP132" i="6" s="1"/>
  <c r="Q134" i="6"/>
  <c r="T133" i="6"/>
  <c r="FT132" i="6"/>
  <c r="FQ133" i="6"/>
  <c r="BD133" i="6"/>
  <c r="BA134" i="6"/>
  <c r="HA134" i="6"/>
  <c r="HD133" i="6"/>
  <c r="CB133" i="6"/>
  <c r="BY134" i="6"/>
  <c r="CK134" i="6"/>
  <c r="CN133" i="6"/>
  <c r="GF134" i="6"/>
  <c r="GC135" i="6"/>
  <c r="EV133" i="6"/>
  <c r="ES134" i="6"/>
  <c r="BM134" i="6"/>
  <c r="BP133" i="6"/>
  <c r="HD132" i="1"/>
  <c r="HA133" i="1"/>
  <c r="GR133" i="1"/>
  <c r="GO134" i="1"/>
  <c r="GF132" i="1"/>
  <c r="GC133" i="1"/>
  <c r="FT132" i="1"/>
  <c r="FQ133" i="1"/>
  <c r="FE133" i="1"/>
  <c r="FH132" i="1"/>
  <c r="EV133" i="1"/>
  <c r="ES134" i="1"/>
  <c r="EJ132" i="1"/>
  <c r="EG133" i="1"/>
  <c r="DX132" i="1"/>
  <c r="DU133" i="1"/>
  <c r="DI133" i="1"/>
  <c r="DL132" i="1"/>
  <c r="CZ133" i="1"/>
  <c r="CW134" i="1"/>
  <c r="CN132" i="1"/>
  <c r="CK133" i="1"/>
  <c r="CB133" i="1"/>
  <c r="BY134" i="1"/>
  <c r="BM132" i="1"/>
  <c r="HY132" i="1" s="1"/>
  <c r="BP131" i="1"/>
  <c r="BD133" i="1"/>
  <c r="BA134" i="1"/>
  <c r="AO133" i="1"/>
  <c r="AR132" i="1"/>
  <c r="AC135" i="1"/>
  <c r="AF134" i="1"/>
  <c r="IA133" i="1" l="1"/>
  <c r="HZ133" i="1"/>
  <c r="FH135" i="6"/>
  <c r="FE136" i="6"/>
  <c r="GR134" i="6"/>
  <c r="GO135" i="6"/>
  <c r="GF135" i="6"/>
  <c r="GC136" i="6"/>
  <c r="BA135" i="6"/>
  <c r="BD134" i="6"/>
  <c r="HM133" i="6"/>
  <c r="HP133" i="6" s="1"/>
  <c r="H133" i="6"/>
  <c r="E134" i="6"/>
  <c r="AR135" i="6"/>
  <c r="AO136" i="6"/>
  <c r="HN135" i="6"/>
  <c r="F136" i="6"/>
  <c r="ES135" i="6"/>
  <c r="EV134" i="6"/>
  <c r="HD134" i="6"/>
  <c r="HA135" i="6"/>
  <c r="FT133" i="6"/>
  <c r="FQ134" i="6"/>
  <c r="EG135" i="6"/>
  <c r="EJ134" i="6"/>
  <c r="T134" i="6"/>
  <c r="Q135" i="6"/>
  <c r="DL135" i="6"/>
  <c r="DI136" i="6"/>
  <c r="BY135" i="6"/>
  <c r="CB134" i="6"/>
  <c r="DU135" i="6"/>
  <c r="DX134" i="6"/>
  <c r="AC135" i="6"/>
  <c r="AF134" i="6"/>
  <c r="CN134" i="6"/>
  <c r="CK135" i="6"/>
  <c r="BP134" i="6"/>
  <c r="BM135" i="6"/>
  <c r="CZ134" i="6"/>
  <c r="CW135" i="6"/>
  <c r="HA134" i="1"/>
  <c r="HD133" i="1"/>
  <c r="GR134" i="1"/>
  <c r="GO135" i="1"/>
  <c r="GC134" i="1"/>
  <c r="GF133" i="1"/>
  <c r="FT133" i="1"/>
  <c r="FQ134" i="1"/>
  <c r="FE134" i="1"/>
  <c r="FH133" i="1"/>
  <c r="ES135" i="1"/>
  <c r="EV134" i="1"/>
  <c r="EG134" i="1"/>
  <c r="EJ133" i="1"/>
  <c r="DU134" i="1"/>
  <c r="DX133" i="1"/>
  <c r="DI134" i="1"/>
  <c r="DL133" i="1"/>
  <c r="CW135" i="1"/>
  <c r="CZ134" i="1"/>
  <c r="CK134" i="1"/>
  <c r="CN133" i="1"/>
  <c r="BY135" i="1"/>
  <c r="CB134" i="1"/>
  <c r="BM133" i="1"/>
  <c r="HY133" i="1" s="1"/>
  <c r="BP132" i="1"/>
  <c r="BD134" i="1"/>
  <c r="BA135" i="1"/>
  <c r="AO134" i="1"/>
  <c r="AR133" i="1"/>
  <c r="AC136" i="1"/>
  <c r="AF135" i="1"/>
  <c r="IA134" i="1" l="1"/>
  <c r="HZ134" i="1"/>
  <c r="BP135" i="6"/>
  <c r="BM136" i="6"/>
  <c r="BA136" i="6"/>
  <c r="BD135" i="6"/>
  <c r="CN135" i="6"/>
  <c r="CK136" i="6"/>
  <c r="BY136" i="6"/>
  <c r="CB135" i="6"/>
  <c r="FQ135" i="6"/>
  <c r="FT134" i="6"/>
  <c r="AO137" i="6"/>
  <c r="AR136" i="6"/>
  <c r="GC137" i="6"/>
  <c r="GF136" i="6"/>
  <c r="DL136" i="6"/>
  <c r="DI137" i="6"/>
  <c r="EJ135" i="6"/>
  <c r="EG136" i="6"/>
  <c r="HD135" i="6"/>
  <c r="HA136" i="6"/>
  <c r="GO136" i="6"/>
  <c r="GR135" i="6"/>
  <c r="HN136" i="6"/>
  <c r="F137" i="6"/>
  <c r="CW136" i="6"/>
  <c r="CZ135" i="6"/>
  <c r="AC136" i="6"/>
  <c r="AF135" i="6"/>
  <c r="T135" i="6"/>
  <c r="Q136" i="6"/>
  <c r="H134" i="6"/>
  <c r="E135" i="6"/>
  <c r="HM134" i="6"/>
  <c r="HP134" i="6" s="1"/>
  <c r="FE137" i="6"/>
  <c r="FH136" i="6"/>
  <c r="DU136" i="6"/>
  <c r="DX135" i="6"/>
  <c r="ES136" i="6"/>
  <c r="EV135" i="6"/>
  <c r="HA135" i="1"/>
  <c r="HD134" i="1"/>
  <c r="GO136" i="1"/>
  <c r="GR135" i="1"/>
  <c r="GF134" i="1"/>
  <c r="GC135" i="1"/>
  <c r="FQ135" i="1"/>
  <c r="FT134" i="1"/>
  <c r="FE135" i="1"/>
  <c r="FH134" i="1"/>
  <c r="ES136" i="1"/>
  <c r="EV135" i="1"/>
  <c r="EJ134" i="1"/>
  <c r="EG135" i="1"/>
  <c r="DU135" i="1"/>
  <c r="DX134" i="1"/>
  <c r="DI135" i="1"/>
  <c r="DL134" i="1"/>
  <c r="CZ135" i="1"/>
  <c r="CW136" i="1"/>
  <c r="CN134" i="1"/>
  <c r="CK135" i="1"/>
  <c r="CB135" i="1"/>
  <c r="BY136" i="1"/>
  <c r="BP133" i="1"/>
  <c r="BM134" i="1"/>
  <c r="HY134" i="1" s="1"/>
  <c r="BA136" i="1"/>
  <c r="BD135" i="1"/>
  <c r="AO135" i="1"/>
  <c r="AR134" i="1"/>
  <c r="AC137" i="1"/>
  <c r="AF136" i="1"/>
  <c r="IA135" i="1" l="1"/>
  <c r="HZ135" i="1"/>
  <c r="T136" i="6"/>
  <c r="Q137" i="6"/>
  <c r="CB136" i="6"/>
  <c r="BY137" i="6"/>
  <c r="GF137" i="6"/>
  <c r="GC140" i="6"/>
  <c r="GF138" i="6"/>
  <c r="CK137" i="6"/>
  <c r="CN136" i="6"/>
  <c r="HD136" i="6"/>
  <c r="HA137" i="6"/>
  <c r="EG137" i="6"/>
  <c r="EJ136" i="6"/>
  <c r="BA137" i="6"/>
  <c r="BD136" i="6"/>
  <c r="DX136" i="6"/>
  <c r="DU137" i="6"/>
  <c r="CW137" i="6"/>
  <c r="CZ136" i="6"/>
  <c r="FQ136" i="6"/>
  <c r="FT135" i="6"/>
  <c r="FH137" i="6"/>
  <c r="FE140" i="6"/>
  <c r="FH138" i="6"/>
  <c r="AF136" i="6"/>
  <c r="AC137" i="6"/>
  <c r="E136" i="6"/>
  <c r="HM135" i="6"/>
  <c r="HP135" i="6" s="1"/>
  <c r="H135" i="6"/>
  <c r="ES137" i="6"/>
  <c r="EV136" i="6"/>
  <c r="F140" i="6"/>
  <c r="HN137" i="6"/>
  <c r="HL148" i="6" s="1"/>
  <c r="DL137" i="6"/>
  <c r="DL138" i="6"/>
  <c r="DI140" i="6"/>
  <c r="BM137" i="6"/>
  <c r="BP136" i="6"/>
  <c r="GO137" i="6"/>
  <c r="GR136" i="6"/>
  <c r="AR137" i="6"/>
  <c r="AO140" i="6"/>
  <c r="AR138" i="6"/>
  <c r="HD135" i="1"/>
  <c r="HA136" i="1"/>
  <c r="GR136" i="1"/>
  <c r="GO137" i="1"/>
  <c r="GF135" i="1"/>
  <c r="GC136" i="1"/>
  <c r="FQ136" i="1"/>
  <c r="FT135" i="1"/>
  <c r="FH135" i="1"/>
  <c r="FE136" i="1"/>
  <c r="ES137" i="1"/>
  <c r="EV136" i="1"/>
  <c r="EG136" i="1"/>
  <c r="EJ135" i="1"/>
  <c r="DU136" i="1"/>
  <c r="DX135" i="1"/>
  <c r="DL135" i="1"/>
  <c r="DI136" i="1"/>
  <c r="CW137" i="1"/>
  <c r="CZ136" i="1"/>
  <c r="CN135" i="1"/>
  <c r="CK136" i="1"/>
  <c r="BY137" i="1"/>
  <c r="CB136" i="1"/>
  <c r="BP134" i="1"/>
  <c r="BM135" i="1"/>
  <c r="HY135" i="1" s="1"/>
  <c r="BD136" i="1"/>
  <c r="BA137" i="1"/>
  <c r="AR135" i="1"/>
  <c r="AO136" i="1"/>
  <c r="AC140" i="1"/>
  <c r="AF137" i="1"/>
  <c r="AF138" i="1"/>
  <c r="IA136" i="1" l="1"/>
  <c r="HZ136" i="1"/>
  <c r="CN137" i="6"/>
  <c r="CK140" i="6"/>
  <c r="CN138" i="6"/>
  <c r="GF140" i="6"/>
  <c r="GC141" i="6"/>
  <c r="E137" i="6"/>
  <c r="H136" i="6"/>
  <c r="HM136" i="6"/>
  <c r="HP136" i="6" s="1"/>
  <c r="FT136" i="6"/>
  <c r="FQ137" i="6"/>
  <c r="AF137" i="6"/>
  <c r="AC140" i="6"/>
  <c r="AF138" i="6"/>
  <c r="EJ137" i="6"/>
  <c r="EG140" i="6"/>
  <c r="EJ138" i="6"/>
  <c r="CB137" i="6"/>
  <c r="BY140" i="6"/>
  <c r="CB138" i="6"/>
  <c r="BD137" i="6"/>
  <c r="BA140" i="6"/>
  <c r="BD138" i="6"/>
  <c r="GR137" i="6"/>
  <c r="GO140" i="6"/>
  <c r="GR138" i="6"/>
  <c r="HN140" i="6"/>
  <c r="F141" i="6"/>
  <c r="CZ137" i="6"/>
  <c r="CW140" i="6"/>
  <c r="CZ138" i="6"/>
  <c r="HD137" i="6"/>
  <c r="HD138" i="6"/>
  <c r="HA140" i="6"/>
  <c r="DL140" i="6"/>
  <c r="DI141" i="6"/>
  <c r="AR140" i="6"/>
  <c r="AO141" i="6"/>
  <c r="DX137" i="6"/>
  <c r="DU140" i="6"/>
  <c r="DX138" i="6"/>
  <c r="T137" i="6"/>
  <c r="T138" i="6"/>
  <c r="Q140" i="6"/>
  <c r="BP137" i="6"/>
  <c r="BM140" i="6"/>
  <c r="BP138" i="6"/>
  <c r="EV137" i="6"/>
  <c r="ES140" i="6"/>
  <c r="EV138" i="6"/>
  <c r="FH140" i="6"/>
  <c r="FE141" i="6"/>
  <c r="HA137" i="1"/>
  <c r="HD136" i="1"/>
  <c r="GO140" i="1"/>
  <c r="GR138" i="1"/>
  <c r="GR137" i="1"/>
  <c r="GC137" i="1"/>
  <c r="GF136" i="1"/>
  <c r="FT136" i="1"/>
  <c r="FQ137" i="1"/>
  <c r="FH136" i="1"/>
  <c r="FE137" i="1"/>
  <c r="ES140" i="1"/>
  <c r="EV137" i="1"/>
  <c r="EV138" i="1"/>
  <c r="EJ136" i="1"/>
  <c r="EG137" i="1"/>
  <c r="DX136" i="1"/>
  <c r="DU137" i="1"/>
  <c r="DI137" i="1"/>
  <c r="DL136" i="1"/>
  <c r="CW140" i="1"/>
  <c r="CZ138" i="1"/>
  <c r="CZ137" i="1"/>
  <c r="CK137" i="1"/>
  <c r="CN136" i="1"/>
  <c r="BY140" i="1"/>
  <c r="CB137" i="1"/>
  <c r="CB138" i="1"/>
  <c r="BP135" i="1"/>
  <c r="BM136" i="1"/>
  <c r="HY136" i="1" s="1"/>
  <c r="BA140" i="1"/>
  <c r="BD137" i="1"/>
  <c r="BD138" i="1"/>
  <c r="AR136" i="1"/>
  <c r="AO137" i="1"/>
  <c r="AC141" i="1"/>
  <c r="AF140" i="1"/>
  <c r="HZ137" i="1" l="1"/>
  <c r="HZ138" i="1"/>
  <c r="IA137" i="1"/>
  <c r="IA138" i="1"/>
  <c r="II148" i="1"/>
  <c r="II146" i="1" s="1"/>
  <c r="IH148" i="1"/>
  <c r="IH146" i="1" s="1"/>
  <c r="BA141" i="6"/>
  <c r="BD140" i="6"/>
  <c r="T140" i="6"/>
  <c r="Q141" i="6"/>
  <c r="AC141" i="6"/>
  <c r="AF140" i="6"/>
  <c r="FH141" i="6"/>
  <c r="FE142" i="6"/>
  <c r="CW141" i="6"/>
  <c r="CZ140" i="6"/>
  <c r="DL141" i="6"/>
  <c r="DI142" i="6"/>
  <c r="HN141" i="6"/>
  <c r="F142" i="6"/>
  <c r="GF141" i="6"/>
  <c r="GC142" i="6"/>
  <c r="AR141" i="6"/>
  <c r="AO142" i="6"/>
  <c r="ES141" i="6"/>
  <c r="EV140" i="6"/>
  <c r="BY141" i="6"/>
  <c r="CB140" i="6"/>
  <c r="FT137" i="6"/>
  <c r="FQ140" i="6"/>
  <c r="FT138" i="6"/>
  <c r="HD140" i="6"/>
  <c r="HA141" i="6"/>
  <c r="DU141" i="6"/>
  <c r="DX140" i="6"/>
  <c r="GO141" i="6"/>
  <c r="GR140" i="6"/>
  <c r="CN140" i="6"/>
  <c r="CK141" i="6"/>
  <c r="HM137" i="6"/>
  <c r="H137" i="6"/>
  <c r="E140" i="6"/>
  <c r="H138" i="6"/>
  <c r="BP140" i="6"/>
  <c r="BM141" i="6"/>
  <c r="EJ140" i="6"/>
  <c r="EG141" i="6"/>
  <c r="HA140" i="1"/>
  <c r="HD138" i="1"/>
  <c r="HD137" i="1"/>
  <c r="GO141" i="1"/>
  <c r="GR140" i="1"/>
  <c r="GC140" i="1"/>
  <c r="GF138" i="1"/>
  <c r="GF137" i="1"/>
  <c r="FQ140" i="1"/>
  <c r="FT137" i="1"/>
  <c r="FT138" i="1"/>
  <c r="FE140" i="1"/>
  <c r="FH138" i="1"/>
  <c r="FH137" i="1"/>
  <c r="ES141" i="1"/>
  <c r="EV140" i="1"/>
  <c r="EG140" i="1"/>
  <c r="EJ138" i="1"/>
  <c r="EJ137" i="1"/>
  <c r="DU140" i="1"/>
  <c r="DX138" i="1"/>
  <c r="DX137" i="1"/>
  <c r="DI140" i="1"/>
  <c r="DL137" i="1"/>
  <c r="DL138" i="1"/>
  <c r="CW141" i="1"/>
  <c r="CZ140" i="1"/>
  <c r="CK140" i="1"/>
  <c r="CN138" i="1"/>
  <c r="CN137" i="1"/>
  <c r="BY141" i="1"/>
  <c r="CB140" i="1"/>
  <c r="BM137" i="1"/>
  <c r="BP136" i="1"/>
  <c r="BA141" i="1"/>
  <c r="BD140" i="1"/>
  <c r="AO140" i="1"/>
  <c r="AR137" i="1"/>
  <c r="AR138" i="1"/>
  <c r="AF141" i="1"/>
  <c r="AC142" i="1"/>
  <c r="HZ140" i="1" l="1"/>
  <c r="IA140" i="1"/>
  <c r="IG148" i="1"/>
  <c r="IG146" i="1" s="1"/>
  <c r="HY137" i="1"/>
  <c r="HY138" i="1"/>
  <c r="GC143" i="6"/>
  <c r="GF142" i="6"/>
  <c r="FE143" i="6"/>
  <c r="FH142" i="6"/>
  <c r="E141" i="6"/>
  <c r="HM140" i="6"/>
  <c r="HP140" i="6" s="1"/>
  <c r="H140" i="6"/>
  <c r="HN142" i="6"/>
  <c r="F143" i="6"/>
  <c r="EJ141" i="6"/>
  <c r="EG142" i="6"/>
  <c r="DU142" i="6"/>
  <c r="DX141" i="6"/>
  <c r="BY142" i="6"/>
  <c r="CB141" i="6"/>
  <c r="AC142" i="6"/>
  <c r="AF141" i="6"/>
  <c r="HK148" i="6"/>
  <c r="HP137" i="6"/>
  <c r="HP138" i="6"/>
  <c r="HD141" i="6"/>
  <c r="HA142" i="6"/>
  <c r="DI143" i="6"/>
  <c r="DL142" i="6"/>
  <c r="T141" i="6"/>
  <c r="Q142" i="6"/>
  <c r="CN141" i="6"/>
  <c r="CK142" i="6"/>
  <c r="ES142" i="6"/>
  <c r="EV141" i="6"/>
  <c r="GO142" i="6"/>
  <c r="GR141" i="6"/>
  <c r="BP141" i="6"/>
  <c r="BM142" i="6"/>
  <c r="AO143" i="6"/>
  <c r="AR142" i="6"/>
  <c r="FQ141" i="6"/>
  <c r="FT140" i="6"/>
  <c r="CW142" i="6"/>
  <c r="CZ141" i="6"/>
  <c r="BA142" i="6"/>
  <c r="BD141" i="6"/>
  <c r="HA141" i="1"/>
  <c r="HD140" i="1"/>
  <c r="GR141" i="1"/>
  <c r="GO142" i="1"/>
  <c r="GC141" i="1"/>
  <c r="GF140" i="1"/>
  <c r="FQ141" i="1"/>
  <c r="FT140" i="1"/>
  <c r="FE141" i="1"/>
  <c r="FH140" i="1"/>
  <c r="EV141" i="1"/>
  <c r="ES142" i="1"/>
  <c r="EG141" i="1"/>
  <c r="EJ140" i="1"/>
  <c r="DU141" i="1"/>
  <c r="DX140" i="1"/>
  <c r="DI141" i="1"/>
  <c r="DL140" i="1"/>
  <c r="CW142" i="1"/>
  <c r="CZ141" i="1"/>
  <c r="CK141" i="1"/>
  <c r="CN140" i="1"/>
  <c r="BY142" i="1"/>
  <c r="CB141" i="1"/>
  <c r="BM140" i="1"/>
  <c r="HY140" i="1" s="1"/>
  <c r="BP137" i="1"/>
  <c r="BP138" i="1"/>
  <c r="BD141" i="1"/>
  <c r="BA142" i="1"/>
  <c r="AO141" i="1"/>
  <c r="AR140" i="1"/>
  <c r="AF142" i="1"/>
  <c r="AC143" i="1"/>
  <c r="IA141" i="1" l="1"/>
  <c r="HZ141" i="1"/>
  <c r="FQ142" i="6"/>
  <c r="FT141" i="6"/>
  <c r="HA143" i="6"/>
  <c r="HD142" i="6"/>
  <c r="CB142" i="6"/>
  <c r="BY143" i="6"/>
  <c r="AR143" i="6"/>
  <c r="AO144" i="6"/>
  <c r="BM143" i="6"/>
  <c r="BP142" i="6"/>
  <c r="DX142" i="6"/>
  <c r="DU143" i="6"/>
  <c r="Q143" i="6"/>
  <c r="T142" i="6"/>
  <c r="EG143" i="6"/>
  <c r="EJ142" i="6"/>
  <c r="EV142" i="6"/>
  <c r="ES143" i="6"/>
  <c r="CZ142" i="6"/>
  <c r="CW143" i="6"/>
  <c r="FH143" i="6"/>
  <c r="FE144" i="6"/>
  <c r="CK143" i="6"/>
  <c r="CN142" i="6"/>
  <c r="BD142" i="6"/>
  <c r="BA143" i="6"/>
  <c r="AF142" i="6"/>
  <c r="AC143" i="6"/>
  <c r="F144" i="6"/>
  <c r="HN143" i="6"/>
  <c r="E142" i="6"/>
  <c r="H141" i="6"/>
  <c r="HM141" i="6"/>
  <c r="HP141" i="6" s="1"/>
  <c r="GR142" i="6"/>
  <c r="GO143" i="6"/>
  <c r="DL143" i="6"/>
  <c r="DI144" i="6"/>
  <c r="GF143" i="6"/>
  <c r="GC144" i="6"/>
  <c r="HD141" i="1"/>
  <c r="HA142" i="1"/>
  <c r="GR142" i="1"/>
  <c r="GO143" i="1"/>
  <c r="GF141" i="1"/>
  <c r="GC142" i="1"/>
  <c r="FT141" i="1"/>
  <c r="FQ142" i="1"/>
  <c r="FE142" i="1"/>
  <c r="FH141" i="1"/>
  <c r="EV142" i="1"/>
  <c r="ES143" i="1"/>
  <c r="EG142" i="1"/>
  <c r="EJ141" i="1"/>
  <c r="DU142" i="1"/>
  <c r="DX141" i="1"/>
  <c r="DI142" i="1"/>
  <c r="DL141" i="1"/>
  <c r="CZ142" i="1"/>
  <c r="CW143" i="1"/>
  <c r="CK142" i="1"/>
  <c r="CN141" i="1"/>
  <c r="CB142" i="1"/>
  <c r="BY143" i="1"/>
  <c r="BM141" i="1"/>
  <c r="HY141" i="1" s="1"/>
  <c r="BP140" i="1"/>
  <c r="BA143" i="1"/>
  <c r="BD142" i="1"/>
  <c r="AO142" i="1"/>
  <c r="AR141" i="1"/>
  <c r="AC144" i="1"/>
  <c r="AF143" i="1"/>
  <c r="IA142" i="1" l="1"/>
  <c r="HZ142" i="1"/>
  <c r="T143" i="6"/>
  <c r="Q144" i="6"/>
  <c r="GO144" i="6"/>
  <c r="GR143" i="6"/>
  <c r="BY144" i="6"/>
  <c r="CB143" i="6"/>
  <c r="DU144" i="6"/>
  <c r="DX143" i="6"/>
  <c r="AC144" i="6"/>
  <c r="AF143" i="6"/>
  <c r="ES144" i="6"/>
  <c r="EV143" i="6"/>
  <c r="BA144" i="6"/>
  <c r="BD143" i="6"/>
  <c r="HD143" i="6"/>
  <c r="HA144" i="6"/>
  <c r="CW144" i="6"/>
  <c r="CZ143" i="6"/>
  <c r="GF144" i="6"/>
  <c r="GC145" i="6"/>
  <c r="HM142" i="6"/>
  <c r="HP142" i="6" s="1"/>
  <c r="H142" i="6"/>
  <c r="E143" i="6"/>
  <c r="CN143" i="6"/>
  <c r="CK144" i="6"/>
  <c r="EJ143" i="6"/>
  <c r="EG144" i="6"/>
  <c r="BP143" i="6"/>
  <c r="BM144" i="6"/>
  <c r="F145" i="6"/>
  <c r="HN144" i="6"/>
  <c r="DL144" i="6"/>
  <c r="DI145" i="6"/>
  <c r="FH144" i="6"/>
  <c r="FE145" i="6"/>
  <c r="AR144" i="6"/>
  <c r="AO145" i="6"/>
  <c r="FT142" i="6"/>
  <c r="FQ143" i="6"/>
  <c r="HD142" i="1"/>
  <c r="HA143" i="1"/>
  <c r="GO144" i="1"/>
  <c r="GR143" i="1"/>
  <c r="GC143" i="1"/>
  <c r="GF142" i="1"/>
  <c r="FT142" i="1"/>
  <c r="FQ143" i="1"/>
  <c r="FE143" i="1"/>
  <c r="FH142" i="1"/>
  <c r="ES144" i="1"/>
  <c r="EV143" i="1"/>
  <c r="EJ142" i="1"/>
  <c r="EG143" i="1"/>
  <c r="DX142" i="1"/>
  <c r="DU143" i="1"/>
  <c r="DI143" i="1"/>
  <c r="DL142" i="1"/>
  <c r="CW144" i="1"/>
  <c r="CZ143" i="1"/>
  <c r="CK143" i="1"/>
  <c r="CN142" i="1"/>
  <c r="BY144" i="1"/>
  <c r="CB143" i="1"/>
  <c r="BM142" i="1"/>
  <c r="HY142" i="1" s="1"/>
  <c r="BP141" i="1"/>
  <c r="BD143" i="1"/>
  <c r="BA144" i="1"/>
  <c r="AO143" i="1"/>
  <c r="AR142" i="1"/>
  <c r="AC145" i="1"/>
  <c r="AF144" i="1"/>
  <c r="IA143" i="1" l="1"/>
  <c r="HZ143" i="1"/>
  <c r="AO146" i="6"/>
  <c r="AR145" i="6"/>
  <c r="FE146" i="6"/>
  <c r="FH145" i="6"/>
  <c r="EJ144" i="6"/>
  <c r="EG145" i="6"/>
  <c r="GC146" i="6"/>
  <c r="GF145" i="6"/>
  <c r="BY145" i="6"/>
  <c r="CB144" i="6"/>
  <c r="DU145" i="6"/>
  <c r="DX144" i="6"/>
  <c r="DI146" i="6"/>
  <c r="DL145" i="6"/>
  <c r="ES145" i="6"/>
  <c r="EV144" i="6"/>
  <c r="BP144" i="6"/>
  <c r="BM145" i="6"/>
  <c r="BA145" i="6"/>
  <c r="BD144" i="6"/>
  <c r="FQ144" i="6"/>
  <c r="FT143" i="6"/>
  <c r="CN144" i="6"/>
  <c r="CK145" i="6"/>
  <c r="GO145" i="6"/>
  <c r="GR144" i="6"/>
  <c r="CW145" i="6"/>
  <c r="CZ144" i="6"/>
  <c r="AC145" i="6"/>
  <c r="AF144" i="6"/>
  <c r="T144" i="6"/>
  <c r="Q145" i="6"/>
  <c r="HN145" i="6"/>
  <c r="F146" i="6"/>
  <c r="E144" i="6"/>
  <c r="HM143" i="6"/>
  <c r="HP143" i="6" s="1"/>
  <c r="H143" i="6"/>
  <c r="HD144" i="6"/>
  <c r="HA145" i="6"/>
  <c r="HD143" i="1"/>
  <c r="HA144" i="1"/>
  <c r="GO145" i="1"/>
  <c r="GR144" i="1"/>
  <c r="GF143" i="1"/>
  <c r="GC144" i="1"/>
  <c r="FQ144" i="1"/>
  <c r="FT143" i="1"/>
  <c r="FH143" i="1"/>
  <c r="FE144" i="1"/>
  <c r="ES145" i="1"/>
  <c r="EV144" i="1"/>
  <c r="EJ143" i="1"/>
  <c r="EG144" i="1"/>
  <c r="DU144" i="1"/>
  <c r="DX143" i="1"/>
  <c r="DL143" i="1"/>
  <c r="DI144" i="1"/>
  <c r="CW145" i="1"/>
  <c r="CZ144" i="1"/>
  <c r="CN143" i="1"/>
  <c r="CK144" i="1"/>
  <c r="BY145" i="1"/>
  <c r="CB144" i="1"/>
  <c r="BP142" i="1"/>
  <c r="BM143" i="1"/>
  <c r="HY143" i="1" s="1"/>
  <c r="BD144" i="1"/>
  <c r="BA145" i="1"/>
  <c r="AR143" i="1"/>
  <c r="AO144" i="1"/>
  <c r="AF145" i="1"/>
  <c r="AC146" i="1"/>
  <c r="IA144" i="1" l="1"/>
  <c r="HZ144" i="1"/>
  <c r="EV145" i="6"/>
  <c r="ES146" i="6"/>
  <c r="GC149" i="6"/>
  <c r="GF146" i="6"/>
  <c r="GF147" i="6"/>
  <c r="FQ145" i="6"/>
  <c r="FT144" i="6"/>
  <c r="E145" i="6"/>
  <c r="HM144" i="6"/>
  <c r="HP144" i="6" s="1"/>
  <c r="H144" i="6"/>
  <c r="CZ145" i="6"/>
  <c r="CW146" i="6"/>
  <c r="DI149" i="6"/>
  <c r="DL146" i="6"/>
  <c r="DL147" i="6"/>
  <c r="EG146" i="6"/>
  <c r="EJ145" i="6"/>
  <c r="BD145" i="6"/>
  <c r="BA146" i="6"/>
  <c r="HN146" i="6"/>
  <c r="HL157" i="6" s="1"/>
  <c r="F149" i="6"/>
  <c r="HA146" i="6"/>
  <c r="HD145" i="6"/>
  <c r="Q146" i="6"/>
  <c r="T145" i="6"/>
  <c r="CK146" i="6"/>
  <c r="CN145" i="6"/>
  <c r="BM146" i="6"/>
  <c r="BP145" i="6"/>
  <c r="DX145" i="6"/>
  <c r="DU146" i="6"/>
  <c r="FE149" i="6"/>
  <c r="FH146" i="6"/>
  <c r="FH147" i="6"/>
  <c r="GR145" i="6"/>
  <c r="GO146" i="6"/>
  <c r="AF145" i="6"/>
  <c r="AC146" i="6"/>
  <c r="CB145" i="6"/>
  <c r="BY146" i="6"/>
  <c r="AO149" i="6"/>
  <c r="AR146" i="6"/>
  <c r="AR147" i="6"/>
  <c r="HA145" i="1"/>
  <c r="HD144" i="1"/>
  <c r="GO146" i="1"/>
  <c r="GR145" i="1"/>
  <c r="GC145" i="1"/>
  <c r="GF144" i="1"/>
  <c r="FQ145" i="1"/>
  <c r="FT144" i="1"/>
  <c r="FH144" i="1"/>
  <c r="FE145" i="1"/>
  <c r="ES146" i="1"/>
  <c r="EV145" i="1"/>
  <c r="EJ144" i="1"/>
  <c r="EG145" i="1"/>
  <c r="DU145" i="1"/>
  <c r="DX144" i="1"/>
  <c r="DL144" i="1"/>
  <c r="DI145" i="1"/>
  <c r="CZ145" i="1"/>
  <c r="CW146" i="1"/>
  <c r="CN144" i="1"/>
  <c r="CK145" i="1"/>
  <c r="BY146" i="1"/>
  <c r="CB145" i="1"/>
  <c r="BP143" i="1"/>
  <c r="BM144" i="1"/>
  <c r="HY144" i="1" s="1"/>
  <c r="BA146" i="1"/>
  <c r="BD145" i="1"/>
  <c r="AO145" i="1"/>
  <c r="AR144" i="1"/>
  <c r="AC149" i="1"/>
  <c r="AF146" i="1"/>
  <c r="AF147" i="1"/>
  <c r="IA145" i="1" l="1"/>
  <c r="HZ145" i="1"/>
  <c r="HA149" i="6"/>
  <c r="HD146" i="6"/>
  <c r="HD147" i="6"/>
  <c r="DI150" i="6"/>
  <c r="DL149" i="6"/>
  <c r="GR146" i="6"/>
  <c r="GO149" i="6"/>
  <c r="GR147" i="6"/>
  <c r="CZ146" i="6"/>
  <c r="CW149" i="6"/>
  <c r="CZ147" i="6"/>
  <c r="FT145" i="6"/>
  <c r="FQ146" i="6"/>
  <c r="BM149" i="6"/>
  <c r="BP146" i="6"/>
  <c r="BP147" i="6"/>
  <c r="AR149" i="6"/>
  <c r="AO150" i="6"/>
  <c r="BD146" i="6"/>
  <c r="BA149" i="6"/>
  <c r="BD147" i="6"/>
  <c r="CB146" i="6"/>
  <c r="BY149" i="6"/>
  <c r="CB147" i="6"/>
  <c r="FE150" i="6"/>
  <c r="FH149" i="6"/>
  <c r="CK149" i="6"/>
  <c r="CN146" i="6"/>
  <c r="CN147" i="6"/>
  <c r="DX146" i="6"/>
  <c r="DU149" i="6"/>
  <c r="DX147" i="6"/>
  <c r="GC150" i="6"/>
  <c r="GF149" i="6"/>
  <c r="HN149" i="6"/>
  <c r="F150" i="6"/>
  <c r="AF146" i="6"/>
  <c r="AC149" i="6"/>
  <c r="AF147" i="6"/>
  <c r="Q149" i="6"/>
  <c r="T146" i="6"/>
  <c r="T147" i="6"/>
  <c r="EG149" i="6"/>
  <c r="EJ146" i="6"/>
  <c r="EJ147" i="6"/>
  <c r="HM145" i="6"/>
  <c r="HP145" i="6" s="1"/>
  <c r="H145" i="6"/>
  <c r="E146" i="6"/>
  <c r="EV146" i="6"/>
  <c r="ES149" i="6"/>
  <c r="EV147" i="6"/>
  <c r="HA146" i="1"/>
  <c r="HD145" i="1"/>
  <c r="GO149" i="1"/>
  <c r="GR147" i="1"/>
  <c r="GR146" i="1"/>
  <c r="GC146" i="1"/>
  <c r="GF145" i="1"/>
  <c r="FT145" i="1"/>
  <c r="FQ146" i="1"/>
  <c r="FH145" i="1"/>
  <c r="FE146" i="1"/>
  <c r="ES149" i="1"/>
  <c r="EV146" i="1"/>
  <c r="EV147" i="1"/>
  <c r="EG146" i="1"/>
  <c r="EJ145" i="1"/>
  <c r="DX145" i="1"/>
  <c r="DU146" i="1"/>
  <c r="DI146" i="1"/>
  <c r="DL145" i="1"/>
  <c r="CW149" i="1"/>
  <c r="CZ146" i="1"/>
  <c r="CZ147" i="1"/>
  <c r="CK146" i="1"/>
  <c r="CN145" i="1"/>
  <c r="BY149" i="1"/>
  <c r="CB146" i="1"/>
  <c r="CB147" i="1"/>
  <c r="BP144" i="1"/>
  <c r="BM145" i="1"/>
  <c r="HY145" i="1" s="1"/>
  <c r="BA149" i="1"/>
  <c r="BD147" i="1"/>
  <c r="BD146" i="1"/>
  <c r="AO146" i="1"/>
  <c r="AR145" i="1"/>
  <c r="AC150" i="1"/>
  <c r="AF149" i="1"/>
  <c r="IH157" i="1" l="1"/>
  <c r="IH155" i="1" s="1"/>
  <c r="HZ146" i="1"/>
  <c r="HZ147" i="1"/>
  <c r="II157" i="1"/>
  <c r="II155" i="1" s="1"/>
  <c r="IA146" i="1"/>
  <c r="IA147" i="1"/>
  <c r="HN150" i="6"/>
  <c r="F151" i="6"/>
  <c r="BM150" i="6"/>
  <c r="BP149" i="6"/>
  <c r="GO150" i="6"/>
  <c r="GR149" i="6"/>
  <c r="BD149" i="6"/>
  <c r="BA150" i="6"/>
  <c r="EJ149" i="6"/>
  <c r="EG150" i="6"/>
  <c r="CK150" i="6"/>
  <c r="CN149" i="6"/>
  <c r="FT146" i="6"/>
  <c r="FQ149" i="6"/>
  <c r="FT147" i="6"/>
  <c r="EV149" i="6"/>
  <c r="ES150" i="6"/>
  <c r="HM146" i="6"/>
  <c r="H146" i="6"/>
  <c r="E149" i="6"/>
  <c r="H147" i="6"/>
  <c r="GF150" i="6"/>
  <c r="GC151" i="6"/>
  <c r="AR150" i="6"/>
  <c r="AO151" i="6"/>
  <c r="DL150" i="6"/>
  <c r="DI151" i="6"/>
  <c r="Q150" i="6"/>
  <c r="T149" i="6"/>
  <c r="FH150" i="6"/>
  <c r="FE151" i="6"/>
  <c r="DX149" i="6"/>
  <c r="DU150" i="6"/>
  <c r="CW150" i="6"/>
  <c r="CZ149" i="6"/>
  <c r="AF149" i="6"/>
  <c r="AC150" i="6"/>
  <c r="CB149" i="6"/>
  <c r="BY150" i="6"/>
  <c r="HA150" i="6"/>
  <c r="HD149" i="6"/>
  <c r="HA149" i="1"/>
  <c r="HD146" i="1"/>
  <c r="HD147" i="1"/>
  <c r="GO150" i="1"/>
  <c r="GR149" i="1"/>
  <c r="GC149" i="1"/>
  <c r="GF146" i="1"/>
  <c r="GF147" i="1"/>
  <c r="FQ149" i="1"/>
  <c r="FT146" i="1"/>
  <c r="FT147" i="1"/>
  <c r="FE149" i="1"/>
  <c r="FH146" i="1"/>
  <c r="FH147" i="1"/>
  <c r="ES150" i="1"/>
  <c r="EV149" i="1"/>
  <c r="EG149" i="1"/>
  <c r="EJ146" i="1"/>
  <c r="EJ147" i="1"/>
  <c r="DU149" i="1"/>
  <c r="DX146" i="1"/>
  <c r="DX147" i="1"/>
  <c r="DI149" i="1"/>
  <c r="DL147" i="1"/>
  <c r="DL146" i="1"/>
  <c r="CW150" i="1"/>
  <c r="CZ149" i="1"/>
  <c r="CK149" i="1"/>
  <c r="CN146" i="1"/>
  <c r="CN147" i="1"/>
  <c r="BY150" i="1"/>
  <c r="CB149" i="1"/>
  <c r="BM146" i="1"/>
  <c r="BP145" i="1"/>
  <c r="BA150" i="1"/>
  <c r="BD149" i="1"/>
  <c r="AO149" i="1"/>
  <c r="AR146" i="1"/>
  <c r="AR147" i="1"/>
  <c r="AC151" i="1"/>
  <c r="AF150" i="1"/>
  <c r="HZ149" i="1" l="1"/>
  <c r="IA149" i="1"/>
  <c r="IG157" i="1"/>
  <c r="IG155" i="1" s="1"/>
  <c r="HY146" i="1"/>
  <c r="HY147" i="1"/>
  <c r="FT149" i="6"/>
  <c r="FQ150" i="6"/>
  <c r="DI152" i="6"/>
  <c r="DL151" i="6"/>
  <c r="E150" i="6"/>
  <c r="HM149" i="6"/>
  <c r="HP149" i="6" s="1"/>
  <c r="H149" i="6"/>
  <c r="GO151" i="6"/>
  <c r="GR150" i="6"/>
  <c r="T150" i="6"/>
  <c r="Q151" i="6"/>
  <c r="CW151" i="6"/>
  <c r="CZ150" i="6"/>
  <c r="DU151" i="6"/>
  <c r="DX150" i="6"/>
  <c r="HK157" i="6"/>
  <c r="HP146" i="6"/>
  <c r="HP147" i="6"/>
  <c r="CN150" i="6"/>
  <c r="CK151" i="6"/>
  <c r="HD150" i="6"/>
  <c r="HA151" i="6"/>
  <c r="ES151" i="6"/>
  <c r="EV150" i="6"/>
  <c r="EJ150" i="6"/>
  <c r="EG151" i="6"/>
  <c r="BP150" i="6"/>
  <c r="BM151" i="6"/>
  <c r="BY151" i="6"/>
  <c r="CB150" i="6"/>
  <c r="FH151" i="6"/>
  <c r="FE152" i="6"/>
  <c r="GC152" i="6"/>
  <c r="GF151" i="6"/>
  <c r="F152" i="6"/>
  <c r="HN151" i="6"/>
  <c r="AR151" i="6"/>
  <c r="AO152" i="6"/>
  <c r="AC151" i="6"/>
  <c r="AF150" i="6"/>
  <c r="BA151" i="6"/>
  <c r="BD150" i="6"/>
  <c r="HD149" i="1"/>
  <c r="HA150" i="1"/>
  <c r="GO151" i="1"/>
  <c r="GR150" i="1"/>
  <c r="GF149" i="1"/>
  <c r="GC150" i="1"/>
  <c r="FT149" i="1"/>
  <c r="FQ150" i="1"/>
  <c r="FH149" i="1"/>
  <c r="FE150" i="1"/>
  <c r="ES151" i="1"/>
  <c r="EV150" i="1"/>
  <c r="EJ149" i="1"/>
  <c r="EG150" i="1"/>
  <c r="DX149" i="1"/>
  <c r="DU150" i="1"/>
  <c r="DI150" i="1"/>
  <c r="DL149" i="1"/>
  <c r="CW151" i="1"/>
  <c r="CZ150" i="1"/>
  <c r="CK150" i="1"/>
  <c r="CN149" i="1"/>
  <c r="BY151" i="1"/>
  <c r="CB150" i="1"/>
  <c r="BM149" i="1"/>
  <c r="HY149" i="1" s="1"/>
  <c r="BP147" i="1"/>
  <c r="BP146" i="1"/>
  <c r="BA151" i="1"/>
  <c r="BD150" i="1"/>
  <c r="AO150" i="1"/>
  <c r="AR149" i="1"/>
  <c r="AF151" i="1"/>
  <c r="AC152" i="1"/>
  <c r="IA150" i="1" l="1"/>
  <c r="HZ150" i="1"/>
  <c r="DX151" i="6"/>
  <c r="DU152" i="6"/>
  <c r="E151" i="6"/>
  <c r="HM150" i="6"/>
  <c r="HP150" i="6" s="1"/>
  <c r="H150" i="6"/>
  <c r="BP151" i="6"/>
  <c r="BM152" i="6"/>
  <c r="F153" i="6"/>
  <c r="HN152" i="6"/>
  <c r="CZ151" i="6"/>
  <c r="CW152" i="6"/>
  <c r="BA152" i="6"/>
  <c r="BD151" i="6"/>
  <c r="GC153" i="6"/>
  <c r="GF152" i="6"/>
  <c r="EG152" i="6"/>
  <c r="EJ151" i="6"/>
  <c r="Q152" i="6"/>
  <c r="T151" i="6"/>
  <c r="FE153" i="6"/>
  <c r="FH152" i="6"/>
  <c r="DI153" i="6"/>
  <c r="DL152" i="6"/>
  <c r="AC152" i="6"/>
  <c r="AF151" i="6"/>
  <c r="FQ151" i="6"/>
  <c r="FT150" i="6"/>
  <c r="CK152" i="6"/>
  <c r="CN151" i="6"/>
  <c r="AO153" i="6"/>
  <c r="AR152" i="6"/>
  <c r="ES152" i="6"/>
  <c r="EV151" i="6"/>
  <c r="GO152" i="6"/>
  <c r="GR151" i="6"/>
  <c r="CB151" i="6"/>
  <c r="BY152" i="6"/>
  <c r="HA152" i="6"/>
  <c r="HD151" i="6"/>
  <c r="HD150" i="1"/>
  <c r="HA151" i="1"/>
  <c r="GR151" i="1"/>
  <c r="GO152" i="1"/>
  <c r="GF150" i="1"/>
  <c r="GC151" i="1"/>
  <c r="FQ151" i="1"/>
  <c r="FT150" i="1"/>
  <c r="FH150" i="1"/>
  <c r="FE151" i="1"/>
  <c r="EV151" i="1"/>
  <c r="ES152" i="1"/>
  <c r="EG151" i="1"/>
  <c r="EJ150" i="1"/>
  <c r="DU151" i="1"/>
  <c r="DX150" i="1"/>
  <c r="DL150" i="1"/>
  <c r="DI151" i="1"/>
  <c r="CZ151" i="1"/>
  <c r="CW152" i="1"/>
  <c r="CN150" i="1"/>
  <c r="CK151" i="1"/>
  <c r="CB151" i="1"/>
  <c r="BY152" i="1"/>
  <c r="BM150" i="1"/>
  <c r="HY150" i="1" s="1"/>
  <c r="BP149" i="1"/>
  <c r="BD151" i="1"/>
  <c r="BA152" i="1"/>
  <c r="AO151" i="1"/>
  <c r="AR150" i="1"/>
  <c r="AC153" i="1"/>
  <c r="AF152" i="1"/>
  <c r="HZ151" i="1" l="1"/>
  <c r="IA151" i="1"/>
  <c r="BD152" i="6"/>
  <c r="BA153" i="6"/>
  <c r="CZ152" i="6"/>
  <c r="CW153" i="6"/>
  <c r="FQ152" i="6"/>
  <c r="FT151" i="6"/>
  <c r="Q153" i="6"/>
  <c r="T152" i="6"/>
  <c r="EV152" i="6"/>
  <c r="ES153" i="6"/>
  <c r="E152" i="6"/>
  <c r="HM151" i="6"/>
  <c r="HP151" i="6" s="1"/>
  <c r="H151" i="6"/>
  <c r="AF152" i="6"/>
  <c r="AC153" i="6"/>
  <c r="EG153" i="6"/>
  <c r="EJ152" i="6"/>
  <c r="HN153" i="6"/>
  <c r="F154" i="6"/>
  <c r="CK153" i="6"/>
  <c r="CN152" i="6"/>
  <c r="FE154" i="6"/>
  <c r="FH153" i="6"/>
  <c r="GR152" i="6"/>
  <c r="GO153" i="6"/>
  <c r="HA153" i="6"/>
  <c r="HD152" i="6"/>
  <c r="AO154" i="6"/>
  <c r="AR153" i="6"/>
  <c r="BM153" i="6"/>
  <c r="BP152" i="6"/>
  <c r="DX152" i="6"/>
  <c r="DU153" i="6"/>
  <c r="CB152" i="6"/>
  <c r="BY153" i="6"/>
  <c r="DL153" i="6"/>
  <c r="DI154" i="6"/>
  <c r="GC154" i="6"/>
  <c r="GF153" i="6"/>
  <c r="HA152" i="1"/>
  <c r="HD151" i="1"/>
  <c r="GO153" i="1"/>
  <c r="GR152" i="1"/>
  <c r="GF151" i="1"/>
  <c r="GC152" i="1"/>
  <c r="FT151" i="1"/>
  <c r="FQ152" i="1"/>
  <c r="FH151" i="1"/>
  <c r="FE152" i="1"/>
  <c r="EV152" i="1"/>
  <c r="ES153" i="1"/>
  <c r="EG152" i="1"/>
  <c r="EJ151" i="1"/>
  <c r="DX151" i="1"/>
  <c r="DU152" i="1"/>
  <c r="DL151" i="1"/>
  <c r="DI152" i="1"/>
  <c r="CW153" i="1"/>
  <c r="CZ152" i="1"/>
  <c r="CK152" i="1"/>
  <c r="CN151" i="1"/>
  <c r="BY153" i="1"/>
  <c r="CB152" i="1"/>
  <c r="BP150" i="1"/>
  <c r="BM151" i="1"/>
  <c r="HY151" i="1" s="1"/>
  <c r="BA153" i="1"/>
  <c r="BD152" i="1"/>
  <c r="AO152" i="1"/>
  <c r="AR151" i="1"/>
  <c r="AC154" i="1"/>
  <c r="AF153" i="1"/>
  <c r="HZ152" i="1" l="1"/>
  <c r="IA152" i="1"/>
  <c r="Q154" i="6"/>
  <c r="T153" i="6"/>
  <c r="CB153" i="6"/>
  <c r="BY154" i="6"/>
  <c r="AR154" i="6"/>
  <c r="AO155" i="6"/>
  <c r="CN153" i="6"/>
  <c r="CK154" i="6"/>
  <c r="HN154" i="6"/>
  <c r="F155" i="6"/>
  <c r="HM152" i="6"/>
  <c r="HP152" i="6" s="1"/>
  <c r="H152" i="6"/>
  <c r="E153" i="6"/>
  <c r="FT152" i="6"/>
  <c r="FQ153" i="6"/>
  <c r="BP153" i="6"/>
  <c r="BM154" i="6"/>
  <c r="CW154" i="6"/>
  <c r="CZ153" i="6"/>
  <c r="FH154" i="6"/>
  <c r="FE155" i="6"/>
  <c r="GO154" i="6"/>
  <c r="GR153" i="6"/>
  <c r="ES154" i="6"/>
  <c r="EV153" i="6"/>
  <c r="DU154" i="6"/>
  <c r="DX153" i="6"/>
  <c r="GF154" i="6"/>
  <c r="GC155" i="6"/>
  <c r="EJ153" i="6"/>
  <c r="EG154" i="6"/>
  <c r="BD153" i="6"/>
  <c r="BA154" i="6"/>
  <c r="HA154" i="6"/>
  <c r="HD153" i="6"/>
  <c r="DL154" i="6"/>
  <c r="DI155" i="6"/>
  <c r="AF153" i="6"/>
  <c r="AC154" i="6"/>
  <c r="HD152" i="1"/>
  <c r="HA153" i="1"/>
  <c r="GO154" i="1"/>
  <c r="GR153" i="1"/>
  <c r="GF152" i="1"/>
  <c r="GC153" i="1"/>
  <c r="FT152" i="1"/>
  <c r="FQ153" i="1"/>
  <c r="FH152" i="1"/>
  <c r="FE153" i="1"/>
  <c r="ES154" i="1"/>
  <c r="EV153" i="1"/>
  <c r="EJ152" i="1"/>
  <c r="EG153" i="1"/>
  <c r="DX152" i="1"/>
  <c r="DU153" i="1"/>
  <c r="DL152" i="1"/>
  <c r="DI153" i="1"/>
  <c r="CW154" i="1"/>
  <c r="CZ153" i="1"/>
  <c r="CN152" i="1"/>
  <c r="CK153" i="1"/>
  <c r="BY154" i="1"/>
  <c r="CB153" i="1"/>
  <c r="BM152" i="1"/>
  <c r="HY152" i="1" s="1"/>
  <c r="BP151" i="1"/>
  <c r="BD153" i="1"/>
  <c r="BA154" i="1"/>
  <c r="AO153" i="1"/>
  <c r="AR152" i="1"/>
  <c r="AF154" i="1"/>
  <c r="AC155" i="1"/>
  <c r="IA153" i="1" l="1"/>
  <c r="HZ153" i="1"/>
  <c r="FQ154" i="6"/>
  <c r="FT153" i="6"/>
  <c r="CN154" i="6"/>
  <c r="CK155" i="6"/>
  <c r="HD154" i="6"/>
  <c r="HA155" i="6"/>
  <c r="DU155" i="6"/>
  <c r="DX154" i="6"/>
  <c r="E154" i="6"/>
  <c r="H153" i="6"/>
  <c r="HM153" i="6"/>
  <c r="HP153" i="6" s="1"/>
  <c r="AR155" i="6"/>
  <c r="AO158" i="6"/>
  <c r="AR156" i="6"/>
  <c r="BA155" i="6"/>
  <c r="BD154" i="6"/>
  <c r="CW155" i="6"/>
  <c r="CZ154" i="6"/>
  <c r="BY155" i="6"/>
  <c r="CB154" i="6"/>
  <c r="FH155" i="6"/>
  <c r="FE158" i="6"/>
  <c r="FH156" i="6"/>
  <c r="EJ154" i="6"/>
  <c r="EG155" i="6"/>
  <c r="ES155" i="6"/>
  <c r="EV154" i="6"/>
  <c r="BP154" i="6"/>
  <c r="BM155" i="6"/>
  <c r="AC155" i="6"/>
  <c r="AF154" i="6"/>
  <c r="F158" i="6"/>
  <c r="HN155" i="6"/>
  <c r="HL166" i="6" s="1"/>
  <c r="DL155" i="6"/>
  <c r="DI158" i="6"/>
  <c r="DL156" i="6"/>
  <c r="GF155" i="6"/>
  <c r="GC158" i="6"/>
  <c r="GF156" i="6"/>
  <c r="GO155" i="6"/>
  <c r="GR154" i="6"/>
  <c r="T154" i="6"/>
  <c r="Q155" i="6"/>
  <c r="HD153" i="1"/>
  <c r="HA154" i="1"/>
  <c r="GR154" i="1"/>
  <c r="GO155" i="1"/>
  <c r="GF153" i="1"/>
  <c r="GC154" i="1"/>
  <c r="FQ154" i="1"/>
  <c r="FT153" i="1"/>
  <c r="FE154" i="1"/>
  <c r="FH153" i="1"/>
  <c r="EV154" i="1"/>
  <c r="ES155" i="1"/>
  <c r="EJ153" i="1"/>
  <c r="EG154" i="1"/>
  <c r="DU154" i="1"/>
  <c r="DX153" i="1"/>
  <c r="DL153" i="1"/>
  <c r="DI154" i="1"/>
  <c r="CZ154" i="1"/>
  <c r="CW155" i="1"/>
  <c r="CN153" i="1"/>
  <c r="CK154" i="1"/>
  <c r="CB154" i="1"/>
  <c r="BY155" i="1"/>
  <c r="BP152" i="1"/>
  <c r="BM153" i="1"/>
  <c r="HY153" i="1" s="1"/>
  <c r="BD154" i="1"/>
  <c r="BA155" i="1"/>
  <c r="AR153" i="1"/>
  <c r="AO154" i="1"/>
  <c r="AC158" i="1"/>
  <c r="AF156" i="1"/>
  <c r="AF155" i="1"/>
  <c r="IA154" i="1" l="1"/>
  <c r="HZ154" i="1"/>
  <c r="BP155" i="6"/>
  <c r="BM158" i="6"/>
  <c r="BP156" i="6"/>
  <c r="AO159" i="6"/>
  <c r="AR158" i="6"/>
  <c r="DX155" i="6"/>
  <c r="DU158" i="6"/>
  <c r="DX156" i="6"/>
  <c r="HD155" i="6"/>
  <c r="HA158" i="6"/>
  <c r="HD156" i="6"/>
  <c r="T155" i="6"/>
  <c r="Q158" i="6"/>
  <c r="T156" i="6"/>
  <c r="CB155" i="6"/>
  <c r="BY158" i="6"/>
  <c r="CB156" i="6"/>
  <c r="DI159" i="6"/>
  <c r="DL158" i="6"/>
  <c r="CN155" i="6"/>
  <c r="CK158" i="6"/>
  <c r="CN156" i="6"/>
  <c r="GR155" i="6"/>
  <c r="GO158" i="6"/>
  <c r="GR156" i="6"/>
  <c r="HN158" i="6"/>
  <c r="F159" i="6"/>
  <c r="EJ155" i="6"/>
  <c r="EG158" i="6"/>
  <c r="EJ156" i="6"/>
  <c r="CZ155" i="6"/>
  <c r="CW158" i="6"/>
  <c r="CZ156" i="6"/>
  <c r="EV155" i="6"/>
  <c r="ES158" i="6"/>
  <c r="EV156" i="6"/>
  <c r="E155" i="6"/>
  <c r="HM154" i="6"/>
  <c r="HP154" i="6" s="1"/>
  <c r="H154" i="6"/>
  <c r="GC159" i="6"/>
  <c r="GF158" i="6"/>
  <c r="AF155" i="6"/>
  <c r="AC158" i="6"/>
  <c r="AF156" i="6"/>
  <c r="BD155" i="6"/>
  <c r="BA158" i="6"/>
  <c r="BD156" i="6"/>
  <c r="FE159" i="6"/>
  <c r="FH158" i="6"/>
  <c r="FQ155" i="6"/>
  <c r="FT154" i="6"/>
  <c r="HD154" i="1"/>
  <c r="HA155" i="1"/>
  <c r="GO158" i="1"/>
  <c r="GR156" i="1"/>
  <c r="GR155" i="1"/>
  <c r="GC155" i="1"/>
  <c r="GF154" i="1"/>
  <c r="FT154" i="1"/>
  <c r="FQ155" i="1"/>
  <c r="FH154" i="1"/>
  <c r="FE155" i="1"/>
  <c r="ES158" i="1"/>
  <c r="EV155" i="1"/>
  <c r="EV156" i="1"/>
  <c r="EG155" i="1"/>
  <c r="EJ154" i="1"/>
  <c r="DX154" i="1"/>
  <c r="DU155" i="1"/>
  <c r="DI155" i="1"/>
  <c r="DL154" i="1"/>
  <c r="CW158" i="1"/>
  <c r="CZ155" i="1"/>
  <c r="CZ156" i="1"/>
  <c r="CN154" i="1"/>
  <c r="CK155" i="1"/>
  <c r="BY158" i="1"/>
  <c r="CB155" i="1"/>
  <c r="CB156" i="1"/>
  <c r="BM154" i="1"/>
  <c r="HY154" i="1" s="1"/>
  <c r="BP153" i="1"/>
  <c r="BA158" i="1"/>
  <c r="BD155" i="1"/>
  <c r="BD156" i="1"/>
  <c r="AO155" i="1"/>
  <c r="AR154" i="1"/>
  <c r="AC159" i="1"/>
  <c r="AF158" i="1"/>
  <c r="IH166" i="1" l="1"/>
  <c r="IH164" i="1" s="1"/>
  <c r="HZ155" i="1"/>
  <c r="HZ156" i="1"/>
  <c r="IA155" i="1"/>
  <c r="IA156" i="1"/>
  <c r="II166" i="1"/>
  <c r="II164" i="1" s="1"/>
  <c r="EG159" i="6"/>
  <c r="EJ158" i="6"/>
  <c r="CK159" i="6"/>
  <c r="CN158" i="6"/>
  <c r="Q159" i="6"/>
  <c r="T158" i="6"/>
  <c r="AF158" i="6"/>
  <c r="AC159" i="6"/>
  <c r="FT155" i="6"/>
  <c r="FQ158" i="6"/>
  <c r="FT156" i="6"/>
  <c r="EV158" i="6"/>
  <c r="ES159" i="6"/>
  <c r="F160" i="6"/>
  <c r="HN159" i="6"/>
  <c r="AR159" i="6"/>
  <c r="AO160" i="6"/>
  <c r="DL159" i="6"/>
  <c r="DI160" i="6"/>
  <c r="HA159" i="6"/>
  <c r="HD158" i="6"/>
  <c r="FH159" i="6"/>
  <c r="FE160" i="6"/>
  <c r="GF159" i="6"/>
  <c r="GC160" i="6"/>
  <c r="BM159" i="6"/>
  <c r="BP158" i="6"/>
  <c r="CZ158" i="6"/>
  <c r="CW159" i="6"/>
  <c r="GR158" i="6"/>
  <c r="GO159" i="6"/>
  <c r="CB158" i="6"/>
  <c r="BY159" i="6"/>
  <c r="HM155" i="6"/>
  <c r="H155" i="6"/>
  <c r="E158" i="6"/>
  <c r="H156" i="6"/>
  <c r="BD158" i="6"/>
  <c r="BA159" i="6"/>
  <c r="DX158" i="6"/>
  <c r="DU159" i="6"/>
  <c r="HA158" i="1"/>
  <c r="HD155" i="1"/>
  <c r="HD156" i="1"/>
  <c r="GO159" i="1"/>
  <c r="GR158" i="1"/>
  <c r="GC158" i="1"/>
  <c r="GF155" i="1"/>
  <c r="GF156" i="1"/>
  <c r="FQ158" i="1"/>
  <c r="FT156" i="1"/>
  <c r="FT155" i="1"/>
  <c r="FE158" i="1"/>
  <c r="FH156" i="1"/>
  <c r="FH155" i="1"/>
  <c r="ES159" i="1"/>
  <c r="EV158" i="1"/>
  <c r="EG158" i="1"/>
  <c r="EJ156" i="1"/>
  <c r="EJ155" i="1"/>
  <c r="DU158" i="1"/>
  <c r="DX156" i="1"/>
  <c r="DX155" i="1"/>
  <c r="DI158" i="1"/>
  <c r="DL155" i="1"/>
  <c r="DL156" i="1"/>
  <c r="CW159" i="1"/>
  <c r="CZ158" i="1"/>
  <c r="CK158" i="1"/>
  <c r="CN155" i="1"/>
  <c r="CN156" i="1"/>
  <c r="BY159" i="1"/>
  <c r="CB158" i="1"/>
  <c r="BM155" i="1"/>
  <c r="BP154" i="1"/>
  <c r="BA159" i="1"/>
  <c r="BD158" i="1"/>
  <c r="AO158" i="1"/>
  <c r="AR155" i="1"/>
  <c r="AR156" i="1"/>
  <c r="AF159" i="1"/>
  <c r="AC160" i="1"/>
  <c r="HZ158" i="1" l="1"/>
  <c r="IA158" i="1"/>
  <c r="IG166" i="1"/>
  <c r="IG164" i="1" s="1"/>
  <c r="HY155" i="1"/>
  <c r="HY156" i="1"/>
  <c r="AC160" i="6"/>
  <c r="AF159" i="6"/>
  <c r="F161" i="6"/>
  <c r="HN160" i="6"/>
  <c r="CW160" i="6"/>
  <c r="CZ159" i="6"/>
  <c r="HM158" i="6"/>
  <c r="HP158" i="6" s="1"/>
  <c r="H158" i="6"/>
  <c r="E159" i="6"/>
  <c r="ES160" i="6"/>
  <c r="EV159" i="6"/>
  <c r="DU160" i="6"/>
  <c r="DX159" i="6"/>
  <c r="HD159" i="6"/>
  <c r="HA160" i="6"/>
  <c r="T159" i="6"/>
  <c r="Q160" i="6"/>
  <c r="HP155" i="6"/>
  <c r="HP156" i="6"/>
  <c r="HK166" i="6"/>
  <c r="DL160" i="6"/>
  <c r="DI161" i="6"/>
  <c r="BY160" i="6"/>
  <c r="CB159" i="6"/>
  <c r="BP159" i="6"/>
  <c r="BM160" i="6"/>
  <c r="CN159" i="6"/>
  <c r="CK160" i="6"/>
  <c r="FH160" i="6"/>
  <c r="FE161" i="6"/>
  <c r="BA160" i="6"/>
  <c r="BD159" i="6"/>
  <c r="GF160" i="6"/>
  <c r="GC161" i="6"/>
  <c r="AR160" i="6"/>
  <c r="AO161" i="6"/>
  <c r="FT158" i="6"/>
  <c r="FQ159" i="6"/>
  <c r="GO160" i="6"/>
  <c r="GR159" i="6"/>
  <c r="EJ159" i="6"/>
  <c r="EG160" i="6"/>
  <c r="HA159" i="1"/>
  <c r="HD158" i="1"/>
  <c r="GO160" i="1"/>
  <c r="GR159" i="1"/>
  <c r="GC159" i="1"/>
  <c r="GF158" i="1"/>
  <c r="FQ159" i="1"/>
  <c r="FT158" i="1"/>
  <c r="FE159" i="1"/>
  <c r="FH158" i="1"/>
  <c r="ES160" i="1"/>
  <c r="EV159" i="1"/>
  <c r="EG159" i="1"/>
  <c r="EJ158" i="1"/>
  <c r="DU159" i="1"/>
  <c r="DX158" i="1"/>
  <c r="DI159" i="1"/>
  <c r="DL158" i="1"/>
  <c r="CW160" i="1"/>
  <c r="CZ159" i="1"/>
  <c r="CN158" i="1"/>
  <c r="CK159" i="1"/>
  <c r="BY160" i="1"/>
  <c r="CB159" i="1"/>
  <c r="BM158" i="1"/>
  <c r="HY158" i="1" s="1"/>
  <c r="BP155" i="1"/>
  <c r="BP156" i="1"/>
  <c r="BD159" i="1"/>
  <c r="BA160" i="1"/>
  <c r="AO159" i="1"/>
  <c r="AR158" i="1"/>
  <c r="AF160" i="1"/>
  <c r="AC161" i="1"/>
  <c r="IA159" i="1" l="1"/>
  <c r="HZ159" i="1"/>
  <c r="DI162" i="6"/>
  <c r="DL161" i="6"/>
  <c r="CN160" i="6"/>
  <c r="CK161" i="6"/>
  <c r="GC162" i="6"/>
  <c r="GF161" i="6"/>
  <c r="DU161" i="6"/>
  <c r="DX160" i="6"/>
  <c r="CW161" i="6"/>
  <c r="CZ160" i="6"/>
  <c r="GO161" i="6"/>
  <c r="GR160" i="6"/>
  <c r="T160" i="6"/>
  <c r="Q161" i="6"/>
  <c r="ES161" i="6"/>
  <c r="EV160" i="6"/>
  <c r="HN161" i="6"/>
  <c r="F162" i="6"/>
  <c r="AO162" i="6"/>
  <c r="AR161" i="6"/>
  <c r="FQ160" i="6"/>
  <c r="FT159" i="6"/>
  <c r="BA161" i="6"/>
  <c r="BD160" i="6"/>
  <c r="E160" i="6"/>
  <c r="HM159" i="6"/>
  <c r="HP159" i="6" s="1"/>
  <c r="H159" i="6"/>
  <c r="EJ160" i="6"/>
  <c r="EG161" i="6"/>
  <c r="BP160" i="6"/>
  <c r="BM161" i="6"/>
  <c r="FE162" i="6"/>
  <c r="FH161" i="6"/>
  <c r="BY161" i="6"/>
  <c r="CB160" i="6"/>
  <c r="HD160" i="6"/>
  <c r="HA161" i="6"/>
  <c r="AF160" i="6"/>
  <c r="HA160" i="1"/>
  <c r="HD159" i="1"/>
  <c r="GR160" i="1"/>
  <c r="GO161" i="1"/>
  <c r="GC160" i="1"/>
  <c r="GF159" i="1"/>
  <c r="FT159" i="1"/>
  <c r="FQ160" i="1"/>
  <c r="FE160" i="1"/>
  <c r="FH159" i="1"/>
  <c r="EV160" i="1"/>
  <c r="ES161" i="1"/>
  <c r="EG160" i="1"/>
  <c r="EJ159" i="1"/>
  <c r="DX159" i="1"/>
  <c r="DU160" i="1"/>
  <c r="DL159" i="1"/>
  <c r="DI160" i="1"/>
  <c r="CW161" i="1"/>
  <c r="CZ160" i="1"/>
  <c r="CK160" i="1"/>
  <c r="CN159" i="1"/>
  <c r="CB160" i="1"/>
  <c r="BY161" i="1"/>
  <c r="BP158" i="1"/>
  <c r="BM159" i="1"/>
  <c r="HY159" i="1" s="1"/>
  <c r="BD160" i="1"/>
  <c r="BA161" i="1"/>
  <c r="AO160" i="1"/>
  <c r="AR159" i="1"/>
  <c r="AC162" i="1"/>
  <c r="AF161" i="1"/>
  <c r="IA160" i="1" l="1"/>
  <c r="HZ160" i="1"/>
  <c r="DX161" i="6"/>
  <c r="DU162" i="6"/>
  <c r="Q162" i="6"/>
  <c r="T161" i="6"/>
  <c r="CB161" i="6"/>
  <c r="BY162" i="6"/>
  <c r="FQ161" i="6"/>
  <c r="FT160" i="6"/>
  <c r="EG162" i="6"/>
  <c r="EJ161" i="6"/>
  <c r="GC163" i="6"/>
  <c r="GF162" i="6"/>
  <c r="AO163" i="6"/>
  <c r="AR162" i="6"/>
  <c r="GR161" i="6"/>
  <c r="GO162" i="6"/>
  <c r="CK162" i="6"/>
  <c r="CN161" i="6"/>
  <c r="E161" i="6"/>
  <c r="HM160" i="6"/>
  <c r="HP160" i="6" s="1"/>
  <c r="H160" i="6"/>
  <c r="HN162" i="6"/>
  <c r="F163" i="6"/>
  <c r="BM162" i="6"/>
  <c r="BP161" i="6"/>
  <c r="CZ161" i="6"/>
  <c r="CW162" i="6"/>
  <c r="EV161" i="6"/>
  <c r="ES162" i="6"/>
  <c r="FE163" i="6"/>
  <c r="FH162" i="6"/>
  <c r="AF161" i="6"/>
  <c r="AC162" i="6"/>
  <c r="HA162" i="6"/>
  <c r="HD161" i="6"/>
  <c r="BD161" i="6"/>
  <c r="BA162" i="6"/>
  <c r="DI163" i="6"/>
  <c r="DL162" i="6"/>
  <c r="HA161" i="1"/>
  <c r="HD160" i="1"/>
  <c r="GO162" i="1"/>
  <c r="GR161" i="1"/>
  <c r="GC161" i="1"/>
  <c r="GF160" i="1"/>
  <c r="FT160" i="1"/>
  <c r="FQ161" i="1"/>
  <c r="FH160" i="1"/>
  <c r="FE161" i="1"/>
  <c r="ES162" i="1"/>
  <c r="EV161" i="1"/>
  <c r="EJ160" i="1"/>
  <c r="EG161" i="1"/>
  <c r="DX160" i="1"/>
  <c r="DU161" i="1"/>
  <c r="DI161" i="1"/>
  <c r="DL160" i="1"/>
  <c r="CW162" i="1"/>
  <c r="CZ161" i="1"/>
  <c r="CK161" i="1"/>
  <c r="CN160" i="1"/>
  <c r="BY162" i="1"/>
  <c r="CB161" i="1"/>
  <c r="BP159" i="1"/>
  <c r="BM160" i="1"/>
  <c r="HY160" i="1" s="1"/>
  <c r="BA162" i="1"/>
  <c r="BD161" i="1"/>
  <c r="AO161" i="1"/>
  <c r="AR160" i="1"/>
  <c r="AC163" i="1"/>
  <c r="AF162" i="1"/>
  <c r="IA161" i="1" l="1"/>
  <c r="HZ161" i="1"/>
  <c r="FT161" i="6"/>
  <c r="FQ162" i="6"/>
  <c r="CB162" i="6"/>
  <c r="BY163" i="6"/>
  <c r="HA163" i="6"/>
  <c r="HD162" i="6"/>
  <c r="AF162" i="6"/>
  <c r="AC163" i="6"/>
  <c r="GF163" i="6"/>
  <c r="GC164" i="6"/>
  <c r="Q163" i="6"/>
  <c r="T162" i="6"/>
  <c r="CZ162" i="6"/>
  <c r="CW163" i="6"/>
  <c r="HM161" i="6"/>
  <c r="HP161" i="6" s="1"/>
  <c r="H161" i="6"/>
  <c r="E162" i="6"/>
  <c r="BM163" i="6"/>
  <c r="BP162" i="6"/>
  <c r="CK163" i="6"/>
  <c r="CN162" i="6"/>
  <c r="EG163" i="6"/>
  <c r="EJ162" i="6"/>
  <c r="DX162" i="6"/>
  <c r="DU163" i="6"/>
  <c r="DL163" i="6"/>
  <c r="DI164" i="6"/>
  <c r="FH163" i="6"/>
  <c r="FE164" i="6"/>
  <c r="F164" i="6"/>
  <c r="HN163" i="6"/>
  <c r="GR162" i="6"/>
  <c r="GO163" i="6"/>
  <c r="AR163" i="6"/>
  <c r="AO164" i="6"/>
  <c r="BD162" i="6"/>
  <c r="BA163" i="6"/>
  <c r="EV162" i="6"/>
  <c r="ES163" i="6"/>
  <c r="HD161" i="1"/>
  <c r="HA162" i="1"/>
  <c r="GO163" i="1"/>
  <c r="GR162" i="1"/>
  <c r="GF161" i="1"/>
  <c r="GC162" i="1"/>
  <c r="FQ162" i="1"/>
  <c r="FT161" i="1"/>
  <c r="FH161" i="1"/>
  <c r="FE162" i="1"/>
  <c r="ES163" i="1"/>
  <c r="EV162" i="1"/>
  <c r="EJ161" i="1"/>
  <c r="EG162" i="1"/>
  <c r="DU162" i="1"/>
  <c r="DX161" i="1"/>
  <c r="DI162" i="1"/>
  <c r="DL161" i="1"/>
  <c r="CW163" i="1"/>
  <c r="CZ162" i="1"/>
  <c r="CN161" i="1"/>
  <c r="CK162" i="1"/>
  <c r="BY163" i="1"/>
  <c r="CB162" i="1"/>
  <c r="BM161" i="1"/>
  <c r="HY161" i="1" s="1"/>
  <c r="BP160" i="1"/>
  <c r="BD162" i="1"/>
  <c r="BA163" i="1"/>
  <c r="AO162" i="1"/>
  <c r="AR161" i="1"/>
  <c r="AF163" i="1"/>
  <c r="AC164" i="1"/>
  <c r="IA162" i="1" l="1"/>
  <c r="HZ162" i="1"/>
  <c r="CW164" i="6"/>
  <c r="CZ163" i="6"/>
  <c r="BY164" i="6"/>
  <c r="CB163" i="6"/>
  <c r="CN163" i="6"/>
  <c r="CK164" i="6"/>
  <c r="HD163" i="6"/>
  <c r="HA164" i="6"/>
  <c r="BP163" i="6"/>
  <c r="BM164" i="6"/>
  <c r="T163" i="6"/>
  <c r="Q164" i="6"/>
  <c r="DL165" i="6"/>
  <c r="DL164" i="6"/>
  <c r="DI167" i="6"/>
  <c r="HM162" i="6"/>
  <c r="HP162" i="6" s="1"/>
  <c r="H162" i="6"/>
  <c r="E163" i="6"/>
  <c r="GF165" i="6"/>
  <c r="GF164" i="6"/>
  <c r="GC167" i="6"/>
  <c r="GO164" i="6"/>
  <c r="GR163" i="6"/>
  <c r="HN164" i="6"/>
  <c r="HL175" i="6" s="1"/>
  <c r="F167" i="6"/>
  <c r="FT162" i="6"/>
  <c r="FQ163" i="6"/>
  <c r="AR165" i="6"/>
  <c r="AR164" i="6"/>
  <c r="AO167" i="6"/>
  <c r="DU164" i="6"/>
  <c r="DX163" i="6"/>
  <c r="ES164" i="6"/>
  <c r="EV163" i="6"/>
  <c r="BA164" i="6"/>
  <c r="BD163" i="6"/>
  <c r="FH165" i="6"/>
  <c r="FH164" i="6"/>
  <c r="FE167" i="6"/>
  <c r="EJ163" i="6"/>
  <c r="EG164" i="6"/>
  <c r="AC164" i="6"/>
  <c r="AF163" i="6"/>
  <c r="HA163" i="1"/>
  <c r="HD162" i="1"/>
  <c r="GR163" i="1"/>
  <c r="GO164" i="1"/>
  <c r="GC163" i="1"/>
  <c r="GF162" i="1"/>
  <c r="FT162" i="1"/>
  <c r="FQ163" i="1"/>
  <c r="FE163" i="1"/>
  <c r="FH162" i="1"/>
  <c r="EV163" i="1"/>
  <c r="ES164" i="1"/>
  <c r="EG163" i="1"/>
  <c r="EJ162" i="1"/>
  <c r="DU163" i="1"/>
  <c r="DX162" i="1"/>
  <c r="DL162" i="1"/>
  <c r="DI163" i="1"/>
  <c r="CZ163" i="1"/>
  <c r="CW164" i="1"/>
  <c r="CK163" i="1"/>
  <c r="CN162" i="1"/>
  <c r="CB163" i="1"/>
  <c r="BY164" i="1"/>
  <c r="BM162" i="1"/>
  <c r="HY162" i="1" s="1"/>
  <c r="BP161" i="1"/>
  <c r="BD163" i="1"/>
  <c r="BA164" i="1"/>
  <c r="AO163" i="1"/>
  <c r="AR162" i="1"/>
  <c r="AC167" i="1"/>
  <c r="AF165" i="1"/>
  <c r="AF164" i="1"/>
  <c r="IA163" i="1" l="1"/>
  <c r="HZ163" i="1"/>
  <c r="GO167" i="6"/>
  <c r="GR165" i="6"/>
  <c r="GR164" i="6"/>
  <c r="DL167" i="6"/>
  <c r="DI168" i="6"/>
  <c r="HD165" i="6"/>
  <c r="HD164" i="6"/>
  <c r="HA167" i="6"/>
  <c r="BA167" i="6"/>
  <c r="BD165" i="6"/>
  <c r="BD164" i="6"/>
  <c r="GF167" i="6"/>
  <c r="GC168" i="6"/>
  <c r="AC167" i="6"/>
  <c r="AF165" i="6"/>
  <c r="AF164" i="6"/>
  <c r="CN165" i="6"/>
  <c r="CN164" i="6"/>
  <c r="CK167" i="6"/>
  <c r="FQ164" i="6"/>
  <c r="FT163" i="6"/>
  <c r="EJ165" i="6"/>
  <c r="EJ164" i="6"/>
  <c r="EG167" i="6"/>
  <c r="ES167" i="6"/>
  <c r="EV165" i="6"/>
  <c r="EV164" i="6"/>
  <c r="T165" i="6"/>
  <c r="T164" i="6"/>
  <c r="Q167" i="6"/>
  <c r="E164" i="6"/>
  <c r="HM163" i="6"/>
  <c r="HP163" i="6" s="1"/>
  <c r="H163" i="6"/>
  <c r="F168" i="6"/>
  <c r="HN167" i="6"/>
  <c r="BY167" i="6"/>
  <c r="CB165" i="6"/>
  <c r="CB164" i="6"/>
  <c r="DU167" i="6"/>
  <c r="DX165" i="6"/>
  <c r="DX164" i="6"/>
  <c r="BP165" i="6"/>
  <c r="BP164" i="6"/>
  <c r="BM167" i="6"/>
  <c r="FH167" i="6"/>
  <c r="FE168" i="6"/>
  <c r="AR167" i="6"/>
  <c r="AO168" i="6"/>
  <c r="CW167" i="6"/>
  <c r="CZ165" i="6"/>
  <c r="CZ164" i="6"/>
  <c r="HA164" i="1"/>
  <c r="HD163" i="1"/>
  <c r="GO167" i="1"/>
  <c r="GR164" i="1"/>
  <c r="GR165" i="1"/>
  <c r="GF163" i="1"/>
  <c r="GC164" i="1"/>
  <c r="FQ164" i="1"/>
  <c r="FT163" i="1"/>
  <c r="FH163" i="1"/>
  <c r="FE164" i="1"/>
  <c r="ES167" i="1"/>
  <c r="EV164" i="1"/>
  <c r="EV165" i="1"/>
  <c r="EG164" i="1"/>
  <c r="EJ163" i="1"/>
  <c r="DX163" i="1"/>
  <c r="DU164" i="1"/>
  <c r="DL163" i="1"/>
  <c r="DI164" i="1"/>
  <c r="CW167" i="1"/>
  <c r="CZ164" i="1"/>
  <c r="CZ165" i="1"/>
  <c r="CN163" i="1"/>
  <c r="CK164" i="1"/>
  <c r="BY167" i="1"/>
  <c r="CB164" i="1"/>
  <c r="CB165" i="1"/>
  <c r="BP162" i="1"/>
  <c r="BM163" i="1"/>
  <c r="HY163" i="1" s="1"/>
  <c r="BA167" i="1"/>
  <c r="BD164" i="1"/>
  <c r="BD165" i="1"/>
  <c r="AO164" i="1"/>
  <c r="AR163" i="1"/>
  <c r="AF167" i="1"/>
  <c r="AC168" i="1"/>
  <c r="HZ164" i="1" l="1"/>
  <c r="HZ165" i="1"/>
  <c r="IA164" i="1"/>
  <c r="IA165" i="1"/>
  <c r="IH175" i="1"/>
  <c r="IH173" i="1" s="1"/>
  <c r="II175" i="1"/>
  <c r="II173" i="1" s="1"/>
  <c r="E167" i="6"/>
  <c r="H165" i="6"/>
  <c r="HM164" i="6"/>
  <c r="H164" i="6"/>
  <c r="HD167" i="6"/>
  <c r="HA168" i="6"/>
  <c r="BY168" i="6"/>
  <c r="CB167" i="6"/>
  <c r="AC168" i="6"/>
  <c r="AF167" i="6"/>
  <c r="BP167" i="6"/>
  <c r="BM168" i="6"/>
  <c r="GC169" i="6"/>
  <c r="GF168" i="6"/>
  <c r="DI169" i="6"/>
  <c r="DL168" i="6"/>
  <c r="AO169" i="6"/>
  <c r="AR168" i="6"/>
  <c r="F169" i="6"/>
  <c r="HN168" i="6"/>
  <c r="FQ167" i="6"/>
  <c r="FT165" i="6"/>
  <c r="FT164" i="6"/>
  <c r="CN167" i="6"/>
  <c r="CK168" i="6"/>
  <c r="T167" i="6"/>
  <c r="Q168" i="6"/>
  <c r="FE169" i="6"/>
  <c r="FH168" i="6"/>
  <c r="ES168" i="6"/>
  <c r="EV167" i="6"/>
  <c r="CW168" i="6"/>
  <c r="CZ167" i="6"/>
  <c r="DU168" i="6"/>
  <c r="DX167" i="6"/>
  <c r="EJ167" i="6"/>
  <c r="EG168" i="6"/>
  <c r="BA168" i="6"/>
  <c r="BD167" i="6"/>
  <c r="GO168" i="6"/>
  <c r="GR167" i="6"/>
  <c r="HA167" i="1"/>
  <c r="HD164" i="1"/>
  <c r="HD165" i="1"/>
  <c r="GO168" i="1"/>
  <c r="GR167" i="1"/>
  <c r="GC167" i="1"/>
  <c r="GF165" i="1"/>
  <c r="GF164" i="1"/>
  <c r="FQ167" i="1"/>
  <c r="FT164" i="1"/>
  <c r="FT165" i="1"/>
  <c r="FE167" i="1"/>
  <c r="FH164" i="1"/>
  <c r="FH165" i="1"/>
  <c r="EV167" i="1"/>
  <c r="ES168" i="1"/>
  <c r="EG167" i="1"/>
  <c r="EJ164" i="1"/>
  <c r="EJ165" i="1"/>
  <c r="DU167" i="1"/>
  <c r="DX165" i="1"/>
  <c r="DX164" i="1"/>
  <c r="DI167" i="1"/>
  <c r="DL164" i="1"/>
  <c r="DL165" i="1"/>
  <c r="CW168" i="1"/>
  <c r="CZ167" i="1"/>
  <c r="CK167" i="1"/>
  <c r="CN165" i="1"/>
  <c r="CN164" i="1"/>
  <c r="BY168" i="1"/>
  <c r="CB167" i="1"/>
  <c r="BM164" i="1"/>
  <c r="BP163" i="1"/>
  <c r="BA168" i="1"/>
  <c r="BD167" i="1"/>
  <c r="AO167" i="1"/>
  <c r="AR164" i="1"/>
  <c r="AR165" i="1"/>
  <c r="AF168" i="1"/>
  <c r="AC169" i="1"/>
  <c r="HZ167" i="1" l="1"/>
  <c r="IA167" i="1"/>
  <c r="IG175" i="1"/>
  <c r="IG173" i="1" s="1"/>
  <c r="HY164" i="1"/>
  <c r="HY165" i="1"/>
  <c r="CB168" i="6"/>
  <c r="BY169" i="6"/>
  <c r="GC170" i="6"/>
  <c r="GF169" i="6"/>
  <c r="HA169" i="6"/>
  <c r="HD168" i="6"/>
  <c r="DX168" i="6"/>
  <c r="DU169" i="6"/>
  <c r="HN169" i="6"/>
  <c r="F170" i="6"/>
  <c r="BM169" i="6"/>
  <c r="BP168" i="6"/>
  <c r="CK169" i="6"/>
  <c r="CN168" i="6"/>
  <c r="HP165" i="6"/>
  <c r="HK175" i="6"/>
  <c r="HP164" i="6"/>
  <c r="FE170" i="6"/>
  <c r="FH169" i="6"/>
  <c r="GR168" i="6"/>
  <c r="GO169" i="6"/>
  <c r="CZ168" i="6"/>
  <c r="CW169" i="6"/>
  <c r="AO170" i="6"/>
  <c r="AR169" i="6"/>
  <c r="BD168" i="6"/>
  <c r="BA169" i="6"/>
  <c r="AF168" i="6"/>
  <c r="AC169" i="6"/>
  <c r="FQ168" i="6"/>
  <c r="FT167" i="6"/>
  <c r="Q169" i="6"/>
  <c r="T168" i="6"/>
  <c r="EG169" i="6"/>
  <c r="EJ168" i="6"/>
  <c r="EV168" i="6"/>
  <c r="ES169" i="6"/>
  <c r="DI170" i="6"/>
  <c r="DL169" i="6"/>
  <c r="E168" i="6"/>
  <c r="HM167" i="6"/>
  <c r="HP167" i="6" s="1"/>
  <c r="H167" i="6"/>
  <c r="HD167" i="1"/>
  <c r="HA168" i="1"/>
  <c r="GR168" i="1"/>
  <c r="GO169" i="1"/>
  <c r="GF167" i="1"/>
  <c r="GC168" i="1"/>
  <c r="FQ168" i="1"/>
  <c r="FT167" i="1"/>
  <c r="FH167" i="1"/>
  <c r="FE168" i="1"/>
  <c r="ES169" i="1"/>
  <c r="EV168" i="1"/>
  <c r="EJ167" i="1"/>
  <c r="EG168" i="1"/>
  <c r="DX167" i="1"/>
  <c r="DU168" i="1"/>
  <c r="DI168" i="1"/>
  <c r="DL167" i="1"/>
  <c r="CW169" i="1"/>
  <c r="CZ168" i="1"/>
  <c r="CN167" i="1"/>
  <c r="CK168" i="1"/>
  <c r="BY169" i="1"/>
  <c r="CB168" i="1"/>
  <c r="BM167" i="1"/>
  <c r="HY167" i="1" s="1"/>
  <c r="BP164" i="1"/>
  <c r="BP165" i="1"/>
  <c r="BA169" i="1"/>
  <c r="BD168" i="1"/>
  <c r="AO168" i="1"/>
  <c r="AR167" i="1"/>
  <c r="AF169" i="1"/>
  <c r="AC170" i="1"/>
  <c r="HZ168" i="1" l="1"/>
  <c r="IA168" i="1"/>
  <c r="FT168" i="6"/>
  <c r="FQ169" i="6"/>
  <c r="DX169" i="6"/>
  <c r="DU170" i="6"/>
  <c r="AF169" i="6"/>
  <c r="AC170" i="6"/>
  <c r="GO170" i="6"/>
  <c r="GR169" i="6"/>
  <c r="CK170" i="6"/>
  <c r="CN169" i="6"/>
  <c r="EG170" i="6"/>
  <c r="EJ169" i="6"/>
  <c r="BD169" i="6"/>
  <c r="BA170" i="6"/>
  <c r="HA170" i="6"/>
  <c r="HD169" i="6"/>
  <c r="FE171" i="6"/>
  <c r="FH170" i="6"/>
  <c r="BM170" i="6"/>
  <c r="BP169" i="6"/>
  <c r="HM168" i="6"/>
  <c r="HP168" i="6" s="1"/>
  <c r="H168" i="6"/>
  <c r="E169" i="6"/>
  <c r="Q170" i="6"/>
  <c r="T169" i="6"/>
  <c r="F171" i="6"/>
  <c r="HN170" i="6"/>
  <c r="GC171" i="6"/>
  <c r="GF170" i="6"/>
  <c r="EV169" i="6"/>
  <c r="ES170" i="6"/>
  <c r="AR170" i="6"/>
  <c r="AO171" i="6"/>
  <c r="CB169" i="6"/>
  <c r="BY170" i="6"/>
  <c r="DL170" i="6"/>
  <c r="DI171" i="6"/>
  <c r="CZ169" i="6"/>
  <c r="CW170" i="6"/>
  <c r="HD168" i="1"/>
  <c r="HA169" i="1"/>
  <c r="GO170" i="1"/>
  <c r="GR169" i="1"/>
  <c r="GF168" i="1"/>
  <c r="GC169" i="1"/>
  <c r="FQ169" i="1"/>
  <c r="FT168" i="1"/>
  <c r="FE169" i="1"/>
  <c r="FH168" i="1"/>
  <c r="EV169" i="1"/>
  <c r="ES170" i="1"/>
  <c r="EJ168" i="1"/>
  <c r="EG169" i="1"/>
  <c r="DU169" i="1"/>
  <c r="DX168" i="1"/>
  <c r="DL168" i="1"/>
  <c r="DI169" i="1"/>
  <c r="CZ169" i="1"/>
  <c r="CW170" i="1"/>
  <c r="CK169" i="1"/>
  <c r="CN168" i="1"/>
  <c r="CB169" i="1"/>
  <c r="BY170" i="1"/>
  <c r="BP167" i="1"/>
  <c r="BM168" i="1"/>
  <c r="HY168" i="1" s="1"/>
  <c r="BD169" i="1"/>
  <c r="BA170" i="1"/>
  <c r="AR168" i="1"/>
  <c r="AO169" i="1"/>
  <c r="AF170" i="1"/>
  <c r="HZ169" i="1" l="1"/>
  <c r="IA169" i="1"/>
  <c r="GC172" i="6"/>
  <c r="GF171" i="6"/>
  <c r="AF170" i="6"/>
  <c r="AC171" i="6"/>
  <c r="HN171" i="6"/>
  <c r="F172" i="6"/>
  <c r="DU171" i="6"/>
  <c r="DX170" i="6"/>
  <c r="AO172" i="6"/>
  <c r="AR171" i="6"/>
  <c r="BP170" i="6"/>
  <c r="BM171" i="6"/>
  <c r="EJ170" i="6"/>
  <c r="EG171" i="6"/>
  <c r="T170" i="6"/>
  <c r="Q171" i="6"/>
  <c r="CW171" i="6"/>
  <c r="CZ170" i="6"/>
  <c r="ES171" i="6"/>
  <c r="EV170" i="6"/>
  <c r="HM169" i="6"/>
  <c r="HP169" i="6" s="1"/>
  <c r="H169" i="6"/>
  <c r="E170" i="6"/>
  <c r="FE172" i="6"/>
  <c r="FH171" i="6"/>
  <c r="CN170" i="6"/>
  <c r="CK171" i="6"/>
  <c r="FT169" i="6"/>
  <c r="FQ170" i="6"/>
  <c r="BD170" i="6"/>
  <c r="BA171" i="6"/>
  <c r="BY171" i="6"/>
  <c r="CB170" i="6"/>
  <c r="DI172" i="6"/>
  <c r="DL171" i="6"/>
  <c r="HA171" i="6"/>
  <c r="HD170" i="6"/>
  <c r="GO171" i="6"/>
  <c r="GR170" i="6"/>
  <c r="HA170" i="1"/>
  <c r="HD169" i="1"/>
  <c r="GO171" i="1"/>
  <c r="GR170" i="1"/>
  <c r="GC170" i="1"/>
  <c r="GF169" i="1"/>
  <c r="FT169" i="1"/>
  <c r="FQ170" i="1"/>
  <c r="FE170" i="1"/>
  <c r="FH169" i="1"/>
  <c r="ES171" i="1"/>
  <c r="EV170" i="1"/>
  <c r="EG170" i="1"/>
  <c r="EJ169" i="1"/>
  <c r="DX169" i="1"/>
  <c r="DU170" i="1"/>
  <c r="DI170" i="1"/>
  <c r="DL169" i="1"/>
  <c r="CW171" i="1"/>
  <c r="CZ170" i="1"/>
  <c r="CK170" i="1"/>
  <c r="CN169" i="1"/>
  <c r="CB170" i="1"/>
  <c r="BY171" i="1"/>
  <c r="BP168" i="1"/>
  <c r="BM169" i="1"/>
  <c r="HY169" i="1" s="1"/>
  <c r="BD170" i="1"/>
  <c r="BA171" i="1"/>
  <c r="AO170" i="1"/>
  <c r="AR169" i="1"/>
  <c r="AC172" i="1"/>
  <c r="AF171" i="1"/>
  <c r="HZ170" i="1" l="1"/>
  <c r="IA170" i="1"/>
  <c r="EG172" i="6"/>
  <c r="EJ171" i="6"/>
  <c r="DU172" i="6"/>
  <c r="DX171" i="6"/>
  <c r="HD171" i="6"/>
  <c r="HA172" i="6"/>
  <c r="DI173" i="6"/>
  <c r="DL172" i="6"/>
  <c r="CK172" i="6"/>
  <c r="CN171" i="6"/>
  <c r="BM172" i="6"/>
  <c r="BP171" i="6"/>
  <c r="HN172" i="6"/>
  <c r="F173" i="6"/>
  <c r="BY172" i="6"/>
  <c r="CB171" i="6"/>
  <c r="AC172" i="6"/>
  <c r="AF171" i="6"/>
  <c r="BA172" i="6"/>
  <c r="BD171" i="6"/>
  <c r="FE173" i="6"/>
  <c r="FH172" i="6"/>
  <c r="CZ171" i="6"/>
  <c r="CW172" i="6"/>
  <c r="ES172" i="6"/>
  <c r="EV171" i="6"/>
  <c r="GO172" i="6"/>
  <c r="GR171" i="6"/>
  <c r="H170" i="6"/>
  <c r="E171" i="6"/>
  <c r="HM170" i="6"/>
  <c r="HP170" i="6" s="1"/>
  <c r="T171" i="6"/>
  <c r="Q172" i="6"/>
  <c r="AO173" i="6"/>
  <c r="AR172" i="6"/>
  <c r="FQ171" i="6"/>
  <c r="FT170" i="6"/>
  <c r="GC173" i="6"/>
  <c r="GF172" i="6"/>
  <c r="HD170" i="1"/>
  <c r="HA171" i="1"/>
  <c r="GO172" i="1"/>
  <c r="GR171" i="1"/>
  <c r="GF170" i="1"/>
  <c r="GC171" i="1"/>
  <c r="FQ171" i="1"/>
  <c r="FT170" i="1"/>
  <c r="FH170" i="1"/>
  <c r="FE171" i="1"/>
  <c r="ES172" i="1"/>
  <c r="EV171" i="1"/>
  <c r="EJ170" i="1"/>
  <c r="EG171" i="1"/>
  <c r="DU171" i="1"/>
  <c r="DX170" i="1"/>
  <c r="DL170" i="1"/>
  <c r="DI171" i="1"/>
  <c r="CW172" i="1"/>
  <c r="CZ171" i="1"/>
  <c r="CN170" i="1"/>
  <c r="CB171" i="1"/>
  <c r="BY172" i="1"/>
  <c r="BP169" i="1"/>
  <c r="BM170" i="1"/>
  <c r="HY170" i="1" s="1"/>
  <c r="BA172" i="1"/>
  <c r="BD171" i="1"/>
  <c r="AR170" i="1"/>
  <c r="AO171" i="1"/>
  <c r="AF172" i="1"/>
  <c r="AC173" i="1"/>
  <c r="IA171" i="1" l="1"/>
  <c r="HZ171" i="1"/>
  <c r="HN173" i="6"/>
  <c r="HL184" i="6" s="1"/>
  <c r="F176" i="6"/>
  <c r="DI176" i="6"/>
  <c r="DL173" i="6"/>
  <c r="DL174" i="6"/>
  <c r="HA173" i="6"/>
  <c r="HD172" i="6"/>
  <c r="FQ172" i="6"/>
  <c r="FT171" i="6"/>
  <c r="AO176" i="6"/>
  <c r="AR174" i="6"/>
  <c r="AR173" i="6"/>
  <c r="GR172" i="6"/>
  <c r="GO173" i="6"/>
  <c r="BD172" i="6"/>
  <c r="BA173" i="6"/>
  <c r="Q173" i="6"/>
  <c r="T172" i="6"/>
  <c r="BM173" i="6"/>
  <c r="BP172" i="6"/>
  <c r="DX172" i="6"/>
  <c r="DU173" i="6"/>
  <c r="ES173" i="6"/>
  <c r="EV172" i="6"/>
  <c r="AF172" i="6"/>
  <c r="AC173" i="6"/>
  <c r="FE176" i="6"/>
  <c r="FH173" i="6"/>
  <c r="FH174" i="6"/>
  <c r="GC176" i="6"/>
  <c r="GF173" i="6"/>
  <c r="GF174" i="6"/>
  <c r="CZ172" i="6"/>
  <c r="CW173" i="6"/>
  <c r="CK173" i="6"/>
  <c r="CN172" i="6"/>
  <c r="E172" i="6"/>
  <c r="HM171" i="6"/>
  <c r="HP171" i="6" s="1"/>
  <c r="H171" i="6"/>
  <c r="CB172" i="6"/>
  <c r="BY173" i="6"/>
  <c r="EG173" i="6"/>
  <c r="EJ172" i="6"/>
  <c r="HA172" i="1"/>
  <c r="HD171" i="1"/>
  <c r="GR172" i="1"/>
  <c r="GO173" i="1"/>
  <c r="GF171" i="1"/>
  <c r="GC172" i="1"/>
  <c r="FT171" i="1"/>
  <c r="FQ172" i="1"/>
  <c r="FH171" i="1"/>
  <c r="FE172" i="1"/>
  <c r="ES173" i="1"/>
  <c r="EV172" i="1"/>
  <c r="EJ171" i="1"/>
  <c r="EG172" i="1"/>
  <c r="DX171" i="1"/>
  <c r="DU172" i="1"/>
  <c r="DL171" i="1"/>
  <c r="DI172" i="1"/>
  <c r="CZ172" i="1"/>
  <c r="CW173" i="1"/>
  <c r="CN171" i="1"/>
  <c r="CK172" i="1"/>
  <c r="CB172" i="1"/>
  <c r="BY173" i="1"/>
  <c r="BP170" i="1"/>
  <c r="HY171" i="1"/>
  <c r="BD172" i="1"/>
  <c r="BA173" i="1"/>
  <c r="AR171" i="1"/>
  <c r="AO172" i="1"/>
  <c r="AC176" i="1"/>
  <c r="AF173" i="1"/>
  <c r="AF174" i="1"/>
  <c r="IA172" i="1" l="1"/>
  <c r="HZ172" i="1"/>
  <c r="FT172" i="6"/>
  <c r="FQ173" i="6"/>
  <c r="EG176" i="6"/>
  <c r="EJ173" i="6"/>
  <c r="EJ174" i="6"/>
  <c r="CK176" i="6"/>
  <c r="CN173" i="6"/>
  <c r="CN174" i="6"/>
  <c r="FE177" i="6"/>
  <c r="FH176" i="6"/>
  <c r="HA176" i="6"/>
  <c r="HD174" i="6"/>
  <c r="HD173" i="6"/>
  <c r="GO176" i="6"/>
  <c r="GR173" i="6"/>
  <c r="GR174" i="6"/>
  <c r="CB173" i="6"/>
  <c r="CB174" i="6"/>
  <c r="BY176" i="6"/>
  <c r="CW176" i="6"/>
  <c r="CZ173" i="6"/>
  <c r="CZ174" i="6"/>
  <c r="AF173" i="6"/>
  <c r="AC176" i="6"/>
  <c r="AF174" i="6"/>
  <c r="BM176" i="6"/>
  <c r="BP174" i="6"/>
  <c r="BP173" i="6"/>
  <c r="AO177" i="6"/>
  <c r="AR176" i="6"/>
  <c r="DI177" i="6"/>
  <c r="DL176" i="6"/>
  <c r="ES176" i="6"/>
  <c r="EV174" i="6"/>
  <c r="EV173" i="6"/>
  <c r="Q176" i="6"/>
  <c r="T174" i="6"/>
  <c r="T173" i="6"/>
  <c r="F177" i="6"/>
  <c r="HN176" i="6"/>
  <c r="H172" i="6"/>
  <c r="E173" i="6"/>
  <c r="HM172" i="6"/>
  <c r="HP172" i="6" s="1"/>
  <c r="GC177" i="6"/>
  <c r="GF176" i="6"/>
  <c r="DU176" i="6"/>
  <c r="DX174" i="6"/>
  <c r="DX173" i="6"/>
  <c r="BD173" i="6"/>
  <c r="BA176" i="6"/>
  <c r="BD174" i="6"/>
  <c r="HA173" i="1"/>
  <c r="HD172" i="1"/>
  <c r="GO176" i="1"/>
  <c r="GR173" i="1"/>
  <c r="GR174" i="1"/>
  <c r="GC173" i="1"/>
  <c r="GF172" i="1"/>
  <c r="FQ173" i="1"/>
  <c r="FT172" i="1"/>
  <c r="FH172" i="1"/>
  <c r="FE173" i="1"/>
  <c r="ES176" i="1"/>
  <c r="EV173" i="1"/>
  <c r="EV174" i="1"/>
  <c r="EJ172" i="1"/>
  <c r="EG173" i="1"/>
  <c r="DX172" i="1"/>
  <c r="DU173" i="1"/>
  <c r="DI173" i="1"/>
  <c r="DL172" i="1"/>
  <c r="CW176" i="1"/>
  <c r="CZ173" i="1"/>
  <c r="CZ174" i="1"/>
  <c r="CK173" i="1"/>
  <c r="CN172" i="1"/>
  <c r="BY176" i="1"/>
  <c r="CB173" i="1"/>
  <c r="CB174" i="1"/>
  <c r="BP171" i="1"/>
  <c r="BM172" i="1"/>
  <c r="HY172" i="1" s="1"/>
  <c r="BA176" i="1"/>
  <c r="BD173" i="1"/>
  <c r="BD174" i="1"/>
  <c r="AO173" i="1"/>
  <c r="AR172" i="1"/>
  <c r="AC177" i="1"/>
  <c r="AF176" i="1"/>
  <c r="HZ173" i="1" l="1"/>
  <c r="HZ174" i="1"/>
  <c r="IA174" i="1"/>
  <c r="IA173" i="1"/>
  <c r="II184" i="1"/>
  <c r="II182" i="1" s="1"/>
  <c r="IH184" i="1"/>
  <c r="IH182" i="1" s="1"/>
  <c r="GF177" i="6"/>
  <c r="GC178" i="6"/>
  <c r="CK177" i="6"/>
  <c r="CN176" i="6"/>
  <c r="CW177" i="6"/>
  <c r="CZ176" i="6"/>
  <c r="GO177" i="6"/>
  <c r="GR176" i="6"/>
  <c r="BA177" i="6"/>
  <c r="BD176" i="6"/>
  <c r="E176" i="6"/>
  <c r="H173" i="6"/>
  <c r="HM173" i="6"/>
  <c r="H174" i="6"/>
  <c r="BY177" i="6"/>
  <c r="CB176" i="6"/>
  <c r="HA177" i="6"/>
  <c r="HD176" i="6"/>
  <c r="EG177" i="6"/>
  <c r="EJ176" i="6"/>
  <c r="Q177" i="6"/>
  <c r="T176" i="6"/>
  <c r="ES177" i="6"/>
  <c r="EV176" i="6"/>
  <c r="BM177" i="6"/>
  <c r="BP176" i="6"/>
  <c r="AR177" i="6"/>
  <c r="AO178" i="6"/>
  <c r="FH177" i="6"/>
  <c r="FE178" i="6"/>
  <c r="FT174" i="6"/>
  <c r="FQ176" i="6"/>
  <c r="FT173" i="6"/>
  <c r="DU177" i="6"/>
  <c r="DX176" i="6"/>
  <c r="F178" i="6"/>
  <c r="HN177" i="6"/>
  <c r="DL177" i="6"/>
  <c r="DI178" i="6"/>
  <c r="AC177" i="6"/>
  <c r="AF176" i="6"/>
  <c r="HA176" i="1"/>
  <c r="HD173" i="1"/>
  <c r="HD174" i="1"/>
  <c r="GO177" i="1"/>
  <c r="GR176" i="1"/>
  <c r="GC176" i="1"/>
  <c r="GF173" i="1"/>
  <c r="GF174" i="1"/>
  <c r="FQ176" i="1"/>
  <c r="FT173" i="1"/>
  <c r="FT174" i="1"/>
  <c r="FE176" i="1"/>
  <c r="FH173" i="1"/>
  <c r="FH174" i="1"/>
  <c r="ES177" i="1"/>
  <c r="EV176" i="1"/>
  <c r="EG176" i="1"/>
  <c r="EJ173" i="1"/>
  <c r="EJ174" i="1"/>
  <c r="DU176" i="1"/>
  <c r="DX173" i="1"/>
  <c r="DX174" i="1"/>
  <c r="DI176" i="1"/>
  <c r="DL173" i="1"/>
  <c r="DL174" i="1"/>
  <c r="CW177" i="1"/>
  <c r="CZ176" i="1"/>
  <c r="CK176" i="1"/>
  <c r="CN174" i="1"/>
  <c r="CN173" i="1"/>
  <c r="BY177" i="1"/>
  <c r="CB176" i="1"/>
  <c r="BM173" i="1"/>
  <c r="BP172" i="1"/>
  <c r="BA177" i="1"/>
  <c r="BD176" i="1"/>
  <c r="AO176" i="1"/>
  <c r="AR173" i="1"/>
  <c r="AR174" i="1"/>
  <c r="AF177" i="1"/>
  <c r="AC178" i="1"/>
  <c r="HZ176" i="1" l="1"/>
  <c r="IA176" i="1"/>
  <c r="IG184" i="1"/>
  <c r="IG182" i="1" s="1"/>
  <c r="HY173" i="1"/>
  <c r="HY174" i="1"/>
  <c r="HN178" i="6"/>
  <c r="F179" i="6"/>
  <c r="FH178" i="6"/>
  <c r="FE179" i="6"/>
  <c r="ES178" i="6"/>
  <c r="EV177" i="6"/>
  <c r="BY178" i="6"/>
  <c r="CB177" i="6"/>
  <c r="GO178" i="6"/>
  <c r="GR177" i="6"/>
  <c r="AR178" i="6"/>
  <c r="AO179" i="6"/>
  <c r="T177" i="6"/>
  <c r="Q178" i="6"/>
  <c r="DU178" i="6"/>
  <c r="DX177" i="6"/>
  <c r="HK184" i="6"/>
  <c r="HP173" i="6"/>
  <c r="HP174" i="6"/>
  <c r="CW178" i="6"/>
  <c r="CZ177" i="6"/>
  <c r="AC178" i="6"/>
  <c r="AF177" i="6"/>
  <c r="EJ177" i="6"/>
  <c r="EG178" i="6"/>
  <c r="DL178" i="6"/>
  <c r="DI179" i="6"/>
  <c r="FQ177" i="6"/>
  <c r="FT176" i="6"/>
  <c r="E177" i="6"/>
  <c r="HM176" i="6"/>
  <c r="HP176" i="6" s="1"/>
  <c r="H176" i="6"/>
  <c r="CN177" i="6"/>
  <c r="CK178" i="6"/>
  <c r="BP177" i="6"/>
  <c r="BM178" i="6"/>
  <c r="HD177" i="6"/>
  <c r="HA178" i="6"/>
  <c r="GF178" i="6"/>
  <c r="GC179" i="6"/>
  <c r="BA178" i="6"/>
  <c r="BD177" i="6"/>
  <c r="HD176" i="1"/>
  <c r="HA177" i="1"/>
  <c r="GO178" i="1"/>
  <c r="GR177" i="1"/>
  <c r="GF176" i="1"/>
  <c r="GC177" i="1"/>
  <c r="FQ177" i="1"/>
  <c r="FT176" i="1"/>
  <c r="FH176" i="1"/>
  <c r="FE177" i="1"/>
  <c r="EV177" i="1"/>
  <c r="ES178" i="1"/>
  <c r="EJ176" i="1"/>
  <c r="EG177" i="1"/>
  <c r="DX176" i="1"/>
  <c r="DU177" i="1"/>
  <c r="DI177" i="1"/>
  <c r="DL176" i="1"/>
  <c r="CZ177" i="1"/>
  <c r="CW178" i="1"/>
  <c r="CK177" i="1"/>
  <c r="CN176" i="1"/>
  <c r="BY178" i="1"/>
  <c r="CB177" i="1"/>
  <c r="BM176" i="1"/>
  <c r="HY176" i="1" s="1"/>
  <c r="BP173" i="1"/>
  <c r="BP174" i="1"/>
  <c r="BA178" i="1"/>
  <c r="BD177" i="1"/>
  <c r="AR176" i="1"/>
  <c r="AO177" i="1"/>
  <c r="AC179" i="1"/>
  <c r="AF178" i="1"/>
  <c r="HZ177" i="1" l="1"/>
  <c r="IA177" i="1"/>
  <c r="E178" i="6"/>
  <c r="H177" i="6"/>
  <c r="HM177" i="6"/>
  <c r="HP177" i="6" s="1"/>
  <c r="AC179" i="6"/>
  <c r="AF178" i="6"/>
  <c r="DU179" i="6"/>
  <c r="DX178" i="6"/>
  <c r="BY179" i="6"/>
  <c r="CB178" i="6"/>
  <c r="T178" i="6"/>
  <c r="Q179" i="6"/>
  <c r="BA179" i="6"/>
  <c r="BD178" i="6"/>
  <c r="CN178" i="6"/>
  <c r="CK179" i="6"/>
  <c r="FQ178" i="6"/>
  <c r="FT177" i="6"/>
  <c r="CW179" i="6"/>
  <c r="CZ178" i="6"/>
  <c r="ES179" i="6"/>
  <c r="EV178" i="6"/>
  <c r="GF179" i="6"/>
  <c r="GC180" i="6"/>
  <c r="DL179" i="6"/>
  <c r="DI180" i="6"/>
  <c r="AR179" i="6"/>
  <c r="AO180" i="6"/>
  <c r="FH179" i="6"/>
  <c r="FE180" i="6"/>
  <c r="HD178" i="6"/>
  <c r="HA179" i="6"/>
  <c r="EJ178" i="6"/>
  <c r="EG179" i="6"/>
  <c r="HN179" i="6"/>
  <c r="F180" i="6"/>
  <c r="BP178" i="6"/>
  <c r="BM179" i="6"/>
  <c r="GO179" i="6"/>
  <c r="GR178" i="6"/>
  <c r="HA178" i="1"/>
  <c r="HD177" i="1"/>
  <c r="GR178" i="1"/>
  <c r="GO179" i="1"/>
  <c r="GC178" i="1"/>
  <c r="GF177" i="1"/>
  <c r="FT177" i="1"/>
  <c r="FQ178" i="1"/>
  <c r="FE178" i="1"/>
  <c r="FH177" i="1"/>
  <c r="EV178" i="1"/>
  <c r="ES179" i="1"/>
  <c r="EJ177" i="1"/>
  <c r="EG178" i="1"/>
  <c r="DU178" i="1"/>
  <c r="DX177" i="1"/>
  <c r="DI178" i="1"/>
  <c r="DL177" i="1"/>
  <c r="CZ178" i="1"/>
  <c r="CW179" i="1"/>
  <c r="CK178" i="1"/>
  <c r="CN177" i="1"/>
  <c r="BY179" i="1"/>
  <c r="CB178" i="1"/>
  <c r="BP176" i="1"/>
  <c r="BM177" i="1"/>
  <c r="HY177" i="1" s="1"/>
  <c r="BD178" i="1"/>
  <c r="BA179" i="1"/>
  <c r="AO178" i="1"/>
  <c r="AR177" i="1"/>
  <c r="AF179" i="1"/>
  <c r="AC180" i="1"/>
  <c r="IA178" i="1" l="1"/>
  <c r="HZ178" i="1"/>
  <c r="DU180" i="6"/>
  <c r="DX179" i="6"/>
  <c r="HN180" i="6"/>
  <c r="F181" i="6"/>
  <c r="AO181" i="6"/>
  <c r="AR180" i="6"/>
  <c r="BA180" i="6"/>
  <c r="BD179" i="6"/>
  <c r="ES180" i="6"/>
  <c r="EV179" i="6"/>
  <c r="CW180" i="6"/>
  <c r="CZ179" i="6"/>
  <c r="Q180" i="6"/>
  <c r="T179" i="6"/>
  <c r="AC180" i="6"/>
  <c r="AF179" i="6"/>
  <c r="DI181" i="6"/>
  <c r="DL180" i="6"/>
  <c r="FE181" i="6"/>
  <c r="FH180" i="6"/>
  <c r="FQ179" i="6"/>
  <c r="FT178" i="6"/>
  <c r="GO180" i="6"/>
  <c r="GR179" i="6"/>
  <c r="HD179" i="6"/>
  <c r="HA180" i="6"/>
  <c r="GC181" i="6"/>
  <c r="GF180" i="6"/>
  <c r="BY180" i="6"/>
  <c r="CB179" i="6"/>
  <c r="BP179" i="6"/>
  <c r="BM180" i="6"/>
  <c r="EJ179" i="6"/>
  <c r="EG180" i="6"/>
  <c r="CN179" i="6"/>
  <c r="CK180" i="6"/>
  <c r="E179" i="6"/>
  <c r="HM178" i="6"/>
  <c r="HP178" i="6" s="1"/>
  <c r="H178" i="6"/>
  <c r="HD178" i="1"/>
  <c r="HA179" i="1"/>
  <c r="GO180" i="1"/>
  <c r="GR179" i="1"/>
  <c r="GF178" i="1"/>
  <c r="GC179" i="1"/>
  <c r="FT178" i="1"/>
  <c r="FQ179" i="1"/>
  <c r="FE179" i="1"/>
  <c r="FH178" i="1"/>
  <c r="EV179" i="1"/>
  <c r="ES180" i="1"/>
  <c r="EG179" i="1"/>
  <c r="EJ178" i="1"/>
  <c r="DX178" i="1"/>
  <c r="DU179" i="1"/>
  <c r="DI179" i="1"/>
  <c r="DL178" i="1"/>
  <c r="CW180" i="1"/>
  <c r="CZ179" i="1"/>
  <c r="CK179" i="1"/>
  <c r="CN178" i="1"/>
  <c r="BY180" i="1"/>
  <c r="CB179" i="1"/>
  <c r="BP177" i="1"/>
  <c r="BM178" i="1"/>
  <c r="HY178" i="1" s="1"/>
  <c r="BD179" i="1"/>
  <c r="BA180" i="1"/>
  <c r="AR178" i="1"/>
  <c r="AO179" i="1"/>
  <c r="AF180" i="1"/>
  <c r="AC181" i="1"/>
  <c r="IA179" i="1" l="1"/>
  <c r="HZ179" i="1"/>
  <c r="BD180" i="6"/>
  <c r="BA181" i="6"/>
  <c r="CB180" i="6"/>
  <c r="BY181" i="6"/>
  <c r="E180" i="6"/>
  <c r="HM179" i="6"/>
  <c r="HP179" i="6" s="1"/>
  <c r="H179" i="6"/>
  <c r="FQ180" i="6"/>
  <c r="FT179" i="6"/>
  <c r="Q181" i="6"/>
  <c r="T180" i="6"/>
  <c r="AO182" i="6"/>
  <c r="AR181" i="6"/>
  <c r="GC182" i="6"/>
  <c r="GF181" i="6"/>
  <c r="HN181" i="6"/>
  <c r="F182" i="6"/>
  <c r="HA181" i="6"/>
  <c r="HD180" i="6"/>
  <c r="FE182" i="6"/>
  <c r="FH181" i="6"/>
  <c r="CZ180" i="6"/>
  <c r="CW181" i="6"/>
  <c r="BM181" i="6"/>
  <c r="BP180" i="6"/>
  <c r="DI182" i="6"/>
  <c r="DL181" i="6"/>
  <c r="EV180" i="6"/>
  <c r="ES181" i="6"/>
  <c r="AF180" i="6"/>
  <c r="AC181" i="6"/>
  <c r="CK181" i="6"/>
  <c r="CN180" i="6"/>
  <c r="EG181" i="6"/>
  <c r="EJ180" i="6"/>
  <c r="GR180" i="6"/>
  <c r="GO181" i="6"/>
  <c r="DX180" i="6"/>
  <c r="DU181" i="6"/>
  <c r="HD179" i="1"/>
  <c r="HA180" i="1"/>
  <c r="GO181" i="1"/>
  <c r="GR180" i="1"/>
  <c r="GF179" i="1"/>
  <c r="GC180" i="1"/>
  <c r="FQ180" i="1"/>
  <c r="FT179" i="1"/>
  <c r="FE180" i="1"/>
  <c r="FH179" i="1"/>
  <c r="EV180" i="1"/>
  <c r="ES181" i="1"/>
  <c r="EJ179" i="1"/>
  <c r="EG180" i="1"/>
  <c r="DU180" i="1"/>
  <c r="DX179" i="1"/>
  <c r="DI180" i="1"/>
  <c r="DL179" i="1"/>
  <c r="CZ180" i="1"/>
  <c r="CW181" i="1"/>
  <c r="CK180" i="1"/>
  <c r="CN179" i="1"/>
  <c r="CB180" i="1"/>
  <c r="BY181" i="1"/>
  <c r="BP178" i="1"/>
  <c r="BM179" i="1"/>
  <c r="HY179" i="1" s="1"/>
  <c r="BA181" i="1"/>
  <c r="BD180" i="1"/>
  <c r="AO180" i="1"/>
  <c r="AR179" i="1"/>
  <c r="AC182" i="1"/>
  <c r="AF181" i="1"/>
  <c r="IA180" i="1" l="1"/>
  <c r="HZ180" i="1"/>
  <c r="GR181" i="6"/>
  <c r="GO182" i="6"/>
  <c r="FH182" i="6"/>
  <c r="FE185" i="6"/>
  <c r="FH183" i="6"/>
  <c r="AR182" i="6"/>
  <c r="AO185" i="6"/>
  <c r="AR183" i="6"/>
  <c r="HM180" i="6"/>
  <c r="HP180" i="6" s="1"/>
  <c r="H180" i="6"/>
  <c r="E181" i="6"/>
  <c r="EG182" i="6"/>
  <c r="EJ181" i="6"/>
  <c r="DL182" i="6"/>
  <c r="DI185" i="6"/>
  <c r="DL183" i="6"/>
  <c r="HA182" i="6"/>
  <c r="HD181" i="6"/>
  <c r="Q182" i="6"/>
  <c r="T181" i="6"/>
  <c r="CB181" i="6"/>
  <c r="BY182" i="6"/>
  <c r="DX181" i="6"/>
  <c r="DU182" i="6"/>
  <c r="CK182" i="6"/>
  <c r="CN181" i="6"/>
  <c r="HN182" i="6"/>
  <c r="HL193" i="6" s="1"/>
  <c r="F185" i="6"/>
  <c r="EV181" i="6"/>
  <c r="ES182" i="6"/>
  <c r="AF181" i="6"/>
  <c r="AC182" i="6"/>
  <c r="BM182" i="6"/>
  <c r="BP181" i="6"/>
  <c r="BD181" i="6"/>
  <c r="BA182" i="6"/>
  <c r="GF182" i="6"/>
  <c r="GC185" i="6"/>
  <c r="GF183" i="6"/>
  <c r="CZ181" i="6"/>
  <c r="CW182" i="6"/>
  <c r="FT180" i="6"/>
  <c r="FQ181" i="6"/>
  <c r="HD180" i="1"/>
  <c r="HA181" i="1"/>
  <c r="GR181" i="1"/>
  <c r="GO182" i="1"/>
  <c r="GF180" i="1"/>
  <c r="GC181" i="1"/>
  <c r="FT180" i="1"/>
  <c r="FQ181" i="1"/>
  <c r="FH180" i="1"/>
  <c r="FE181" i="1"/>
  <c r="EV181" i="1"/>
  <c r="ES182" i="1"/>
  <c r="EJ180" i="1"/>
  <c r="EG181" i="1"/>
  <c r="DU181" i="1"/>
  <c r="DX180" i="1"/>
  <c r="DL180" i="1"/>
  <c r="DI181" i="1"/>
  <c r="CW182" i="1"/>
  <c r="CZ181" i="1"/>
  <c r="CN180" i="1"/>
  <c r="CK181" i="1"/>
  <c r="BY182" i="1"/>
  <c r="CB181" i="1"/>
  <c r="BP179" i="1"/>
  <c r="BM180" i="1"/>
  <c r="HY180" i="1" s="1"/>
  <c r="BA182" i="1"/>
  <c r="BD181" i="1"/>
  <c r="AR180" i="1"/>
  <c r="AO181" i="1"/>
  <c r="AC185" i="1"/>
  <c r="AF183" i="1"/>
  <c r="AF182" i="1"/>
  <c r="IA181" i="1" l="1"/>
  <c r="HZ181" i="1"/>
  <c r="DL185" i="6"/>
  <c r="DI186" i="6"/>
  <c r="AR185" i="6"/>
  <c r="AO186" i="6"/>
  <c r="HN185" i="6"/>
  <c r="F186" i="6"/>
  <c r="EJ182" i="6"/>
  <c r="EG185" i="6"/>
  <c r="EJ183" i="6"/>
  <c r="T182" i="6"/>
  <c r="Q185" i="6"/>
  <c r="T183" i="6"/>
  <c r="FH185" i="6"/>
  <c r="FE186" i="6"/>
  <c r="CB182" i="6"/>
  <c r="BY185" i="6"/>
  <c r="CB183" i="6"/>
  <c r="CZ182" i="6"/>
  <c r="CW185" i="6"/>
  <c r="CZ183" i="6"/>
  <c r="BP182" i="6"/>
  <c r="BM185" i="6"/>
  <c r="BP183" i="6"/>
  <c r="CN182" i="6"/>
  <c r="CK185" i="6"/>
  <c r="CN183" i="6"/>
  <c r="HM181" i="6"/>
  <c r="HP181" i="6" s="1"/>
  <c r="H181" i="6"/>
  <c r="E182" i="6"/>
  <c r="AF182" i="6"/>
  <c r="AC185" i="6"/>
  <c r="AF183" i="6"/>
  <c r="DX182" i="6"/>
  <c r="DU185" i="6"/>
  <c r="DX183" i="6"/>
  <c r="HD182" i="6"/>
  <c r="HA185" i="6"/>
  <c r="HD183" i="6"/>
  <c r="GR182" i="6"/>
  <c r="GO185" i="6"/>
  <c r="GR183" i="6"/>
  <c r="EV182" i="6"/>
  <c r="ES185" i="6"/>
  <c r="EV183" i="6"/>
  <c r="BD182" i="6"/>
  <c r="BA185" i="6"/>
  <c r="BD183" i="6"/>
  <c r="FT181" i="6"/>
  <c r="FQ182" i="6"/>
  <c r="GF185" i="6"/>
  <c r="GC186" i="6"/>
  <c r="HD181" i="1"/>
  <c r="HA182" i="1"/>
  <c r="GO185" i="1"/>
  <c r="GR183" i="1"/>
  <c r="GR182" i="1"/>
  <c r="GC182" i="1"/>
  <c r="GF181" i="1"/>
  <c r="FT181" i="1"/>
  <c r="FQ182" i="1"/>
  <c r="FH181" i="1"/>
  <c r="FE182" i="1"/>
  <c r="ES185" i="1"/>
  <c r="EV183" i="1"/>
  <c r="EV182" i="1"/>
  <c r="EG182" i="1"/>
  <c r="EJ181" i="1"/>
  <c r="DU182" i="1"/>
  <c r="DX181" i="1"/>
  <c r="DI182" i="1"/>
  <c r="DL181" i="1"/>
  <c r="CW185" i="1"/>
  <c r="CZ182" i="1"/>
  <c r="CZ183" i="1"/>
  <c r="CN181" i="1"/>
  <c r="CK182" i="1"/>
  <c r="BY185" i="1"/>
  <c r="CB183" i="1"/>
  <c r="CB182" i="1"/>
  <c r="BP180" i="1"/>
  <c r="BM181" i="1"/>
  <c r="HY181" i="1" s="1"/>
  <c r="BA185" i="1"/>
  <c r="BD182" i="1"/>
  <c r="BD183" i="1"/>
  <c r="AO182" i="1"/>
  <c r="AR181" i="1"/>
  <c r="AC186" i="1"/>
  <c r="AF185" i="1"/>
  <c r="HZ182" i="1" l="1"/>
  <c r="HZ183" i="1"/>
  <c r="IA182" i="1"/>
  <c r="IA183" i="1"/>
  <c r="II193" i="1"/>
  <c r="II191" i="1" s="1"/>
  <c r="IH193" i="1"/>
  <c r="IH191" i="1" s="1"/>
  <c r="HD185" i="6"/>
  <c r="HA186" i="6"/>
  <c r="BY186" i="6"/>
  <c r="CB185" i="6"/>
  <c r="EJ185" i="6"/>
  <c r="EG186" i="6"/>
  <c r="BP185" i="6"/>
  <c r="BM186" i="6"/>
  <c r="FH186" i="6"/>
  <c r="FE187" i="6"/>
  <c r="F187" i="6"/>
  <c r="HN186" i="6"/>
  <c r="FT182" i="6"/>
  <c r="FQ185" i="6"/>
  <c r="FT183" i="6"/>
  <c r="DU186" i="6"/>
  <c r="DX185" i="6"/>
  <c r="AR186" i="6"/>
  <c r="AO187" i="6"/>
  <c r="ES186" i="6"/>
  <c r="EV185" i="6"/>
  <c r="CW186" i="6"/>
  <c r="CZ185" i="6"/>
  <c r="T185" i="6"/>
  <c r="Q186" i="6"/>
  <c r="GF186" i="6"/>
  <c r="GC187" i="6"/>
  <c r="GO186" i="6"/>
  <c r="GR185" i="6"/>
  <c r="CN185" i="6"/>
  <c r="CK186" i="6"/>
  <c r="DL186" i="6"/>
  <c r="DI187" i="6"/>
  <c r="HM182" i="6"/>
  <c r="H182" i="6"/>
  <c r="E185" i="6"/>
  <c r="H183" i="6"/>
  <c r="BA186" i="6"/>
  <c r="BD185" i="6"/>
  <c r="AC186" i="6"/>
  <c r="AF185" i="6"/>
  <c r="HA185" i="1"/>
  <c r="HD182" i="1"/>
  <c r="HD183" i="1"/>
  <c r="GO186" i="1"/>
  <c r="GR185" i="1"/>
  <c r="GC185" i="1"/>
  <c r="GF183" i="1"/>
  <c r="GF182" i="1"/>
  <c r="FQ185" i="1"/>
  <c r="FT182" i="1"/>
  <c r="FT183" i="1"/>
  <c r="FE185" i="1"/>
  <c r="FH183" i="1"/>
  <c r="FH182" i="1"/>
  <c r="ES186" i="1"/>
  <c r="EV185" i="1"/>
  <c r="EG185" i="1"/>
  <c r="EJ183" i="1"/>
  <c r="EJ182" i="1"/>
  <c r="DU185" i="1"/>
  <c r="DX183" i="1"/>
  <c r="DX182" i="1"/>
  <c r="DI185" i="1"/>
  <c r="DL183" i="1"/>
  <c r="DL182" i="1"/>
  <c r="CW186" i="1"/>
  <c r="CZ185" i="1"/>
  <c r="CK185" i="1"/>
  <c r="CN183" i="1"/>
  <c r="CN182" i="1"/>
  <c r="BY186" i="1"/>
  <c r="CB185" i="1"/>
  <c r="BM182" i="1"/>
  <c r="BP181" i="1"/>
  <c r="BA186" i="1"/>
  <c r="BD185" i="1"/>
  <c r="AO185" i="1"/>
  <c r="AR183" i="1"/>
  <c r="AR182" i="1"/>
  <c r="AF186" i="1"/>
  <c r="AC187" i="1"/>
  <c r="HZ185" i="1" l="1"/>
  <c r="IA185" i="1"/>
  <c r="IG193" i="1"/>
  <c r="IG191" i="1" s="1"/>
  <c r="HY182" i="1"/>
  <c r="HY183" i="1"/>
  <c r="FQ186" i="6"/>
  <c r="FT185" i="6"/>
  <c r="BP186" i="6"/>
  <c r="BM187" i="6"/>
  <c r="E186" i="6"/>
  <c r="HM185" i="6"/>
  <c r="HP185" i="6" s="1"/>
  <c r="H185" i="6"/>
  <c r="EJ186" i="6"/>
  <c r="EG187" i="6"/>
  <c r="HP182" i="6"/>
  <c r="HK193" i="6"/>
  <c r="HP183" i="6"/>
  <c r="ES187" i="6"/>
  <c r="EV186" i="6"/>
  <c r="AC187" i="6"/>
  <c r="AF186" i="6"/>
  <c r="DI188" i="6"/>
  <c r="DL187" i="6"/>
  <c r="T186" i="6"/>
  <c r="Q187" i="6"/>
  <c r="F188" i="6"/>
  <c r="HN187" i="6"/>
  <c r="FE188" i="6"/>
  <c r="FH187" i="6"/>
  <c r="BY187" i="6"/>
  <c r="CB186" i="6"/>
  <c r="AO188" i="6"/>
  <c r="AR187" i="6"/>
  <c r="BA187" i="6"/>
  <c r="BD186" i="6"/>
  <c r="CN186" i="6"/>
  <c r="CK187" i="6"/>
  <c r="DU187" i="6"/>
  <c r="DX186" i="6"/>
  <c r="HD186" i="6"/>
  <c r="HA187" i="6"/>
  <c r="GO187" i="6"/>
  <c r="GR186" i="6"/>
  <c r="GC188" i="6"/>
  <c r="GF187" i="6"/>
  <c r="CW187" i="6"/>
  <c r="CZ186" i="6"/>
  <c r="HA186" i="1"/>
  <c r="HD185" i="1"/>
  <c r="GO187" i="1"/>
  <c r="GR186" i="1"/>
  <c r="GC186" i="1"/>
  <c r="GF185" i="1"/>
  <c r="FQ186" i="1"/>
  <c r="FT185" i="1"/>
  <c r="FE186" i="1"/>
  <c r="FH185" i="1"/>
  <c r="EV186" i="1"/>
  <c r="ES187" i="1"/>
  <c r="EG186" i="1"/>
  <c r="EJ185" i="1"/>
  <c r="DU186" i="1"/>
  <c r="DX185" i="1"/>
  <c r="DI186" i="1"/>
  <c r="DL185" i="1"/>
  <c r="CZ186" i="1"/>
  <c r="CW187" i="1"/>
  <c r="CK186" i="1"/>
  <c r="CN185" i="1"/>
  <c r="CB186" i="1"/>
  <c r="BY187" i="1"/>
  <c r="BM185" i="1"/>
  <c r="HY185" i="1" s="1"/>
  <c r="BP183" i="1"/>
  <c r="BP182" i="1"/>
  <c r="BD186" i="1"/>
  <c r="BA187" i="1"/>
  <c r="AO186" i="1"/>
  <c r="AR185" i="1"/>
  <c r="AC188" i="1"/>
  <c r="AF187" i="1"/>
  <c r="IA186" i="1" l="1"/>
  <c r="HZ186" i="1"/>
  <c r="BD187" i="6"/>
  <c r="BA188" i="6"/>
  <c r="HN188" i="6"/>
  <c r="F189" i="6"/>
  <c r="BM188" i="6"/>
  <c r="BP187" i="6"/>
  <c r="HA188" i="6"/>
  <c r="HD187" i="6"/>
  <c r="DX187" i="6"/>
  <c r="DU188" i="6"/>
  <c r="CB187" i="6"/>
  <c r="BY188" i="6"/>
  <c r="DI189" i="6"/>
  <c r="DL188" i="6"/>
  <c r="EG188" i="6"/>
  <c r="EJ187" i="6"/>
  <c r="EV187" i="6"/>
  <c r="ES188" i="6"/>
  <c r="Q188" i="6"/>
  <c r="T187" i="6"/>
  <c r="GC189" i="6"/>
  <c r="GF188" i="6"/>
  <c r="CK188" i="6"/>
  <c r="CN187" i="6"/>
  <c r="FE189" i="6"/>
  <c r="FH188" i="6"/>
  <c r="AF187" i="6"/>
  <c r="AC188" i="6"/>
  <c r="E187" i="6"/>
  <c r="HM186" i="6"/>
  <c r="HP186" i="6" s="1"/>
  <c r="H186" i="6"/>
  <c r="AO189" i="6"/>
  <c r="AR188" i="6"/>
  <c r="CZ187" i="6"/>
  <c r="CW188" i="6"/>
  <c r="GR187" i="6"/>
  <c r="GO188" i="6"/>
  <c r="FQ187" i="6"/>
  <c r="FT186" i="6"/>
  <c r="HD186" i="1"/>
  <c r="HA187" i="1"/>
  <c r="GR187" i="1"/>
  <c r="GO188" i="1"/>
  <c r="GC187" i="1"/>
  <c r="GF186" i="1"/>
  <c r="FT186" i="1"/>
  <c r="FQ187" i="1"/>
  <c r="FE187" i="1"/>
  <c r="FH186" i="1"/>
  <c r="EV187" i="1"/>
  <c r="ES188" i="1"/>
  <c r="EG187" i="1"/>
  <c r="EJ186" i="1"/>
  <c r="DU187" i="1"/>
  <c r="DX186" i="1"/>
  <c r="DI187" i="1"/>
  <c r="DL186" i="1"/>
  <c r="CW188" i="1"/>
  <c r="CZ187" i="1"/>
  <c r="CK187" i="1"/>
  <c r="CN186" i="1"/>
  <c r="CB187" i="1"/>
  <c r="BY188" i="1"/>
  <c r="BM186" i="1"/>
  <c r="HY186" i="1" s="1"/>
  <c r="BP185" i="1"/>
  <c r="BD187" i="1"/>
  <c r="BA188" i="1"/>
  <c r="AO187" i="1"/>
  <c r="AR186" i="1"/>
  <c r="AF188" i="1"/>
  <c r="AC189" i="1"/>
  <c r="IA187" i="1" l="1"/>
  <c r="HZ187" i="1"/>
  <c r="HA189" i="6"/>
  <c r="HD188" i="6"/>
  <c r="DL189" i="6"/>
  <c r="DI190" i="6"/>
  <c r="AF188" i="6"/>
  <c r="AC189" i="6"/>
  <c r="CB188" i="6"/>
  <c r="BY189" i="6"/>
  <c r="GF189" i="6"/>
  <c r="GC190" i="6"/>
  <c r="CZ188" i="6"/>
  <c r="CW189" i="6"/>
  <c r="Q189" i="6"/>
  <c r="T188" i="6"/>
  <c r="BM189" i="6"/>
  <c r="BP188" i="6"/>
  <c r="EV188" i="6"/>
  <c r="ES189" i="6"/>
  <c r="HN189" i="6"/>
  <c r="F190" i="6"/>
  <c r="GR188" i="6"/>
  <c r="GO189" i="6"/>
  <c r="FH189" i="6"/>
  <c r="FE190" i="6"/>
  <c r="DX188" i="6"/>
  <c r="DU189" i="6"/>
  <c r="BD188" i="6"/>
  <c r="BA189" i="6"/>
  <c r="HM187" i="6"/>
  <c r="HP187" i="6" s="1"/>
  <c r="H187" i="6"/>
  <c r="E188" i="6"/>
  <c r="AR189" i="6"/>
  <c r="AO190" i="6"/>
  <c r="FT187" i="6"/>
  <c r="FQ188" i="6"/>
  <c r="CK189" i="6"/>
  <c r="CN188" i="6"/>
  <c r="EG189" i="6"/>
  <c r="EJ188" i="6"/>
  <c r="HA188" i="1"/>
  <c r="HD187" i="1"/>
  <c r="GR188" i="1"/>
  <c r="GO189" i="1"/>
  <c r="GC188" i="1"/>
  <c r="GF187" i="1"/>
  <c r="FT187" i="1"/>
  <c r="FQ188" i="1"/>
  <c r="FE188" i="1"/>
  <c r="FH187" i="1"/>
  <c r="EV188" i="1"/>
  <c r="ES189" i="1"/>
  <c r="EG188" i="1"/>
  <c r="EJ187" i="1"/>
  <c r="DU188" i="1"/>
  <c r="DX187" i="1"/>
  <c r="DI188" i="1"/>
  <c r="DL187" i="1"/>
  <c r="CZ188" i="1"/>
  <c r="CW189" i="1"/>
  <c r="CK188" i="1"/>
  <c r="CN187" i="1"/>
  <c r="CB188" i="1"/>
  <c r="BY189" i="1"/>
  <c r="BM187" i="1"/>
  <c r="HY187" i="1" s="1"/>
  <c r="BP186" i="1"/>
  <c r="BA189" i="1"/>
  <c r="BD188" i="1"/>
  <c r="AO188" i="1"/>
  <c r="AR187" i="1"/>
  <c r="AC190" i="1"/>
  <c r="AF189" i="1"/>
  <c r="IA188" i="1" l="1"/>
  <c r="HZ188" i="1"/>
  <c r="BY190" i="6"/>
  <c r="CB189" i="6"/>
  <c r="AC190" i="6"/>
  <c r="AF189" i="6"/>
  <c r="F191" i="6"/>
  <c r="HN190" i="6"/>
  <c r="T189" i="6"/>
  <c r="Q190" i="6"/>
  <c r="CN189" i="6"/>
  <c r="CK190" i="6"/>
  <c r="BP189" i="6"/>
  <c r="BM190" i="6"/>
  <c r="CW190" i="6"/>
  <c r="CZ189" i="6"/>
  <c r="DL190" i="6"/>
  <c r="DI191" i="6"/>
  <c r="AR190" i="6"/>
  <c r="AO191" i="6"/>
  <c r="DU190" i="6"/>
  <c r="DX189" i="6"/>
  <c r="ES190" i="6"/>
  <c r="EV189" i="6"/>
  <c r="FT188" i="6"/>
  <c r="FQ189" i="6"/>
  <c r="EJ189" i="6"/>
  <c r="EG190" i="6"/>
  <c r="HM188" i="6"/>
  <c r="HP188" i="6" s="1"/>
  <c r="H188" i="6"/>
  <c r="E189" i="6"/>
  <c r="GF190" i="6"/>
  <c r="GC191" i="6"/>
  <c r="GO190" i="6"/>
  <c r="GR189" i="6"/>
  <c r="BA190" i="6"/>
  <c r="BD189" i="6"/>
  <c r="FH190" i="6"/>
  <c r="FE191" i="6"/>
  <c r="HD189" i="6"/>
  <c r="HA190" i="6"/>
  <c r="HD188" i="1"/>
  <c r="HA189" i="1"/>
  <c r="GO190" i="1"/>
  <c r="GR189" i="1"/>
  <c r="GC189" i="1"/>
  <c r="GF188" i="1"/>
  <c r="FT188" i="1"/>
  <c r="FQ189" i="1"/>
  <c r="FE189" i="1"/>
  <c r="FH188" i="1"/>
  <c r="ES190" i="1"/>
  <c r="EV189" i="1"/>
  <c r="EG189" i="1"/>
  <c r="EJ188" i="1"/>
  <c r="DU189" i="1"/>
  <c r="DX188" i="1"/>
  <c r="DL188" i="1"/>
  <c r="DI189" i="1"/>
  <c r="CW190" i="1"/>
  <c r="CZ189" i="1"/>
  <c r="CK189" i="1"/>
  <c r="CN188" i="1"/>
  <c r="CB189" i="1"/>
  <c r="BY190" i="1"/>
  <c r="BM188" i="1"/>
  <c r="HY188" i="1" s="1"/>
  <c r="BP187" i="1"/>
  <c r="BA190" i="1"/>
  <c r="BD189" i="1"/>
  <c r="AR188" i="1"/>
  <c r="AO189" i="1"/>
  <c r="AF190" i="1"/>
  <c r="AC191" i="1"/>
  <c r="IA189" i="1" l="1"/>
  <c r="HZ189" i="1"/>
  <c r="T190" i="6"/>
  <c r="Q191" i="6"/>
  <c r="CW191" i="6"/>
  <c r="CZ190" i="6"/>
  <c r="EJ190" i="6"/>
  <c r="EG191" i="6"/>
  <c r="F194" i="6"/>
  <c r="HN191" i="6"/>
  <c r="HL202" i="6" s="1"/>
  <c r="GO191" i="6"/>
  <c r="GR190" i="6"/>
  <c r="DU191" i="6"/>
  <c r="DX190" i="6"/>
  <c r="BP190" i="6"/>
  <c r="BM191" i="6"/>
  <c r="HD190" i="6"/>
  <c r="HA191" i="6"/>
  <c r="GF192" i="6"/>
  <c r="GF191" i="6"/>
  <c r="GC194" i="6"/>
  <c r="FQ190" i="6"/>
  <c r="FT189" i="6"/>
  <c r="AR192" i="6"/>
  <c r="AR191" i="6"/>
  <c r="AO194" i="6"/>
  <c r="AC191" i="6"/>
  <c r="AF190" i="6"/>
  <c r="BA191" i="6"/>
  <c r="BD190" i="6"/>
  <c r="CN190" i="6"/>
  <c r="CK191" i="6"/>
  <c r="ES191" i="6"/>
  <c r="EV190" i="6"/>
  <c r="FH192" i="6"/>
  <c r="FH191" i="6"/>
  <c r="FE194" i="6"/>
  <c r="E190" i="6"/>
  <c r="HM189" i="6"/>
  <c r="HP189" i="6" s="1"/>
  <c r="H189" i="6"/>
  <c r="DL192" i="6"/>
  <c r="DL191" i="6"/>
  <c r="DI194" i="6"/>
  <c r="BY191" i="6"/>
  <c r="CB190" i="6"/>
  <c r="HA190" i="1"/>
  <c r="HD189" i="1"/>
  <c r="GR190" i="1"/>
  <c r="GO191" i="1"/>
  <c r="GF189" i="1"/>
  <c r="GC190" i="1"/>
  <c r="FQ190" i="1"/>
  <c r="FT189" i="1"/>
  <c r="FE190" i="1"/>
  <c r="FH189" i="1"/>
  <c r="EV190" i="1"/>
  <c r="ES191" i="1"/>
  <c r="EG190" i="1"/>
  <c r="EJ189" i="1"/>
  <c r="DU190" i="1"/>
  <c r="DX189" i="1"/>
  <c r="DL189" i="1"/>
  <c r="DI190" i="1"/>
  <c r="CZ190" i="1"/>
  <c r="CW191" i="1"/>
  <c r="CN189" i="1"/>
  <c r="CK190" i="1"/>
  <c r="BY191" i="1"/>
  <c r="CB190" i="1"/>
  <c r="BM189" i="1"/>
  <c r="HY189" i="1" s="1"/>
  <c r="BP188" i="1"/>
  <c r="BD190" i="1"/>
  <c r="BA191" i="1"/>
  <c r="AR189" i="1"/>
  <c r="AO190" i="1"/>
  <c r="AC194" i="1"/>
  <c r="AF191" i="1"/>
  <c r="AF192" i="1"/>
  <c r="IA190" i="1" l="1"/>
  <c r="HZ190" i="1"/>
  <c r="E191" i="6"/>
  <c r="HM190" i="6"/>
  <c r="HP190" i="6" s="1"/>
  <c r="H190" i="6"/>
  <c r="BP192" i="6"/>
  <c r="BP191" i="6"/>
  <c r="BM194" i="6"/>
  <c r="F195" i="6"/>
  <c r="HN194" i="6"/>
  <c r="CB191" i="6"/>
  <c r="BY194" i="6"/>
  <c r="CB192" i="6"/>
  <c r="FH194" i="6"/>
  <c r="FE195" i="6"/>
  <c r="BD191" i="6"/>
  <c r="BA194" i="6"/>
  <c r="BD192" i="6"/>
  <c r="FQ191" i="6"/>
  <c r="FT190" i="6"/>
  <c r="EJ192" i="6"/>
  <c r="EJ191" i="6"/>
  <c r="EG194" i="6"/>
  <c r="DL194" i="6"/>
  <c r="DI195" i="6"/>
  <c r="GF194" i="6"/>
  <c r="GC195" i="6"/>
  <c r="AF191" i="6"/>
  <c r="AC194" i="6"/>
  <c r="AF192" i="6"/>
  <c r="AR194" i="6"/>
  <c r="AO195" i="6"/>
  <c r="DX191" i="6"/>
  <c r="DU194" i="6"/>
  <c r="DX192" i="6"/>
  <c r="CZ191" i="6"/>
  <c r="CW194" i="6"/>
  <c r="CZ192" i="6"/>
  <c r="EV191" i="6"/>
  <c r="ES194" i="6"/>
  <c r="EV192" i="6"/>
  <c r="HD192" i="6"/>
  <c r="HD191" i="6"/>
  <c r="HA194" i="6"/>
  <c r="T192" i="6"/>
  <c r="T191" i="6"/>
  <c r="Q194" i="6"/>
  <c r="CN192" i="6"/>
  <c r="CN191" i="6"/>
  <c r="CK194" i="6"/>
  <c r="GR191" i="6"/>
  <c r="GO194" i="6"/>
  <c r="GR192" i="6"/>
  <c r="HA191" i="1"/>
  <c r="HD190" i="1"/>
  <c r="GO194" i="1"/>
  <c r="GR191" i="1"/>
  <c r="GR192" i="1"/>
  <c r="GC191" i="1"/>
  <c r="GF190" i="1"/>
  <c r="FT190" i="1"/>
  <c r="FQ191" i="1"/>
  <c r="FE191" i="1"/>
  <c r="FH190" i="1"/>
  <c r="ES194" i="1"/>
  <c r="EV191" i="1"/>
  <c r="EV192" i="1"/>
  <c r="EJ190" i="1"/>
  <c r="EG191" i="1"/>
  <c r="DX190" i="1"/>
  <c r="DU191" i="1"/>
  <c r="DI191" i="1"/>
  <c r="DL190" i="1"/>
  <c r="CW194" i="1"/>
  <c r="CZ191" i="1"/>
  <c r="CZ192" i="1"/>
  <c r="CN190" i="1"/>
  <c r="CK191" i="1"/>
  <c r="BY194" i="1"/>
  <c r="CB191" i="1"/>
  <c r="CB192" i="1"/>
  <c r="BP189" i="1"/>
  <c r="BM190" i="1"/>
  <c r="HY190" i="1" s="1"/>
  <c r="BA194" i="1"/>
  <c r="BD192" i="1"/>
  <c r="BD191" i="1"/>
  <c r="AO191" i="1"/>
  <c r="AR190" i="1"/>
  <c r="AC195" i="1"/>
  <c r="AF194" i="1"/>
  <c r="HZ191" i="1" l="1"/>
  <c r="HZ192" i="1"/>
  <c r="IA191" i="1"/>
  <c r="IA192" i="1"/>
  <c r="IH202" i="1"/>
  <c r="IH200" i="1" s="1"/>
  <c r="II202" i="1"/>
  <c r="II200" i="1" s="1"/>
  <c r="EJ194" i="6"/>
  <c r="EG195" i="6"/>
  <c r="BP194" i="6"/>
  <c r="BM195" i="6"/>
  <c r="CW195" i="6"/>
  <c r="CZ194" i="6"/>
  <c r="FE196" i="6"/>
  <c r="FH195" i="6"/>
  <c r="GO195" i="6"/>
  <c r="GR194" i="6"/>
  <c r="HD194" i="6"/>
  <c r="HA195" i="6"/>
  <c r="AC195" i="6"/>
  <c r="AF194" i="6"/>
  <c r="CN194" i="6"/>
  <c r="CK195" i="6"/>
  <c r="GC196" i="6"/>
  <c r="GF195" i="6"/>
  <c r="BY195" i="6"/>
  <c r="CB194" i="6"/>
  <c r="DU195" i="6"/>
  <c r="DX194" i="6"/>
  <c r="FT191" i="6"/>
  <c r="FQ194" i="6"/>
  <c r="FT192" i="6"/>
  <c r="ES195" i="6"/>
  <c r="EV194" i="6"/>
  <c r="DI196" i="6"/>
  <c r="DL195" i="6"/>
  <c r="T194" i="6"/>
  <c r="Q195" i="6"/>
  <c r="AO196" i="6"/>
  <c r="AR195" i="6"/>
  <c r="BA195" i="6"/>
  <c r="BD194" i="6"/>
  <c r="HN195" i="6"/>
  <c r="F196" i="6"/>
  <c r="HM191" i="6"/>
  <c r="H191" i="6"/>
  <c r="E194" i="6"/>
  <c r="H192" i="6"/>
  <c r="HA194" i="1"/>
  <c r="HD191" i="1"/>
  <c r="HD192" i="1"/>
  <c r="GO195" i="1"/>
  <c r="GR194" i="1"/>
  <c r="GC194" i="1"/>
  <c r="GF191" i="1"/>
  <c r="GF192" i="1"/>
  <c r="FQ194" i="1"/>
  <c r="FT191" i="1"/>
  <c r="FT192" i="1"/>
  <c r="FE194" i="1"/>
  <c r="FH191" i="1"/>
  <c r="FH192" i="1"/>
  <c r="ES195" i="1"/>
  <c r="EV194" i="1"/>
  <c r="EG194" i="1"/>
  <c r="EJ191" i="1"/>
  <c r="EJ192" i="1"/>
  <c r="DU194" i="1"/>
  <c r="DX191" i="1"/>
  <c r="DX192" i="1"/>
  <c r="DI194" i="1"/>
  <c r="DL192" i="1"/>
  <c r="DL191" i="1"/>
  <c r="CW195" i="1"/>
  <c r="CZ194" i="1"/>
  <c r="CK194" i="1"/>
  <c r="CN191" i="1"/>
  <c r="CN192" i="1"/>
  <c r="BY195" i="1"/>
  <c r="CB194" i="1"/>
  <c r="BM191" i="1"/>
  <c r="BP190" i="1"/>
  <c r="BA195" i="1"/>
  <c r="BD194" i="1"/>
  <c r="AO194" i="1"/>
  <c r="AR191" i="1"/>
  <c r="AR192" i="1"/>
  <c r="AC196" i="1"/>
  <c r="AF195" i="1"/>
  <c r="HZ194" i="1" l="1"/>
  <c r="IA194" i="1"/>
  <c r="IG202" i="1"/>
  <c r="IG200" i="1" s="1"/>
  <c r="HY191" i="1"/>
  <c r="HY192" i="1"/>
  <c r="FE197" i="6"/>
  <c r="FH196" i="6"/>
  <c r="DX195" i="6"/>
  <c r="DU196" i="6"/>
  <c r="AF195" i="6"/>
  <c r="AC196" i="6"/>
  <c r="CZ195" i="6"/>
  <c r="CW196" i="6"/>
  <c r="BD195" i="6"/>
  <c r="BA196" i="6"/>
  <c r="EV195" i="6"/>
  <c r="ES196" i="6"/>
  <c r="HA196" i="6"/>
  <c r="HD195" i="6"/>
  <c r="DI197" i="6"/>
  <c r="DL196" i="6"/>
  <c r="CB195" i="6"/>
  <c r="BY196" i="6"/>
  <c r="BM196" i="6"/>
  <c r="BP195" i="6"/>
  <c r="F197" i="6"/>
  <c r="HN196" i="6"/>
  <c r="E195" i="6"/>
  <c r="HM194" i="6"/>
  <c r="HP194" i="6" s="1"/>
  <c r="H194" i="6"/>
  <c r="AO197" i="6"/>
  <c r="AR196" i="6"/>
  <c r="Q196" i="6"/>
  <c r="T195" i="6"/>
  <c r="FQ195" i="6"/>
  <c r="FT194" i="6"/>
  <c r="GC197" i="6"/>
  <c r="GF196" i="6"/>
  <c r="GO196" i="6"/>
  <c r="GR195" i="6"/>
  <c r="EG196" i="6"/>
  <c r="EJ195" i="6"/>
  <c r="HP191" i="6"/>
  <c r="HK202" i="6"/>
  <c r="HP192" i="6"/>
  <c r="CK196" i="6"/>
  <c r="CN195" i="6"/>
  <c r="HD194" i="1"/>
  <c r="HA195" i="1"/>
  <c r="GO196" i="1"/>
  <c r="GR195" i="1"/>
  <c r="GF194" i="1"/>
  <c r="GC195" i="1"/>
  <c r="FT194" i="1"/>
  <c r="FQ195" i="1"/>
  <c r="FH194" i="1"/>
  <c r="FE195" i="1"/>
  <c r="ES196" i="1"/>
  <c r="EV195" i="1"/>
  <c r="EJ194" i="1"/>
  <c r="EG195" i="1"/>
  <c r="DX194" i="1"/>
  <c r="DU195" i="1"/>
  <c r="DL194" i="1"/>
  <c r="DI195" i="1"/>
  <c r="CW196" i="1"/>
  <c r="CZ195" i="1"/>
  <c r="CK195" i="1"/>
  <c r="CN194" i="1"/>
  <c r="BY196" i="1"/>
  <c r="CB195" i="1"/>
  <c r="BM194" i="1"/>
  <c r="HY194" i="1" s="1"/>
  <c r="BP192" i="1"/>
  <c r="BP191" i="1"/>
  <c r="BA196" i="1"/>
  <c r="BD195" i="1"/>
  <c r="AO195" i="1"/>
  <c r="AR194" i="1"/>
  <c r="AF196" i="1"/>
  <c r="AC197" i="1"/>
  <c r="HZ195" i="1" l="1"/>
  <c r="IA195" i="1"/>
  <c r="DI198" i="6"/>
  <c r="DL197" i="6"/>
  <c r="Q197" i="6"/>
  <c r="T196" i="6"/>
  <c r="AF196" i="6"/>
  <c r="AC197" i="6"/>
  <c r="HD196" i="6"/>
  <c r="HA197" i="6"/>
  <c r="CK197" i="6"/>
  <c r="CN196" i="6"/>
  <c r="AO198" i="6"/>
  <c r="AR197" i="6"/>
  <c r="EV196" i="6"/>
  <c r="ES197" i="6"/>
  <c r="DX196" i="6"/>
  <c r="DU197" i="6"/>
  <c r="F198" i="6"/>
  <c r="HN197" i="6"/>
  <c r="GC198" i="6"/>
  <c r="GF197" i="6"/>
  <c r="BM197" i="6"/>
  <c r="BP196" i="6"/>
  <c r="EG197" i="6"/>
  <c r="EJ196" i="6"/>
  <c r="GO197" i="6"/>
  <c r="GR196" i="6"/>
  <c r="BY197" i="6"/>
  <c r="CB196" i="6"/>
  <c r="BD196" i="6"/>
  <c r="BA197" i="6"/>
  <c r="HM195" i="6"/>
  <c r="HP195" i="6" s="1"/>
  <c r="H195" i="6"/>
  <c r="E196" i="6"/>
  <c r="FT195" i="6"/>
  <c r="FQ196" i="6"/>
  <c r="CW197" i="6"/>
  <c r="CZ196" i="6"/>
  <c r="FE198" i="6"/>
  <c r="FH197" i="6"/>
  <c r="HD195" i="1"/>
  <c r="HA196" i="1"/>
  <c r="GR196" i="1"/>
  <c r="GO197" i="1"/>
  <c r="GF195" i="1"/>
  <c r="GC196" i="1"/>
  <c r="FQ196" i="1"/>
  <c r="FT195" i="1"/>
  <c r="FH195" i="1"/>
  <c r="FE196" i="1"/>
  <c r="EV196" i="1"/>
  <c r="ES197" i="1"/>
  <c r="EJ195" i="1"/>
  <c r="EG196" i="1"/>
  <c r="DU196" i="1"/>
  <c r="DX195" i="1"/>
  <c r="DL195" i="1"/>
  <c r="DI196" i="1"/>
  <c r="CZ196" i="1"/>
  <c r="CW197" i="1"/>
  <c r="CN195" i="1"/>
  <c r="CK196" i="1"/>
  <c r="CB196" i="1"/>
  <c r="BY197" i="1"/>
  <c r="BP194" i="1"/>
  <c r="BM195" i="1"/>
  <c r="HY195" i="1" s="1"/>
  <c r="BD196" i="1"/>
  <c r="BA197" i="1"/>
  <c r="AR195" i="1"/>
  <c r="AO196" i="1"/>
  <c r="AF197" i="1"/>
  <c r="AC198" i="1"/>
  <c r="HZ196" i="1" l="1"/>
  <c r="IA196" i="1"/>
  <c r="BD197" i="6"/>
  <c r="BA198" i="6"/>
  <c r="DX197" i="6"/>
  <c r="DU198" i="6"/>
  <c r="HA198" i="6"/>
  <c r="HD197" i="6"/>
  <c r="BM198" i="6"/>
  <c r="BP197" i="6"/>
  <c r="AF197" i="6"/>
  <c r="AC198" i="6"/>
  <c r="EV197" i="6"/>
  <c r="ES198" i="6"/>
  <c r="CB197" i="6"/>
  <c r="BY198" i="6"/>
  <c r="H196" i="6"/>
  <c r="HM196" i="6"/>
  <c r="HP196" i="6" s="1"/>
  <c r="GC199" i="6"/>
  <c r="GF198" i="6"/>
  <c r="GR197" i="6"/>
  <c r="GO198" i="6"/>
  <c r="AO199" i="6"/>
  <c r="AR198" i="6"/>
  <c r="Q198" i="6"/>
  <c r="T197" i="6"/>
  <c r="CZ197" i="6"/>
  <c r="CW198" i="6"/>
  <c r="FH198" i="6"/>
  <c r="FE199" i="6"/>
  <c r="F199" i="6"/>
  <c r="HN198" i="6"/>
  <c r="FQ197" i="6"/>
  <c r="FT196" i="6"/>
  <c r="EG198" i="6"/>
  <c r="EJ197" i="6"/>
  <c r="CK198" i="6"/>
  <c r="CN197" i="6"/>
  <c r="DI199" i="6"/>
  <c r="DL198" i="6"/>
  <c r="HA197" i="1"/>
  <c r="HD196" i="1"/>
  <c r="GR197" i="1"/>
  <c r="GO198" i="1"/>
  <c r="GC197" i="1"/>
  <c r="GF196" i="1"/>
  <c r="FT196" i="1"/>
  <c r="FQ197" i="1"/>
  <c r="FE197" i="1"/>
  <c r="FH196" i="1"/>
  <c r="EV197" i="1"/>
  <c r="ES198" i="1"/>
  <c r="EJ196" i="1"/>
  <c r="EG197" i="1"/>
  <c r="DX196" i="1"/>
  <c r="DU197" i="1"/>
  <c r="DI197" i="1"/>
  <c r="DL196" i="1"/>
  <c r="CZ197" i="1"/>
  <c r="CW198" i="1"/>
  <c r="CK197" i="1"/>
  <c r="CN196" i="1"/>
  <c r="CB197" i="1"/>
  <c r="BY198" i="1"/>
  <c r="BP195" i="1"/>
  <c r="BM196" i="1"/>
  <c r="HY196" i="1" s="1"/>
  <c r="BD197" i="1"/>
  <c r="BA198" i="1"/>
  <c r="AO197" i="1"/>
  <c r="AR196" i="1"/>
  <c r="AF198" i="1"/>
  <c r="AC199" i="1"/>
  <c r="IA197" i="1" l="1"/>
  <c r="HZ197" i="1"/>
  <c r="FH199" i="6"/>
  <c r="FE200" i="6"/>
  <c r="BY199" i="6"/>
  <c r="CB198" i="6"/>
  <c r="BP198" i="6"/>
  <c r="BM199" i="6"/>
  <c r="CK199" i="6"/>
  <c r="CN198" i="6"/>
  <c r="EG199" i="6"/>
  <c r="EJ198" i="6"/>
  <c r="CW199" i="6"/>
  <c r="CZ198" i="6"/>
  <c r="ES199" i="6"/>
  <c r="EV198" i="6"/>
  <c r="HA199" i="6"/>
  <c r="HD198" i="6"/>
  <c r="FT197" i="6"/>
  <c r="FQ198" i="6"/>
  <c r="AC199" i="6"/>
  <c r="AF198" i="6"/>
  <c r="DU199" i="6"/>
  <c r="DX198" i="6"/>
  <c r="Q199" i="6"/>
  <c r="T198" i="6"/>
  <c r="GF199" i="6"/>
  <c r="GC200" i="6"/>
  <c r="DL199" i="6"/>
  <c r="DI200" i="6"/>
  <c r="BA199" i="6"/>
  <c r="BD198" i="6"/>
  <c r="GO199" i="6"/>
  <c r="GR198" i="6"/>
  <c r="F200" i="6"/>
  <c r="HN199" i="6"/>
  <c r="AR199" i="6"/>
  <c r="AO200" i="6"/>
  <c r="HM197" i="6"/>
  <c r="HP197" i="6" s="1"/>
  <c r="H197" i="6"/>
  <c r="E198" i="6"/>
  <c r="HA198" i="1"/>
  <c r="HD197" i="1"/>
  <c r="GO199" i="1"/>
  <c r="GR198" i="1"/>
  <c r="GC198" i="1"/>
  <c r="GF197" i="1"/>
  <c r="FT197" i="1"/>
  <c r="FQ198" i="1"/>
  <c r="FH197" i="1"/>
  <c r="FE198" i="1"/>
  <c r="ES199" i="1"/>
  <c r="EV198" i="1"/>
  <c r="EG198" i="1"/>
  <c r="EJ197" i="1"/>
  <c r="DX197" i="1"/>
  <c r="DU198" i="1"/>
  <c r="DI198" i="1"/>
  <c r="DL197" i="1"/>
  <c r="CZ198" i="1"/>
  <c r="CW199" i="1"/>
  <c r="CN197" i="1"/>
  <c r="CK198" i="1"/>
  <c r="CB198" i="1"/>
  <c r="BY199" i="1"/>
  <c r="BM197" i="1"/>
  <c r="HY197" i="1" s="1"/>
  <c r="BP196" i="1"/>
  <c r="BA199" i="1"/>
  <c r="BD198" i="1"/>
  <c r="AO198" i="1"/>
  <c r="AR197" i="1"/>
  <c r="AF199" i="1"/>
  <c r="AC200" i="1"/>
  <c r="IA198" i="1" l="1"/>
  <c r="HZ198" i="1"/>
  <c r="HD199" i="6"/>
  <c r="HA200" i="6"/>
  <c r="CN199" i="6"/>
  <c r="CK200" i="6"/>
  <c r="DU200" i="6"/>
  <c r="DX199" i="6"/>
  <c r="GC203" i="6"/>
  <c r="GF200" i="6"/>
  <c r="GF201" i="6"/>
  <c r="AC200" i="6"/>
  <c r="AF199" i="6"/>
  <c r="AR200" i="6"/>
  <c r="AO203" i="6"/>
  <c r="AR201" i="6"/>
  <c r="CW200" i="6"/>
  <c r="CZ199" i="6"/>
  <c r="BP199" i="6"/>
  <c r="BM200" i="6"/>
  <c r="FQ199" i="6"/>
  <c r="FT198" i="6"/>
  <c r="BY200" i="6"/>
  <c r="CB199" i="6"/>
  <c r="DL200" i="6"/>
  <c r="DI203" i="6"/>
  <c r="DL201" i="6"/>
  <c r="HN200" i="6"/>
  <c r="HL211" i="6" s="1"/>
  <c r="F203" i="6"/>
  <c r="HM198" i="6"/>
  <c r="HP198" i="6" s="1"/>
  <c r="E199" i="6"/>
  <c r="H198" i="6"/>
  <c r="GO200" i="6"/>
  <c r="GR199" i="6"/>
  <c r="T199" i="6"/>
  <c r="Q200" i="6"/>
  <c r="EJ199" i="6"/>
  <c r="EG200" i="6"/>
  <c r="FE203" i="6"/>
  <c r="FH200" i="6"/>
  <c r="FH201" i="6"/>
  <c r="BA200" i="6"/>
  <c r="BD199" i="6"/>
  <c r="ES200" i="6"/>
  <c r="EV199" i="6"/>
  <c r="HA199" i="1"/>
  <c r="HD198" i="1"/>
  <c r="GO200" i="1"/>
  <c r="GR199" i="1"/>
  <c r="GF198" i="1"/>
  <c r="GC199" i="1"/>
  <c r="FQ199" i="1"/>
  <c r="FT198" i="1"/>
  <c r="FH198" i="1"/>
  <c r="FE199" i="1"/>
  <c r="ES200" i="1"/>
  <c r="EV199" i="1"/>
  <c r="EG199" i="1"/>
  <c r="EJ198" i="1"/>
  <c r="DU199" i="1"/>
  <c r="DX198" i="1"/>
  <c r="DL198" i="1"/>
  <c r="DI199" i="1"/>
  <c r="CW200" i="1"/>
  <c r="CZ199" i="1"/>
  <c r="CK199" i="1"/>
  <c r="CN198" i="1"/>
  <c r="BY200" i="1"/>
  <c r="CB199" i="1"/>
  <c r="BM198" i="1"/>
  <c r="HY198" i="1" s="1"/>
  <c r="BP197" i="1"/>
  <c r="BA200" i="1"/>
  <c r="BD199" i="1"/>
  <c r="AR198" i="1"/>
  <c r="AO199" i="1"/>
  <c r="AC203" i="1"/>
  <c r="AF200" i="1"/>
  <c r="AF201" i="1"/>
  <c r="IA199" i="1" l="1"/>
  <c r="HZ199" i="1"/>
  <c r="CB200" i="6"/>
  <c r="BY203" i="6"/>
  <c r="CB201" i="6"/>
  <c r="CZ200" i="6"/>
  <c r="CW203" i="6"/>
  <c r="CZ201" i="6"/>
  <c r="GC204" i="6"/>
  <c r="GF203" i="6"/>
  <c r="DU203" i="6"/>
  <c r="DX200" i="6"/>
  <c r="DX201" i="6"/>
  <c r="BA203" i="6"/>
  <c r="BD200" i="6"/>
  <c r="BD201" i="6"/>
  <c r="CK203" i="6"/>
  <c r="CN200" i="6"/>
  <c r="CN201" i="6"/>
  <c r="ES203" i="6"/>
  <c r="EV200" i="6"/>
  <c r="EV201" i="6"/>
  <c r="GR200" i="6"/>
  <c r="GO203" i="6"/>
  <c r="GR201" i="6"/>
  <c r="DI204" i="6"/>
  <c r="DL203" i="6"/>
  <c r="BM203" i="6"/>
  <c r="BP200" i="6"/>
  <c r="BP201" i="6"/>
  <c r="AC203" i="6"/>
  <c r="AF200" i="6"/>
  <c r="AF201" i="6"/>
  <c r="EJ200" i="6"/>
  <c r="EG203" i="6"/>
  <c r="EJ201" i="6"/>
  <c r="F204" i="6"/>
  <c r="HN203" i="6"/>
  <c r="FQ200" i="6"/>
  <c r="FT199" i="6"/>
  <c r="HD200" i="6"/>
  <c r="HA203" i="6"/>
  <c r="HD201" i="6"/>
  <c r="T200" i="6"/>
  <c r="Q203" i="6"/>
  <c r="T201" i="6"/>
  <c r="AO204" i="6"/>
  <c r="AR203" i="6"/>
  <c r="FE204" i="6"/>
  <c r="FH203" i="6"/>
  <c r="E200" i="6"/>
  <c r="HM199" i="6"/>
  <c r="HP199" i="6" s="1"/>
  <c r="H199" i="6"/>
  <c r="HD199" i="1"/>
  <c r="HA200" i="1"/>
  <c r="GO203" i="1"/>
  <c r="GR200" i="1"/>
  <c r="GR201" i="1"/>
  <c r="GC200" i="1"/>
  <c r="GF199" i="1"/>
  <c r="FQ200" i="1"/>
  <c r="FT199" i="1"/>
  <c r="FH199" i="1"/>
  <c r="FE200" i="1"/>
  <c r="ES203" i="1"/>
  <c r="EV200" i="1"/>
  <c r="EV201" i="1"/>
  <c r="EJ199" i="1"/>
  <c r="EG200" i="1"/>
  <c r="DX199" i="1"/>
  <c r="DU200" i="1"/>
  <c r="DL199" i="1"/>
  <c r="DI200" i="1"/>
  <c r="CW203" i="1"/>
  <c r="CZ200" i="1"/>
  <c r="CZ201" i="1"/>
  <c r="CN199" i="1"/>
  <c r="CK200" i="1"/>
  <c r="BY203" i="1"/>
  <c r="CB201" i="1"/>
  <c r="CB200" i="1"/>
  <c r="BP198" i="1"/>
  <c r="BM199" i="1"/>
  <c r="HY199" i="1" s="1"/>
  <c r="BA203" i="1"/>
  <c r="BD200" i="1"/>
  <c r="BD201" i="1"/>
  <c r="AR199" i="1"/>
  <c r="AO200" i="1"/>
  <c r="AC204" i="1"/>
  <c r="AF203" i="1"/>
  <c r="HZ200" i="1" l="1"/>
  <c r="HZ201" i="1"/>
  <c r="IA201" i="1"/>
  <c r="IA200" i="1"/>
  <c r="II211" i="1"/>
  <c r="II209" i="1" s="1"/>
  <c r="IH211" i="1"/>
  <c r="IH209" i="1" s="1"/>
  <c r="AO205" i="6"/>
  <c r="AR204" i="6"/>
  <c r="CK204" i="6"/>
  <c r="CN203" i="6"/>
  <c r="GC205" i="6"/>
  <c r="GF204" i="6"/>
  <c r="AF203" i="6"/>
  <c r="AC204" i="6"/>
  <c r="HN204" i="6"/>
  <c r="F205" i="6"/>
  <c r="BD203" i="6"/>
  <c r="BA204" i="6"/>
  <c r="CZ203" i="6"/>
  <c r="CW204" i="6"/>
  <c r="GR203" i="6"/>
  <c r="GO204" i="6"/>
  <c r="H200" i="6"/>
  <c r="HM200" i="6"/>
  <c r="E203" i="6"/>
  <c r="H201" i="6"/>
  <c r="HA204" i="6"/>
  <c r="HD203" i="6"/>
  <c r="EG204" i="6"/>
  <c r="EJ203" i="6"/>
  <c r="BM204" i="6"/>
  <c r="BP203" i="6"/>
  <c r="EV203" i="6"/>
  <c r="ES204" i="6"/>
  <c r="FE205" i="6"/>
  <c r="FH204" i="6"/>
  <c r="CB203" i="6"/>
  <c r="BY204" i="6"/>
  <c r="FT200" i="6"/>
  <c r="FQ203" i="6"/>
  <c r="FT201" i="6"/>
  <c r="Q204" i="6"/>
  <c r="T203" i="6"/>
  <c r="DI205" i="6"/>
  <c r="DL204" i="6"/>
  <c r="DX203" i="6"/>
  <c r="DU204" i="6"/>
  <c r="HA203" i="1"/>
  <c r="HD200" i="1"/>
  <c r="HD201" i="1"/>
  <c r="GO204" i="1"/>
  <c r="GR203" i="1"/>
  <c r="GC203" i="1"/>
  <c r="GF200" i="1"/>
  <c r="GF201" i="1"/>
  <c r="FQ203" i="1"/>
  <c r="FT201" i="1"/>
  <c r="FT200" i="1"/>
  <c r="FE203" i="1"/>
  <c r="FH200" i="1"/>
  <c r="FH201" i="1"/>
  <c r="ES204" i="1"/>
  <c r="EV203" i="1"/>
  <c r="EG203" i="1"/>
  <c r="EJ200" i="1"/>
  <c r="EJ201" i="1"/>
  <c r="DU203" i="1"/>
  <c r="DX200" i="1"/>
  <c r="DX201" i="1"/>
  <c r="DI203" i="1"/>
  <c r="DL200" i="1"/>
  <c r="DL201" i="1"/>
  <c r="CW204" i="1"/>
  <c r="CZ203" i="1"/>
  <c r="CK203" i="1"/>
  <c r="CN200" i="1"/>
  <c r="CN201" i="1"/>
  <c r="BY204" i="1"/>
  <c r="CB203" i="1"/>
  <c r="BP199" i="1"/>
  <c r="BM200" i="1"/>
  <c r="BA204" i="1"/>
  <c r="BD203" i="1"/>
  <c r="AO203" i="1"/>
  <c r="AR200" i="1"/>
  <c r="AR201" i="1"/>
  <c r="AC205" i="1"/>
  <c r="AF204" i="1"/>
  <c r="HZ203" i="1" l="1"/>
  <c r="IA203" i="1"/>
  <c r="IG211" i="1"/>
  <c r="IG209" i="1" s="1"/>
  <c r="HY200" i="1"/>
  <c r="HY201" i="1"/>
  <c r="EG205" i="6"/>
  <c r="EJ204" i="6"/>
  <c r="GR204" i="6"/>
  <c r="GO205" i="6"/>
  <c r="AC205" i="6"/>
  <c r="AF204" i="6"/>
  <c r="FH205" i="6"/>
  <c r="FE206" i="6"/>
  <c r="EV204" i="6"/>
  <c r="ES205" i="6"/>
  <c r="HA205" i="6"/>
  <c r="HD204" i="6"/>
  <c r="CZ204" i="6"/>
  <c r="CW205" i="6"/>
  <c r="FT203" i="6"/>
  <c r="FQ204" i="6"/>
  <c r="GF205" i="6"/>
  <c r="GC206" i="6"/>
  <c r="DU205" i="6"/>
  <c r="DX204" i="6"/>
  <c r="HM203" i="6"/>
  <c r="HP203" i="6" s="1"/>
  <c r="H203" i="6"/>
  <c r="E204" i="6"/>
  <c r="BD204" i="6"/>
  <c r="BA205" i="6"/>
  <c r="CK205" i="6"/>
  <c r="CN204" i="6"/>
  <c r="Q205" i="6"/>
  <c r="T204" i="6"/>
  <c r="BY205" i="6"/>
  <c r="CB204" i="6"/>
  <c r="BM205" i="6"/>
  <c r="BP204" i="6"/>
  <c r="HP200" i="6"/>
  <c r="HK211" i="6"/>
  <c r="HP201" i="6"/>
  <c r="HN205" i="6"/>
  <c r="F206" i="6"/>
  <c r="DL205" i="6"/>
  <c r="DI206" i="6"/>
  <c r="AR205" i="6"/>
  <c r="AO206" i="6"/>
  <c r="HD203" i="1"/>
  <c r="HA204" i="1"/>
  <c r="GR204" i="1"/>
  <c r="GO205" i="1"/>
  <c r="GF203" i="1"/>
  <c r="GC204" i="1"/>
  <c r="FQ204" i="1"/>
  <c r="FT203" i="1"/>
  <c r="FH203" i="1"/>
  <c r="FE204" i="1"/>
  <c r="ES205" i="1"/>
  <c r="EV204" i="1"/>
  <c r="EJ203" i="1"/>
  <c r="EG204" i="1"/>
  <c r="DU204" i="1"/>
  <c r="DX203" i="1"/>
  <c r="DI204" i="1"/>
  <c r="DL203" i="1"/>
  <c r="CZ204" i="1"/>
  <c r="CW205" i="1"/>
  <c r="CK204" i="1"/>
  <c r="CN203" i="1"/>
  <c r="BY205" i="1"/>
  <c r="CB204" i="1"/>
  <c r="BM203" i="1"/>
  <c r="HY203" i="1" s="1"/>
  <c r="BP200" i="1"/>
  <c r="BP201" i="1"/>
  <c r="BD204" i="1"/>
  <c r="BA205" i="1"/>
  <c r="AO204" i="1"/>
  <c r="AR203" i="1"/>
  <c r="AF205" i="1"/>
  <c r="AC206" i="1"/>
  <c r="IA204" i="1" l="1"/>
  <c r="HZ204" i="1"/>
  <c r="FQ205" i="6"/>
  <c r="FT204" i="6"/>
  <c r="FE207" i="6"/>
  <c r="FH206" i="6"/>
  <c r="CW206" i="6"/>
  <c r="CZ205" i="6"/>
  <c r="AO207" i="6"/>
  <c r="AR206" i="6"/>
  <c r="CN205" i="6"/>
  <c r="CK206" i="6"/>
  <c r="DU206" i="6"/>
  <c r="DX205" i="6"/>
  <c r="AC206" i="6"/>
  <c r="AF205" i="6"/>
  <c r="T205" i="6"/>
  <c r="Q206" i="6"/>
  <c r="BA206" i="6"/>
  <c r="BD205" i="6"/>
  <c r="GO206" i="6"/>
  <c r="GR205" i="6"/>
  <c r="BP205" i="6"/>
  <c r="BM206" i="6"/>
  <c r="GC207" i="6"/>
  <c r="GF206" i="6"/>
  <c r="HD205" i="6"/>
  <c r="HA206" i="6"/>
  <c r="F207" i="6"/>
  <c r="HN206" i="6"/>
  <c r="ES206" i="6"/>
  <c r="EV205" i="6"/>
  <c r="DI207" i="6"/>
  <c r="DL206" i="6"/>
  <c r="BY206" i="6"/>
  <c r="CB205" i="6"/>
  <c r="H204" i="6"/>
  <c r="HM204" i="6"/>
  <c r="HP204" i="6" s="1"/>
  <c r="E205" i="6"/>
  <c r="EJ205" i="6"/>
  <c r="EG206" i="6"/>
  <c r="HD204" i="1"/>
  <c r="HA205" i="1"/>
  <c r="GR205" i="1"/>
  <c r="GO206" i="1"/>
  <c r="GC205" i="1"/>
  <c r="GF204" i="1"/>
  <c r="FT204" i="1"/>
  <c r="FQ205" i="1"/>
  <c r="FH204" i="1"/>
  <c r="FE205" i="1"/>
  <c r="EV205" i="1"/>
  <c r="ES206" i="1"/>
  <c r="EJ204" i="1"/>
  <c r="EG205" i="1"/>
  <c r="DX204" i="1"/>
  <c r="DU205" i="1"/>
  <c r="DI205" i="1"/>
  <c r="DL205" i="1" s="1"/>
  <c r="DL204" i="1"/>
  <c r="CW206" i="1"/>
  <c r="CZ205" i="1"/>
  <c r="CN204" i="1"/>
  <c r="CK205" i="1"/>
  <c r="CB205" i="1"/>
  <c r="BY206" i="1"/>
  <c r="BM204" i="1"/>
  <c r="HY204" i="1" s="1"/>
  <c r="BP203" i="1"/>
  <c r="BD205" i="1"/>
  <c r="BA206" i="1"/>
  <c r="AO205" i="1"/>
  <c r="AR204" i="1"/>
  <c r="AC207" i="1"/>
  <c r="AF206" i="1"/>
  <c r="IA205" i="1" l="1"/>
  <c r="HZ205" i="1"/>
  <c r="AO208" i="6"/>
  <c r="AR207" i="6"/>
  <c r="AC207" i="6"/>
  <c r="AF206" i="6"/>
  <c r="BM207" i="6"/>
  <c r="BP206" i="6"/>
  <c r="F208" i="6"/>
  <c r="HN207" i="6"/>
  <c r="CW207" i="6"/>
  <c r="CZ206" i="6"/>
  <c r="ES207" i="6"/>
  <c r="EV206" i="6"/>
  <c r="HA207" i="6"/>
  <c r="HD206" i="6"/>
  <c r="GO207" i="6"/>
  <c r="GR206" i="6"/>
  <c r="DU207" i="6"/>
  <c r="DX206" i="6"/>
  <c r="FE208" i="6"/>
  <c r="FH207" i="6"/>
  <c r="BY207" i="6"/>
  <c r="CB206" i="6"/>
  <c r="EG207" i="6"/>
  <c r="EJ206" i="6"/>
  <c r="BA207" i="6"/>
  <c r="BD206" i="6"/>
  <c r="CK207" i="6"/>
  <c r="CN206" i="6"/>
  <c r="DI208" i="6"/>
  <c r="DL207" i="6"/>
  <c r="GC208" i="6"/>
  <c r="GF207" i="6"/>
  <c r="Q207" i="6"/>
  <c r="T206" i="6"/>
  <c r="FQ206" i="6"/>
  <c r="FT205" i="6"/>
  <c r="E206" i="6"/>
  <c r="HM205" i="6"/>
  <c r="HP205" i="6" s="1"/>
  <c r="H205" i="6"/>
  <c r="HA206" i="1"/>
  <c r="HD205" i="1"/>
  <c r="GO207" i="1"/>
  <c r="GR206" i="1"/>
  <c r="GC206" i="1"/>
  <c r="GF205" i="1"/>
  <c r="FT205" i="1"/>
  <c r="FQ206" i="1"/>
  <c r="FE206" i="1"/>
  <c r="FH205" i="1"/>
  <c r="ES207" i="1"/>
  <c r="EV206" i="1"/>
  <c r="EG206" i="1"/>
  <c r="EJ205" i="1"/>
  <c r="DX205" i="1"/>
  <c r="DU206" i="1"/>
  <c r="DI206" i="1"/>
  <c r="CW207" i="1"/>
  <c r="CZ206" i="1"/>
  <c r="CK206" i="1"/>
  <c r="CN205" i="1"/>
  <c r="BY207" i="1"/>
  <c r="CB206" i="1"/>
  <c r="BP204" i="1"/>
  <c r="BM205" i="1"/>
  <c r="HY205" i="1" s="1"/>
  <c r="BA207" i="1"/>
  <c r="BD206" i="1"/>
  <c r="AO206" i="1"/>
  <c r="AR205" i="1"/>
  <c r="AC208" i="1"/>
  <c r="AF207" i="1"/>
  <c r="IA206" i="1" l="1"/>
  <c r="HZ206" i="1"/>
  <c r="GR207" i="6"/>
  <c r="GO208" i="6"/>
  <c r="HN208" i="6"/>
  <c r="F209" i="6"/>
  <c r="HA208" i="6"/>
  <c r="HD207" i="6"/>
  <c r="E207" i="6"/>
  <c r="HM206" i="6"/>
  <c r="HP206" i="6" s="1"/>
  <c r="H206" i="6"/>
  <c r="DI209" i="6"/>
  <c r="DL208" i="6"/>
  <c r="FQ207" i="6"/>
  <c r="FT206" i="6"/>
  <c r="CK208" i="6"/>
  <c r="CN207" i="6"/>
  <c r="FE209" i="6"/>
  <c r="FH208" i="6"/>
  <c r="BM208" i="6"/>
  <c r="BP207" i="6"/>
  <c r="EV207" i="6"/>
  <c r="ES208" i="6"/>
  <c r="BD207" i="6"/>
  <c r="BA208" i="6"/>
  <c r="AF207" i="6"/>
  <c r="AC208" i="6"/>
  <c r="CB207" i="6"/>
  <c r="BY208" i="6"/>
  <c r="Q208" i="6"/>
  <c r="T207" i="6"/>
  <c r="DX207" i="6"/>
  <c r="DU208" i="6"/>
  <c r="CZ207" i="6"/>
  <c r="CW208" i="6"/>
  <c r="GC209" i="6"/>
  <c r="GF208" i="6"/>
  <c r="EG208" i="6"/>
  <c r="EJ207" i="6"/>
  <c r="AO209" i="6"/>
  <c r="AR208" i="6"/>
  <c r="HD206" i="1"/>
  <c r="HA207" i="1"/>
  <c r="GO208" i="1"/>
  <c r="GR207" i="1"/>
  <c r="GF206" i="1"/>
  <c r="GC207" i="1"/>
  <c r="FQ207" i="1"/>
  <c r="FT206" i="1"/>
  <c r="FH206" i="1"/>
  <c r="FE207" i="1"/>
  <c r="ES208" i="1"/>
  <c r="EV207" i="1"/>
  <c r="EJ206" i="1"/>
  <c r="EG207" i="1"/>
  <c r="DU207" i="1"/>
  <c r="DX206" i="1"/>
  <c r="DL206" i="1"/>
  <c r="DI207" i="1"/>
  <c r="CW208" i="1"/>
  <c r="CZ207" i="1"/>
  <c r="CK207" i="1"/>
  <c r="CN206" i="1"/>
  <c r="BY208" i="1"/>
  <c r="CB207" i="1"/>
  <c r="BP205" i="1"/>
  <c r="BM206" i="1"/>
  <c r="HY206" i="1" s="1"/>
  <c r="BA208" i="1"/>
  <c r="BD207" i="1"/>
  <c r="AO207" i="1"/>
  <c r="AR206" i="1"/>
  <c r="AF208" i="1"/>
  <c r="AC209" i="1"/>
  <c r="IA207" i="1" l="1"/>
  <c r="HZ207" i="1"/>
  <c r="HM207" i="6"/>
  <c r="HP207" i="6" s="1"/>
  <c r="H207" i="6"/>
  <c r="E208" i="6"/>
  <c r="GF209" i="6"/>
  <c r="GC212" i="6"/>
  <c r="GF210" i="6"/>
  <c r="CK209" i="6"/>
  <c r="CN208" i="6"/>
  <c r="CB208" i="6"/>
  <c r="BY209" i="6"/>
  <c r="CZ208" i="6"/>
  <c r="CW209" i="6"/>
  <c r="FT207" i="6"/>
  <c r="FQ208" i="6"/>
  <c r="HA209" i="6"/>
  <c r="HD208" i="6"/>
  <c r="AF208" i="6"/>
  <c r="AC209" i="6"/>
  <c r="BM209" i="6"/>
  <c r="BP208" i="6"/>
  <c r="HN209" i="6"/>
  <c r="HL220" i="6" s="1"/>
  <c r="F212" i="6"/>
  <c r="DL209" i="6"/>
  <c r="DI212" i="6"/>
  <c r="DL210" i="6"/>
  <c r="EG209" i="6"/>
  <c r="EJ208" i="6"/>
  <c r="Q209" i="6"/>
  <c r="T208" i="6"/>
  <c r="AR209" i="6"/>
  <c r="AO212" i="6"/>
  <c r="AR210" i="6"/>
  <c r="DX208" i="6"/>
  <c r="DU209" i="6"/>
  <c r="BD208" i="6"/>
  <c r="BA209" i="6"/>
  <c r="FH209" i="6"/>
  <c r="FE212" i="6"/>
  <c r="FH210" i="6"/>
  <c r="GR208" i="6"/>
  <c r="GO209" i="6"/>
  <c r="EV208" i="6"/>
  <c r="ES209" i="6"/>
  <c r="HD207" i="1"/>
  <c r="HA208" i="1"/>
  <c r="GR208" i="1"/>
  <c r="GO209" i="1"/>
  <c r="GC208" i="1"/>
  <c r="GF207" i="1"/>
  <c r="FQ208" i="1"/>
  <c r="FT207" i="1"/>
  <c r="FE208" i="1"/>
  <c r="FH207" i="1"/>
  <c r="EV208" i="1"/>
  <c r="ES209" i="1"/>
  <c r="EJ207" i="1"/>
  <c r="EG208" i="1"/>
  <c r="DU208" i="1"/>
  <c r="DX207" i="1"/>
  <c r="DI208" i="1"/>
  <c r="DL207" i="1"/>
  <c r="CZ208" i="1"/>
  <c r="CW209" i="1"/>
  <c r="CN207" i="1"/>
  <c r="CK208" i="1"/>
  <c r="CB208" i="1"/>
  <c r="BY209" i="1"/>
  <c r="BP206" i="1"/>
  <c r="BM207" i="1"/>
  <c r="HY207" i="1" s="1"/>
  <c r="BD208" i="1"/>
  <c r="BA209" i="1"/>
  <c r="AR207" i="1"/>
  <c r="AO208" i="1"/>
  <c r="AC212" i="1"/>
  <c r="AF210" i="1"/>
  <c r="AF209" i="1"/>
  <c r="IA208" i="1" l="1"/>
  <c r="HZ208" i="1"/>
  <c r="CN209" i="6"/>
  <c r="CK212" i="6"/>
  <c r="CN210" i="6"/>
  <c r="BD209" i="6"/>
  <c r="BA212" i="6"/>
  <c r="BD210" i="6"/>
  <c r="T209" i="6"/>
  <c r="Q212" i="6"/>
  <c r="T210" i="6"/>
  <c r="FT208" i="6"/>
  <c r="FQ209" i="6"/>
  <c r="GC213" i="6"/>
  <c r="GF212" i="6"/>
  <c r="GR209" i="6"/>
  <c r="GO212" i="6"/>
  <c r="GR210" i="6"/>
  <c r="EJ209" i="6"/>
  <c r="EG212" i="6"/>
  <c r="EJ210" i="6"/>
  <c r="BP209" i="6"/>
  <c r="BM212" i="6"/>
  <c r="BP210" i="6"/>
  <c r="CZ209" i="6"/>
  <c r="CW212" i="6"/>
  <c r="CZ210" i="6"/>
  <c r="EV209" i="6"/>
  <c r="ES212" i="6"/>
  <c r="EV210" i="6"/>
  <c r="AF209" i="6"/>
  <c r="AC212" i="6"/>
  <c r="AF210" i="6"/>
  <c r="HM208" i="6"/>
  <c r="HP208" i="6" s="1"/>
  <c r="H208" i="6"/>
  <c r="E209" i="6"/>
  <c r="DI213" i="6"/>
  <c r="DL212" i="6"/>
  <c r="CB209" i="6"/>
  <c r="BY212" i="6"/>
  <c r="CB210" i="6"/>
  <c r="FE213" i="6"/>
  <c r="FH212" i="6"/>
  <c r="AO213" i="6"/>
  <c r="AR212" i="6"/>
  <c r="DX209" i="6"/>
  <c r="DU212" i="6"/>
  <c r="DX210" i="6"/>
  <c r="HN212" i="6"/>
  <c r="F213" i="6"/>
  <c r="HD209" i="6"/>
  <c r="HA212" i="6"/>
  <c r="HD210" i="6"/>
  <c r="HA209" i="1"/>
  <c r="HD208" i="1"/>
  <c r="GO212" i="1"/>
  <c r="GR209" i="1"/>
  <c r="GR210" i="1"/>
  <c r="GF208" i="1"/>
  <c r="GC209" i="1"/>
  <c r="FQ209" i="1"/>
  <c r="FT208" i="1"/>
  <c r="FE209" i="1"/>
  <c r="FH208" i="1"/>
  <c r="ES212" i="1"/>
  <c r="EV209" i="1"/>
  <c r="EV210" i="1"/>
  <c r="EG209" i="1"/>
  <c r="EJ208" i="1"/>
  <c r="DX208" i="1"/>
  <c r="DU209" i="1"/>
  <c r="DI209" i="1"/>
  <c r="DL208" i="1"/>
  <c r="CW212" i="1"/>
  <c r="CZ209" i="1"/>
  <c r="CZ210" i="1"/>
  <c r="CN208" i="1"/>
  <c r="CK209" i="1"/>
  <c r="BY212" i="1"/>
  <c r="CB209" i="1"/>
  <c r="CB210" i="1"/>
  <c r="BM208" i="1"/>
  <c r="HY208" i="1" s="1"/>
  <c r="BP207" i="1"/>
  <c r="BA212" i="1"/>
  <c r="BD209" i="1"/>
  <c r="BD210" i="1"/>
  <c r="AO209" i="1"/>
  <c r="AR208" i="1"/>
  <c r="AF212" i="1"/>
  <c r="AC213" i="1"/>
  <c r="IH220" i="1" l="1"/>
  <c r="IH218" i="1" s="1"/>
  <c r="HZ209" i="1"/>
  <c r="HZ210" i="1"/>
  <c r="IA209" i="1"/>
  <c r="IA210" i="1"/>
  <c r="II220" i="1"/>
  <c r="II218" i="1" s="1"/>
  <c r="AF212" i="6"/>
  <c r="AC213" i="6"/>
  <c r="GR212" i="6"/>
  <c r="GO213" i="6"/>
  <c r="Q213" i="6"/>
  <c r="T212" i="6"/>
  <c r="HA213" i="6"/>
  <c r="HD212" i="6"/>
  <c r="DL213" i="6"/>
  <c r="DI214" i="6"/>
  <c r="BM213" i="6"/>
  <c r="BP212" i="6"/>
  <c r="AR213" i="6"/>
  <c r="AO214" i="6"/>
  <c r="HM209" i="6"/>
  <c r="H209" i="6"/>
  <c r="E212" i="6"/>
  <c r="H210" i="6"/>
  <c r="EV212" i="6"/>
  <c r="ES213" i="6"/>
  <c r="GF213" i="6"/>
  <c r="GC214" i="6"/>
  <c r="BD212" i="6"/>
  <c r="BA213" i="6"/>
  <c r="F214" i="6"/>
  <c r="HN213" i="6"/>
  <c r="FT209" i="6"/>
  <c r="FQ212" i="6"/>
  <c r="FT210" i="6"/>
  <c r="FH213" i="6"/>
  <c r="FE214" i="6"/>
  <c r="EG213" i="6"/>
  <c r="EJ212" i="6"/>
  <c r="CZ212" i="6"/>
  <c r="CW213" i="6"/>
  <c r="CK213" i="6"/>
  <c r="CN212" i="6"/>
  <c r="DX212" i="6"/>
  <c r="DU213" i="6"/>
  <c r="CB212" i="6"/>
  <c r="BY213" i="6"/>
  <c r="HA212" i="1"/>
  <c r="HD209" i="1"/>
  <c r="HD210" i="1"/>
  <c r="GO213" i="1"/>
  <c r="GR212" i="1"/>
  <c r="GC212" i="1"/>
  <c r="GF210" i="1"/>
  <c r="GF209" i="1"/>
  <c r="FQ212" i="1"/>
  <c r="FT210" i="1"/>
  <c r="FT209" i="1"/>
  <c r="FE212" i="1"/>
  <c r="FH210" i="1"/>
  <c r="FH209" i="1"/>
  <c r="ES213" i="1"/>
  <c r="EV212" i="1"/>
  <c r="EG212" i="1"/>
  <c r="EJ209" i="1"/>
  <c r="EJ210" i="1"/>
  <c r="DU212" i="1"/>
  <c r="DX209" i="1"/>
  <c r="DX210" i="1"/>
  <c r="DI212" i="1"/>
  <c r="DL210" i="1"/>
  <c r="DL209" i="1"/>
  <c r="CZ212" i="1"/>
  <c r="CW213" i="1"/>
  <c r="CK212" i="1"/>
  <c r="CN210" i="1"/>
  <c r="CN209" i="1"/>
  <c r="BY213" i="1"/>
  <c r="CB212" i="1"/>
  <c r="BM209" i="1"/>
  <c r="BP208" i="1"/>
  <c r="BA213" i="1"/>
  <c r="BD212" i="1"/>
  <c r="AO212" i="1"/>
  <c r="AR209" i="1"/>
  <c r="AR210" i="1"/>
  <c r="AF213" i="1"/>
  <c r="AC214" i="1"/>
  <c r="HZ212" i="1" l="1"/>
  <c r="IA212" i="1"/>
  <c r="IG220" i="1"/>
  <c r="IG218" i="1" s="1"/>
  <c r="HY209" i="1"/>
  <c r="HY210" i="1"/>
  <c r="HP209" i="6"/>
  <c r="HK220" i="6"/>
  <c r="HP210" i="6"/>
  <c r="CN213" i="6"/>
  <c r="CK214" i="6"/>
  <c r="AR214" i="6"/>
  <c r="AO215" i="6"/>
  <c r="HD213" i="6"/>
  <c r="HA214" i="6"/>
  <c r="FT212" i="6"/>
  <c r="FQ213" i="6"/>
  <c r="CW214" i="6"/>
  <c r="CZ213" i="6"/>
  <c r="ES214" i="6"/>
  <c r="EV213" i="6"/>
  <c r="GF214" i="6"/>
  <c r="GC215" i="6"/>
  <c r="BY214" i="6"/>
  <c r="CB213" i="6"/>
  <c r="T213" i="6"/>
  <c r="Q214" i="6"/>
  <c r="GO214" i="6"/>
  <c r="GR213" i="6"/>
  <c r="DU214" i="6"/>
  <c r="DX213" i="6"/>
  <c r="EJ213" i="6"/>
  <c r="EG214" i="6"/>
  <c r="F215" i="6"/>
  <c r="HN214" i="6"/>
  <c r="BP213" i="6"/>
  <c r="BM214" i="6"/>
  <c r="FH214" i="6"/>
  <c r="FE215" i="6"/>
  <c r="BA214" i="6"/>
  <c r="BD213" i="6"/>
  <c r="HM212" i="6"/>
  <c r="HP212" i="6" s="1"/>
  <c r="H212" i="6"/>
  <c r="E213" i="6"/>
  <c r="DL214" i="6"/>
  <c r="DI215" i="6"/>
  <c r="AC214" i="6"/>
  <c r="AF213" i="6"/>
  <c r="HA213" i="1"/>
  <c r="HD212" i="1"/>
  <c r="GR213" i="1"/>
  <c r="GO214" i="1"/>
  <c r="GF212" i="1"/>
  <c r="GC213" i="1"/>
  <c r="FQ213" i="1"/>
  <c r="FT212" i="1"/>
  <c r="FH212" i="1"/>
  <c r="FE213" i="1"/>
  <c r="EV213" i="1"/>
  <c r="ES214" i="1"/>
  <c r="EG213" i="1"/>
  <c r="EJ212" i="1"/>
  <c r="DX212" i="1"/>
  <c r="DU213" i="1"/>
  <c r="DI213" i="1"/>
  <c r="DL212" i="1"/>
  <c r="CZ213" i="1"/>
  <c r="CW214" i="1"/>
  <c r="CK213" i="1"/>
  <c r="CN212" i="1"/>
  <c r="CB213" i="1"/>
  <c r="BY214" i="1"/>
  <c r="BM212" i="1"/>
  <c r="HY212" i="1" s="1"/>
  <c r="BP209" i="1"/>
  <c r="BP210" i="1"/>
  <c r="BD213" i="1"/>
  <c r="BA214" i="1"/>
  <c r="AO213" i="1"/>
  <c r="AR212" i="1"/>
  <c r="AF214" i="1"/>
  <c r="AC215" i="1"/>
  <c r="IA213" i="1" l="1"/>
  <c r="HZ213" i="1"/>
  <c r="GO215" i="6"/>
  <c r="GR214" i="6"/>
  <c r="ES215" i="6"/>
  <c r="EV214" i="6"/>
  <c r="AO216" i="6"/>
  <c r="AR215" i="6"/>
  <c r="HN215" i="6"/>
  <c r="F216" i="6"/>
  <c r="T214" i="6"/>
  <c r="Q215" i="6"/>
  <c r="AC215" i="6"/>
  <c r="AF214" i="6"/>
  <c r="BA215" i="6"/>
  <c r="BD214" i="6"/>
  <c r="EJ214" i="6"/>
  <c r="EG215" i="6"/>
  <c r="CW215" i="6"/>
  <c r="CZ214" i="6"/>
  <c r="CN214" i="6"/>
  <c r="CK215" i="6"/>
  <c r="DI216" i="6"/>
  <c r="DL215" i="6"/>
  <c r="FE216" i="6"/>
  <c r="FH215" i="6"/>
  <c r="FQ214" i="6"/>
  <c r="FT213" i="6"/>
  <c r="BY215" i="6"/>
  <c r="CB214" i="6"/>
  <c r="GC216" i="6"/>
  <c r="GF215" i="6"/>
  <c r="E214" i="6"/>
  <c r="HM213" i="6"/>
  <c r="HP213" i="6" s="1"/>
  <c r="H213" i="6"/>
  <c r="BP214" i="6"/>
  <c r="BM215" i="6"/>
  <c r="DU215" i="6"/>
  <c r="DX214" i="6"/>
  <c r="HD214" i="6"/>
  <c r="HA215" i="6"/>
  <c r="HA214" i="1"/>
  <c r="HD213" i="1"/>
  <c r="GR214" i="1"/>
  <c r="GO215" i="1"/>
  <c r="GC214" i="1"/>
  <c r="GF213" i="1"/>
  <c r="FT213" i="1"/>
  <c r="FQ214" i="1"/>
  <c r="FE214" i="1"/>
  <c r="FH213" i="1"/>
  <c r="EV214" i="1"/>
  <c r="ES215" i="1"/>
  <c r="EG214" i="1"/>
  <c r="EJ213" i="1"/>
  <c r="DU214" i="1"/>
  <c r="DX213" i="1"/>
  <c r="DI214" i="1"/>
  <c r="DL213" i="1"/>
  <c r="CZ214" i="1"/>
  <c r="CW215" i="1"/>
  <c r="CK214" i="1"/>
  <c r="CN213" i="1"/>
  <c r="CB214" i="1"/>
  <c r="BY215" i="1"/>
  <c r="BP212" i="1"/>
  <c r="BM213" i="1"/>
  <c r="HY213" i="1" s="1"/>
  <c r="BA215" i="1"/>
  <c r="BD214" i="1"/>
  <c r="AO214" i="1"/>
  <c r="AR213" i="1"/>
  <c r="AF215" i="1"/>
  <c r="AC216" i="1"/>
  <c r="IA214" i="1" l="1"/>
  <c r="HZ214" i="1"/>
  <c r="E215" i="6"/>
  <c r="HM214" i="6"/>
  <c r="HP214" i="6" s="1"/>
  <c r="H214" i="6"/>
  <c r="HN216" i="6"/>
  <c r="F217" i="6"/>
  <c r="FE217" i="6"/>
  <c r="FH216" i="6"/>
  <c r="GC217" i="6"/>
  <c r="GF216" i="6"/>
  <c r="BM216" i="6"/>
  <c r="BP215" i="6"/>
  <c r="DI217" i="6"/>
  <c r="DL216" i="6"/>
  <c r="BD215" i="6"/>
  <c r="BA216" i="6"/>
  <c r="AO217" i="6"/>
  <c r="AR216" i="6"/>
  <c r="CB215" i="6"/>
  <c r="BY216" i="6"/>
  <c r="CK216" i="6"/>
  <c r="CN215" i="6"/>
  <c r="EG216" i="6"/>
  <c r="EJ215" i="6"/>
  <c r="AF215" i="6"/>
  <c r="AC216" i="6"/>
  <c r="EV215" i="6"/>
  <c r="ES216" i="6"/>
  <c r="DX215" i="6"/>
  <c r="DU216" i="6"/>
  <c r="Q216" i="6"/>
  <c r="T215" i="6"/>
  <c r="HA216" i="6"/>
  <c r="HD215" i="6"/>
  <c r="FQ215" i="6"/>
  <c r="FT214" i="6"/>
  <c r="CZ215" i="6"/>
  <c r="CW216" i="6"/>
  <c r="GR215" i="6"/>
  <c r="GO216" i="6"/>
  <c r="HA215" i="1"/>
  <c r="HD214" i="1"/>
  <c r="GO216" i="1"/>
  <c r="GR215" i="1"/>
  <c r="GC215" i="1"/>
  <c r="GF214" i="1"/>
  <c r="FQ215" i="1"/>
  <c r="FT214" i="1"/>
  <c r="FE215" i="1"/>
  <c r="FH214" i="1"/>
  <c r="ES216" i="1"/>
  <c r="EV215" i="1"/>
  <c r="EG215" i="1"/>
  <c r="DX214" i="1"/>
  <c r="DU215" i="1"/>
  <c r="DL214" i="1"/>
  <c r="DI215" i="1"/>
  <c r="CZ215" i="1"/>
  <c r="CW216" i="1"/>
  <c r="CN214" i="1"/>
  <c r="CK215" i="1"/>
  <c r="CB215" i="1"/>
  <c r="BY216" i="1"/>
  <c r="BM214" i="1"/>
  <c r="HY214" i="1" s="1"/>
  <c r="BP213" i="1"/>
  <c r="BD215" i="1"/>
  <c r="BA216" i="1"/>
  <c r="AR214" i="1"/>
  <c r="AO215" i="1"/>
  <c r="AF216" i="1"/>
  <c r="AC217" i="1"/>
  <c r="IA215" i="1" l="1"/>
  <c r="HZ215" i="1"/>
  <c r="EG217" i="6"/>
  <c r="EJ216" i="6"/>
  <c r="FE218" i="6"/>
  <c r="FH217" i="6"/>
  <c r="F218" i="6"/>
  <c r="HN217" i="6"/>
  <c r="FT215" i="6"/>
  <c r="FQ216" i="6"/>
  <c r="ES217" i="6"/>
  <c r="EV216" i="6"/>
  <c r="BY217" i="6"/>
  <c r="CB216" i="6"/>
  <c r="DU217" i="6"/>
  <c r="DX216" i="6"/>
  <c r="CK217" i="6"/>
  <c r="CN216" i="6"/>
  <c r="BM217" i="6"/>
  <c r="BP216" i="6"/>
  <c r="AC217" i="6"/>
  <c r="AF216" i="6"/>
  <c r="AO218" i="6"/>
  <c r="AR217" i="6"/>
  <c r="HM215" i="6"/>
  <c r="HP215" i="6" s="1"/>
  <c r="H215" i="6"/>
  <c r="E216" i="6"/>
  <c r="DI218" i="6"/>
  <c r="DL217" i="6"/>
  <c r="GO217" i="6"/>
  <c r="GR216" i="6"/>
  <c r="HA217" i="6"/>
  <c r="HD216" i="6"/>
  <c r="CW217" i="6"/>
  <c r="CZ216" i="6"/>
  <c r="Q217" i="6"/>
  <c r="T216" i="6"/>
  <c r="BA217" i="6"/>
  <c r="BD216" i="6"/>
  <c r="GC218" i="6"/>
  <c r="GF217" i="6"/>
  <c r="HD215" i="1"/>
  <c r="HA216" i="1"/>
  <c r="GO217" i="1"/>
  <c r="GR216" i="1"/>
  <c r="GF215" i="1"/>
  <c r="GC216" i="1"/>
  <c r="FQ216" i="1"/>
  <c r="FT215" i="1"/>
  <c r="FH215" i="1"/>
  <c r="FE216" i="1"/>
  <c r="ES217" i="1"/>
  <c r="EV216" i="1"/>
  <c r="EJ215" i="1"/>
  <c r="EG216" i="1"/>
  <c r="DU216" i="1"/>
  <c r="DX215" i="1"/>
  <c r="DL215" i="1"/>
  <c r="DI216" i="1"/>
  <c r="CZ216" i="1"/>
  <c r="CW217" i="1"/>
  <c r="CN215" i="1"/>
  <c r="CK216" i="1"/>
  <c r="CB216" i="1"/>
  <c r="BY217" i="1"/>
  <c r="BP214" i="1"/>
  <c r="BM215" i="1"/>
  <c r="BD216" i="1"/>
  <c r="BA217" i="1"/>
  <c r="AR215" i="1"/>
  <c r="AO216" i="1"/>
  <c r="AF217" i="1"/>
  <c r="AC218" i="1"/>
  <c r="HY215" i="1" l="1"/>
  <c r="BM216" i="1"/>
  <c r="HY216" i="1" s="1"/>
  <c r="IA216" i="1"/>
  <c r="HZ216" i="1"/>
  <c r="FQ217" i="6"/>
  <c r="FT216" i="6"/>
  <c r="GR217" i="6"/>
  <c r="GO218" i="6"/>
  <c r="T217" i="6"/>
  <c r="Q218" i="6"/>
  <c r="DU218" i="6"/>
  <c r="DX217" i="6"/>
  <c r="HM216" i="6"/>
  <c r="HP216" i="6" s="1"/>
  <c r="H216" i="6"/>
  <c r="E217" i="6"/>
  <c r="HN218" i="6"/>
  <c r="HL229" i="6" s="1"/>
  <c r="F221" i="6"/>
  <c r="AC218" i="6"/>
  <c r="AF217" i="6"/>
  <c r="CZ217" i="6"/>
  <c r="CW218" i="6"/>
  <c r="BP217" i="6"/>
  <c r="BM218" i="6"/>
  <c r="CB217" i="6"/>
  <c r="BY218" i="6"/>
  <c r="AR218" i="6"/>
  <c r="AO221" i="6"/>
  <c r="AR219" i="6"/>
  <c r="FH218" i="6"/>
  <c r="FE221" i="6"/>
  <c r="FH219" i="6"/>
  <c r="BA218" i="6"/>
  <c r="BD217" i="6"/>
  <c r="DL218" i="6"/>
  <c r="DI221" i="6"/>
  <c r="DL219" i="6"/>
  <c r="GF218" i="6"/>
  <c r="GC221" i="6"/>
  <c r="GF219" i="6"/>
  <c r="HD217" i="6"/>
  <c r="HA218" i="6"/>
  <c r="EV217" i="6"/>
  <c r="ES218" i="6"/>
  <c r="CK218" i="6"/>
  <c r="CN217" i="6"/>
  <c r="EG218" i="6"/>
  <c r="EJ217" i="6"/>
  <c r="HD216" i="1"/>
  <c r="HA217" i="1"/>
  <c r="GR217" i="1"/>
  <c r="GO218" i="1"/>
  <c r="GF216" i="1"/>
  <c r="GC217" i="1"/>
  <c r="FT216" i="1"/>
  <c r="FQ217" i="1"/>
  <c r="FH216" i="1"/>
  <c r="FE217" i="1"/>
  <c r="EV217" i="1"/>
  <c r="ES218" i="1"/>
  <c r="EJ216" i="1"/>
  <c r="EG217" i="1"/>
  <c r="DX216" i="1"/>
  <c r="DU217" i="1"/>
  <c r="DI217" i="1"/>
  <c r="DL216" i="1"/>
  <c r="CW218" i="1"/>
  <c r="CZ217" i="1"/>
  <c r="CK217" i="1"/>
  <c r="CN216" i="1"/>
  <c r="CB217" i="1"/>
  <c r="BY218" i="1"/>
  <c r="BP215" i="1"/>
  <c r="BD217" i="1"/>
  <c r="BA218" i="1"/>
  <c r="AR216" i="1"/>
  <c r="AO217" i="1"/>
  <c r="AC221" i="1"/>
  <c r="AF219" i="1"/>
  <c r="AF218" i="1"/>
  <c r="IA217" i="1" l="1"/>
  <c r="HZ217" i="1"/>
  <c r="T218" i="6"/>
  <c r="Q221" i="6"/>
  <c r="T219" i="6"/>
  <c r="EJ218" i="6"/>
  <c r="EG221" i="6"/>
  <c r="EJ219" i="6"/>
  <c r="GC222" i="6"/>
  <c r="GF221" i="6"/>
  <c r="FE222" i="6"/>
  <c r="FH221" i="6"/>
  <c r="BP218" i="6"/>
  <c r="BM221" i="6"/>
  <c r="BP219" i="6"/>
  <c r="HM217" i="6"/>
  <c r="HP217" i="6" s="1"/>
  <c r="H217" i="6"/>
  <c r="E218" i="6"/>
  <c r="GR218" i="6"/>
  <c r="GO221" i="6"/>
  <c r="GR219" i="6"/>
  <c r="CN218" i="6"/>
  <c r="CK221" i="6"/>
  <c r="CN219" i="6"/>
  <c r="CZ218" i="6"/>
  <c r="CW221" i="6"/>
  <c r="CZ219" i="6"/>
  <c r="BD218" i="6"/>
  <c r="BA221" i="6"/>
  <c r="BD219" i="6"/>
  <c r="DI222" i="6"/>
  <c r="DL221" i="6"/>
  <c r="HN221" i="6"/>
  <c r="F222" i="6"/>
  <c r="EV218" i="6"/>
  <c r="ES221" i="6"/>
  <c r="EV219" i="6"/>
  <c r="AO222" i="6"/>
  <c r="AR222" i="6" s="1"/>
  <c r="AR221" i="6"/>
  <c r="HD218" i="6"/>
  <c r="HA221" i="6"/>
  <c r="HD219" i="6"/>
  <c r="CB218" i="6"/>
  <c r="BY221" i="6"/>
  <c r="CB219" i="6"/>
  <c r="AF218" i="6"/>
  <c r="AC221" i="6"/>
  <c r="AF219" i="6"/>
  <c r="DX218" i="6"/>
  <c r="DU221" i="6"/>
  <c r="DX219" i="6"/>
  <c r="FQ218" i="6"/>
  <c r="FT217" i="6"/>
  <c r="HD217" i="1"/>
  <c r="HA218" i="1"/>
  <c r="GO221" i="1"/>
  <c r="GR218" i="1"/>
  <c r="GR219" i="1"/>
  <c r="GC218" i="1"/>
  <c r="GF217" i="1"/>
  <c r="FT217" i="1"/>
  <c r="FQ218" i="1"/>
  <c r="FE218" i="1"/>
  <c r="FH217" i="1"/>
  <c r="ES221" i="1"/>
  <c r="EV218" i="1"/>
  <c r="EV219" i="1"/>
  <c r="EG218" i="1"/>
  <c r="EJ217" i="1"/>
  <c r="DX217" i="1"/>
  <c r="DU218" i="1"/>
  <c r="DI218" i="1"/>
  <c r="DL217" i="1"/>
  <c r="CW221" i="1"/>
  <c r="CZ218" i="1"/>
  <c r="CZ219" i="1"/>
  <c r="CK218" i="1"/>
  <c r="CN217" i="1"/>
  <c r="BY221" i="1"/>
  <c r="CB218" i="1"/>
  <c r="CB219" i="1"/>
  <c r="BM217" i="1"/>
  <c r="HY217" i="1" s="1"/>
  <c r="BP216" i="1"/>
  <c r="BA221" i="1"/>
  <c r="BD218" i="1"/>
  <c r="BD219" i="1"/>
  <c r="AR217" i="1"/>
  <c r="AO218" i="1"/>
  <c r="AC222" i="1"/>
  <c r="AF221" i="1"/>
  <c r="HZ218" i="1" l="1"/>
  <c r="HZ219" i="1"/>
  <c r="IA218" i="1"/>
  <c r="IA219" i="1"/>
  <c r="IH229" i="1"/>
  <c r="IH227" i="1" s="1"/>
  <c r="II229" i="1"/>
  <c r="II227" i="1" s="1"/>
  <c r="CK222" i="6"/>
  <c r="CN221" i="6"/>
  <c r="GC223" i="6"/>
  <c r="GF222" i="6"/>
  <c r="FT218" i="6"/>
  <c r="FQ221" i="6"/>
  <c r="FT219" i="6"/>
  <c r="AO223" i="6"/>
  <c r="DI223" i="6"/>
  <c r="DL222" i="6"/>
  <c r="BD221" i="6"/>
  <c r="BA222" i="6"/>
  <c r="BM222" i="6"/>
  <c r="BP221" i="6"/>
  <c r="EG222" i="6"/>
  <c r="EJ221" i="6"/>
  <c r="CB221" i="6"/>
  <c r="BY222" i="6"/>
  <c r="EV221" i="6"/>
  <c r="ES222" i="6"/>
  <c r="GR221" i="6"/>
  <c r="GO222" i="6"/>
  <c r="DX221" i="6"/>
  <c r="DU222" i="6"/>
  <c r="AF221" i="6"/>
  <c r="AC222" i="6"/>
  <c r="HN222" i="6"/>
  <c r="F223" i="6"/>
  <c r="CZ221" i="6"/>
  <c r="CW222" i="6"/>
  <c r="HM218" i="6"/>
  <c r="H218" i="6"/>
  <c r="E221" i="6"/>
  <c r="H219" i="6"/>
  <c r="Q222" i="6"/>
  <c r="T221" i="6"/>
  <c r="HA222" i="6"/>
  <c r="HD221" i="6"/>
  <c r="FE223" i="6"/>
  <c r="FH222" i="6"/>
  <c r="HA221" i="1"/>
  <c r="HD218" i="1"/>
  <c r="HD219" i="1"/>
  <c r="GO222" i="1"/>
  <c r="GR221" i="1"/>
  <c r="GC221" i="1"/>
  <c r="GF218" i="1"/>
  <c r="GF219" i="1"/>
  <c r="FQ221" i="1"/>
  <c r="FT219" i="1"/>
  <c r="FT218" i="1"/>
  <c r="FE221" i="1"/>
  <c r="FH218" i="1"/>
  <c r="FH219" i="1"/>
  <c r="ES222" i="1"/>
  <c r="EV221" i="1"/>
  <c r="EG221" i="1"/>
  <c r="EJ218" i="1"/>
  <c r="EJ219" i="1"/>
  <c r="DU221" i="1"/>
  <c r="DX218" i="1"/>
  <c r="DX219" i="1"/>
  <c r="DI221" i="1"/>
  <c r="DL218" i="1"/>
  <c r="DL219" i="1"/>
  <c r="CW222" i="1"/>
  <c r="CZ221" i="1"/>
  <c r="CK221" i="1"/>
  <c r="CN218" i="1"/>
  <c r="CN219" i="1"/>
  <c r="BY222" i="1"/>
  <c r="CB221" i="1"/>
  <c r="BP217" i="1"/>
  <c r="BM218" i="1"/>
  <c r="BA222" i="1"/>
  <c r="BD221" i="1"/>
  <c r="AO221" i="1"/>
  <c r="AR219" i="1"/>
  <c r="AR218" i="1"/>
  <c r="AF222" i="1"/>
  <c r="AC223" i="1"/>
  <c r="HZ221" i="1" l="1"/>
  <c r="IA221" i="1"/>
  <c r="IG229" i="1"/>
  <c r="IG227" i="1" s="1"/>
  <c r="HY218" i="1"/>
  <c r="HY219" i="1"/>
  <c r="EV222" i="6"/>
  <c r="ES223" i="6"/>
  <c r="Q223" i="6"/>
  <c r="T222" i="6"/>
  <c r="AF222" i="6"/>
  <c r="AC223" i="6"/>
  <c r="BD222" i="6"/>
  <c r="BA223" i="6"/>
  <c r="FT221" i="6"/>
  <c r="FQ222" i="6"/>
  <c r="BM223" i="6"/>
  <c r="BP222" i="6"/>
  <c r="HM221" i="6"/>
  <c r="HP221" i="6" s="1"/>
  <c r="H221" i="6"/>
  <c r="E222" i="6"/>
  <c r="CB222" i="6"/>
  <c r="BY223" i="6"/>
  <c r="HN223" i="6"/>
  <c r="F224" i="6"/>
  <c r="HP218" i="6"/>
  <c r="HK229" i="6"/>
  <c r="HP219" i="6"/>
  <c r="DX222" i="6"/>
  <c r="DU223" i="6"/>
  <c r="DL223" i="6"/>
  <c r="DI224" i="6"/>
  <c r="GF223" i="6"/>
  <c r="GC224" i="6"/>
  <c r="HA223" i="6"/>
  <c r="HD222" i="6"/>
  <c r="CZ222" i="6"/>
  <c r="CW223" i="6"/>
  <c r="EG223" i="6"/>
  <c r="EJ222" i="6"/>
  <c r="FH223" i="6"/>
  <c r="FE224" i="6"/>
  <c r="GR222" i="6"/>
  <c r="GO223" i="6"/>
  <c r="AR223" i="6"/>
  <c r="AO224" i="6"/>
  <c r="CK223" i="6"/>
  <c r="CN222" i="6"/>
  <c r="HA222" i="1"/>
  <c r="HD221" i="1"/>
  <c r="GR222" i="1"/>
  <c r="GO223" i="1"/>
  <c r="GF221" i="1"/>
  <c r="GC222" i="1"/>
  <c r="FQ222" i="1"/>
  <c r="FT221" i="1"/>
  <c r="FH221" i="1"/>
  <c r="FE222" i="1"/>
  <c r="EV222" i="1"/>
  <c r="ES223" i="1"/>
  <c r="EG222" i="1"/>
  <c r="EJ221" i="1"/>
  <c r="DU222" i="1"/>
  <c r="DX221" i="1"/>
  <c r="DI222" i="1"/>
  <c r="DL221" i="1"/>
  <c r="CW223" i="1"/>
  <c r="CZ222" i="1"/>
  <c r="CN221" i="1"/>
  <c r="CK222" i="1"/>
  <c r="BY223" i="1"/>
  <c r="CB222" i="1"/>
  <c r="BM221" i="1"/>
  <c r="HY221" i="1" s="1"/>
  <c r="BP219" i="1"/>
  <c r="BP218" i="1"/>
  <c r="BD222" i="1"/>
  <c r="BA223" i="1"/>
  <c r="AR221" i="1"/>
  <c r="AO222" i="1"/>
  <c r="AF223" i="1"/>
  <c r="AC224" i="1"/>
  <c r="IA222" i="1" l="1"/>
  <c r="HZ222" i="1"/>
  <c r="BA224" i="6"/>
  <c r="BD223" i="6"/>
  <c r="F225" i="6"/>
  <c r="HN224" i="6"/>
  <c r="AC224" i="6"/>
  <c r="AF223" i="6"/>
  <c r="EJ223" i="6"/>
  <c r="EG224" i="6"/>
  <c r="AR224" i="6"/>
  <c r="AO225" i="6"/>
  <c r="CW224" i="6"/>
  <c r="CZ223" i="6"/>
  <c r="DU224" i="6"/>
  <c r="DX223" i="6"/>
  <c r="BY224" i="6"/>
  <c r="CB223" i="6"/>
  <c r="BP223" i="6"/>
  <c r="BM224" i="6"/>
  <c r="GF224" i="6"/>
  <c r="GC225" i="6"/>
  <c r="T223" i="6"/>
  <c r="Q224" i="6"/>
  <c r="CN223" i="6"/>
  <c r="CK224" i="6"/>
  <c r="GO224" i="6"/>
  <c r="GR223" i="6"/>
  <c r="HM222" i="6"/>
  <c r="HP222" i="6" s="1"/>
  <c r="H222" i="6"/>
  <c r="E223" i="6"/>
  <c r="FT222" i="6"/>
  <c r="FQ223" i="6"/>
  <c r="ES224" i="6"/>
  <c r="EV223" i="6"/>
  <c r="FH224" i="6"/>
  <c r="FE225" i="6"/>
  <c r="DL224" i="6"/>
  <c r="DI225" i="6"/>
  <c r="HD223" i="6"/>
  <c r="HA224" i="6"/>
  <c r="HA223" i="1"/>
  <c r="HD222" i="1"/>
  <c r="GR223" i="1"/>
  <c r="GO224" i="1"/>
  <c r="GC223" i="1"/>
  <c r="GF222" i="1"/>
  <c r="FT222" i="1"/>
  <c r="FQ223" i="1"/>
  <c r="FE223" i="1"/>
  <c r="FH222" i="1"/>
  <c r="ES224" i="1"/>
  <c r="EV223" i="1"/>
  <c r="EG223" i="1"/>
  <c r="EJ222" i="1"/>
  <c r="DU223" i="1"/>
  <c r="DX222" i="1"/>
  <c r="DI223" i="1"/>
  <c r="DL222" i="1"/>
  <c r="CW224" i="1"/>
  <c r="CZ223" i="1"/>
  <c r="CK223" i="1"/>
  <c r="CN222" i="1"/>
  <c r="CB223" i="1"/>
  <c r="BY224" i="1"/>
  <c r="BM222" i="1"/>
  <c r="HY222" i="1" s="1"/>
  <c r="BP221" i="1"/>
  <c r="BD223" i="1"/>
  <c r="BA224" i="1"/>
  <c r="AO223" i="1"/>
  <c r="AR222" i="1"/>
  <c r="AC225" i="1"/>
  <c r="AF224" i="1"/>
  <c r="IA223" i="1" l="1"/>
  <c r="HZ223" i="1"/>
  <c r="EJ224" i="6"/>
  <c r="EG225" i="6"/>
  <c r="FE226" i="6"/>
  <c r="FH225" i="6"/>
  <c r="GC226" i="6"/>
  <c r="GF225" i="6"/>
  <c r="DU225" i="6"/>
  <c r="DX224" i="6"/>
  <c r="AC225" i="6"/>
  <c r="AF224" i="6"/>
  <c r="E224" i="6"/>
  <c r="HM223" i="6"/>
  <c r="HP223" i="6" s="1"/>
  <c r="H223" i="6"/>
  <c r="HD224" i="6"/>
  <c r="HA225" i="6"/>
  <c r="FQ224" i="6"/>
  <c r="FT223" i="6"/>
  <c r="GO225" i="6"/>
  <c r="GR224" i="6"/>
  <c r="BP224" i="6"/>
  <c r="BM225" i="6"/>
  <c r="CW225" i="6"/>
  <c r="CZ224" i="6"/>
  <c r="HN225" i="6"/>
  <c r="F226" i="6"/>
  <c r="BY225" i="6"/>
  <c r="CB224" i="6"/>
  <c r="CN224" i="6"/>
  <c r="CK225" i="6"/>
  <c r="AO226" i="6"/>
  <c r="AR225" i="6"/>
  <c r="T224" i="6"/>
  <c r="Q225" i="6"/>
  <c r="ES225" i="6"/>
  <c r="EV224" i="6"/>
  <c r="DI226" i="6"/>
  <c r="DL225" i="6"/>
  <c r="BA225" i="6"/>
  <c r="BD224" i="6"/>
  <c r="HA224" i="1"/>
  <c r="HD223" i="1"/>
  <c r="GO225" i="1"/>
  <c r="GR224" i="1"/>
  <c r="GC224" i="1"/>
  <c r="GF223" i="1"/>
  <c r="FT223" i="1"/>
  <c r="FQ224" i="1"/>
  <c r="FH223" i="1"/>
  <c r="FE224" i="1"/>
  <c r="ES225" i="1"/>
  <c r="EV224" i="1"/>
  <c r="EG224" i="1"/>
  <c r="EJ223" i="1"/>
  <c r="DX223" i="1"/>
  <c r="DU224" i="1"/>
  <c r="DI224" i="1"/>
  <c r="DL223" i="1"/>
  <c r="CZ224" i="1"/>
  <c r="CW225" i="1"/>
  <c r="CK224" i="1"/>
  <c r="CN223" i="1"/>
  <c r="BY225" i="1"/>
  <c r="CB224" i="1"/>
  <c r="BM223" i="1"/>
  <c r="HY223" i="1" s="1"/>
  <c r="BP222" i="1"/>
  <c r="BA225" i="1"/>
  <c r="BD224" i="1"/>
  <c r="AO224" i="1"/>
  <c r="AR223" i="1"/>
  <c r="AF225" i="1"/>
  <c r="AC226" i="1"/>
  <c r="IA224" i="1" l="1"/>
  <c r="HZ224" i="1"/>
  <c r="DX225" i="6"/>
  <c r="DU226" i="6"/>
  <c r="BM226" i="6"/>
  <c r="BP225" i="6"/>
  <c r="HN226" i="6"/>
  <c r="F227" i="6"/>
  <c r="GR225" i="6"/>
  <c r="GO226" i="6"/>
  <c r="GC227" i="6"/>
  <c r="GF226" i="6"/>
  <c r="DI227" i="6"/>
  <c r="DL226" i="6"/>
  <c r="E225" i="6"/>
  <c r="HM224" i="6"/>
  <c r="HP224" i="6" s="1"/>
  <c r="H224" i="6"/>
  <c r="EV225" i="6"/>
  <c r="ES226" i="6"/>
  <c r="FE227" i="6"/>
  <c r="FH226" i="6"/>
  <c r="BD225" i="6"/>
  <c r="BA226" i="6"/>
  <c r="AO227" i="6"/>
  <c r="AR226" i="6"/>
  <c r="CZ225" i="6"/>
  <c r="CW226" i="6"/>
  <c r="FQ225" i="6"/>
  <c r="FT224" i="6"/>
  <c r="AF225" i="6"/>
  <c r="AC226" i="6"/>
  <c r="EG226" i="6"/>
  <c r="EJ225" i="6"/>
  <c r="CB225" i="6"/>
  <c r="BY226" i="6"/>
  <c r="Q226" i="6"/>
  <c r="T225" i="6"/>
  <c r="CK226" i="6"/>
  <c r="CN225" i="6"/>
  <c r="HA226" i="6"/>
  <c r="HD225" i="6"/>
  <c r="HD224" i="1"/>
  <c r="HA225" i="1"/>
  <c r="GO226" i="1"/>
  <c r="GR225" i="1"/>
  <c r="GF224" i="1"/>
  <c r="GC225" i="1"/>
  <c r="FQ225" i="1"/>
  <c r="FT224" i="1"/>
  <c r="FH224" i="1"/>
  <c r="FE225" i="1"/>
  <c r="EV225" i="1"/>
  <c r="ES226" i="1"/>
  <c r="EG225" i="1"/>
  <c r="EJ224" i="1"/>
  <c r="DU225" i="1"/>
  <c r="DX224" i="1"/>
  <c r="DL224" i="1"/>
  <c r="DI225" i="1"/>
  <c r="CW226" i="1"/>
  <c r="CZ225" i="1"/>
  <c r="CN224" i="1"/>
  <c r="CK225" i="1"/>
  <c r="BY226" i="1"/>
  <c r="CB225" i="1"/>
  <c r="BM224" i="1"/>
  <c r="HY224" i="1" s="1"/>
  <c r="BP223" i="1"/>
  <c r="BA226" i="1"/>
  <c r="BD225" i="1"/>
  <c r="AR224" i="1"/>
  <c r="AO225" i="1"/>
  <c r="AF226" i="1"/>
  <c r="AC227" i="1"/>
  <c r="IA225" i="1" l="1"/>
  <c r="HZ225" i="1"/>
  <c r="HM225" i="6"/>
  <c r="HP225" i="6" s="1"/>
  <c r="H225" i="6"/>
  <c r="E226" i="6"/>
  <c r="HN227" i="6"/>
  <c r="HL238" i="6" s="1"/>
  <c r="F230" i="6"/>
  <c r="BD226" i="6"/>
  <c r="BA227" i="6"/>
  <c r="Q227" i="6"/>
  <c r="T226" i="6"/>
  <c r="CB226" i="6"/>
  <c r="BY227" i="6"/>
  <c r="FT225" i="6"/>
  <c r="FQ226" i="6"/>
  <c r="FH227" i="6"/>
  <c r="FE230" i="6"/>
  <c r="FH228" i="6"/>
  <c r="DL227" i="6"/>
  <c r="DI230" i="6"/>
  <c r="DL228" i="6"/>
  <c r="CZ226" i="6"/>
  <c r="CW227" i="6"/>
  <c r="EV226" i="6"/>
  <c r="ES227" i="6"/>
  <c r="BM227" i="6"/>
  <c r="BP226" i="6"/>
  <c r="GF227" i="6"/>
  <c r="GC230" i="6"/>
  <c r="GF228" i="6"/>
  <c r="DX226" i="6"/>
  <c r="DU227" i="6"/>
  <c r="CK227" i="6"/>
  <c r="CN226" i="6"/>
  <c r="HA227" i="6"/>
  <c r="HD226" i="6"/>
  <c r="EG227" i="6"/>
  <c r="EJ226" i="6"/>
  <c r="GR226" i="6"/>
  <c r="GO227" i="6"/>
  <c r="AF226" i="6"/>
  <c r="AC227" i="6"/>
  <c r="AR227" i="6"/>
  <c r="AO230" i="6"/>
  <c r="AR228" i="6"/>
  <c r="HD225" i="1"/>
  <c r="HA226" i="1"/>
  <c r="GR226" i="1"/>
  <c r="GO227" i="1"/>
  <c r="GF225" i="1"/>
  <c r="GC226" i="1"/>
  <c r="FQ226" i="1"/>
  <c r="FT225" i="1"/>
  <c r="FH225" i="1"/>
  <c r="FE226" i="1"/>
  <c r="EV226" i="1"/>
  <c r="ES227" i="1"/>
  <c r="EJ225" i="1"/>
  <c r="EG226" i="1"/>
  <c r="DX225" i="1"/>
  <c r="DU226" i="1"/>
  <c r="DL225" i="1"/>
  <c r="DI226" i="1"/>
  <c r="CW227" i="1"/>
  <c r="CZ226" i="1"/>
  <c r="CN225" i="1"/>
  <c r="CK226" i="1"/>
  <c r="CB226" i="1"/>
  <c r="BY227" i="1"/>
  <c r="BP224" i="1"/>
  <c r="BM225" i="1"/>
  <c r="HY225" i="1" s="1"/>
  <c r="BA227" i="1"/>
  <c r="BD226" i="1"/>
  <c r="AR225" i="1"/>
  <c r="AO226" i="1"/>
  <c r="AC230" i="1"/>
  <c r="AF227" i="1"/>
  <c r="AF228" i="1"/>
  <c r="IA226" i="1" l="1"/>
  <c r="HZ226" i="1"/>
  <c r="BD227" i="6"/>
  <c r="BA230" i="6"/>
  <c r="BD228" i="6"/>
  <c r="AR230" i="6"/>
  <c r="AO231" i="6"/>
  <c r="GF230" i="6"/>
  <c r="GC231" i="6"/>
  <c r="FT226" i="6"/>
  <c r="FQ227" i="6"/>
  <c r="HN230" i="6"/>
  <c r="F231" i="6"/>
  <c r="EJ227" i="6"/>
  <c r="EG230" i="6"/>
  <c r="EJ228" i="6"/>
  <c r="HD227" i="6"/>
  <c r="HA230" i="6"/>
  <c r="HD228" i="6"/>
  <c r="AF227" i="6"/>
  <c r="AC230" i="6"/>
  <c r="AF228" i="6"/>
  <c r="DL230" i="6"/>
  <c r="DI231" i="6"/>
  <c r="CB227" i="6"/>
  <c r="BY230" i="6"/>
  <c r="CB228" i="6"/>
  <c r="HM226" i="6"/>
  <c r="HP226" i="6" s="1"/>
  <c r="H226" i="6"/>
  <c r="E227" i="6"/>
  <c r="CZ227" i="6"/>
  <c r="CW230" i="6"/>
  <c r="CZ228" i="6"/>
  <c r="CN227" i="6"/>
  <c r="CK230" i="6"/>
  <c r="CN228" i="6"/>
  <c r="GR227" i="6"/>
  <c r="GO230" i="6"/>
  <c r="GR228" i="6"/>
  <c r="DX227" i="6"/>
  <c r="DU230" i="6"/>
  <c r="DX228" i="6"/>
  <c r="BP227" i="6"/>
  <c r="BM230" i="6"/>
  <c r="BP228" i="6"/>
  <c r="EV227" i="6"/>
  <c r="ES230" i="6"/>
  <c r="EV228" i="6"/>
  <c r="FH230" i="6"/>
  <c r="FE231" i="6"/>
  <c r="T227" i="6"/>
  <c r="Q230" i="6"/>
  <c r="T228" i="6"/>
  <c r="HD226" i="1"/>
  <c r="HA227" i="1"/>
  <c r="GO230" i="1"/>
  <c r="GR227" i="1"/>
  <c r="GR228" i="1"/>
  <c r="GC227" i="1"/>
  <c r="GF226" i="1"/>
  <c r="FT226" i="1"/>
  <c r="FQ227" i="1"/>
  <c r="FH226" i="1"/>
  <c r="FE227" i="1"/>
  <c r="ES230" i="1"/>
  <c r="EV227" i="1"/>
  <c r="EV228" i="1"/>
  <c r="EG227" i="1"/>
  <c r="EJ226" i="1"/>
  <c r="DX226" i="1"/>
  <c r="DU227" i="1"/>
  <c r="DL226" i="1"/>
  <c r="DI227" i="1"/>
  <c r="CW230" i="1"/>
  <c r="CZ227" i="1"/>
  <c r="CZ228" i="1"/>
  <c r="CK227" i="1"/>
  <c r="CN226" i="1"/>
  <c r="BY230" i="1"/>
  <c r="CB227" i="1"/>
  <c r="CB228" i="1"/>
  <c r="BP225" i="1"/>
  <c r="BM226" i="1"/>
  <c r="HY226" i="1" s="1"/>
  <c r="BA230" i="1"/>
  <c r="BD228" i="1"/>
  <c r="BD227" i="1"/>
  <c r="AR226" i="1"/>
  <c r="AO227" i="1"/>
  <c r="AC231" i="1"/>
  <c r="AF230" i="1"/>
  <c r="IH238" i="1" l="1"/>
  <c r="IH236" i="1" s="1"/>
  <c r="HZ227" i="1"/>
  <c r="HZ228" i="1"/>
  <c r="IA228" i="1"/>
  <c r="IA227" i="1"/>
  <c r="II238" i="1"/>
  <c r="II236" i="1" s="1"/>
  <c r="DL231" i="6"/>
  <c r="DI232" i="6"/>
  <c r="GF231" i="6"/>
  <c r="GC232" i="6"/>
  <c r="GO231" i="6"/>
  <c r="GR230" i="6"/>
  <c r="HM227" i="6"/>
  <c r="H227" i="6"/>
  <c r="E230" i="6"/>
  <c r="H228" i="6"/>
  <c r="EJ230" i="6"/>
  <c r="EG231" i="6"/>
  <c r="T230" i="6"/>
  <c r="Q231" i="6"/>
  <c r="BP230" i="6"/>
  <c r="BM231" i="6"/>
  <c r="AR231" i="6"/>
  <c r="AO232" i="6"/>
  <c r="FH231" i="6"/>
  <c r="FE232" i="6"/>
  <c r="AC231" i="6"/>
  <c r="AF230" i="6"/>
  <c r="F232" i="6"/>
  <c r="HN231" i="6"/>
  <c r="CW231" i="6"/>
  <c r="CZ230" i="6"/>
  <c r="DU231" i="6"/>
  <c r="DX230" i="6"/>
  <c r="FT227" i="6"/>
  <c r="FQ230" i="6"/>
  <c r="FT228" i="6"/>
  <c r="BA231" i="6"/>
  <c r="BD230" i="6"/>
  <c r="CN230" i="6"/>
  <c r="CK231" i="6"/>
  <c r="ES231" i="6"/>
  <c r="EV230" i="6"/>
  <c r="BY231" i="6"/>
  <c r="CB230" i="6"/>
  <c r="HD230" i="6"/>
  <c r="HA231" i="6"/>
  <c r="HA230" i="1"/>
  <c r="HD227" i="1"/>
  <c r="HD228" i="1"/>
  <c r="GO231" i="1"/>
  <c r="GR230" i="1"/>
  <c r="GC230" i="1"/>
  <c r="GF227" i="1"/>
  <c r="GF228" i="1"/>
  <c r="FQ230" i="1"/>
  <c r="FT227" i="1"/>
  <c r="FT228" i="1"/>
  <c r="FE230" i="1"/>
  <c r="FH227" i="1"/>
  <c r="FH228" i="1"/>
  <c r="ES231" i="1"/>
  <c r="EV230" i="1"/>
  <c r="EG230" i="1"/>
  <c r="EJ227" i="1"/>
  <c r="EJ228" i="1"/>
  <c r="DU230" i="1"/>
  <c r="DX227" i="1"/>
  <c r="DX228" i="1"/>
  <c r="DI230" i="1"/>
  <c r="DL227" i="1"/>
  <c r="DL228" i="1"/>
  <c r="CW231" i="1"/>
  <c r="CZ231" i="1" s="1"/>
  <c r="CZ230" i="1"/>
  <c r="CK230" i="1"/>
  <c r="CN227" i="1"/>
  <c r="CN228" i="1"/>
  <c r="BY231" i="1"/>
  <c r="CB230" i="1"/>
  <c r="BM227" i="1"/>
  <c r="BP226" i="1"/>
  <c r="BA231" i="1"/>
  <c r="BD230" i="1"/>
  <c r="AO230" i="1"/>
  <c r="AR227" i="1"/>
  <c r="AR228" i="1"/>
  <c r="AC232" i="1"/>
  <c r="AF231" i="1"/>
  <c r="HZ230" i="1" l="1"/>
  <c r="IA230" i="1"/>
  <c r="IG238" i="1"/>
  <c r="IG236" i="1" s="1"/>
  <c r="HY227" i="1"/>
  <c r="HY228" i="1"/>
  <c r="CN231" i="6"/>
  <c r="CK232" i="6"/>
  <c r="AC232" i="6"/>
  <c r="AF231" i="6"/>
  <c r="T231" i="6"/>
  <c r="Q232" i="6"/>
  <c r="HK238" i="6"/>
  <c r="HP227" i="6"/>
  <c r="HP228" i="6"/>
  <c r="FE233" i="6"/>
  <c r="FH232" i="6"/>
  <c r="HD231" i="6"/>
  <c r="HA232" i="6"/>
  <c r="DU232" i="6"/>
  <c r="DX231" i="6"/>
  <c r="EJ231" i="6"/>
  <c r="EG232" i="6"/>
  <c r="GO232" i="6"/>
  <c r="GR231" i="6"/>
  <c r="BA232" i="6"/>
  <c r="BD231" i="6"/>
  <c r="AO233" i="6"/>
  <c r="AR232" i="6"/>
  <c r="GC233" i="6"/>
  <c r="GF232" i="6"/>
  <c r="ES232" i="6"/>
  <c r="EV231" i="6"/>
  <c r="CW232" i="6"/>
  <c r="CZ231" i="6"/>
  <c r="FQ231" i="6"/>
  <c r="FT230" i="6"/>
  <c r="DL232" i="6"/>
  <c r="DI233" i="6"/>
  <c r="BY232" i="6"/>
  <c r="CB231" i="6"/>
  <c r="F233" i="6"/>
  <c r="HN232" i="6"/>
  <c r="BP231" i="6"/>
  <c r="BM232" i="6"/>
  <c r="E231" i="6"/>
  <c r="HM230" i="6"/>
  <c r="HP230" i="6" s="1"/>
  <c r="H230" i="6"/>
  <c r="HD230" i="1"/>
  <c r="HA231" i="1"/>
  <c r="GO232" i="1"/>
  <c r="GR231" i="1"/>
  <c r="GF230" i="1"/>
  <c r="GC231" i="1"/>
  <c r="FT230" i="1"/>
  <c r="FQ231" i="1"/>
  <c r="FH230" i="1"/>
  <c r="FE231" i="1"/>
  <c r="ES232" i="1"/>
  <c r="EV231" i="1"/>
  <c r="EG231" i="1"/>
  <c r="EJ230" i="1"/>
  <c r="DU231" i="1"/>
  <c r="DX230" i="1"/>
  <c r="DI231" i="1"/>
  <c r="DL230" i="1"/>
  <c r="CW232" i="1"/>
  <c r="CK231" i="1"/>
  <c r="CN230" i="1"/>
  <c r="BY232" i="1"/>
  <c r="CB231" i="1"/>
  <c r="BM230" i="1"/>
  <c r="HY230" i="1" s="1"/>
  <c r="BP227" i="1"/>
  <c r="BP228" i="1"/>
  <c r="BA232" i="1"/>
  <c r="BD231" i="1"/>
  <c r="AO231" i="1"/>
  <c r="AR230" i="1"/>
  <c r="AF232" i="1"/>
  <c r="AC233" i="1"/>
  <c r="IA231" i="1" l="1"/>
  <c r="HZ231" i="1"/>
  <c r="AR233" i="6"/>
  <c r="AO234" i="6"/>
  <c r="DX232" i="6"/>
  <c r="DU233" i="6"/>
  <c r="CZ232" i="6"/>
  <c r="CW233" i="6"/>
  <c r="BD232" i="6"/>
  <c r="BA233" i="6"/>
  <c r="HA233" i="6"/>
  <c r="HD232" i="6"/>
  <c r="FQ232" i="6"/>
  <c r="FT231" i="6"/>
  <c r="E232" i="6"/>
  <c r="HM231" i="6"/>
  <c r="HP231" i="6" s="1"/>
  <c r="H231" i="6"/>
  <c r="DL233" i="6"/>
  <c r="DI234" i="6"/>
  <c r="EV232" i="6"/>
  <c r="ES233" i="6"/>
  <c r="GO233" i="6"/>
  <c r="GR232" i="6"/>
  <c r="AF232" i="6"/>
  <c r="AC233" i="6"/>
  <c r="F234" i="6"/>
  <c r="HN233" i="6"/>
  <c r="Q233" i="6"/>
  <c r="T232" i="6"/>
  <c r="BY233" i="6"/>
  <c r="CB232" i="6"/>
  <c r="EG233" i="6"/>
  <c r="EJ232" i="6"/>
  <c r="FH233" i="6"/>
  <c r="FE234" i="6"/>
  <c r="CK233" i="6"/>
  <c r="CN232" i="6"/>
  <c r="BM233" i="6"/>
  <c r="BP232" i="6"/>
  <c r="GF233" i="6"/>
  <c r="GC234" i="6"/>
  <c r="HD231" i="1"/>
  <c r="HA232" i="1"/>
  <c r="GO233" i="1"/>
  <c r="GR232" i="1"/>
  <c r="GF231" i="1"/>
  <c r="GC232" i="1"/>
  <c r="FQ232" i="1"/>
  <c r="FT231" i="1"/>
  <c r="FH231" i="1"/>
  <c r="FE232" i="1"/>
  <c r="EV232" i="1"/>
  <c r="ES233" i="1"/>
  <c r="EJ231" i="1"/>
  <c r="EG232" i="1"/>
  <c r="DX231" i="1"/>
  <c r="DU232" i="1"/>
  <c r="DL231" i="1"/>
  <c r="DI232" i="1"/>
  <c r="CZ232" i="1"/>
  <c r="CW233" i="1"/>
  <c r="CN231" i="1"/>
  <c r="CK232" i="1"/>
  <c r="BY233" i="1"/>
  <c r="CB232" i="1"/>
  <c r="BP230" i="1"/>
  <c r="BM231" i="1"/>
  <c r="HY231" i="1" s="1"/>
  <c r="BD232" i="1"/>
  <c r="BA233" i="1"/>
  <c r="AR231" i="1"/>
  <c r="AO232" i="1"/>
  <c r="AF233" i="1"/>
  <c r="AC234" i="1"/>
  <c r="IA232" i="1" l="1"/>
  <c r="HZ232" i="1"/>
  <c r="BP233" i="6"/>
  <c r="BM234" i="6"/>
  <c r="CW234" i="6"/>
  <c r="CZ233" i="6"/>
  <c r="FH234" i="6"/>
  <c r="FE235" i="6"/>
  <c r="DL234" i="6"/>
  <c r="DI235" i="6"/>
  <c r="FT232" i="6"/>
  <c r="FQ233" i="6"/>
  <c r="DU234" i="6"/>
  <c r="DX233" i="6"/>
  <c r="HM232" i="6"/>
  <c r="HP232" i="6" s="1"/>
  <c r="H232" i="6"/>
  <c r="E233" i="6"/>
  <c r="ES234" i="6"/>
  <c r="EV233" i="6"/>
  <c r="GF234" i="6"/>
  <c r="GC235" i="6"/>
  <c r="F235" i="6"/>
  <c r="HN234" i="6"/>
  <c r="BY234" i="6"/>
  <c r="CB233" i="6"/>
  <c r="T233" i="6"/>
  <c r="Q234" i="6"/>
  <c r="AC234" i="6"/>
  <c r="AF233" i="6"/>
  <c r="HD233" i="6"/>
  <c r="HA234" i="6"/>
  <c r="AR234" i="6"/>
  <c r="AO235" i="6"/>
  <c r="GO234" i="6"/>
  <c r="GR233" i="6"/>
  <c r="CN233" i="6"/>
  <c r="CK234" i="6"/>
  <c r="EJ233" i="6"/>
  <c r="EG234" i="6"/>
  <c r="BA234" i="6"/>
  <c r="BD233" i="6"/>
  <c r="HA233" i="1"/>
  <c r="HD232" i="1"/>
  <c r="GR233" i="1"/>
  <c r="GO234" i="1"/>
  <c r="GC233" i="1"/>
  <c r="GF232" i="1"/>
  <c r="FT232" i="1"/>
  <c r="FQ233" i="1"/>
  <c r="FH232" i="1"/>
  <c r="FE233" i="1"/>
  <c r="EV233" i="1"/>
  <c r="ES234" i="1"/>
  <c r="EG233" i="1"/>
  <c r="EJ232" i="1"/>
  <c r="DX232" i="1"/>
  <c r="DU233" i="1"/>
  <c r="DL232" i="1"/>
  <c r="DI233" i="1"/>
  <c r="CW234" i="1"/>
  <c r="CZ233" i="1"/>
  <c r="CN232" i="1"/>
  <c r="CK233" i="1"/>
  <c r="CB233" i="1"/>
  <c r="BY234" i="1"/>
  <c r="BP231" i="1"/>
  <c r="BM232" i="1"/>
  <c r="HY232" i="1" s="1"/>
  <c r="BD233" i="1"/>
  <c r="BA234" i="1"/>
  <c r="AO233" i="1"/>
  <c r="AR232" i="1"/>
  <c r="AC235" i="1"/>
  <c r="AF234" i="1"/>
  <c r="IA233" i="1" l="1"/>
  <c r="HZ233" i="1"/>
  <c r="GC236" i="6"/>
  <c r="GF235" i="6"/>
  <c r="F236" i="6"/>
  <c r="HN235" i="6"/>
  <c r="AC235" i="6"/>
  <c r="AF234" i="6"/>
  <c r="T234" i="6"/>
  <c r="Q235" i="6"/>
  <c r="DU235" i="6"/>
  <c r="DX234" i="6"/>
  <c r="GO235" i="6"/>
  <c r="GR234" i="6"/>
  <c r="ES235" i="6"/>
  <c r="EV234" i="6"/>
  <c r="FQ234" i="6"/>
  <c r="FT233" i="6"/>
  <c r="CW235" i="6"/>
  <c r="CZ234" i="6"/>
  <c r="AO236" i="6"/>
  <c r="AR235" i="6"/>
  <c r="E234" i="6"/>
  <c r="HM233" i="6"/>
  <c r="HP233" i="6" s="1"/>
  <c r="H233" i="6"/>
  <c r="BP234" i="6"/>
  <c r="BM235" i="6"/>
  <c r="CN234" i="6"/>
  <c r="CK235" i="6"/>
  <c r="BA235" i="6"/>
  <c r="BD234" i="6"/>
  <c r="BY235" i="6"/>
  <c r="CB234" i="6"/>
  <c r="FE236" i="6"/>
  <c r="FH235" i="6"/>
  <c r="EJ234" i="6"/>
  <c r="EG235" i="6"/>
  <c r="HD234" i="6"/>
  <c r="HA235" i="6"/>
  <c r="DI236" i="6"/>
  <c r="DL235" i="6"/>
  <c r="HD233" i="1"/>
  <c r="HA234" i="1"/>
  <c r="GO235" i="1"/>
  <c r="GC234" i="1"/>
  <c r="GF233" i="1"/>
  <c r="FQ234" i="1"/>
  <c r="FT233" i="1"/>
  <c r="FE234" i="1"/>
  <c r="FH233" i="1"/>
  <c r="ES235" i="1"/>
  <c r="EV234" i="1"/>
  <c r="EJ233" i="1"/>
  <c r="EG234" i="1"/>
  <c r="DX233" i="1"/>
  <c r="DU234" i="1"/>
  <c r="DI234" i="1"/>
  <c r="DL233" i="1"/>
  <c r="CW235" i="1"/>
  <c r="CZ234" i="1"/>
  <c r="CK234" i="1"/>
  <c r="CN233" i="1"/>
  <c r="CB234" i="1"/>
  <c r="BY235" i="1"/>
  <c r="BP232" i="1"/>
  <c r="BM233" i="1"/>
  <c r="HY233" i="1" s="1"/>
  <c r="BA235" i="1"/>
  <c r="BD234" i="1"/>
  <c r="AO234" i="1"/>
  <c r="AR233" i="1"/>
  <c r="AC236" i="1"/>
  <c r="AF235" i="1"/>
  <c r="IA234" i="1" l="1"/>
  <c r="HZ234" i="1"/>
  <c r="FQ235" i="6"/>
  <c r="FT234" i="6"/>
  <c r="Q236" i="6"/>
  <c r="T235" i="6"/>
  <c r="E235" i="6"/>
  <c r="H234" i="6"/>
  <c r="HM234" i="6"/>
  <c r="HP234" i="6" s="1"/>
  <c r="CK236" i="6"/>
  <c r="CN235" i="6"/>
  <c r="EV235" i="6"/>
  <c r="ES236" i="6"/>
  <c r="EG236" i="6"/>
  <c r="EJ235" i="6"/>
  <c r="AO239" i="6"/>
  <c r="AR236" i="6"/>
  <c r="AR237" i="6"/>
  <c r="AF235" i="6"/>
  <c r="AC236" i="6"/>
  <c r="FH236" i="6"/>
  <c r="FE239" i="6"/>
  <c r="FH237" i="6"/>
  <c r="BM236" i="6"/>
  <c r="BP235" i="6"/>
  <c r="GR235" i="6"/>
  <c r="GO236" i="6"/>
  <c r="CZ235" i="6"/>
  <c r="CW236" i="6"/>
  <c r="F239" i="6"/>
  <c r="HN239" i="6" s="1"/>
  <c r="HN236" i="6"/>
  <c r="HL247" i="6" s="1"/>
  <c r="DI239" i="6"/>
  <c r="DL236" i="6"/>
  <c r="DL237" i="6"/>
  <c r="CB235" i="6"/>
  <c r="BY236" i="6"/>
  <c r="BD235" i="6"/>
  <c r="BA236" i="6"/>
  <c r="HA236" i="6"/>
  <c r="HD235" i="6"/>
  <c r="DX235" i="6"/>
  <c r="DU236" i="6"/>
  <c r="GF236" i="6"/>
  <c r="GC239" i="6"/>
  <c r="GF237" i="6"/>
  <c r="HD234" i="1"/>
  <c r="HA235" i="1"/>
  <c r="GO236" i="1"/>
  <c r="GR235" i="1"/>
  <c r="GF234" i="1"/>
  <c r="GC235" i="1"/>
  <c r="FT234" i="1"/>
  <c r="FQ235" i="1"/>
  <c r="FH234" i="1"/>
  <c r="FE235" i="1"/>
  <c r="ES236" i="1"/>
  <c r="EV235" i="1"/>
  <c r="EJ234" i="1"/>
  <c r="EG235" i="1"/>
  <c r="DU235" i="1"/>
  <c r="DX234" i="1"/>
  <c r="DI235" i="1"/>
  <c r="DL234" i="1"/>
  <c r="CZ235" i="1"/>
  <c r="CW236" i="1"/>
  <c r="CN234" i="1"/>
  <c r="CK235" i="1"/>
  <c r="BY236" i="1"/>
  <c r="CB235" i="1"/>
  <c r="BM234" i="1"/>
  <c r="HY234" i="1" s="1"/>
  <c r="BP233" i="1"/>
  <c r="BA236" i="1"/>
  <c r="BD235" i="1"/>
  <c r="AR234" i="1"/>
  <c r="AO235" i="1"/>
  <c r="AC239" i="1"/>
  <c r="AF236" i="1"/>
  <c r="AF237" i="1"/>
  <c r="IA235" i="1" l="1"/>
  <c r="HZ235" i="1"/>
  <c r="FE240" i="6"/>
  <c r="FH239" i="6"/>
  <c r="EG239" i="6"/>
  <c r="EJ236" i="6"/>
  <c r="EJ237" i="6"/>
  <c r="HM235" i="6"/>
  <c r="HP235" i="6" s="1"/>
  <c r="H235" i="6"/>
  <c r="E236" i="6"/>
  <c r="HA239" i="6"/>
  <c r="HD236" i="6"/>
  <c r="HD237" i="6"/>
  <c r="CZ236" i="6"/>
  <c r="CW239" i="6"/>
  <c r="CZ237" i="6"/>
  <c r="CB236" i="6"/>
  <c r="CB237" i="6"/>
  <c r="BY239" i="6"/>
  <c r="EV236" i="6"/>
  <c r="ES239" i="6"/>
  <c r="EV237" i="6"/>
  <c r="AO240" i="6"/>
  <c r="AR239" i="6"/>
  <c r="GR236" i="6"/>
  <c r="GO239" i="6"/>
  <c r="GR237" i="6"/>
  <c r="AF236" i="6"/>
  <c r="AF237" i="6"/>
  <c r="AC239" i="6"/>
  <c r="Q239" i="6"/>
  <c r="T236" i="6"/>
  <c r="T237" i="6"/>
  <c r="F240" i="6"/>
  <c r="HN240" i="6" s="1"/>
  <c r="DX236" i="6"/>
  <c r="DU239" i="6"/>
  <c r="DX237" i="6"/>
  <c r="BP236" i="6"/>
  <c r="BM239" i="6"/>
  <c r="BP237" i="6"/>
  <c r="BD236" i="6"/>
  <c r="BA239" i="6"/>
  <c r="BD237" i="6"/>
  <c r="CK239" i="6"/>
  <c r="CN236" i="6"/>
  <c r="CN237" i="6"/>
  <c r="GC240" i="6"/>
  <c r="GF239" i="6"/>
  <c r="DI240" i="6"/>
  <c r="DL239" i="6"/>
  <c r="FT235" i="6"/>
  <c r="FQ236" i="6"/>
  <c r="HD235" i="1"/>
  <c r="HA236" i="1"/>
  <c r="GO239" i="1"/>
  <c r="GR237" i="1"/>
  <c r="GR236" i="1"/>
  <c r="GF235" i="1"/>
  <c r="GC236" i="1"/>
  <c r="FT235" i="1"/>
  <c r="FQ236" i="1"/>
  <c r="FE236" i="1"/>
  <c r="FH235" i="1"/>
  <c r="ES239" i="1"/>
  <c r="EV236" i="1"/>
  <c r="EV237" i="1"/>
  <c r="EJ235" i="1"/>
  <c r="EG236" i="1"/>
  <c r="DU236" i="1"/>
  <c r="DX235" i="1"/>
  <c r="DL235" i="1"/>
  <c r="DI236" i="1"/>
  <c r="CW239" i="1"/>
  <c r="CZ236" i="1"/>
  <c r="CZ237" i="1"/>
  <c r="CN235" i="1"/>
  <c r="CK236" i="1"/>
  <c r="BY239" i="1"/>
  <c r="CB236" i="1"/>
  <c r="CB237" i="1"/>
  <c r="BP234" i="1"/>
  <c r="BM235" i="1"/>
  <c r="HY235" i="1" s="1"/>
  <c r="BA239" i="1"/>
  <c r="BD236" i="1"/>
  <c r="BD237" i="1"/>
  <c r="AO236" i="1"/>
  <c r="AR235" i="1"/>
  <c r="AC240" i="1"/>
  <c r="AF239" i="1"/>
  <c r="HZ236" i="1" l="1"/>
  <c r="HZ237" i="1"/>
  <c r="IA236" i="1"/>
  <c r="IA237" i="1"/>
  <c r="II247" i="1"/>
  <c r="II245" i="1" s="1"/>
  <c r="IH247" i="1"/>
  <c r="IH245" i="1" s="1"/>
  <c r="HM236" i="6"/>
  <c r="HK247" i="6" s="1"/>
  <c r="H236" i="6"/>
  <c r="E239" i="6"/>
  <c r="H237" i="6"/>
  <c r="CK240" i="6"/>
  <c r="CN239" i="6"/>
  <c r="Q240" i="6"/>
  <c r="T239" i="6"/>
  <c r="AO241" i="6"/>
  <c r="AR240" i="6"/>
  <c r="CW240" i="6"/>
  <c r="CZ239" i="6"/>
  <c r="AC240" i="6"/>
  <c r="AF239" i="6"/>
  <c r="FT236" i="6"/>
  <c r="FQ239" i="6"/>
  <c r="FT237" i="6"/>
  <c r="BA240" i="6"/>
  <c r="BD239" i="6"/>
  <c r="DU240" i="6"/>
  <c r="DX239" i="6"/>
  <c r="EV239" i="6"/>
  <c r="ES240" i="6"/>
  <c r="DL240" i="6"/>
  <c r="DI241" i="6"/>
  <c r="EG240" i="6"/>
  <c r="EJ239" i="6"/>
  <c r="F241" i="6"/>
  <c r="HN241" i="6" s="1"/>
  <c r="BY240" i="6"/>
  <c r="CB239" i="6"/>
  <c r="HA240" i="6"/>
  <c r="HD239" i="6"/>
  <c r="GF240" i="6"/>
  <c r="GC241" i="6"/>
  <c r="BP239" i="6"/>
  <c r="BM240" i="6"/>
  <c r="GO240" i="6"/>
  <c r="GR239" i="6"/>
  <c r="FE241" i="6"/>
  <c r="FH240" i="6"/>
  <c r="HA239" i="1"/>
  <c r="HD236" i="1"/>
  <c r="HD237" i="1"/>
  <c r="GR239" i="1"/>
  <c r="GO240" i="1"/>
  <c r="GC239" i="1"/>
  <c r="GF236" i="1"/>
  <c r="GF237" i="1"/>
  <c r="FQ239" i="1"/>
  <c r="FT237" i="1"/>
  <c r="FT236" i="1"/>
  <c r="FE239" i="1"/>
  <c r="FH236" i="1"/>
  <c r="FH237" i="1"/>
  <c r="EV239" i="1"/>
  <c r="ES240" i="1"/>
  <c r="EG239" i="1"/>
  <c r="EJ236" i="1"/>
  <c r="EJ237" i="1"/>
  <c r="DU239" i="1"/>
  <c r="DX236" i="1"/>
  <c r="DX237" i="1"/>
  <c r="DI239" i="1"/>
  <c r="DL236" i="1"/>
  <c r="DL237" i="1"/>
  <c r="CW240" i="1"/>
  <c r="CZ239" i="1"/>
  <c r="CK239" i="1"/>
  <c r="CN236" i="1"/>
  <c r="CN237" i="1"/>
  <c r="BY240" i="1"/>
  <c r="CB239" i="1"/>
  <c r="BP235" i="1"/>
  <c r="BM236" i="1"/>
  <c r="BA240" i="1"/>
  <c r="BD239" i="1"/>
  <c r="AO239" i="1"/>
  <c r="AR236" i="1"/>
  <c r="AR237" i="1"/>
  <c r="AC241" i="1"/>
  <c r="AF240" i="1"/>
  <c r="HM239" i="6" l="1"/>
  <c r="HP239" i="6" s="1"/>
  <c r="HZ239" i="1"/>
  <c r="IA239" i="1"/>
  <c r="IG247" i="1"/>
  <c r="IG245" i="1" s="1"/>
  <c r="HY236" i="1"/>
  <c r="HY237" i="1"/>
  <c r="Q241" i="6"/>
  <c r="T240" i="6"/>
  <c r="GC242" i="6"/>
  <c r="GF241" i="6"/>
  <c r="AF240" i="6"/>
  <c r="AC241" i="6"/>
  <c r="CK241" i="6"/>
  <c r="CN240" i="6"/>
  <c r="EJ240" i="6"/>
  <c r="EG241" i="6"/>
  <c r="BA241" i="6"/>
  <c r="BD240" i="6"/>
  <c r="CZ240" i="6"/>
  <c r="CW241" i="6"/>
  <c r="DU241" i="6"/>
  <c r="DX240" i="6"/>
  <c r="HA241" i="6"/>
  <c r="HD240" i="6"/>
  <c r="E240" i="6"/>
  <c r="H239" i="6"/>
  <c r="FE242" i="6"/>
  <c r="FH241" i="6"/>
  <c r="GO241" i="6"/>
  <c r="GR240" i="6"/>
  <c r="ES241" i="6"/>
  <c r="EV240" i="6"/>
  <c r="FQ240" i="6"/>
  <c r="FT239" i="6"/>
  <c r="AO242" i="6"/>
  <c r="AR241" i="6"/>
  <c r="F242" i="6"/>
  <c r="HN242" i="6" s="1"/>
  <c r="DI242" i="6"/>
  <c r="DL241" i="6"/>
  <c r="BM241" i="6"/>
  <c r="BP240" i="6"/>
  <c r="CB240" i="6"/>
  <c r="BY241" i="6"/>
  <c r="HP236" i="6"/>
  <c r="HP237" i="6"/>
  <c r="HD239" i="1"/>
  <c r="HA240" i="1"/>
  <c r="GO241" i="1"/>
  <c r="GR240" i="1"/>
  <c r="GF239" i="1"/>
  <c r="GC240" i="1"/>
  <c r="FQ240" i="1"/>
  <c r="FT239" i="1"/>
  <c r="FH239" i="1"/>
  <c r="FE240" i="1"/>
  <c r="EV240" i="1"/>
  <c r="ES241" i="1"/>
  <c r="EJ239" i="1"/>
  <c r="EG240" i="1"/>
  <c r="DU240" i="1"/>
  <c r="DX239" i="1"/>
  <c r="DI240" i="1"/>
  <c r="DL239" i="1"/>
  <c r="CZ240" i="1"/>
  <c r="CW241" i="1"/>
  <c r="CK240" i="1"/>
  <c r="CN239" i="1"/>
  <c r="CB240" i="1"/>
  <c r="BY241" i="1"/>
  <c r="BM239" i="1"/>
  <c r="HY239" i="1" s="1"/>
  <c r="BP237" i="1"/>
  <c r="BP236" i="1"/>
  <c r="BA241" i="1"/>
  <c r="BD240" i="1"/>
  <c r="AO240" i="1"/>
  <c r="AR239" i="1"/>
  <c r="AF241" i="1"/>
  <c r="AC242" i="1"/>
  <c r="HM240" i="6" l="1"/>
  <c r="HP240" i="6" s="1"/>
  <c r="IA240" i="1"/>
  <c r="HZ240" i="1"/>
  <c r="BM242" i="6"/>
  <c r="BP241" i="6"/>
  <c r="DX241" i="6"/>
  <c r="DU242" i="6"/>
  <c r="CK242" i="6"/>
  <c r="CN241" i="6"/>
  <c r="FE243" i="6"/>
  <c r="FH242" i="6"/>
  <c r="FT240" i="6"/>
  <c r="FQ241" i="6"/>
  <c r="AF241" i="6"/>
  <c r="AC242" i="6"/>
  <c r="CZ241" i="6"/>
  <c r="CW242" i="6"/>
  <c r="DI243" i="6"/>
  <c r="DL242" i="6"/>
  <c r="E241" i="6"/>
  <c r="H240" i="6"/>
  <c r="CB241" i="6"/>
  <c r="BY242" i="6"/>
  <c r="F243" i="6"/>
  <c r="HN243" i="6" s="1"/>
  <c r="BD241" i="6"/>
  <c r="BA242" i="6"/>
  <c r="GC243" i="6"/>
  <c r="GF242" i="6"/>
  <c r="EV241" i="6"/>
  <c r="ES242" i="6"/>
  <c r="GR241" i="6"/>
  <c r="GO242" i="6"/>
  <c r="HA242" i="6"/>
  <c r="HD241" i="6"/>
  <c r="EG242" i="6"/>
  <c r="EJ241" i="6"/>
  <c r="AO243" i="6"/>
  <c r="AR242" i="6"/>
  <c r="Q242" i="6"/>
  <c r="T241" i="6"/>
  <c r="HD240" i="1"/>
  <c r="HA241" i="1"/>
  <c r="GR241" i="1"/>
  <c r="GO242" i="1"/>
  <c r="GC241" i="1"/>
  <c r="GF240" i="1"/>
  <c r="FQ241" i="1"/>
  <c r="FT240" i="1"/>
  <c r="FE241" i="1"/>
  <c r="FH240" i="1"/>
  <c r="EV241" i="1"/>
  <c r="ES242" i="1"/>
  <c r="EG241" i="1"/>
  <c r="EJ240" i="1"/>
  <c r="DX240" i="1"/>
  <c r="DU241" i="1"/>
  <c r="DI241" i="1"/>
  <c r="DL240" i="1"/>
  <c r="CZ241" i="1"/>
  <c r="CW242" i="1"/>
  <c r="CK241" i="1"/>
  <c r="CN241" i="1" s="1"/>
  <c r="CN240" i="1"/>
  <c r="BY242" i="1"/>
  <c r="CB241" i="1"/>
  <c r="BP239" i="1"/>
  <c r="BM240" i="1"/>
  <c r="HY240" i="1" s="1"/>
  <c r="BD241" i="1"/>
  <c r="BA242" i="1"/>
  <c r="AO241" i="1"/>
  <c r="AR240" i="1"/>
  <c r="AF242" i="1"/>
  <c r="AC243" i="1"/>
  <c r="HM241" i="6" l="1"/>
  <c r="HP241" i="6" s="1"/>
  <c r="HZ241" i="1"/>
  <c r="IA241" i="1"/>
  <c r="CK243" i="6"/>
  <c r="CN242" i="6"/>
  <c r="EG243" i="6"/>
  <c r="EJ242" i="6"/>
  <c r="BA243" i="6"/>
  <c r="BD242" i="6"/>
  <c r="H241" i="6"/>
  <c r="E242" i="6"/>
  <c r="FT241" i="6"/>
  <c r="FQ242" i="6"/>
  <c r="DU243" i="6"/>
  <c r="DX242" i="6"/>
  <c r="AC243" i="6"/>
  <c r="AF242" i="6"/>
  <c r="AR243" i="6"/>
  <c r="AO244" i="6"/>
  <c r="GF243" i="6"/>
  <c r="GC244" i="6"/>
  <c r="GO243" i="6"/>
  <c r="GR242" i="6"/>
  <c r="F244" i="6"/>
  <c r="HN244" i="6" s="1"/>
  <c r="DL243" i="6"/>
  <c r="DI244" i="6"/>
  <c r="HD242" i="6"/>
  <c r="HA243" i="6"/>
  <c r="Q243" i="6"/>
  <c r="T242" i="6"/>
  <c r="ES243" i="6"/>
  <c r="EV242" i="6"/>
  <c r="BY243" i="6"/>
  <c r="CB242" i="6"/>
  <c r="CW243" i="6"/>
  <c r="CZ242" i="6"/>
  <c r="FH243" i="6"/>
  <c r="FE244" i="6"/>
  <c r="BM243" i="6"/>
  <c r="BP242" i="6"/>
  <c r="HA242" i="1"/>
  <c r="HD241" i="1"/>
  <c r="GR242" i="1"/>
  <c r="GO243" i="1"/>
  <c r="GC242" i="1"/>
  <c r="GF241" i="1"/>
  <c r="FT241" i="1"/>
  <c r="FQ242" i="1"/>
  <c r="FE242" i="1"/>
  <c r="FH241" i="1"/>
  <c r="ES243" i="1"/>
  <c r="EV242" i="1"/>
  <c r="EG242" i="1"/>
  <c r="EJ241" i="1"/>
  <c r="DU242" i="1"/>
  <c r="DX241" i="1"/>
  <c r="DI242" i="1"/>
  <c r="DL241" i="1"/>
  <c r="CW243" i="1"/>
  <c r="CZ242" i="1"/>
  <c r="CK242" i="1"/>
  <c r="CB242" i="1"/>
  <c r="BY243" i="1"/>
  <c r="BM241" i="1"/>
  <c r="HY241" i="1" s="1"/>
  <c r="BP240" i="1"/>
  <c r="BA243" i="1"/>
  <c r="BD242" i="1"/>
  <c r="AO242" i="1"/>
  <c r="AR241" i="1"/>
  <c r="AC244" i="1"/>
  <c r="AF243" i="1"/>
  <c r="HM242" i="6" l="1"/>
  <c r="HP242" i="6" s="1"/>
  <c r="HZ242" i="1"/>
  <c r="IA242" i="1"/>
  <c r="GC245" i="6"/>
  <c r="GF246" i="6" s="1"/>
  <c r="GF244" i="6"/>
  <c r="CW244" i="6"/>
  <c r="CZ243" i="6"/>
  <c r="BA244" i="6"/>
  <c r="BD243" i="6"/>
  <c r="DI245" i="6"/>
  <c r="DL246" i="6" s="1"/>
  <c r="DL244" i="6"/>
  <c r="AO245" i="6"/>
  <c r="AR244" i="6"/>
  <c r="FQ243" i="6"/>
  <c r="FT242" i="6"/>
  <c r="T243" i="6"/>
  <c r="Q244" i="6"/>
  <c r="HD243" i="6"/>
  <c r="HA244" i="6"/>
  <c r="BY244" i="6"/>
  <c r="CB243" i="6"/>
  <c r="EJ243" i="6"/>
  <c r="EG244" i="6"/>
  <c r="E243" i="6"/>
  <c r="H242" i="6"/>
  <c r="FE245" i="6"/>
  <c r="FH246" i="6" s="1"/>
  <c r="FH244" i="6"/>
  <c r="GO244" i="6"/>
  <c r="GR243" i="6"/>
  <c r="DU244" i="6"/>
  <c r="DX243" i="6"/>
  <c r="BP243" i="6"/>
  <c r="BM244" i="6"/>
  <c r="ES244" i="6"/>
  <c r="EV243" i="6"/>
  <c r="F245" i="6"/>
  <c r="HN245" i="6" s="1"/>
  <c r="AC244" i="6"/>
  <c r="AF243" i="6"/>
  <c r="CN243" i="6"/>
  <c r="CK244" i="6"/>
  <c r="HA243" i="1"/>
  <c r="HD242" i="1"/>
  <c r="GO244" i="1"/>
  <c r="GR243" i="1"/>
  <c r="GC243" i="1"/>
  <c r="GF242" i="1"/>
  <c r="FT242" i="1"/>
  <c r="FQ243" i="1"/>
  <c r="FE243" i="1"/>
  <c r="FH242" i="1"/>
  <c r="ES244" i="1"/>
  <c r="EV243" i="1"/>
  <c r="EJ242" i="1"/>
  <c r="EG243" i="1"/>
  <c r="DU243" i="1"/>
  <c r="DX242" i="1"/>
  <c r="DI243" i="1"/>
  <c r="DL242" i="1"/>
  <c r="CW244" i="1"/>
  <c r="CZ243" i="1"/>
  <c r="CK243" i="1"/>
  <c r="CN242" i="1"/>
  <c r="CB243" i="1"/>
  <c r="BY244" i="1"/>
  <c r="BP241" i="1"/>
  <c r="BM242" i="1"/>
  <c r="HY242" i="1" s="1"/>
  <c r="BA244" i="1"/>
  <c r="BD243" i="1"/>
  <c r="AR242" i="1"/>
  <c r="AO243" i="1"/>
  <c r="AF244" i="1"/>
  <c r="AC245" i="1"/>
  <c r="HM243" i="6" l="1"/>
  <c r="HP243" i="6" s="1"/>
  <c r="IA243" i="1"/>
  <c r="HZ243" i="1"/>
  <c r="BD244" i="6"/>
  <c r="BA245" i="6"/>
  <c r="AF244" i="6"/>
  <c r="AC245" i="6"/>
  <c r="DL245" i="6"/>
  <c r="DI248" i="6"/>
  <c r="DX244" i="6"/>
  <c r="DU245" i="6"/>
  <c r="DX246" i="6" s="1"/>
  <c r="EV244" i="6"/>
  <c r="ES245" i="6"/>
  <c r="EV246" i="6" s="1"/>
  <c r="GR244" i="6"/>
  <c r="GO245" i="6"/>
  <c r="GR246" i="6" s="1"/>
  <c r="FQ244" i="6"/>
  <c r="FT243" i="6"/>
  <c r="CZ244" i="6"/>
  <c r="CW245" i="6"/>
  <c r="CZ246" i="6" s="1"/>
  <c r="Q245" i="6"/>
  <c r="T244" i="6"/>
  <c r="CK245" i="6"/>
  <c r="CN246" i="6" s="1"/>
  <c r="CN244" i="6"/>
  <c r="BM245" i="6"/>
  <c r="BP246" i="6" s="1"/>
  <c r="BP244" i="6"/>
  <c r="FH245" i="6"/>
  <c r="FE248" i="6"/>
  <c r="CB244" i="6"/>
  <c r="BY245" i="6"/>
  <c r="CB246" i="6" s="1"/>
  <c r="HL256" i="6"/>
  <c r="F248" i="6"/>
  <c r="E244" i="6"/>
  <c r="HM244" i="6" s="1"/>
  <c r="HP244" i="6" s="1"/>
  <c r="H243" i="6"/>
  <c r="EG245" i="6"/>
  <c r="EJ246" i="6" s="1"/>
  <c r="EJ244" i="6"/>
  <c r="HA245" i="6"/>
  <c r="HD246" i="6" s="1"/>
  <c r="HD244" i="6"/>
  <c r="AR246" i="6"/>
  <c r="AR245" i="6"/>
  <c r="AO248" i="6"/>
  <c r="GF245" i="6"/>
  <c r="GC248" i="6"/>
  <c r="HD243" i="1"/>
  <c r="HA244" i="1"/>
  <c r="GR244" i="1"/>
  <c r="GO245" i="1"/>
  <c r="GC244" i="1"/>
  <c r="GF243" i="1"/>
  <c r="FQ244" i="1"/>
  <c r="FT243" i="1"/>
  <c r="FH243" i="1"/>
  <c r="FE244" i="1"/>
  <c r="ES245" i="1"/>
  <c r="EV244" i="1"/>
  <c r="EG244" i="1"/>
  <c r="EJ243" i="1"/>
  <c r="DU244" i="1"/>
  <c r="DX243" i="1"/>
  <c r="DI244" i="1"/>
  <c r="DL243" i="1"/>
  <c r="CW245" i="1"/>
  <c r="CZ244" i="1"/>
  <c r="CN243" i="1"/>
  <c r="CK244" i="1"/>
  <c r="CB244" i="1"/>
  <c r="BY245" i="1"/>
  <c r="BP242" i="1"/>
  <c r="BM243" i="1"/>
  <c r="HY243" i="1" s="1"/>
  <c r="BD244" i="1"/>
  <c r="BA245" i="1"/>
  <c r="AO244" i="1"/>
  <c r="AR243" i="1"/>
  <c r="AC248" i="1"/>
  <c r="AF245" i="1"/>
  <c r="AF246" i="1"/>
  <c r="HZ244" i="1" l="1"/>
  <c r="IA244" i="1"/>
  <c r="DI249" i="6"/>
  <c r="DL248" i="6"/>
  <c r="GC249" i="6"/>
  <c r="GF248" i="6"/>
  <c r="FT244" i="6"/>
  <c r="FQ245" i="6"/>
  <c r="FT246" i="6" s="1"/>
  <c r="EJ245" i="6"/>
  <c r="EG248" i="6"/>
  <c r="CN245" i="6"/>
  <c r="CK248" i="6"/>
  <c r="GR245" i="6"/>
  <c r="GO248" i="6"/>
  <c r="FE249" i="6"/>
  <c r="FH248" i="6"/>
  <c r="AO249" i="6"/>
  <c r="AR248" i="6"/>
  <c r="T246" i="6"/>
  <c r="T245" i="6"/>
  <c r="Q248" i="6"/>
  <c r="EV245" i="6"/>
  <c r="ES248" i="6"/>
  <c r="AF245" i="6"/>
  <c r="AC248" i="6"/>
  <c r="AF246" i="6"/>
  <c r="BP245" i="6"/>
  <c r="BM248" i="6"/>
  <c r="CZ245" i="6"/>
  <c r="CW248" i="6"/>
  <c r="HD245" i="6"/>
  <c r="HA248" i="6"/>
  <c r="CB245" i="6"/>
  <c r="BY248" i="6"/>
  <c r="H244" i="6"/>
  <c r="E245" i="6"/>
  <c r="BD245" i="6"/>
  <c r="BA248" i="6"/>
  <c r="BD246" i="6"/>
  <c r="HN248" i="6"/>
  <c r="F249" i="6"/>
  <c r="DX245" i="6"/>
  <c r="DU248" i="6"/>
  <c r="HA245" i="1"/>
  <c r="HD244" i="1"/>
  <c r="GO248" i="1"/>
  <c r="GR245" i="1"/>
  <c r="GR246" i="1"/>
  <c r="GC245" i="1"/>
  <c r="GF244" i="1"/>
  <c r="FQ245" i="1"/>
  <c r="FT244" i="1"/>
  <c r="FE245" i="1"/>
  <c r="FH244" i="1"/>
  <c r="ES248" i="1"/>
  <c r="EV245" i="1"/>
  <c r="EV246" i="1"/>
  <c r="EG245" i="1"/>
  <c r="EJ244" i="1"/>
  <c r="DX244" i="1"/>
  <c r="DU245" i="1"/>
  <c r="DL244" i="1"/>
  <c r="DI245" i="1"/>
  <c r="CW248" i="1"/>
  <c r="CZ245" i="1"/>
  <c r="CZ246" i="1"/>
  <c r="CK245" i="1"/>
  <c r="CN244" i="1"/>
  <c r="BY248" i="1"/>
  <c r="CB246" i="1"/>
  <c r="CB245" i="1"/>
  <c r="BP243" i="1"/>
  <c r="BM244" i="1"/>
  <c r="HY244" i="1" s="1"/>
  <c r="BA248" i="1"/>
  <c r="BD245" i="1"/>
  <c r="BD246" i="1"/>
  <c r="AR244" i="1"/>
  <c r="AO245" i="1"/>
  <c r="AC249" i="1"/>
  <c r="AF248" i="1"/>
  <c r="HM245" i="6" l="1"/>
  <c r="IH256" i="1"/>
  <c r="IH254" i="1" s="1"/>
  <c r="HZ245" i="1"/>
  <c r="HZ246" i="1"/>
  <c r="IA245" i="1"/>
  <c r="IA246" i="1"/>
  <c r="II256" i="1"/>
  <c r="II254" i="1" s="1"/>
  <c r="Q249" i="6"/>
  <c r="T248" i="6"/>
  <c r="GR248" i="6"/>
  <c r="GO249" i="6"/>
  <c r="H245" i="6"/>
  <c r="E248" i="6"/>
  <c r="H246" i="6"/>
  <c r="FT245" i="6"/>
  <c r="FQ248" i="6"/>
  <c r="HA249" i="6"/>
  <c r="HD248" i="6"/>
  <c r="DX248" i="6"/>
  <c r="DU249" i="6"/>
  <c r="CK249" i="6"/>
  <c r="CN248" i="6"/>
  <c r="AF248" i="6"/>
  <c r="AC249" i="6"/>
  <c r="CZ248" i="6"/>
  <c r="CW249" i="6"/>
  <c r="AO250" i="6"/>
  <c r="AR249" i="6"/>
  <c r="GC250" i="6"/>
  <c r="GF249" i="6"/>
  <c r="BD248" i="6"/>
  <c r="BA249" i="6"/>
  <c r="EG249" i="6"/>
  <c r="EJ248" i="6"/>
  <c r="HN249" i="6"/>
  <c r="F250" i="6"/>
  <c r="CB248" i="6"/>
  <c r="BY249" i="6"/>
  <c r="BM249" i="6"/>
  <c r="BP248" i="6"/>
  <c r="EV248" i="6"/>
  <c r="ES249" i="6"/>
  <c r="FE250" i="6"/>
  <c r="FH249" i="6"/>
  <c r="DI250" i="6"/>
  <c r="DL249" i="6"/>
  <c r="HA248" i="1"/>
  <c r="HD245" i="1"/>
  <c r="HD246" i="1"/>
  <c r="GO249" i="1"/>
  <c r="GR248" i="1"/>
  <c r="GC248" i="1"/>
  <c r="GF245" i="1"/>
  <c r="GF246" i="1"/>
  <c r="FQ248" i="1"/>
  <c r="FT245" i="1"/>
  <c r="FT246" i="1"/>
  <c r="FE248" i="1"/>
  <c r="FH245" i="1"/>
  <c r="FH246" i="1"/>
  <c r="ES249" i="1"/>
  <c r="EV248" i="1"/>
  <c r="EG248" i="1"/>
  <c r="EJ245" i="1"/>
  <c r="EJ246" i="1"/>
  <c r="DU248" i="1"/>
  <c r="DX246" i="1"/>
  <c r="DX245" i="1"/>
  <c r="DI248" i="1"/>
  <c r="DL246" i="1"/>
  <c r="DL245" i="1"/>
  <c r="CW249" i="1"/>
  <c r="CZ248" i="1"/>
  <c r="CK248" i="1"/>
  <c r="CN245" i="1"/>
  <c r="CN246" i="1"/>
  <c r="BY249" i="1"/>
  <c r="CB248" i="1"/>
  <c r="BP244" i="1"/>
  <c r="BM245" i="1"/>
  <c r="BA249" i="1"/>
  <c r="BD248" i="1"/>
  <c r="AO248" i="1"/>
  <c r="AR245" i="1"/>
  <c r="AR246" i="1"/>
  <c r="AF249" i="1"/>
  <c r="AC250" i="1"/>
  <c r="HP245" i="6" l="1"/>
  <c r="HP246" i="6"/>
  <c r="HZ248" i="1"/>
  <c r="IA248" i="1"/>
  <c r="IG256" i="1"/>
  <c r="IG254" i="1" s="1"/>
  <c r="HY245" i="1"/>
  <c r="HY246" i="1"/>
  <c r="HM248" i="6"/>
  <c r="HP248" i="6" s="1"/>
  <c r="H248" i="6"/>
  <c r="E249" i="6"/>
  <c r="BD249" i="6"/>
  <c r="BA250" i="6"/>
  <c r="AF249" i="6"/>
  <c r="AC250" i="6"/>
  <c r="HA250" i="6"/>
  <c r="HD249" i="6"/>
  <c r="CW250" i="6"/>
  <c r="CZ249" i="6"/>
  <c r="HK256" i="6"/>
  <c r="EG250" i="6"/>
  <c r="EJ249" i="6"/>
  <c r="DI251" i="6"/>
  <c r="DL250" i="6"/>
  <c r="BY250" i="6"/>
  <c r="CB249" i="6"/>
  <c r="FT248" i="6"/>
  <c r="FQ249" i="6"/>
  <c r="GR249" i="6"/>
  <c r="GO250" i="6"/>
  <c r="GC251" i="6"/>
  <c r="GF250" i="6"/>
  <c r="CK250" i="6"/>
  <c r="CN249" i="6"/>
  <c r="BM250" i="6"/>
  <c r="BP249" i="6"/>
  <c r="FE251" i="6"/>
  <c r="FH250" i="6"/>
  <c r="F251" i="6"/>
  <c r="HN250" i="6"/>
  <c r="DU250" i="6"/>
  <c r="DX249" i="6"/>
  <c r="ES250" i="6"/>
  <c r="EV249" i="6"/>
  <c r="AO251" i="6"/>
  <c r="AR250" i="6"/>
  <c r="Q250" i="6"/>
  <c r="T249" i="6"/>
  <c r="HD248" i="1"/>
  <c r="HA249" i="1"/>
  <c r="GO250" i="1"/>
  <c r="GR249" i="1"/>
  <c r="GF248" i="1"/>
  <c r="GC249" i="1"/>
  <c r="FQ249" i="1"/>
  <c r="FT248" i="1"/>
  <c r="FH248" i="1"/>
  <c r="FE249" i="1"/>
  <c r="EV249" i="1"/>
  <c r="ES250" i="1"/>
  <c r="EJ248" i="1"/>
  <c r="EG249" i="1"/>
  <c r="DX248" i="1"/>
  <c r="DU249" i="1"/>
  <c r="DL248" i="1"/>
  <c r="DI249" i="1"/>
  <c r="CZ249" i="1"/>
  <c r="CW250" i="1"/>
  <c r="CN248" i="1"/>
  <c r="CK249" i="1"/>
  <c r="BY250" i="1"/>
  <c r="CB249" i="1"/>
  <c r="BM248" i="1"/>
  <c r="HY248" i="1" s="1"/>
  <c r="BP245" i="1"/>
  <c r="BP246" i="1"/>
  <c r="BD249" i="1"/>
  <c r="BA250" i="1"/>
  <c r="AO249" i="1"/>
  <c r="AR248" i="1"/>
  <c r="AF250" i="1"/>
  <c r="AC251" i="1"/>
  <c r="IA249" i="1" l="1"/>
  <c r="HZ249" i="1"/>
  <c r="EG251" i="6"/>
  <c r="EJ250" i="6"/>
  <c r="AC251" i="6"/>
  <c r="AF250" i="6"/>
  <c r="FT249" i="6"/>
  <c r="FQ250" i="6"/>
  <c r="DX250" i="6"/>
  <c r="DU251" i="6"/>
  <c r="BD250" i="6"/>
  <c r="BA251" i="6"/>
  <c r="Q251" i="6"/>
  <c r="T250" i="6"/>
  <c r="CK251" i="6"/>
  <c r="CN250" i="6"/>
  <c r="HN251" i="6"/>
  <c r="F252" i="6"/>
  <c r="CB250" i="6"/>
  <c r="BY251" i="6"/>
  <c r="HM249" i="6"/>
  <c r="HP249" i="6" s="1"/>
  <c r="H249" i="6"/>
  <c r="E250" i="6"/>
  <c r="AO252" i="6"/>
  <c r="AR251" i="6"/>
  <c r="GC252" i="6"/>
  <c r="GF251" i="6"/>
  <c r="CZ250" i="6"/>
  <c r="CW251" i="6"/>
  <c r="FE252" i="6"/>
  <c r="FH251" i="6"/>
  <c r="GR250" i="6"/>
  <c r="GO251" i="6"/>
  <c r="DL251" i="6"/>
  <c r="DI252" i="6"/>
  <c r="BM251" i="6"/>
  <c r="BP250" i="6"/>
  <c r="EV250" i="6"/>
  <c r="ES251" i="6"/>
  <c r="HA251" i="6"/>
  <c r="HD250" i="6"/>
  <c r="HD249" i="1"/>
  <c r="HA250" i="1"/>
  <c r="GO251" i="1"/>
  <c r="GR250" i="1"/>
  <c r="GF249" i="1"/>
  <c r="GC250" i="1"/>
  <c r="FT249" i="1"/>
  <c r="FQ250" i="1"/>
  <c r="FE250" i="1"/>
  <c r="FH249" i="1"/>
  <c r="EV250" i="1"/>
  <c r="ES251" i="1"/>
  <c r="EG250" i="1"/>
  <c r="EJ249" i="1"/>
  <c r="DU250" i="1"/>
  <c r="DX249" i="1"/>
  <c r="DL249" i="1"/>
  <c r="DI250" i="1"/>
  <c r="CZ250" i="1"/>
  <c r="CW251" i="1"/>
  <c r="CK250" i="1"/>
  <c r="CN249" i="1"/>
  <c r="CB250" i="1"/>
  <c r="BY251" i="1"/>
  <c r="BP248" i="1"/>
  <c r="BM249" i="1"/>
  <c r="HY249" i="1" s="1"/>
  <c r="BD250" i="1"/>
  <c r="BA251" i="1"/>
  <c r="AR249" i="1"/>
  <c r="AO250" i="1"/>
  <c r="AC252" i="1"/>
  <c r="AF251" i="1"/>
  <c r="IA250" i="1" l="1"/>
  <c r="HZ250" i="1"/>
  <c r="FT250" i="6"/>
  <c r="FQ251" i="6"/>
  <c r="CW252" i="6"/>
  <c r="CZ251" i="6"/>
  <c r="BP251" i="6"/>
  <c r="BM252" i="6"/>
  <c r="Q252" i="6"/>
  <c r="T251" i="6"/>
  <c r="DL252" i="6"/>
  <c r="DI253" i="6"/>
  <c r="BY252" i="6"/>
  <c r="CB251" i="6"/>
  <c r="BD251" i="6"/>
  <c r="BA252" i="6"/>
  <c r="GF252" i="6"/>
  <c r="GC253" i="6"/>
  <c r="AF251" i="6"/>
  <c r="AC252" i="6"/>
  <c r="CN251" i="6"/>
  <c r="CK252" i="6"/>
  <c r="HA252" i="6"/>
  <c r="HD251" i="6"/>
  <c r="GO252" i="6"/>
  <c r="GR251" i="6"/>
  <c r="F253" i="6"/>
  <c r="HN252" i="6"/>
  <c r="HM250" i="6"/>
  <c r="HP250" i="6" s="1"/>
  <c r="E251" i="6"/>
  <c r="H250" i="6"/>
  <c r="FH252" i="6"/>
  <c r="FE253" i="6"/>
  <c r="EV251" i="6"/>
  <c r="ES252" i="6"/>
  <c r="AR252" i="6"/>
  <c r="AO253" i="6"/>
  <c r="DU252" i="6"/>
  <c r="DX251" i="6"/>
  <c r="EG252" i="6"/>
  <c r="EJ251" i="6"/>
  <c r="HA251" i="1"/>
  <c r="HD250" i="1"/>
  <c r="GO252" i="1"/>
  <c r="GR251" i="1"/>
  <c r="GC251" i="1"/>
  <c r="GF250" i="1"/>
  <c r="FT250" i="1"/>
  <c r="FQ251" i="1"/>
  <c r="FE251" i="1"/>
  <c r="FH250" i="1"/>
  <c r="EV251" i="1"/>
  <c r="ES252" i="1"/>
  <c r="EG251" i="1"/>
  <c r="EJ250" i="1"/>
  <c r="DX250" i="1"/>
  <c r="DU251" i="1"/>
  <c r="DI251" i="1"/>
  <c r="DL250" i="1"/>
  <c r="CW252" i="1"/>
  <c r="CZ251" i="1"/>
  <c r="CK251" i="1"/>
  <c r="CN250" i="1"/>
  <c r="CB251" i="1"/>
  <c r="BY252" i="1"/>
  <c r="BP249" i="1"/>
  <c r="BM250" i="1"/>
  <c r="HY250" i="1" s="1"/>
  <c r="BA252" i="1"/>
  <c r="BD251" i="1"/>
  <c r="AO251" i="1"/>
  <c r="AR250" i="1"/>
  <c r="AF252" i="1"/>
  <c r="AC253" i="1"/>
  <c r="IA251" i="1" l="1"/>
  <c r="HZ251" i="1"/>
  <c r="BP252" i="6"/>
  <c r="BM253" i="6"/>
  <c r="CN252" i="6"/>
  <c r="CK253" i="6"/>
  <c r="E252" i="6"/>
  <c r="H251" i="6"/>
  <c r="HM251" i="6"/>
  <c r="HP251" i="6" s="1"/>
  <c r="BY253" i="6"/>
  <c r="CB252" i="6"/>
  <c r="AC253" i="6"/>
  <c r="AF252" i="6"/>
  <c r="DI254" i="6"/>
  <c r="DL253" i="6"/>
  <c r="CW253" i="6"/>
  <c r="CZ252" i="6"/>
  <c r="AR253" i="6"/>
  <c r="AO254" i="6"/>
  <c r="F254" i="6"/>
  <c r="HN253" i="6"/>
  <c r="DU253" i="6"/>
  <c r="DX252" i="6"/>
  <c r="HD252" i="6"/>
  <c r="HA253" i="6"/>
  <c r="EJ252" i="6"/>
  <c r="EG253" i="6"/>
  <c r="FH253" i="6"/>
  <c r="FE254" i="6"/>
  <c r="GC254" i="6"/>
  <c r="GF253" i="6"/>
  <c r="FQ252" i="6"/>
  <c r="FT251" i="6"/>
  <c r="BA253" i="6"/>
  <c r="BD252" i="6"/>
  <c r="ES253" i="6"/>
  <c r="EV252" i="6"/>
  <c r="GO253" i="6"/>
  <c r="GR252" i="6"/>
  <c r="T252" i="6"/>
  <c r="Q253" i="6"/>
  <c r="HA252" i="1"/>
  <c r="HD251" i="1"/>
  <c r="GO253" i="1"/>
  <c r="GR252" i="1"/>
  <c r="GF251" i="1"/>
  <c r="GC252" i="1"/>
  <c r="FQ252" i="1"/>
  <c r="FT251" i="1"/>
  <c r="FE252" i="1"/>
  <c r="FH251" i="1"/>
  <c r="ES253" i="1"/>
  <c r="EV252" i="1"/>
  <c r="EG252" i="1"/>
  <c r="EJ251" i="1"/>
  <c r="DU252" i="1"/>
  <c r="DX251" i="1"/>
  <c r="DI252" i="1"/>
  <c r="DL251" i="1"/>
  <c r="CW253" i="1"/>
  <c r="CZ252" i="1"/>
  <c r="CK252" i="1"/>
  <c r="CN251" i="1"/>
  <c r="BY253" i="1"/>
  <c r="CB252" i="1"/>
  <c r="BM251" i="1"/>
  <c r="HY251" i="1" s="1"/>
  <c r="BP250" i="1"/>
  <c r="BD252" i="1"/>
  <c r="BA253" i="1"/>
  <c r="AR251" i="1"/>
  <c r="AO252" i="1"/>
  <c r="AF253" i="1"/>
  <c r="AC254" i="1"/>
  <c r="HZ252" i="1" l="1"/>
  <c r="IA252" i="1"/>
  <c r="CZ253" i="6"/>
  <c r="CW254" i="6"/>
  <c r="FH254" i="6"/>
  <c r="FE257" i="6"/>
  <c r="FH255" i="6"/>
  <c r="DX253" i="6"/>
  <c r="DU254" i="6"/>
  <c r="DI257" i="6"/>
  <c r="DL254" i="6"/>
  <c r="DL255" i="6"/>
  <c r="E253" i="6"/>
  <c r="H252" i="6"/>
  <c r="HM252" i="6"/>
  <c r="HP252" i="6" s="1"/>
  <c r="CK254" i="6"/>
  <c r="CN253" i="6"/>
  <c r="GO254" i="6"/>
  <c r="GR253" i="6"/>
  <c r="BA254" i="6"/>
  <c r="BD253" i="6"/>
  <c r="EJ253" i="6"/>
  <c r="EG254" i="6"/>
  <c r="F257" i="6"/>
  <c r="HN254" i="6"/>
  <c r="HL265" i="6" s="1"/>
  <c r="AF253" i="6"/>
  <c r="AC254" i="6"/>
  <c r="Q254" i="6"/>
  <c r="T253" i="6"/>
  <c r="AO257" i="6"/>
  <c r="AR254" i="6"/>
  <c r="AR255" i="6"/>
  <c r="BP253" i="6"/>
  <c r="BM254" i="6"/>
  <c r="GC257" i="6"/>
  <c r="GF254" i="6"/>
  <c r="GF255" i="6"/>
  <c r="ES254" i="6"/>
  <c r="EV253" i="6"/>
  <c r="FQ253" i="6"/>
  <c r="FT252" i="6"/>
  <c r="HA254" i="6"/>
  <c r="HD253" i="6"/>
  <c r="CB253" i="6"/>
  <c r="BY254" i="6"/>
  <c r="HA253" i="1"/>
  <c r="HD252" i="1"/>
  <c r="GO254" i="1"/>
  <c r="GR253" i="1"/>
  <c r="GF252" i="1"/>
  <c r="GC253" i="1"/>
  <c r="FQ253" i="1"/>
  <c r="FT252" i="1"/>
  <c r="FH252" i="1"/>
  <c r="FE253" i="1"/>
  <c r="ES254" i="1"/>
  <c r="EV253" i="1"/>
  <c r="EJ252" i="1"/>
  <c r="EG253" i="1"/>
  <c r="DU253" i="1"/>
  <c r="DX252" i="1"/>
  <c r="DL252" i="1"/>
  <c r="DI253" i="1"/>
  <c r="CZ253" i="1"/>
  <c r="CW254" i="1"/>
  <c r="CN252" i="1"/>
  <c r="CK253" i="1"/>
  <c r="CB253" i="1"/>
  <c r="BY254" i="1"/>
  <c r="BP251" i="1"/>
  <c r="BM252" i="1"/>
  <c r="HY252" i="1" s="1"/>
  <c r="BD253" i="1"/>
  <c r="BA254" i="1"/>
  <c r="AO253" i="1"/>
  <c r="AR252" i="1"/>
  <c r="AC257" i="1"/>
  <c r="AF255" i="1"/>
  <c r="AF254" i="1"/>
  <c r="HZ253" i="1" l="1"/>
  <c r="IA253" i="1"/>
  <c r="F258" i="6"/>
  <c r="HN257" i="6"/>
  <c r="CN255" i="6"/>
  <c r="CK257" i="6"/>
  <c r="CN254" i="6"/>
  <c r="DX254" i="6"/>
  <c r="DU257" i="6"/>
  <c r="DX255" i="6"/>
  <c r="AO258" i="6"/>
  <c r="AR257" i="6"/>
  <c r="HD254" i="6"/>
  <c r="HA257" i="6"/>
  <c r="HD255" i="6"/>
  <c r="GC258" i="6"/>
  <c r="GF257" i="6"/>
  <c r="T254" i="6"/>
  <c r="Q257" i="6"/>
  <c r="T255" i="6"/>
  <c r="BD254" i="6"/>
  <c r="BA257" i="6"/>
  <c r="BD255" i="6"/>
  <c r="E254" i="6"/>
  <c r="HM253" i="6"/>
  <c r="HP253" i="6" s="1"/>
  <c r="H253" i="6"/>
  <c r="FE258" i="6"/>
  <c r="FH257" i="6"/>
  <c r="EG257" i="6"/>
  <c r="EJ254" i="6"/>
  <c r="EJ255" i="6"/>
  <c r="BM257" i="6"/>
  <c r="BP254" i="6"/>
  <c r="BP255" i="6"/>
  <c r="AF254" i="6"/>
  <c r="AC257" i="6"/>
  <c r="AF255" i="6"/>
  <c r="CB254" i="6"/>
  <c r="BY257" i="6"/>
  <c r="CB255" i="6"/>
  <c r="GR254" i="6"/>
  <c r="GO257" i="6"/>
  <c r="GR255" i="6"/>
  <c r="CZ254" i="6"/>
  <c r="CW257" i="6"/>
  <c r="CZ255" i="6"/>
  <c r="EV254" i="6"/>
  <c r="ES257" i="6"/>
  <c r="EV255" i="6"/>
  <c r="FQ254" i="6"/>
  <c r="FT253" i="6"/>
  <c r="DI258" i="6"/>
  <c r="DL257" i="6"/>
  <c r="HD253" i="1"/>
  <c r="HA254" i="1"/>
  <c r="GO257" i="1"/>
  <c r="GR254" i="1"/>
  <c r="GR255" i="1"/>
  <c r="GF253" i="1"/>
  <c r="GC254" i="1"/>
  <c r="FQ254" i="1"/>
  <c r="FT253" i="1"/>
  <c r="FE254" i="1"/>
  <c r="FH253" i="1"/>
  <c r="ES257" i="1"/>
  <c r="EV254" i="1"/>
  <c r="EV255" i="1"/>
  <c r="EG254" i="1"/>
  <c r="EJ253" i="1"/>
  <c r="DU254" i="1"/>
  <c r="DX253" i="1"/>
  <c r="DL253" i="1"/>
  <c r="DI254" i="1"/>
  <c r="CW257" i="1"/>
  <c r="CZ255" i="1"/>
  <c r="CZ254" i="1"/>
  <c r="CK254" i="1"/>
  <c r="CN253" i="1"/>
  <c r="BY257" i="1"/>
  <c r="CB254" i="1"/>
  <c r="CB255" i="1"/>
  <c r="BM253" i="1"/>
  <c r="HY253" i="1" s="1"/>
  <c r="BP252" i="1"/>
  <c r="BA257" i="1"/>
  <c r="BD254" i="1"/>
  <c r="BD255" i="1"/>
  <c r="AR253" i="1"/>
  <c r="AO254" i="1"/>
  <c r="AC258" i="1"/>
  <c r="AF257" i="1"/>
  <c r="HZ254" i="1" l="1"/>
  <c r="HZ255" i="1"/>
  <c r="IA255" i="1"/>
  <c r="IA254" i="1"/>
  <c r="II265" i="1"/>
  <c r="II263" i="1" s="1"/>
  <c r="IH265" i="1"/>
  <c r="IH263" i="1" s="1"/>
  <c r="HM254" i="6"/>
  <c r="H254" i="6"/>
  <c r="E257" i="6"/>
  <c r="H255" i="6"/>
  <c r="DI259" i="6"/>
  <c r="DL258" i="6"/>
  <c r="CZ257" i="6"/>
  <c r="CW258" i="6"/>
  <c r="AF257" i="6"/>
  <c r="AC258" i="6"/>
  <c r="EG258" i="6"/>
  <c r="EJ257" i="6"/>
  <c r="BA258" i="6"/>
  <c r="BD257" i="6"/>
  <c r="HA258" i="6"/>
  <c r="HD257" i="6"/>
  <c r="BY258" i="6"/>
  <c r="CB257" i="6"/>
  <c r="CK258" i="6"/>
  <c r="CN257" i="6"/>
  <c r="FT254" i="6"/>
  <c r="FQ257" i="6"/>
  <c r="FT255" i="6"/>
  <c r="GO258" i="6"/>
  <c r="GR257" i="6"/>
  <c r="FE259" i="6"/>
  <c r="FH258" i="6"/>
  <c r="GC259" i="6"/>
  <c r="GF258" i="6"/>
  <c r="Q258" i="6"/>
  <c r="T258" i="6" s="1"/>
  <c r="T257" i="6"/>
  <c r="AO259" i="6"/>
  <c r="AR258" i="6"/>
  <c r="DX257" i="6"/>
  <c r="DU258" i="6"/>
  <c r="EV257" i="6"/>
  <c r="ES258" i="6"/>
  <c r="BM258" i="6"/>
  <c r="BP257" i="6"/>
  <c r="F259" i="6"/>
  <c r="HN258" i="6"/>
  <c r="HA257" i="1"/>
  <c r="HD254" i="1"/>
  <c r="HD255" i="1"/>
  <c r="GO258" i="1"/>
  <c r="GR257" i="1"/>
  <c r="GC257" i="1"/>
  <c r="GF254" i="1"/>
  <c r="GF255" i="1"/>
  <c r="FQ257" i="1"/>
  <c r="FT255" i="1"/>
  <c r="FT254" i="1"/>
  <c r="FE257" i="1"/>
  <c r="FH254" i="1"/>
  <c r="FH255" i="1"/>
  <c r="ES258" i="1"/>
  <c r="EV257" i="1"/>
  <c r="EG257" i="1"/>
  <c r="EJ254" i="1"/>
  <c r="EJ255" i="1"/>
  <c r="DU257" i="1"/>
  <c r="DX254" i="1"/>
  <c r="DX255" i="1"/>
  <c r="DI257" i="1"/>
  <c r="DL254" i="1"/>
  <c r="DL255" i="1"/>
  <c r="CW258" i="1"/>
  <c r="CZ257" i="1"/>
  <c r="CK257" i="1"/>
  <c r="CN255" i="1"/>
  <c r="CN254" i="1"/>
  <c r="BY258" i="1"/>
  <c r="CB257" i="1"/>
  <c r="BM254" i="1"/>
  <c r="BP253" i="1"/>
  <c r="BA258" i="1"/>
  <c r="BD257" i="1"/>
  <c r="AO257" i="1"/>
  <c r="AR255" i="1"/>
  <c r="AR254" i="1"/>
  <c r="AC259" i="1"/>
  <c r="AF258" i="1"/>
  <c r="HZ257" i="1" l="1"/>
  <c r="IA257" i="1"/>
  <c r="IG265" i="1"/>
  <c r="IG263" i="1" s="1"/>
  <c r="HY254" i="1"/>
  <c r="HY255" i="1"/>
  <c r="HD258" i="6"/>
  <c r="HA259" i="6"/>
  <c r="FT257" i="6"/>
  <c r="FQ258" i="6"/>
  <c r="DI260" i="6"/>
  <c r="DL259" i="6"/>
  <c r="BA259" i="6"/>
  <c r="BD258" i="6"/>
  <c r="FE260" i="6"/>
  <c r="FH259" i="6"/>
  <c r="CK259" i="6"/>
  <c r="CN258" i="6"/>
  <c r="EG259" i="6"/>
  <c r="EJ258" i="6"/>
  <c r="HN259" i="6"/>
  <c r="F260" i="6"/>
  <c r="AC259" i="6"/>
  <c r="AF258" i="6"/>
  <c r="H257" i="6"/>
  <c r="E258" i="6"/>
  <c r="HM257" i="6"/>
  <c r="HP257" i="6" s="1"/>
  <c r="Q259" i="6"/>
  <c r="GC260" i="6"/>
  <c r="GF259" i="6"/>
  <c r="AO260" i="6"/>
  <c r="AR259" i="6"/>
  <c r="GO259" i="6"/>
  <c r="GR258" i="6"/>
  <c r="BY259" i="6"/>
  <c r="CB258" i="6"/>
  <c r="ES259" i="6"/>
  <c r="EV258" i="6"/>
  <c r="DU259" i="6"/>
  <c r="DX258" i="6"/>
  <c r="BM259" i="6"/>
  <c r="BP258" i="6"/>
  <c r="CW259" i="6"/>
  <c r="CZ258" i="6"/>
  <c r="HP254" i="6"/>
  <c r="HK265" i="6"/>
  <c r="HP255" i="6"/>
  <c r="HD257" i="1"/>
  <c r="HA258" i="1"/>
  <c r="GO259" i="1"/>
  <c r="GR258" i="1"/>
  <c r="GF257" i="1"/>
  <c r="GC258" i="1"/>
  <c r="FQ258" i="1"/>
  <c r="FT257" i="1"/>
  <c r="FH257" i="1"/>
  <c r="FE258" i="1"/>
  <c r="ES259" i="1"/>
  <c r="EV258" i="1"/>
  <c r="EJ257" i="1"/>
  <c r="EG258" i="1"/>
  <c r="DU258" i="1"/>
  <c r="DX257" i="1"/>
  <c r="DI258" i="1"/>
  <c r="DL257" i="1"/>
  <c r="CW259" i="1"/>
  <c r="CZ258" i="1"/>
  <c r="CK258" i="1"/>
  <c r="CN257" i="1"/>
  <c r="BY259" i="1"/>
  <c r="CB258" i="1"/>
  <c r="BM257" i="1"/>
  <c r="HY257" i="1" s="1"/>
  <c r="BP254" i="1"/>
  <c r="BP255" i="1"/>
  <c r="BA259" i="1"/>
  <c r="BD258" i="1"/>
  <c r="AO258" i="1"/>
  <c r="AR257" i="1"/>
  <c r="AF259" i="1"/>
  <c r="AC260" i="1"/>
  <c r="IA258" i="1" l="1"/>
  <c r="HZ258" i="1"/>
  <c r="BY260" i="6"/>
  <c r="CB259" i="6"/>
  <c r="Q260" i="6"/>
  <c r="T259" i="6"/>
  <c r="BA260" i="6"/>
  <c r="BD259" i="6"/>
  <c r="E259" i="6"/>
  <c r="HM258" i="6"/>
  <c r="HP258" i="6" s="1"/>
  <c r="H258" i="6"/>
  <c r="EG260" i="6"/>
  <c r="EJ259" i="6"/>
  <c r="DI261" i="6"/>
  <c r="DL260" i="6"/>
  <c r="FQ259" i="6"/>
  <c r="FT258" i="6"/>
  <c r="GO260" i="6"/>
  <c r="GR259" i="6"/>
  <c r="AO261" i="6"/>
  <c r="AR260" i="6"/>
  <c r="CK260" i="6"/>
  <c r="CN259" i="6"/>
  <c r="BM260" i="6"/>
  <c r="BP259" i="6"/>
  <c r="DU260" i="6"/>
  <c r="DX259" i="6"/>
  <c r="CW260" i="6"/>
  <c r="CZ259" i="6"/>
  <c r="ES260" i="6"/>
  <c r="EV259" i="6"/>
  <c r="GC261" i="6"/>
  <c r="GF260" i="6"/>
  <c r="AC260" i="6"/>
  <c r="AF260" i="6" s="1"/>
  <c r="AF259" i="6"/>
  <c r="FE261" i="6"/>
  <c r="FH260" i="6"/>
  <c r="HA260" i="6"/>
  <c r="HD259" i="6"/>
  <c r="HN260" i="6"/>
  <c r="F261" i="6"/>
  <c r="HA259" i="1"/>
  <c r="HD258" i="1"/>
  <c r="GR259" i="1"/>
  <c r="GO260" i="1"/>
  <c r="GC259" i="1"/>
  <c r="GF258" i="1"/>
  <c r="FT258" i="1"/>
  <c r="FQ259" i="1"/>
  <c r="FE259" i="1"/>
  <c r="FH258" i="1"/>
  <c r="EV259" i="1"/>
  <c r="ES260" i="1"/>
  <c r="EJ258" i="1"/>
  <c r="EG259" i="1"/>
  <c r="DU259" i="1"/>
  <c r="DX258" i="1"/>
  <c r="DI259" i="1"/>
  <c r="DL258" i="1"/>
  <c r="CZ259" i="1"/>
  <c r="CW260" i="1"/>
  <c r="CN258" i="1"/>
  <c r="CK259" i="1"/>
  <c r="CB259" i="1"/>
  <c r="BY260" i="1"/>
  <c r="BP257" i="1"/>
  <c r="BM258" i="1"/>
  <c r="BD259" i="1"/>
  <c r="BA260" i="1"/>
  <c r="AR258" i="1"/>
  <c r="AO259" i="1"/>
  <c r="AC261" i="1"/>
  <c r="AF260" i="1"/>
  <c r="HY258" i="1" l="1"/>
  <c r="BP258" i="1"/>
  <c r="IA259" i="1"/>
  <c r="HZ259" i="1"/>
  <c r="E260" i="6"/>
  <c r="H259" i="6"/>
  <c r="HM259" i="6"/>
  <c r="HP259" i="6" s="1"/>
  <c r="BM261" i="6"/>
  <c r="BP260" i="6"/>
  <c r="CZ260" i="6"/>
  <c r="CW261" i="6"/>
  <c r="HA261" i="6"/>
  <c r="HD260" i="6"/>
  <c r="DL261" i="6"/>
  <c r="DI262" i="6"/>
  <c r="BD260" i="6"/>
  <c r="BA261" i="6"/>
  <c r="FQ260" i="6"/>
  <c r="FT259" i="6"/>
  <c r="FH261" i="6"/>
  <c r="FE262" i="6"/>
  <c r="AC261" i="6"/>
  <c r="DX260" i="6"/>
  <c r="DU261" i="6"/>
  <c r="AR261" i="6"/>
  <c r="AO262" i="6"/>
  <c r="EV260" i="6"/>
  <c r="ES261" i="6"/>
  <c r="CK261" i="6"/>
  <c r="CN260" i="6"/>
  <c r="F262" i="6"/>
  <c r="HN261" i="6"/>
  <c r="EG261" i="6"/>
  <c r="EJ260" i="6"/>
  <c r="Q261" i="6"/>
  <c r="T260" i="6"/>
  <c r="GF261" i="6"/>
  <c r="GC262" i="6"/>
  <c r="GR260" i="6"/>
  <c r="GO261" i="6"/>
  <c r="CB260" i="6"/>
  <c r="BY261" i="6"/>
  <c r="HA260" i="1"/>
  <c r="HD259" i="1"/>
  <c r="GO261" i="1"/>
  <c r="GR260" i="1"/>
  <c r="GF259" i="1"/>
  <c r="GC260" i="1"/>
  <c r="FT259" i="1"/>
  <c r="FQ260" i="1"/>
  <c r="FH259" i="1"/>
  <c r="FE260" i="1"/>
  <c r="ES261" i="1"/>
  <c r="EV260" i="1"/>
  <c r="EJ259" i="1"/>
  <c r="EG260" i="1"/>
  <c r="DU260" i="1"/>
  <c r="DX259" i="1"/>
  <c r="DL259" i="1"/>
  <c r="DI260" i="1"/>
  <c r="CW261" i="1"/>
  <c r="CZ260" i="1"/>
  <c r="CN259" i="1"/>
  <c r="CK260" i="1"/>
  <c r="BY261" i="1"/>
  <c r="CB260" i="1"/>
  <c r="BM259" i="1"/>
  <c r="HY259" i="1" s="1"/>
  <c r="BA261" i="1"/>
  <c r="BD260" i="1"/>
  <c r="AO260" i="1"/>
  <c r="AR259" i="1"/>
  <c r="AC262" i="1"/>
  <c r="AF261" i="1"/>
  <c r="IA260" i="1" l="1"/>
  <c r="HZ260" i="1"/>
  <c r="FT260" i="6"/>
  <c r="FQ261" i="6"/>
  <c r="GF262" i="6"/>
  <c r="GC263" i="6"/>
  <c r="AC262" i="6"/>
  <c r="AF261" i="6"/>
  <c r="ES262" i="6"/>
  <c r="EV261" i="6"/>
  <c r="DL262" i="6"/>
  <c r="DI263" i="6"/>
  <c r="BP261" i="6"/>
  <c r="BM262" i="6"/>
  <c r="T261" i="6"/>
  <c r="Q262" i="6"/>
  <c r="FH262" i="6"/>
  <c r="FE263" i="6"/>
  <c r="CN261" i="6"/>
  <c r="CK262" i="6"/>
  <c r="BY262" i="6"/>
  <c r="CB261" i="6"/>
  <c r="AR262" i="6"/>
  <c r="AO263" i="6"/>
  <c r="EJ261" i="6"/>
  <c r="EG262" i="6"/>
  <c r="HD261" i="6"/>
  <c r="HA262" i="6"/>
  <c r="HM260" i="6"/>
  <c r="HP260" i="6" s="1"/>
  <c r="H260" i="6"/>
  <c r="E261" i="6"/>
  <c r="E262" i="6" s="1"/>
  <c r="F263" i="6"/>
  <c r="HN262" i="6"/>
  <c r="BA262" i="6"/>
  <c r="BD261" i="6"/>
  <c r="GO262" i="6"/>
  <c r="GR261" i="6"/>
  <c r="DU262" i="6"/>
  <c r="DX261" i="6"/>
  <c r="CW262" i="6"/>
  <c r="CZ261" i="6"/>
  <c r="HD260" i="1"/>
  <c r="HA261" i="1"/>
  <c r="GR261" i="1"/>
  <c r="GO262" i="1"/>
  <c r="GF260" i="1"/>
  <c r="GC261" i="1"/>
  <c r="FQ261" i="1"/>
  <c r="FT260" i="1"/>
  <c r="FH260" i="1"/>
  <c r="FE261" i="1"/>
  <c r="ES262" i="1"/>
  <c r="EV261" i="1"/>
  <c r="EJ260" i="1"/>
  <c r="EG261" i="1"/>
  <c r="DU261" i="1"/>
  <c r="DX260" i="1"/>
  <c r="DL260" i="1"/>
  <c r="DI261" i="1"/>
  <c r="CW262" i="1"/>
  <c r="CZ261" i="1"/>
  <c r="CN260" i="1"/>
  <c r="CK261" i="1"/>
  <c r="BY262" i="1"/>
  <c r="CB261" i="1"/>
  <c r="BM260" i="1"/>
  <c r="HY260" i="1" s="1"/>
  <c r="BP259" i="1"/>
  <c r="BA262" i="1"/>
  <c r="BD261" i="1"/>
  <c r="AR260" i="1"/>
  <c r="AO261" i="1"/>
  <c r="AF262" i="1"/>
  <c r="AC263" i="1"/>
  <c r="IA261" i="1" l="1"/>
  <c r="HZ261" i="1"/>
  <c r="AR264" i="6"/>
  <c r="AR263" i="6"/>
  <c r="AO266" i="6"/>
  <c r="T262" i="6"/>
  <c r="Q263" i="6"/>
  <c r="ES263" i="6"/>
  <c r="EV262" i="6"/>
  <c r="AC263" i="6"/>
  <c r="AF262" i="6"/>
  <c r="GO263" i="6"/>
  <c r="GR262" i="6"/>
  <c r="BY263" i="6"/>
  <c r="CB262" i="6"/>
  <c r="BP262" i="6"/>
  <c r="BM263" i="6"/>
  <c r="GF264" i="6"/>
  <c r="GF263" i="6"/>
  <c r="GC266" i="6"/>
  <c r="HD262" i="6"/>
  <c r="HA263" i="6"/>
  <c r="CN262" i="6"/>
  <c r="CK263" i="6"/>
  <c r="DU263" i="6"/>
  <c r="DX262" i="6"/>
  <c r="BA263" i="6"/>
  <c r="BD262" i="6"/>
  <c r="DL264" i="6"/>
  <c r="DL263" i="6"/>
  <c r="DI266" i="6"/>
  <c r="FQ262" i="6"/>
  <c r="FT261" i="6"/>
  <c r="CW263" i="6"/>
  <c r="CZ262" i="6"/>
  <c r="EJ262" i="6"/>
  <c r="EG263" i="6"/>
  <c r="FH264" i="6"/>
  <c r="FH263" i="6"/>
  <c r="FE266" i="6"/>
  <c r="HM261" i="6"/>
  <c r="HP261" i="6" s="1"/>
  <c r="H261" i="6"/>
  <c r="HN263" i="6"/>
  <c r="HL274" i="6" s="1"/>
  <c r="F266" i="6"/>
  <c r="HD261" i="1"/>
  <c r="HA262" i="1"/>
  <c r="GR262" i="1"/>
  <c r="GO263" i="1"/>
  <c r="GC262" i="1"/>
  <c r="GF261" i="1"/>
  <c r="FQ262" i="1"/>
  <c r="FT261" i="1"/>
  <c r="FE262" i="1"/>
  <c r="FH261" i="1"/>
  <c r="ES263" i="1"/>
  <c r="EV262" i="1"/>
  <c r="EG262" i="1"/>
  <c r="EJ261" i="1"/>
  <c r="DU262" i="1"/>
  <c r="DX261" i="1"/>
  <c r="DL261" i="1"/>
  <c r="DI262" i="1"/>
  <c r="CZ262" i="1"/>
  <c r="CW263" i="1"/>
  <c r="CN261" i="1"/>
  <c r="CK262" i="1"/>
  <c r="CB262" i="1"/>
  <c r="BY263" i="1"/>
  <c r="BP260" i="1"/>
  <c r="BM261" i="1"/>
  <c r="HY261" i="1" s="1"/>
  <c r="BD262" i="1"/>
  <c r="BA263" i="1"/>
  <c r="AR261" i="1"/>
  <c r="AO262" i="1"/>
  <c r="AC266" i="1"/>
  <c r="AF263" i="1"/>
  <c r="AF264" i="1"/>
  <c r="IA262" i="1" l="1"/>
  <c r="HZ262" i="1"/>
  <c r="DX263" i="6"/>
  <c r="DU266" i="6"/>
  <c r="DX264" i="6"/>
  <c r="AF263" i="6"/>
  <c r="AC266" i="6"/>
  <c r="AF264" i="6"/>
  <c r="FQ263" i="6"/>
  <c r="FT262" i="6"/>
  <c r="CN264" i="6"/>
  <c r="CN263" i="6"/>
  <c r="CK266" i="6"/>
  <c r="HD264" i="6"/>
  <c r="HD263" i="6"/>
  <c r="HA266" i="6"/>
  <c r="T264" i="6"/>
  <c r="T263" i="6"/>
  <c r="Q266" i="6"/>
  <c r="EJ264" i="6"/>
  <c r="EJ263" i="6"/>
  <c r="EG266" i="6"/>
  <c r="CB263" i="6"/>
  <c r="BY266" i="6"/>
  <c r="CB264" i="6"/>
  <c r="DI267" i="6"/>
  <c r="DL266" i="6"/>
  <c r="CZ263" i="6"/>
  <c r="CW266" i="6"/>
  <c r="CZ264" i="6"/>
  <c r="BD263" i="6"/>
  <c r="BA266" i="6"/>
  <c r="BD264" i="6"/>
  <c r="GC267" i="6"/>
  <c r="GF266" i="6"/>
  <c r="AO267" i="6"/>
  <c r="AR266" i="6"/>
  <c r="F267" i="6"/>
  <c r="HN266" i="6"/>
  <c r="BP264" i="6"/>
  <c r="BP263" i="6"/>
  <c r="BM266" i="6"/>
  <c r="EV263" i="6"/>
  <c r="ES266" i="6"/>
  <c r="EV264" i="6"/>
  <c r="E263" i="6"/>
  <c r="HM262" i="6"/>
  <c r="HP262" i="6" s="1"/>
  <c r="H262" i="6"/>
  <c r="GR263" i="6"/>
  <c r="GO266" i="6"/>
  <c r="GR264" i="6"/>
  <c r="FE267" i="6"/>
  <c r="FH266" i="6"/>
  <c r="HA263" i="1"/>
  <c r="HD262" i="1"/>
  <c r="GO266" i="1"/>
  <c r="GR263" i="1"/>
  <c r="GR264" i="1"/>
  <c r="GF262" i="1"/>
  <c r="GC263" i="1"/>
  <c r="FT262" i="1"/>
  <c r="FQ263" i="1"/>
  <c r="FE263" i="1"/>
  <c r="FH262" i="1"/>
  <c r="ES266" i="1"/>
  <c r="EV263" i="1"/>
  <c r="EV264" i="1"/>
  <c r="EG263" i="1"/>
  <c r="EJ262" i="1"/>
  <c r="DX262" i="1"/>
  <c r="DU263" i="1"/>
  <c r="DL262" i="1"/>
  <c r="DI263" i="1"/>
  <c r="CW266" i="1"/>
  <c r="CZ263" i="1"/>
  <c r="CZ264" i="1"/>
  <c r="CK263" i="1"/>
  <c r="CN262" i="1"/>
  <c r="BY266" i="1"/>
  <c r="CB263" i="1"/>
  <c r="CB264" i="1"/>
  <c r="BM262" i="1"/>
  <c r="HY262" i="1" s="1"/>
  <c r="BP261" i="1"/>
  <c r="BA266" i="1"/>
  <c r="BD263" i="1"/>
  <c r="BD264" i="1"/>
  <c r="AR262" i="1"/>
  <c r="AO263" i="1"/>
  <c r="AC267" i="1"/>
  <c r="AF266" i="1"/>
  <c r="IH274" i="1" l="1"/>
  <c r="IH272" i="1" s="1"/>
  <c r="HZ263" i="1"/>
  <c r="HZ264" i="1"/>
  <c r="IA263" i="1"/>
  <c r="IA264" i="1"/>
  <c r="II274" i="1"/>
  <c r="II272" i="1" s="1"/>
  <c r="BD266" i="6"/>
  <c r="BA267" i="6"/>
  <c r="CB266" i="6"/>
  <c r="BY267" i="6"/>
  <c r="HD266" i="6"/>
  <c r="HA267" i="6"/>
  <c r="FT263" i="6"/>
  <c r="FQ266" i="6"/>
  <c r="FT264" i="6"/>
  <c r="F268" i="6"/>
  <c r="HN267" i="6"/>
  <c r="EG267" i="6"/>
  <c r="EJ266" i="6"/>
  <c r="AF266" i="6"/>
  <c r="AC267" i="6"/>
  <c r="HM263" i="6"/>
  <c r="H263" i="6"/>
  <c r="E266" i="6"/>
  <c r="H264" i="6"/>
  <c r="FE268" i="6"/>
  <c r="FH267" i="6"/>
  <c r="EV266" i="6"/>
  <c r="ES267" i="6"/>
  <c r="CZ266" i="6"/>
  <c r="CW267" i="6"/>
  <c r="CK267" i="6"/>
  <c r="CN266" i="6"/>
  <c r="GO267" i="6"/>
  <c r="GR266" i="6"/>
  <c r="AO268" i="6"/>
  <c r="AR267" i="6"/>
  <c r="BM267" i="6"/>
  <c r="BP266" i="6"/>
  <c r="Q267" i="6"/>
  <c r="T266" i="6"/>
  <c r="DX266" i="6"/>
  <c r="DU267" i="6"/>
  <c r="GC268" i="6"/>
  <c r="GF267" i="6"/>
  <c r="DI268" i="6"/>
  <c r="DL267" i="6"/>
  <c r="HA266" i="1"/>
  <c r="HD263" i="1"/>
  <c r="HD264" i="1"/>
  <c r="GO267" i="1"/>
  <c r="GR266" i="1"/>
  <c r="GC266" i="1"/>
  <c r="GF263" i="1"/>
  <c r="GF264" i="1"/>
  <c r="FQ266" i="1"/>
  <c r="FT263" i="1"/>
  <c r="FT264" i="1"/>
  <c r="FE266" i="1"/>
  <c r="FH264" i="1"/>
  <c r="FH263" i="1"/>
  <c r="ES267" i="1"/>
  <c r="EV266" i="1"/>
  <c r="EG266" i="1"/>
  <c r="EJ263" i="1"/>
  <c r="EJ264" i="1"/>
  <c r="DU266" i="1"/>
  <c r="DX263" i="1"/>
  <c r="DX264" i="1"/>
  <c r="DI266" i="1"/>
  <c r="DL263" i="1"/>
  <c r="DL264" i="1"/>
  <c r="CW267" i="1"/>
  <c r="CZ266" i="1"/>
  <c r="CK266" i="1"/>
  <c r="CN263" i="1"/>
  <c r="CN264" i="1"/>
  <c r="BY267" i="1"/>
  <c r="CB266" i="1"/>
  <c r="BM263" i="1"/>
  <c r="BP262" i="1"/>
  <c r="BA267" i="1"/>
  <c r="BD266" i="1"/>
  <c r="AO266" i="1"/>
  <c r="AR263" i="1"/>
  <c r="AR264" i="1"/>
  <c r="AF267" i="1"/>
  <c r="AC268" i="1"/>
  <c r="HZ266" i="1" l="1"/>
  <c r="IA266" i="1"/>
  <c r="IG274" i="1"/>
  <c r="IG272" i="1" s="1"/>
  <c r="HY263" i="1"/>
  <c r="HY264" i="1"/>
  <c r="AO269" i="6"/>
  <c r="AR268" i="6"/>
  <c r="AF267" i="6"/>
  <c r="AC268" i="6"/>
  <c r="FT266" i="6"/>
  <c r="FQ267" i="6"/>
  <c r="GO268" i="6"/>
  <c r="GR267" i="6"/>
  <c r="FE269" i="6"/>
  <c r="FH268" i="6"/>
  <c r="HA268" i="6"/>
  <c r="HD267" i="6"/>
  <c r="DU268" i="6"/>
  <c r="DX267" i="6"/>
  <c r="Q268" i="6"/>
  <c r="T267" i="6"/>
  <c r="EJ267" i="6"/>
  <c r="EG268" i="6"/>
  <c r="CK268" i="6"/>
  <c r="CN267" i="6"/>
  <c r="BY268" i="6"/>
  <c r="CB267" i="6"/>
  <c r="CW268" i="6"/>
  <c r="CZ267" i="6"/>
  <c r="HM266" i="6"/>
  <c r="HP266" i="6" s="1"/>
  <c r="H266" i="6"/>
  <c r="E267" i="6"/>
  <c r="HN268" i="6"/>
  <c r="F269" i="6"/>
  <c r="DI269" i="6"/>
  <c r="DL268" i="6"/>
  <c r="GC269" i="6"/>
  <c r="GF268" i="6"/>
  <c r="BM268" i="6"/>
  <c r="BP267" i="6"/>
  <c r="BD267" i="6"/>
  <c r="BA268" i="6"/>
  <c r="ES268" i="6"/>
  <c r="EV267" i="6"/>
  <c r="HP263" i="6"/>
  <c r="HP264" i="6"/>
  <c r="HK274" i="6"/>
  <c r="HA267" i="1"/>
  <c r="HD266" i="1"/>
  <c r="GR267" i="1"/>
  <c r="GO268" i="1"/>
  <c r="GF266" i="1"/>
  <c r="GC267" i="1"/>
  <c r="FQ267" i="1"/>
  <c r="FT266" i="1"/>
  <c r="FH266" i="1"/>
  <c r="FE267" i="1"/>
  <c r="ES268" i="1"/>
  <c r="EV267" i="1"/>
  <c r="EJ266" i="1"/>
  <c r="EG267" i="1"/>
  <c r="DU267" i="1"/>
  <c r="DX266" i="1"/>
  <c r="DI267" i="1"/>
  <c r="DL266" i="1"/>
  <c r="CZ267" i="1"/>
  <c r="CW268" i="1"/>
  <c r="CN266" i="1"/>
  <c r="CK267" i="1"/>
  <c r="BY268" i="1"/>
  <c r="CB267" i="1"/>
  <c r="BM266" i="1"/>
  <c r="HY266" i="1" s="1"/>
  <c r="BP263" i="1"/>
  <c r="BP264" i="1"/>
  <c r="BD267" i="1"/>
  <c r="BA268" i="1"/>
  <c r="AR266" i="1"/>
  <c r="AO267" i="1"/>
  <c r="AF268" i="1"/>
  <c r="AC269" i="1"/>
  <c r="IA267" i="1" l="1"/>
  <c r="HZ267" i="1"/>
  <c r="GO269" i="6"/>
  <c r="GR268" i="6"/>
  <c r="BY269" i="6"/>
  <c r="CB268" i="6"/>
  <c r="DU269" i="6"/>
  <c r="DX268" i="6"/>
  <c r="FQ268" i="6"/>
  <c r="FT267" i="6"/>
  <c r="HN269" i="6"/>
  <c r="F270" i="6"/>
  <c r="BM269" i="6"/>
  <c r="BP268" i="6"/>
  <c r="CK269" i="6"/>
  <c r="CN268" i="6"/>
  <c r="EG269" i="6"/>
  <c r="EJ268" i="6"/>
  <c r="HD268" i="6"/>
  <c r="HA269" i="6"/>
  <c r="AC269" i="6"/>
  <c r="AF268" i="6"/>
  <c r="H267" i="6"/>
  <c r="E268" i="6"/>
  <c r="HM267" i="6"/>
  <c r="HP267" i="6" s="1"/>
  <c r="GC270" i="6"/>
  <c r="GF269" i="6"/>
  <c r="ES269" i="6"/>
  <c r="EV268" i="6"/>
  <c r="FE270" i="6"/>
  <c r="FH269" i="6"/>
  <c r="BA269" i="6"/>
  <c r="BD268" i="6"/>
  <c r="DI270" i="6"/>
  <c r="DL269" i="6"/>
  <c r="CZ268" i="6"/>
  <c r="CW269" i="6"/>
  <c r="T268" i="6"/>
  <c r="Q269" i="6"/>
  <c r="AO270" i="6"/>
  <c r="AR269" i="6"/>
  <c r="HA268" i="1"/>
  <c r="HD268" i="1" s="1"/>
  <c r="HD267" i="1"/>
  <c r="GO269" i="1"/>
  <c r="GR268" i="1"/>
  <c r="GC268" i="1"/>
  <c r="GF267" i="1"/>
  <c r="FQ268" i="1"/>
  <c r="FT267" i="1"/>
  <c r="FE268" i="1"/>
  <c r="FH267" i="1"/>
  <c r="EV268" i="1"/>
  <c r="ES269" i="1"/>
  <c r="EJ267" i="1"/>
  <c r="EG268" i="1"/>
  <c r="DX267" i="1"/>
  <c r="DU268" i="1"/>
  <c r="DL267" i="1"/>
  <c r="DI268" i="1"/>
  <c r="CZ268" i="1"/>
  <c r="CW269" i="1"/>
  <c r="CK268" i="1"/>
  <c r="CN267" i="1"/>
  <c r="BY269" i="1"/>
  <c r="CB268" i="1"/>
  <c r="BM267" i="1"/>
  <c r="HY267" i="1" s="1"/>
  <c r="BP266" i="1"/>
  <c r="BD268" i="1"/>
  <c r="BA269" i="1"/>
  <c r="AO268" i="1"/>
  <c r="AR267" i="1"/>
  <c r="AF269" i="1"/>
  <c r="AC270" i="1"/>
  <c r="IA268" i="1" l="1"/>
  <c r="HZ268" i="1"/>
  <c r="CK270" i="6"/>
  <c r="CN269" i="6"/>
  <c r="FQ269" i="6"/>
  <c r="FT268" i="6"/>
  <c r="ES270" i="6"/>
  <c r="EV269" i="6"/>
  <c r="AF269" i="6"/>
  <c r="AC270" i="6"/>
  <c r="DX269" i="6"/>
  <c r="DU270" i="6"/>
  <c r="CZ269" i="6"/>
  <c r="CW270" i="6"/>
  <c r="HA270" i="6"/>
  <c r="HD269" i="6"/>
  <c r="BM270" i="6"/>
  <c r="BP269" i="6"/>
  <c r="DI271" i="6"/>
  <c r="DL270" i="6"/>
  <c r="GC271" i="6"/>
  <c r="GF270" i="6"/>
  <c r="F271" i="6"/>
  <c r="HN270" i="6"/>
  <c r="CB269" i="6"/>
  <c r="BY270" i="6"/>
  <c r="AO271" i="6"/>
  <c r="AR270" i="6"/>
  <c r="BD269" i="6"/>
  <c r="BA270" i="6"/>
  <c r="E269" i="6"/>
  <c r="HM268" i="6"/>
  <c r="HP268" i="6" s="1"/>
  <c r="H268" i="6"/>
  <c r="EG270" i="6"/>
  <c r="EJ269" i="6"/>
  <c r="FE271" i="6"/>
  <c r="FH270" i="6"/>
  <c r="Q270" i="6"/>
  <c r="T269" i="6"/>
  <c r="GR269" i="6"/>
  <c r="GO270" i="6"/>
  <c r="HA269" i="1"/>
  <c r="GO270" i="1"/>
  <c r="GR269" i="1"/>
  <c r="GC269" i="1"/>
  <c r="GF268" i="1"/>
  <c r="FT268" i="1"/>
  <c r="FQ269" i="1"/>
  <c r="FE269" i="1"/>
  <c r="FH268" i="1"/>
  <c r="ES270" i="1"/>
  <c r="EV269" i="1"/>
  <c r="EG269" i="1"/>
  <c r="EJ268" i="1"/>
  <c r="DU269" i="1"/>
  <c r="DX268" i="1"/>
  <c r="DI269" i="1"/>
  <c r="DL268" i="1"/>
  <c r="CW270" i="1"/>
  <c r="CZ269" i="1"/>
  <c r="CN268" i="1"/>
  <c r="CK269" i="1"/>
  <c r="BY270" i="1"/>
  <c r="CB269" i="1"/>
  <c r="BM268" i="1"/>
  <c r="HY268" i="1" s="1"/>
  <c r="BP267" i="1"/>
  <c r="BA270" i="1"/>
  <c r="BD269" i="1"/>
  <c r="AO269" i="1"/>
  <c r="AR268" i="1"/>
  <c r="AC271" i="1"/>
  <c r="AF270" i="1"/>
  <c r="IA269" i="1" l="1"/>
  <c r="HZ269" i="1"/>
  <c r="F272" i="6"/>
  <c r="HN271" i="6"/>
  <c r="CW271" i="6"/>
  <c r="CZ270" i="6"/>
  <c r="ES271" i="6"/>
  <c r="EV270" i="6"/>
  <c r="BA271" i="6"/>
  <c r="BD270" i="6"/>
  <c r="GC272" i="6"/>
  <c r="GF271" i="6"/>
  <c r="EG271" i="6"/>
  <c r="EJ270" i="6"/>
  <c r="AO272" i="6"/>
  <c r="AR271" i="6"/>
  <c r="DI272" i="6"/>
  <c r="DL271" i="6"/>
  <c r="DU271" i="6"/>
  <c r="DX270" i="6"/>
  <c r="GO271" i="6"/>
  <c r="GR270" i="6"/>
  <c r="BY271" i="6"/>
  <c r="CB270" i="6"/>
  <c r="FT269" i="6"/>
  <c r="FQ270" i="6"/>
  <c r="HA271" i="6"/>
  <c r="HD270" i="6"/>
  <c r="Q271" i="6"/>
  <c r="T270" i="6"/>
  <c r="FE272" i="6"/>
  <c r="FH271" i="6"/>
  <c r="H269" i="6"/>
  <c r="E270" i="6"/>
  <c r="HM269" i="6"/>
  <c r="HP269" i="6" s="1"/>
  <c r="BM271" i="6"/>
  <c r="BP270" i="6"/>
  <c r="AC271" i="6"/>
  <c r="AF270" i="6"/>
  <c r="CK271" i="6"/>
  <c r="CN270" i="6"/>
  <c r="HD269" i="1"/>
  <c r="HA270" i="1"/>
  <c r="GO271" i="1"/>
  <c r="GR270" i="1"/>
  <c r="GC270" i="1"/>
  <c r="GF269" i="1"/>
  <c r="FQ270" i="1"/>
  <c r="FT269" i="1"/>
  <c r="FH269" i="1"/>
  <c r="FE270" i="1"/>
  <c r="EV270" i="1"/>
  <c r="ES271" i="1"/>
  <c r="EJ269" i="1"/>
  <c r="EG270" i="1"/>
  <c r="DX269" i="1"/>
  <c r="DU270" i="1"/>
  <c r="DI270" i="1"/>
  <c r="DL269" i="1"/>
  <c r="CW271" i="1"/>
  <c r="CZ270" i="1"/>
  <c r="CK270" i="1"/>
  <c r="CN269" i="1"/>
  <c r="BY271" i="1"/>
  <c r="CB270" i="1"/>
  <c r="BM269" i="1"/>
  <c r="HY269" i="1" s="1"/>
  <c r="BP268" i="1"/>
  <c r="BD270" i="1"/>
  <c r="BA271" i="1"/>
  <c r="AR269" i="1"/>
  <c r="AO270" i="1"/>
  <c r="AF271" i="1"/>
  <c r="AC272" i="1"/>
  <c r="IA270" i="1" l="1"/>
  <c r="HZ270" i="1"/>
  <c r="BD271" i="6"/>
  <c r="BA272" i="6"/>
  <c r="BM272" i="6"/>
  <c r="BP271" i="6"/>
  <c r="BY272" i="6"/>
  <c r="CB271" i="6"/>
  <c r="FE275" i="6"/>
  <c r="FH273" i="6"/>
  <c r="FH272" i="6"/>
  <c r="DL273" i="6"/>
  <c r="DL272" i="6"/>
  <c r="DI275" i="6"/>
  <c r="Q272" i="6"/>
  <c r="T271" i="6"/>
  <c r="AO275" i="6"/>
  <c r="AR273" i="6"/>
  <c r="AR272" i="6"/>
  <c r="ES272" i="6"/>
  <c r="EV271" i="6"/>
  <c r="GO272" i="6"/>
  <c r="GR271" i="6"/>
  <c r="HA272" i="6"/>
  <c r="HD271" i="6"/>
  <c r="EJ271" i="6"/>
  <c r="EG272" i="6"/>
  <c r="CW272" i="6"/>
  <c r="CZ271" i="6"/>
  <c r="CK272" i="6"/>
  <c r="CN271" i="6"/>
  <c r="DU272" i="6"/>
  <c r="DX271" i="6"/>
  <c r="AF271" i="6"/>
  <c r="AC272" i="6"/>
  <c r="E271" i="6"/>
  <c r="H270" i="6"/>
  <c r="HM270" i="6"/>
  <c r="HP270" i="6" s="1"/>
  <c r="FQ271" i="6"/>
  <c r="FT270" i="6"/>
  <c r="GF273" i="6"/>
  <c r="GC275" i="6"/>
  <c r="GF272" i="6"/>
  <c r="HN272" i="6"/>
  <c r="HL283" i="6" s="1"/>
  <c r="F275" i="6"/>
  <c r="HA271" i="1"/>
  <c r="HD270" i="1"/>
  <c r="GR271" i="1"/>
  <c r="GO272" i="1"/>
  <c r="GF270" i="1"/>
  <c r="GC271" i="1"/>
  <c r="FQ271" i="1"/>
  <c r="FT270" i="1"/>
  <c r="FE271" i="1"/>
  <c r="FH270" i="1"/>
  <c r="EV271" i="1"/>
  <c r="ES272" i="1"/>
  <c r="EG271" i="1"/>
  <c r="EJ270" i="1"/>
  <c r="DU271" i="1"/>
  <c r="DX271" i="1" s="1"/>
  <c r="DX270" i="1"/>
  <c r="DL270" i="1"/>
  <c r="DI271" i="1"/>
  <c r="CZ271" i="1"/>
  <c r="CW272" i="1"/>
  <c r="CK271" i="1"/>
  <c r="CN270" i="1"/>
  <c r="CB271" i="1"/>
  <c r="BY272" i="1"/>
  <c r="BP269" i="1"/>
  <c r="BM270" i="1"/>
  <c r="HY270" i="1" s="1"/>
  <c r="BD271" i="1"/>
  <c r="BA272" i="1"/>
  <c r="AR270" i="1"/>
  <c r="AO271" i="1"/>
  <c r="AC275" i="1"/>
  <c r="AF273" i="1"/>
  <c r="AF272" i="1"/>
  <c r="IA271" i="1" l="1"/>
  <c r="HZ271" i="1"/>
  <c r="FH275" i="6"/>
  <c r="FE276" i="6"/>
  <c r="HD272" i="6"/>
  <c r="HD273" i="6"/>
  <c r="HA275" i="6"/>
  <c r="T272" i="6"/>
  <c r="Q275" i="6"/>
  <c r="T273" i="6"/>
  <c r="BY275" i="6"/>
  <c r="CB273" i="6"/>
  <c r="CB272" i="6"/>
  <c r="CN273" i="6"/>
  <c r="CK275" i="6"/>
  <c r="CN272" i="6"/>
  <c r="GO275" i="6"/>
  <c r="GR273" i="6"/>
  <c r="GR272" i="6"/>
  <c r="DL275" i="6"/>
  <c r="DI276" i="6"/>
  <c r="AR275" i="6"/>
  <c r="AO276" i="6"/>
  <c r="GF275" i="6"/>
  <c r="GC276" i="6"/>
  <c r="E272" i="6"/>
  <c r="HM271" i="6"/>
  <c r="HP271" i="6" s="1"/>
  <c r="H271" i="6"/>
  <c r="BP273" i="6"/>
  <c r="BP272" i="6"/>
  <c r="BM275" i="6"/>
  <c r="CW275" i="6"/>
  <c r="CZ272" i="6"/>
  <c r="CZ273" i="6"/>
  <c r="ES275" i="6"/>
  <c r="EV273" i="6"/>
  <c r="EV272" i="6"/>
  <c r="AC275" i="6"/>
  <c r="AF273" i="6"/>
  <c r="AF272" i="6"/>
  <c r="EJ273" i="6"/>
  <c r="EG275" i="6"/>
  <c r="EJ272" i="6"/>
  <c r="BA275" i="6"/>
  <c r="BD273" i="6"/>
  <c r="BD272" i="6"/>
  <c r="DU275" i="6"/>
  <c r="DX273" i="6"/>
  <c r="DX272" i="6"/>
  <c r="F276" i="6"/>
  <c r="HN275" i="6"/>
  <c r="FQ272" i="6"/>
  <c r="FT271" i="6"/>
  <c r="HD271" i="1"/>
  <c r="HA272" i="1"/>
  <c r="GO275" i="1"/>
  <c r="GR273" i="1"/>
  <c r="GR272" i="1"/>
  <c r="GC272" i="1"/>
  <c r="GF271" i="1"/>
  <c r="FT271" i="1"/>
  <c r="FQ272" i="1"/>
  <c r="FE272" i="1"/>
  <c r="FH271" i="1"/>
  <c r="ES275" i="1"/>
  <c r="EV272" i="1"/>
  <c r="EV273" i="1"/>
  <c r="EG272" i="1"/>
  <c r="EJ271" i="1"/>
  <c r="DU272" i="1"/>
  <c r="DI272" i="1"/>
  <c r="DL271" i="1"/>
  <c r="CW275" i="1"/>
  <c r="CZ272" i="1"/>
  <c r="CZ273" i="1"/>
  <c r="CK272" i="1"/>
  <c r="CN271" i="1"/>
  <c r="BY275" i="1"/>
  <c r="CB272" i="1"/>
  <c r="CB273" i="1"/>
  <c r="BP270" i="1"/>
  <c r="BM271" i="1"/>
  <c r="HY271" i="1" s="1"/>
  <c r="BA275" i="1"/>
  <c r="BD272" i="1"/>
  <c r="BD273" i="1"/>
  <c r="AO272" i="1"/>
  <c r="AR271" i="1"/>
  <c r="AC276" i="1"/>
  <c r="AF275" i="1"/>
  <c r="HZ272" i="1" l="1"/>
  <c r="HZ273" i="1"/>
  <c r="IA272" i="1"/>
  <c r="IA273" i="1"/>
  <c r="IH283" i="1"/>
  <c r="IH281" i="1" s="1"/>
  <c r="II283" i="1"/>
  <c r="II281" i="1" s="1"/>
  <c r="GF276" i="6"/>
  <c r="GC277" i="6"/>
  <c r="GO276" i="6"/>
  <c r="GR275" i="6"/>
  <c r="T275" i="6"/>
  <c r="Q276" i="6"/>
  <c r="AC276" i="6"/>
  <c r="AF275" i="6"/>
  <c r="BP275" i="6"/>
  <c r="BM276" i="6"/>
  <c r="DU276" i="6"/>
  <c r="DX275" i="6"/>
  <c r="FQ275" i="6"/>
  <c r="FT273" i="6"/>
  <c r="FT272" i="6"/>
  <c r="AR276" i="6"/>
  <c r="AO277" i="6"/>
  <c r="CN275" i="6"/>
  <c r="CK276" i="6"/>
  <c r="HD275" i="6"/>
  <c r="HA276" i="6"/>
  <c r="BA276" i="6"/>
  <c r="BD275" i="6"/>
  <c r="F277" i="6"/>
  <c r="HN276" i="6"/>
  <c r="ES276" i="6"/>
  <c r="EV275" i="6"/>
  <c r="DL276" i="6"/>
  <c r="DI277" i="6"/>
  <c r="CW276" i="6"/>
  <c r="CZ275" i="6"/>
  <c r="EJ275" i="6"/>
  <c r="EG276" i="6"/>
  <c r="FH276" i="6"/>
  <c r="FE277" i="6"/>
  <c r="E275" i="6"/>
  <c r="HM272" i="6"/>
  <c r="H272" i="6"/>
  <c r="H273" i="6"/>
  <c r="BY276" i="6"/>
  <c r="CB275" i="6"/>
  <c r="HA275" i="1"/>
  <c r="HD272" i="1"/>
  <c r="HD273" i="1"/>
  <c r="GO276" i="1"/>
  <c r="GR275" i="1"/>
  <c r="GC275" i="1"/>
  <c r="GF272" i="1"/>
  <c r="GF273" i="1"/>
  <c r="FQ275" i="1"/>
  <c r="FT272" i="1"/>
  <c r="FT273" i="1"/>
  <c r="FE275" i="1"/>
  <c r="FH272" i="1"/>
  <c r="FH273" i="1"/>
  <c r="ES276" i="1"/>
  <c r="EV275" i="1"/>
  <c r="EG275" i="1"/>
  <c r="EJ272" i="1"/>
  <c r="EJ273" i="1"/>
  <c r="DU275" i="1"/>
  <c r="DX273" i="1"/>
  <c r="DX272" i="1"/>
  <c r="DI275" i="1"/>
  <c r="DL272" i="1"/>
  <c r="DL273" i="1"/>
  <c r="CW276" i="1"/>
  <c r="CZ275" i="1"/>
  <c r="CK275" i="1"/>
  <c r="CN273" i="1"/>
  <c r="CN272" i="1"/>
  <c r="BY276" i="1"/>
  <c r="CB275" i="1"/>
  <c r="BM272" i="1"/>
  <c r="BP271" i="1"/>
  <c r="BA276" i="1"/>
  <c r="BD275" i="1"/>
  <c r="AO275" i="1"/>
  <c r="AR272" i="1"/>
  <c r="AR273" i="1"/>
  <c r="AF276" i="1"/>
  <c r="AC277" i="1"/>
  <c r="HZ275" i="1" l="1"/>
  <c r="IA275" i="1"/>
  <c r="IG283" i="1"/>
  <c r="IG281" i="1" s="1"/>
  <c r="HY272" i="1"/>
  <c r="HY273" i="1"/>
  <c r="FQ276" i="6"/>
  <c r="FT275" i="6"/>
  <c r="AC277" i="6"/>
  <c r="AF276" i="6"/>
  <c r="CN276" i="6"/>
  <c r="CK277" i="6"/>
  <c r="T276" i="6"/>
  <c r="Q277" i="6"/>
  <c r="FE278" i="6"/>
  <c r="FH277" i="6"/>
  <c r="ES277" i="6"/>
  <c r="EV276" i="6"/>
  <c r="HD276" i="6"/>
  <c r="HA277" i="6"/>
  <c r="EJ276" i="6"/>
  <c r="EG277" i="6"/>
  <c r="AO278" i="6"/>
  <c r="AR277" i="6"/>
  <c r="DU277" i="6"/>
  <c r="DX276" i="6"/>
  <c r="DI278" i="6"/>
  <c r="DL277" i="6"/>
  <c r="BY277" i="6"/>
  <c r="CB276" i="6"/>
  <c r="HN277" i="6"/>
  <c r="F278" i="6"/>
  <c r="GO277" i="6"/>
  <c r="GR276" i="6"/>
  <c r="E276" i="6"/>
  <c r="HM275" i="6"/>
  <c r="HP275" i="6" s="1"/>
  <c r="H275" i="6"/>
  <c r="BP276" i="6"/>
  <c r="BM277" i="6"/>
  <c r="GC278" i="6"/>
  <c r="GF277" i="6"/>
  <c r="HP272" i="6"/>
  <c r="HK283" i="6"/>
  <c r="HP273" i="6"/>
  <c r="CW277" i="6"/>
  <c r="CZ276" i="6"/>
  <c r="BA277" i="6"/>
  <c r="BD276" i="6"/>
  <c r="HA276" i="1"/>
  <c r="HD275" i="1"/>
  <c r="GR276" i="1"/>
  <c r="GO277" i="1"/>
  <c r="GC276" i="1"/>
  <c r="GF275" i="1"/>
  <c r="FQ276" i="1"/>
  <c r="FT275" i="1"/>
  <c r="FE276" i="1"/>
  <c r="FH275" i="1"/>
  <c r="EV276" i="1"/>
  <c r="ES277" i="1"/>
  <c r="EG276" i="1"/>
  <c r="EJ275" i="1"/>
  <c r="DU276" i="1"/>
  <c r="DX275" i="1"/>
  <c r="DI276" i="1"/>
  <c r="DL275" i="1"/>
  <c r="CZ276" i="1"/>
  <c r="CW277" i="1"/>
  <c r="CN275" i="1"/>
  <c r="CK276" i="1"/>
  <c r="CB276" i="1"/>
  <c r="BY277" i="1"/>
  <c r="BM275" i="1"/>
  <c r="HY275" i="1" s="1"/>
  <c r="BP272" i="1"/>
  <c r="BP273" i="1"/>
  <c r="BD276" i="1"/>
  <c r="BA277" i="1"/>
  <c r="AR275" i="1"/>
  <c r="AO276" i="1"/>
  <c r="AC278" i="1"/>
  <c r="AF277" i="1"/>
  <c r="IA276" i="1" l="1"/>
  <c r="HZ276" i="1"/>
  <c r="E277" i="6"/>
  <c r="HM276" i="6"/>
  <c r="HP276" i="6" s="1"/>
  <c r="H276" i="6"/>
  <c r="HA278" i="6"/>
  <c r="HD277" i="6"/>
  <c r="CK278" i="6"/>
  <c r="CN277" i="6"/>
  <c r="DI279" i="6"/>
  <c r="DL278" i="6"/>
  <c r="GC279" i="6"/>
  <c r="GF278" i="6"/>
  <c r="GR277" i="6"/>
  <c r="GO278" i="6"/>
  <c r="BD277" i="6"/>
  <c r="BA278" i="6"/>
  <c r="BM278" i="6"/>
  <c r="BP277" i="6"/>
  <c r="HN278" i="6"/>
  <c r="F279" i="6"/>
  <c r="DX277" i="6"/>
  <c r="DU278" i="6"/>
  <c r="EV277" i="6"/>
  <c r="ES278" i="6"/>
  <c r="AF277" i="6"/>
  <c r="AC278" i="6"/>
  <c r="CZ277" i="6"/>
  <c r="CW278" i="6"/>
  <c r="AO279" i="6"/>
  <c r="AR278" i="6"/>
  <c r="FE279" i="6"/>
  <c r="FH278" i="6"/>
  <c r="CB277" i="6"/>
  <c r="BY278" i="6"/>
  <c r="EG278" i="6"/>
  <c r="EJ277" i="6"/>
  <c r="Q278" i="6"/>
  <c r="T277" i="6"/>
  <c r="FQ277" i="6"/>
  <c r="FT276" i="6"/>
  <c r="HA277" i="1"/>
  <c r="HD276" i="1"/>
  <c r="GR277" i="1"/>
  <c r="GO278" i="1"/>
  <c r="GF276" i="1"/>
  <c r="GC277" i="1"/>
  <c r="FT276" i="1"/>
  <c r="FQ277" i="1"/>
  <c r="FE277" i="1"/>
  <c r="FH276" i="1"/>
  <c r="EV277" i="1"/>
  <c r="ES278" i="1"/>
  <c r="EG277" i="1"/>
  <c r="EJ276" i="1"/>
  <c r="DX276" i="1"/>
  <c r="DU277" i="1"/>
  <c r="DI277" i="1"/>
  <c r="DL276" i="1"/>
  <c r="CZ277" i="1"/>
  <c r="CW278" i="1"/>
  <c r="CK277" i="1"/>
  <c r="CN276" i="1"/>
  <c r="BY278" i="1"/>
  <c r="CB277" i="1"/>
  <c r="BP275" i="1"/>
  <c r="BM276" i="1"/>
  <c r="HY276" i="1" s="1"/>
  <c r="BD277" i="1"/>
  <c r="BA278" i="1"/>
  <c r="AO277" i="1"/>
  <c r="AR276" i="1"/>
  <c r="AC279" i="1"/>
  <c r="AF278" i="1"/>
  <c r="IA277" i="1" l="1"/>
  <c r="HZ277" i="1"/>
  <c r="BD278" i="6"/>
  <c r="BA279" i="6"/>
  <c r="DX278" i="6"/>
  <c r="DU279" i="6"/>
  <c r="GR278" i="6"/>
  <c r="GO279" i="6"/>
  <c r="EG279" i="6"/>
  <c r="EJ278" i="6"/>
  <c r="F280" i="6"/>
  <c r="HN279" i="6"/>
  <c r="HA279" i="6"/>
  <c r="HD278" i="6"/>
  <c r="AR279" i="6"/>
  <c r="AO280" i="6"/>
  <c r="CB278" i="6"/>
  <c r="BY279" i="6"/>
  <c r="CZ278" i="6"/>
  <c r="CW279" i="6"/>
  <c r="GF279" i="6"/>
  <c r="GC280" i="6"/>
  <c r="Q279" i="6"/>
  <c r="T278" i="6"/>
  <c r="CK279" i="6"/>
  <c r="CN278" i="6"/>
  <c r="HM277" i="6"/>
  <c r="HP277" i="6" s="1"/>
  <c r="H277" i="6"/>
  <c r="E278" i="6"/>
  <c r="AF278" i="6"/>
  <c r="AC279" i="6"/>
  <c r="EV278" i="6"/>
  <c r="ES279" i="6"/>
  <c r="FT277" i="6"/>
  <c r="FQ278" i="6"/>
  <c r="FH279" i="6"/>
  <c r="FE280" i="6"/>
  <c r="BM279" i="6"/>
  <c r="BP278" i="6"/>
  <c r="DL279" i="6"/>
  <c r="DI280" i="6"/>
  <c r="HD277" i="1"/>
  <c r="HA278" i="1"/>
  <c r="GO279" i="1"/>
  <c r="GR278" i="1"/>
  <c r="GC278" i="1"/>
  <c r="GF277" i="1"/>
  <c r="FQ278" i="1"/>
  <c r="FT277" i="1"/>
  <c r="FE278" i="1"/>
  <c r="FH277" i="1"/>
  <c r="ES279" i="1"/>
  <c r="EV278" i="1"/>
  <c r="EJ277" i="1"/>
  <c r="EG278" i="1"/>
  <c r="DX277" i="1"/>
  <c r="DU278" i="1"/>
  <c r="DL277" i="1"/>
  <c r="DI278" i="1"/>
  <c r="CW279" i="1"/>
  <c r="CZ278" i="1"/>
  <c r="CN277" i="1"/>
  <c r="CK278" i="1"/>
  <c r="BY279" i="1"/>
  <c r="CB278" i="1"/>
  <c r="BM277" i="1"/>
  <c r="HY277" i="1" s="1"/>
  <c r="BP276" i="1"/>
  <c r="BA279" i="1"/>
  <c r="BD278" i="1"/>
  <c r="AO278" i="1"/>
  <c r="AR277" i="1"/>
  <c r="AC280" i="1"/>
  <c r="AF279" i="1"/>
  <c r="IA278" i="1" l="1"/>
  <c r="HZ278" i="1"/>
  <c r="EJ279" i="6"/>
  <c r="EG280" i="6"/>
  <c r="GO280" i="6"/>
  <c r="GR279" i="6"/>
  <c r="CN279" i="6"/>
  <c r="CK280" i="6"/>
  <c r="AR280" i="6"/>
  <c r="AO281" i="6"/>
  <c r="FH280" i="6"/>
  <c r="FE281" i="6"/>
  <c r="T279" i="6"/>
  <c r="Q280" i="6"/>
  <c r="HM278" i="6"/>
  <c r="HP278" i="6" s="1"/>
  <c r="H278" i="6"/>
  <c r="E279" i="6"/>
  <c r="GF280" i="6"/>
  <c r="GC281" i="6"/>
  <c r="DU280" i="6"/>
  <c r="DX279" i="6"/>
  <c r="HD279" i="6"/>
  <c r="HA280" i="6"/>
  <c r="BP279" i="6"/>
  <c r="BM280" i="6"/>
  <c r="DL280" i="6"/>
  <c r="DI281" i="6"/>
  <c r="FT278" i="6"/>
  <c r="FQ279" i="6"/>
  <c r="CW280" i="6"/>
  <c r="CZ279" i="6"/>
  <c r="F281" i="6"/>
  <c r="HN280" i="6"/>
  <c r="BA280" i="6"/>
  <c r="BD279" i="6"/>
  <c r="AC280" i="6"/>
  <c r="AF279" i="6"/>
  <c r="ES280" i="6"/>
  <c r="EV279" i="6"/>
  <c r="BY280" i="6"/>
  <c r="CB279" i="6"/>
  <c r="HD278" i="1"/>
  <c r="HA279" i="1"/>
  <c r="GO280" i="1"/>
  <c r="GR279" i="1"/>
  <c r="GF278" i="1"/>
  <c r="GC279" i="1"/>
  <c r="FQ279" i="1"/>
  <c r="FT278" i="1"/>
  <c r="FH278" i="1"/>
  <c r="FE279" i="1"/>
  <c r="EV279" i="1"/>
  <c r="ES280" i="1"/>
  <c r="EJ278" i="1"/>
  <c r="EG279" i="1"/>
  <c r="DU279" i="1"/>
  <c r="DX278" i="1"/>
  <c r="DL278" i="1"/>
  <c r="DI279" i="1"/>
  <c r="CW280" i="1"/>
  <c r="CZ279" i="1"/>
  <c r="CK279" i="1"/>
  <c r="CN278" i="1"/>
  <c r="CB279" i="1"/>
  <c r="BY280" i="1"/>
  <c r="BM278" i="1"/>
  <c r="HY278" i="1" s="1"/>
  <c r="BP277" i="1"/>
  <c r="BA280" i="1"/>
  <c r="BD279" i="1"/>
  <c r="AR278" i="1"/>
  <c r="AO279" i="1"/>
  <c r="AF280" i="1"/>
  <c r="AC281" i="1"/>
  <c r="IA279" i="1" l="1"/>
  <c r="HZ279" i="1"/>
  <c r="E280" i="6"/>
  <c r="HM279" i="6"/>
  <c r="HP279" i="6" s="1"/>
  <c r="H279" i="6"/>
  <c r="AR282" i="6"/>
  <c r="AR281" i="6"/>
  <c r="CW281" i="6"/>
  <c r="CZ280" i="6"/>
  <c r="AC281" i="6"/>
  <c r="AF280" i="6"/>
  <c r="CN280" i="6"/>
  <c r="CK281" i="6"/>
  <c r="BA281" i="6"/>
  <c r="BD280" i="6"/>
  <c r="DL282" i="6"/>
  <c r="DL281" i="6"/>
  <c r="DI284" i="6"/>
  <c r="T280" i="6"/>
  <c r="Q281" i="6"/>
  <c r="HD280" i="6"/>
  <c r="HA281" i="6"/>
  <c r="DU281" i="6"/>
  <c r="DX280" i="6"/>
  <c r="GO281" i="6"/>
  <c r="GR280" i="6"/>
  <c r="ES281" i="6"/>
  <c r="EV280" i="6"/>
  <c r="FQ280" i="6"/>
  <c r="FT279" i="6"/>
  <c r="BY281" i="6"/>
  <c r="CB280" i="6"/>
  <c r="HN281" i="6"/>
  <c r="HL292" i="6" s="1"/>
  <c r="F284" i="6"/>
  <c r="GF282" i="6"/>
  <c r="GF281" i="6"/>
  <c r="GC284" i="6"/>
  <c r="FH282" i="6"/>
  <c r="FH281" i="6"/>
  <c r="FE284" i="6"/>
  <c r="EJ280" i="6"/>
  <c r="EG281" i="6"/>
  <c r="BP280" i="6"/>
  <c r="BM281" i="6"/>
  <c r="HD279" i="1"/>
  <c r="HA280" i="1"/>
  <c r="GR280" i="1"/>
  <c r="GO281" i="1"/>
  <c r="GF279" i="1"/>
  <c r="GC280" i="1"/>
  <c r="FQ280" i="1"/>
  <c r="FT279" i="1"/>
  <c r="FE280" i="1"/>
  <c r="FH279" i="1"/>
  <c r="EV280" i="1"/>
  <c r="ES281" i="1"/>
  <c r="EG280" i="1"/>
  <c r="EJ279" i="1"/>
  <c r="DU280" i="1"/>
  <c r="DX279" i="1"/>
  <c r="DL279" i="1"/>
  <c r="DI280" i="1"/>
  <c r="CZ280" i="1"/>
  <c r="CW281" i="1"/>
  <c r="CN279" i="1"/>
  <c r="CK280" i="1"/>
  <c r="BY281" i="1"/>
  <c r="CB280" i="1"/>
  <c r="BP278" i="1"/>
  <c r="BM279" i="1"/>
  <c r="HY279" i="1" s="1"/>
  <c r="BD280" i="1"/>
  <c r="BA281" i="1"/>
  <c r="AO280" i="1"/>
  <c r="AR279" i="1"/>
  <c r="AC284" i="1"/>
  <c r="AF282" i="1"/>
  <c r="AF281" i="1"/>
  <c r="IA280" i="1" l="1"/>
  <c r="HZ280" i="1"/>
  <c r="CZ281" i="6"/>
  <c r="CW284" i="6"/>
  <c r="CZ282" i="6"/>
  <c r="AO285" i="6"/>
  <c r="AR284" i="6"/>
  <c r="DX281" i="6"/>
  <c r="DU284" i="6"/>
  <c r="DX282" i="6"/>
  <c r="BP282" i="6"/>
  <c r="BP281" i="6"/>
  <c r="BM284" i="6"/>
  <c r="FQ281" i="6"/>
  <c r="FT280" i="6"/>
  <c r="HD282" i="6"/>
  <c r="HD281" i="6"/>
  <c r="HA284" i="6"/>
  <c r="BD281" i="6"/>
  <c r="BD282" i="6"/>
  <c r="CN282" i="6"/>
  <c r="CN281" i="6"/>
  <c r="CK284" i="6"/>
  <c r="F285" i="6"/>
  <c r="HN284" i="6"/>
  <c r="EV281" i="6"/>
  <c r="ES284" i="6"/>
  <c r="EV282" i="6"/>
  <c r="T282" i="6"/>
  <c r="T281" i="6"/>
  <c r="EJ282" i="6"/>
  <c r="EJ281" i="6"/>
  <c r="EG284" i="6"/>
  <c r="GR281" i="6"/>
  <c r="GO284" i="6"/>
  <c r="GR282" i="6"/>
  <c r="DI285" i="6"/>
  <c r="DL284" i="6"/>
  <c r="AF281" i="6"/>
  <c r="AF282" i="6"/>
  <c r="GC285" i="6"/>
  <c r="GF284" i="6"/>
  <c r="FE285" i="6"/>
  <c r="FH284" i="6"/>
  <c r="CB281" i="6"/>
  <c r="BY284" i="6"/>
  <c r="CB282" i="6"/>
  <c r="E281" i="6"/>
  <c r="HM280" i="6"/>
  <c r="HP280" i="6" s="1"/>
  <c r="H280" i="6"/>
  <c r="HA281" i="1"/>
  <c r="HD280" i="1"/>
  <c r="GO284" i="1"/>
  <c r="GR281" i="1"/>
  <c r="GR282" i="1"/>
  <c r="GC281" i="1"/>
  <c r="GF280" i="1"/>
  <c r="FT280" i="1"/>
  <c r="FQ281" i="1"/>
  <c r="FH280" i="1"/>
  <c r="FE281" i="1"/>
  <c r="ES284" i="1"/>
  <c r="EV282" i="1"/>
  <c r="EV281" i="1"/>
  <c r="EG281" i="1"/>
  <c r="EJ280" i="1"/>
  <c r="DX280" i="1"/>
  <c r="DU281" i="1"/>
  <c r="DL280" i="1"/>
  <c r="DI281" i="1"/>
  <c r="CW284" i="1"/>
  <c r="CZ281" i="1"/>
  <c r="CZ282" i="1"/>
  <c r="CN280" i="1"/>
  <c r="CK281" i="1"/>
  <c r="BY284" i="1"/>
  <c r="CB281" i="1"/>
  <c r="CB282" i="1"/>
  <c r="BP279" i="1"/>
  <c r="BM280" i="1"/>
  <c r="HY280" i="1" s="1"/>
  <c r="BA284" i="1"/>
  <c r="BD281" i="1"/>
  <c r="BD282" i="1"/>
  <c r="AO281" i="1"/>
  <c r="AR280" i="1"/>
  <c r="AC285" i="1"/>
  <c r="AF284" i="1"/>
  <c r="HZ281" i="1" l="1"/>
  <c r="HZ282" i="1"/>
  <c r="IA282" i="1"/>
  <c r="IA281" i="1"/>
  <c r="II292" i="1"/>
  <c r="II290" i="1" s="1"/>
  <c r="IH292" i="1"/>
  <c r="IH290" i="1" s="1"/>
  <c r="DI286" i="6"/>
  <c r="DL285" i="6"/>
  <c r="DX284" i="6"/>
  <c r="DU285" i="6"/>
  <c r="HM281" i="6"/>
  <c r="H281" i="6"/>
  <c r="H282" i="6"/>
  <c r="GC286" i="6"/>
  <c r="GF285" i="6"/>
  <c r="EV284" i="6"/>
  <c r="ES285" i="6"/>
  <c r="BD284" i="6"/>
  <c r="BA285" i="6"/>
  <c r="BM285" i="6"/>
  <c r="BP284" i="6"/>
  <c r="FE286" i="6"/>
  <c r="FH285" i="6"/>
  <c r="EG285" i="6"/>
  <c r="EJ284" i="6"/>
  <c r="AO286" i="6"/>
  <c r="AR285" i="6"/>
  <c r="AF284" i="6"/>
  <c r="AC285" i="6"/>
  <c r="HA285" i="6"/>
  <c r="HD284" i="6"/>
  <c r="CB284" i="6"/>
  <c r="BY285" i="6"/>
  <c r="HN285" i="6"/>
  <c r="F286" i="6"/>
  <c r="CZ284" i="6"/>
  <c r="CW285" i="6"/>
  <c r="GR284" i="6"/>
  <c r="GO285" i="6"/>
  <c r="FT281" i="6"/>
  <c r="FQ284" i="6"/>
  <c r="FT282" i="6"/>
  <c r="Q285" i="6"/>
  <c r="T284" i="6"/>
  <c r="CK285" i="6"/>
  <c r="CN284" i="6"/>
  <c r="HA284" i="1"/>
  <c r="HD282" i="1"/>
  <c r="HD281" i="1"/>
  <c r="GO285" i="1"/>
  <c r="GR284" i="1"/>
  <c r="GC284" i="1"/>
  <c r="GF281" i="1"/>
  <c r="GF282" i="1"/>
  <c r="FQ284" i="1"/>
  <c r="FT281" i="1"/>
  <c r="FT282" i="1"/>
  <c r="FE284" i="1"/>
  <c r="FH282" i="1"/>
  <c r="FH281" i="1"/>
  <c r="ES285" i="1"/>
  <c r="EV284" i="1"/>
  <c r="EG284" i="1"/>
  <c r="EJ282" i="1"/>
  <c r="EJ281" i="1"/>
  <c r="DU284" i="1"/>
  <c r="DX281" i="1"/>
  <c r="DX282" i="1"/>
  <c r="DI284" i="1"/>
  <c r="DL281" i="1"/>
  <c r="DL282" i="1"/>
  <c r="CW285" i="1"/>
  <c r="CZ284" i="1"/>
  <c r="CK284" i="1"/>
  <c r="CN281" i="1"/>
  <c r="CN282" i="1"/>
  <c r="BY285" i="1"/>
  <c r="CB284" i="1"/>
  <c r="BM281" i="1"/>
  <c r="BP280" i="1"/>
  <c r="BA285" i="1"/>
  <c r="BD284" i="1"/>
  <c r="AO284" i="1"/>
  <c r="AR281" i="1"/>
  <c r="AR282" i="1"/>
  <c r="AF285" i="1"/>
  <c r="AC286" i="1"/>
  <c r="HZ284" i="1" l="1"/>
  <c r="IA284" i="1"/>
  <c r="IG292" i="1"/>
  <c r="IG290" i="1" s="1"/>
  <c r="HY281" i="1"/>
  <c r="HY282" i="1"/>
  <c r="AR286" i="6"/>
  <c r="AO287" i="6"/>
  <c r="BD285" i="6"/>
  <c r="BA286" i="6"/>
  <c r="HM284" i="6"/>
  <c r="HP284" i="6" s="1"/>
  <c r="H284" i="6"/>
  <c r="E285" i="6"/>
  <c r="CB285" i="6"/>
  <c r="BY286" i="6"/>
  <c r="HP281" i="6"/>
  <c r="HK292" i="6"/>
  <c r="HP282" i="6"/>
  <c r="GR285" i="6"/>
  <c r="GO286" i="6"/>
  <c r="CK286" i="6"/>
  <c r="CN285" i="6"/>
  <c r="HA286" i="6"/>
  <c r="HD285" i="6"/>
  <c r="FH286" i="6"/>
  <c r="FE287" i="6"/>
  <c r="DX285" i="6"/>
  <c r="DU286" i="6"/>
  <c r="EG286" i="6"/>
  <c r="EJ285" i="6"/>
  <c r="CZ285" i="6"/>
  <c r="CW286" i="6"/>
  <c r="AF285" i="6"/>
  <c r="AC286" i="6"/>
  <c r="GF286" i="6"/>
  <c r="GC287" i="6"/>
  <c r="FT284" i="6"/>
  <c r="FQ285" i="6"/>
  <c r="Q286" i="6"/>
  <c r="T285" i="6"/>
  <c r="EV285" i="6"/>
  <c r="ES286" i="6"/>
  <c r="HN286" i="6"/>
  <c r="F287" i="6"/>
  <c r="BM286" i="6"/>
  <c r="BP285" i="6"/>
  <c r="DL286" i="6"/>
  <c r="DI287" i="6"/>
  <c r="HA285" i="1"/>
  <c r="HD284" i="1"/>
  <c r="GR285" i="1"/>
  <c r="GO286" i="1"/>
  <c r="GF284" i="1"/>
  <c r="GC285" i="1"/>
  <c r="FQ285" i="1"/>
  <c r="FT284" i="1"/>
  <c r="FH284" i="1"/>
  <c r="FE285" i="1"/>
  <c r="EV285" i="1"/>
  <c r="ES286" i="1"/>
  <c r="EJ284" i="1"/>
  <c r="EG285" i="1"/>
  <c r="DU285" i="1"/>
  <c r="DX284" i="1"/>
  <c r="DI285" i="1"/>
  <c r="DL284" i="1"/>
  <c r="CW286" i="1"/>
  <c r="CZ285" i="1"/>
  <c r="CK285" i="1"/>
  <c r="CN284" i="1"/>
  <c r="CB285" i="1"/>
  <c r="BY286" i="1"/>
  <c r="BM284" i="1"/>
  <c r="HY284" i="1" s="1"/>
  <c r="BP281" i="1"/>
  <c r="BP282" i="1"/>
  <c r="BD285" i="1"/>
  <c r="BA286" i="1"/>
  <c r="AO285" i="1"/>
  <c r="AR284" i="1"/>
  <c r="AC287" i="1"/>
  <c r="AF286" i="1"/>
  <c r="HM285" i="6" l="1"/>
  <c r="HP285" i="6" s="1"/>
  <c r="IA285" i="1"/>
  <c r="HZ285" i="1"/>
  <c r="GC288" i="6"/>
  <c r="GF287" i="6"/>
  <c r="DU287" i="6"/>
  <c r="DX286" i="6"/>
  <c r="CN286" i="6"/>
  <c r="CK287" i="6"/>
  <c r="H285" i="6"/>
  <c r="E286" i="6"/>
  <c r="GO287" i="6"/>
  <c r="GR286" i="6"/>
  <c r="T286" i="6"/>
  <c r="Q287" i="6"/>
  <c r="CW287" i="6"/>
  <c r="CZ286" i="6"/>
  <c r="BA287" i="6"/>
  <c r="BD286" i="6"/>
  <c r="ES287" i="6"/>
  <c r="EV286" i="6"/>
  <c r="AC287" i="6"/>
  <c r="AF286" i="6"/>
  <c r="DL287" i="6"/>
  <c r="DI288" i="6"/>
  <c r="FH287" i="6"/>
  <c r="FE288" i="6"/>
  <c r="BP286" i="6"/>
  <c r="BM287" i="6"/>
  <c r="FT285" i="6"/>
  <c r="FQ286" i="6"/>
  <c r="HD286" i="6"/>
  <c r="HA287" i="6"/>
  <c r="BY287" i="6"/>
  <c r="CB286" i="6"/>
  <c r="AO288" i="6"/>
  <c r="AR287" i="6"/>
  <c r="HN287" i="6"/>
  <c r="F288" i="6"/>
  <c r="EJ286" i="6"/>
  <c r="EG287" i="6"/>
  <c r="HA286" i="1"/>
  <c r="HD285" i="1"/>
  <c r="GR286" i="1"/>
  <c r="GO287" i="1"/>
  <c r="GC286" i="1"/>
  <c r="GF285" i="1"/>
  <c r="FT285" i="1"/>
  <c r="FQ286" i="1"/>
  <c r="FE286" i="1"/>
  <c r="FH285" i="1"/>
  <c r="EV286" i="1"/>
  <c r="ES287" i="1"/>
  <c r="EG286" i="1"/>
  <c r="EJ285" i="1"/>
  <c r="DX285" i="1"/>
  <c r="DU286" i="1"/>
  <c r="DI286" i="1"/>
  <c r="DL285" i="1"/>
  <c r="CZ286" i="1"/>
  <c r="CW287" i="1"/>
  <c r="CK286" i="1"/>
  <c r="CN285" i="1"/>
  <c r="CB286" i="1"/>
  <c r="BY287" i="1"/>
  <c r="BP284" i="1"/>
  <c r="BM285" i="1"/>
  <c r="HY285" i="1" s="1"/>
  <c r="BD286" i="1"/>
  <c r="BA287" i="1"/>
  <c r="AO286" i="1"/>
  <c r="AR285" i="1"/>
  <c r="AC288" i="1"/>
  <c r="AF287" i="1"/>
  <c r="IA286" i="1" l="1"/>
  <c r="HZ286" i="1"/>
  <c r="AO289" i="6"/>
  <c r="AR288" i="6"/>
  <c r="AC288" i="6"/>
  <c r="AF287" i="6"/>
  <c r="BP287" i="6"/>
  <c r="BM288" i="6"/>
  <c r="CW288" i="6"/>
  <c r="CZ287" i="6"/>
  <c r="BY288" i="6"/>
  <c r="CB287" i="6"/>
  <c r="GO288" i="6"/>
  <c r="GR287" i="6"/>
  <c r="ES288" i="6"/>
  <c r="EV287" i="6"/>
  <c r="EJ287" i="6"/>
  <c r="EG288" i="6"/>
  <c r="HA288" i="6"/>
  <c r="HD287" i="6"/>
  <c r="FE289" i="6"/>
  <c r="FH288" i="6"/>
  <c r="E287" i="6"/>
  <c r="HM286" i="6"/>
  <c r="HP286" i="6" s="1"/>
  <c r="H286" i="6"/>
  <c r="DU288" i="6"/>
  <c r="DX287" i="6"/>
  <c r="Q288" i="6"/>
  <c r="T287" i="6"/>
  <c r="BD287" i="6"/>
  <c r="BA288" i="6"/>
  <c r="CN287" i="6"/>
  <c r="CK288" i="6"/>
  <c r="HN288" i="6"/>
  <c r="F289" i="6"/>
  <c r="FQ287" i="6"/>
  <c r="FT286" i="6"/>
  <c r="DI289" i="6"/>
  <c r="DL288" i="6"/>
  <c r="GC289" i="6"/>
  <c r="GF288" i="6"/>
  <c r="HA287" i="1"/>
  <c r="HD286" i="1"/>
  <c r="GO288" i="1"/>
  <c r="GR287" i="1"/>
  <c r="GC287" i="1"/>
  <c r="GF286" i="1"/>
  <c r="FT286" i="1"/>
  <c r="FQ287" i="1"/>
  <c r="FE287" i="1"/>
  <c r="FH286" i="1"/>
  <c r="ES288" i="1"/>
  <c r="EV287" i="1"/>
  <c r="EG287" i="1"/>
  <c r="EJ286" i="1"/>
  <c r="DX286" i="1"/>
  <c r="DU287" i="1"/>
  <c r="DI287" i="1"/>
  <c r="DL286" i="1"/>
  <c r="CZ287" i="1"/>
  <c r="CW288" i="1"/>
  <c r="CN286" i="1"/>
  <c r="CK287" i="1"/>
  <c r="BY288" i="1"/>
  <c r="CB287" i="1"/>
  <c r="BP285" i="1"/>
  <c r="BM286" i="1"/>
  <c r="HY286" i="1" s="1"/>
  <c r="BA288" i="1"/>
  <c r="BD287" i="1"/>
  <c r="AR286" i="1"/>
  <c r="AO287" i="1"/>
  <c r="AC289" i="1"/>
  <c r="AF288" i="1"/>
  <c r="IA287" i="1" l="1"/>
  <c r="HZ287" i="1"/>
  <c r="DI290" i="6"/>
  <c r="DL289" i="6"/>
  <c r="BD288" i="6"/>
  <c r="BA289" i="6"/>
  <c r="CW289" i="6"/>
  <c r="CZ288" i="6"/>
  <c r="FQ288" i="6"/>
  <c r="FT287" i="6"/>
  <c r="Q289" i="6"/>
  <c r="T288" i="6"/>
  <c r="EV288" i="6"/>
  <c r="ES289" i="6"/>
  <c r="F290" i="6"/>
  <c r="HN289" i="6"/>
  <c r="FE290" i="6"/>
  <c r="FH289" i="6"/>
  <c r="GR288" i="6"/>
  <c r="GO289" i="6"/>
  <c r="E288" i="6"/>
  <c r="HM287" i="6"/>
  <c r="HP287" i="6" s="1"/>
  <c r="H287" i="6"/>
  <c r="DX288" i="6"/>
  <c r="DU289" i="6"/>
  <c r="AF288" i="6"/>
  <c r="AC289" i="6"/>
  <c r="GC290" i="6"/>
  <c r="GF289" i="6"/>
  <c r="CK289" i="6"/>
  <c r="CN288" i="6"/>
  <c r="HA289" i="6"/>
  <c r="HD288" i="6"/>
  <c r="CB288" i="6"/>
  <c r="BY289" i="6"/>
  <c r="BM289" i="6"/>
  <c r="BP288" i="6"/>
  <c r="EG289" i="6"/>
  <c r="EJ288" i="6"/>
  <c r="AO290" i="6"/>
  <c r="AR289" i="6"/>
  <c r="HA288" i="1"/>
  <c r="HD287" i="1"/>
  <c r="GO289" i="1"/>
  <c r="GR288" i="1"/>
  <c r="GF287" i="1"/>
  <c r="GC288" i="1"/>
  <c r="FT287" i="1"/>
  <c r="FQ288" i="1"/>
  <c r="FE288" i="1"/>
  <c r="FH287" i="1"/>
  <c r="EV288" i="1"/>
  <c r="ES289" i="1"/>
  <c r="EG288" i="1"/>
  <c r="EJ287" i="1"/>
  <c r="DU288" i="1"/>
  <c r="DX287" i="1"/>
  <c r="DL287" i="1"/>
  <c r="DI288" i="1"/>
  <c r="CW289" i="1"/>
  <c r="CZ288" i="1"/>
  <c r="CN287" i="1"/>
  <c r="CK288" i="1"/>
  <c r="BY289" i="1"/>
  <c r="CB288" i="1"/>
  <c r="BM287" i="1"/>
  <c r="HY287" i="1" s="1"/>
  <c r="BP286" i="1"/>
  <c r="BA289" i="1"/>
  <c r="BD288" i="1"/>
  <c r="AR287" i="1"/>
  <c r="AO288" i="1"/>
  <c r="AC290" i="1"/>
  <c r="AF289" i="1"/>
  <c r="IA288" i="1" l="1"/>
  <c r="HZ288" i="1"/>
  <c r="FE293" i="6"/>
  <c r="FH290" i="6"/>
  <c r="FH291" i="6"/>
  <c r="FT288" i="6"/>
  <c r="FQ289" i="6"/>
  <c r="HN290" i="6"/>
  <c r="HL301" i="6" s="1"/>
  <c r="BM290" i="6"/>
  <c r="BP289" i="6"/>
  <c r="GC293" i="6"/>
  <c r="GF290" i="6"/>
  <c r="GF291" i="6"/>
  <c r="H288" i="6"/>
  <c r="E289" i="6"/>
  <c r="HM288" i="6"/>
  <c r="HP288" i="6" s="1"/>
  <c r="ES290" i="6"/>
  <c r="EV289" i="6"/>
  <c r="CW290" i="6"/>
  <c r="CZ289" i="6"/>
  <c r="EG290" i="6"/>
  <c r="EJ289" i="6"/>
  <c r="BY290" i="6"/>
  <c r="CB289" i="6"/>
  <c r="AC290" i="6"/>
  <c r="AF289" i="6"/>
  <c r="BA290" i="6"/>
  <c r="BD289" i="6"/>
  <c r="GO290" i="6"/>
  <c r="GR289" i="6"/>
  <c r="CK290" i="6"/>
  <c r="CN289" i="6"/>
  <c r="AO293" i="6"/>
  <c r="AR291" i="6"/>
  <c r="AR290" i="6"/>
  <c r="DU290" i="6"/>
  <c r="DX289" i="6"/>
  <c r="Q290" i="6"/>
  <c r="T289" i="6"/>
  <c r="HA290" i="6"/>
  <c r="HD289" i="6"/>
  <c r="DL290" i="6"/>
  <c r="DI293" i="6"/>
  <c r="DL291" i="6"/>
  <c r="HD288" i="1"/>
  <c r="HA289" i="1"/>
  <c r="GR289" i="1"/>
  <c r="GO290" i="1"/>
  <c r="GF288" i="1"/>
  <c r="GC289" i="1"/>
  <c r="FQ289" i="1"/>
  <c r="FT288" i="1"/>
  <c r="FH288" i="1"/>
  <c r="FE289" i="1"/>
  <c r="ES290" i="1"/>
  <c r="EV289" i="1"/>
  <c r="EJ288" i="1"/>
  <c r="EG289" i="1"/>
  <c r="DU289" i="1"/>
  <c r="DX288" i="1"/>
  <c r="DL288" i="1"/>
  <c r="DI289" i="1"/>
  <c r="CZ289" i="1"/>
  <c r="CW290" i="1"/>
  <c r="CN288" i="1"/>
  <c r="CK289" i="1"/>
  <c r="CB289" i="1"/>
  <c r="BY290" i="1"/>
  <c r="BP287" i="1"/>
  <c r="BM288" i="1"/>
  <c r="HY288" i="1" s="1"/>
  <c r="BD289" i="1"/>
  <c r="BA290" i="1"/>
  <c r="AR288" i="1"/>
  <c r="AO289" i="1"/>
  <c r="AC293" i="1"/>
  <c r="AF290" i="1"/>
  <c r="AF291" i="1"/>
  <c r="IA289" i="1" l="1"/>
  <c r="HZ289" i="1"/>
  <c r="E290" i="6"/>
  <c r="H289" i="6"/>
  <c r="HM289" i="6"/>
  <c r="HP289" i="6" s="1"/>
  <c r="HN293" i="6"/>
  <c r="F294" i="6"/>
  <c r="DI294" i="6"/>
  <c r="DL293" i="6"/>
  <c r="BA293" i="6"/>
  <c r="BD290" i="6"/>
  <c r="BD291" i="6"/>
  <c r="CW293" i="6"/>
  <c r="CZ291" i="6"/>
  <c r="CZ290" i="6"/>
  <c r="FQ290" i="6"/>
  <c r="FT289" i="6"/>
  <c r="DU293" i="6"/>
  <c r="DX291" i="6"/>
  <c r="DX290" i="6"/>
  <c r="GC294" i="6"/>
  <c r="GF293" i="6"/>
  <c r="GO293" i="6"/>
  <c r="GR290" i="6"/>
  <c r="GR291" i="6"/>
  <c r="AO294" i="6"/>
  <c r="AR293" i="6"/>
  <c r="AC293" i="6"/>
  <c r="AF290" i="6"/>
  <c r="AF291" i="6"/>
  <c r="ES293" i="6"/>
  <c r="EV291" i="6"/>
  <c r="EV290" i="6"/>
  <c r="EJ290" i="6"/>
  <c r="EJ291" i="6"/>
  <c r="EG293" i="6"/>
  <c r="HA293" i="6"/>
  <c r="HD291" i="6"/>
  <c r="HD290" i="6"/>
  <c r="T291" i="6"/>
  <c r="T290" i="6"/>
  <c r="Q293" i="6"/>
  <c r="CN290" i="6"/>
  <c r="CK293" i="6"/>
  <c r="CN291" i="6"/>
  <c r="BY293" i="6"/>
  <c r="CB290" i="6"/>
  <c r="CB291" i="6"/>
  <c r="BM293" i="6"/>
  <c r="BP291" i="6"/>
  <c r="BP290" i="6"/>
  <c r="FE294" i="6"/>
  <c r="FH293" i="6"/>
  <c r="HA290" i="1"/>
  <c r="HD289" i="1"/>
  <c r="GO293" i="1"/>
  <c r="GR291" i="1"/>
  <c r="GR290" i="1"/>
  <c r="GC290" i="1"/>
  <c r="GF289" i="1"/>
  <c r="FQ290" i="1"/>
  <c r="FT289" i="1"/>
  <c r="FE290" i="1"/>
  <c r="FH289" i="1"/>
  <c r="ES293" i="1"/>
  <c r="EV290" i="1"/>
  <c r="EV291" i="1"/>
  <c r="EG290" i="1"/>
  <c r="EJ289" i="1"/>
  <c r="DU290" i="1"/>
  <c r="DX289" i="1"/>
  <c r="DI290" i="1"/>
  <c r="DL289" i="1"/>
  <c r="CW293" i="1"/>
  <c r="CZ291" i="1"/>
  <c r="CZ290" i="1"/>
  <c r="CN289" i="1"/>
  <c r="CK290" i="1"/>
  <c r="BY293" i="1"/>
  <c r="CB290" i="1"/>
  <c r="CB291" i="1"/>
  <c r="BM289" i="1"/>
  <c r="HY289" i="1" s="1"/>
  <c r="BP288" i="1"/>
  <c r="BA293" i="1"/>
  <c r="BD291" i="1"/>
  <c r="BD290" i="1"/>
  <c r="AO290" i="1"/>
  <c r="AR289" i="1"/>
  <c r="AF293" i="1"/>
  <c r="AC294" i="1"/>
  <c r="HZ290" i="1" l="1"/>
  <c r="HZ291" i="1"/>
  <c r="IA291" i="1"/>
  <c r="IA290" i="1"/>
  <c r="IH301" i="1"/>
  <c r="IH299" i="1" s="1"/>
  <c r="II301" i="1"/>
  <c r="II299" i="1" s="1"/>
  <c r="EV293" i="6"/>
  <c r="ES294" i="6"/>
  <c r="GR293" i="6"/>
  <c r="GO294" i="6"/>
  <c r="FQ293" i="6"/>
  <c r="FT290" i="6"/>
  <c r="FT291" i="6"/>
  <c r="DL294" i="6"/>
  <c r="DI295" i="6"/>
  <c r="GF294" i="6"/>
  <c r="GC295" i="6"/>
  <c r="F295" i="6"/>
  <c r="HN294" i="6"/>
  <c r="FH294" i="6"/>
  <c r="FE295" i="6"/>
  <c r="HA294" i="6"/>
  <c r="HD293" i="6"/>
  <c r="CK294" i="6"/>
  <c r="CN293" i="6"/>
  <c r="EG294" i="6"/>
  <c r="EJ293" i="6"/>
  <c r="AC294" i="6"/>
  <c r="AF293" i="6"/>
  <c r="CZ293" i="6"/>
  <c r="CW294" i="6"/>
  <c r="CB293" i="6"/>
  <c r="BY294" i="6"/>
  <c r="Q294" i="6"/>
  <c r="T293" i="6"/>
  <c r="AR294" i="6"/>
  <c r="AO295" i="6"/>
  <c r="BM294" i="6"/>
  <c r="BP293" i="6"/>
  <c r="DX293" i="6"/>
  <c r="DU294" i="6"/>
  <c r="BD293" i="6"/>
  <c r="BA294" i="6"/>
  <c r="E293" i="6"/>
  <c r="HM290" i="6"/>
  <c r="H290" i="6"/>
  <c r="H291" i="6"/>
  <c r="HA293" i="1"/>
  <c r="HD291" i="1"/>
  <c r="HD290" i="1"/>
  <c r="GO294" i="1"/>
  <c r="GR293" i="1"/>
  <c r="GC293" i="1"/>
  <c r="GF290" i="1"/>
  <c r="GF291" i="1"/>
  <c r="FQ293" i="1"/>
  <c r="FT290" i="1"/>
  <c r="FT291" i="1"/>
  <c r="FE293" i="1"/>
  <c r="FH290" i="1"/>
  <c r="FH291" i="1"/>
  <c r="ES294" i="1"/>
  <c r="EV293" i="1"/>
  <c r="EG293" i="1"/>
  <c r="EJ290" i="1"/>
  <c r="EJ291" i="1"/>
  <c r="DU293" i="1"/>
  <c r="DX290" i="1"/>
  <c r="DX291" i="1"/>
  <c r="DI293" i="1"/>
  <c r="DL290" i="1"/>
  <c r="DL291" i="1"/>
  <c r="CW294" i="1"/>
  <c r="CZ293" i="1"/>
  <c r="CK293" i="1"/>
  <c r="CN290" i="1"/>
  <c r="CN291" i="1"/>
  <c r="BY294" i="1"/>
  <c r="CB293" i="1"/>
  <c r="BM290" i="1"/>
  <c r="BP289" i="1"/>
  <c r="BD293" i="1"/>
  <c r="BA294" i="1"/>
  <c r="AO293" i="1"/>
  <c r="AR290" i="1"/>
  <c r="AR291" i="1"/>
  <c r="AC295" i="1"/>
  <c r="AF294" i="1"/>
  <c r="HZ293" i="1" l="1"/>
  <c r="IA293" i="1"/>
  <c r="IG301" i="1"/>
  <c r="IG299" i="1" s="1"/>
  <c r="HY290" i="1"/>
  <c r="HY291" i="1"/>
  <c r="FH295" i="6"/>
  <c r="FE296" i="6"/>
  <c r="AR295" i="6"/>
  <c r="AO296" i="6"/>
  <c r="BA295" i="6"/>
  <c r="BD294" i="6"/>
  <c r="AC295" i="6"/>
  <c r="AF294" i="6"/>
  <c r="T294" i="6"/>
  <c r="Q295" i="6"/>
  <c r="EJ294" i="6"/>
  <c r="EG295" i="6"/>
  <c r="F296" i="6"/>
  <c r="HN295" i="6"/>
  <c r="FT293" i="6"/>
  <c r="FQ294" i="6"/>
  <c r="BY295" i="6"/>
  <c r="CB294" i="6"/>
  <c r="GF295" i="6"/>
  <c r="GC296" i="6"/>
  <c r="GO295" i="6"/>
  <c r="GR294" i="6"/>
  <c r="HP290" i="6"/>
  <c r="HP291" i="6"/>
  <c r="HK301" i="6"/>
  <c r="CN294" i="6"/>
  <c r="CK295" i="6"/>
  <c r="CW295" i="6"/>
  <c r="CZ294" i="6"/>
  <c r="DL295" i="6"/>
  <c r="DI296" i="6"/>
  <c r="ES295" i="6"/>
  <c r="EV294" i="6"/>
  <c r="DU295" i="6"/>
  <c r="DX294" i="6"/>
  <c r="HM293" i="6"/>
  <c r="HP293" i="6" s="1"/>
  <c r="E294" i="6"/>
  <c r="H293" i="6"/>
  <c r="BP294" i="6"/>
  <c r="BM295" i="6"/>
  <c r="HD294" i="6"/>
  <c r="HA295" i="6"/>
  <c r="HD293" i="1"/>
  <c r="HA294" i="1"/>
  <c r="GO295" i="1"/>
  <c r="GR294" i="1"/>
  <c r="GF293" i="1"/>
  <c r="GC294" i="1"/>
  <c r="FT293" i="1"/>
  <c r="FQ294" i="1"/>
  <c r="FH293" i="1"/>
  <c r="FE294" i="1"/>
  <c r="ES295" i="1"/>
  <c r="EV294" i="1"/>
  <c r="EJ293" i="1"/>
  <c r="EG294" i="1"/>
  <c r="DU294" i="1"/>
  <c r="DX293" i="1"/>
  <c r="DL293" i="1"/>
  <c r="DI294" i="1"/>
  <c r="CZ294" i="1"/>
  <c r="CW295" i="1"/>
  <c r="CK294" i="1"/>
  <c r="CN293" i="1"/>
  <c r="BY295" i="1"/>
  <c r="CB294" i="1"/>
  <c r="BM293" i="1"/>
  <c r="HY293" i="1" s="1"/>
  <c r="BP290" i="1"/>
  <c r="BP291" i="1"/>
  <c r="BD294" i="1"/>
  <c r="BA295" i="1"/>
  <c r="AO294" i="1"/>
  <c r="AR293" i="1"/>
  <c r="AF295" i="1"/>
  <c r="AC296" i="1"/>
  <c r="IA294" i="1" l="1"/>
  <c r="HZ294" i="1"/>
  <c r="DI297" i="6"/>
  <c r="DL296" i="6"/>
  <c r="AC296" i="6"/>
  <c r="AF295" i="6"/>
  <c r="GO296" i="6"/>
  <c r="GR295" i="6"/>
  <c r="CW296" i="6"/>
  <c r="CZ295" i="6"/>
  <c r="GC297" i="6"/>
  <c r="GF296" i="6"/>
  <c r="HN296" i="6"/>
  <c r="F297" i="6"/>
  <c r="BA296" i="6"/>
  <c r="BD295" i="6"/>
  <c r="EJ295" i="6"/>
  <c r="EG296" i="6"/>
  <c r="AO297" i="6"/>
  <c r="AR296" i="6"/>
  <c r="E295" i="6"/>
  <c r="HM294" i="6"/>
  <c r="HP294" i="6" s="1"/>
  <c r="H294" i="6"/>
  <c r="CN295" i="6"/>
  <c r="CK296" i="6"/>
  <c r="BP295" i="6"/>
  <c r="BM296" i="6"/>
  <c r="DU296" i="6"/>
  <c r="DX295" i="6"/>
  <c r="HD295" i="6"/>
  <c r="HA296" i="6"/>
  <c r="BY296" i="6"/>
  <c r="CB295" i="6"/>
  <c r="T295" i="6"/>
  <c r="Q296" i="6"/>
  <c r="FE297" i="6"/>
  <c r="FH296" i="6"/>
  <c r="ES296" i="6"/>
  <c r="EV295" i="6"/>
  <c r="FQ295" i="6"/>
  <c r="FT294" i="6"/>
  <c r="HA295" i="1"/>
  <c r="HD294" i="1"/>
  <c r="GR295" i="1"/>
  <c r="GO296" i="1"/>
  <c r="GC295" i="1"/>
  <c r="GF294" i="1"/>
  <c r="FQ295" i="1"/>
  <c r="FT294" i="1"/>
  <c r="FE295" i="1"/>
  <c r="FH294" i="1"/>
  <c r="EV295" i="1"/>
  <c r="ES296" i="1"/>
  <c r="EJ294" i="1"/>
  <c r="EG295" i="1"/>
  <c r="DU295" i="1"/>
  <c r="DX294" i="1"/>
  <c r="DI295" i="1"/>
  <c r="DL294" i="1"/>
  <c r="CZ295" i="1"/>
  <c r="CW296" i="1"/>
  <c r="CK295" i="1"/>
  <c r="CN294" i="1"/>
  <c r="BY296" i="1"/>
  <c r="CB295" i="1"/>
  <c r="BP293" i="1"/>
  <c r="BM294" i="1"/>
  <c r="HY294" i="1" s="1"/>
  <c r="BA296" i="1"/>
  <c r="BD295" i="1"/>
  <c r="AO295" i="1"/>
  <c r="AR294" i="1"/>
  <c r="AF296" i="1"/>
  <c r="AC297" i="1"/>
  <c r="HZ295" i="1" l="1"/>
  <c r="IA295" i="1"/>
  <c r="EG297" i="6"/>
  <c r="EJ296" i="6"/>
  <c r="CZ296" i="6"/>
  <c r="CW297" i="6"/>
  <c r="EV296" i="6"/>
  <c r="ES297" i="6"/>
  <c r="FE298" i="6"/>
  <c r="FH297" i="6"/>
  <c r="BD296" i="6"/>
  <c r="BA297" i="6"/>
  <c r="GR296" i="6"/>
  <c r="GO297" i="6"/>
  <c r="Q297" i="6"/>
  <c r="T296" i="6"/>
  <c r="DX296" i="6"/>
  <c r="DU297" i="6"/>
  <c r="HN297" i="6"/>
  <c r="F298" i="6"/>
  <c r="E296" i="6"/>
  <c r="HM295" i="6"/>
  <c r="HP295" i="6" s="1"/>
  <c r="H295" i="6"/>
  <c r="AF296" i="6"/>
  <c r="AC297" i="6"/>
  <c r="HA297" i="6"/>
  <c r="HD296" i="6"/>
  <c r="BM297" i="6"/>
  <c r="BP296" i="6"/>
  <c r="CK297" i="6"/>
  <c r="CN296" i="6"/>
  <c r="FQ296" i="6"/>
  <c r="FT295" i="6"/>
  <c r="CB296" i="6"/>
  <c r="BY297" i="6"/>
  <c r="AO298" i="6"/>
  <c r="AR297" i="6"/>
  <c r="GC298" i="6"/>
  <c r="GF297" i="6"/>
  <c r="DI298" i="6"/>
  <c r="DL297" i="6"/>
  <c r="HA296" i="1"/>
  <c r="HD295" i="1"/>
  <c r="GO297" i="1"/>
  <c r="GR296" i="1"/>
  <c r="GC296" i="1"/>
  <c r="GF295" i="1"/>
  <c r="FT295" i="1"/>
  <c r="FQ296" i="1"/>
  <c r="FE296" i="1"/>
  <c r="FH295" i="1"/>
  <c r="ES297" i="1"/>
  <c r="EV296" i="1"/>
  <c r="EG296" i="1"/>
  <c r="EJ295" i="1"/>
  <c r="DX295" i="1"/>
  <c r="DU296" i="1"/>
  <c r="DI296" i="1"/>
  <c r="DL295" i="1"/>
  <c r="CW297" i="1"/>
  <c r="CZ296" i="1"/>
  <c r="CK296" i="1"/>
  <c r="CN295" i="1"/>
  <c r="BY297" i="1"/>
  <c r="CB296" i="1"/>
  <c r="BP294" i="1"/>
  <c r="BM295" i="1"/>
  <c r="HY295" i="1" s="1"/>
  <c r="BA297" i="1"/>
  <c r="BD296" i="1"/>
  <c r="AO296" i="1"/>
  <c r="AR295" i="1"/>
  <c r="AF297" i="1"/>
  <c r="AC298" i="1"/>
  <c r="HZ296" i="1" l="1"/>
  <c r="IA296" i="1"/>
  <c r="GF298" i="6"/>
  <c r="GC299" i="6"/>
  <c r="FH298" i="6"/>
  <c r="FE299" i="6"/>
  <c r="EV297" i="6"/>
  <c r="ES298" i="6"/>
  <c r="HM296" i="6"/>
  <c r="HP296" i="6" s="1"/>
  <c r="H296" i="6"/>
  <c r="E297" i="6"/>
  <c r="Q298" i="6"/>
  <c r="T297" i="6"/>
  <c r="GR297" i="6"/>
  <c r="GO298" i="6"/>
  <c r="CZ297" i="6"/>
  <c r="CW298" i="6"/>
  <c r="AR298" i="6"/>
  <c r="AO299" i="6"/>
  <c r="BM298" i="6"/>
  <c r="BP297" i="6"/>
  <c r="F299" i="6"/>
  <c r="HN298" i="6"/>
  <c r="CK298" i="6"/>
  <c r="CN297" i="6"/>
  <c r="HA298" i="6"/>
  <c r="HD297" i="6"/>
  <c r="BD297" i="6"/>
  <c r="BA298" i="6"/>
  <c r="CB297" i="6"/>
  <c r="BY298" i="6"/>
  <c r="DL298" i="6"/>
  <c r="DI299" i="6"/>
  <c r="FT296" i="6"/>
  <c r="FQ297" i="6"/>
  <c r="AF297" i="6"/>
  <c r="AC298" i="6"/>
  <c r="DX297" i="6"/>
  <c r="DU298" i="6"/>
  <c r="EG298" i="6"/>
  <c r="EJ297" i="6"/>
  <c r="HA297" i="1"/>
  <c r="HD296" i="1"/>
  <c r="GO298" i="1"/>
  <c r="GR297" i="1"/>
  <c r="GC297" i="1"/>
  <c r="GF296" i="1"/>
  <c r="FQ297" i="1"/>
  <c r="FT296" i="1"/>
  <c r="FH296" i="1"/>
  <c r="FE297" i="1"/>
  <c r="EV297" i="1"/>
  <c r="ES298" i="1"/>
  <c r="EG297" i="1"/>
  <c r="EJ296" i="1"/>
  <c r="DX296" i="1"/>
  <c r="DU297" i="1"/>
  <c r="DI297" i="1"/>
  <c r="DL296" i="1"/>
  <c r="CW298" i="1"/>
  <c r="CZ297" i="1"/>
  <c r="CN296" i="1"/>
  <c r="CK297" i="1"/>
  <c r="BY298" i="1"/>
  <c r="CB297" i="1"/>
  <c r="BM296" i="1"/>
  <c r="HY296" i="1" s="1"/>
  <c r="BP295" i="1"/>
  <c r="BD297" i="1"/>
  <c r="BA298" i="1"/>
  <c r="AO297" i="1"/>
  <c r="AR296" i="1"/>
  <c r="AF298" i="1"/>
  <c r="AC299" i="1"/>
  <c r="IA297" i="1" l="1"/>
  <c r="HZ297" i="1"/>
  <c r="CW299" i="6"/>
  <c r="CZ298" i="6"/>
  <c r="ES299" i="6"/>
  <c r="EV298" i="6"/>
  <c r="GO299" i="6"/>
  <c r="GR298" i="6"/>
  <c r="BA299" i="6"/>
  <c r="BD298" i="6"/>
  <c r="BY299" i="6"/>
  <c r="CB298" i="6"/>
  <c r="AC299" i="6"/>
  <c r="AF298" i="6"/>
  <c r="FE302" i="6"/>
  <c r="FH299" i="6"/>
  <c r="FH300" i="6"/>
  <c r="FT297" i="6"/>
  <c r="FQ298" i="6"/>
  <c r="BP298" i="6"/>
  <c r="BM299" i="6"/>
  <c r="T298" i="6"/>
  <c r="Q299" i="6"/>
  <c r="CN298" i="6"/>
  <c r="CK299" i="6"/>
  <c r="EJ298" i="6"/>
  <c r="EG299" i="6"/>
  <c r="HA299" i="6"/>
  <c r="HD298" i="6"/>
  <c r="AR299" i="6"/>
  <c r="AO302" i="6"/>
  <c r="AR300" i="6"/>
  <c r="HM297" i="6"/>
  <c r="HP297" i="6" s="1"/>
  <c r="H297" i="6"/>
  <c r="E298" i="6"/>
  <c r="GC302" i="6"/>
  <c r="GF299" i="6"/>
  <c r="GF300" i="6"/>
  <c r="F302" i="6"/>
  <c r="HN299" i="6"/>
  <c r="HL310" i="6" s="1"/>
  <c r="DU299" i="6"/>
  <c r="DX298" i="6"/>
  <c r="DI302" i="6"/>
  <c r="DL299" i="6"/>
  <c r="DL300" i="6"/>
  <c r="HD297" i="1"/>
  <c r="HA298" i="1"/>
  <c r="GR298" i="1"/>
  <c r="GO299" i="1"/>
  <c r="GF297" i="1"/>
  <c r="GC298" i="1"/>
  <c r="FQ298" i="1"/>
  <c r="FT297" i="1"/>
  <c r="FH297" i="1"/>
  <c r="FE298" i="1"/>
  <c r="ES299" i="1"/>
  <c r="EV298" i="1"/>
  <c r="EJ297" i="1"/>
  <c r="EG298" i="1"/>
  <c r="DX297" i="1"/>
  <c r="DU298" i="1"/>
  <c r="DI298" i="1"/>
  <c r="DL297" i="1"/>
  <c r="CZ298" i="1"/>
  <c r="CW299" i="1"/>
  <c r="CN297" i="1"/>
  <c r="CK298" i="1"/>
  <c r="BY299" i="1"/>
  <c r="CB298" i="1"/>
  <c r="BP296" i="1"/>
  <c r="BM297" i="1"/>
  <c r="HY297" i="1" s="1"/>
  <c r="BA299" i="1"/>
  <c r="BD298" i="1"/>
  <c r="AR297" i="1"/>
  <c r="AO298" i="1"/>
  <c r="AC302" i="1"/>
  <c r="AF299" i="1"/>
  <c r="AF300" i="1"/>
  <c r="IA298" i="1" l="1"/>
  <c r="HZ298" i="1"/>
  <c r="BA302" i="6"/>
  <c r="BD299" i="6"/>
  <c r="BD300" i="6"/>
  <c r="F303" i="6"/>
  <c r="HN302" i="6"/>
  <c r="AO303" i="6"/>
  <c r="AR302" i="6"/>
  <c r="T299" i="6"/>
  <c r="Q302" i="6"/>
  <c r="T300" i="6"/>
  <c r="GC303" i="6"/>
  <c r="GF302" i="6"/>
  <c r="FE303" i="6"/>
  <c r="FH302" i="6"/>
  <c r="GO302" i="6"/>
  <c r="GR299" i="6"/>
  <c r="GR300" i="6"/>
  <c r="DI303" i="6"/>
  <c r="DL302" i="6"/>
  <c r="E299" i="6"/>
  <c r="HM298" i="6"/>
  <c r="HP298" i="6" s="1"/>
  <c r="H298" i="6"/>
  <c r="HA302" i="6"/>
  <c r="HD299" i="6"/>
  <c r="HD300" i="6"/>
  <c r="BP299" i="6"/>
  <c r="BM302" i="6"/>
  <c r="BP300" i="6"/>
  <c r="EG302" i="6"/>
  <c r="EJ299" i="6"/>
  <c r="EJ300" i="6"/>
  <c r="AC302" i="6"/>
  <c r="AF299" i="6"/>
  <c r="AF300" i="6"/>
  <c r="EV299" i="6"/>
  <c r="ES302" i="6"/>
  <c r="EV300" i="6"/>
  <c r="DU302" i="6"/>
  <c r="DX299" i="6"/>
  <c r="DX300" i="6"/>
  <c r="FQ299" i="6"/>
  <c r="FT298" i="6"/>
  <c r="CK302" i="6"/>
  <c r="CN299" i="6"/>
  <c r="CN300" i="6"/>
  <c r="BY302" i="6"/>
  <c r="CB299" i="6"/>
  <c r="CB300" i="6"/>
  <c r="CW302" i="6"/>
  <c r="CZ299" i="6"/>
  <c r="CZ300" i="6"/>
  <c r="HA299" i="1"/>
  <c r="HD298" i="1"/>
  <c r="GO302" i="1"/>
  <c r="GR299" i="1"/>
  <c r="GR300" i="1"/>
  <c r="GC299" i="1"/>
  <c r="GF298" i="1"/>
  <c r="FQ299" i="1"/>
  <c r="FT298" i="1"/>
  <c r="FE299" i="1"/>
  <c r="FH298" i="1"/>
  <c r="ES302" i="1"/>
  <c r="EV299" i="1"/>
  <c r="EV300" i="1"/>
  <c r="EG299" i="1"/>
  <c r="EJ298" i="1"/>
  <c r="DU299" i="1"/>
  <c r="DX298" i="1"/>
  <c r="DL298" i="1"/>
  <c r="DI299" i="1"/>
  <c r="CW302" i="1"/>
  <c r="CZ299" i="1"/>
  <c r="CZ300" i="1"/>
  <c r="CK299" i="1"/>
  <c r="CN298" i="1"/>
  <c r="BY302" i="1"/>
  <c r="CB299" i="1"/>
  <c r="CB300" i="1"/>
  <c r="BP297" i="1"/>
  <c r="BM298" i="1"/>
  <c r="HY298" i="1" s="1"/>
  <c r="BA302" i="1"/>
  <c r="BD300" i="1"/>
  <c r="BD299" i="1"/>
  <c r="AO299" i="1"/>
  <c r="AR298" i="1"/>
  <c r="AC303" i="1"/>
  <c r="AF302" i="1"/>
  <c r="II310" i="1" l="1"/>
  <c r="II308" i="1" s="1"/>
  <c r="IH310" i="1"/>
  <c r="IH308" i="1" s="1"/>
  <c r="HZ300" i="1"/>
  <c r="HZ299" i="1"/>
  <c r="IA299" i="1"/>
  <c r="IA300" i="1"/>
  <c r="HA303" i="6"/>
  <c r="HD302" i="6"/>
  <c r="CK303" i="6"/>
  <c r="CN302" i="6"/>
  <c r="GO303" i="6"/>
  <c r="GR302" i="6"/>
  <c r="ES303" i="6"/>
  <c r="EV302" i="6"/>
  <c r="AO304" i="6"/>
  <c r="AR303" i="6"/>
  <c r="BM303" i="6"/>
  <c r="BP302" i="6"/>
  <c r="FE304" i="6"/>
  <c r="FH303" i="6"/>
  <c r="FQ302" i="6"/>
  <c r="FT299" i="6"/>
  <c r="FT300" i="6"/>
  <c r="E302" i="6"/>
  <c r="HM299" i="6"/>
  <c r="H299" i="6"/>
  <c r="H300" i="6"/>
  <c r="F304" i="6"/>
  <c r="HN303" i="6"/>
  <c r="GC304" i="6"/>
  <c r="GF303" i="6"/>
  <c r="EG303" i="6"/>
  <c r="EJ302" i="6"/>
  <c r="BY303" i="6"/>
  <c r="CB302" i="6"/>
  <c r="AC303" i="6"/>
  <c r="AF302" i="6"/>
  <c r="DI304" i="6"/>
  <c r="DL303" i="6"/>
  <c r="CW303" i="6"/>
  <c r="CZ302" i="6"/>
  <c r="DU303" i="6"/>
  <c r="DX302" i="6"/>
  <c r="Q303" i="6"/>
  <c r="T302" i="6"/>
  <c r="BA303" i="6"/>
  <c r="BD302" i="6"/>
  <c r="HA302" i="1"/>
  <c r="HD299" i="1"/>
  <c r="HD300" i="1"/>
  <c r="GO303" i="1"/>
  <c r="GR302" i="1"/>
  <c r="GC302" i="1"/>
  <c r="GF299" i="1"/>
  <c r="GF300" i="1"/>
  <c r="FQ302" i="1"/>
  <c r="FT299" i="1"/>
  <c r="FT300" i="1"/>
  <c r="FE302" i="1"/>
  <c r="FH299" i="1"/>
  <c r="FH300" i="1"/>
  <c r="ES303" i="1"/>
  <c r="EV302" i="1"/>
  <c r="EG302" i="1"/>
  <c r="EJ299" i="1"/>
  <c r="EJ300" i="1"/>
  <c r="DU302" i="1"/>
  <c r="DX299" i="1"/>
  <c r="DX300" i="1"/>
  <c r="DI302" i="1"/>
  <c r="DL299" i="1"/>
  <c r="DL300" i="1"/>
  <c r="CW303" i="1"/>
  <c r="CZ302" i="1"/>
  <c r="CK302" i="1"/>
  <c r="CN300" i="1"/>
  <c r="CN299" i="1"/>
  <c r="BY303" i="1"/>
  <c r="CB302" i="1"/>
  <c r="BP298" i="1"/>
  <c r="BM299" i="1"/>
  <c r="BA303" i="1"/>
  <c r="BD302" i="1"/>
  <c r="AO302" i="1"/>
  <c r="AR300" i="1"/>
  <c r="AR299" i="1"/>
  <c r="AC304" i="1"/>
  <c r="AF303" i="1"/>
  <c r="HZ302" i="1" l="1"/>
  <c r="IA302" i="1"/>
  <c r="IG310" i="1"/>
  <c r="IG308" i="1" s="1"/>
  <c r="HY299" i="1"/>
  <c r="HY300" i="1"/>
  <c r="FQ303" i="6"/>
  <c r="FT302" i="6"/>
  <c r="CB303" i="6"/>
  <c r="BY304" i="6"/>
  <c r="ES304" i="6"/>
  <c r="EV303" i="6"/>
  <c r="DU304" i="6"/>
  <c r="DX303" i="6"/>
  <c r="FE305" i="6"/>
  <c r="FH304" i="6"/>
  <c r="CW304" i="6"/>
  <c r="CZ303" i="6"/>
  <c r="EG304" i="6"/>
  <c r="EJ303" i="6"/>
  <c r="HK310" i="6"/>
  <c r="HP300" i="6"/>
  <c r="HP299" i="6"/>
  <c r="GR303" i="6"/>
  <c r="GO304" i="6"/>
  <c r="BD303" i="6"/>
  <c r="BA304" i="6"/>
  <c r="HM302" i="6"/>
  <c r="HP302" i="6" s="1"/>
  <c r="E303" i="6"/>
  <c r="H302" i="6"/>
  <c r="BM304" i="6"/>
  <c r="BP303" i="6"/>
  <c r="DI305" i="6"/>
  <c r="DL304" i="6"/>
  <c r="GC305" i="6"/>
  <c r="GF304" i="6"/>
  <c r="CK304" i="6"/>
  <c r="CN303" i="6"/>
  <c r="Q304" i="6"/>
  <c r="T303" i="6"/>
  <c r="AC304" i="6"/>
  <c r="AF303" i="6"/>
  <c r="F305" i="6"/>
  <c r="HN304" i="6"/>
  <c r="AO305" i="6"/>
  <c r="AR304" i="6"/>
  <c r="HA304" i="6"/>
  <c r="HD303" i="6"/>
  <c r="HD302" i="1"/>
  <c r="HA303" i="1"/>
  <c r="GR303" i="1"/>
  <c r="GO304" i="1"/>
  <c r="GF302" i="1"/>
  <c r="GC303" i="1"/>
  <c r="FQ303" i="1"/>
  <c r="FT302" i="1"/>
  <c r="FH302" i="1"/>
  <c r="FE303" i="1"/>
  <c r="EV303" i="1"/>
  <c r="ES304" i="1"/>
  <c r="EJ302" i="1"/>
  <c r="EG303" i="1"/>
  <c r="DX302" i="1"/>
  <c r="DU303" i="1"/>
  <c r="DI303" i="1"/>
  <c r="DL302" i="1"/>
  <c r="CW304" i="1"/>
  <c r="CZ303" i="1"/>
  <c r="CN302" i="1"/>
  <c r="CK303" i="1"/>
  <c r="BY304" i="1"/>
  <c r="CB303" i="1"/>
  <c r="BM302" i="1"/>
  <c r="HY302" i="1" s="1"/>
  <c r="BP299" i="1"/>
  <c r="BP300" i="1"/>
  <c r="BD303" i="1"/>
  <c r="BA304" i="1"/>
  <c r="AR302" i="1"/>
  <c r="AO303" i="1"/>
  <c r="AF304" i="1"/>
  <c r="AC305" i="1"/>
  <c r="HZ303" i="1" l="1"/>
  <c r="IA303" i="1"/>
  <c r="DU305" i="6"/>
  <c r="DX304" i="6"/>
  <c r="AC305" i="6"/>
  <c r="AF304" i="6"/>
  <c r="ES305" i="6"/>
  <c r="EV304" i="6"/>
  <c r="HA305" i="6"/>
  <c r="HD304" i="6"/>
  <c r="Q305" i="6"/>
  <c r="T304" i="6"/>
  <c r="BM305" i="6"/>
  <c r="BP304" i="6"/>
  <c r="GO305" i="6"/>
  <c r="GR304" i="6"/>
  <c r="CW305" i="6"/>
  <c r="CZ304" i="6"/>
  <c r="BY305" i="6"/>
  <c r="CB304" i="6"/>
  <c r="BA305" i="6"/>
  <c r="BD304" i="6"/>
  <c r="AO306" i="6"/>
  <c r="AR305" i="6"/>
  <c r="CK305" i="6"/>
  <c r="CN304" i="6"/>
  <c r="FE306" i="6"/>
  <c r="FH305" i="6"/>
  <c r="EG305" i="6"/>
  <c r="EJ304" i="6"/>
  <c r="E304" i="6"/>
  <c r="HM303" i="6"/>
  <c r="HP303" i="6" s="1"/>
  <c r="H303" i="6"/>
  <c r="FQ304" i="6"/>
  <c r="FT303" i="6"/>
  <c r="DI306" i="6"/>
  <c r="DL305" i="6"/>
  <c r="F306" i="6"/>
  <c r="HN305" i="6"/>
  <c r="GC306" i="6"/>
  <c r="GF305" i="6"/>
  <c r="HD303" i="1"/>
  <c r="HA304" i="1"/>
  <c r="GR304" i="1"/>
  <c r="GO305" i="1"/>
  <c r="GF303" i="1"/>
  <c r="GC304" i="1"/>
  <c r="FQ304" i="1"/>
  <c r="FT303" i="1"/>
  <c r="FE304" i="1"/>
  <c r="FH303" i="1"/>
  <c r="EV304" i="1"/>
  <c r="ES305" i="1"/>
  <c r="EG304" i="1"/>
  <c r="EJ303" i="1"/>
  <c r="DU304" i="1"/>
  <c r="DX303" i="1"/>
  <c r="DI304" i="1"/>
  <c r="DL303" i="1"/>
  <c r="CZ304" i="1"/>
  <c r="CW305" i="1"/>
  <c r="CK304" i="1"/>
  <c r="CN303" i="1"/>
  <c r="CB304" i="1"/>
  <c r="BY305" i="1"/>
  <c r="BP302" i="1"/>
  <c r="BM303" i="1"/>
  <c r="HY303" i="1" s="1"/>
  <c r="BD304" i="1"/>
  <c r="BA305" i="1"/>
  <c r="AO304" i="1"/>
  <c r="AR303" i="1"/>
  <c r="AF305" i="1"/>
  <c r="AC306" i="1"/>
  <c r="IA304" i="1" l="1"/>
  <c r="HZ304" i="1"/>
  <c r="HN306" i="6"/>
  <c r="F307" i="6"/>
  <c r="HM304" i="6"/>
  <c r="HP304" i="6" s="1"/>
  <c r="H304" i="6"/>
  <c r="E305" i="6"/>
  <c r="HA306" i="6"/>
  <c r="HD305" i="6"/>
  <c r="ES306" i="6"/>
  <c r="EV305" i="6"/>
  <c r="EG306" i="6"/>
  <c r="EJ305" i="6"/>
  <c r="BA306" i="6"/>
  <c r="BD305" i="6"/>
  <c r="GO306" i="6"/>
  <c r="GR305" i="6"/>
  <c r="BM306" i="6"/>
  <c r="BP305" i="6"/>
  <c r="AC306" i="6"/>
  <c r="AF305" i="6"/>
  <c r="DI307" i="6"/>
  <c r="DL306" i="6"/>
  <c r="FQ305" i="6"/>
  <c r="FT304" i="6"/>
  <c r="FE307" i="6"/>
  <c r="FH306" i="6"/>
  <c r="BY306" i="6"/>
  <c r="CB305" i="6"/>
  <c r="GC307" i="6"/>
  <c r="GF306" i="6"/>
  <c r="Q306" i="6"/>
  <c r="T306" i="6" s="1"/>
  <c r="T305" i="6"/>
  <c r="AO307" i="6"/>
  <c r="AR306" i="6"/>
  <c r="CK306" i="6"/>
  <c r="CN305" i="6"/>
  <c r="CW306" i="6"/>
  <c r="CZ305" i="6"/>
  <c r="DU306" i="6"/>
  <c r="DX305" i="6"/>
  <c r="HA305" i="1"/>
  <c r="HD304" i="1"/>
  <c r="GR305" i="1"/>
  <c r="GO306" i="1"/>
  <c r="GC305" i="1"/>
  <c r="GF304" i="1"/>
  <c r="FT304" i="1"/>
  <c r="FQ305" i="1"/>
  <c r="FE305" i="1"/>
  <c r="FH304" i="1"/>
  <c r="ES306" i="1"/>
  <c r="EV305" i="1"/>
  <c r="EG305" i="1"/>
  <c r="EJ304" i="1"/>
  <c r="DU305" i="1"/>
  <c r="DX304" i="1"/>
  <c r="DI305" i="1"/>
  <c r="DL304" i="1"/>
  <c r="CZ305" i="1"/>
  <c r="CW306" i="1"/>
  <c r="CK305" i="1"/>
  <c r="CN304" i="1"/>
  <c r="BY306" i="1"/>
  <c r="CB305" i="1"/>
  <c r="BP303" i="1"/>
  <c r="BM304" i="1"/>
  <c r="HY304" i="1" s="1"/>
  <c r="BD305" i="1"/>
  <c r="BA306" i="1"/>
  <c r="AO305" i="1"/>
  <c r="AR304" i="1"/>
  <c r="AF306" i="1"/>
  <c r="AC307" i="1"/>
  <c r="IA305" i="1" l="1"/>
  <c r="HZ305" i="1"/>
  <c r="HA307" i="6"/>
  <c r="HD306" i="6"/>
  <c r="E306" i="6"/>
  <c r="HM305" i="6"/>
  <c r="HP305" i="6" s="1"/>
  <c r="H305" i="6"/>
  <c r="GF307" i="6"/>
  <c r="GC308" i="6"/>
  <c r="CK307" i="6"/>
  <c r="CN306" i="6"/>
  <c r="CB306" i="6"/>
  <c r="BY307" i="6"/>
  <c r="BD306" i="6"/>
  <c r="BA307" i="6"/>
  <c r="DL307" i="6"/>
  <c r="DI308" i="6"/>
  <c r="AF306" i="6"/>
  <c r="AC307" i="6"/>
  <c r="CZ306" i="6"/>
  <c r="CW307" i="6"/>
  <c r="FH307" i="6"/>
  <c r="FE308" i="6"/>
  <c r="EG307" i="6"/>
  <c r="EJ306" i="6"/>
  <c r="HN307" i="6"/>
  <c r="F308" i="6"/>
  <c r="FQ306" i="6"/>
  <c r="FT305" i="6"/>
  <c r="GR306" i="6"/>
  <c r="GO307" i="6"/>
  <c r="AR307" i="6"/>
  <c r="AO308" i="6"/>
  <c r="DX306" i="6"/>
  <c r="DU307" i="6"/>
  <c r="Q307" i="6"/>
  <c r="BM307" i="6"/>
  <c r="BP306" i="6"/>
  <c r="EV306" i="6"/>
  <c r="ES307" i="6"/>
  <c r="HA306" i="1"/>
  <c r="HD305" i="1"/>
  <c r="GO307" i="1"/>
  <c r="GR306" i="1"/>
  <c r="GC306" i="1"/>
  <c r="GF305" i="1"/>
  <c r="FT305" i="1"/>
  <c r="FQ306" i="1"/>
  <c r="FE306" i="1"/>
  <c r="FH305" i="1"/>
  <c r="ES307" i="1"/>
  <c r="EV306" i="1"/>
  <c r="EG306" i="1"/>
  <c r="EJ305" i="1"/>
  <c r="DU306" i="1"/>
  <c r="DX305" i="1"/>
  <c r="DI306" i="1"/>
  <c r="DL305" i="1"/>
  <c r="CW307" i="1"/>
  <c r="CZ306" i="1"/>
  <c r="CK306" i="1"/>
  <c r="CN305" i="1"/>
  <c r="BY307" i="1"/>
  <c r="CB306" i="1"/>
  <c r="BP304" i="1"/>
  <c r="BM305" i="1"/>
  <c r="HY305" i="1" s="1"/>
  <c r="BD306" i="1"/>
  <c r="BA307" i="1"/>
  <c r="AO306" i="1"/>
  <c r="AR305" i="1"/>
  <c r="AC308" i="1"/>
  <c r="AF307" i="1"/>
  <c r="IA306" i="1" l="1"/>
  <c r="HZ306" i="1"/>
  <c r="DL309" i="6"/>
  <c r="DL308" i="6"/>
  <c r="DI311" i="6"/>
  <c r="GC311" i="6"/>
  <c r="GF309" i="6"/>
  <c r="GF308" i="6"/>
  <c r="BA308" i="6"/>
  <c r="BD307" i="6"/>
  <c r="T307" i="6"/>
  <c r="Q308" i="6"/>
  <c r="CW308" i="6"/>
  <c r="CZ307" i="6"/>
  <c r="BY308" i="6"/>
  <c r="CB307" i="6"/>
  <c r="HM306" i="6"/>
  <c r="HP306" i="6" s="1"/>
  <c r="H306" i="6"/>
  <c r="E307" i="6"/>
  <c r="BP307" i="6"/>
  <c r="BM308" i="6"/>
  <c r="FH309" i="6"/>
  <c r="FH308" i="6"/>
  <c r="FE311" i="6"/>
  <c r="ES308" i="6"/>
  <c r="EV307" i="6"/>
  <c r="FT306" i="6"/>
  <c r="FQ307" i="6"/>
  <c r="GO308" i="6"/>
  <c r="GR307" i="6"/>
  <c r="F311" i="6"/>
  <c r="HN308" i="6"/>
  <c r="HL319" i="6" s="1"/>
  <c r="AF307" i="6"/>
  <c r="EJ307" i="6"/>
  <c r="EG308" i="6"/>
  <c r="DU308" i="6"/>
  <c r="DX307" i="6"/>
  <c r="AO311" i="6"/>
  <c r="AR309" i="6"/>
  <c r="AR308" i="6"/>
  <c r="CN307" i="6"/>
  <c r="CK308" i="6"/>
  <c r="HD307" i="6"/>
  <c r="HA308" i="6"/>
  <c r="HD306" i="1"/>
  <c r="HA307" i="1"/>
  <c r="GR307" i="1"/>
  <c r="GO308" i="1"/>
  <c r="GF306" i="1"/>
  <c r="GC307" i="1"/>
  <c r="FT306" i="1"/>
  <c r="FQ307" i="1"/>
  <c r="FH306" i="1"/>
  <c r="FE307" i="1"/>
  <c r="ES308" i="1"/>
  <c r="EV307" i="1"/>
  <c r="EG307" i="1"/>
  <c r="EJ306" i="1"/>
  <c r="DU307" i="1"/>
  <c r="DX306" i="1"/>
  <c r="DL306" i="1"/>
  <c r="DI307" i="1"/>
  <c r="CW308" i="1"/>
  <c r="CZ307" i="1"/>
  <c r="CN306" i="1"/>
  <c r="CK307" i="1"/>
  <c r="CB307" i="1"/>
  <c r="BY308" i="1"/>
  <c r="BM306" i="1"/>
  <c r="HY306" i="1" s="1"/>
  <c r="BP305" i="1"/>
  <c r="BA308" i="1"/>
  <c r="BD307" i="1"/>
  <c r="AO307" i="1"/>
  <c r="AR306" i="1"/>
  <c r="AC311" i="1"/>
  <c r="AF308" i="1"/>
  <c r="AF309" i="1"/>
  <c r="IA307" i="1" l="1"/>
  <c r="HZ307" i="1"/>
  <c r="HN311" i="6"/>
  <c r="F312" i="6"/>
  <c r="BD309" i="6"/>
  <c r="BD308" i="6"/>
  <c r="BA311" i="6"/>
  <c r="BY311" i="6"/>
  <c r="CB309" i="6"/>
  <c r="CB308" i="6"/>
  <c r="EJ309" i="6"/>
  <c r="EJ308" i="6"/>
  <c r="EG311" i="6"/>
  <c r="FQ308" i="6"/>
  <c r="FT307" i="6"/>
  <c r="BP309" i="6"/>
  <c r="BP308" i="6"/>
  <c r="BM311" i="6"/>
  <c r="GF311" i="6"/>
  <c r="GC312" i="6"/>
  <c r="GR309" i="6"/>
  <c r="GO311" i="6"/>
  <c r="GR308" i="6"/>
  <c r="CW311" i="6"/>
  <c r="CZ309" i="6"/>
  <c r="CZ308" i="6"/>
  <c r="DL311" i="6"/>
  <c r="DI312" i="6"/>
  <c r="HA311" i="6"/>
  <c r="HD309" i="6"/>
  <c r="HD308" i="6"/>
  <c r="CN309" i="6"/>
  <c r="CN308" i="6"/>
  <c r="CK311" i="6"/>
  <c r="AF309" i="6"/>
  <c r="AC311" i="6"/>
  <c r="AF308" i="6"/>
  <c r="E308" i="6"/>
  <c r="HM307" i="6"/>
  <c r="HP307" i="6" s="1"/>
  <c r="H307" i="6"/>
  <c r="Q311" i="6"/>
  <c r="T309" i="6"/>
  <c r="T308" i="6"/>
  <c r="FH311" i="6"/>
  <c r="FE312" i="6"/>
  <c r="DU311" i="6"/>
  <c r="DX309" i="6"/>
  <c r="DX308" i="6"/>
  <c r="AR311" i="6"/>
  <c r="AO312" i="6"/>
  <c r="EV309" i="6"/>
  <c r="ES311" i="6"/>
  <c r="EV308" i="6"/>
  <c r="HD307" i="1"/>
  <c r="HA308" i="1"/>
  <c r="GO311" i="1"/>
  <c r="GR308" i="1"/>
  <c r="GR309" i="1"/>
  <c r="GC308" i="1"/>
  <c r="GF307" i="1"/>
  <c r="FQ308" i="1"/>
  <c r="FT307" i="1"/>
  <c r="FH307" i="1"/>
  <c r="FE308" i="1"/>
  <c r="ES311" i="1"/>
  <c r="EV308" i="1"/>
  <c r="EV309" i="1"/>
  <c r="EG308" i="1"/>
  <c r="EJ307" i="1"/>
  <c r="DU308" i="1"/>
  <c r="DX307" i="1"/>
  <c r="DI308" i="1"/>
  <c r="DL307" i="1"/>
  <c r="CW311" i="1"/>
  <c r="CZ308" i="1"/>
  <c r="CZ309" i="1"/>
  <c r="CN307" i="1"/>
  <c r="CK308" i="1"/>
  <c r="BY311" i="1"/>
  <c r="CB308" i="1"/>
  <c r="CB309" i="1"/>
  <c r="BP306" i="1"/>
  <c r="BM307" i="1"/>
  <c r="HY307" i="1" s="1"/>
  <c r="BA311" i="1"/>
  <c r="BD308" i="1"/>
  <c r="BD309" i="1"/>
  <c r="AO308" i="1"/>
  <c r="AR307" i="1"/>
  <c r="AC312" i="1"/>
  <c r="AF311" i="1"/>
  <c r="HZ309" i="1" l="1"/>
  <c r="HZ308" i="1"/>
  <c r="IA308" i="1"/>
  <c r="IA309" i="1"/>
  <c r="IH319" i="1"/>
  <c r="IH317" i="1" s="1"/>
  <c r="II319" i="1"/>
  <c r="II317" i="1" s="1"/>
  <c r="DU312" i="6"/>
  <c r="DX311" i="6"/>
  <c r="CW312" i="6"/>
  <c r="CZ311" i="6"/>
  <c r="FH312" i="6"/>
  <c r="FE313" i="6"/>
  <c r="HD311" i="6"/>
  <c r="HA312" i="6"/>
  <c r="BA312" i="6"/>
  <c r="BD311" i="6"/>
  <c r="ES312" i="6"/>
  <c r="EV311" i="6"/>
  <c r="BY312" i="6"/>
  <c r="CB311" i="6"/>
  <c r="AR312" i="6"/>
  <c r="AO313" i="6"/>
  <c r="AC312" i="6"/>
  <c r="AF311" i="6"/>
  <c r="DI313" i="6"/>
  <c r="DL312" i="6"/>
  <c r="GF312" i="6"/>
  <c r="GC313" i="6"/>
  <c r="FT309" i="6"/>
  <c r="FQ311" i="6"/>
  <c r="FT308" i="6"/>
  <c r="GO312" i="6"/>
  <c r="GR311" i="6"/>
  <c r="EJ311" i="6"/>
  <c r="EG312" i="6"/>
  <c r="T311" i="6"/>
  <c r="Q312" i="6"/>
  <c r="CN311" i="6"/>
  <c r="CK312" i="6"/>
  <c r="F313" i="6"/>
  <c r="HN312" i="6"/>
  <c r="H309" i="6"/>
  <c r="E311" i="6"/>
  <c r="HM308" i="6"/>
  <c r="H308" i="6"/>
  <c r="BP311" i="6"/>
  <c r="BM312" i="6"/>
  <c r="HA311" i="1"/>
  <c r="HD309" i="1"/>
  <c r="HD308" i="1"/>
  <c r="GO312" i="1"/>
  <c r="GR311" i="1"/>
  <c r="GC311" i="1"/>
  <c r="GF309" i="1"/>
  <c r="GF308" i="1"/>
  <c r="FQ311" i="1"/>
  <c r="FT308" i="1"/>
  <c r="FT309" i="1"/>
  <c r="FE311" i="1"/>
  <c r="FH309" i="1"/>
  <c r="FH308" i="1"/>
  <c r="ES312" i="1"/>
  <c r="EV311" i="1"/>
  <c r="EG311" i="1"/>
  <c r="EJ309" i="1"/>
  <c r="EJ308" i="1"/>
  <c r="DU311" i="1"/>
  <c r="DX308" i="1"/>
  <c r="DX309" i="1"/>
  <c r="DI311" i="1"/>
  <c r="DL309" i="1"/>
  <c r="DL308" i="1"/>
  <c r="CW312" i="1"/>
  <c r="CZ311" i="1"/>
  <c r="CK311" i="1"/>
  <c r="CN309" i="1"/>
  <c r="CN308" i="1"/>
  <c r="BY312" i="1"/>
  <c r="CB311" i="1"/>
  <c r="BM308" i="1"/>
  <c r="BP307" i="1"/>
  <c r="BA312" i="1"/>
  <c r="BD311" i="1"/>
  <c r="AO311" i="1"/>
  <c r="AR308" i="1"/>
  <c r="AR309" i="1"/>
  <c r="AF312" i="1"/>
  <c r="AC313" i="1"/>
  <c r="HZ311" i="1" l="1"/>
  <c r="IA311" i="1"/>
  <c r="IG319" i="1"/>
  <c r="IG317" i="1" s="1"/>
  <c r="HY308" i="1"/>
  <c r="HY309" i="1"/>
  <c r="E312" i="6"/>
  <c r="H311" i="6"/>
  <c r="HM311" i="6"/>
  <c r="HP311" i="6" s="1"/>
  <c r="BY313" i="6"/>
  <c r="CB312" i="6"/>
  <c r="EJ312" i="6"/>
  <c r="EG313" i="6"/>
  <c r="FE314" i="6"/>
  <c r="FH313" i="6"/>
  <c r="F314" i="6"/>
  <c r="HN313" i="6"/>
  <c r="GO313" i="6"/>
  <c r="GR312" i="6"/>
  <c r="DI314" i="6"/>
  <c r="DL313" i="6"/>
  <c r="ES313" i="6"/>
  <c r="EV312" i="6"/>
  <c r="CZ312" i="6"/>
  <c r="CW313" i="6"/>
  <c r="BM313" i="6"/>
  <c r="BP312" i="6"/>
  <c r="CK313" i="6"/>
  <c r="CN312" i="6"/>
  <c r="FQ312" i="6"/>
  <c r="FT311" i="6"/>
  <c r="AC313" i="6"/>
  <c r="AF312" i="6"/>
  <c r="BA313" i="6"/>
  <c r="BD312" i="6"/>
  <c r="GC314" i="6"/>
  <c r="GF313" i="6"/>
  <c r="HP308" i="6"/>
  <c r="HP309" i="6"/>
  <c r="HK319" i="6"/>
  <c r="Q313" i="6"/>
  <c r="T312" i="6"/>
  <c r="AO314" i="6"/>
  <c r="AR313" i="6"/>
  <c r="HA313" i="6"/>
  <c r="HD312" i="6"/>
  <c r="DX312" i="6"/>
  <c r="DU313" i="6"/>
  <c r="HA312" i="1"/>
  <c r="HD311" i="1"/>
  <c r="GR312" i="1"/>
  <c r="GO313" i="1"/>
  <c r="GF311" i="1"/>
  <c r="GC312" i="1"/>
  <c r="FQ312" i="1"/>
  <c r="FT311" i="1"/>
  <c r="FE312" i="1"/>
  <c r="FH311" i="1"/>
  <c r="EV312" i="1"/>
  <c r="ES313" i="1"/>
  <c r="EG312" i="1"/>
  <c r="EJ311" i="1"/>
  <c r="DU312" i="1"/>
  <c r="DX311" i="1"/>
  <c r="DI312" i="1"/>
  <c r="DL311" i="1"/>
  <c r="CZ312" i="1"/>
  <c r="CW313" i="1"/>
  <c r="CN311" i="1"/>
  <c r="CK312" i="1"/>
  <c r="CB312" i="1"/>
  <c r="BY313" i="1"/>
  <c r="BM311" i="1"/>
  <c r="HY311" i="1" s="1"/>
  <c r="BP308" i="1"/>
  <c r="BP309" i="1"/>
  <c r="BA313" i="1"/>
  <c r="BD312" i="1"/>
  <c r="AR311" i="1"/>
  <c r="AO312" i="1"/>
  <c r="AF313" i="1"/>
  <c r="AC314" i="1"/>
  <c r="IA312" i="1" l="1"/>
  <c r="HZ312" i="1"/>
  <c r="AO315" i="6"/>
  <c r="AR314" i="6"/>
  <c r="BD313" i="6"/>
  <c r="BA314" i="6"/>
  <c r="CK314" i="6"/>
  <c r="CN313" i="6"/>
  <c r="DI315" i="6"/>
  <c r="DL314" i="6"/>
  <c r="Q314" i="6"/>
  <c r="T313" i="6"/>
  <c r="AF313" i="6"/>
  <c r="AC314" i="6"/>
  <c r="BM314" i="6"/>
  <c r="BP313" i="6"/>
  <c r="GR313" i="6"/>
  <c r="GO314" i="6"/>
  <c r="CB313" i="6"/>
  <c r="BY314" i="6"/>
  <c r="CZ313" i="6"/>
  <c r="CW314" i="6"/>
  <c r="DX313" i="6"/>
  <c r="DU314" i="6"/>
  <c r="F315" i="6"/>
  <c r="HN314" i="6"/>
  <c r="EG314" i="6"/>
  <c r="EJ313" i="6"/>
  <c r="HA314" i="6"/>
  <c r="HD313" i="6"/>
  <c r="FQ313" i="6"/>
  <c r="FT312" i="6"/>
  <c r="GC315" i="6"/>
  <c r="GF314" i="6"/>
  <c r="EV313" i="6"/>
  <c r="ES314" i="6"/>
  <c r="FE315" i="6"/>
  <c r="FH314" i="6"/>
  <c r="E313" i="6"/>
  <c r="H312" i="6"/>
  <c r="HM312" i="6"/>
  <c r="HP312" i="6" s="1"/>
  <c r="HA313" i="1"/>
  <c r="HD312" i="1"/>
  <c r="GR313" i="1"/>
  <c r="GO314" i="1"/>
  <c r="GC313" i="1"/>
  <c r="GF312" i="1"/>
  <c r="FT312" i="1"/>
  <c r="FQ313" i="1"/>
  <c r="FE313" i="1"/>
  <c r="FH312" i="1"/>
  <c r="EV313" i="1"/>
  <c r="ES314" i="1"/>
  <c r="EG313" i="1"/>
  <c r="EJ312" i="1"/>
  <c r="DX312" i="1"/>
  <c r="DU313" i="1"/>
  <c r="DI313" i="1"/>
  <c r="DL312" i="1"/>
  <c r="CW314" i="1"/>
  <c r="CZ313" i="1"/>
  <c r="CK313" i="1"/>
  <c r="CN312" i="1"/>
  <c r="CB313" i="1"/>
  <c r="BY314" i="1"/>
  <c r="BP311" i="1"/>
  <c r="BM312" i="1"/>
  <c r="HY312" i="1" s="1"/>
  <c r="BD313" i="1"/>
  <c r="BA314" i="1"/>
  <c r="AO313" i="1"/>
  <c r="AR312" i="1"/>
  <c r="AC315" i="1"/>
  <c r="AF314" i="1"/>
  <c r="IA313" i="1" l="1"/>
  <c r="HZ313" i="1"/>
  <c r="DU315" i="6"/>
  <c r="DX314" i="6"/>
  <c r="HM313" i="6"/>
  <c r="HP313" i="6" s="1"/>
  <c r="H313" i="6"/>
  <c r="E314" i="6"/>
  <c r="CK315" i="6"/>
  <c r="CN314" i="6"/>
  <c r="HA315" i="6"/>
  <c r="HD314" i="6"/>
  <c r="BM315" i="6"/>
  <c r="BP314" i="6"/>
  <c r="AC315" i="6"/>
  <c r="AF314" i="6"/>
  <c r="BA315" i="6"/>
  <c r="BD314" i="6"/>
  <c r="DI316" i="6"/>
  <c r="DL315" i="6"/>
  <c r="CW315" i="6"/>
  <c r="CZ314" i="6"/>
  <c r="EG315" i="6"/>
  <c r="EJ314" i="6"/>
  <c r="BY315" i="6"/>
  <c r="CB314" i="6"/>
  <c r="ES315" i="6"/>
  <c r="EV314" i="6"/>
  <c r="FT313" i="6"/>
  <c r="FQ314" i="6"/>
  <c r="FE316" i="6"/>
  <c r="FH315" i="6"/>
  <c r="GC316" i="6"/>
  <c r="GF315" i="6"/>
  <c r="HN315" i="6"/>
  <c r="F316" i="6"/>
  <c r="GO315" i="6"/>
  <c r="GR314" i="6"/>
  <c r="Q315" i="6"/>
  <c r="T314" i="6"/>
  <c r="AO316" i="6"/>
  <c r="AR315" i="6"/>
  <c r="HD313" i="1"/>
  <c r="HA314" i="1"/>
  <c r="GO315" i="1"/>
  <c r="GR314" i="1"/>
  <c r="GF313" i="1"/>
  <c r="GC314" i="1"/>
  <c r="FT313" i="1"/>
  <c r="FQ314" i="1"/>
  <c r="FE314" i="1"/>
  <c r="FH313" i="1"/>
  <c r="EV314" i="1"/>
  <c r="ES315" i="1"/>
  <c r="EG314" i="1"/>
  <c r="EJ313" i="1"/>
  <c r="DX313" i="1"/>
  <c r="DU314" i="1"/>
  <c r="DI314" i="1"/>
  <c r="DL313" i="1"/>
  <c r="CW315" i="1"/>
  <c r="CZ314" i="1"/>
  <c r="CK314" i="1"/>
  <c r="CN313" i="1"/>
  <c r="BY315" i="1"/>
  <c r="CB314" i="1"/>
  <c r="BP312" i="1"/>
  <c r="BM313" i="1"/>
  <c r="HY313" i="1" s="1"/>
  <c r="BD314" i="1"/>
  <c r="BA315" i="1"/>
  <c r="AO314" i="1"/>
  <c r="AR313" i="1"/>
  <c r="AC316" i="1"/>
  <c r="AF315" i="1"/>
  <c r="IA314" i="1" l="1"/>
  <c r="HZ314" i="1"/>
  <c r="Q316" i="6"/>
  <c r="T315" i="6"/>
  <c r="FE317" i="6"/>
  <c r="FH316" i="6"/>
  <c r="CK316" i="6"/>
  <c r="CN315" i="6"/>
  <c r="GR315" i="6"/>
  <c r="GO316" i="6"/>
  <c r="FQ315" i="6"/>
  <c r="FT314" i="6"/>
  <c r="E315" i="6"/>
  <c r="HM314" i="6"/>
  <c r="HP314" i="6" s="1"/>
  <c r="H314" i="6"/>
  <c r="AC316" i="6"/>
  <c r="AC317" i="6" s="1"/>
  <c r="AF315" i="6"/>
  <c r="BM316" i="6"/>
  <c r="BP315" i="6"/>
  <c r="EV315" i="6"/>
  <c r="ES316" i="6"/>
  <c r="DI317" i="6"/>
  <c r="DL316" i="6"/>
  <c r="EG316" i="6"/>
  <c r="EJ315" i="6"/>
  <c r="HN316" i="6"/>
  <c r="F317" i="6"/>
  <c r="CW316" i="6"/>
  <c r="CZ315" i="6"/>
  <c r="GC317" i="6"/>
  <c r="GF316" i="6"/>
  <c r="HA316" i="6"/>
  <c r="HD315" i="6"/>
  <c r="AO317" i="6"/>
  <c r="AR316" i="6"/>
  <c r="BY316" i="6"/>
  <c r="CB315" i="6"/>
  <c r="BA316" i="6"/>
  <c r="BD315" i="6"/>
  <c r="DU316" i="6"/>
  <c r="DX315" i="6"/>
  <c r="HD314" i="1"/>
  <c r="HA315" i="1"/>
  <c r="GO316" i="1"/>
  <c r="GR315" i="1"/>
  <c r="GF314" i="1"/>
  <c r="GC315" i="1"/>
  <c r="FQ315" i="1"/>
  <c r="FT314" i="1"/>
  <c r="FH314" i="1"/>
  <c r="FE315" i="1"/>
  <c r="EV315" i="1"/>
  <c r="ES316" i="1"/>
  <c r="EJ314" i="1"/>
  <c r="EG315" i="1"/>
  <c r="DU315" i="1"/>
  <c r="DX314" i="1"/>
  <c r="DL314" i="1"/>
  <c r="DI315" i="1"/>
  <c r="CW316" i="1"/>
  <c r="CZ315" i="1"/>
  <c r="CN314" i="1"/>
  <c r="CK315" i="1"/>
  <c r="CB315" i="1"/>
  <c r="BY316" i="1"/>
  <c r="BM314" i="1"/>
  <c r="HY314" i="1" s="1"/>
  <c r="BP313" i="1"/>
  <c r="BD315" i="1"/>
  <c r="BA316" i="1"/>
  <c r="AR314" i="1"/>
  <c r="AO315" i="1"/>
  <c r="AF316" i="1"/>
  <c r="AC317" i="1"/>
  <c r="IA315" i="1" l="1"/>
  <c r="HZ315" i="1"/>
  <c r="AF316" i="6"/>
  <c r="GR316" i="6"/>
  <c r="GO317" i="6"/>
  <c r="DL317" i="6"/>
  <c r="DI320" i="6"/>
  <c r="DL318" i="6"/>
  <c r="BD316" i="6"/>
  <c r="BA317" i="6"/>
  <c r="EV316" i="6"/>
  <c r="ES317" i="6"/>
  <c r="CB316" i="6"/>
  <c r="BY317" i="6"/>
  <c r="CZ316" i="6"/>
  <c r="CW317" i="6"/>
  <c r="CK317" i="6"/>
  <c r="CN316" i="6"/>
  <c r="GF317" i="6"/>
  <c r="GC320" i="6"/>
  <c r="GF318" i="6"/>
  <c r="HN317" i="6"/>
  <c r="HL328" i="6" s="1"/>
  <c r="F320" i="6"/>
  <c r="HM315" i="6"/>
  <c r="HP315" i="6" s="1"/>
  <c r="E316" i="6"/>
  <c r="H315" i="6"/>
  <c r="AR317" i="6"/>
  <c r="AO320" i="6"/>
  <c r="AR318" i="6"/>
  <c r="FH317" i="6"/>
  <c r="FE320" i="6"/>
  <c r="FH318" i="6"/>
  <c r="BM317" i="6"/>
  <c r="BP316" i="6"/>
  <c r="DX316" i="6"/>
  <c r="DU317" i="6"/>
  <c r="HA317" i="6"/>
  <c r="HD316" i="6"/>
  <c r="EG317" i="6"/>
  <c r="EJ316" i="6"/>
  <c r="FT315" i="6"/>
  <c r="FQ316" i="6"/>
  <c r="Q317" i="6"/>
  <c r="T316" i="6"/>
  <c r="HD315" i="1"/>
  <c r="HA316" i="1"/>
  <c r="GR316" i="1"/>
  <c r="GO317" i="1"/>
  <c r="GF315" i="1"/>
  <c r="GC316" i="1"/>
  <c r="FT315" i="1"/>
  <c r="FQ316" i="1"/>
  <c r="FH315" i="1"/>
  <c r="FE316" i="1"/>
  <c r="EV316" i="1"/>
  <c r="ES317" i="1"/>
  <c r="EG316" i="1"/>
  <c r="EJ315" i="1"/>
  <c r="DU316" i="1"/>
  <c r="DX315" i="1"/>
  <c r="DL315" i="1"/>
  <c r="DI316" i="1"/>
  <c r="CZ316" i="1"/>
  <c r="CW317" i="1"/>
  <c r="CN315" i="1"/>
  <c r="CK316" i="1"/>
  <c r="CB316" i="1"/>
  <c r="BY317" i="1"/>
  <c r="BP314" i="1"/>
  <c r="BM315" i="1"/>
  <c r="HY315" i="1" s="1"/>
  <c r="BA317" i="1"/>
  <c r="BD316" i="1"/>
  <c r="AR315" i="1"/>
  <c r="AO316" i="1"/>
  <c r="AC320" i="1"/>
  <c r="AF317" i="1"/>
  <c r="AF318" i="1"/>
  <c r="IA316" i="1" l="1"/>
  <c r="HZ316" i="1"/>
  <c r="HM316" i="6"/>
  <c r="HP316" i="6" s="1"/>
  <c r="H316" i="6"/>
  <c r="E317" i="6"/>
  <c r="CN317" i="6"/>
  <c r="CK320" i="6"/>
  <c r="CN318" i="6"/>
  <c r="CZ317" i="6"/>
  <c r="CW320" i="6"/>
  <c r="CZ318" i="6"/>
  <c r="T317" i="6"/>
  <c r="Q320" i="6"/>
  <c r="T318" i="6"/>
  <c r="DX317" i="6"/>
  <c r="DU320" i="6"/>
  <c r="DX318" i="6"/>
  <c r="HN320" i="6"/>
  <c r="F321" i="6"/>
  <c r="DI321" i="6"/>
  <c r="DL320" i="6"/>
  <c r="CB317" i="6"/>
  <c r="BY320" i="6"/>
  <c r="CB318" i="6"/>
  <c r="HD317" i="6"/>
  <c r="HA320" i="6"/>
  <c r="HD318" i="6"/>
  <c r="AO321" i="6"/>
  <c r="AR320" i="6"/>
  <c r="GR317" i="6"/>
  <c r="GO320" i="6"/>
  <c r="GR318" i="6"/>
  <c r="FE321" i="6"/>
  <c r="FH320" i="6"/>
  <c r="GC321" i="6"/>
  <c r="GF320" i="6"/>
  <c r="EV317" i="6"/>
  <c r="ES320" i="6"/>
  <c r="EV318" i="6"/>
  <c r="AF317" i="6"/>
  <c r="AC320" i="6"/>
  <c r="AF318" i="6"/>
  <c r="FT316" i="6"/>
  <c r="FQ317" i="6"/>
  <c r="EJ317" i="6"/>
  <c r="EG320" i="6"/>
  <c r="EJ318" i="6"/>
  <c r="BP317" i="6"/>
  <c r="BM320" i="6"/>
  <c r="BP318" i="6"/>
  <c r="BD317" i="6"/>
  <c r="BA320" i="6"/>
  <c r="BD318" i="6"/>
  <c r="HA317" i="1"/>
  <c r="HD316" i="1"/>
  <c r="GO320" i="1"/>
  <c r="GR318" i="1"/>
  <c r="GR317" i="1"/>
  <c r="GC317" i="1"/>
  <c r="GF316" i="1"/>
  <c r="FQ317" i="1"/>
  <c r="FT316" i="1"/>
  <c r="FH316" i="1"/>
  <c r="FE317" i="1"/>
  <c r="ES320" i="1"/>
  <c r="EV317" i="1"/>
  <c r="EV318" i="1"/>
  <c r="EG317" i="1"/>
  <c r="EJ316" i="1"/>
  <c r="DX316" i="1"/>
  <c r="DU317" i="1"/>
  <c r="DL316" i="1"/>
  <c r="DI317" i="1"/>
  <c r="CW320" i="1"/>
  <c r="CZ317" i="1"/>
  <c r="CZ318" i="1"/>
  <c r="CK317" i="1"/>
  <c r="CN316" i="1"/>
  <c r="BY320" i="1"/>
  <c r="CB317" i="1"/>
  <c r="CB318" i="1"/>
  <c r="BM316" i="1"/>
  <c r="HY316" i="1" s="1"/>
  <c r="BP315" i="1"/>
  <c r="BA320" i="1"/>
  <c r="BD317" i="1"/>
  <c r="BD318" i="1"/>
  <c r="AO317" i="1"/>
  <c r="AR316" i="1"/>
  <c r="AC321" i="1"/>
  <c r="AF320" i="1"/>
  <c r="IH328" i="1" l="1"/>
  <c r="IH326" i="1" s="1"/>
  <c r="HZ318" i="1"/>
  <c r="HZ317" i="1"/>
  <c r="IA317" i="1"/>
  <c r="IA318" i="1"/>
  <c r="II328" i="1"/>
  <c r="II326" i="1" s="1"/>
  <c r="DU321" i="6"/>
  <c r="DX320" i="6"/>
  <c r="GR320" i="6"/>
  <c r="GO321" i="6"/>
  <c r="EG321" i="6"/>
  <c r="EJ320" i="6"/>
  <c r="ES321" i="6"/>
  <c r="EV320" i="6"/>
  <c r="FT317" i="6"/>
  <c r="FQ320" i="6"/>
  <c r="FT318" i="6"/>
  <c r="AO322" i="6"/>
  <c r="AR321" i="6"/>
  <c r="GC322" i="6"/>
  <c r="GF321" i="6"/>
  <c r="F322" i="6"/>
  <c r="HN321" i="6"/>
  <c r="HM317" i="6"/>
  <c r="H317" i="6"/>
  <c r="E320" i="6"/>
  <c r="H318" i="6"/>
  <c r="BM321" i="6"/>
  <c r="BP320" i="6"/>
  <c r="HA321" i="6"/>
  <c r="HD320" i="6"/>
  <c r="BY321" i="6"/>
  <c r="CB320" i="6"/>
  <c r="BD320" i="6"/>
  <c r="BA321" i="6"/>
  <c r="CK321" i="6"/>
  <c r="CN320" i="6"/>
  <c r="DI322" i="6"/>
  <c r="DL321" i="6"/>
  <c r="Q321" i="6"/>
  <c r="T320" i="6"/>
  <c r="AF320" i="6"/>
  <c r="AC321" i="6"/>
  <c r="FE322" i="6"/>
  <c r="FH321" i="6"/>
  <c r="CW321" i="6"/>
  <c r="CZ320" i="6"/>
  <c r="HA320" i="1"/>
  <c r="HD317" i="1"/>
  <c r="HD318" i="1"/>
  <c r="GO321" i="1"/>
  <c r="GR320" i="1"/>
  <c r="GC320" i="1"/>
  <c r="GF317" i="1"/>
  <c r="GF318" i="1"/>
  <c r="FQ320" i="1"/>
  <c r="FT317" i="1"/>
  <c r="FT318" i="1"/>
  <c r="FE320" i="1"/>
  <c r="FH317" i="1"/>
  <c r="FH318" i="1"/>
  <c r="ES321" i="1"/>
  <c r="EV320" i="1"/>
  <c r="EG320" i="1"/>
  <c r="EJ317" i="1"/>
  <c r="EJ318" i="1"/>
  <c r="DU320" i="1"/>
  <c r="DX317" i="1"/>
  <c r="DX318" i="1"/>
  <c r="DI320" i="1"/>
  <c r="DL317" i="1"/>
  <c r="DL318" i="1"/>
  <c r="CW321" i="1"/>
  <c r="CZ320" i="1"/>
  <c r="CK320" i="1"/>
  <c r="CN317" i="1"/>
  <c r="CN318" i="1"/>
  <c r="BY321" i="1"/>
  <c r="CB320" i="1"/>
  <c r="BP316" i="1"/>
  <c r="BM317" i="1"/>
  <c r="BA321" i="1"/>
  <c r="BD320" i="1"/>
  <c r="AO320" i="1"/>
  <c r="AR318" i="1"/>
  <c r="AR317" i="1"/>
  <c r="AF321" i="1"/>
  <c r="AC322" i="1"/>
  <c r="HZ320" i="1" l="1"/>
  <c r="IA320" i="1"/>
  <c r="IG328" i="1"/>
  <c r="IG326" i="1" s="1"/>
  <c r="HY317" i="1"/>
  <c r="HY318" i="1"/>
  <c r="GC323" i="6"/>
  <c r="GF322" i="6"/>
  <c r="ES322" i="6"/>
  <c r="EV321" i="6"/>
  <c r="Q322" i="6"/>
  <c r="T321" i="6"/>
  <c r="BY322" i="6"/>
  <c r="CB321" i="6"/>
  <c r="HM320" i="6"/>
  <c r="HP320" i="6" s="1"/>
  <c r="H320" i="6"/>
  <c r="E321" i="6"/>
  <c r="AO323" i="6"/>
  <c r="AR322" i="6"/>
  <c r="EG322" i="6"/>
  <c r="EJ321" i="6"/>
  <c r="GO322" i="6"/>
  <c r="GR321" i="6"/>
  <c r="DI323" i="6"/>
  <c r="DL322" i="6"/>
  <c r="HA322" i="6"/>
  <c r="HD321" i="6"/>
  <c r="HP317" i="6"/>
  <c r="HK328" i="6"/>
  <c r="HP318" i="6"/>
  <c r="FT320" i="6"/>
  <c r="FQ321" i="6"/>
  <c r="CW322" i="6"/>
  <c r="CZ321" i="6"/>
  <c r="FE323" i="6"/>
  <c r="FH322" i="6"/>
  <c r="CK322" i="6"/>
  <c r="CN321" i="6"/>
  <c r="F323" i="6"/>
  <c r="HN322" i="6"/>
  <c r="AC322" i="6"/>
  <c r="AF321" i="6"/>
  <c r="BA322" i="6"/>
  <c r="BD321" i="6"/>
  <c r="BM322" i="6"/>
  <c r="BP321" i="6"/>
  <c r="DU322" i="6"/>
  <c r="DX321" i="6"/>
  <c r="HD320" i="1"/>
  <c r="HA321" i="1"/>
  <c r="GO322" i="1"/>
  <c r="GR321" i="1"/>
  <c r="GF320" i="1"/>
  <c r="GC321" i="1"/>
  <c r="FQ321" i="1"/>
  <c r="FT320" i="1"/>
  <c r="FH320" i="1"/>
  <c r="FE321" i="1"/>
  <c r="EV321" i="1"/>
  <c r="ES322" i="1"/>
  <c r="EJ320" i="1"/>
  <c r="EG321" i="1"/>
  <c r="DX320" i="1"/>
  <c r="DU321" i="1"/>
  <c r="DI321" i="1"/>
  <c r="DL320" i="1"/>
  <c r="CZ321" i="1"/>
  <c r="CW322" i="1"/>
  <c r="CN320" i="1"/>
  <c r="CK321" i="1"/>
  <c r="CB321" i="1"/>
  <c r="BY322" i="1"/>
  <c r="BM320" i="1"/>
  <c r="HY320" i="1" s="1"/>
  <c r="BP318" i="1"/>
  <c r="BP317" i="1"/>
  <c r="BA322" i="1"/>
  <c r="BD321" i="1"/>
  <c r="AO321" i="1"/>
  <c r="AR320" i="1"/>
  <c r="AF322" i="1"/>
  <c r="AC323" i="1"/>
  <c r="HZ321" i="1" l="1"/>
  <c r="IA321" i="1"/>
  <c r="BA323" i="6"/>
  <c r="BD322" i="6"/>
  <c r="EG323" i="6"/>
  <c r="EJ322" i="6"/>
  <c r="BY323" i="6"/>
  <c r="CB322" i="6"/>
  <c r="FH323" i="6"/>
  <c r="FE324" i="6"/>
  <c r="AC323" i="6"/>
  <c r="AF322" i="6"/>
  <c r="CW323" i="6"/>
  <c r="CZ322" i="6"/>
  <c r="HA323" i="6"/>
  <c r="HD322" i="6"/>
  <c r="AR323" i="6"/>
  <c r="AO324" i="6"/>
  <c r="Q323" i="6"/>
  <c r="T322" i="6"/>
  <c r="DU323" i="6"/>
  <c r="DX322" i="6"/>
  <c r="FQ322" i="6"/>
  <c r="FT321" i="6"/>
  <c r="E322" i="6"/>
  <c r="HM321" i="6"/>
  <c r="HP321" i="6" s="1"/>
  <c r="H321" i="6"/>
  <c r="HN323" i="6"/>
  <c r="F324" i="6"/>
  <c r="DL323" i="6"/>
  <c r="DI324" i="6"/>
  <c r="ES323" i="6"/>
  <c r="EV322" i="6"/>
  <c r="BM323" i="6"/>
  <c r="BP322" i="6"/>
  <c r="CK323" i="6"/>
  <c r="CN322" i="6"/>
  <c r="GO323" i="6"/>
  <c r="GR322" i="6"/>
  <c r="GF323" i="6"/>
  <c r="GC324" i="6"/>
  <c r="HA322" i="1"/>
  <c r="HD321" i="1"/>
  <c r="GR322" i="1"/>
  <c r="GO323" i="1"/>
  <c r="GF321" i="1"/>
  <c r="GC322" i="1"/>
  <c r="FQ322" i="1"/>
  <c r="FT321" i="1"/>
  <c r="FE322" i="1"/>
  <c r="FH321" i="1"/>
  <c r="EV322" i="1"/>
  <c r="ES323" i="1"/>
  <c r="EG322" i="1"/>
  <c r="EJ321" i="1"/>
  <c r="DU322" i="1"/>
  <c r="DX321" i="1"/>
  <c r="DL321" i="1"/>
  <c r="DI322" i="1"/>
  <c r="CZ322" i="1"/>
  <c r="CW323" i="1"/>
  <c r="CK322" i="1"/>
  <c r="CN321" i="1"/>
  <c r="CB322" i="1"/>
  <c r="BY323" i="1"/>
  <c r="BM321" i="1"/>
  <c r="HY321" i="1" s="1"/>
  <c r="BP320" i="1"/>
  <c r="BA323" i="1"/>
  <c r="BD322" i="1"/>
  <c r="AO322" i="1"/>
  <c r="AR321" i="1"/>
  <c r="AF323" i="1"/>
  <c r="AC324" i="1"/>
  <c r="IA322" i="1" l="1"/>
  <c r="HZ322" i="1"/>
  <c r="GO324" i="6"/>
  <c r="GR323" i="6"/>
  <c r="FE325" i="6"/>
  <c r="FH324" i="6"/>
  <c r="DI325" i="6"/>
  <c r="DL324" i="6"/>
  <c r="CN323" i="6"/>
  <c r="CK324" i="6"/>
  <c r="HN324" i="6"/>
  <c r="F325" i="6"/>
  <c r="FQ323" i="6"/>
  <c r="FT322" i="6"/>
  <c r="HD323" i="6"/>
  <c r="HA324" i="6"/>
  <c r="BY324" i="6"/>
  <c r="CB323" i="6"/>
  <c r="AO325" i="6"/>
  <c r="AR324" i="6"/>
  <c r="GC325" i="6"/>
  <c r="GF324" i="6"/>
  <c r="BP323" i="6"/>
  <c r="BM324" i="6"/>
  <c r="DU324" i="6"/>
  <c r="DX323" i="6"/>
  <c r="CW324" i="6"/>
  <c r="CZ323" i="6"/>
  <c r="EJ323" i="6"/>
  <c r="EG324" i="6"/>
  <c r="ES324" i="6"/>
  <c r="EV323" i="6"/>
  <c r="E323" i="6"/>
  <c r="HM322" i="6"/>
  <c r="HP322" i="6" s="1"/>
  <c r="H322" i="6"/>
  <c r="T323" i="6"/>
  <c r="Q324" i="6"/>
  <c r="AC324" i="6"/>
  <c r="AF323" i="6"/>
  <c r="BA324" i="6"/>
  <c r="BD323" i="6"/>
  <c r="HA323" i="1"/>
  <c r="HD322" i="1"/>
  <c r="GO324" i="1"/>
  <c r="GR323" i="1"/>
  <c r="GC323" i="1"/>
  <c r="GF322" i="1"/>
  <c r="FT322" i="1"/>
  <c r="FQ323" i="1"/>
  <c r="FE323" i="1"/>
  <c r="FH322" i="1"/>
  <c r="EV323" i="1"/>
  <c r="ES324" i="1"/>
  <c r="EG323" i="1"/>
  <c r="EJ322" i="1"/>
  <c r="DX322" i="1"/>
  <c r="DU323" i="1"/>
  <c r="DI323" i="1"/>
  <c r="DL322" i="1"/>
  <c r="CZ323" i="1"/>
  <c r="CW324" i="1"/>
  <c r="CK323" i="1"/>
  <c r="CN322" i="1"/>
  <c r="CB323" i="1"/>
  <c r="BY324" i="1"/>
  <c r="BP321" i="1"/>
  <c r="BM322" i="1"/>
  <c r="HY322" i="1" s="1"/>
  <c r="BA324" i="1"/>
  <c r="BD323" i="1"/>
  <c r="AO323" i="1"/>
  <c r="AR322" i="1"/>
  <c r="AC325" i="1"/>
  <c r="AF324" i="1"/>
  <c r="HZ323" i="1" l="1"/>
  <c r="IA323" i="1"/>
  <c r="EV324" i="6"/>
  <c r="ES325" i="6"/>
  <c r="CK325" i="6"/>
  <c r="CN324" i="6"/>
  <c r="EG325" i="6"/>
  <c r="EJ324" i="6"/>
  <c r="HA325" i="6"/>
  <c r="HD324" i="6"/>
  <c r="AF324" i="6"/>
  <c r="AC325" i="6"/>
  <c r="BM325" i="6"/>
  <c r="BP324" i="6"/>
  <c r="DI326" i="6"/>
  <c r="DL325" i="6"/>
  <c r="CZ324" i="6"/>
  <c r="CW325" i="6"/>
  <c r="GC326" i="6"/>
  <c r="GF325" i="6"/>
  <c r="FQ324" i="6"/>
  <c r="FT323" i="6"/>
  <c r="FE326" i="6"/>
  <c r="FH325" i="6"/>
  <c r="Q325" i="6"/>
  <c r="T324" i="6"/>
  <c r="BD324" i="6"/>
  <c r="BA325" i="6"/>
  <c r="E324" i="6"/>
  <c r="HM323" i="6"/>
  <c r="HP323" i="6" s="1"/>
  <c r="H323" i="6"/>
  <c r="AO326" i="6"/>
  <c r="AR325" i="6"/>
  <c r="F326" i="6"/>
  <c r="HN325" i="6"/>
  <c r="CB324" i="6"/>
  <c r="BY325" i="6"/>
  <c r="DX324" i="6"/>
  <c r="DU325" i="6"/>
  <c r="GR324" i="6"/>
  <c r="GO325" i="6"/>
  <c r="HD323" i="1"/>
  <c r="HA324" i="1"/>
  <c r="GO325" i="1"/>
  <c r="GR324" i="1"/>
  <c r="GC324" i="1"/>
  <c r="GF323" i="1"/>
  <c r="FQ324" i="1"/>
  <c r="FT323" i="1"/>
  <c r="FE324" i="1"/>
  <c r="FH323" i="1"/>
  <c r="EV324" i="1"/>
  <c r="ES325" i="1"/>
  <c r="EG324" i="1"/>
  <c r="EJ323" i="1"/>
  <c r="DX323" i="1"/>
  <c r="DU324" i="1"/>
  <c r="DL323" i="1"/>
  <c r="DI324" i="1"/>
  <c r="CZ324" i="1"/>
  <c r="CW325" i="1"/>
  <c r="CK324" i="1"/>
  <c r="CN323" i="1"/>
  <c r="BY325" i="1"/>
  <c r="CB324" i="1"/>
  <c r="BM323" i="1"/>
  <c r="HY323" i="1" s="1"/>
  <c r="BP322" i="1"/>
  <c r="BD324" i="1"/>
  <c r="BA325" i="1"/>
  <c r="AR323" i="1"/>
  <c r="AO324" i="1"/>
  <c r="AC326" i="1"/>
  <c r="AF325" i="1"/>
  <c r="HZ324" i="1" l="1"/>
  <c r="IA324" i="1"/>
  <c r="HA326" i="6"/>
  <c r="HD325" i="6"/>
  <c r="DL326" i="6"/>
  <c r="DI329" i="6"/>
  <c r="DL327" i="6"/>
  <c r="EG326" i="6"/>
  <c r="EJ325" i="6"/>
  <c r="FH326" i="6"/>
  <c r="FE329" i="6"/>
  <c r="FH327" i="6"/>
  <c r="BD325" i="6"/>
  <c r="BA326" i="6"/>
  <c r="CB325" i="6"/>
  <c r="BY326" i="6"/>
  <c r="GR325" i="6"/>
  <c r="GO326" i="6"/>
  <c r="BM326" i="6"/>
  <c r="BP325" i="6"/>
  <c r="CK326" i="6"/>
  <c r="CN325" i="6"/>
  <c r="FT324" i="6"/>
  <c r="FQ325" i="6"/>
  <c r="AF325" i="6"/>
  <c r="AC326" i="6"/>
  <c r="EV325" i="6"/>
  <c r="ES326" i="6"/>
  <c r="HM324" i="6"/>
  <c r="HP324" i="6" s="1"/>
  <c r="H324" i="6"/>
  <c r="E325" i="6"/>
  <c r="F329" i="6"/>
  <c r="HN326" i="6"/>
  <c r="HL337" i="6" s="1"/>
  <c r="GF326" i="6"/>
  <c r="GC329" i="6"/>
  <c r="GF327" i="6"/>
  <c r="DX325" i="6"/>
  <c r="DU326" i="6"/>
  <c r="AR326" i="6"/>
  <c r="AO329" i="6"/>
  <c r="AR327" i="6"/>
  <c r="Q326" i="6"/>
  <c r="T325" i="6"/>
  <c r="CZ325" i="6"/>
  <c r="CW326" i="6"/>
  <c r="HD324" i="1"/>
  <c r="HA325" i="1"/>
  <c r="GO326" i="1"/>
  <c r="GR325" i="1"/>
  <c r="GF324" i="1"/>
  <c r="GC325" i="1"/>
  <c r="FQ325" i="1"/>
  <c r="FT324" i="1"/>
  <c r="FH324" i="1"/>
  <c r="FE325" i="1"/>
  <c r="EV325" i="1"/>
  <c r="ES326" i="1"/>
  <c r="EJ324" i="1"/>
  <c r="EG325" i="1"/>
  <c r="DU325" i="1"/>
  <c r="DX324" i="1"/>
  <c r="DL324" i="1"/>
  <c r="DI325" i="1"/>
  <c r="CZ325" i="1"/>
  <c r="CW326" i="1"/>
  <c r="CK325" i="1"/>
  <c r="CN324" i="1"/>
  <c r="BY326" i="1"/>
  <c r="CB325" i="1"/>
  <c r="BP323" i="1"/>
  <c r="BM324" i="1"/>
  <c r="HY324" i="1" s="1"/>
  <c r="BD325" i="1"/>
  <c r="BA326" i="1"/>
  <c r="AO325" i="1"/>
  <c r="AR324" i="1"/>
  <c r="AC329" i="1"/>
  <c r="AF326" i="1"/>
  <c r="AF327" i="1"/>
  <c r="HZ325" i="1" l="1"/>
  <c r="IA325" i="1"/>
  <c r="GO329" i="6"/>
  <c r="GR326" i="6"/>
  <c r="GR327" i="6"/>
  <c r="BY329" i="6"/>
  <c r="CB326" i="6"/>
  <c r="CB327" i="6"/>
  <c r="EJ326" i="6"/>
  <c r="EG329" i="6"/>
  <c r="EJ327" i="6"/>
  <c r="HM325" i="6"/>
  <c r="HP325" i="6" s="1"/>
  <c r="H325" i="6"/>
  <c r="E326" i="6"/>
  <c r="FT325" i="6"/>
  <c r="FQ326" i="6"/>
  <c r="T326" i="6"/>
  <c r="Q329" i="6"/>
  <c r="T327" i="6"/>
  <c r="GC330" i="6"/>
  <c r="GF329" i="6"/>
  <c r="ES329" i="6"/>
  <c r="EV326" i="6"/>
  <c r="EV327" i="6"/>
  <c r="CN326" i="6"/>
  <c r="CK329" i="6"/>
  <c r="CN327" i="6"/>
  <c r="BA329" i="6"/>
  <c r="BD326" i="6"/>
  <c r="BD327" i="6"/>
  <c r="DI330" i="6"/>
  <c r="DL329" i="6"/>
  <c r="CW329" i="6"/>
  <c r="CZ326" i="6"/>
  <c r="CZ327" i="6"/>
  <c r="DU329" i="6"/>
  <c r="DX326" i="6"/>
  <c r="DX327" i="6"/>
  <c r="AR329" i="6"/>
  <c r="AO330" i="6"/>
  <c r="AC329" i="6"/>
  <c r="AF326" i="6"/>
  <c r="AF327" i="6"/>
  <c r="F330" i="6"/>
  <c r="HN329" i="6"/>
  <c r="BP326" i="6"/>
  <c r="BM329" i="6"/>
  <c r="BP327" i="6"/>
  <c r="FH329" i="6"/>
  <c r="FE330" i="6"/>
  <c r="HD326" i="6"/>
  <c r="HA329" i="6"/>
  <c r="HD327" i="6"/>
  <c r="HA326" i="1"/>
  <c r="HD325" i="1"/>
  <c r="GO329" i="1"/>
  <c r="GR326" i="1"/>
  <c r="GR327" i="1"/>
  <c r="GF325" i="1"/>
  <c r="GC326" i="1"/>
  <c r="FT325" i="1"/>
  <c r="FQ326" i="1"/>
  <c r="FE326" i="1"/>
  <c r="FH325" i="1"/>
  <c r="ES329" i="1"/>
  <c r="EV326" i="1"/>
  <c r="EV327" i="1"/>
  <c r="EJ325" i="1"/>
  <c r="EG326" i="1"/>
  <c r="DX325" i="1"/>
  <c r="DU326" i="1"/>
  <c r="DL325" i="1"/>
  <c r="DI326" i="1"/>
  <c r="CW329" i="1"/>
  <c r="CZ326" i="1"/>
  <c r="CZ327" i="1"/>
  <c r="CK326" i="1"/>
  <c r="CN325" i="1"/>
  <c r="BY329" i="1"/>
  <c r="CB327" i="1"/>
  <c r="CB326" i="1"/>
  <c r="BP324" i="1"/>
  <c r="BM325" i="1"/>
  <c r="HY325" i="1" s="1"/>
  <c r="BA329" i="1"/>
  <c r="BD326" i="1"/>
  <c r="BD327" i="1"/>
  <c r="AO326" i="1"/>
  <c r="AR325" i="1"/>
  <c r="AC330" i="1"/>
  <c r="AF329" i="1"/>
  <c r="HZ327" i="1" l="1"/>
  <c r="HZ326" i="1"/>
  <c r="IA327" i="1"/>
  <c r="IA326" i="1"/>
  <c r="IH337" i="1"/>
  <c r="IH335" i="1" s="1"/>
  <c r="II337" i="1"/>
  <c r="II335" i="1" s="1"/>
  <c r="FQ329" i="6"/>
  <c r="FT326" i="6"/>
  <c r="FT327" i="6"/>
  <c r="EJ329" i="6"/>
  <c r="EG330" i="6"/>
  <c r="BP329" i="6"/>
  <c r="BM330" i="6"/>
  <c r="DL330" i="6"/>
  <c r="DI331" i="6"/>
  <c r="ES330" i="6"/>
  <c r="EV329" i="6"/>
  <c r="HN330" i="6"/>
  <c r="F331" i="6"/>
  <c r="E329" i="6"/>
  <c r="HM326" i="6"/>
  <c r="H326" i="6"/>
  <c r="H327" i="6"/>
  <c r="FE331" i="6"/>
  <c r="FH330" i="6"/>
  <c r="DU330" i="6"/>
  <c r="DX329" i="6"/>
  <c r="BA330" i="6"/>
  <c r="BD329" i="6"/>
  <c r="GF330" i="6"/>
  <c r="GC331" i="6"/>
  <c r="BY330" i="6"/>
  <c r="CB329" i="6"/>
  <c r="AC330" i="6"/>
  <c r="AF329" i="6"/>
  <c r="CK330" i="6"/>
  <c r="CN329" i="6"/>
  <c r="Q330" i="6"/>
  <c r="T329" i="6"/>
  <c r="HA330" i="6"/>
  <c r="HD329" i="6"/>
  <c r="AR330" i="6"/>
  <c r="AO331" i="6"/>
  <c r="CW330" i="6"/>
  <c r="CZ329" i="6"/>
  <c r="GO330" i="6"/>
  <c r="GR329" i="6"/>
  <c r="HA329" i="1"/>
  <c r="HD327" i="1"/>
  <c r="HD326" i="1"/>
  <c r="GO330" i="1"/>
  <c r="GR329" i="1"/>
  <c r="GC329" i="1"/>
  <c r="GF327" i="1"/>
  <c r="GF326" i="1"/>
  <c r="FQ329" i="1"/>
  <c r="FT327" i="1"/>
  <c r="FT326" i="1"/>
  <c r="FE329" i="1"/>
  <c r="FH327" i="1"/>
  <c r="FH326" i="1"/>
  <c r="ES330" i="1"/>
  <c r="EV329" i="1"/>
  <c r="EG329" i="1"/>
  <c r="EJ326" i="1"/>
  <c r="EJ327" i="1"/>
  <c r="DU329" i="1"/>
  <c r="DX326" i="1"/>
  <c r="DX327" i="1"/>
  <c r="DI329" i="1"/>
  <c r="DL327" i="1"/>
  <c r="DL326" i="1"/>
  <c r="CW330" i="1"/>
  <c r="CZ329" i="1"/>
  <c r="CK329" i="1"/>
  <c r="CN327" i="1"/>
  <c r="CN326" i="1"/>
  <c r="BY330" i="1"/>
  <c r="CB329" i="1"/>
  <c r="BM326" i="1"/>
  <c r="BP325" i="1"/>
  <c r="BA330" i="1"/>
  <c r="BD329" i="1"/>
  <c r="AO329" i="1"/>
  <c r="AR327" i="1"/>
  <c r="AR326" i="1"/>
  <c r="AC331" i="1"/>
  <c r="AF330" i="1"/>
  <c r="HZ329" i="1" l="1"/>
  <c r="IA329" i="1"/>
  <c r="IG337" i="1"/>
  <c r="IG335" i="1" s="1"/>
  <c r="HY326" i="1"/>
  <c r="HY327" i="1"/>
  <c r="AC331" i="6"/>
  <c r="AF330" i="6"/>
  <c r="DU331" i="6"/>
  <c r="DX330" i="6"/>
  <c r="E330" i="6"/>
  <c r="HM329" i="6"/>
  <c r="HP329" i="6" s="1"/>
  <c r="H329" i="6"/>
  <c r="HN331" i="6"/>
  <c r="F332" i="6"/>
  <c r="EJ330" i="6"/>
  <c r="EG331" i="6"/>
  <c r="GF331" i="6"/>
  <c r="GC332" i="6"/>
  <c r="FH331" i="6"/>
  <c r="FE332" i="6"/>
  <c r="HD330" i="6"/>
  <c r="HA331" i="6"/>
  <c r="GR330" i="6"/>
  <c r="GO331" i="6"/>
  <c r="T330" i="6"/>
  <c r="Q331" i="6"/>
  <c r="EV330" i="6"/>
  <c r="ES331" i="6"/>
  <c r="DL331" i="6"/>
  <c r="DI332" i="6"/>
  <c r="CB330" i="6"/>
  <c r="BY331" i="6"/>
  <c r="CZ330" i="6"/>
  <c r="CW331" i="6"/>
  <c r="CN330" i="6"/>
  <c r="CK331" i="6"/>
  <c r="BD330" i="6"/>
  <c r="BA331" i="6"/>
  <c r="AR331" i="6"/>
  <c r="AO332" i="6"/>
  <c r="HP326" i="6"/>
  <c r="HP327" i="6"/>
  <c r="HK337" i="6"/>
  <c r="BM331" i="6"/>
  <c r="BP330" i="6"/>
  <c r="FQ330" i="6"/>
  <c r="FT329" i="6"/>
  <c r="HD329" i="1"/>
  <c r="HA330" i="1"/>
  <c r="GO331" i="1"/>
  <c r="GR330" i="1"/>
  <c r="GF329" i="1"/>
  <c r="GC330" i="1"/>
  <c r="FQ330" i="1"/>
  <c r="FT329" i="1"/>
  <c r="FH329" i="1"/>
  <c r="FE330" i="1"/>
  <c r="ES331" i="1"/>
  <c r="EV330" i="1"/>
  <c r="EJ329" i="1"/>
  <c r="EG330" i="1"/>
  <c r="DU330" i="1"/>
  <c r="DX329" i="1"/>
  <c r="DL329" i="1"/>
  <c r="DI330" i="1"/>
  <c r="CW331" i="1"/>
  <c r="CZ330" i="1"/>
  <c r="CN329" i="1"/>
  <c r="CK330" i="1"/>
  <c r="BY331" i="1"/>
  <c r="CB330" i="1"/>
  <c r="BM329" i="1"/>
  <c r="HY329" i="1" s="1"/>
  <c r="BP327" i="1"/>
  <c r="BP326" i="1"/>
  <c r="BA331" i="1"/>
  <c r="BD330" i="1"/>
  <c r="AO330" i="1"/>
  <c r="AR329" i="1"/>
  <c r="AF331" i="1"/>
  <c r="AC332" i="1"/>
  <c r="HZ330" i="1" l="1"/>
  <c r="IA330" i="1"/>
  <c r="CW332" i="6"/>
  <c r="CZ331" i="6"/>
  <c r="H330" i="6"/>
  <c r="HM330" i="6"/>
  <c r="HP330" i="6" s="1"/>
  <c r="E331" i="6"/>
  <c r="T331" i="6"/>
  <c r="Q332" i="6"/>
  <c r="FT330" i="6"/>
  <c r="FQ331" i="6"/>
  <c r="AR332" i="6"/>
  <c r="AO333" i="6"/>
  <c r="BY332" i="6"/>
  <c r="CB331" i="6"/>
  <c r="GO332" i="6"/>
  <c r="GR331" i="6"/>
  <c r="EJ331" i="6"/>
  <c r="EG332" i="6"/>
  <c r="DU332" i="6"/>
  <c r="DX331" i="6"/>
  <c r="DL332" i="6"/>
  <c r="DI333" i="6"/>
  <c r="HD331" i="6"/>
  <c r="HA332" i="6"/>
  <c r="HN332" i="6"/>
  <c r="F333" i="6"/>
  <c r="GF332" i="6"/>
  <c r="GC333" i="6"/>
  <c r="BA332" i="6"/>
  <c r="BD331" i="6"/>
  <c r="BP331" i="6"/>
  <c r="BM332" i="6"/>
  <c r="CN331" i="6"/>
  <c r="CK332" i="6"/>
  <c r="ES332" i="6"/>
  <c r="EV331" i="6"/>
  <c r="FH332" i="6"/>
  <c r="FE333" i="6"/>
  <c r="AC332" i="6"/>
  <c r="AF331" i="6"/>
  <c r="HD330" i="1"/>
  <c r="HA331" i="1"/>
  <c r="GR331" i="1"/>
  <c r="GO332" i="1"/>
  <c r="GF330" i="1"/>
  <c r="GC331" i="1"/>
  <c r="FQ331" i="1"/>
  <c r="FT330" i="1"/>
  <c r="FE331" i="1"/>
  <c r="FH330" i="1"/>
  <c r="EV331" i="1"/>
  <c r="ES332" i="1"/>
  <c r="EJ330" i="1"/>
  <c r="EG331" i="1"/>
  <c r="DX330" i="1"/>
  <c r="DU331" i="1"/>
  <c r="DL330" i="1"/>
  <c r="DI331" i="1"/>
  <c r="CZ331" i="1"/>
  <c r="CW332" i="1"/>
  <c r="CN330" i="1"/>
  <c r="CK331" i="1"/>
  <c r="CB331" i="1"/>
  <c r="BY332" i="1"/>
  <c r="BM330" i="1"/>
  <c r="HY330" i="1" s="1"/>
  <c r="BP329" i="1"/>
  <c r="BD331" i="1"/>
  <c r="BA332" i="1"/>
  <c r="AO331" i="1"/>
  <c r="AR330" i="1"/>
  <c r="AF332" i="1"/>
  <c r="AC333" i="1"/>
  <c r="AF333" i="1" s="1"/>
  <c r="IA331" i="1" l="1"/>
  <c r="HZ331" i="1"/>
  <c r="T332" i="6"/>
  <c r="Q333" i="6"/>
  <c r="GC334" i="6"/>
  <c r="GF333" i="6"/>
  <c r="AO334" i="6"/>
  <c r="AR333" i="6"/>
  <c r="E332" i="6"/>
  <c r="HM331" i="6"/>
  <c r="HP331" i="6" s="1"/>
  <c r="H331" i="6"/>
  <c r="F334" i="6"/>
  <c r="HN333" i="6"/>
  <c r="DU333" i="6"/>
  <c r="DX332" i="6"/>
  <c r="DI334" i="6"/>
  <c r="DL333" i="6"/>
  <c r="BA333" i="6"/>
  <c r="BD332" i="6"/>
  <c r="ES333" i="6"/>
  <c r="EV332" i="6"/>
  <c r="EJ332" i="6"/>
  <c r="EG333" i="6"/>
  <c r="FQ332" i="6"/>
  <c r="FT331" i="6"/>
  <c r="GO333" i="6"/>
  <c r="GR332" i="6"/>
  <c r="BY333" i="6"/>
  <c r="CB332" i="6"/>
  <c r="AC333" i="6"/>
  <c r="AF332" i="6"/>
  <c r="BP332" i="6"/>
  <c r="BM333" i="6"/>
  <c r="HD332" i="6"/>
  <c r="HA333" i="6"/>
  <c r="CN332" i="6"/>
  <c r="CK333" i="6"/>
  <c r="FE334" i="6"/>
  <c r="FH333" i="6"/>
  <c r="CW333" i="6"/>
  <c r="CZ332" i="6"/>
  <c r="HA332" i="1"/>
  <c r="HD331" i="1"/>
  <c r="GR332" i="1"/>
  <c r="GO333" i="1"/>
  <c r="GC332" i="1"/>
  <c r="GF331" i="1"/>
  <c r="FT331" i="1"/>
  <c r="FQ332" i="1"/>
  <c r="FE332" i="1"/>
  <c r="FH331" i="1"/>
  <c r="EV332" i="1"/>
  <c r="ES333" i="1"/>
  <c r="EG332" i="1"/>
  <c r="EJ331" i="1"/>
  <c r="DX331" i="1"/>
  <c r="DU332" i="1"/>
  <c r="DI332" i="1"/>
  <c r="DL331" i="1"/>
  <c r="CZ332" i="1"/>
  <c r="CW333" i="1"/>
  <c r="CK332" i="1"/>
  <c r="CN331" i="1"/>
  <c r="CB332" i="1"/>
  <c r="BY333" i="1"/>
  <c r="BP330" i="1"/>
  <c r="BM331" i="1"/>
  <c r="HY331" i="1" s="1"/>
  <c r="BD332" i="1"/>
  <c r="BA333" i="1"/>
  <c r="AO332" i="1"/>
  <c r="AR331" i="1"/>
  <c r="AC334" i="1"/>
  <c r="IA332" i="1" l="1"/>
  <c r="HZ332" i="1"/>
  <c r="EG334" i="6"/>
  <c r="EJ333" i="6"/>
  <c r="HA334" i="6"/>
  <c r="HD333" i="6"/>
  <c r="CB333" i="6"/>
  <c r="BY334" i="6"/>
  <c r="DX333" i="6"/>
  <c r="DU334" i="6"/>
  <c r="AO335" i="6"/>
  <c r="AR334" i="6"/>
  <c r="DI335" i="6"/>
  <c r="DL334" i="6"/>
  <c r="AF333" i="6"/>
  <c r="AC334" i="6"/>
  <c r="EV333" i="6"/>
  <c r="ES334" i="6"/>
  <c r="GR333" i="6"/>
  <c r="GO334" i="6"/>
  <c r="HN334" i="6"/>
  <c r="F335" i="6"/>
  <c r="GC335" i="6"/>
  <c r="GF334" i="6"/>
  <c r="FQ333" i="6"/>
  <c r="FT332" i="6"/>
  <c r="CK334" i="6"/>
  <c r="CN333" i="6"/>
  <c r="CZ333" i="6"/>
  <c r="CW334" i="6"/>
  <c r="BM334" i="6"/>
  <c r="BP333" i="6"/>
  <c r="BD333" i="6"/>
  <c r="BA334" i="6"/>
  <c r="Q334" i="6"/>
  <c r="T333" i="6"/>
  <c r="FE335" i="6"/>
  <c r="FH334" i="6"/>
  <c r="E333" i="6"/>
  <c r="H332" i="6"/>
  <c r="HM332" i="6"/>
  <c r="HP332" i="6" s="1"/>
  <c r="HD332" i="1"/>
  <c r="HA333" i="1"/>
  <c r="GO334" i="1"/>
  <c r="GR333" i="1"/>
  <c r="GC333" i="1"/>
  <c r="GF332" i="1"/>
  <c r="FQ333" i="1"/>
  <c r="FT332" i="1"/>
  <c r="FH332" i="1"/>
  <c r="FE333" i="1"/>
  <c r="ES334" i="1"/>
  <c r="EV333" i="1"/>
  <c r="EG333" i="1"/>
  <c r="EJ332" i="1"/>
  <c r="DX332" i="1"/>
  <c r="DU333" i="1"/>
  <c r="DI333" i="1"/>
  <c r="DL332" i="1"/>
  <c r="CZ333" i="1"/>
  <c r="CW334" i="1"/>
  <c r="CK333" i="1"/>
  <c r="CN332" i="1"/>
  <c r="BY334" i="1"/>
  <c r="CB333" i="1"/>
  <c r="BM332" i="1"/>
  <c r="HY332" i="1" s="1"/>
  <c r="BP331" i="1"/>
  <c r="BA334" i="1"/>
  <c r="BD333" i="1"/>
  <c r="AO333" i="1"/>
  <c r="AR332" i="1"/>
  <c r="AC335" i="1"/>
  <c r="AF334" i="1"/>
  <c r="IA333" i="1" l="1"/>
  <c r="HZ333" i="1"/>
  <c r="FT333" i="6"/>
  <c r="FQ334" i="6"/>
  <c r="GF336" i="6"/>
  <c r="GF335" i="6"/>
  <c r="GC338" i="6"/>
  <c r="CB334" i="6"/>
  <c r="BY335" i="6"/>
  <c r="CZ334" i="6"/>
  <c r="CW335" i="6"/>
  <c r="Q335" i="6"/>
  <c r="T334" i="6"/>
  <c r="DL335" i="6"/>
  <c r="DI338" i="6"/>
  <c r="DL336" i="6"/>
  <c r="AF334" i="6"/>
  <c r="AC335" i="6"/>
  <c r="BD334" i="6"/>
  <c r="BA335" i="6"/>
  <c r="CK335" i="6"/>
  <c r="CN334" i="6"/>
  <c r="GO335" i="6"/>
  <c r="GR334" i="6"/>
  <c r="HA335" i="6"/>
  <c r="HD334" i="6"/>
  <c r="HM333" i="6"/>
  <c r="HP333" i="6" s="1"/>
  <c r="H333" i="6"/>
  <c r="E334" i="6"/>
  <c r="F338" i="6"/>
  <c r="HN335" i="6"/>
  <c r="HL346" i="6" s="1"/>
  <c r="AR335" i="6"/>
  <c r="AO338" i="6"/>
  <c r="AR336" i="6"/>
  <c r="DX334" i="6"/>
  <c r="DU335" i="6"/>
  <c r="BM335" i="6"/>
  <c r="BP334" i="6"/>
  <c r="FH336" i="6"/>
  <c r="FH335" i="6"/>
  <c r="FE338" i="6"/>
  <c r="EV334" i="6"/>
  <c r="ES335" i="6"/>
  <c r="EG335" i="6"/>
  <c r="EJ334" i="6"/>
  <c r="HD333" i="1"/>
  <c r="HA334" i="1"/>
  <c r="GO335" i="1"/>
  <c r="GR334" i="1"/>
  <c r="GC334" i="1"/>
  <c r="GF333" i="1"/>
  <c r="FQ334" i="1"/>
  <c r="FT333" i="1"/>
  <c r="FH333" i="1"/>
  <c r="FE334" i="1"/>
  <c r="ES335" i="1"/>
  <c r="EV334" i="1"/>
  <c r="EG334" i="1"/>
  <c r="EJ333" i="1"/>
  <c r="DX333" i="1"/>
  <c r="DU334" i="1"/>
  <c r="DL333" i="1"/>
  <c r="DI334" i="1"/>
  <c r="CW335" i="1"/>
  <c r="CZ334" i="1"/>
  <c r="CN333" i="1"/>
  <c r="CK334" i="1"/>
  <c r="BY335" i="1"/>
  <c r="CB334" i="1"/>
  <c r="BM333" i="1"/>
  <c r="HY333" i="1" s="1"/>
  <c r="BP332" i="1"/>
  <c r="BA335" i="1"/>
  <c r="BD334" i="1"/>
  <c r="AR333" i="1"/>
  <c r="AO334" i="1"/>
  <c r="AC338" i="1"/>
  <c r="AF335" i="1"/>
  <c r="AF336" i="1"/>
  <c r="IA334" i="1" l="1"/>
  <c r="HZ334" i="1"/>
  <c r="CB336" i="6"/>
  <c r="BY338" i="6"/>
  <c r="CB335" i="6"/>
  <c r="DI339" i="6"/>
  <c r="DL338" i="6"/>
  <c r="EV335" i="6"/>
  <c r="ES338" i="6"/>
  <c r="EV336" i="6"/>
  <c r="DU338" i="6"/>
  <c r="DX335" i="6"/>
  <c r="DX336" i="6"/>
  <c r="HM334" i="6"/>
  <c r="HP334" i="6" s="1"/>
  <c r="H334" i="6"/>
  <c r="E335" i="6"/>
  <c r="EJ335" i="6"/>
  <c r="EG338" i="6"/>
  <c r="EJ336" i="6"/>
  <c r="CN335" i="6"/>
  <c r="CK338" i="6"/>
  <c r="CN336" i="6"/>
  <c r="F339" i="6"/>
  <c r="HN338" i="6"/>
  <c r="BA338" i="6"/>
  <c r="BD335" i="6"/>
  <c r="BD336" i="6"/>
  <c r="Q338" i="6"/>
  <c r="T335" i="6"/>
  <c r="T336" i="6"/>
  <c r="HA338" i="6"/>
  <c r="HD335" i="6"/>
  <c r="HD336" i="6"/>
  <c r="GC339" i="6"/>
  <c r="GF338" i="6"/>
  <c r="CZ335" i="6"/>
  <c r="CW338" i="6"/>
  <c r="CZ336" i="6"/>
  <c r="FT334" i="6"/>
  <c r="FQ335" i="6"/>
  <c r="BP336" i="6"/>
  <c r="BP335" i="6"/>
  <c r="BM338" i="6"/>
  <c r="GR335" i="6"/>
  <c r="GO338" i="6"/>
  <c r="GR336" i="6"/>
  <c r="FE339" i="6"/>
  <c r="FH338" i="6"/>
  <c r="AO339" i="6"/>
  <c r="AR338" i="6"/>
  <c r="AF335" i="6"/>
  <c r="AC338" i="6"/>
  <c r="AF336" i="6"/>
  <c r="HA335" i="1"/>
  <c r="HD334" i="1"/>
  <c r="GO338" i="1"/>
  <c r="GR336" i="1"/>
  <c r="GR335" i="1"/>
  <c r="GF334" i="1"/>
  <c r="GC335" i="1"/>
  <c r="FT334" i="1"/>
  <c r="FQ335" i="1"/>
  <c r="FH334" i="1"/>
  <c r="FE335" i="1"/>
  <c r="ES338" i="1"/>
  <c r="EV335" i="1"/>
  <c r="EV336" i="1"/>
  <c r="EJ334" i="1"/>
  <c r="EG335" i="1"/>
  <c r="DU335" i="1"/>
  <c r="DX334" i="1"/>
  <c r="DL334" i="1"/>
  <c r="DI335" i="1"/>
  <c r="CW338" i="1"/>
  <c r="CZ335" i="1"/>
  <c r="CZ336" i="1"/>
  <c r="CN334" i="1"/>
  <c r="CK335" i="1"/>
  <c r="BY338" i="1"/>
  <c r="CB336" i="1"/>
  <c r="CB335" i="1"/>
  <c r="BP333" i="1"/>
  <c r="BM334" i="1"/>
  <c r="HY334" i="1" s="1"/>
  <c r="BA338" i="1"/>
  <c r="BD335" i="1"/>
  <c r="BD336" i="1"/>
  <c r="AR334" i="1"/>
  <c r="AO335" i="1"/>
  <c r="AC339" i="1"/>
  <c r="AF338" i="1"/>
  <c r="HZ336" i="1" l="1"/>
  <c r="HZ335" i="1"/>
  <c r="IA335" i="1"/>
  <c r="IA336" i="1"/>
  <c r="II346" i="1"/>
  <c r="II344" i="1" s="1"/>
  <c r="IH346" i="1"/>
  <c r="IH344" i="1" s="1"/>
  <c r="HN339" i="6"/>
  <c r="F340" i="6"/>
  <c r="EV338" i="6"/>
  <c r="ES339" i="6"/>
  <c r="BM339" i="6"/>
  <c r="BP338" i="6"/>
  <c r="Q339" i="6"/>
  <c r="T338" i="6"/>
  <c r="DI340" i="6"/>
  <c r="DL339" i="6"/>
  <c r="GR338" i="6"/>
  <c r="GO339" i="6"/>
  <c r="AR339" i="6"/>
  <c r="AO340" i="6"/>
  <c r="HM335" i="6"/>
  <c r="E338" i="6"/>
  <c r="H335" i="6"/>
  <c r="H336" i="6"/>
  <c r="HA339" i="6"/>
  <c r="HD338" i="6"/>
  <c r="CZ338" i="6"/>
  <c r="CW339" i="6"/>
  <c r="GC340" i="6"/>
  <c r="GF339" i="6"/>
  <c r="EG339" i="6"/>
  <c r="EJ338" i="6"/>
  <c r="DX338" i="6"/>
  <c r="DU339" i="6"/>
  <c r="CB338" i="6"/>
  <c r="BY339" i="6"/>
  <c r="AF338" i="6"/>
  <c r="AC339" i="6"/>
  <c r="CK339" i="6"/>
  <c r="CN338" i="6"/>
  <c r="FE340" i="6"/>
  <c r="FH339" i="6"/>
  <c r="FT335" i="6"/>
  <c r="FT336" i="6"/>
  <c r="FQ338" i="6"/>
  <c r="BD338" i="6"/>
  <c r="BA339" i="6"/>
  <c r="HA338" i="1"/>
  <c r="HD336" i="1"/>
  <c r="HD335" i="1"/>
  <c r="GO339" i="1"/>
  <c r="GR338" i="1"/>
  <c r="GC338" i="1"/>
  <c r="GF335" i="1"/>
  <c r="GF336" i="1"/>
  <c r="FQ338" i="1"/>
  <c r="FT335" i="1"/>
  <c r="FT336" i="1"/>
  <c r="FE338" i="1"/>
  <c r="FH335" i="1"/>
  <c r="FH336" i="1"/>
  <c r="ES339" i="1"/>
  <c r="EV338" i="1"/>
  <c r="EG338" i="1"/>
  <c r="EJ336" i="1"/>
  <c r="EJ335" i="1"/>
  <c r="DU338" i="1"/>
  <c r="DX335" i="1"/>
  <c r="DX336" i="1"/>
  <c r="DI338" i="1"/>
  <c r="DL335" i="1"/>
  <c r="DL336" i="1"/>
  <c r="CW339" i="1"/>
  <c r="CZ338" i="1"/>
  <c r="CK338" i="1"/>
  <c r="CN335" i="1"/>
  <c r="CN336" i="1"/>
  <c r="BY339" i="1"/>
  <c r="CB338" i="1"/>
  <c r="BP334" i="1"/>
  <c r="BM335" i="1"/>
  <c r="BA339" i="1"/>
  <c r="BD338" i="1"/>
  <c r="AO338" i="1"/>
  <c r="AR335" i="1"/>
  <c r="AR336" i="1"/>
  <c r="AF339" i="1"/>
  <c r="AC340" i="1"/>
  <c r="IA338" i="1" l="1"/>
  <c r="HZ338" i="1"/>
  <c r="IG346" i="1"/>
  <c r="IG344" i="1" s="1"/>
  <c r="HY336" i="1"/>
  <c r="HY335" i="1"/>
  <c r="CZ339" i="6"/>
  <c r="CW340" i="6"/>
  <c r="HP335" i="6"/>
  <c r="HK346" i="6"/>
  <c r="HP336" i="6"/>
  <c r="T339" i="6"/>
  <c r="Q340" i="6"/>
  <c r="HD339" i="6"/>
  <c r="HA340" i="6"/>
  <c r="GR339" i="6"/>
  <c r="GO340" i="6"/>
  <c r="BP339" i="6"/>
  <c r="BM340" i="6"/>
  <c r="DU340" i="6"/>
  <c r="DX339" i="6"/>
  <c r="CK340" i="6"/>
  <c r="CN339" i="6"/>
  <c r="ES340" i="6"/>
  <c r="EV339" i="6"/>
  <c r="BA340" i="6"/>
  <c r="BD339" i="6"/>
  <c r="AF339" i="6"/>
  <c r="AC340" i="6"/>
  <c r="EJ339" i="6"/>
  <c r="EG340" i="6"/>
  <c r="FH340" i="6"/>
  <c r="FE341" i="6"/>
  <c r="FT338" i="6"/>
  <c r="FQ339" i="6"/>
  <c r="HM338" i="6"/>
  <c r="HP338" i="6" s="1"/>
  <c r="H338" i="6"/>
  <c r="E339" i="6"/>
  <c r="DL340" i="6"/>
  <c r="DI341" i="6"/>
  <c r="HN340" i="6"/>
  <c r="F341" i="6"/>
  <c r="AR340" i="6"/>
  <c r="AO341" i="6"/>
  <c r="BY340" i="6"/>
  <c r="CB339" i="6"/>
  <c r="GF340" i="6"/>
  <c r="GC341" i="6"/>
  <c r="HA339" i="1"/>
  <c r="HD338" i="1"/>
  <c r="GR339" i="1"/>
  <c r="GO340" i="1"/>
  <c r="GF338" i="1"/>
  <c r="GC339" i="1"/>
  <c r="FQ339" i="1"/>
  <c r="FT338" i="1"/>
  <c r="FH338" i="1"/>
  <c r="FE339" i="1"/>
  <c r="ES340" i="1"/>
  <c r="EV339" i="1"/>
  <c r="EG339" i="1"/>
  <c r="EJ338" i="1"/>
  <c r="DU339" i="1"/>
  <c r="DX338" i="1"/>
  <c r="DI339" i="1"/>
  <c r="DL338" i="1"/>
  <c r="CZ339" i="1"/>
  <c r="CW340" i="1"/>
  <c r="CK339" i="1"/>
  <c r="CN338" i="1"/>
  <c r="CB339" i="1"/>
  <c r="BY340" i="1"/>
  <c r="BM338" i="1"/>
  <c r="HY338" i="1" s="1"/>
  <c r="BP335" i="1"/>
  <c r="BP336" i="1"/>
  <c r="BA340" i="1"/>
  <c r="BD339" i="1"/>
  <c r="AO339" i="1"/>
  <c r="AR338" i="1"/>
  <c r="AF340" i="1"/>
  <c r="AC341" i="1"/>
  <c r="IA339" i="1" l="1"/>
  <c r="HZ339" i="1"/>
  <c r="DU341" i="6"/>
  <c r="DX340" i="6"/>
  <c r="T340" i="6"/>
  <c r="Q341" i="6"/>
  <c r="GC342" i="6"/>
  <c r="GF341" i="6"/>
  <c r="DI342" i="6"/>
  <c r="DL341" i="6"/>
  <c r="BA341" i="6"/>
  <c r="BD340" i="6"/>
  <c r="BP340" i="6"/>
  <c r="BM341" i="6"/>
  <c r="FH341" i="6"/>
  <c r="FE342" i="6"/>
  <c r="H339" i="6"/>
  <c r="E340" i="6"/>
  <c r="HM339" i="6"/>
  <c r="HP339" i="6" s="1"/>
  <c r="ES341" i="6"/>
  <c r="EV340" i="6"/>
  <c r="BY341" i="6"/>
  <c r="CB340" i="6"/>
  <c r="EJ340" i="6"/>
  <c r="EG341" i="6"/>
  <c r="GO341" i="6"/>
  <c r="GR340" i="6"/>
  <c r="FQ340" i="6"/>
  <c r="FT339" i="6"/>
  <c r="AR341" i="6"/>
  <c r="AO342" i="6"/>
  <c r="CN340" i="6"/>
  <c r="CK341" i="6"/>
  <c r="CW341" i="6"/>
  <c r="CZ340" i="6"/>
  <c r="F342" i="6"/>
  <c r="HN341" i="6"/>
  <c r="AC341" i="6"/>
  <c r="AF340" i="6"/>
  <c r="HD340" i="6"/>
  <c r="HA341" i="6"/>
  <c r="HA340" i="1"/>
  <c r="HD339" i="1"/>
  <c r="GR340" i="1"/>
  <c r="GO341" i="1"/>
  <c r="GF339" i="1"/>
  <c r="GC340" i="1"/>
  <c r="FT339" i="1"/>
  <c r="FQ340" i="1"/>
  <c r="FE340" i="1"/>
  <c r="FH339" i="1"/>
  <c r="EV340" i="1"/>
  <c r="ES341" i="1"/>
  <c r="EJ339" i="1"/>
  <c r="EG340" i="1"/>
  <c r="EJ340" i="1" s="1"/>
  <c r="DX339" i="1"/>
  <c r="DU340" i="1"/>
  <c r="DI340" i="1"/>
  <c r="DL339" i="1"/>
  <c r="CZ340" i="1"/>
  <c r="CW341" i="1"/>
  <c r="CN339" i="1"/>
  <c r="CK340" i="1"/>
  <c r="CB340" i="1"/>
  <c r="BY341" i="1"/>
  <c r="BP338" i="1"/>
  <c r="BM339" i="1"/>
  <c r="HY339" i="1" s="1"/>
  <c r="BD340" i="1"/>
  <c r="BA341" i="1"/>
  <c r="AO340" i="1"/>
  <c r="AR339" i="1"/>
  <c r="AC342" i="1"/>
  <c r="AF341" i="1"/>
  <c r="IA340" i="1" l="1"/>
  <c r="HZ340" i="1"/>
  <c r="FH342" i="6"/>
  <c r="FE343" i="6"/>
  <c r="DI343" i="6"/>
  <c r="DL342" i="6"/>
  <c r="AC342" i="6"/>
  <c r="AF341" i="6"/>
  <c r="GF342" i="6"/>
  <c r="GC343" i="6"/>
  <c r="CB341" i="6"/>
  <c r="BY342" i="6"/>
  <c r="ES342" i="6"/>
  <c r="EV341" i="6"/>
  <c r="BM342" i="6"/>
  <c r="BP341" i="6"/>
  <c r="T341" i="6"/>
  <c r="Q342" i="6"/>
  <c r="FQ341" i="6"/>
  <c r="FT340" i="6"/>
  <c r="HA342" i="6"/>
  <c r="HD341" i="6"/>
  <c r="CN341" i="6"/>
  <c r="CK342" i="6"/>
  <c r="GR341" i="6"/>
  <c r="GO342" i="6"/>
  <c r="CW342" i="6"/>
  <c r="CZ341" i="6"/>
  <c r="EJ341" i="6"/>
  <c r="EG342" i="6"/>
  <c r="E341" i="6"/>
  <c r="HM340" i="6"/>
  <c r="HP340" i="6" s="1"/>
  <c r="H340" i="6"/>
  <c r="BD341" i="6"/>
  <c r="BA342" i="6"/>
  <c r="F343" i="6"/>
  <c r="HN342" i="6"/>
  <c r="AR342" i="6"/>
  <c r="AO343" i="6"/>
  <c r="DX341" i="6"/>
  <c r="DU342" i="6"/>
  <c r="HA341" i="1"/>
  <c r="HD340" i="1"/>
  <c r="GO342" i="1"/>
  <c r="GR341" i="1"/>
  <c r="GC341" i="1"/>
  <c r="GF340" i="1"/>
  <c r="FQ341" i="1"/>
  <c r="FT340" i="1"/>
  <c r="FH340" i="1"/>
  <c r="FE341" i="1"/>
  <c r="EV341" i="1"/>
  <c r="ES342" i="1"/>
  <c r="EG341" i="1"/>
  <c r="DX340" i="1"/>
  <c r="DU341" i="1"/>
  <c r="DI341" i="1"/>
  <c r="DL340" i="1"/>
  <c r="CW342" i="1"/>
  <c r="CZ341" i="1"/>
  <c r="CK341" i="1"/>
  <c r="CN340" i="1"/>
  <c r="BY342" i="1"/>
  <c r="CB341" i="1"/>
  <c r="BM340" i="1"/>
  <c r="HY340" i="1" s="1"/>
  <c r="BP339" i="1"/>
  <c r="BA342" i="1"/>
  <c r="BD341" i="1"/>
  <c r="AR340" i="1"/>
  <c r="AO341" i="1"/>
  <c r="AC343" i="1"/>
  <c r="AF342" i="1"/>
  <c r="IA341" i="1" l="1"/>
  <c r="HZ341" i="1"/>
  <c r="GF343" i="6"/>
  <c r="GC344" i="6"/>
  <c r="AR343" i="6"/>
  <c r="AO344" i="6"/>
  <c r="EJ342" i="6"/>
  <c r="EG343" i="6"/>
  <c r="BM343" i="6"/>
  <c r="BP342" i="6"/>
  <c r="HD342" i="6"/>
  <c r="HA343" i="6"/>
  <c r="AC343" i="6"/>
  <c r="AF342" i="6"/>
  <c r="CW343" i="6"/>
  <c r="CZ342" i="6"/>
  <c r="ES343" i="6"/>
  <c r="EV342" i="6"/>
  <c r="DL343" i="6"/>
  <c r="DI344" i="6"/>
  <c r="CK343" i="6"/>
  <c r="CN342" i="6"/>
  <c r="H341" i="6"/>
  <c r="HM341" i="6"/>
  <c r="HP341" i="6" s="1"/>
  <c r="E342" i="6"/>
  <c r="HN343" i="6"/>
  <c r="F344" i="6"/>
  <c r="GO343" i="6"/>
  <c r="GR342" i="6"/>
  <c r="FQ342" i="6"/>
  <c r="FT341" i="6"/>
  <c r="BY343" i="6"/>
  <c r="CB342" i="6"/>
  <c r="FH343" i="6"/>
  <c r="FE344" i="6"/>
  <c r="BA343" i="6"/>
  <c r="BD342" i="6"/>
  <c r="DU343" i="6"/>
  <c r="DX342" i="6"/>
  <c r="Q343" i="6"/>
  <c r="T342" i="6"/>
  <c r="HD341" i="1"/>
  <c r="HA342" i="1"/>
  <c r="GO343" i="1"/>
  <c r="GR342" i="1"/>
  <c r="GF341" i="1"/>
  <c r="GC342" i="1"/>
  <c r="FQ342" i="1"/>
  <c r="FT341" i="1"/>
  <c r="FE342" i="1"/>
  <c r="FH341" i="1"/>
  <c r="ES343" i="1"/>
  <c r="EV342" i="1"/>
  <c r="EJ341" i="1"/>
  <c r="EG342" i="1"/>
  <c r="EJ342" i="1" s="1"/>
  <c r="DU342" i="1"/>
  <c r="DX341" i="1"/>
  <c r="DI342" i="1"/>
  <c r="DL341" i="1"/>
  <c r="CW343" i="1"/>
  <c r="CZ342" i="1"/>
  <c r="CN341" i="1"/>
  <c r="CK342" i="1"/>
  <c r="BY343" i="1"/>
  <c r="CB342" i="1"/>
  <c r="BM341" i="1"/>
  <c r="HY341" i="1" s="1"/>
  <c r="BP340" i="1"/>
  <c r="BD342" i="1"/>
  <c r="BA343" i="1"/>
  <c r="AO342" i="1"/>
  <c r="AR341" i="1"/>
  <c r="AF343" i="1"/>
  <c r="AC344" i="1"/>
  <c r="IA342" i="1" l="1"/>
  <c r="HZ342" i="1"/>
  <c r="ES344" i="6"/>
  <c r="EV343" i="6"/>
  <c r="DU344" i="6"/>
  <c r="DX343" i="6"/>
  <c r="BP343" i="6"/>
  <c r="BM344" i="6"/>
  <c r="FQ343" i="6"/>
  <c r="FT342" i="6"/>
  <c r="CW344" i="6"/>
  <c r="CZ343" i="6"/>
  <c r="EJ343" i="6"/>
  <c r="EG344" i="6"/>
  <c r="BA344" i="6"/>
  <c r="BD343" i="6"/>
  <c r="FE347" i="6"/>
  <c r="FH344" i="6"/>
  <c r="FH345" i="6"/>
  <c r="GO344" i="6"/>
  <c r="GR343" i="6"/>
  <c r="CN343" i="6"/>
  <c r="CK344" i="6"/>
  <c r="AC344" i="6"/>
  <c r="AF343" i="6"/>
  <c r="AR344" i="6"/>
  <c r="AR345" i="6"/>
  <c r="HN344" i="6"/>
  <c r="HL355" i="6" s="1"/>
  <c r="DI347" i="6"/>
  <c r="DL344" i="6"/>
  <c r="DL345" i="6"/>
  <c r="HD343" i="6"/>
  <c r="HA344" i="6"/>
  <c r="Q344" i="6"/>
  <c r="T343" i="6"/>
  <c r="GF344" i="6"/>
  <c r="GC347" i="6"/>
  <c r="GF345" i="6"/>
  <c r="BY344" i="6"/>
  <c r="CB343" i="6"/>
  <c r="E343" i="6"/>
  <c r="H342" i="6"/>
  <c r="HM342" i="6"/>
  <c r="HP342" i="6" s="1"/>
  <c r="HA343" i="1"/>
  <c r="HD342" i="1"/>
  <c r="GR343" i="1"/>
  <c r="GO344" i="1"/>
  <c r="GC343" i="1"/>
  <c r="GF342" i="1"/>
  <c r="FQ343" i="1"/>
  <c r="FT342" i="1"/>
  <c r="FH342" i="1"/>
  <c r="FE343" i="1"/>
  <c r="ES344" i="1"/>
  <c r="EV343" i="1"/>
  <c r="EG343" i="1"/>
  <c r="DX342" i="1"/>
  <c r="DU343" i="1"/>
  <c r="DL342" i="1"/>
  <c r="DI343" i="1"/>
  <c r="CW344" i="1"/>
  <c r="CZ343" i="1"/>
  <c r="CN342" i="1"/>
  <c r="CK343" i="1"/>
  <c r="CB343" i="1"/>
  <c r="BY344" i="1"/>
  <c r="BM342" i="1"/>
  <c r="HY342" i="1" s="1"/>
  <c r="BP341" i="1"/>
  <c r="BD343" i="1"/>
  <c r="BA344" i="1"/>
  <c r="AR342" i="1"/>
  <c r="AO343" i="1"/>
  <c r="AC347" i="1"/>
  <c r="AF345" i="1"/>
  <c r="AF344" i="1"/>
  <c r="IA343" i="1" l="1"/>
  <c r="HZ343" i="1"/>
  <c r="CK347" i="6"/>
  <c r="CN344" i="6"/>
  <c r="CN345" i="6"/>
  <c r="BD344" i="6"/>
  <c r="BD345" i="6"/>
  <c r="BM347" i="6"/>
  <c r="BP344" i="6"/>
  <c r="BP345" i="6"/>
  <c r="EG347" i="6"/>
  <c r="EJ344" i="6"/>
  <c r="EJ345" i="6"/>
  <c r="HN347" i="6"/>
  <c r="F348" i="6"/>
  <c r="GF347" i="6"/>
  <c r="GC348" i="6"/>
  <c r="T344" i="6"/>
  <c r="T345" i="6"/>
  <c r="GR344" i="6"/>
  <c r="GO347" i="6"/>
  <c r="GR345" i="6"/>
  <c r="CZ344" i="6"/>
  <c r="CW347" i="6"/>
  <c r="CZ345" i="6"/>
  <c r="AR347" i="6"/>
  <c r="AO348" i="6"/>
  <c r="DX344" i="6"/>
  <c r="DU347" i="6"/>
  <c r="DX345" i="6"/>
  <c r="E344" i="6"/>
  <c r="HM343" i="6"/>
  <c r="HP343" i="6" s="1"/>
  <c r="H343" i="6"/>
  <c r="CB344" i="6"/>
  <c r="BY347" i="6"/>
  <c r="CB345" i="6"/>
  <c r="FH347" i="6"/>
  <c r="FE348" i="6"/>
  <c r="DI348" i="6"/>
  <c r="DL347" i="6"/>
  <c r="HA347" i="6"/>
  <c r="HD344" i="6"/>
  <c r="HD345" i="6"/>
  <c r="AF344" i="6"/>
  <c r="AF345" i="6"/>
  <c r="FQ344" i="6"/>
  <c r="FT343" i="6"/>
  <c r="EV344" i="6"/>
  <c r="ES347" i="6"/>
  <c r="EV345" i="6"/>
  <c r="HA344" i="1"/>
  <c r="HD343" i="1"/>
  <c r="GR344" i="1"/>
  <c r="GR345" i="1"/>
  <c r="GC344" i="1"/>
  <c r="GF343" i="1"/>
  <c r="FT343" i="1"/>
  <c r="FQ344" i="1"/>
  <c r="FH343" i="1"/>
  <c r="FE344" i="1"/>
  <c r="EV344" i="1"/>
  <c r="EV345" i="1"/>
  <c r="EJ343" i="1"/>
  <c r="EG344" i="1"/>
  <c r="DU344" i="1"/>
  <c r="DX343" i="1"/>
  <c r="DI344" i="1"/>
  <c r="DL343" i="1"/>
  <c r="CW347" i="1"/>
  <c r="CZ344" i="1"/>
  <c r="CZ345" i="1"/>
  <c r="CK344" i="1"/>
  <c r="CN343" i="1"/>
  <c r="BY347" i="1"/>
  <c r="CB344" i="1"/>
  <c r="CB345" i="1"/>
  <c r="BM343" i="1"/>
  <c r="HY343" i="1" s="1"/>
  <c r="BP342" i="1"/>
  <c r="BA347" i="1"/>
  <c r="BD344" i="1"/>
  <c r="BD345" i="1"/>
  <c r="AO344" i="1"/>
  <c r="AR343" i="1"/>
  <c r="AC348" i="1"/>
  <c r="AF347" i="1"/>
  <c r="HZ345" i="1" l="1"/>
  <c r="HZ344" i="1"/>
  <c r="IA344" i="1"/>
  <c r="IA345" i="1"/>
  <c r="IH355" i="1"/>
  <c r="IH353" i="1" s="1"/>
  <c r="II355" i="1"/>
  <c r="II353" i="1" s="1"/>
  <c r="BP347" i="6"/>
  <c r="BM348" i="6"/>
  <c r="DU348" i="6"/>
  <c r="DX347" i="6"/>
  <c r="F349" i="6"/>
  <c r="HN348" i="6"/>
  <c r="GO348" i="6"/>
  <c r="GR347" i="6"/>
  <c r="BA348" i="6"/>
  <c r="BD347" i="6"/>
  <c r="BY348" i="6"/>
  <c r="CB347" i="6"/>
  <c r="HD347" i="6"/>
  <c r="HA348" i="6"/>
  <c r="AR348" i="6"/>
  <c r="AO349" i="6"/>
  <c r="AC348" i="6"/>
  <c r="AF347" i="6"/>
  <c r="EJ347" i="6"/>
  <c r="EG348" i="6"/>
  <c r="FT344" i="6"/>
  <c r="FQ347" i="6"/>
  <c r="FT345" i="6"/>
  <c r="DI349" i="6"/>
  <c r="DL348" i="6"/>
  <c r="T347" i="6"/>
  <c r="Q348" i="6"/>
  <c r="ES348" i="6"/>
  <c r="EV347" i="6"/>
  <c r="FH348" i="6"/>
  <c r="FE349" i="6"/>
  <c r="HM344" i="6"/>
  <c r="H344" i="6"/>
  <c r="H345" i="6"/>
  <c r="CW348" i="6"/>
  <c r="CZ347" i="6"/>
  <c r="GC349" i="6"/>
  <c r="GF348" i="6"/>
  <c r="CN347" i="6"/>
  <c r="CK348" i="6"/>
  <c r="HD344" i="1"/>
  <c r="HD345" i="1"/>
  <c r="GO348" i="1"/>
  <c r="GR347" i="1"/>
  <c r="GF344" i="1"/>
  <c r="GF345" i="1"/>
  <c r="FT344" i="1"/>
  <c r="FT345" i="1"/>
  <c r="FH345" i="1"/>
  <c r="FH344" i="1"/>
  <c r="ES348" i="1"/>
  <c r="EV347" i="1"/>
  <c r="EJ344" i="1"/>
  <c r="EJ345" i="1"/>
  <c r="DX344" i="1"/>
  <c r="DX345" i="1"/>
  <c r="DI347" i="1"/>
  <c r="DL345" i="1"/>
  <c r="DL344" i="1"/>
  <c r="CW348" i="1"/>
  <c r="CZ347" i="1"/>
  <c r="CK347" i="1"/>
  <c r="CN344" i="1"/>
  <c r="CN345" i="1"/>
  <c r="BY348" i="1"/>
  <c r="CB347" i="1"/>
  <c r="BM344" i="1"/>
  <c r="BP343" i="1"/>
  <c r="BA348" i="1"/>
  <c r="BD347" i="1"/>
  <c r="AO347" i="1"/>
  <c r="AR344" i="1"/>
  <c r="AR345" i="1"/>
  <c r="AC349" i="1"/>
  <c r="AF348" i="1"/>
  <c r="HZ347" i="1" l="1"/>
  <c r="IA347" i="1"/>
  <c r="IG355" i="1"/>
  <c r="IG353" i="1" s="1"/>
  <c r="HY344" i="1"/>
  <c r="HY345" i="1"/>
  <c r="FQ348" i="6"/>
  <c r="FT347" i="6"/>
  <c r="HA349" i="6"/>
  <c r="HD348" i="6"/>
  <c r="Q349" i="6"/>
  <c r="T348" i="6"/>
  <c r="EJ348" i="6"/>
  <c r="EG349" i="6"/>
  <c r="CK349" i="6"/>
  <c r="CN348" i="6"/>
  <c r="E348" i="6"/>
  <c r="HM347" i="6"/>
  <c r="HP347" i="6" s="1"/>
  <c r="H347" i="6"/>
  <c r="BY349" i="6"/>
  <c r="CB348" i="6"/>
  <c r="CZ348" i="6"/>
  <c r="CW349" i="6"/>
  <c r="ES349" i="6"/>
  <c r="EV348" i="6"/>
  <c r="DX348" i="6"/>
  <c r="DU349" i="6"/>
  <c r="HP344" i="6"/>
  <c r="HK355" i="6"/>
  <c r="HP345" i="6"/>
  <c r="DI350" i="6"/>
  <c r="DL349" i="6"/>
  <c r="AC349" i="6"/>
  <c r="AF348" i="6"/>
  <c r="BA349" i="6"/>
  <c r="BD348" i="6"/>
  <c r="BM349" i="6"/>
  <c r="BP348" i="6"/>
  <c r="GC350" i="6"/>
  <c r="GF349" i="6"/>
  <c r="FE350" i="6"/>
  <c r="FH349" i="6"/>
  <c r="AO350" i="6"/>
  <c r="AR349" i="6"/>
  <c r="HN349" i="6"/>
  <c r="GR348" i="6"/>
  <c r="GO349" i="6"/>
  <c r="HD347" i="1"/>
  <c r="HA348" i="1"/>
  <c r="GO349" i="1"/>
  <c r="GR348" i="1"/>
  <c r="GF347" i="1"/>
  <c r="GC348" i="1"/>
  <c r="FQ348" i="1"/>
  <c r="FT347" i="1"/>
  <c r="FH347" i="1"/>
  <c r="FE348" i="1"/>
  <c r="ES349" i="1"/>
  <c r="EV348" i="1"/>
  <c r="EJ347" i="1"/>
  <c r="EG348" i="1"/>
  <c r="DX347" i="1"/>
  <c r="DU348" i="1"/>
  <c r="DI348" i="1"/>
  <c r="DL347" i="1"/>
  <c r="CW349" i="1"/>
  <c r="CZ348" i="1"/>
  <c r="CN347" i="1"/>
  <c r="CK348" i="1"/>
  <c r="BY349" i="1"/>
  <c r="CB348" i="1"/>
  <c r="BM347" i="1"/>
  <c r="HY347" i="1" s="1"/>
  <c r="BP345" i="1"/>
  <c r="BP344" i="1"/>
  <c r="BA349" i="1"/>
  <c r="BD348" i="1"/>
  <c r="AR347" i="1"/>
  <c r="AO348" i="1"/>
  <c r="AF349" i="1"/>
  <c r="AC350" i="1"/>
  <c r="HZ348" i="1" l="1"/>
  <c r="IA348" i="1"/>
  <c r="DX349" i="6"/>
  <c r="DU350" i="6"/>
  <c r="AF349" i="6"/>
  <c r="AC350" i="6"/>
  <c r="Q350" i="6"/>
  <c r="T349" i="6"/>
  <c r="CB349" i="6"/>
  <c r="BY350" i="6"/>
  <c r="GR349" i="6"/>
  <c r="GO350" i="6"/>
  <c r="GF350" i="6"/>
  <c r="GC351" i="6"/>
  <c r="HN350" i="6"/>
  <c r="F351" i="6"/>
  <c r="DL350" i="6"/>
  <c r="DI351" i="6"/>
  <c r="EV349" i="6"/>
  <c r="ES350" i="6"/>
  <c r="HM348" i="6"/>
  <c r="HP348" i="6" s="1"/>
  <c r="H348" i="6"/>
  <c r="E349" i="6"/>
  <c r="HA350" i="6"/>
  <c r="HD349" i="6"/>
  <c r="BM350" i="6"/>
  <c r="BP349" i="6"/>
  <c r="CZ349" i="6"/>
  <c r="CW350" i="6"/>
  <c r="BD349" i="6"/>
  <c r="BA350" i="6"/>
  <c r="CK350" i="6"/>
  <c r="CN349" i="6"/>
  <c r="FH350" i="6"/>
  <c r="FE351" i="6"/>
  <c r="AR350" i="6"/>
  <c r="AO351" i="6"/>
  <c r="EG350" i="6"/>
  <c r="EJ349" i="6"/>
  <c r="FQ349" i="6"/>
  <c r="FT348" i="6"/>
  <c r="HA349" i="1"/>
  <c r="HD348" i="1"/>
  <c r="GR349" i="1"/>
  <c r="GO350" i="1"/>
  <c r="GF348" i="1"/>
  <c r="GC349" i="1"/>
  <c r="FQ349" i="1"/>
  <c r="FT349" i="1" s="1"/>
  <c r="FT348" i="1"/>
  <c r="FE349" i="1"/>
  <c r="FH348" i="1"/>
  <c r="EV349" i="1"/>
  <c r="ES350" i="1"/>
  <c r="EJ348" i="1"/>
  <c r="EG349" i="1"/>
  <c r="DU349" i="1"/>
  <c r="DX348" i="1"/>
  <c r="DL348" i="1"/>
  <c r="DI349" i="1"/>
  <c r="CZ349" i="1"/>
  <c r="CW350" i="1"/>
  <c r="CN348" i="1"/>
  <c r="CK349" i="1"/>
  <c r="CB349" i="1"/>
  <c r="BY350" i="1"/>
  <c r="BM348" i="1"/>
  <c r="HY348" i="1" s="1"/>
  <c r="BP347" i="1"/>
  <c r="BD349" i="1"/>
  <c r="BA350" i="1"/>
  <c r="AR348" i="1"/>
  <c r="AO349" i="1"/>
  <c r="AC351" i="1"/>
  <c r="AF350" i="1"/>
  <c r="HZ349" i="1" l="1"/>
  <c r="IA349" i="1"/>
  <c r="T350" i="6"/>
  <c r="Q351" i="6"/>
  <c r="BA351" i="6"/>
  <c r="BD350" i="6"/>
  <c r="EJ350" i="6"/>
  <c r="EG351" i="6"/>
  <c r="HN351" i="6"/>
  <c r="F352" i="6"/>
  <c r="AR351" i="6"/>
  <c r="AO352" i="6"/>
  <c r="CW351" i="6"/>
  <c r="CZ350" i="6"/>
  <c r="HM349" i="6"/>
  <c r="HP349" i="6" s="1"/>
  <c r="H349" i="6"/>
  <c r="E350" i="6"/>
  <c r="GF351" i="6"/>
  <c r="GC352" i="6"/>
  <c r="AC351" i="6"/>
  <c r="AF350" i="6"/>
  <c r="FH351" i="6"/>
  <c r="FE352" i="6"/>
  <c r="ES351" i="6"/>
  <c r="EV350" i="6"/>
  <c r="GO351" i="6"/>
  <c r="GR350" i="6"/>
  <c r="BP350" i="6"/>
  <c r="BM351" i="6"/>
  <c r="DU351" i="6"/>
  <c r="DX350" i="6"/>
  <c r="HD350" i="6"/>
  <c r="HA351" i="6"/>
  <c r="FT349" i="6"/>
  <c r="FQ350" i="6"/>
  <c r="CN350" i="6"/>
  <c r="CK351" i="6"/>
  <c r="DL351" i="6"/>
  <c r="DI352" i="6"/>
  <c r="BY351" i="6"/>
  <c r="CB350" i="6"/>
  <c r="HA350" i="1"/>
  <c r="HD349" i="1"/>
  <c r="GO351" i="1"/>
  <c r="GR350" i="1"/>
  <c r="GC350" i="1"/>
  <c r="GF349" i="1"/>
  <c r="FQ350" i="1"/>
  <c r="FE350" i="1"/>
  <c r="FH349" i="1"/>
  <c r="ES351" i="1"/>
  <c r="EV350" i="1"/>
  <c r="EG350" i="1"/>
  <c r="EJ349" i="1"/>
  <c r="DX349" i="1"/>
  <c r="DU350" i="1"/>
  <c r="DI350" i="1"/>
  <c r="DL349" i="1"/>
  <c r="CZ350" i="1"/>
  <c r="CW351" i="1"/>
  <c r="CK350" i="1"/>
  <c r="CN349" i="1"/>
  <c r="BY351" i="1"/>
  <c r="CB350" i="1"/>
  <c r="BP348" i="1"/>
  <c r="BM349" i="1"/>
  <c r="HY349" i="1" s="1"/>
  <c r="BD350" i="1"/>
  <c r="BA351" i="1"/>
  <c r="AO350" i="1"/>
  <c r="AR349" i="1"/>
  <c r="AC352" i="1"/>
  <c r="AF351" i="1"/>
  <c r="HZ350" i="1" l="1"/>
  <c r="IA350" i="1"/>
  <c r="HN352" i="6"/>
  <c r="F353" i="6"/>
  <c r="HN353" i="6" s="1"/>
  <c r="DU352" i="6"/>
  <c r="DX351" i="6"/>
  <c r="FE353" i="6"/>
  <c r="FH352" i="6"/>
  <c r="EJ351" i="6"/>
  <c r="EG352" i="6"/>
  <c r="ES352" i="6"/>
  <c r="EV351" i="6"/>
  <c r="FQ351" i="6"/>
  <c r="FT350" i="6"/>
  <c r="BP351" i="6"/>
  <c r="BM352" i="6"/>
  <c r="E351" i="6"/>
  <c r="H350" i="6"/>
  <c r="HM350" i="6"/>
  <c r="HP350" i="6" s="1"/>
  <c r="AC352" i="6"/>
  <c r="AF351" i="6"/>
  <c r="CW352" i="6"/>
  <c r="CZ351" i="6"/>
  <c r="BA352" i="6"/>
  <c r="BD351" i="6"/>
  <c r="BY352" i="6"/>
  <c r="CB351" i="6"/>
  <c r="HD351" i="6"/>
  <c r="HA352" i="6"/>
  <c r="GC353" i="6"/>
  <c r="GF352" i="6"/>
  <c r="AO353" i="6"/>
  <c r="AR352" i="6"/>
  <c r="T351" i="6"/>
  <c r="Q352" i="6"/>
  <c r="CN351" i="6"/>
  <c r="CK352" i="6"/>
  <c r="DI353" i="6"/>
  <c r="DL352" i="6"/>
  <c r="GO352" i="6"/>
  <c r="GR351" i="6"/>
  <c r="HD350" i="1"/>
  <c r="HA351" i="1"/>
  <c r="GO352" i="1"/>
  <c r="GR351" i="1"/>
  <c r="GF350" i="1"/>
  <c r="GC351" i="1"/>
  <c r="FT350" i="1"/>
  <c r="FQ351" i="1"/>
  <c r="FH350" i="1"/>
  <c r="FE351" i="1"/>
  <c r="ES352" i="1"/>
  <c r="EV351" i="1"/>
  <c r="EJ350" i="1"/>
  <c r="EG351" i="1"/>
  <c r="DU351" i="1"/>
  <c r="DX350" i="1"/>
  <c r="DL350" i="1"/>
  <c r="DI351" i="1"/>
  <c r="CW352" i="1"/>
  <c r="CZ351" i="1"/>
  <c r="CN350" i="1"/>
  <c r="CK351" i="1"/>
  <c r="BY352" i="1"/>
  <c r="CB351" i="1"/>
  <c r="BP349" i="1"/>
  <c r="BM350" i="1"/>
  <c r="HY350" i="1" s="1"/>
  <c r="BD351" i="1"/>
  <c r="BA352" i="1"/>
  <c r="AO351" i="1"/>
  <c r="AR350" i="1"/>
  <c r="AF352" i="1"/>
  <c r="AC353" i="1"/>
  <c r="IA351" i="1" l="1"/>
  <c r="HZ351" i="1"/>
  <c r="GF353" i="6"/>
  <c r="GF354" i="6"/>
  <c r="CZ352" i="6"/>
  <c r="CW353" i="6"/>
  <c r="BM353" i="6"/>
  <c r="BP352" i="6"/>
  <c r="CK353" i="6"/>
  <c r="CN352" i="6"/>
  <c r="HA353" i="6"/>
  <c r="HD352" i="6"/>
  <c r="AF352" i="6"/>
  <c r="AC353" i="6"/>
  <c r="FH353" i="6"/>
  <c r="FH354" i="6"/>
  <c r="Q353" i="6"/>
  <c r="T352" i="6"/>
  <c r="DL353" i="6"/>
  <c r="DL354" i="6"/>
  <c r="CB352" i="6"/>
  <c r="BY353" i="6"/>
  <c r="FQ352" i="6"/>
  <c r="FT351" i="6"/>
  <c r="DX352" i="6"/>
  <c r="DU353" i="6"/>
  <c r="GR352" i="6"/>
  <c r="GO353" i="6"/>
  <c r="AR353" i="6"/>
  <c r="AR354" i="6"/>
  <c r="BD352" i="6"/>
  <c r="BA353" i="6"/>
  <c r="E352" i="6"/>
  <c r="H351" i="6"/>
  <c r="HM351" i="6"/>
  <c r="HP351" i="6" s="1"/>
  <c r="EV352" i="6"/>
  <c r="ES353" i="6"/>
  <c r="EG353" i="6"/>
  <c r="EJ352" i="6"/>
  <c r="HD351" i="1"/>
  <c r="HA352" i="1"/>
  <c r="GR352" i="1"/>
  <c r="GO353" i="1"/>
  <c r="GF351" i="1"/>
  <c r="GC352" i="1"/>
  <c r="FQ352" i="1"/>
  <c r="FT351" i="1"/>
  <c r="FE352" i="1"/>
  <c r="FH351" i="1"/>
  <c r="EV352" i="1"/>
  <c r="ES353" i="1"/>
  <c r="EG352" i="1"/>
  <c r="EJ351" i="1"/>
  <c r="DU352" i="1"/>
  <c r="DX351" i="1"/>
  <c r="DL351" i="1"/>
  <c r="DI352" i="1"/>
  <c r="CZ352" i="1"/>
  <c r="CW353" i="1"/>
  <c r="CK352" i="1"/>
  <c r="CN351" i="1"/>
  <c r="CB352" i="1"/>
  <c r="BY353" i="1"/>
  <c r="BP350" i="1"/>
  <c r="BM351" i="1"/>
  <c r="HY351" i="1" s="1"/>
  <c r="BA353" i="1"/>
  <c r="BD352" i="1"/>
  <c r="AO352" i="1"/>
  <c r="AR351" i="1"/>
  <c r="AF353" i="1"/>
  <c r="AF354" i="1"/>
  <c r="IA352" i="1" l="1"/>
  <c r="HZ352" i="1"/>
  <c r="T353" i="6"/>
  <c r="T354" i="6"/>
  <c r="CN353" i="6"/>
  <c r="CN354" i="6"/>
  <c r="FT352" i="6"/>
  <c r="FQ353" i="6"/>
  <c r="GR353" i="6"/>
  <c r="GR354" i="6"/>
  <c r="CB353" i="6"/>
  <c r="CB354" i="6"/>
  <c r="AF353" i="6"/>
  <c r="AF354" i="6"/>
  <c r="BP353" i="6"/>
  <c r="BP354" i="6"/>
  <c r="CZ353" i="6"/>
  <c r="CZ354" i="6"/>
  <c r="DX353" i="6"/>
  <c r="DX354" i="6"/>
  <c r="EJ353" i="6"/>
  <c r="EJ354" i="6"/>
  <c r="HM352" i="6"/>
  <c r="HP352" i="6" s="1"/>
  <c r="H352" i="6"/>
  <c r="E353" i="6"/>
  <c r="HD353" i="6"/>
  <c r="HD354" i="6"/>
  <c r="EV353" i="6"/>
  <c r="EV354" i="6"/>
  <c r="BD353" i="6"/>
  <c r="BD354" i="6"/>
  <c r="HA353" i="1"/>
  <c r="HD352" i="1"/>
  <c r="GR353" i="1"/>
  <c r="GR354" i="1"/>
  <c r="GC353" i="1"/>
  <c r="GF352" i="1"/>
  <c r="FT352" i="1"/>
  <c r="FQ353" i="1"/>
  <c r="FE353" i="1"/>
  <c r="FH352" i="1"/>
  <c r="EV353" i="1"/>
  <c r="EV354" i="1"/>
  <c r="EG353" i="1"/>
  <c r="EJ352" i="1"/>
  <c r="DX352" i="1"/>
  <c r="DU353" i="1"/>
  <c r="DI353" i="1"/>
  <c r="DL352" i="1"/>
  <c r="CZ353" i="1"/>
  <c r="CZ354" i="1"/>
  <c r="CK353" i="1"/>
  <c r="CN352" i="1"/>
  <c r="CB353" i="1"/>
  <c r="CB354" i="1"/>
  <c r="BP351" i="1"/>
  <c r="BM352" i="1"/>
  <c r="HY352" i="1" s="1"/>
  <c r="BD353" i="1"/>
  <c r="BD354" i="1"/>
  <c r="AO353" i="1"/>
  <c r="AR352" i="1"/>
  <c r="HZ354" i="1" l="1"/>
  <c r="HZ353" i="1"/>
  <c r="IA353" i="1"/>
  <c r="IA354" i="1"/>
  <c r="HM353" i="6"/>
  <c r="H353" i="6"/>
  <c r="H354" i="6"/>
  <c r="FT353" i="6"/>
  <c r="FT354" i="6"/>
  <c r="HD353" i="1"/>
  <c r="HD354" i="1"/>
  <c r="GF353" i="1"/>
  <c r="GF354" i="1"/>
  <c r="FT353" i="1"/>
  <c r="FT354" i="1"/>
  <c r="FH354" i="1"/>
  <c r="FH353" i="1"/>
  <c r="EJ353" i="1"/>
  <c r="EJ354" i="1"/>
  <c r="DX353" i="1"/>
  <c r="DX354" i="1"/>
  <c r="DL353" i="1"/>
  <c r="DL354" i="1"/>
  <c r="CN353" i="1"/>
  <c r="CN354" i="1"/>
  <c r="BM353" i="1"/>
  <c r="BP352" i="1"/>
  <c r="AR353" i="1"/>
  <c r="AR354" i="1"/>
  <c r="HY354" i="1" l="1"/>
  <c r="HY353" i="1"/>
  <c r="HP353" i="6"/>
  <c r="HP354" i="6"/>
  <c r="BP354" i="1"/>
  <c r="BP353" i="1"/>
  <c r="HW21" i="1" l="1"/>
  <c r="HV21" i="1"/>
  <c r="HM4" i="1"/>
  <c r="HN4" i="1"/>
  <c r="N21" i="1" l="1"/>
  <c r="M21" i="1"/>
  <c r="I21" i="1"/>
  <c r="G21" i="1"/>
  <c r="D21" i="1"/>
  <c r="C21" i="1"/>
  <c r="IF21" i="1" s="1"/>
  <c r="J20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8" i="1" s="1"/>
  <c r="R109" i="1" s="1"/>
  <c r="R110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14" i="1" s="1"/>
  <c r="B15" i="1" s="1"/>
  <c r="B16" i="1" s="1"/>
  <c r="B17" i="1" s="1"/>
  <c r="HX5" i="1" l="1"/>
  <c r="IB21" i="1"/>
  <c r="IF12" i="1"/>
  <c r="IF11" i="1" s="1"/>
  <c r="IB12" i="1"/>
  <c r="HK21" i="1"/>
  <c r="HK12" i="1"/>
  <c r="HK13" i="1" s="1"/>
  <c r="HL21" i="1"/>
  <c r="HN5" i="1"/>
  <c r="HL12" i="1"/>
  <c r="HL13" i="1" s="1"/>
  <c r="HO21" i="1"/>
  <c r="HQ21" i="1"/>
  <c r="HQ12" i="1"/>
  <c r="HM5" i="1"/>
  <c r="HP5" i="1" s="1"/>
  <c r="HO12" i="1"/>
  <c r="B18" i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T5" i="1"/>
  <c r="V12" i="1"/>
  <c r="F6" i="1"/>
  <c r="HN6" i="1" s="1"/>
  <c r="H5" i="1"/>
  <c r="E6" i="1"/>
  <c r="HX6" i="1" s="1"/>
  <c r="J21" i="1"/>
  <c r="Q7" i="1"/>
  <c r="T6" i="1"/>
  <c r="J12" i="1"/>
  <c r="B107" i="1" l="1"/>
  <c r="HR21" i="1"/>
  <c r="F7" i="1"/>
  <c r="HN7" i="1" s="1"/>
  <c r="HM6" i="1"/>
  <c r="HP6" i="1" s="1"/>
  <c r="HR12" i="1"/>
  <c r="H6" i="1"/>
  <c r="E7" i="1"/>
  <c r="HX7" i="1" s="1"/>
  <c r="T7" i="1"/>
  <c r="Q8" i="1"/>
  <c r="B108" i="1" l="1"/>
  <c r="F8" i="1"/>
  <c r="HN8" i="1" s="1"/>
  <c r="HM7" i="1"/>
  <c r="HP7" i="1" s="1"/>
  <c r="H7" i="1"/>
  <c r="E8" i="1"/>
  <c r="HX8" i="1" s="1"/>
  <c r="Q9" i="1"/>
  <c r="T8" i="1"/>
  <c r="B109" i="1" l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F9" i="1"/>
  <c r="HN9" i="1" s="1"/>
  <c r="HM8" i="1"/>
  <c r="HP8" i="1" s="1"/>
  <c r="H8" i="1"/>
  <c r="E9" i="1"/>
  <c r="HX9" i="1" s="1"/>
  <c r="T9" i="1"/>
  <c r="Q10" i="1"/>
  <c r="B224" i="1" l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F10" i="1"/>
  <c r="HN10" i="1" s="1"/>
  <c r="HM9" i="1"/>
  <c r="HP9" i="1" s="1"/>
  <c r="E10" i="1"/>
  <c r="H9" i="1"/>
  <c r="Q11" i="1"/>
  <c r="T10" i="1"/>
  <c r="B266" i="1" l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Q14" i="1"/>
  <c r="Q15" i="1" s="1"/>
  <c r="H10" i="1"/>
  <c r="HX10" i="1"/>
  <c r="E11" i="1"/>
  <c r="F11" i="1"/>
  <c r="HN11" i="1" s="1"/>
  <c r="HL22" i="1" s="1"/>
  <c r="HM10" i="1"/>
  <c r="HP10" i="1" s="1"/>
  <c r="T11" i="1"/>
  <c r="T12" i="1"/>
  <c r="HX11" i="1" l="1"/>
  <c r="HX12" i="1"/>
  <c r="T14" i="1"/>
  <c r="HM11" i="1"/>
  <c r="HP12" i="1" s="1"/>
  <c r="IF22" i="1"/>
  <c r="IF20" i="1" s="1"/>
  <c r="H12" i="1"/>
  <c r="H11" i="1"/>
  <c r="E14" i="1"/>
  <c r="HX14" i="1" s="1"/>
  <c r="F14" i="1"/>
  <c r="HN14" i="1" s="1"/>
  <c r="T15" i="1"/>
  <c r="Q16" i="1"/>
  <c r="HP11" i="1" l="1"/>
  <c r="F15" i="1"/>
  <c r="HN15" i="1" s="1"/>
  <c r="HK22" i="1"/>
  <c r="H14" i="1"/>
  <c r="HM14" i="1"/>
  <c r="HP14" i="1" s="1"/>
  <c r="E15" i="1"/>
  <c r="HX15" i="1" s="1"/>
  <c r="T16" i="1"/>
  <c r="Q17" i="1"/>
  <c r="F16" i="1" l="1"/>
  <c r="HN16" i="1" s="1"/>
  <c r="HM15" i="1"/>
  <c r="HP15" i="1" s="1"/>
  <c r="E16" i="1"/>
  <c r="HX16" i="1" s="1"/>
  <c r="H15" i="1"/>
  <c r="T17" i="1"/>
  <c r="Q18" i="1"/>
  <c r="F17" i="1" l="1"/>
  <c r="HN17" i="1" s="1"/>
  <c r="HM16" i="1"/>
  <c r="HP16" i="1" s="1"/>
  <c r="H16" i="1"/>
  <c r="E17" i="1"/>
  <c r="HM17" i="1" s="1"/>
  <c r="HP17" i="1" s="1"/>
  <c r="T18" i="1"/>
  <c r="Q19" i="1"/>
  <c r="F18" i="1" l="1"/>
  <c r="HN18" i="1" s="1"/>
  <c r="E18" i="1"/>
  <c r="E19" i="1" s="1"/>
  <c r="HX17" i="1"/>
  <c r="H17" i="1"/>
  <c r="T19" i="1"/>
  <c r="Q20" i="1"/>
  <c r="H18" i="1" l="1"/>
  <c r="HX18" i="1"/>
  <c r="HM18" i="1"/>
  <c r="HP18" i="1" s="1"/>
  <c r="F19" i="1"/>
  <c r="HN19" i="1" s="1"/>
  <c r="T20" i="1"/>
  <c r="T21" i="1"/>
  <c r="Q23" i="1"/>
  <c r="H19" i="1"/>
  <c r="HX19" i="1"/>
  <c r="E20" i="1"/>
  <c r="HM19" i="1"/>
  <c r="HP19" i="1" s="1"/>
  <c r="F20" i="1" l="1"/>
  <c r="HN20" i="1" s="1"/>
  <c r="HL31" i="1" s="1"/>
  <c r="IF31" i="1"/>
  <c r="IF29" i="1" s="1"/>
  <c r="HX21" i="1"/>
  <c r="Q24" i="1"/>
  <c r="T23" i="1"/>
  <c r="E23" i="1"/>
  <c r="HX23" i="1" s="1"/>
  <c r="HX20" i="1"/>
  <c r="H21" i="1"/>
  <c r="H20" i="1"/>
  <c r="HM20" i="1"/>
  <c r="F23" i="1" l="1"/>
  <c r="HN23" i="1" s="1"/>
  <c r="Q25" i="1"/>
  <c r="T24" i="1"/>
  <c r="HP21" i="1"/>
  <c r="HK31" i="1"/>
  <c r="H23" i="1"/>
  <c r="E24" i="1"/>
  <c r="HX24" i="1" s="1"/>
  <c r="HM23" i="1"/>
  <c r="HP23" i="1" s="1"/>
  <c r="HP20" i="1"/>
  <c r="F24" i="1" l="1"/>
  <c r="HN24" i="1" s="1"/>
  <c r="T25" i="1"/>
  <c r="Q26" i="1"/>
  <c r="E25" i="1"/>
  <c r="HX25" i="1" s="1"/>
  <c r="HM24" i="1"/>
  <c r="HP24" i="1" s="1"/>
  <c r="H24" i="1"/>
  <c r="F25" i="1" l="1"/>
  <c r="F26" i="1" s="1"/>
  <c r="T26" i="1"/>
  <c r="Q27" i="1"/>
  <c r="E26" i="1"/>
  <c r="HX26" i="1" s="1"/>
  <c r="H25" i="1"/>
  <c r="HM25" i="1"/>
  <c r="HP25" i="1" s="1"/>
  <c r="HN25" i="1" l="1"/>
  <c r="F27" i="1"/>
  <c r="HN26" i="1"/>
  <c r="Q28" i="1"/>
  <c r="T27" i="1"/>
  <c r="E27" i="1"/>
  <c r="HX27" i="1" s="1"/>
  <c r="H26" i="1"/>
  <c r="HM26" i="1"/>
  <c r="HP26" i="1" s="1"/>
  <c r="F28" i="1" l="1"/>
  <c r="HN27" i="1"/>
  <c r="Q29" i="1"/>
  <c r="T28" i="1"/>
  <c r="H27" i="1"/>
  <c r="E28" i="1"/>
  <c r="HX28" i="1" s="1"/>
  <c r="HM27" i="1"/>
  <c r="HP27" i="1" s="1"/>
  <c r="F29" i="1" l="1"/>
  <c r="HN28" i="1"/>
  <c r="Q32" i="1"/>
  <c r="T30" i="1"/>
  <c r="T29" i="1"/>
  <c r="H28" i="1"/>
  <c r="E29" i="1"/>
  <c r="HM28" i="1"/>
  <c r="HP28" i="1" s="1"/>
  <c r="IF40" i="1" l="1"/>
  <c r="IF38" i="1" s="1"/>
  <c r="HX29" i="1"/>
  <c r="HX30" i="1"/>
  <c r="HN29" i="1"/>
  <c r="HL40" i="1" s="1"/>
  <c r="F32" i="1"/>
  <c r="Q33" i="1"/>
  <c r="T32" i="1"/>
  <c r="E32" i="1"/>
  <c r="HX32" i="1" s="1"/>
  <c r="H29" i="1"/>
  <c r="H30" i="1"/>
  <c r="HM29" i="1"/>
  <c r="F33" i="1" l="1"/>
  <c r="HN32" i="1"/>
  <c r="Q34" i="1"/>
  <c r="T33" i="1"/>
  <c r="HK40" i="1"/>
  <c r="HP29" i="1"/>
  <c r="HP30" i="1"/>
  <c r="HM32" i="1"/>
  <c r="HP32" i="1" s="1"/>
  <c r="E33" i="1"/>
  <c r="HX33" i="1" s="1"/>
  <c r="H32" i="1"/>
  <c r="HN33" i="1" l="1"/>
  <c r="F34" i="1"/>
  <c r="T34" i="1"/>
  <c r="Q35" i="1"/>
  <c r="E34" i="1"/>
  <c r="HX34" i="1" s="1"/>
  <c r="HM33" i="1"/>
  <c r="HP33" i="1" s="1"/>
  <c r="H33" i="1"/>
  <c r="F35" i="1" l="1"/>
  <c r="HN34" i="1"/>
  <c r="T35" i="1"/>
  <c r="Q36" i="1"/>
  <c r="E35" i="1"/>
  <c r="HX35" i="1" s="1"/>
  <c r="H34" i="1"/>
  <c r="HM34" i="1"/>
  <c r="HP34" i="1" s="1"/>
  <c r="F36" i="1" l="1"/>
  <c r="HN35" i="1"/>
  <c r="T36" i="1"/>
  <c r="Q37" i="1"/>
  <c r="H35" i="1"/>
  <c r="E36" i="1"/>
  <c r="HX36" i="1" s="1"/>
  <c r="HM35" i="1"/>
  <c r="HP35" i="1" s="1"/>
  <c r="F37" i="1" l="1"/>
  <c r="HN36" i="1"/>
  <c r="Q38" i="1"/>
  <c r="T37" i="1"/>
  <c r="H36" i="1"/>
  <c r="E37" i="1"/>
  <c r="HX37" i="1" s="1"/>
  <c r="HM36" i="1"/>
  <c r="HP36" i="1" s="1"/>
  <c r="HN37" i="1" l="1"/>
  <c r="F38" i="1"/>
  <c r="Q41" i="1"/>
  <c r="T38" i="1"/>
  <c r="T39" i="1"/>
  <c r="E38" i="1"/>
  <c r="H37" i="1"/>
  <c r="HM37" i="1"/>
  <c r="HP37" i="1" s="1"/>
  <c r="IF49" i="1" l="1"/>
  <c r="IF47" i="1" s="1"/>
  <c r="HX38" i="1"/>
  <c r="HX39" i="1"/>
  <c r="HN38" i="1"/>
  <c r="HL49" i="1" s="1"/>
  <c r="F41" i="1"/>
  <c r="T41" i="1"/>
  <c r="Q42" i="1"/>
  <c r="E41" i="1"/>
  <c r="HX41" i="1" s="1"/>
  <c r="H38" i="1"/>
  <c r="H39" i="1"/>
  <c r="HM38" i="1"/>
  <c r="F42" i="1" l="1"/>
  <c r="F43" i="1" s="1"/>
  <c r="HN41" i="1"/>
  <c r="Q43" i="1"/>
  <c r="T42" i="1"/>
  <c r="HP38" i="1"/>
  <c r="HP39" i="1"/>
  <c r="HK49" i="1"/>
  <c r="E42" i="1"/>
  <c r="HX42" i="1" s="1"/>
  <c r="HM41" i="1"/>
  <c r="HP41" i="1" s="1"/>
  <c r="H41" i="1"/>
  <c r="HN42" i="1" l="1"/>
  <c r="Q44" i="1"/>
  <c r="T43" i="1"/>
  <c r="H42" i="1"/>
  <c r="E43" i="1"/>
  <c r="HX43" i="1" s="1"/>
  <c r="HM42" i="1"/>
  <c r="HP42" i="1" s="1"/>
  <c r="F44" i="1" l="1"/>
  <c r="HN43" i="1"/>
  <c r="T44" i="1"/>
  <c r="Q45" i="1"/>
  <c r="H43" i="1"/>
  <c r="E44" i="1"/>
  <c r="HX44" i="1" s="1"/>
  <c r="HM43" i="1"/>
  <c r="HP43" i="1" s="1"/>
  <c r="F45" i="1" l="1"/>
  <c r="HN44" i="1"/>
  <c r="Q46" i="1"/>
  <c r="T45" i="1"/>
  <c r="HM44" i="1"/>
  <c r="HP44" i="1" s="1"/>
  <c r="H44" i="1"/>
  <c r="E45" i="1"/>
  <c r="HX45" i="1" s="1"/>
  <c r="HN45" i="1" l="1"/>
  <c r="F46" i="1"/>
  <c r="Q47" i="1"/>
  <c r="T46" i="1"/>
  <c r="HM45" i="1"/>
  <c r="HP45" i="1" s="1"/>
  <c r="H45" i="1"/>
  <c r="E46" i="1"/>
  <c r="HX46" i="1" s="1"/>
  <c r="HN46" i="1" l="1"/>
  <c r="F47" i="1"/>
  <c r="Q50" i="1"/>
  <c r="T47" i="1"/>
  <c r="T48" i="1"/>
  <c r="H46" i="1"/>
  <c r="HM46" i="1"/>
  <c r="HP46" i="1" s="1"/>
  <c r="E47" i="1"/>
  <c r="IF58" i="1" l="1"/>
  <c r="IF56" i="1" s="1"/>
  <c r="HX47" i="1"/>
  <c r="HX48" i="1"/>
  <c r="HN47" i="1"/>
  <c r="HL58" i="1" s="1"/>
  <c r="F50" i="1"/>
  <c r="Q51" i="1"/>
  <c r="T50" i="1"/>
  <c r="E50" i="1"/>
  <c r="HX50" i="1" s="1"/>
  <c r="HM47" i="1"/>
  <c r="H47" i="1"/>
  <c r="H48" i="1"/>
  <c r="HN50" i="1" l="1"/>
  <c r="F51" i="1"/>
  <c r="Q52" i="1"/>
  <c r="T51" i="1"/>
  <c r="HP47" i="1"/>
  <c r="HP48" i="1"/>
  <c r="HK58" i="1"/>
  <c r="E51" i="1"/>
  <c r="HX51" i="1" s="1"/>
  <c r="H50" i="1"/>
  <c r="HM50" i="1"/>
  <c r="HP50" i="1" s="1"/>
  <c r="HN51" i="1" l="1"/>
  <c r="F52" i="1"/>
  <c r="Q53" i="1"/>
  <c r="T52" i="1"/>
  <c r="H51" i="1"/>
  <c r="HM51" i="1"/>
  <c r="HP51" i="1" s="1"/>
  <c r="E52" i="1"/>
  <c r="HX52" i="1" s="1"/>
  <c r="F53" i="1" l="1"/>
  <c r="HN52" i="1"/>
  <c r="Q54" i="1"/>
  <c r="T53" i="1"/>
  <c r="H52" i="1"/>
  <c r="E53" i="1"/>
  <c r="HX53" i="1" s="1"/>
  <c r="HM52" i="1"/>
  <c r="HP52" i="1" s="1"/>
  <c r="F54" i="1" l="1"/>
  <c r="HN53" i="1"/>
  <c r="T54" i="1"/>
  <c r="Q55" i="1"/>
  <c r="E54" i="1"/>
  <c r="HX54" i="1" s="1"/>
  <c r="H53" i="1"/>
  <c r="HM53" i="1"/>
  <c r="HP53" i="1" s="1"/>
  <c r="HN54" i="1" l="1"/>
  <c r="F55" i="1"/>
  <c r="T55" i="1"/>
  <c r="Q56" i="1"/>
  <c r="H54" i="1"/>
  <c r="E55" i="1"/>
  <c r="HX55" i="1" s="1"/>
  <c r="HM54" i="1"/>
  <c r="HP54" i="1" s="1"/>
  <c r="HN55" i="1" l="1"/>
  <c r="F56" i="1"/>
  <c r="Q59" i="1"/>
  <c r="T56" i="1"/>
  <c r="T57" i="1"/>
  <c r="H55" i="1"/>
  <c r="E56" i="1"/>
  <c r="HM55" i="1"/>
  <c r="HP55" i="1" s="1"/>
  <c r="IF67" i="1" l="1"/>
  <c r="IF65" i="1" s="1"/>
  <c r="HX56" i="1"/>
  <c r="HX57" i="1"/>
  <c r="HN56" i="1"/>
  <c r="HL67" i="1" s="1"/>
  <c r="F59" i="1"/>
  <c r="Q60" i="1"/>
  <c r="T59" i="1"/>
  <c r="E59" i="1"/>
  <c r="HX59" i="1" s="1"/>
  <c r="H56" i="1"/>
  <c r="H57" i="1"/>
  <c r="HM56" i="1"/>
  <c r="HN59" i="1" l="1"/>
  <c r="F60" i="1"/>
  <c r="Q61" i="1"/>
  <c r="T60" i="1"/>
  <c r="HP56" i="1"/>
  <c r="HP57" i="1"/>
  <c r="HK67" i="1"/>
  <c r="HM59" i="1"/>
  <c r="HP59" i="1" s="1"/>
  <c r="H59" i="1"/>
  <c r="E60" i="1"/>
  <c r="HX60" i="1" s="1"/>
  <c r="HN60" i="1" l="1"/>
  <c r="F61" i="1"/>
  <c r="Q62" i="1"/>
  <c r="T61" i="1"/>
  <c r="HM60" i="1"/>
  <c r="HP60" i="1" s="1"/>
  <c r="H60" i="1"/>
  <c r="E61" i="1"/>
  <c r="HX61" i="1" s="1"/>
  <c r="HN61" i="1" l="1"/>
  <c r="F62" i="1"/>
  <c r="T62" i="1"/>
  <c r="Q63" i="1"/>
  <c r="HM61" i="1"/>
  <c r="HP61" i="1" s="1"/>
  <c r="H61" i="1"/>
  <c r="E62" i="1"/>
  <c r="HX62" i="1" s="1"/>
  <c r="HN62" i="1" l="1"/>
  <c r="F63" i="1"/>
  <c r="Q64" i="1"/>
  <c r="T63" i="1"/>
  <c r="E63" i="1"/>
  <c r="HX63" i="1" s="1"/>
  <c r="HM62" i="1"/>
  <c r="HP62" i="1" s="1"/>
  <c r="H62" i="1"/>
  <c r="F64" i="1" l="1"/>
  <c r="HN63" i="1"/>
  <c r="Q65" i="1"/>
  <c r="T64" i="1"/>
  <c r="HM63" i="1"/>
  <c r="HP63" i="1" s="1"/>
  <c r="H63" i="1"/>
  <c r="E64" i="1"/>
  <c r="HX64" i="1" s="1"/>
  <c r="HN64" i="1" l="1"/>
  <c r="F65" i="1"/>
  <c r="Q68" i="1"/>
  <c r="T65" i="1"/>
  <c r="T66" i="1"/>
  <c r="H64" i="1"/>
  <c r="HM64" i="1"/>
  <c r="HP64" i="1" s="1"/>
  <c r="E65" i="1"/>
  <c r="IF76" i="1" l="1"/>
  <c r="IF74" i="1" s="1"/>
  <c r="HX65" i="1"/>
  <c r="HX66" i="1"/>
  <c r="HN65" i="1"/>
  <c r="HL76" i="1" s="1"/>
  <c r="F68" i="1"/>
  <c r="T68" i="1"/>
  <c r="Q69" i="1"/>
  <c r="E68" i="1"/>
  <c r="HX68" i="1" s="1"/>
  <c r="HM65" i="1"/>
  <c r="H65" i="1"/>
  <c r="H66" i="1"/>
  <c r="F69" i="1" l="1"/>
  <c r="HN68" i="1"/>
  <c r="T69" i="1"/>
  <c r="Q70" i="1"/>
  <c r="HP66" i="1"/>
  <c r="HP65" i="1"/>
  <c r="HK76" i="1"/>
  <c r="E69" i="1"/>
  <c r="HX69" i="1" s="1"/>
  <c r="H68" i="1"/>
  <c r="HM68" i="1"/>
  <c r="HP68" i="1" s="1"/>
  <c r="HN69" i="1" l="1"/>
  <c r="F70" i="1"/>
  <c r="Q71" i="1"/>
  <c r="T70" i="1"/>
  <c r="E70" i="1"/>
  <c r="HX70" i="1" s="1"/>
  <c r="H69" i="1"/>
  <c r="HM69" i="1"/>
  <c r="HP69" i="1" s="1"/>
  <c r="F71" i="1" l="1"/>
  <c r="HN70" i="1"/>
  <c r="Q72" i="1"/>
  <c r="T71" i="1"/>
  <c r="E71" i="1"/>
  <c r="HX71" i="1" s="1"/>
  <c r="H70" i="1"/>
  <c r="HM70" i="1"/>
  <c r="HP70" i="1" s="1"/>
  <c r="F72" i="1" l="1"/>
  <c r="HN71" i="1"/>
  <c r="Q73" i="1"/>
  <c r="T72" i="1"/>
  <c r="H71" i="1"/>
  <c r="E72" i="1"/>
  <c r="HX72" i="1" s="1"/>
  <c r="HM71" i="1"/>
  <c r="HP71" i="1" s="1"/>
  <c r="HN72" i="1" l="1"/>
  <c r="F73" i="1"/>
  <c r="T73" i="1"/>
  <c r="Q74" i="1"/>
  <c r="E73" i="1"/>
  <c r="HX73" i="1" s="1"/>
  <c r="H72" i="1"/>
  <c r="HM72" i="1"/>
  <c r="HP72" i="1" s="1"/>
  <c r="HN73" i="1" l="1"/>
  <c r="F74" i="1"/>
  <c r="Q77" i="1"/>
  <c r="T74" i="1"/>
  <c r="T75" i="1"/>
  <c r="E74" i="1"/>
  <c r="H73" i="1"/>
  <c r="HM73" i="1"/>
  <c r="HP73" i="1" s="1"/>
  <c r="IF85" i="1" l="1"/>
  <c r="IF83" i="1" s="1"/>
  <c r="HX74" i="1"/>
  <c r="HX75" i="1"/>
  <c r="HN74" i="1"/>
  <c r="HL85" i="1" s="1"/>
  <c r="F77" i="1"/>
  <c r="T77" i="1"/>
  <c r="Q78" i="1"/>
  <c r="E77" i="1"/>
  <c r="HX77" i="1" s="1"/>
  <c r="H74" i="1"/>
  <c r="H75" i="1"/>
  <c r="HM74" i="1"/>
  <c r="F78" i="1" l="1"/>
  <c r="HN77" i="1"/>
  <c r="T78" i="1"/>
  <c r="Q79" i="1"/>
  <c r="HP75" i="1"/>
  <c r="HP74" i="1"/>
  <c r="HK85" i="1"/>
  <c r="HM77" i="1"/>
  <c r="HP77" i="1" s="1"/>
  <c r="E78" i="1"/>
  <c r="HX78" i="1" s="1"/>
  <c r="H77" i="1"/>
  <c r="F79" i="1" l="1"/>
  <c r="HN78" i="1"/>
  <c r="Q80" i="1"/>
  <c r="T79" i="1"/>
  <c r="E79" i="1"/>
  <c r="HX79" i="1" s="1"/>
  <c r="HM78" i="1"/>
  <c r="HP78" i="1" s="1"/>
  <c r="H78" i="1"/>
  <c r="HN79" i="1" l="1"/>
  <c r="F80" i="1"/>
  <c r="Q81" i="1"/>
  <c r="T80" i="1"/>
  <c r="HM79" i="1"/>
  <c r="HP79" i="1" s="1"/>
  <c r="H79" i="1"/>
  <c r="E80" i="1"/>
  <c r="HX80" i="1" s="1"/>
  <c r="HN80" i="1" l="1"/>
  <c r="F81" i="1"/>
  <c r="T81" i="1"/>
  <c r="Q82" i="1"/>
  <c r="HM80" i="1"/>
  <c r="HP80" i="1" s="1"/>
  <c r="H80" i="1"/>
  <c r="E81" i="1"/>
  <c r="HX81" i="1" s="1"/>
  <c r="HN81" i="1" l="1"/>
  <c r="F82" i="1"/>
  <c r="T82" i="1"/>
  <c r="Q83" i="1"/>
  <c r="H81" i="1"/>
  <c r="HM81" i="1"/>
  <c r="HP81" i="1" s="1"/>
  <c r="E82" i="1"/>
  <c r="HX82" i="1" s="1"/>
  <c r="HN82" i="1" l="1"/>
  <c r="F83" i="1"/>
  <c r="Q86" i="1"/>
  <c r="T83" i="1"/>
  <c r="T84" i="1"/>
  <c r="E83" i="1"/>
  <c r="HM82" i="1"/>
  <c r="HP82" i="1" s="1"/>
  <c r="H82" i="1"/>
  <c r="IF94" i="1" l="1"/>
  <c r="IF92" i="1" s="1"/>
  <c r="HX83" i="1"/>
  <c r="HX84" i="1"/>
  <c r="HN83" i="1"/>
  <c r="HL94" i="1" s="1"/>
  <c r="F86" i="1"/>
  <c r="T86" i="1"/>
  <c r="Q87" i="1"/>
  <c r="E86" i="1"/>
  <c r="HX86" i="1" s="1"/>
  <c r="HM83" i="1"/>
  <c r="H83" i="1"/>
  <c r="H84" i="1"/>
  <c r="F87" i="1" l="1"/>
  <c r="HN86" i="1"/>
  <c r="T87" i="1"/>
  <c r="Q88" i="1"/>
  <c r="HP83" i="1"/>
  <c r="HP84" i="1"/>
  <c r="HK94" i="1"/>
  <c r="E87" i="1"/>
  <c r="HX87" i="1" s="1"/>
  <c r="HM86" i="1"/>
  <c r="HP86" i="1" s="1"/>
  <c r="H86" i="1"/>
  <c r="HN87" i="1" l="1"/>
  <c r="F88" i="1"/>
  <c r="Q89" i="1"/>
  <c r="T88" i="1"/>
  <c r="HM87" i="1"/>
  <c r="HP87" i="1" s="1"/>
  <c r="H87" i="1"/>
  <c r="E88" i="1"/>
  <c r="HX88" i="1" s="1"/>
  <c r="HN88" i="1" l="1"/>
  <c r="F89" i="1"/>
  <c r="Q90" i="1"/>
  <c r="T89" i="1"/>
  <c r="HM88" i="1"/>
  <c r="HP88" i="1" s="1"/>
  <c r="H88" i="1"/>
  <c r="E89" i="1"/>
  <c r="HX89" i="1" s="1"/>
  <c r="F90" i="1" l="1"/>
  <c r="HN89" i="1"/>
  <c r="T90" i="1"/>
  <c r="Q91" i="1"/>
  <c r="E90" i="1"/>
  <c r="HX90" i="1" s="1"/>
  <c r="HM89" i="1"/>
  <c r="HP89" i="1" s="1"/>
  <c r="H89" i="1"/>
  <c r="F91" i="1" l="1"/>
  <c r="HN90" i="1"/>
  <c r="T91" i="1"/>
  <c r="Q92" i="1"/>
  <c r="E91" i="1"/>
  <c r="HX91" i="1" s="1"/>
  <c r="H90" i="1"/>
  <c r="HM90" i="1"/>
  <c r="HP90" i="1" s="1"/>
  <c r="HN91" i="1" l="1"/>
  <c r="F92" i="1"/>
  <c r="Q95" i="1"/>
  <c r="T92" i="1"/>
  <c r="T93" i="1"/>
  <c r="E92" i="1"/>
  <c r="HM91" i="1"/>
  <c r="HP91" i="1" s="1"/>
  <c r="H91" i="1"/>
  <c r="IF103" i="1" l="1"/>
  <c r="IF101" i="1" s="1"/>
  <c r="HX92" i="1"/>
  <c r="HX93" i="1"/>
  <c r="HN92" i="1"/>
  <c r="HL103" i="1" s="1"/>
  <c r="F95" i="1"/>
  <c r="T95" i="1"/>
  <c r="Q96" i="1"/>
  <c r="E95" i="1"/>
  <c r="HX95" i="1" s="1"/>
  <c r="H92" i="1"/>
  <c r="HM92" i="1"/>
  <c r="H93" i="1"/>
  <c r="F96" i="1" l="1"/>
  <c r="HN95" i="1"/>
  <c r="Q97" i="1"/>
  <c r="T96" i="1"/>
  <c r="HP92" i="1"/>
  <c r="HP93" i="1"/>
  <c r="HK103" i="1"/>
  <c r="E96" i="1"/>
  <c r="HX96" i="1" s="1"/>
  <c r="HM95" i="1"/>
  <c r="HP95" i="1" s="1"/>
  <c r="H95" i="1"/>
  <c r="F97" i="1" l="1"/>
  <c r="HN96" i="1"/>
  <c r="Q98" i="1"/>
  <c r="T97" i="1"/>
  <c r="H96" i="1"/>
  <c r="E97" i="1"/>
  <c r="HX97" i="1" s="1"/>
  <c r="HM96" i="1"/>
  <c r="HP96" i="1" s="1"/>
  <c r="HN97" i="1" l="1"/>
  <c r="F98" i="1"/>
  <c r="Q99" i="1"/>
  <c r="T98" i="1"/>
  <c r="H97" i="1"/>
  <c r="E98" i="1"/>
  <c r="HX98" i="1" s="1"/>
  <c r="HM97" i="1"/>
  <c r="HP97" i="1" s="1"/>
  <c r="HN98" i="1" l="1"/>
  <c r="F99" i="1"/>
  <c r="T99" i="1"/>
  <c r="Q100" i="1"/>
  <c r="H98" i="1"/>
  <c r="E99" i="1"/>
  <c r="HX99" i="1" s="1"/>
  <c r="HM98" i="1"/>
  <c r="HP98" i="1" s="1"/>
  <c r="F100" i="1" l="1"/>
  <c r="HN99" i="1"/>
  <c r="T100" i="1"/>
  <c r="Q101" i="1"/>
  <c r="E100" i="1"/>
  <c r="HX100" i="1" s="1"/>
  <c r="H99" i="1"/>
  <c r="HM99" i="1"/>
  <c r="HP99" i="1" s="1"/>
  <c r="F101" i="1" l="1"/>
  <c r="HN100" i="1"/>
  <c r="Q104" i="1"/>
  <c r="T102" i="1"/>
  <c r="T101" i="1"/>
  <c r="E101" i="1"/>
  <c r="H100" i="1"/>
  <c r="HM100" i="1"/>
  <c r="HP100" i="1" s="1"/>
  <c r="IF112" i="1" l="1"/>
  <c r="IF110" i="1" s="1"/>
  <c r="HX101" i="1"/>
  <c r="HX102" i="1"/>
  <c r="HN101" i="1"/>
  <c r="HL112" i="1" s="1"/>
  <c r="F104" i="1"/>
  <c r="T104" i="1"/>
  <c r="Q105" i="1"/>
  <c r="E104" i="1"/>
  <c r="HX104" i="1" s="1"/>
  <c r="HM101" i="1"/>
  <c r="H101" i="1"/>
  <c r="H102" i="1"/>
  <c r="F105" i="1" l="1"/>
  <c r="HN104" i="1"/>
  <c r="Q106" i="1"/>
  <c r="T105" i="1"/>
  <c r="HP101" i="1"/>
  <c r="HP102" i="1"/>
  <c r="HK112" i="1"/>
  <c r="E105" i="1"/>
  <c r="HX105" i="1" s="1"/>
  <c r="HM104" i="1"/>
  <c r="HP104" i="1" s="1"/>
  <c r="H104" i="1"/>
  <c r="HN105" i="1" l="1"/>
  <c r="F106" i="1"/>
  <c r="Q107" i="1"/>
  <c r="T106" i="1"/>
  <c r="H105" i="1"/>
  <c r="E106" i="1"/>
  <c r="HX106" i="1" s="1"/>
  <c r="HM105" i="1"/>
  <c r="HP105" i="1" s="1"/>
  <c r="HN106" i="1" l="1"/>
  <c r="T107" i="1"/>
  <c r="Q108" i="1"/>
  <c r="E107" i="1"/>
  <c r="HX107" i="1" s="1"/>
  <c r="H106" i="1"/>
  <c r="HM106" i="1"/>
  <c r="HP106" i="1" s="1"/>
  <c r="HN107" i="1" l="1"/>
  <c r="F108" i="1"/>
  <c r="T108" i="1"/>
  <c r="Q109" i="1"/>
  <c r="E108" i="1"/>
  <c r="HX108" i="1" s="1"/>
  <c r="H107" i="1"/>
  <c r="HM107" i="1"/>
  <c r="HP107" i="1" s="1"/>
  <c r="F109" i="1" l="1"/>
  <c r="HN108" i="1"/>
  <c r="Q110" i="1"/>
  <c r="T109" i="1"/>
  <c r="E109" i="1"/>
  <c r="HX109" i="1" s="1"/>
  <c r="H108" i="1"/>
  <c r="HM108" i="1"/>
  <c r="HP108" i="1" s="1"/>
  <c r="F110" i="1" l="1"/>
  <c r="HN109" i="1"/>
  <c r="Q113" i="1"/>
  <c r="T110" i="1"/>
  <c r="T111" i="1"/>
  <c r="H109" i="1"/>
  <c r="E110" i="1"/>
  <c r="HM109" i="1"/>
  <c r="HP109" i="1" s="1"/>
  <c r="IF121" i="1" l="1"/>
  <c r="IF119" i="1" s="1"/>
  <c r="HX110" i="1"/>
  <c r="HX111" i="1"/>
  <c r="HN110" i="1"/>
  <c r="HL121" i="1" s="1"/>
  <c r="Q114" i="1"/>
  <c r="T113" i="1"/>
  <c r="E113" i="1"/>
  <c r="HX113" i="1" s="1"/>
  <c r="H110" i="1"/>
  <c r="H111" i="1"/>
  <c r="HM110" i="1"/>
  <c r="F114" i="1" l="1"/>
  <c r="HN113" i="1"/>
  <c r="T114" i="1"/>
  <c r="Q115" i="1"/>
  <c r="HP111" i="1"/>
  <c r="HP110" i="1"/>
  <c r="HK121" i="1"/>
  <c r="E114" i="1"/>
  <c r="HX114" i="1" s="1"/>
  <c r="H113" i="1"/>
  <c r="HM113" i="1"/>
  <c r="HP113" i="1" s="1"/>
  <c r="F115" i="1" l="1"/>
  <c r="HN114" i="1"/>
  <c r="Q116" i="1"/>
  <c r="T115" i="1"/>
  <c r="E115" i="1"/>
  <c r="HX115" i="1" s="1"/>
  <c r="H114" i="1"/>
  <c r="HM114" i="1"/>
  <c r="HP114" i="1" s="1"/>
  <c r="HN115" i="1" l="1"/>
  <c r="F116" i="1"/>
  <c r="Q117" i="1"/>
  <c r="T116" i="1"/>
  <c r="H115" i="1"/>
  <c r="E116" i="1"/>
  <c r="HX116" i="1" s="1"/>
  <c r="HM115" i="1"/>
  <c r="HP115" i="1" s="1"/>
  <c r="HN116" i="1" l="1"/>
  <c r="F117" i="1"/>
  <c r="T117" i="1"/>
  <c r="Q118" i="1"/>
  <c r="E117" i="1"/>
  <c r="HX117" i="1" s="1"/>
  <c r="HM116" i="1"/>
  <c r="HP116" i="1" s="1"/>
  <c r="H116" i="1"/>
  <c r="HN117" i="1" l="1"/>
  <c r="F118" i="1"/>
  <c r="T118" i="1"/>
  <c r="Q119" i="1"/>
  <c r="H117" i="1"/>
  <c r="E118" i="1"/>
  <c r="HX118" i="1" s="1"/>
  <c r="HM117" i="1"/>
  <c r="HP117" i="1" s="1"/>
  <c r="HN118" i="1" l="1"/>
  <c r="F119" i="1"/>
  <c r="Q122" i="1"/>
  <c r="T119" i="1"/>
  <c r="T120" i="1"/>
  <c r="E119" i="1"/>
  <c r="H118" i="1"/>
  <c r="HM118" i="1"/>
  <c r="HP118" i="1" s="1"/>
  <c r="IF130" i="1" l="1"/>
  <c r="IF128" i="1" s="1"/>
  <c r="HX119" i="1"/>
  <c r="HX120" i="1"/>
  <c r="HN119" i="1"/>
  <c r="HL130" i="1" s="1"/>
  <c r="F122" i="1"/>
  <c r="Q123" i="1"/>
  <c r="T122" i="1"/>
  <c r="E122" i="1"/>
  <c r="HX122" i="1" s="1"/>
  <c r="H120" i="1"/>
  <c r="H119" i="1"/>
  <c r="HM119" i="1"/>
  <c r="HN122" i="1" l="1"/>
  <c r="F123" i="1"/>
  <c r="Q124" i="1"/>
  <c r="T123" i="1"/>
  <c r="HP119" i="1"/>
  <c r="HP120" i="1"/>
  <c r="HK130" i="1"/>
  <c r="E123" i="1"/>
  <c r="HX123" i="1" s="1"/>
  <c r="H122" i="1"/>
  <c r="HM122" i="1"/>
  <c r="HP122" i="1" s="1"/>
  <c r="F124" i="1" l="1"/>
  <c r="HN123" i="1"/>
  <c r="Q125" i="1"/>
  <c r="T124" i="1"/>
  <c r="H123" i="1"/>
  <c r="E124" i="1"/>
  <c r="HX124" i="1" s="1"/>
  <c r="HM123" i="1"/>
  <c r="HP123" i="1" s="1"/>
  <c r="F125" i="1" l="1"/>
  <c r="HN124" i="1"/>
  <c r="T125" i="1"/>
  <c r="Q126" i="1"/>
  <c r="H124" i="1"/>
  <c r="E125" i="1"/>
  <c r="HX125" i="1" s="1"/>
  <c r="HM124" i="1"/>
  <c r="HP124" i="1" s="1"/>
  <c r="HN125" i="1" l="1"/>
  <c r="F126" i="1"/>
  <c r="T126" i="1"/>
  <c r="Q127" i="1"/>
  <c r="E126" i="1"/>
  <c r="HX126" i="1" s="1"/>
  <c r="H125" i="1"/>
  <c r="HM125" i="1"/>
  <c r="HP125" i="1" s="1"/>
  <c r="F127" i="1" l="1"/>
  <c r="HN126" i="1"/>
  <c r="Q128" i="1"/>
  <c r="T127" i="1"/>
  <c r="H126" i="1"/>
  <c r="E127" i="1"/>
  <c r="HX127" i="1" s="1"/>
  <c r="HM126" i="1"/>
  <c r="HP126" i="1" s="1"/>
  <c r="HN127" i="1" l="1"/>
  <c r="F128" i="1"/>
  <c r="Q131" i="1"/>
  <c r="T128" i="1"/>
  <c r="T129" i="1"/>
  <c r="H127" i="1"/>
  <c r="E128" i="1"/>
  <c r="HM127" i="1"/>
  <c r="HP127" i="1" s="1"/>
  <c r="IF139" i="1" l="1"/>
  <c r="IF137" i="1" s="1"/>
  <c r="HX128" i="1"/>
  <c r="HX129" i="1"/>
  <c r="HN128" i="1"/>
  <c r="HL139" i="1" s="1"/>
  <c r="F131" i="1"/>
  <c r="T131" i="1"/>
  <c r="Q132" i="1"/>
  <c r="E131" i="1"/>
  <c r="HX131" i="1" s="1"/>
  <c r="H128" i="1"/>
  <c r="H129" i="1"/>
  <c r="HM128" i="1"/>
  <c r="HN131" i="1" l="1"/>
  <c r="F132" i="1"/>
  <c r="T132" i="1"/>
  <c r="Q133" i="1"/>
  <c r="HP129" i="1"/>
  <c r="HP128" i="1"/>
  <c r="HK139" i="1"/>
  <c r="E132" i="1"/>
  <c r="HX132" i="1" s="1"/>
  <c r="HM131" i="1"/>
  <c r="HP131" i="1" s="1"/>
  <c r="H131" i="1"/>
  <c r="HN132" i="1" l="1"/>
  <c r="F133" i="1"/>
  <c r="Q134" i="1"/>
  <c r="T133" i="1"/>
  <c r="H132" i="1"/>
  <c r="E133" i="1"/>
  <c r="HX133" i="1" s="1"/>
  <c r="HM132" i="1"/>
  <c r="HP132" i="1" s="1"/>
  <c r="F134" i="1" l="1"/>
  <c r="HN133" i="1"/>
  <c r="Q135" i="1"/>
  <c r="T134" i="1"/>
  <c r="H133" i="1"/>
  <c r="E134" i="1"/>
  <c r="HX134" i="1" s="1"/>
  <c r="HM133" i="1"/>
  <c r="HP133" i="1" s="1"/>
  <c r="F135" i="1" l="1"/>
  <c r="HN134" i="1"/>
  <c r="T135" i="1"/>
  <c r="Q136" i="1"/>
  <c r="H134" i="1"/>
  <c r="E135" i="1"/>
  <c r="HX135" i="1" s="1"/>
  <c r="HM134" i="1"/>
  <c r="HP134" i="1" s="1"/>
  <c r="HN135" i="1" l="1"/>
  <c r="F136" i="1"/>
  <c r="T136" i="1"/>
  <c r="Q137" i="1"/>
  <c r="E136" i="1"/>
  <c r="HX136" i="1" s="1"/>
  <c r="H135" i="1"/>
  <c r="HM135" i="1"/>
  <c r="HP135" i="1" s="1"/>
  <c r="HN136" i="1" l="1"/>
  <c r="F137" i="1"/>
  <c r="Q140" i="1"/>
  <c r="T138" i="1"/>
  <c r="T137" i="1"/>
  <c r="H136" i="1"/>
  <c r="E137" i="1"/>
  <c r="HM136" i="1"/>
  <c r="HP136" i="1" s="1"/>
  <c r="IF148" i="1" l="1"/>
  <c r="IF146" i="1" s="1"/>
  <c r="HX137" i="1"/>
  <c r="HX138" i="1"/>
  <c r="HN137" i="1"/>
  <c r="HL148" i="1" s="1"/>
  <c r="F140" i="1"/>
  <c r="Q141" i="1"/>
  <c r="T140" i="1"/>
  <c r="E140" i="1"/>
  <c r="HX140" i="1" s="1"/>
  <c r="H137" i="1"/>
  <c r="H138" i="1"/>
  <c r="HM137" i="1"/>
  <c r="F141" i="1" l="1"/>
  <c r="HN140" i="1"/>
  <c r="T141" i="1"/>
  <c r="Q142" i="1"/>
  <c r="HP137" i="1"/>
  <c r="HP138" i="1"/>
  <c r="HK148" i="1"/>
  <c r="HM140" i="1"/>
  <c r="HP140" i="1" s="1"/>
  <c r="H140" i="1"/>
  <c r="E141" i="1"/>
  <c r="HX141" i="1" s="1"/>
  <c r="HN141" i="1" l="1"/>
  <c r="F142" i="1"/>
  <c r="Q143" i="1"/>
  <c r="T142" i="1"/>
  <c r="HM141" i="1"/>
  <c r="HP141" i="1" s="1"/>
  <c r="H141" i="1"/>
  <c r="E142" i="1"/>
  <c r="HX142" i="1" s="1"/>
  <c r="HN142" i="1" l="1"/>
  <c r="F143" i="1"/>
  <c r="Q144" i="1"/>
  <c r="T143" i="1"/>
  <c r="E143" i="1"/>
  <c r="HX143" i="1" s="1"/>
  <c r="HM142" i="1"/>
  <c r="HP142" i="1" s="1"/>
  <c r="H142" i="1"/>
  <c r="F144" i="1" l="1"/>
  <c r="HN143" i="1"/>
  <c r="T144" i="1"/>
  <c r="Q145" i="1"/>
  <c r="E144" i="1"/>
  <c r="HX144" i="1" s="1"/>
  <c r="HM143" i="1"/>
  <c r="HP143" i="1" s="1"/>
  <c r="H143" i="1"/>
  <c r="F145" i="1" l="1"/>
  <c r="HN144" i="1"/>
  <c r="T145" i="1"/>
  <c r="Q146" i="1"/>
  <c r="HM144" i="1"/>
  <c r="HP144" i="1" s="1"/>
  <c r="H144" i="1"/>
  <c r="E145" i="1"/>
  <c r="HX145" i="1" s="1"/>
  <c r="HN145" i="1" l="1"/>
  <c r="F146" i="1"/>
  <c r="Q149" i="1"/>
  <c r="T146" i="1"/>
  <c r="T147" i="1"/>
  <c r="H145" i="1"/>
  <c r="E146" i="1"/>
  <c r="HM145" i="1"/>
  <c r="HP145" i="1" s="1"/>
  <c r="IF157" i="1" l="1"/>
  <c r="IF155" i="1" s="1"/>
  <c r="HX146" i="1"/>
  <c r="HX147" i="1"/>
  <c r="HN146" i="1"/>
  <c r="HL157" i="1" s="1"/>
  <c r="F149" i="1"/>
  <c r="Q150" i="1"/>
  <c r="T149" i="1"/>
  <c r="E149" i="1"/>
  <c r="HX149" i="1" s="1"/>
  <c r="HM146" i="1"/>
  <c r="H146" i="1"/>
  <c r="H147" i="1"/>
  <c r="HN149" i="1" l="1"/>
  <c r="F150" i="1"/>
  <c r="T150" i="1"/>
  <c r="Q151" i="1"/>
  <c r="HP146" i="1"/>
  <c r="HP147" i="1"/>
  <c r="HK157" i="1"/>
  <c r="HM149" i="1"/>
  <c r="HP149" i="1" s="1"/>
  <c r="H149" i="1"/>
  <c r="E150" i="1"/>
  <c r="HX150" i="1" s="1"/>
  <c r="HN150" i="1" l="1"/>
  <c r="F151" i="1"/>
  <c r="T151" i="1"/>
  <c r="Q152" i="1"/>
  <c r="E151" i="1"/>
  <c r="HX151" i="1" s="1"/>
  <c r="HM150" i="1"/>
  <c r="HP150" i="1" s="1"/>
  <c r="H150" i="1"/>
  <c r="HN151" i="1" l="1"/>
  <c r="F152" i="1"/>
  <c r="Q153" i="1"/>
  <c r="T152" i="1"/>
  <c r="HM151" i="1"/>
  <c r="HP151" i="1" s="1"/>
  <c r="H151" i="1"/>
  <c r="E152" i="1"/>
  <c r="HX152" i="1" s="1"/>
  <c r="HN152" i="1" l="1"/>
  <c r="F153" i="1"/>
  <c r="T153" i="1"/>
  <c r="Q154" i="1"/>
  <c r="E153" i="1"/>
  <c r="HX153" i="1" s="1"/>
  <c r="H152" i="1"/>
  <c r="HM152" i="1"/>
  <c r="HP152" i="1" s="1"/>
  <c r="HN153" i="1" l="1"/>
  <c r="F154" i="1"/>
  <c r="Q155" i="1"/>
  <c r="T154" i="1"/>
  <c r="E154" i="1"/>
  <c r="HX154" i="1" s="1"/>
  <c r="HM153" i="1"/>
  <c r="HP153" i="1" s="1"/>
  <c r="H153" i="1"/>
  <c r="HN154" i="1" l="1"/>
  <c r="F155" i="1"/>
  <c r="Q158" i="1"/>
  <c r="T155" i="1"/>
  <c r="T156" i="1"/>
  <c r="H154" i="1"/>
  <c r="E155" i="1"/>
  <c r="HM154" i="1"/>
  <c r="HP154" i="1" s="1"/>
  <c r="IF166" i="1" l="1"/>
  <c r="IF164" i="1" s="1"/>
  <c r="HX155" i="1"/>
  <c r="HX156" i="1"/>
  <c r="HN155" i="1"/>
  <c r="HL166" i="1" s="1"/>
  <c r="F158" i="1"/>
  <c r="Q159" i="1"/>
  <c r="T158" i="1"/>
  <c r="E158" i="1"/>
  <c r="HX158" i="1" s="1"/>
  <c r="H156" i="1"/>
  <c r="H155" i="1"/>
  <c r="HM155" i="1"/>
  <c r="F159" i="1" l="1"/>
  <c r="HN158" i="1"/>
  <c r="Q160" i="1"/>
  <c r="T159" i="1"/>
  <c r="HP155" i="1"/>
  <c r="HP156" i="1"/>
  <c r="HK166" i="1"/>
  <c r="HM158" i="1"/>
  <c r="HP158" i="1" s="1"/>
  <c r="H158" i="1"/>
  <c r="E159" i="1"/>
  <c r="HX159" i="1" s="1"/>
  <c r="HN159" i="1" l="1"/>
  <c r="F160" i="1"/>
  <c r="Q161" i="1"/>
  <c r="T160" i="1"/>
  <c r="HM159" i="1"/>
  <c r="HP159" i="1" s="1"/>
  <c r="H159" i="1"/>
  <c r="E160" i="1"/>
  <c r="HX160" i="1" s="1"/>
  <c r="HN160" i="1" l="1"/>
  <c r="F161" i="1"/>
  <c r="T161" i="1"/>
  <c r="Q162" i="1"/>
  <c r="HM160" i="1"/>
  <c r="HP160" i="1" s="1"/>
  <c r="E161" i="1"/>
  <c r="HX161" i="1" s="1"/>
  <c r="H160" i="1"/>
  <c r="F162" i="1" l="1"/>
  <c r="HN161" i="1"/>
  <c r="T162" i="1"/>
  <c r="Q163" i="1"/>
  <c r="E162" i="1"/>
  <c r="HX162" i="1" s="1"/>
  <c r="HM161" i="1"/>
  <c r="HP161" i="1" s="1"/>
  <c r="H161" i="1"/>
  <c r="F163" i="1" l="1"/>
  <c r="HN162" i="1"/>
  <c r="Q164" i="1"/>
  <c r="T163" i="1"/>
  <c r="H162" i="1"/>
  <c r="HM162" i="1"/>
  <c r="HP162" i="1" s="1"/>
  <c r="E163" i="1"/>
  <c r="HX163" i="1" s="1"/>
  <c r="HN163" i="1" l="1"/>
  <c r="F164" i="1"/>
  <c r="Q167" i="1"/>
  <c r="T165" i="1"/>
  <c r="T164" i="1"/>
  <c r="E164" i="1"/>
  <c r="HM163" i="1"/>
  <c r="HP163" i="1" s="1"/>
  <c r="H163" i="1"/>
  <c r="IF175" i="1" l="1"/>
  <c r="IF173" i="1" s="1"/>
  <c r="HX164" i="1"/>
  <c r="HX165" i="1"/>
  <c r="HN164" i="1"/>
  <c r="HL175" i="1" s="1"/>
  <c r="F167" i="1"/>
  <c r="Q168" i="1"/>
  <c r="T167" i="1"/>
  <c r="E167" i="1"/>
  <c r="HX167" i="1" s="1"/>
  <c r="H164" i="1"/>
  <c r="H165" i="1"/>
  <c r="HM164" i="1"/>
  <c r="HN167" i="1" l="1"/>
  <c r="F168" i="1"/>
  <c r="T168" i="1"/>
  <c r="Q169" i="1"/>
  <c r="HP165" i="1"/>
  <c r="HP164" i="1"/>
  <c r="HK175" i="1"/>
  <c r="E168" i="1"/>
  <c r="HX168" i="1" s="1"/>
  <c r="HM167" i="1"/>
  <c r="HP167" i="1" s="1"/>
  <c r="H167" i="1"/>
  <c r="HN168" i="1" l="1"/>
  <c r="F169" i="1"/>
  <c r="T169" i="1"/>
  <c r="Q170" i="1"/>
  <c r="H168" i="1"/>
  <c r="HM168" i="1"/>
  <c r="HP168" i="1" s="1"/>
  <c r="E169" i="1"/>
  <c r="HX169" i="1" s="1"/>
  <c r="HN169" i="1" l="1"/>
  <c r="F170" i="1"/>
  <c r="T170" i="1"/>
  <c r="Q171" i="1"/>
  <c r="HM169" i="1"/>
  <c r="HP169" i="1" s="1"/>
  <c r="H169" i="1"/>
  <c r="E170" i="1"/>
  <c r="HX170" i="1" s="1"/>
  <c r="F171" i="1" l="1"/>
  <c r="HN170" i="1"/>
  <c r="Q172" i="1"/>
  <c r="T171" i="1"/>
  <c r="H170" i="1"/>
  <c r="HM170" i="1"/>
  <c r="HP170" i="1" s="1"/>
  <c r="E171" i="1"/>
  <c r="HX171" i="1" s="1"/>
  <c r="F172" i="1" l="1"/>
  <c r="HN171" i="1"/>
  <c r="Q173" i="1"/>
  <c r="T172" i="1"/>
  <c r="H171" i="1"/>
  <c r="E172" i="1"/>
  <c r="HX172" i="1" s="1"/>
  <c r="HM171" i="1"/>
  <c r="HP171" i="1" s="1"/>
  <c r="F173" i="1" l="1"/>
  <c r="HN172" i="1"/>
  <c r="Q176" i="1"/>
  <c r="T173" i="1"/>
  <c r="T174" i="1"/>
  <c r="HM172" i="1"/>
  <c r="HP172" i="1" s="1"/>
  <c r="H172" i="1"/>
  <c r="E173" i="1"/>
  <c r="IF184" i="1" l="1"/>
  <c r="IF182" i="1" s="1"/>
  <c r="HX173" i="1"/>
  <c r="HX174" i="1"/>
  <c r="HN173" i="1"/>
  <c r="HL184" i="1" s="1"/>
  <c r="F176" i="1"/>
  <c r="Q177" i="1"/>
  <c r="T176" i="1"/>
  <c r="E176" i="1"/>
  <c r="HX176" i="1" s="1"/>
  <c r="HM173" i="1"/>
  <c r="H173" i="1"/>
  <c r="H174" i="1"/>
  <c r="F177" i="1" l="1"/>
  <c r="HN176" i="1"/>
  <c r="Q178" i="1"/>
  <c r="T177" i="1"/>
  <c r="HP173" i="1"/>
  <c r="HP174" i="1"/>
  <c r="HK184" i="1"/>
  <c r="E177" i="1"/>
  <c r="HX177" i="1" s="1"/>
  <c r="H176" i="1"/>
  <c r="HM176" i="1"/>
  <c r="HP176" i="1" s="1"/>
  <c r="HN177" i="1" l="1"/>
  <c r="F178" i="1"/>
  <c r="Q179" i="1"/>
  <c r="T178" i="1"/>
  <c r="H177" i="1"/>
  <c r="E178" i="1"/>
  <c r="HX178" i="1" s="1"/>
  <c r="HM177" i="1"/>
  <c r="HP177" i="1" s="1"/>
  <c r="HN178" i="1" l="1"/>
  <c r="F179" i="1"/>
  <c r="Q180" i="1"/>
  <c r="T179" i="1"/>
  <c r="E179" i="1"/>
  <c r="HX179" i="1" s="1"/>
  <c r="H178" i="1"/>
  <c r="HM178" i="1"/>
  <c r="HP178" i="1" s="1"/>
  <c r="HN179" i="1" l="1"/>
  <c r="F180" i="1"/>
  <c r="T180" i="1"/>
  <c r="Q181" i="1"/>
  <c r="H179" i="1"/>
  <c r="E180" i="1"/>
  <c r="HX180" i="1" s="1"/>
  <c r="HM179" i="1"/>
  <c r="HP179" i="1" s="1"/>
  <c r="F181" i="1" l="1"/>
  <c r="HN180" i="1"/>
  <c r="Q182" i="1"/>
  <c r="T181" i="1"/>
  <c r="E181" i="1"/>
  <c r="HX181" i="1" s="1"/>
  <c r="H180" i="1"/>
  <c r="HM180" i="1"/>
  <c r="HP180" i="1" s="1"/>
  <c r="HN181" i="1" l="1"/>
  <c r="F182" i="1"/>
  <c r="Q185" i="1"/>
  <c r="T183" i="1"/>
  <c r="T182" i="1"/>
  <c r="H181" i="1"/>
  <c r="E182" i="1"/>
  <c r="HM181" i="1"/>
  <c r="HP181" i="1" s="1"/>
  <c r="IF193" i="1" l="1"/>
  <c r="IF191" i="1" s="1"/>
  <c r="HX182" i="1"/>
  <c r="HX183" i="1"/>
  <c r="HN182" i="1"/>
  <c r="HL193" i="1" s="1"/>
  <c r="F185" i="1"/>
  <c r="Q186" i="1"/>
  <c r="T185" i="1"/>
  <c r="E185" i="1"/>
  <c r="HX185" i="1" s="1"/>
  <c r="H183" i="1"/>
  <c r="HM182" i="1"/>
  <c r="H182" i="1"/>
  <c r="F186" i="1" l="1"/>
  <c r="HN185" i="1"/>
  <c r="Q187" i="1"/>
  <c r="T186" i="1"/>
  <c r="HP182" i="1"/>
  <c r="HP183" i="1"/>
  <c r="HK193" i="1"/>
  <c r="E186" i="1"/>
  <c r="HX186" i="1" s="1"/>
  <c r="HM185" i="1"/>
  <c r="HP185" i="1" s="1"/>
  <c r="H185" i="1"/>
  <c r="HN186" i="1" l="1"/>
  <c r="F187" i="1"/>
  <c r="Q188" i="1"/>
  <c r="T187" i="1"/>
  <c r="HM186" i="1"/>
  <c r="HP186" i="1" s="1"/>
  <c r="H186" i="1"/>
  <c r="E187" i="1"/>
  <c r="HX187" i="1" s="1"/>
  <c r="F188" i="1" l="1"/>
  <c r="HN187" i="1"/>
  <c r="T188" i="1"/>
  <c r="Q189" i="1"/>
  <c r="E188" i="1"/>
  <c r="HX188" i="1" s="1"/>
  <c r="HM187" i="1"/>
  <c r="HP187" i="1" s="1"/>
  <c r="H187" i="1"/>
  <c r="F189" i="1" l="1"/>
  <c r="HN188" i="1"/>
  <c r="T189" i="1"/>
  <c r="Q190" i="1"/>
  <c r="HM188" i="1"/>
  <c r="HP188" i="1" s="1"/>
  <c r="H188" i="1"/>
  <c r="E189" i="1"/>
  <c r="HX189" i="1" s="1"/>
  <c r="HN189" i="1" l="1"/>
  <c r="F190" i="1"/>
  <c r="Q191" i="1"/>
  <c r="T190" i="1"/>
  <c r="E190" i="1"/>
  <c r="HX190" i="1" s="1"/>
  <c r="HM189" i="1"/>
  <c r="HP189" i="1" s="1"/>
  <c r="H189" i="1"/>
  <c r="HN190" i="1" l="1"/>
  <c r="F191" i="1"/>
  <c r="Q194" i="1"/>
  <c r="T192" i="1"/>
  <c r="T191" i="1"/>
  <c r="E191" i="1"/>
  <c r="HM190" i="1"/>
  <c r="HP190" i="1" s="1"/>
  <c r="H190" i="1"/>
  <c r="IF202" i="1" l="1"/>
  <c r="IF200" i="1" s="1"/>
  <c r="HX191" i="1"/>
  <c r="HX192" i="1"/>
  <c r="HN191" i="1"/>
  <c r="HL202" i="1" s="1"/>
  <c r="F194" i="1"/>
  <c r="Q195" i="1"/>
  <c r="T194" i="1"/>
  <c r="E194" i="1"/>
  <c r="HX194" i="1" s="1"/>
  <c r="H192" i="1"/>
  <c r="HM191" i="1"/>
  <c r="H191" i="1"/>
  <c r="F195" i="1" l="1"/>
  <c r="HN194" i="1"/>
  <c r="T195" i="1"/>
  <c r="Q196" i="1"/>
  <c r="HP191" i="1"/>
  <c r="HP192" i="1"/>
  <c r="HK202" i="1"/>
  <c r="HM194" i="1"/>
  <c r="HP194" i="1" s="1"/>
  <c r="E195" i="1"/>
  <c r="HX195" i="1" s="1"/>
  <c r="H194" i="1"/>
  <c r="HN195" i="1" l="1"/>
  <c r="F196" i="1"/>
  <c r="T196" i="1"/>
  <c r="Q197" i="1"/>
  <c r="H195" i="1"/>
  <c r="E196" i="1"/>
  <c r="HX196" i="1" s="1"/>
  <c r="HM195" i="1"/>
  <c r="HP195" i="1" s="1"/>
  <c r="HN196" i="1" l="1"/>
  <c r="F197" i="1"/>
  <c r="T197" i="1"/>
  <c r="Q198" i="1"/>
  <c r="HM196" i="1"/>
  <c r="HP196" i="1" s="1"/>
  <c r="H196" i="1"/>
  <c r="E197" i="1"/>
  <c r="HX197" i="1" s="1"/>
  <c r="F198" i="1" l="1"/>
  <c r="HN197" i="1"/>
  <c r="T198" i="1"/>
  <c r="Q199" i="1"/>
  <c r="HM197" i="1"/>
  <c r="HP197" i="1" s="1"/>
  <c r="H197" i="1"/>
  <c r="E198" i="1"/>
  <c r="HX198" i="1" s="1"/>
  <c r="HN198" i="1" l="1"/>
  <c r="F199" i="1"/>
  <c r="T199" i="1"/>
  <c r="Q200" i="1"/>
  <c r="E199" i="1"/>
  <c r="HX199" i="1" s="1"/>
  <c r="HM198" i="1"/>
  <c r="HP198" i="1" s="1"/>
  <c r="H198" i="1"/>
  <c r="HN199" i="1" l="1"/>
  <c r="F200" i="1"/>
  <c r="Q203" i="1"/>
  <c r="T200" i="1"/>
  <c r="T201" i="1"/>
  <c r="HM199" i="1"/>
  <c r="HP199" i="1" s="1"/>
  <c r="E200" i="1"/>
  <c r="H199" i="1"/>
  <c r="IF211" i="1" l="1"/>
  <c r="IF209" i="1" s="1"/>
  <c r="HX200" i="1"/>
  <c r="HX201" i="1"/>
  <c r="HN200" i="1"/>
  <c r="HL211" i="1" s="1"/>
  <c r="F203" i="1"/>
  <c r="Q204" i="1"/>
  <c r="T203" i="1"/>
  <c r="E203" i="1"/>
  <c r="HX203" i="1" s="1"/>
  <c r="H201" i="1"/>
  <c r="H200" i="1"/>
  <c r="HM200" i="1"/>
  <c r="HN203" i="1" l="1"/>
  <c r="F204" i="1"/>
  <c r="Q205" i="1"/>
  <c r="T204" i="1"/>
  <c r="HP200" i="1"/>
  <c r="HP201" i="1"/>
  <c r="HK211" i="1"/>
  <c r="E204" i="1"/>
  <c r="HX204" i="1" s="1"/>
  <c r="HM203" i="1"/>
  <c r="HP203" i="1" s="1"/>
  <c r="H203" i="1"/>
  <c r="HN204" i="1" l="1"/>
  <c r="F205" i="1"/>
  <c r="Q206" i="1"/>
  <c r="T205" i="1"/>
  <c r="H204" i="1"/>
  <c r="E205" i="1"/>
  <c r="HX205" i="1" s="1"/>
  <c r="HM204" i="1"/>
  <c r="HP204" i="1" s="1"/>
  <c r="F206" i="1" l="1"/>
  <c r="HN205" i="1"/>
  <c r="Q207" i="1"/>
  <c r="T206" i="1"/>
  <c r="H205" i="1"/>
  <c r="E206" i="1"/>
  <c r="HX206" i="1" s="1"/>
  <c r="HM205" i="1"/>
  <c r="HP205" i="1" s="1"/>
  <c r="HN206" i="1" l="1"/>
  <c r="F207" i="1"/>
  <c r="T207" i="1"/>
  <c r="Q208" i="1"/>
  <c r="H206" i="1"/>
  <c r="E207" i="1"/>
  <c r="HX207" i="1" s="1"/>
  <c r="HM206" i="1"/>
  <c r="HP206" i="1" s="1"/>
  <c r="F208" i="1" l="1"/>
  <c r="HN207" i="1"/>
  <c r="Q209" i="1"/>
  <c r="T208" i="1"/>
  <c r="H207" i="1"/>
  <c r="E208" i="1"/>
  <c r="HX208" i="1" s="1"/>
  <c r="HM207" i="1"/>
  <c r="HP207" i="1" s="1"/>
  <c r="HN208" i="1" l="1"/>
  <c r="F209" i="1"/>
  <c r="Q212" i="1"/>
  <c r="T209" i="1"/>
  <c r="T210" i="1"/>
  <c r="HM208" i="1"/>
  <c r="HP208" i="1" s="1"/>
  <c r="H208" i="1"/>
  <c r="E209" i="1"/>
  <c r="IF220" i="1" l="1"/>
  <c r="IF218" i="1" s="1"/>
  <c r="HX209" i="1"/>
  <c r="HX210" i="1"/>
  <c r="HN209" i="1"/>
  <c r="HL220" i="1" s="1"/>
  <c r="F212" i="1"/>
  <c r="Q213" i="1"/>
  <c r="T212" i="1"/>
  <c r="E212" i="1"/>
  <c r="HX212" i="1" s="1"/>
  <c r="H210" i="1"/>
  <c r="HM209" i="1"/>
  <c r="H209" i="1"/>
  <c r="F213" i="1" l="1"/>
  <c r="HN212" i="1"/>
  <c r="Q214" i="1"/>
  <c r="T213" i="1"/>
  <c r="HP209" i="1"/>
  <c r="HP210" i="1"/>
  <c r="HK220" i="1"/>
  <c r="HM212" i="1"/>
  <c r="HP212" i="1" s="1"/>
  <c r="H212" i="1"/>
  <c r="E213" i="1"/>
  <c r="HX213" i="1" s="1"/>
  <c r="HN213" i="1" l="1"/>
  <c r="F214" i="1"/>
  <c r="Q215" i="1"/>
  <c r="T214" i="1"/>
  <c r="HM213" i="1"/>
  <c r="HP213" i="1" s="1"/>
  <c r="H213" i="1"/>
  <c r="E214" i="1"/>
  <c r="HX214" i="1" s="1"/>
  <c r="HN214" i="1" l="1"/>
  <c r="F215" i="1"/>
  <c r="T215" i="1"/>
  <c r="Q216" i="1"/>
  <c r="E215" i="1"/>
  <c r="HX215" i="1" s="1"/>
  <c r="HM214" i="1"/>
  <c r="HP214" i="1" s="1"/>
  <c r="H214" i="1"/>
  <c r="F216" i="1" l="1"/>
  <c r="HN215" i="1"/>
  <c r="T216" i="1"/>
  <c r="Q217" i="1"/>
  <c r="H215" i="1"/>
  <c r="E216" i="1"/>
  <c r="HX216" i="1" s="1"/>
  <c r="HM215" i="1"/>
  <c r="HP215" i="1" s="1"/>
  <c r="F217" i="1" l="1"/>
  <c r="HN216" i="1"/>
  <c r="Q218" i="1"/>
  <c r="T217" i="1"/>
  <c r="E217" i="1"/>
  <c r="HX217" i="1" s="1"/>
  <c r="HM216" i="1"/>
  <c r="HP216" i="1" s="1"/>
  <c r="H216" i="1"/>
  <c r="HN217" i="1" l="1"/>
  <c r="F218" i="1"/>
  <c r="Q221" i="1"/>
  <c r="T219" i="1"/>
  <c r="T218" i="1"/>
  <c r="E218" i="1"/>
  <c r="HM217" i="1"/>
  <c r="HP217" i="1" s="1"/>
  <c r="H217" i="1"/>
  <c r="IF229" i="1" l="1"/>
  <c r="IF227" i="1" s="1"/>
  <c r="HX218" i="1"/>
  <c r="HX219" i="1"/>
  <c r="HN218" i="1"/>
  <c r="HL229" i="1" s="1"/>
  <c r="F221" i="1"/>
  <c r="T221" i="1"/>
  <c r="Q222" i="1"/>
  <c r="E221" i="1"/>
  <c r="HX221" i="1" s="1"/>
  <c r="H218" i="1"/>
  <c r="HM218" i="1"/>
  <c r="H219" i="1"/>
  <c r="F222" i="1" l="1"/>
  <c r="HN221" i="1"/>
  <c r="Q223" i="1"/>
  <c r="T222" i="1"/>
  <c r="HP218" i="1"/>
  <c r="HP219" i="1"/>
  <c r="HK229" i="1"/>
  <c r="E222" i="1"/>
  <c r="HX222" i="1" s="1"/>
  <c r="HM221" i="1"/>
  <c r="HP221" i="1" s="1"/>
  <c r="H221" i="1"/>
  <c r="HN222" i="1" l="1"/>
  <c r="F223" i="1"/>
  <c r="Q224" i="1"/>
  <c r="T223" i="1"/>
  <c r="H222" i="1"/>
  <c r="E223" i="1"/>
  <c r="HM222" i="1"/>
  <c r="HP222" i="1" s="1"/>
  <c r="HX223" i="1" l="1"/>
  <c r="H223" i="1"/>
  <c r="HN223" i="1"/>
  <c r="F224" i="1"/>
  <c r="Q225" i="1"/>
  <c r="T224" i="1"/>
  <c r="E224" i="1"/>
  <c r="HX224" i="1" s="1"/>
  <c r="HM223" i="1"/>
  <c r="HP223" i="1" s="1"/>
  <c r="F225" i="1" l="1"/>
  <c r="HN224" i="1"/>
  <c r="Q226" i="1"/>
  <c r="T225" i="1"/>
  <c r="E225" i="1"/>
  <c r="HX225" i="1" s="1"/>
  <c r="HM224" i="1"/>
  <c r="HP224" i="1" s="1"/>
  <c r="H224" i="1"/>
  <c r="F226" i="1" l="1"/>
  <c r="HN225" i="1"/>
  <c r="Q227" i="1"/>
  <c r="T226" i="1"/>
  <c r="E226" i="1"/>
  <c r="HX226" i="1" s="1"/>
  <c r="H225" i="1"/>
  <c r="HM225" i="1"/>
  <c r="HP225" i="1" s="1"/>
  <c r="HN226" i="1" l="1"/>
  <c r="F227" i="1"/>
  <c r="Q230" i="1"/>
  <c r="T227" i="1"/>
  <c r="T228" i="1"/>
  <c r="E227" i="1"/>
  <c r="HM226" i="1"/>
  <c r="HP226" i="1" s="1"/>
  <c r="H226" i="1"/>
  <c r="IF238" i="1" l="1"/>
  <c r="IF236" i="1" s="1"/>
  <c r="HX227" i="1"/>
  <c r="HX228" i="1"/>
  <c r="HN227" i="1"/>
  <c r="HL238" i="1" s="1"/>
  <c r="F230" i="1"/>
  <c r="Q231" i="1"/>
  <c r="T230" i="1"/>
  <c r="E230" i="1"/>
  <c r="H228" i="1"/>
  <c r="HM227" i="1"/>
  <c r="H227" i="1"/>
  <c r="HX230" i="1" l="1"/>
  <c r="E231" i="1"/>
  <c r="F231" i="1"/>
  <c r="HN230" i="1"/>
  <c r="T231" i="1"/>
  <c r="Q232" i="1"/>
  <c r="HP227" i="1"/>
  <c r="HP228" i="1"/>
  <c r="HK238" i="1"/>
  <c r="HM230" i="1"/>
  <c r="HP230" i="1" s="1"/>
  <c r="HX231" i="1"/>
  <c r="H230" i="1"/>
  <c r="HN231" i="1" l="1"/>
  <c r="F232" i="1"/>
  <c r="Q233" i="1"/>
  <c r="T232" i="1"/>
  <c r="HM231" i="1"/>
  <c r="HP231" i="1" s="1"/>
  <c r="H231" i="1"/>
  <c r="E232" i="1"/>
  <c r="HX232" i="1" s="1"/>
  <c r="F233" i="1" l="1"/>
  <c r="HN232" i="1"/>
  <c r="Q234" i="1"/>
  <c r="T233" i="1"/>
  <c r="HM232" i="1"/>
  <c r="HP232" i="1" s="1"/>
  <c r="E233" i="1"/>
  <c r="HX233" i="1" s="1"/>
  <c r="H232" i="1"/>
  <c r="F234" i="1" l="1"/>
  <c r="HN233" i="1"/>
  <c r="Q235" i="1"/>
  <c r="T234" i="1"/>
  <c r="HM233" i="1"/>
  <c r="HP233" i="1" s="1"/>
  <c r="H233" i="1"/>
  <c r="E234" i="1"/>
  <c r="HX234" i="1" s="1"/>
  <c r="HN234" i="1" l="1"/>
  <c r="F235" i="1"/>
  <c r="Q236" i="1"/>
  <c r="T235" i="1"/>
  <c r="HM234" i="1"/>
  <c r="HP234" i="1" s="1"/>
  <c r="H234" i="1"/>
  <c r="E235" i="1"/>
  <c r="HX235" i="1" s="1"/>
  <c r="HN235" i="1" l="1"/>
  <c r="F236" i="1"/>
  <c r="Q239" i="1"/>
  <c r="T236" i="1"/>
  <c r="T237" i="1"/>
  <c r="H235" i="1"/>
  <c r="E236" i="1"/>
  <c r="HM235" i="1"/>
  <c r="HP235" i="1" s="1"/>
  <c r="IF247" i="1" l="1"/>
  <c r="IF245" i="1" s="1"/>
  <c r="HX236" i="1"/>
  <c r="HX237" i="1"/>
  <c r="HN236" i="1"/>
  <c r="HL247" i="1" s="1"/>
  <c r="F239" i="1"/>
  <c r="Q240" i="1"/>
  <c r="T239" i="1"/>
  <c r="E239" i="1"/>
  <c r="HX239" i="1" s="1"/>
  <c r="HM236" i="1"/>
  <c r="H236" i="1"/>
  <c r="H237" i="1"/>
  <c r="F240" i="1" l="1"/>
  <c r="HN239" i="1"/>
  <c r="Q241" i="1"/>
  <c r="T240" i="1"/>
  <c r="HP237" i="1"/>
  <c r="HP236" i="1"/>
  <c r="HK247" i="1"/>
  <c r="H239" i="1"/>
  <c r="HM239" i="1"/>
  <c r="HP239" i="1" s="1"/>
  <c r="E240" i="1"/>
  <c r="HX240" i="1" s="1"/>
  <c r="F241" i="1" l="1"/>
  <c r="HN240" i="1"/>
  <c r="Q242" i="1"/>
  <c r="T241" i="1"/>
  <c r="H240" i="1"/>
  <c r="HM240" i="1"/>
  <c r="HP240" i="1" s="1"/>
  <c r="E241" i="1"/>
  <c r="HX241" i="1" s="1"/>
  <c r="F242" i="1" l="1"/>
  <c r="HN241" i="1"/>
  <c r="T242" i="1"/>
  <c r="Q243" i="1"/>
  <c r="E242" i="1"/>
  <c r="HX242" i="1" s="1"/>
  <c r="HM241" i="1"/>
  <c r="HP241" i="1" s="1"/>
  <c r="H241" i="1"/>
  <c r="HN242" i="1" l="1"/>
  <c r="F243" i="1"/>
  <c r="T243" i="1"/>
  <c r="Q244" i="1"/>
  <c r="E243" i="1"/>
  <c r="HX243" i="1" s="1"/>
  <c r="HM242" i="1"/>
  <c r="HP242" i="1" s="1"/>
  <c r="H242" i="1"/>
  <c r="F244" i="1" l="1"/>
  <c r="HN243" i="1"/>
  <c r="Q245" i="1"/>
  <c r="T244" i="1"/>
  <c r="HM243" i="1"/>
  <c r="HP243" i="1" s="1"/>
  <c r="E244" i="1"/>
  <c r="HX244" i="1" s="1"/>
  <c r="H243" i="1"/>
  <c r="F245" i="1" l="1"/>
  <c r="HN244" i="1"/>
  <c r="Q248" i="1"/>
  <c r="T246" i="1"/>
  <c r="T245" i="1"/>
  <c r="E245" i="1"/>
  <c r="H244" i="1"/>
  <c r="HM244" i="1"/>
  <c r="HP244" i="1" s="1"/>
  <c r="IF256" i="1" l="1"/>
  <c r="IF254" i="1" s="1"/>
  <c r="HX245" i="1"/>
  <c r="HX246" i="1"/>
  <c r="HN245" i="1"/>
  <c r="HL256" i="1" s="1"/>
  <c r="F248" i="1"/>
  <c r="Q249" i="1"/>
  <c r="T248" i="1"/>
  <c r="E248" i="1"/>
  <c r="HX248" i="1" s="1"/>
  <c r="HM245" i="1"/>
  <c r="H246" i="1"/>
  <c r="H245" i="1"/>
  <c r="F249" i="1" l="1"/>
  <c r="HN248" i="1"/>
  <c r="T249" i="1"/>
  <c r="Q250" i="1"/>
  <c r="HP245" i="1"/>
  <c r="HP246" i="1"/>
  <c r="HK256" i="1"/>
  <c r="E249" i="1"/>
  <c r="HX249" i="1" s="1"/>
  <c r="H248" i="1"/>
  <c r="HM248" i="1"/>
  <c r="HP248" i="1" s="1"/>
  <c r="HN249" i="1" l="1"/>
  <c r="F250" i="1"/>
  <c r="T250" i="1"/>
  <c r="Q251" i="1"/>
  <c r="E250" i="1"/>
  <c r="HX250" i="1" s="1"/>
  <c r="H249" i="1"/>
  <c r="HM249" i="1"/>
  <c r="HP249" i="1" s="1"/>
  <c r="HN250" i="1" l="1"/>
  <c r="F251" i="1"/>
  <c r="Q252" i="1"/>
  <c r="T251" i="1"/>
  <c r="E251" i="1"/>
  <c r="HX251" i="1" s="1"/>
  <c r="H250" i="1"/>
  <c r="HM250" i="1"/>
  <c r="HP250" i="1" s="1"/>
  <c r="HN251" i="1" l="1"/>
  <c r="F252" i="1"/>
  <c r="T252" i="1"/>
  <c r="Q253" i="1"/>
  <c r="H251" i="1"/>
  <c r="E252" i="1"/>
  <c r="HX252" i="1" s="1"/>
  <c r="HM251" i="1"/>
  <c r="HP251" i="1" s="1"/>
  <c r="F253" i="1" l="1"/>
  <c r="HN252" i="1"/>
  <c r="T253" i="1"/>
  <c r="Q254" i="1"/>
  <c r="H252" i="1"/>
  <c r="E253" i="1"/>
  <c r="HX253" i="1" s="1"/>
  <c r="HM252" i="1"/>
  <c r="HP252" i="1" s="1"/>
  <c r="HN253" i="1" l="1"/>
  <c r="F254" i="1"/>
  <c r="Q257" i="1"/>
  <c r="T254" i="1"/>
  <c r="T255" i="1"/>
  <c r="E254" i="1"/>
  <c r="H253" i="1"/>
  <c r="HM253" i="1"/>
  <c r="HP253" i="1" s="1"/>
  <c r="IF265" i="1" l="1"/>
  <c r="IF263" i="1" s="1"/>
  <c r="HX254" i="1"/>
  <c r="HX255" i="1"/>
  <c r="HN254" i="1"/>
  <c r="HL265" i="1" s="1"/>
  <c r="F257" i="1"/>
  <c r="T257" i="1"/>
  <c r="Q258" i="1"/>
  <c r="E257" i="1"/>
  <c r="HX257" i="1" s="1"/>
  <c r="H254" i="1"/>
  <c r="H255" i="1"/>
  <c r="HM254" i="1"/>
  <c r="F258" i="1" l="1"/>
  <c r="HN257" i="1"/>
  <c r="T258" i="1"/>
  <c r="Q259" i="1"/>
  <c r="HP254" i="1"/>
  <c r="HP255" i="1"/>
  <c r="HK265" i="1"/>
  <c r="E258" i="1"/>
  <c r="HX258" i="1" s="1"/>
  <c r="H257" i="1"/>
  <c r="HM257" i="1"/>
  <c r="HP257" i="1" s="1"/>
  <c r="F259" i="1" l="1"/>
  <c r="HN258" i="1"/>
  <c r="T259" i="1"/>
  <c r="Q260" i="1"/>
  <c r="H258" i="1"/>
  <c r="E259" i="1"/>
  <c r="HX259" i="1" s="1"/>
  <c r="HM258" i="1"/>
  <c r="HP258" i="1" s="1"/>
  <c r="HN259" i="1" l="1"/>
  <c r="F260" i="1"/>
  <c r="T260" i="1"/>
  <c r="Q261" i="1"/>
  <c r="HM259" i="1"/>
  <c r="HP259" i="1" s="1"/>
  <c r="H259" i="1"/>
  <c r="E260" i="1"/>
  <c r="HX260" i="1" s="1"/>
  <c r="F261" i="1" l="1"/>
  <c r="HN260" i="1"/>
  <c r="T261" i="1"/>
  <c r="Q262" i="1"/>
  <c r="HM260" i="1"/>
  <c r="HP260" i="1" s="1"/>
  <c r="E261" i="1"/>
  <c r="HX261" i="1" s="1"/>
  <c r="H260" i="1"/>
  <c r="F262" i="1" l="1"/>
  <c r="HN261" i="1"/>
  <c r="Q263" i="1"/>
  <c r="T262" i="1"/>
  <c r="E262" i="1"/>
  <c r="HX262" i="1" s="1"/>
  <c r="H261" i="1"/>
  <c r="HM261" i="1"/>
  <c r="HP261" i="1" s="1"/>
  <c r="F263" i="1" l="1"/>
  <c r="HN262" i="1"/>
  <c r="Q266" i="1"/>
  <c r="T263" i="1"/>
  <c r="T264" i="1"/>
  <c r="E263" i="1"/>
  <c r="H262" i="1"/>
  <c r="HM262" i="1"/>
  <c r="HP262" i="1" s="1"/>
  <c r="IF274" i="1" l="1"/>
  <c r="IF272" i="1" s="1"/>
  <c r="HX263" i="1"/>
  <c r="HX264" i="1"/>
  <c r="HN263" i="1"/>
  <c r="HL274" i="1" s="1"/>
  <c r="F266" i="1"/>
  <c r="Q267" i="1"/>
  <c r="T266" i="1"/>
  <c r="E266" i="1"/>
  <c r="HX266" i="1" s="1"/>
  <c r="H263" i="1"/>
  <c r="H264" i="1"/>
  <c r="HM263" i="1"/>
  <c r="F267" i="1" l="1"/>
  <c r="HN266" i="1"/>
  <c r="Q268" i="1"/>
  <c r="T267" i="1"/>
  <c r="HP263" i="1"/>
  <c r="HP264" i="1"/>
  <c r="HK274" i="1"/>
  <c r="HM266" i="1"/>
  <c r="HP266" i="1" s="1"/>
  <c r="H266" i="1"/>
  <c r="E267" i="1"/>
  <c r="HX267" i="1" s="1"/>
  <c r="HN267" i="1" l="1"/>
  <c r="F268" i="1"/>
  <c r="Q269" i="1"/>
  <c r="T268" i="1"/>
  <c r="H267" i="1"/>
  <c r="E268" i="1"/>
  <c r="HX268" i="1" s="1"/>
  <c r="HM267" i="1"/>
  <c r="HP267" i="1" s="1"/>
  <c r="HN268" i="1" l="1"/>
  <c r="F269" i="1"/>
  <c r="T269" i="1"/>
  <c r="Q270" i="1"/>
  <c r="H268" i="1"/>
  <c r="HM268" i="1"/>
  <c r="HP268" i="1" s="1"/>
  <c r="E269" i="1"/>
  <c r="HX269" i="1" s="1"/>
  <c r="F270" i="1" l="1"/>
  <c r="HN269" i="1"/>
  <c r="T270" i="1"/>
  <c r="Q271" i="1"/>
  <c r="E270" i="1"/>
  <c r="HX270" i="1" s="1"/>
  <c r="H269" i="1"/>
  <c r="HM269" i="1"/>
  <c r="HP269" i="1" s="1"/>
  <c r="HN270" i="1" l="1"/>
  <c r="F271" i="1"/>
  <c r="Q272" i="1"/>
  <c r="T271" i="1"/>
  <c r="H270" i="1"/>
  <c r="E271" i="1"/>
  <c r="HX271" i="1" s="1"/>
  <c r="HM270" i="1"/>
  <c r="HP270" i="1" s="1"/>
  <c r="HN271" i="1" l="1"/>
  <c r="F272" i="1"/>
  <c r="Q275" i="1"/>
  <c r="T273" i="1"/>
  <c r="T272" i="1"/>
  <c r="HM271" i="1"/>
  <c r="HP271" i="1" s="1"/>
  <c r="H271" i="1"/>
  <c r="E272" i="1"/>
  <c r="IF283" i="1" l="1"/>
  <c r="IF281" i="1" s="1"/>
  <c r="HX272" i="1"/>
  <c r="HX273" i="1"/>
  <c r="HN272" i="1"/>
  <c r="HL283" i="1" s="1"/>
  <c r="F275" i="1"/>
  <c r="Q276" i="1"/>
  <c r="T275" i="1"/>
  <c r="E275" i="1"/>
  <c r="HX275" i="1" s="1"/>
  <c r="HM272" i="1"/>
  <c r="H272" i="1"/>
  <c r="H273" i="1"/>
  <c r="F276" i="1" l="1"/>
  <c r="HN275" i="1"/>
  <c r="Q277" i="1"/>
  <c r="T276" i="1"/>
  <c r="HP272" i="1"/>
  <c r="HP273" i="1"/>
  <c r="HK283" i="1"/>
  <c r="HM275" i="1"/>
  <c r="HP275" i="1" s="1"/>
  <c r="H275" i="1"/>
  <c r="E276" i="1"/>
  <c r="HX276" i="1" s="1"/>
  <c r="HN276" i="1" l="1"/>
  <c r="F277" i="1"/>
  <c r="T277" i="1"/>
  <c r="Q278" i="1"/>
  <c r="HM276" i="1"/>
  <c r="HP276" i="1" s="1"/>
  <c r="H276" i="1"/>
  <c r="HX277" i="1"/>
  <c r="HN277" i="1" l="1"/>
  <c r="F278" i="1"/>
  <c r="T278" i="1"/>
  <c r="Q279" i="1"/>
  <c r="HM277" i="1"/>
  <c r="HP277" i="1" s="1"/>
  <c r="H277" i="1"/>
  <c r="E278" i="1"/>
  <c r="HX278" i="1" s="1"/>
  <c r="HN278" i="1" l="1"/>
  <c r="F279" i="1"/>
  <c r="T279" i="1"/>
  <c r="Q280" i="1"/>
  <c r="E279" i="1"/>
  <c r="HX279" i="1" s="1"/>
  <c r="HM278" i="1"/>
  <c r="HP278" i="1" s="1"/>
  <c r="H278" i="1"/>
  <c r="F280" i="1" l="1"/>
  <c r="HN279" i="1"/>
  <c r="T280" i="1"/>
  <c r="Q281" i="1"/>
  <c r="E280" i="1"/>
  <c r="HX280" i="1" s="1"/>
  <c r="HM279" i="1"/>
  <c r="HP279" i="1" s="1"/>
  <c r="H279" i="1"/>
  <c r="HN280" i="1" l="1"/>
  <c r="F281" i="1"/>
  <c r="Q284" i="1"/>
  <c r="T281" i="1"/>
  <c r="T282" i="1"/>
  <c r="E281" i="1"/>
  <c r="E284" i="1" s="1"/>
  <c r="H280" i="1"/>
  <c r="HM280" i="1"/>
  <c r="HP280" i="1" s="1"/>
  <c r="IF292" i="1" l="1"/>
  <c r="IF290" i="1" s="1"/>
  <c r="HX281" i="1"/>
  <c r="HX282" i="1"/>
  <c r="HN281" i="1"/>
  <c r="HL292" i="1" s="1"/>
  <c r="F284" i="1"/>
  <c r="Q285" i="1"/>
  <c r="T284" i="1"/>
  <c r="HX284" i="1"/>
  <c r="H281" i="1"/>
  <c r="H282" i="1"/>
  <c r="HM281" i="1"/>
  <c r="F285" i="1" l="1"/>
  <c r="HN284" i="1"/>
  <c r="Q286" i="1"/>
  <c r="T285" i="1"/>
  <c r="HP281" i="1"/>
  <c r="HP282" i="1"/>
  <c r="HK292" i="1"/>
  <c r="HX285" i="1"/>
  <c r="HM284" i="1"/>
  <c r="HP284" i="1" s="1"/>
  <c r="H284" i="1"/>
  <c r="HN285" i="1" l="1"/>
  <c r="F286" i="1"/>
  <c r="Q287" i="1"/>
  <c r="T286" i="1"/>
  <c r="HM285" i="1"/>
  <c r="HP285" i="1" s="1"/>
  <c r="H285" i="1"/>
  <c r="E286" i="1"/>
  <c r="HX286" i="1" s="1"/>
  <c r="HN286" i="1" l="1"/>
  <c r="F287" i="1"/>
  <c r="Q288" i="1"/>
  <c r="T287" i="1"/>
  <c r="E287" i="1"/>
  <c r="HX287" i="1" s="1"/>
  <c r="HM286" i="1"/>
  <c r="HP286" i="1" s="1"/>
  <c r="H286" i="1"/>
  <c r="F288" i="1" l="1"/>
  <c r="HN287" i="1"/>
  <c r="T288" i="1"/>
  <c r="Q289" i="1"/>
  <c r="E288" i="1"/>
  <c r="HX288" i="1" s="1"/>
  <c r="H287" i="1"/>
  <c r="HM287" i="1"/>
  <c r="HP287" i="1" s="1"/>
  <c r="F289" i="1" l="1"/>
  <c r="HN288" i="1"/>
  <c r="Q290" i="1"/>
  <c r="T289" i="1"/>
  <c r="E289" i="1"/>
  <c r="HX289" i="1" s="1"/>
  <c r="HM288" i="1"/>
  <c r="HP288" i="1" s="1"/>
  <c r="H288" i="1"/>
  <c r="HN289" i="1" l="1"/>
  <c r="F290" i="1"/>
  <c r="Q293" i="1"/>
  <c r="T291" i="1"/>
  <c r="T290" i="1"/>
  <c r="E290" i="1"/>
  <c r="HM289" i="1"/>
  <c r="HP289" i="1" s="1"/>
  <c r="H289" i="1"/>
  <c r="IF301" i="1" l="1"/>
  <c r="IF299" i="1" s="1"/>
  <c r="HX290" i="1"/>
  <c r="HX291" i="1"/>
  <c r="HN290" i="1"/>
  <c r="HL301" i="1" s="1"/>
  <c r="F293" i="1"/>
  <c r="Q294" i="1"/>
  <c r="T293" i="1"/>
  <c r="E293" i="1"/>
  <c r="HX293" i="1" s="1"/>
  <c r="H291" i="1"/>
  <c r="HM290" i="1"/>
  <c r="H290" i="1"/>
  <c r="F294" i="1" l="1"/>
  <c r="HN293" i="1"/>
  <c r="Q295" i="1"/>
  <c r="T294" i="1"/>
  <c r="HP290" i="1"/>
  <c r="HP291" i="1"/>
  <c r="HK301" i="1"/>
  <c r="E294" i="1"/>
  <c r="HX294" i="1" s="1"/>
  <c r="HM293" i="1"/>
  <c r="HP293" i="1" s="1"/>
  <c r="H293" i="1"/>
  <c r="F295" i="1" l="1"/>
  <c r="HN294" i="1"/>
  <c r="T295" i="1"/>
  <c r="Q296" i="1"/>
  <c r="E295" i="1"/>
  <c r="HX295" i="1" s="1"/>
  <c r="H294" i="1"/>
  <c r="HM294" i="1"/>
  <c r="HP294" i="1" s="1"/>
  <c r="F296" i="1" l="1"/>
  <c r="HN295" i="1"/>
  <c r="T296" i="1"/>
  <c r="Q297" i="1"/>
  <c r="HM295" i="1"/>
  <c r="HP295" i="1" s="1"/>
  <c r="H295" i="1"/>
  <c r="E296" i="1"/>
  <c r="HX296" i="1" s="1"/>
  <c r="F297" i="1" l="1"/>
  <c r="HN296" i="1"/>
  <c r="T297" i="1"/>
  <c r="Q298" i="1"/>
  <c r="E297" i="1"/>
  <c r="HX297" i="1" s="1"/>
  <c r="HM296" i="1"/>
  <c r="HP296" i="1" s="1"/>
  <c r="H296" i="1"/>
  <c r="F298" i="1" l="1"/>
  <c r="HN297" i="1"/>
  <c r="Q299" i="1"/>
  <c r="T298" i="1"/>
  <c r="E298" i="1"/>
  <c r="HX298" i="1" s="1"/>
  <c r="HM297" i="1"/>
  <c r="HP297" i="1" s="1"/>
  <c r="H297" i="1"/>
  <c r="F299" i="1" l="1"/>
  <c r="HN298" i="1"/>
  <c r="Q302" i="1"/>
  <c r="T299" i="1"/>
  <c r="T300" i="1"/>
  <c r="E299" i="1"/>
  <c r="HM298" i="1"/>
  <c r="HP298" i="1" s="1"/>
  <c r="H298" i="1"/>
  <c r="IF310" i="1" l="1"/>
  <c r="IF308" i="1" s="1"/>
  <c r="HX299" i="1"/>
  <c r="HX300" i="1"/>
  <c r="F302" i="1"/>
  <c r="HN299" i="1"/>
  <c r="HL310" i="1" s="1"/>
  <c r="Q303" i="1"/>
  <c r="T302" i="1"/>
  <c r="E302" i="1"/>
  <c r="HX302" i="1" s="1"/>
  <c r="H300" i="1"/>
  <c r="HM299" i="1"/>
  <c r="H299" i="1"/>
  <c r="F303" i="1" l="1"/>
  <c r="HN302" i="1"/>
  <c r="T303" i="1"/>
  <c r="Q304" i="1"/>
  <c r="HP299" i="1"/>
  <c r="HP300" i="1"/>
  <c r="HK310" i="1"/>
  <c r="E303" i="1"/>
  <c r="HX303" i="1" s="1"/>
  <c r="H302" i="1"/>
  <c r="HM302" i="1"/>
  <c r="HP302" i="1" s="1"/>
  <c r="F304" i="1" l="1"/>
  <c r="HN303" i="1"/>
  <c r="T304" i="1"/>
  <c r="Q305" i="1"/>
  <c r="E304" i="1"/>
  <c r="HX304" i="1" s="1"/>
  <c r="H303" i="1"/>
  <c r="HM303" i="1"/>
  <c r="HP303" i="1" s="1"/>
  <c r="HN304" i="1" l="1"/>
  <c r="F305" i="1"/>
  <c r="T305" i="1"/>
  <c r="Q306" i="1"/>
  <c r="H304" i="1"/>
  <c r="E305" i="1"/>
  <c r="HX305" i="1" s="1"/>
  <c r="HM304" i="1"/>
  <c r="HP304" i="1" s="1"/>
  <c r="HN305" i="1" l="1"/>
  <c r="F306" i="1"/>
  <c r="T306" i="1"/>
  <c r="Q307" i="1"/>
  <c r="E306" i="1"/>
  <c r="HX306" i="1" s="1"/>
  <c r="H305" i="1"/>
  <c r="HM305" i="1"/>
  <c r="HP305" i="1" s="1"/>
  <c r="F307" i="1" l="1"/>
  <c r="HN306" i="1"/>
  <c r="T307" i="1"/>
  <c r="Q308" i="1"/>
  <c r="E307" i="1"/>
  <c r="HX307" i="1" s="1"/>
  <c r="H306" i="1"/>
  <c r="HM306" i="1"/>
  <c r="HP306" i="1" s="1"/>
  <c r="F308" i="1" l="1"/>
  <c r="HN307" i="1"/>
  <c r="Q311" i="1"/>
  <c r="T309" i="1"/>
  <c r="T308" i="1"/>
  <c r="H307" i="1"/>
  <c r="E308" i="1"/>
  <c r="HM307" i="1"/>
  <c r="HP307" i="1" s="1"/>
  <c r="IF319" i="1" l="1"/>
  <c r="IF317" i="1" s="1"/>
  <c r="HX308" i="1"/>
  <c r="HX309" i="1"/>
  <c r="HN308" i="1"/>
  <c r="HL319" i="1" s="1"/>
  <c r="F311" i="1"/>
  <c r="Q312" i="1"/>
  <c r="T311" i="1"/>
  <c r="E311" i="1"/>
  <c r="HX311" i="1" s="1"/>
  <c r="H308" i="1"/>
  <c r="H309" i="1"/>
  <c r="HM308" i="1"/>
  <c r="F312" i="1" l="1"/>
  <c r="HN311" i="1"/>
  <c r="T312" i="1"/>
  <c r="Q313" i="1"/>
  <c r="HP308" i="1"/>
  <c r="HP309" i="1"/>
  <c r="HK319" i="1"/>
  <c r="HM311" i="1"/>
  <c r="HP311" i="1" s="1"/>
  <c r="H311" i="1"/>
  <c r="E312" i="1"/>
  <c r="HX312" i="1" s="1"/>
  <c r="HN312" i="1" l="1"/>
  <c r="F313" i="1"/>
  <c r="Q314" i="1"/>
  <c r="T313" i="1"/>
  <c r="E313" i="1"/>
  <c r="HX313" i="1" s="1"/>
  <c r="H312" i="1"/>
  <c r="HM312" i="1"/>
  <c r="HP312" i="1" s="1"/>
  <c r="HN313" i="1" l="1"/>
  <c r="F314" i="1"/>
  <c r="T314" i="1"/>
  <c r="Q315" i="1"/>
  <c r="HM313" i="1"/>
  <c r="HP313" i="1" s="1"/>
  <c r="H313" i="1"/>
  <c r="E314" i="1"/>
  <c r="HX314" i="1" s="1"/>
  <c r="HN314" i="1" l="1"/>
  <c r="F315" i="1"/>
  <c r="Q316" i="1"/>
  <c r="T315" i="1"/>
  <c r="E315" i="1"/>
  <c r="HX315" i="1" s="1"/>
  <c r="HM314" i="1"/>
  <c r="HP314" i="1" s="1"/>
  <c r="H314" i="1"/>
  <c r="F316" i="1" l="1"/>
  <c r="HN315" i="1"/>
  <c r="T316" i="1"/>
  <c r="Q317" i="1"/>
  <c r="HM315" i="1"/>
  <c r="HP315" i="1" s="1"/>
  <c r="E316" i="1"/>
  <c r="HX316" i="1" s="1"/>
  <c r="H315" i="1"/>
  <c r="HN316" i="1" l="1"/>
  <c r="F317" i="1"/>
  <c r="Q320" i="1"/>
  <c r="T317" i="1"/>
  <c r="T318" i="1"/>
  <c r="HM316" i="1"/>
  <c r="HP316" i="1" s="1"/>
  <c r="H316" i="1"/>
  <c r="E317" i="1"/>
  <c r="IF328" i="1" l="1"/>
  <c r="IF326" i="1" s="1"/>
  <c r="HX317" i="1"/>
  <c r="HX318" i="1"/>
  <c r="HN317" i="1"/>
  <c r="HL328" i="1" s="1"/>
  <c r="F320" i="1"/>
  <c r="Q321" i="1"/>
  <c r="T320" i="1"/>
  <c r="E320" i="1"/>
  <c r="HX320" i="1" s="1"/>
  <c r="HM317" i="1"/>
  <c r="H317" i="1"/>
  <c r="H318" i="1"/>
  <c r="HN320" i="1" l="1"/>
  <c r="F321" i="1"/>
  <c r="Q322" i="1"/>
  <c r="T321" i="1"/>
  <c r="HP318" i="1"/>
  <c r="HP317" i="1"/>
  <c r="HK328" i="1"/>
  <c r="HM320" i="1"/>
  <c r="HP320" i="1" s="1"/>
  <c r="E321" i="1"/>
  <c r="HX321" i="1" s="1"/>
  <c r="H320" i="1"/>
  <c r="F322" i="1" l="1"/>
  <c r="HN321" i="1"/>
  <c r="Q323" i="1"/>
  <c r="T322" i="1"/>
  <c r="E322" i="1"/>
  <c r="HX322" i="1" s="1"/>
  <c r="HM321" i="1"/>
  <c r="HP321" i="1" s="1"/>
  <c r="H321" i="1"/>
  <c r="HN322" i="1" l="1"/>
  <c r="F323" i="1"/>
  <c r="Q324" i="1"/>
  <c r="T323" i="1"/>
  <c r="HM322" i="1"/>
  <c r="HP322" i="1" s="1"/>
  <c r="H322" i="1"/>
  <c r="E323" i="1"/>
  <c r="HX323" i="1" s="1"/>
  <c r="HN323" i="1" l="1"/>
  <c r="F324" i="1"/>
  <c r="T324" i="1"/>
  <c r="Q325" i="1"/>
  <c r="HM323" i="1"/>
  <c r="HP323" i="1" s="1"/>
  <c r="E324" i="1"/>
  <c r="HX324" i="1" s="1"/>
  <c r="H323" i="1"/>
  <c r="F325" i="1" l="1"/>
  <c r="HN324" i="1"/>
  <c r="Q326" i="1"/>
  <c r="T325" i="1"/>
  <c r="H324" i="1"/>
  <c r="HM324" i="1"/>
  <c r="HP324" i="1" s="1"/>
  <c r="E325" i="1"/>
  <c r="HX325" i="1" s="1"/>
  <c r="F326" i="1" l="1"/>
  <c r="HN325" i="1"/>
  <c r="Q329" i="1"/>
  <c r="T327" i="1"/>
  <c r="T326" i="1"/>
  <c r="HM325" i="1"/>
  <c r="HP325" i="1" s="1"/>
  <c r="H325" i="1"/>
  <c r="E326" i="1"/>
  <c r="IF337" i="1" l="1"/>
  <c r="IF335" i="1" s="1"/>
  <c r="HX326" i="1"/>
  <c r="HX327" i="1"/>
  <c r="HN326" i="1"/>
  <c r="HL337" i="1" s="1"/>
  <c r="F329" i="1"/>
  <c r="Q330" i="1"/>
  <c r="T329" i="1"/>
  <c r="E329" i="1"/>
  <c r="HX329" i="1" s="1"/>
  <c r="H327" i="1"/>
  <c r="HM326" i="1"/>
  <c r="H326" i="1"/>
  <c r="F330" i="1" l="1"/>
  <c r="HN329" i="1"/>
  <c r="Q331" i="1"/>
  <c r="T330" i="1"/>
  <c r="HP326" i="1"/>
  <c r="HP327" i="1"/>
  <c r="HK337" i="1"/>
  <c r="HM329" i="1"/>
  <c r="HP329" i="1" s="1"/>
  <c r="H329" i="1"/>
  <c r="E330" i="1"/>
  <c r="HX330" i="1" s="1"/>
  <c r="F331" i="1" l="1"/>
  <c r="HN330" i="1"/>
  <c r="Q332" i="1"/>
  <c r="T331" i="1"/>
  <c r="E331" i="1"/>
  <c r="HX331" i="1" s="1"/>
  <c r="H330" i="1"/>
  <c r="HM330" i="1"/>
  <c r="HP330" i="1" s="1"/>
  <c r="F332" i="1" l="1"/>
  <c r="HN331" i="1"/>
  <c r="Q333" i="1"/>
  <c r="T332" i="1"/>
  <c r="HM331" i="1"/>
  <c r="HP331" i="1" s="1"/>
  <c r="H331" i="1"/>
  <c r="E332" i="1"/>
  <c r="HX332" i="1" s="1"/>
  <c r="F333" i="1" l="1"/>
  <c r="HN332" i="1"/>
  <c r="Q334" i="1"/>
  <c r="T333" i="1"/>
  <c r="HM332" i="1"/>
  <c r="HP332" i="1" s="1"/>
  <c r="H332" i="1"/>
  <c r="E333" i="1"/>
  <c r="HX333" i="1" s="1"/>
  <c r="F334" i="1" l="1"/>
  <c r="HN333" i="1"/>
  <c r="T334" i="1"/>
  <c r="Q335" i="1"/>
  <c r="H333" i="1"/>
  <c r="HM333" i="1"/>
  <c r="HP333" i="1" s="1"/>
  <c r="E334" i="1"/>
  <c r="HX334" i="1" s="1"/>
  <c r="HN334" i="1" l="1"/>
  <c r="F335" i="1"/>
  <c r="Q338" i="1"/>
  <c r="T336" i="1"/>
  <c r="T335" i="1"/>
  <c r="HM334" i="1"/>
  <c r="HP334" i="1" s="1"/>
  <c r="E335" i="1"/>
  <c r="H334" i="1"/>
  <c r="IF346" i="1" l="1"/>
  <c r="IF344" i="1" s="1"/>
  <c r="HX335" i="1"/>
  <c r="HX336" i="1"/>
  <c r="HN335" i="1"/>
  <c r="HL346" i="1" s="1"/>
  <c r="F338" i="1"/>
  <c r="Q339" i="1"/>
  <c r="T338" i="1"/>
  <c r="E338" i="1"/>
  <c r="HX338" i="1" s="1"/>
  <c r="HM335" i="1"/>
  <c r="H335" i="1"/>
  <c r="H336" i="1"/>
  <c r="F339" i="1" l="1"/>
  <c r="HN338" i="1"/>
  <c r="Q340" i="1"/>
  <c r="T339" i="1"/>
  <c r="HP335" i="1"/>
  <c r="HP336" i="1"/>
  <c r="HK346" i="1"/>
  <c r="E339" i="1"/>
  <c r="HX339" i="1" s="1"/>
  <c r="HM338" i="1"/>
  <c r="HP338" i="1" s="1"/>
  <c r="H338" i="1"/>
  <c r="HN339" i="1" l="1"/>
  <c r="F340" i="1"/>
  <c r="Q341" i="1"/>
  <c r="T340" i="1"/>
  <c r="H339" i="1"/>
  <c r="E340" i="1"/>
  <c r="HX340" i="1" s="1"/>
  <c r="HM339" i="1"/>
  <c r="HP339" i="1" s="1"/>
  <c r="HN340" i="1" l="1"/>
  <c r="F341" i="1"/>
  <c r="Q342" i="1"/>
  <c r="T341" i="1"/>
  <c r="E341" i="1"/>
  <c r="HX341" i="1" s="1"/>
  <c r="H340" i="1"/>
  <c r="HM340" i="1"/>
  <c r="HP340" i="1" s="1"/>
  <c r="HN341" i="1" l="1"/>
  <c r="F342" i="1"/>
  <c r="T342" i="1"/>
  <c r="Q343" i="1"/>
  <c r="E342" i="1"/>
  <c r="HX342" i="1" s="1"/>
  <c r="H341" i="1"/>
  <c r="HM341" i="1"/>
  <c r="HP341" i="1" s="1"/>
  <c r="HN342" i="1" l="1"/>
  <c r="F343" i="1"/>
  <c r="Q344" i="1"/>
  <c r="T343" i="1"/>
  <c r="E343" i="1"/>
  <c r="HX343" i="1" s="1"/>
  <c r="H342" i="1"/>
  <c r="HM342" i="1"/>
  <c r="HP342" i="1" s="1"/>
  <c r="HN343" i="1" l="1"/>
  <c r="F344" i="1"/>
  <c r="Q347" i="1"/>
  <c r="T344" i="1"/>
  <c r="T345" i="1"/>
  <c r="H343" i="1"/>
  <c r="E344" i="1"/>
  <c r="HM343" i="1"/>
  <c r="HP343" i="1" s="1"/>
  <c r="IF355" i="1" l="1"/>
  <c r="IF353" i="1" s="1"/>
  <c r="HX344" i="1"/>
  <c r="HX345" i="1"/>
  <c r="HN344" i="1"/>
  <c r="HL355" i="1" s="1"/>
  <c r="F347" i="1"/>
  <c r="Q348" i="1"/>
  <c r="T347" i="1"/>
  <c r="E347" i="1"/>
  <c r="HX347" i="1" s="1"/>
  <c r="H344" i="1"/>
  <c r="H345" i="1"/>
  <c r="HM344" i="1"/>
  <c r="F348" i="1" l="1"/>
  <c r="HN347" i="1"/>
  <c r="T348" i="1"/>
  <c r="Q349" i="1"/>
  <c r="HP344" i="1"/>
  <c r="HP345" i="1"/>
  <c r="HK355" i="1"/>
  <c r="HM347" i="1"/>
  <c r="HP347" i="1" s="1"/>
  <c r="E348" i="1"/>
  <c r="HX348" i="1" s="1"/>
  <c r="H347" i="1"/>
  <c r="HN348" i="1" l="1"/>
  <c r="F349" i="1"/>
  <c r="Q350" i="1"/>
  <c r="T349" i="1"/>
  <c r="H348" i="1"/>
  <c r="HM348" i="1"/>
  <c r="HP348" i="1" s="1"/>
  <c r="E349" i="1"/>
  <c r="HX349" i="1" s="1"/>
  <c r="HN349" i="1" l="1"/>
  <c r="F350" i="1"/>
  <c r="T350" i="1"/>
  <c r="Q351" i="1"/>
  <c r="HM349" i="1"/>
  <c r="HP349" i="1" s="1"/>
  <c r="H349" i="1"/>
  <c r="E350" i="1"/>
  <c r="HX350" i="1" s="1"/>
  <c r="F351" i="1" l="1"/>
  <c r="HN350" i="1"/>
  <c r="T351" i="1"/>
  <c r="Q352" i="1"/>
  <c r="E351" i="1"/>
  <c r="HX351" i="1" s="1"/>
  <c r="HM350" i="1"/>
  <c r="HP350" i="1" s="1"/>
  <c r="H350" i="1"/>
  <c r="F352" i="1" l="1"/>
  <c r="HN351" i="1"/>
  <c r="Q353" i="1"/>
  <c r="T352" i="1"/>
  <c r="H351" i="1"/>
  <c r="E352" i="1"/>
  <c r="HX352" i="1" s="1"/>
  <c r="HM351" i="1"/>
  <c r="HP351" i="1" s="1"/>
  <c r="HN352" i="1" l="1"/>
  <c r="F353" i="1"/>
  <c r="HN353" i="1" s="1"/>
  <c r="T354" i="1"/>
  <c r="T353" i="1"/>
  <c r="E353" i="1"/>
  <c r="HM352" i="1"/>
  <c r="HP352" i="1" s="1"/>
  <c r="H352" i="1"/>
  <c r="HX353" i="1" l="1"/>
  <c r="HX354" i="1"/>
  <c r="H353" i="1"/>
  <c r="H354" i="1"/>
  <c r="HM353" i="1"/>
  <c r="HP353" i="1" l="1"/>
  <c r="HP354" i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</calcChain>
</file>

<file path=xl/comments1.xml><?xml version="1.0" encoding="utf-8"?>
<comments xmlns="http://schemas.openxmlformats.org/spreadsheetml/2006/main">
  <authors>
    <author>Jbarbosa</author>
    <author>avicol</author>
  </authors>
  <commentList>
    <comment ref="HK53" authorId="0" shapeId="0">
      <text>
        <r>
          <rPr>
            <b/>
            <sz val="9"/>
            <color indexed="81"/>
            <rFont val="Tahoma"/>
            <family val="2"/>
          </rPr>
          <t>Jbarbosa:</t>
        </r>
        <r>
          <rPr>
            <sz val="9"/>
            <color indexed="81"/>
            <rFont val="Tahoma"/>
            <family val="2"/>
          </rPr>
          <t xml:space="preserve">
4 DESCARTES PARA LABORATORIO</t>
        </r>
      </text>
    </comment>
    <comment ref="HL53" authorId="0" shapeId="0">
      <text>
        <r>
          <rPr>
            <b/>
            <sz val="9"/>
            <color indexed="81"/>
            <rFont val="Tahoma"/>
            <family val="2"/>
          </rPr>
          <t>Jbarbosa:</t>
        </r>
        <r>
          <rPr>
            <sz val="9"/>
            <color indexed="81"/>
            <rFont val="Tahoma"/>
            <family val="2"/>
          </rPr>
          <t xml:space="preserve">
LABORATORIO</t>
        </r>
      </text>
    </comment>
    <comment ref="A5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AJUSTA ESPACIO DE COMEDERO</t>
        </r>
      </text>
    </comment>
    <comment ref="B107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MANEJO DE MACHOS CASETA B
10 DESCA
CUENTAS OK
LOS DESCARTES ESTAN DISTRIBUIDOS EN  LOS CORRALES  1 - 2 Y MARCADOS CON AZUL EN SU DORSO Y CUELLO</t>
        </r>
      </text>
    </comment>
    <comment ref="B108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MANEJO DE MACHOS CASETA D - E
17 DESCA
CUENTAS FALTO 1 MACHO
SE DESCARTARON 2 MACHOS POR MALA CONDICION
LOS DESCARTES ESTAN DISTRIBUIDOS EN  LOS CORRALES  1 Y 3 DE LA CASETA D Y EN LOS CORRALES 3 Y 4 DE LA CASETA E</t>
        </r>
      </text>
    </comment>
    <comment ref="HL10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CORRESPONDEN A LOS MACHOS DESCARTADOS EN EL MANEJO POR MALA CONDICION EN LAS CASETAS D - E</t>
        </r>
      </text>
    </comment>
    <comment ref="B109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MANEJO DE MACHOS CASETA C
12 DESCA QUE PUEDEN CAMBIARSE CON LOS DE LA CASETA D
CAMBIARLOS EL DIA DE LA VENTA Y SACAR LOS DESCARTES DE LA CASETA D
FALTO 1 MACHO</t>
        </r>
      </text>
    </comment>
    <comment ref="HL10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CORRESPONDEN AL MACHO QUE FALTO EN EL MANEJO DE LA CASETA C</t>
        </r>
      </text>
    </comment>
    <comment ref="HK171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mueven aves entre corrales para ajustar espacio de canal</t>
        </r>
      </text>
    </comment>
    <comment ref="B20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CAS D Y E
FALTO 1 MACHO EN CADA CASETA</t>
        </r>
      </text>
    </comment>
    <comment ref="B293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grading en la cepa 7 de la caseta C.
27 descartes para la venta, dispuestos asi:
1 - 6
2 - 6
3 - 3
4 - 6
5 - 6
Cuentas ok
</t>
        </r>
      </text>
    </comment>
    <comment ref="B296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 en caseta B-D-E
</t>
        </r>
        <r>
          <rPr>
            <b/>
            <sz val="14"/>
            <color indexed="81"/>
            <rFont val="Tahoma"/>
            <family val="2"/>
          </rPr>
          <t>Caseta B cuentas ok</t>
        </r>
        <r>
          <rPr>
            <sz val="14"/>
            <color indexed="81"/>
            <rFont val="Tahoma"/>
            <family val="2"/>
          </rPr>
          <t xml:space="preserve">
28 descartes: 1 (7) - 2 (7) - 4 (7) - 5 (7)
</t>
        </r>
        <r>
          <rPr>
            <b/>
            <sz val="14"/>
            <color indexed="81"/>
            <rFont val="Tahoma"/>
            <family val="2"/>
          </rPr>
          <t xml:space="preserve">Caseta D cuentas ok
</t>
        </r>
        <r>
          <rPr>
            <sz val="14"/>
            <color indexed="81"/>
            <rFont val="Tahoma"/>
            <family val="2"/>
          </rPr>
          <t xml:space="preserve">18 descartes: 1 (6) - 2 (1) - 3 (6) - 4 (5)
</t>
        </r>
        <r>
          <rPr>
            <b/>
            <sz val="14"/>
            <color indexed="81"/>
            <rFont val="Tahoma"/>
            <family val="2"/>
          </rPr>
          <t xml:space="preserve">Caseta E cuentas ok
</t>
        </r>
        <r>
          <rPr>
            <sz val="14"/>
            <color indexed="81"/>
            <rFont val="Tahoma"/>
            <family val="2"/>
          </rPr>
          <t>24 descartes: 1 (8) - 3 (8) - 4 (8)</t>
        </r>
      </text>
    </comment>
    <comment ref="B347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SE UNEN CORRALES DE LAS CASETAS D - E</t>
        </r>
      </text>
    </comment>
    <comment ref="HC349" authorId="1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</commentList>
</comments>
</file>

<file path=xl/comments2.xml><?xml version="1.0" encoding="utf-8"?>
<comments xmlns="http://schemas.openxmlformats.org/spreadsheetml/2006/main">
  <authors>
    <author>Jbarbosa</author>
    <author>avicol</author>
  </authors>
  <commentList>
    <comment ref="HK53" authorId="0" shapeId="0">
      <text>
        <r>
          <rPr>
            <b/>
            <sz val="9"/>
            <color indexed="81"/>
            <rFont val="Tahoma"/>
            <family val="2"/>
          </rPr>
          <t>Jbarbosa:</t>
        </r>
        <r>
          <rPr>
            <sz val="9"/>
            <color indexed="81"/>
            <rFont val="Tahoma"/>
            <family val="2"/>
          </rPr>
          <t xml:space="preserve">
4 DESCARTES PARA LABORATORIO</t>
        </r>
      </text>
    </comment>
    <comment ref="HL53" authorId="0" shapeId="0">
      <text>
        <r>
          <rPr>
            <b/>
            <sz val="9"/>
            <color indexed="81"/>
            <rFont val="Tahoma"/>
            <family val="2"/>
          </rPr>
          <t>Jbarbosa:</t>
        </r>
        <r>
          <rPr>
            <sz val="9"/>
            <color indexed="81"/>
            <rFont val="Tahoma"/>
            <family val="2"/>
          </rPr>
          <t xml:space="preserve">
LABORATORIO</t>
        </r>
      </text>
    </comment>
    <comment ref="A5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AJUSTA ESPACIO DE COMEDERO</t>
        </r>
      </text>
    </comment>
    <comment ref="B107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MANEJO DE MACHOS
29 DESCA
CUENTAS OK
LOS DESCARTES ESTAN DISTRIBUIDOS EN TODOS LOS CORRALES Y MARCADOS CON AZUL EN SU DORSO Y CUELLO
7 machos por corra y 1 en el recuperable</t>
        </r>
      </text>
    </comment>
    <comment ref="HL117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SALEN 3 MACHOS COMO DESCARTES EN LA VENTA</t>
        </r>
      </text>
    </comment>
    <comment ref="HK161" authorId="1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se trasladan 88 aves al corral de recuperables
(22 por corral)
</t>
        </r>
      </text>
    </comment>
    <comment ref="B173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REALIZA REVISION DE MACHOS Y SE DISPONEN PARA LA VENTA 30 MACHOS CON BAJO RENDIMIENTO REPRODUCTIVO</t>
        </r>
      </text>
    </comment>
    <comment ref="B284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SE RECOGEN AVES RECUPERABLES DE TODOS LOS CORRALES</t>
        </r>
      </text>
    </comment>
    <comment ref="B293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Grading de machos
11 desccartes: 6 en el corral 1 y 5 en el corral 2.
1 mort
Cuentas ok</t>
        </r>
      </text>
    </comment>
    <comment ref="B30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RECOGEN AVES PARA EL CORRAL DE RECUPERABLES</t>
        </r>
      </text>
    </comment>
    <comment ref="HK30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5 aves muertas y 93 trasladas al corral de recuperables</t>
        </r>
      </text>
    </comment>
    <comment ref="B347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UNEN CORRALES DIAS ANTES A LA DEPOPULACIÓN</t>
        </r>
      </text>
    </comment>
  </commentList>
</comments>
</file>

<file path=xl/sharedStrings.xml><?xml version="1.0" encoding="utf-8"?>
<sst xmlns="http://schemas.openxmlformats.org/spreadsheetml/2006/main" count="806" uniqueCount="124">
  <si>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</si>
  <si>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</si>
  <si>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</si>
  <si>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</si>
  <si>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</si>
  <si>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</si>
  <si>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</si>
  <si>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</si>
  <si>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</si>
  <si>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</si>
  <si>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</si>
  <si>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</si>
  <si>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</si>
  <si>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</si>
  <si>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</si>
  <si>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</si>
  <si>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</si>
  <si>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</si>
  <si>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</si>
  <si>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</si>
  <si>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</si>
  <si>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</si>
  <si>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>CASETA B CORRAL 3 REC</t>
  </si>
  <si>
    <t xml:space="preserve">CASETA B  </t>
  </si>
  <si>
    <t xml:space="preserve">CASETA C CORRAL 1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</si>
  <si>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</si>
  <si>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</si>
  <si>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</si>
  <si>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</si>
  <si>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</si>
  <si>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</si>
  <si>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</si>
  <si>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</si>
  <si>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C  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</si>
  <si>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</si>
  <si>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</si>
  <si>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</si>
  <si>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</si>
  <si>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</si>
  <si>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</si>
  <si>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%PROD CAS B</t>
  </si>
  <si>
    <t>%PROD CAS C</t>
  </si>
  <si>
    <t>%PROD CAS D</t>
  </si>
  <si>
    <t>%PROD CAS E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</si>
  <si>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</si>
  <si>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</si>
  <si>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</si>
  <si>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</si>
  <si>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</si>
  <si>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</si>
  <si>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</si>
  <si>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</si>
  <si>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</si>
  <si>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</si>
  <si>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</si>
  <si>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</si>
  <si>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</si>
  <si>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</si>
  <si>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</si>
  <si>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</si>
  <si>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</si>
  <si>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</si>
  <si>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</si>
  <si>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</si>
  <si>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</si>
  <si>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</si>
  <si>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</si>
  <si>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</si>
  <si>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</si>
  <si>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</si>
  <si>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</si>
  <si>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</si>
  <si>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</si>
  <si>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</si>
  <si>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</si>
  <si>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</si>
  <si>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</si>
  <si>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</si>
  <si>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</si>
  <si>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</si>
  <si>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%HUEVO PISO CAS B</t>
  </si>
  <si>
    <t>%HUEVO PISO CAS C</t>
  </si>
  <si>
    <t>%HUEVO PISO CAS D</t>
  </si>
  <si>
    <t>%HUEVO PISO CAS E</t>
  </si>
  <si>
    <t>Aves que inician semana</t>
  </si>
  <si>
    <t>B</t>
  </si>
  <si>
    <t>C</t>
  </si>
  <si>
    <t>D</t>
  </si>
  <si>
    <t>E</t>
  </si>
  <si>
    <t># Mortalidad semanal</t>
  </si>
  <si>
    <t>% Mortalidad</t>
  </si>
  <si>
    <t>Linea hembra</t>
  </si>
  <si>
    <t>LINEA HEMBRA Alimento con 2930 kilocalorias para dar en pico 475 kilocalorias</t>
  </si>
  <si>
    <t>Caseta B</t>
  </si>
  <si>
    <t>Caseta C</t>
  </si>
  <si>
    <t>Caseta D</t>
  </si>
  <si>
    <t>475 kilocalorias</t>
  </si>
  <si>
    <t>Corral 1</t>
  </si>
  <si>
    <t>Corral 2</t>
  </si>
  <si>
    <t>Corral 3</t>
  </si>
  <si>
    <t>Corral 4</t>
  </si>
  <si>
    <t>Corral 5</t>
  </si>
  <si>
    <t>gr. Iniciales</t>
  </si>
  <si>
    <t>Incremento</t>
  </si>
  <si>
    <t>Porcentaje de producción</t>
  </si>
  <si>
    <t>Porcentaje de incremento</t>
  </si>
  <si>
    <t>gr. Finales</t>
  </si>
  <si>
    <t>Linea macho</t>
  </si>
  <si>
    <t>LINEA MACHO Alimento con 2930 kilocalorias para dar en pico 465 kilocalorias</t>
  </si>
  <si>
    <t>465 kilocalorias</t>
  </si>
  <si>
    <t>F 539</t>
  </si>
  <si>
    <t>M 540</t>
  </si>
  <si>
    <t>Cas B-C-D-E</t>
  </si>
  <si>
    <t>Caseta E</t>
  </si>
  <si>
    <t>Corral  4-5</t>
  </si>
  <si>
    <t>Corral  1-2-3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</si>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</sst>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42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</cellStyleXfs>
  <cellXfs count="288">
    <xf numFmtId="0" fontId="0" fillId="0" borderId="0" xfId="0"/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1" fontId="6" fillId="0" borderId="19" xfId="0" applyNumberFormat="1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horizontal="center" vertical="center"/>
    </xf>
    <xf numFmtId="164" fontId="6" fillId="0" borderId="23" xfId="0" applyNumberFormat="1" applyFont="1" applyFill="1" applyBorder="1" applyAlignment="1">
      <alignment horizontal="center" vertical="center"/>
    </xf>
    <xf numFmtId="1" fontId="6" fillId="0" borderId="23" xfId="0" applyNumberFormat="1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7" fillId="0" borderId="24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4" fontId="7" fillId="0" borderId="24" xfId="0" applyNumberFormat="1" applyFont="1" applyFill="1" applyBorder="1" applyAlignment="1">
      <alignment horizontal="center" vertical="center"/>
    </xf>
    <xf numFmtId="164" fontId="7" fillId="0" borderId="23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6" fillId="0" borderId="23" xfId="0" applyNumberFormat="1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Fill="1" applyBorder="1" applyAlignment="1">
      <alignment horizontal="center" vertical="center"/>
    </xf>
    <xf numFmtId="0" fontId="5" fillId="0" borderId="34" xfId="0" applyFont="1" applyFill="1" applyBorder="1" applyAlignment="1">
      <alignment horizontal="center" vertical="center"/>
    </xf>
    <xf numFmtId="2" fontId="6" fillId="0" borderId="24" xfId="0" applyNumberFormat="1" applyFont="1" applyFill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Fill="1" applyBorder="1" applyAlignment="1">
      <alignment horizontal="center" vertical="center"/>
    </xf>
    <xf numFmtId="14" fontId="5" fillId="0" borderId="36" xfId="0" applyNumberFormat="1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Fill="1" applyBorder="1" applyAlignment="1">
      <alignment horizontal="center" vertical="center"/>
    </xf>
    <xf numFmtId="0" fontId="5" fillId="0" borderId="40" xfId="0" applyFont="1" applyFill="1" applyBorder="1" applyAlignment="1">
      <alignment horizontal="center" vertical="center"/>
    </xf>
    <xf numFmtId="1" fontId="5" fillId="0" borderId="33" xfId="0" applyNumberFormat="1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164" fontId="6" fillId="0" borderId="33" xfId="0" applyNumberFormat="1" applyFont="1" applyFill="1" applyBorder="1" applyAlignment="1">
      <alignment horizontal="center" vertical="center"/>
    </xf>
    <xf numFmtId="1" fontId="6" fillId="0" borderId="33" xfId="0" applyNumberFormat="1" applyFont="1" applyFill="1" applyBorder="1" applyAlignment="1">
      <alignment horizontal="center" vertical="center"/>
    </xf>
    <xf numFmtId="1" fontId="5" fillId="0" borderId="12" xfId="0" applyNumberFormat="1" applyFont="1" applyFill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Fill="1" applyBorder="1" applyAlignment="1">
      <alignment horizontal="center" vertical="center"/>
    </xf>
    <xf numFmtId="1" fontId="4" fillId="0" borderId="27" xfId="0" applyNumberFormat="1" applyFont="1" applyFill="1" applyBorder="1" applyAlignment="1">
      <alignment horizontal="center" vertical="center"/>
    </xf>
    <xf numFmtId="1" fontId="5" fillId="0" borderId="39" xfId="0" applyNumberFormat="1" applyFont="1" applyFill="1" applyBorder="1" applyAlignment="1">
      <alignment horizontal="center" vertical="center"/>
    </xf>
    <xf numFmtId="49" fontId="5" fillId="0" borderId="42" xfId="0" applyNumberFormat="1" applyFont="1" applyFill="1" applyBorder="1" applyAlignment="1">
      <alignment horizontal="center" vertical="center"/>
    </xf>
    <xf numFmtId="49" fontId="5" fillId="0" borderId="13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1" fontId="4" fillId="0" borderId="10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10" fontId="5" fillId="0" borderId="31" xfId="0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5" fillId="0" borderId="12" xfId="0" applyNumberFormat="1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0" fontId="5" fillId="0" borderId="49" xfId="0" applyFont="1" applyFill="1" applyBorder="1" applyAlignment="1">
      <alignment horizontal="center" vertical="center"/>
    </xf>
    <xf numFmtId="10" fontId="5" fillId="0" borderId="15" xfId="0" applyNumberFormat="1" applyFont="1" applyFill="1" applyBorder="1" applyAlignment="1">
      <alignment horizontal="center" vertical="center"/>
    </xf>
    <xf numFmtId="10" fontId="5" fillId="0" borderId="17" xfId="0" applyNumberFormat="1" applyFont="1" applyFill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0" fontId="5" fillId="0" borderId="50" xfId="0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55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2" fontId="13" fillId="0" borderId="24" xfId="0" applyNumberFormat="1" applyFont="1" applyFill="1" applyBorder="1" applyAlignment="1">
      <alignment horizontal="center" vertical="center"/>
    </xf>
    <xf numFmtId="2" fontId="13" fillId="0" borderId="1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4" borderId="26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5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/>
    </xf>
    <xf numFmtId="2" fontId="0" fillId="0" borderId="24" xfId="0" applyNumberForma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0" borderId="18" xfId="0" applyBorder="1" applyAlignment="1">
      <alignment horizontal="center" vertical="center"/>
    </xf>
    <xf numFmtId="2" fontId="13" fillId="9" borderId="22" xfId="0" applyNumberFormat="1" applyFont="1" applyFill="1" applyBorder="1" applyAlignment="1">
      <alignment horizontal="center" vertical="center"/>
    </xf>
    <xf numFmtId="0" fontId="5" fillId="9" borderId="23" xfId="0" applyFont="1" applyFill="1" applyBorder="1" applyAlignment="1">
      <alignment horizontal="center" vertical="center"/>
    </xf>
    <xf numFmtId="2" fontId="13" fillId="9" borderId="55" xfId="0" applyNumberFormat="1" applyFont="1" applyFill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2" fontId="13" fillId="4" borderId="22" xfId="0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13" fillId="4" borderId="55" xfId="0" applyNumberFormat="1" applyFont="1" applyFill="1" applyBorder="1" applyAlignment="1">
      <alignment horizontal="center" vertical="center"/>
    </xf>
    <xf numFmtId="2" fontId="13" fillId="10" borderId="55" xfId="0" applyNumberFormat="1" applyFont="1" applyFill="1" applyBorder="1" applyAlignment="1">
      <alignment horizontal="center" vertical="center"/>
    </xf>
    <xf numFmtId="164" fontId="5" fillId="10" borderId="23" xfId="0" applyNumberFormat="1" applyFont="1" applyFill="1" applyBorder="1" applyAlignment="1">
      <alignment horizontal="center" vertical="center"/>
    </xf>
    <xf numFmtId="164" fontId="5" fillId="4" borderId="33" xfId="0" applyNumberFormat="1" applyFont="1" applyFill="1" applyBorder="1" applyAlignment="1">
      <alignment horizontal="center" vertical="center"/>
    </xf>
    <xf numFmtId="2" fontId="13" fillId="10" borderId="22" xfId="0" applyNumberFormat="1" applyFont="1" applyFill="1" applyBorder="1" applyAlignment="1">
      <alignment horizontal="center" vertical="center"/>
    </xf>
    <xf numFmtId="164" fontId="5" fillId="10" borderId="33" xfId="0" applyNumberFormat="1" applyFont="1" applyFill="1" applyBorder="1" applyAlignment="1">
      <alignment horizontal="center" vertical="center"/>
    </xf>
    <xf numFmtId="2" fontId="13" fillId="18" borderId="55" xfId="0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2" fontId="13" fillId="17" borderId="55" xfId="0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10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2" fontId="13" fillId="17" borderId="22" xfId="0" applyNumberFormat="1" applyFont="1" applyFill="1" applyBorder="1" applyAlignment="1">
      <alignment horizontal="center" vertical="center"/>
    </xf>
    <xf numFmtId="0" fontId="5" fillId="17" borderId="23" xfId="0" applyFont="1" applyFill="1" applyBorder="1" applyAlignment="1">
      <alignment horizontal="center" vertical="center"/>
    </xf>
    <xf numFmtId="2" fontId="0" fillId="9" borderId="55" xfId="0" applyNumberFormat="1" applyFill="1" applyBorder="1" applyAlignment="1">
      <alignment horizontal="center" vertical="center"/>
    </xf>
    <xf numFmtId="2" fontId="13" fillId="19" borderId="22" xfId="0" applyNumberFormat="1" applyFont="1" applyFill="1" applyBorder="1" applyAlignment="1">
      <alignment horizontal="center" vertical="center"/>
    </xf>
    <xf numFmtId="164" fontId="5" fillId="19" borderId="23" xfId="0" applyNumberFormat="1" applyFont="1" applyFill="1" applyBorder="1" applyAlignment="1">
      <alignment horizontal="center" vertical="center"/>
    </xf>
    <xf numFmtId="2" fontId="13" fillId="19" borderId="55" xfId="0" applyNumberFormat="1" applyFont="1" applyFill="1" applyBorder="1" applyAlignment="1">
      <alignment horizontal="center" vertical="center"/>
    </xf>
    <xf numFmtId="2" fontId="0" fillId="9" borderId="22" xfId="0" applyNumberFormat="1" applyFill="1" applyBorder="1" applyAlignment="1">
      <alignment horizontal="center" vertical="center"/>
    </xf>
    <xf numFmtId="2" fontId="0" fillId="20" borderId="22" xfId="0" applyNumberFormat="1" applyFill="1" applyBorder="1" applyAlignment="1">
      <alignment horizontal="center" vertical="center"/>
    </xf>
    <xf numFmtId="164" fontId="5" fillId="20" borderId="23" xfId="0" applyNumberFormat="1" applyFont="1" applyFill="1" applyBorder="1" applyAlignment="1">
      <alignment horizontal="center" vertical="center"/>
    </xf>
    <xf numFmtId="2" fontId="13" fillId="11" borderId="22" xfId="0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2" fontId="13" fillId="11" borderId="55" xfId="0" applyNumberFormat="1" applyFont="1" applyFill="1" applyBorder="1" applyAlignment="1">
      <alignment horizontal="center" vertical="center"/>
    </xf>
    <xf numFmtId="2" fontId="0" fillId="4" borderId="55" xfId="0" applyNumberFormat="1" applyFill="1" applyBorder="1" applyAlignment="1">
      <alignment horizontal="center" vertical="center"/>
    </xf>
    <xf numFmtId="164" fontId="5" fillId="19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2" fontId="13" fillId="15" borderId="55" xfId="0" applyNumberFormat="1" applyFont="1" applyFill="1" applyBorder="1" applyAlignment="1">
      <alignment horizontal="center" vertical="center"/>
    </xf>
    <xf numFmtId="164" fontId="5" fillId="15" borderId="23" xfId="0" applyNumberFormat="1" applyFont="1" applyFill="1" applyBorder="1" applyAlignment="1">
      <alignment horizontal="center" vertical="center"/>
    </xf>
    <xf numFmtId="2" fontId="0" fillId="4" borderId="22" xfId="0" applyNumberFormat="1" applyFill="1" applyBorder="1" applyAlignment="1">
      <alignment horizontal="center" vertical="center"/>
    </xf>
    <xf numFmtId="2" fontId="0" fillId="10" borderId="55" xfId="0" applyNumberFormat="1" applyFill="1" applyBorder="1" applyAlignment="1">
      <alignment horizontal="center" vertical="center"/>
    </xf>
    <xf numFmtId="2" fontId="13" fillId="15" borderId="22" xfId="0" applyNumberFormat="1" applyFont="1" applyFill="1" applyBorder="1" applyAlignment="1">
      <alignment horizontal="center" vertical="center"/>
    </xf>
    <xf numFmtId="2" fontId="13" fillId="6" borderId="55" xfId="0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0" fontId="5" fillId="15" borderId="23" xfId="0" applyFont="1" applyFill="1" applyBorder="1" applyAlignment="1">
      <alignment horizontal="center" vertical="center"/>
    </xf>
    <xf numFmtId="2" fontId="13" fillId="2" borderId="22" xfId="0" applyNumberFormat="1" applyFont="1" applyFill="1" applyBorder="1" applyAlignment="1">
      <alignment horizontal="center" vertical="center"/>
    </xf>
    <xf numFmtId="164" fontId="5" fillId="2" borderId="23" xfId="0" applyNumberFormat="1" applyFont="1" applyFill="1" applyBorder="1" applyAlignment="1">
      <alignment horizontal="center" vertical="center"/>
    </xf>
    <xf numFmtId="2" fontId="13" fillId="7" borderId="22" xfId="0" applyNumberFormat="1" applyFont="1" applyFill="1" applyBorder="1" applyAlignment="1">
      <alignment horizontal="center" vertical="center"/>
    </xf>
    <xf numFmtId="164" fontId="5" fillId="7" borderId="23" xfId="0" applyNumberFormat="1" applyFont="1" applyFill="1" applyBorder="1" applyAlignment="1">
      <alignment horizontal="center" vertical="center"/>
    </xf>
    <xf numFmtId="2" fontId="13" fillId="7" borderId="55" xfId="0" applyNumberFormat="1" applyFont="1" applyFill="1" applyBorder="1" applyAlignment="1">
      <alignment horizontal="center" vertical="center"/>
    </xf>
    <xf numFmtId="2" fontId="13" fillId="6" borderId="22" xfId="0" applyNumberFormat="1" applyFont="1" applyFill="1" applyBorder="1" applyAlignment="1">
      <alignment horizontal="center" vertical="center"/>
    </xf>
    <xf numFmtId="2" fontId="13" fillId="21" borderId="55" xfId="0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2" fontId="0" fillId="22" borderId="22" xfId="0" applyNumberForma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4" fontId="5" fillId="23" borderId="23" xfId="0" applyNumberFormat="1" applyFont="1" applyFill="1" applyBorder="1" applyAlignment="1">
      <alignment horizontal="center" vertical="center"/>
    </xf>
    <xf numFmtId="2" fontId="0" fillId="10" borderId="22" xfId="0" applyNumberFormat="1" applyFill="1" applyBorder="1" applyAlignment="1">
      <alignment horizontal="center" vertical="center"/>
    </xf>
    <xf numFmtId="2" fontId="13" fillId="21" borderId="22" xfId="0" applyNumberFormat="1" applyFont="1" applyFill="1" applyBorder="1" applyAlignment="1">
      <alignment horizontal="center" vertical="center"/>
    </xf>
    <xf numFmtId="2" fontId="0" fillId="17" borderId="22" xfId="0" applyNumberFormat="1" applyFill="1" applyBorder="1" applyAlignment="1">
      <alignment horizontal="center" vertical="center"/>
    </xf>
    <xf numFmtId="2" fontId="0" fillId="17" borderId="55" xfId="0" applyNumberForma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5" fillId="21" borderId="23" xfId="0" applyFont="1" applyFill="1" applyBorder="1" applyAlignment="1">
      <alignment horizontal="center" vertical="center"/>
    </xf>
    <xf numFmtId="2" fontId="0" fillId="19" borderId="22" xfId="0" applyNumberFormat="1" applyFill="1" applyBorder="1" applyAlignment="1">
      <alignment horizontal="center" vertical="center"/>
    </xf>
    <xf numFmtId="0" fontId="5" fillId="19" borderId="23" xfId="0" applyFont="1" applyFill="1" applyBorder="1" applyAlignment="1">
      <alignment horizontal="center" vertical="center"/>
    </xf>
    <xf numFmtId="2" fontId="0" fillId="19" borderId="55" xfId="0" applyNumberFormat="1" applyFill="1" applyBorder="1" applyAlignment="1">
      <alignment horizontal="center" vertical="center"/>
    </xf>
    <xf numFmtId="2" fontId="0" fillId="11" borderId="22" xfId="0" applyNumberFormat="1" applyFill="1" applyBorder="1" applyAlignment="1">
      <alignment horizontal="center" vertical="center"/>
    </xf>
    <xf numFmtId="2" fontId="0" fillId="11" borderId="55" xfId="0" applyNumberFormat="1" applyFill="1" applyBorder="1" applyAlignment="1">
      <alignment horizontal="center" vertical="center"/>
    </xf>
    <xf numFmtId="2" fontId="0" fillId="24" borderId="22" xfId="0" applyNumberFormat="1" applyFill="1" applyBorder="1" applyAlignment="1">
      <alignment horizontal="center" vertical="center"/>
    </xf>
    <xf numFmtId="164" fontId="5" fillId="24" borderId="33" xfId="0" applyNumberFormat="1" applyFont="1" applyFill="1" applyBorder="1" applyAlignment="1">
      <alignment horizontal="center" vertical="center"/>
    </xf>
    <xf numFmtId="2" fontId="0" fillId="7" borderId="55" xfId="0" applyNumberFormat="1" applyFill="1" applyBorder="1" applyAlignment="1">
      <alignment horizontal="center" vertical="center"/>
    </xf>
    <xf numFmtId="164" fontId="5" fillId="7" borderId="33" xfId="0" applyNumberFormat="1" applyFont="1" applyFill="1" applyBorder="1" applyAlignment="1">
      <alignment horizontal="center" vertical="center"/>
    </xf>
    <xf numFmtId="2" fontId="0" fillId="7" borderId="22" xfId="0" applyNumberForma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2" fontId="0" fillId="6" borderId="22" xfId="0" applyNumberFormat="1" applyFill="1" applyBorder="1" applyAlignment="1">
      <alignment horizontal="center" vertical="center"/>
    </xf>
    <xf numFmtId="2" fontId="0" fillId="6" borderId="55" xfId="0" applyNumberForma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4" fillId="25" borderId="10" xfId="0" applyFont="1" applyFill="1" applyBorder="1" applyAlignment="1">
      <alignment horizontal="center" vertical="center"/>
    </xf>
    <xf numFmtId="0" fontId="5" fillId="25" borderId="33" xfId="0" applyFont="1" applyFill="1" applyBorder="1" applyAlignment="1">
      <alignment horizontal="center" vertical="center"/>
    </xf>
    <xf numFmtId="10" fontId="6" fillId="25" borderId="33" xfId="1" applyNumberFormat="1" applyFont="1" applyFill="1" applyBorder="1" applyAlignment="1">
      <alignment horizontal="center" vertical="center"/>
    </xf>
    <xf numFmtId="10" fontId="6" fillId="25" borderId="23" xfId="1" applyNumberFormat="1" applyFont="1" applyFill="1" applyBorder="1" applyAlignment="1">
      <alignment horizontal="center" vertical="center"/>
    </xf>
    <xf numFmtId="10" fontId="4" fillId="25" borderId="27" xfId="1" applyNumberFormat="1" applyFont="1" applyFill="1" applyBorder="1" applyAlignment="1">
      <alignment horizontal="center" vertical="center"/>
    </xf>
    <xf numFmtId="0" fontId="5" fillId="25" borderId="12" xfId="0" applyFont="1" applyFill="1" applyBorder="1" applyAlignment="1">
      <alignment horizontal="center" vertical="center"/>
    </xf>
    <xf numFmtId="0" fontId="5" fillId="25" borderId="39" xfId="0" applyFont="1" applyFill="1" applyBorder="1" applyAlignment="1">
      <alignment horizontal="center" vertical="center"/>
    </xf>
    <xf numFmtId="0" fontId="0" fillId="25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16" fontId="0" fillId="0" borderId="0" xfId="0" applyNumberFormat="1"/>
    <xf numFmtId="1" fontId="4" fillId="0" borderId="41" xfId="0" applyNumberFormat="1" applyFont="1" applyFill="1" applyBorder="1" applyAlignment="1">
      <alignment horizontal="center" vertical="center"/>
    </xf>
    <xf numFmtId="1" fontId="4" fillId="0" borderId="21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4" fillId="0" borderId="42" xfId="0" applyNumberFormat="1" applyFont="1" applyFill="1" applyBorder="1" applyAlignment="1">
      <alignment horizontal="center" vertical="center"/>
    </xf>
    <xf numFmtId="49" fontId="2" fillId="0" borderId="13" xfId="0" applyNumberFormat="1" applyFont="1" applyFill="1" applyBorder="1" applyAlignment="1">
      <alignment horizontal="center" vertical="center"/>
    </xf>
    <xf numFmtId="49" fontId="2" fillId="0" borderId="14" xfId="0" applyNumberFormat="1" applyFont="1" applyFill="1" applyBorder="1" applyAlignment="1">
      <alignment horizontal="center" vertical="center"/>
    </xf>
    <xf numFmtId="49" fontId="2" fillId="0" borderId="45" xfId="0" applyNumberFormat="1" applyFont="1" applyFill="1" applyBorder="1" applyAlignment="1">
      <alignment horizontal="center" vertical="center"/>
    </xf>
    <xf numFmtId="49" fontId="2" fillId="0" borderId="46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" fontId="4" fillId="3" borderId="41" xfId="0" applyNumberFormat="1" applyFont="1" applyFill="1" applyBorder="1" applyAlignment="1">
      <alignment horizontal="center" vertical="center"/>
    </xf>
    <xf numFmtId="1" fontId="4" fillId="3" borderId="21" xfId="0" applyNumberFormat="1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43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12" fillId="0" borderId="43" xfId="0" applyFont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10" borderId="2" xfId="0" applyFont="1" applyFill="1" applyBorder="1" applyAlignment="1">
      <alignment horizontal="center" vertical="center"/>
    </xf>
    <xf numFmtId="0" fontId="12" fillId="10" borderId="3" xfId="0" applyFont="1" applyFill="1" applyBorder="1" applyAlignment="1">
      <alignment horizontal="center" vertical="center"/>
    </xf>
    <xf numFmtId="0" fontId="12" fillId="10" borderId="4" xfId="0" applyFont="1" applyFill="1" applyBorder="1" applyAlignment="1">
      <alignment horizontal="center" vertical="center"/>
    </xf>
    <xf numFmtId="0" fontId="12" fillId="11" borderId="2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2" fillId="22" borderId="2" xfId="0" applyFont="1" applyFill="1" applyBorder="1" applyAlignment="1">
      <alignment horizontal="center" vertical="center"/>
    </xf>
    <xf numFmtId="0" fontId="12" fillId="22" borderId="3" xfId="0" applyFont="1" applyFill="1" applyBorder="1" applyAlignment="1">
      <alignment horizontal="center" vertical="center"/>
    </xf>
    <xf numFmtId="0" fontId="12" fillId="22" borderId="4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4">
    <cellStyle name="Millares" xfId="3" builtinId="3"/>
    <cellStyle name="Normal" xfId="0" builtinId="0"/>
    <cellStyle name="Normal 2 2" xfId="2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J355"/>
  <sheetViews>
    <sheetView showGridLines="0" zoomScale="68" zoomScaleNormal="68" workbookViewId="0">
      <pane xSplit="2" ySplit="3" topLeftCell="GZ340" activePane="bottomRight" state="frozen"/>
      <selection pane="topRight" activeCell="C1" sqref="C1"/>
      <selection pane="bottomLeft" activeCell="A4" sqref="A4"/>
      <selection pane="bottomRight" activeCell="B352" sqref="A352:XFD352"/>
    </sheetView>
  </sheetViews>
  <sheetFormatPr baseColWidth="10" defaultRowHeight="18.75" x14ac:dyDescent="0.25"/>
  <cols>
    <col min="1" max="1" width="7.5703125" bestFit="1" customWidth="1"/>
    <col min="2" max="2" width="14.85546875" style="75" customWidth="1"/>
    <col min="3" max="3" width="8.85546875" style="75" bestFit="1" customWidth="1"/>
    <col min="4" max="4" width="9.42578125" style="75" bestFit="1" customWidth="1"/>
    <col min="5" max="5" width="7.5703125" style="75" bestFit="1" customWidth="1"/>
    <col min="6" max="6" width="8.140625" style="75" bestFit="1" customWidth="1"/>
    <col min="7" max="7" width="7.7109375" style="75" bestFit="1" customWidth="1"/>
    <col min="8" max="8" width="10.85546875" style="75" bestFit="1" customWidth="1"/>
    <col min="9" max="9" width="9.140625" style="75" bestFit="1" customWidth="1"/>
    <col min="10" max="10" width="11.7109375" style="75" bestFit="1" customWidth="1"/>
    <col min="11" max="11" width="8.7109375" style="75" bestFit="1" customWidth="1"/>
    <col min="12" max="12" width="8" style="75" bestFit="1" customWidth="1"/>
    <col min="13" max="14" width="10.85546875" style="75" bestFit="1" customWidth="1"/>
    <col min="15" max="15" width="8.85546875" style="75" bestFit="1" customWidth="1"/>
    <col min="16" max="16" width="9.42578125" style="75" bestFit="1" customWidth="1"/>
    <col min="17" max="17" width="7.5703125" style="75" bestFit="1" customWidth="1"/>
    <col min="18" max="18" width="8.140625" style="75" bestFit="1" customWidth="1"/>
    <col min="19" max="19" width="7.7109375" style="75" bestFit="1" customWidth="1"/>
    <col min="20" max="20" width="10.85546875" style="75" bestFit="1" customWidth="1"/>
    <col min="21" max="21" width="9.140625" style="75" bestFit="1" customWidth="1"/>
    <col min="22" max="22" width="11.7109375" style="75" bestFit="1" customWidth="1"/>
    <col min="23" max="23" width="8.7109375" style="75" bestFit="1" customWidth="1"/>
    <col min="24" max="24" width="8" style="75" bestFit="1" customWidth="1"/>
    <col min="25" max="26" width="10.85546875" style="75" bestFit="1" customWidth="1"/>
    <col min="27" max="27" width="8.85546875" style="75" bestFit="1" customWidth="1"/>
    <col min="28" max="28" width="9.42578125" style="75" bestFit="1" customWidth="1"/>
    <col min="29" max="29" width="7.5703125" style="75" bestFit="1" customWidth="1"/>
    <col min="30" max="30" width="8.140625" style="75" bestFit="1" customWidth="1"/>
    <col min="31" max="31" width="7.7109375" style="75" bestFit="1" customWidth="1"/>
    <col min="32" max="32" width="10.85546875" style="75" bestFit="1" customWidth="1"/>
    <col min="33" max="33" width="9.140625" style="75" bestFit="1" customWidth="1"/>
    <col min="34" max="34" width="11.7109375" style="75" bestFit="1" customWidth="1"/>
    <col min="35" max="35" width="8.7109375" style="75" bestFit="1" customWidth="1"/>
    <col min="36" max="36" width="8" style="75" bestFit="1" customWidth="1"/>
    <col min="37" max="38" width="10.85546875" style="75" bestFit="1" customWidth="1"/>
    <col min="39" max="39" width="8.85546875" style="75" bestFit="1" customWidth="1"/>
    <col min="40" max="40" width="9.42578125" style="75" bestFit="1" customWidth="1"/>
    <col min="41" max="41" width="7.5703125" style="75" bestFit="1" customWidth="1"/>
    <col min="42" max="42" width="8.140625" style="75" bestFit="1" customWidth="1"/>
    <col min="43" max="43" width="7.7109375" style="75" bestFit="1" customWidth="1"/>
    <col min="44" max="44" width="10.85546875" style="75" bestFit="1" customWidth="1"/>
    <col min="45" max="45" width="9.140625" style="75" bestFit="1" customWidth="1"/>
    <col min="46" max="46" width="11.7109375" style="75" bestFit="1" customWidth="1"/>
    <col min="47" max="47" width="8.7109375" style="75" bestFit="1" customWidth="1"/>
    <col min="48" max="48" width="8" style="75" bestFit="1" customWidth="1"/>
    <col min="49" max="50" width="10.85546875" style="75" bestFit="1" customWidth="1"/>
    <col min="51" max="51" width="8.85546875" style="75" bestFit="1" customWidth="1"/>
    <col min="52" max="52" width="9.42578125" style="75" bestFit="1" customWidth="1"/>
    <col min="53" max="53" width="7.5703125" style="75" bestFit="1" customWidth="1"/>
    <col min="54" max="54" width="8.140625" style="75" bestFit="1" customWidth="1"/>
    <col min="55" max="55" width="7.7109375" style="75" bestFit="1" customWidth="1"/>
    <col min="56" max="56" width="10.85546875" style="75" bestFit="1" customWidth="1"/>
    <col min="57" max="57" width="9.140625" style="75" bestFit="1" customWidth="1"/>
    <col min="58" max="58" width="11.7109375" style="75" bestFit="1" customWidth="1"/>
    <col min="59" max="59" width="8.7109375" style="75" bestFit="1" customWidth="1"/>
    <col min="60" max="60" width="8" style="75" bestFit="1" customWidth="1"/>
    <col min="61" max="62" width="10.85546875" style="75" bestFit="1" customWidth="1"/>
    <col min="63" max="63" width="8.85546875" style="75" bestFit="1" customWidth="1"/>
    <col min="64" max="64" width="9.42578125" style="75" bestFit="1" customWidth="1"/>
    <col min="65" max="65" width="7.5703125" style="75" bestFit="1" customWidth="1"/>
    <col min="66" max="66" width="8.140625" style="75" bestFit="1" customWidth="1"/>
    <col min="67" max="67" width="7.7109375" style="75" bestFit="1" customWidth="1"/>
    <col min="68" max="68" width="10.85546875" style="75" bestFit="1" customWidth="1"/>
    <col min="69" max="69" width="9.140625" style="75" bestFit="1" customWidth="1"/>
    <col min="70" max="70" width="11.7109375" style="75" bestFit="1" customWidth="1"/>
    <col min="71" max="71" width="8.7109375" style="75" bestFit="1" customWidth="1"/>
    <col min="72" max="72" width="8" style="75" bestFit="1" customWidth="1"/>
    <col min="73" max="74" width="10.85546875" style="75" bestFit="1" customWidth="1"/>
    <col min="75" max="75" width="8.85546875" style="75" bestFit="1" customWidth="1"/>
    <col min="76" max="76" width="9.42578125" style="75" bestFit="1" customWidth="1"/>
    <col min="77" max="77" width="7.5703125" style="75" bestFit="1" customWidth="1"/>
    <col min="78" max="78" width="8.140625" style="75" bestFit="1" customWidth="1"/>
    <col min="79" max="79" width="7.7109375" style="75" bestFit="1" customWidth="1"/>
    <col min="80" max="80" width="10.85546875" style="75" bestFit="1" customWidth="1"/>
    <col min="81" max="81" width="9.140625" style="75" bestFit="1" customWidth="1"/>
    <col min="82" max="82" width="11.7109375" style="75" bestFit="1" customWidth="1"/>
    <col min="83" max="83" width="8.7109375" style="75" bestFit="1" customWidth="1"/>
    <col min="84" max="84" width="8" style="75" bestFit="1" customWidth="1"/>
    <col min="85" max="86" width="10.85546875" style="75" bestFit="1" customWidth="1"/>
    <col min="87" max="87" width="8.85546875" style="75" bestFit="1" customWidth="1"/>
    <col min="88" max="88" width="9.42578125" style="75" bestFit="1" customWidth="1"/>
    <col min="89" max="89" width="7.5703125" style="75" bestFit="1" customWidth="1"/>
    <col min="90" max="90" width="8.140625" style="75" bestFit="1" customWidth="1"/>
    <col min="91" max="91" width="7.7109375" style="75" bestFit="1" customWidth="1"/>
    <col min="92" max="92" width="10.85546875" style="75" bestFit="1" customWidth="1"/>
    <col min="93" max="93" width="9.140625" style="75" bestFit="1" customWidth="1"/>
    <col min="94" max="94" width="11.7109375" style="75" bestFit="1" customWidth="1"/>
    <col min="95" max="96" width="8" style="75" bestFit="1" customWidth="1"/>
    <col min="97" max="98" width="10.85546875" style="75" bestFit="1" customWidth="1"/>
    <col min="99" max="99" width="8.85546875" style="75" bestFit="1" customWidth="1"/>
    <col min="100" max="100" width="9.42578125" style="75" bestFit="1" customWidth="1"/>
    <col min="101" max="101" width="7.5703125" style="75" bestFit="1" customWidth="1"/>
    <col min="102" max="102" width="8.140625" style="75" bestFit="1" customWidth="1"/>
    <col min="103" max="103" width="7.7109375" style="75" bestFit="1" customWidth="1"/>
    <col min="104" max="104" width="10.85546875" style="75" bestFit="1" customWidth="1"/>
    <col min="105" max="105" width="9.140625" style="75" bestFit="1" customWidth="1"/>
    <col min="106" max="106" width="11.7109375" style="75" bestFit="1" customWidth="1"/>
    <col min="107" max="107" width="8.7109375" style="75" bestFit="1" customWidth="1"/>
    <col min="108" max="108" width="8" style="75" bestFit="1" customWidth="1"/>
    <col min="109" max="110" width="10.85546875" style="75" bestFit="1" customWidth="1"/>
    <col min="111" max="111" width="8.85546875" style="75" bestFit="1" customWidth="1"/>
    <col min="112" max="112" width="9.42578125" style="75" bestFit="1" customWidth="1"/>
    <col min="113" max="113" width="7.5703125" style="75" bestFit="1" customWidth="1"/>
    <col min="114" max="114" width="8.140625" style="75" bestFit="1" customWidth="1"/>
    <col min="115" max="115" width="7.7109375" style="75" bestFit="1" customWidth="1"/>
    <col min="116" max="116" width="10.85546875" style="75" bestFit="1" customWidth="1"/>
    <col min="117" max="117" width="9.140625" style="75" bestFit="1" customWidth="1"/>
    <col min="118" max="118" width="11.7109375" style="75" bestFit="1" customWidth="1"/>
    <col min="119" max="119" width="8.7109375" style="75" bestFit="1" customWidth="1"/>
    <col min="120" max="120" width="8" style="75" bestFit="1" customWidth="1"/>
    <col min="121" max="122" width="10.85546875" style="75" bestFit="1" customWidth="1"/>
    <col min="123" max="123" width="8.85546875" style="75" bestFit="1" customWidth="1"/>
    <col min="124" max="124" width="9.42578125" style="75" bestFit="1" customWidth="1"/>
    <col min="125" max="125" width="7.5703125" style="75" bestFit="1" customWidth="1"/>
    <col min="126" max="126" width="8.140625" style="75" bestFit="1" customWidth="1"/>
    <col min="127" max="127" width="7.7109375" style="75" bestFit="1" customWidth="1"/>
    <col min="128" max="128" width="10.85546875" style="75" bestFit="1" customWidth="1"/>
    <col min="129" max="129" width="9.140625" style="75" bestFit="1" customWidth="1"/>
    <col min="130" max="130" width="11.7109375" style="75" bestFit="1" customWidth="1"/>
    <col min="131" max="131" width="7.5703125" style="75" bestFit="1" customWidth="1"/>
    <col min="132" max="132" width="8" style="75" bestFit="1" customWidth="1"/>
    <col min="133" max="134" width="10.85546875" style="75" bestFit="1" customWidth="1"/>
    <col min="135" max="135" width="8.85546875" style="75" bestFit="1" customWidth="1"/>
    <col min="136" max="136" width="9.42578125" style="75" bestFit="1" customWidth="1"/>
    <col min="137" max="137" width="7.5703125" style="75" bestFit="1" customWidth="1"/>
    <col min="138" max="138" width="8.140625" style="75" bestFit="1" customWidth="1"/>
    <col min="139" max="139" width="7.7109375" style="75" bestFit="1" customWidth="1"/>
    <col min="140" max="140" width="10.85546875" style="75" bestFit="1" customWidth="1"/>
    <col min="141" max="141" width="9.140625" style="75" bestFit="1" customWidth="1"/>
    <col min="142" max="142" width="11.7109375" style="75" bestFit="1" customWidth="1"/>
    <col min="143" max="143" width="8.7109375" style="75" bestFit="1" customWidth="1"/>
    <col min="144" max="144" width="8" style="75" bestFit="1" customWidth="1"/>
    <col min="145" max="146" width="10.85546875" style="75" bestFit="1" customWidth="1"/>
    <col min="147" max="147" width="8.85546875" style="75" bestFit="1" customWidth="1"/>
    <col min="148" max="148" width="9.42578125" style="75" bestFit="1" customWidth="1"/>
    <col min="149" max="149" width="7.5703125" style="75" bestFit="1" customWidth="1"/>
    <col min="150" max="150" width="8.140625" style="75" bestFit="1" customWidth="1"/>
    <col min="151" max="151" width="7.7109375" style="75" bestFit="1" customWidth="1"/>
    <col min="152" max="152" width="10.85546875" style="75" bestFit="1" customWidth="1"/>
    <col min="153" max="153" width="9.140625" style="75" bestFit="1" customWidth="1"/>
    <col min="154" max="154" width="11.7109375" style="75" bestFit="1" customWidth="1"/>
    <col min="155" max="155" width="8.7109375" style="75" bestFit="1" customWidth="1"/>
    <col min="156" max="156" width="8" style="75" bestFit="1" customWidth="1"/>
    <col min="157" max="158" width="10.85546875" style="75" bestFit="1" customWidth="1"/>
    <col min="159" max="159" width="8.85546875" style="75" bestFit="1" customWidth="1"/>
    <col min="160" max="160" width="9.42578125" style="75" bestFit="1" customWidth="1"/>
    <col min="161" max="161" width="7.5703125" style="75" bestFit="1" customWidth="1"/>
    <col min="162" max="162" width="8.140625" style="75" bestFit="1" customWidth="1"/>
    <col min="163" max="163" width="7.7109375" style="75" bestFit="1" customWidth="1"/>
    <col min="164" max="164" width="10.85546875" style="75" customWidth="1"/>
    <col min="165" max="165" width="9.140625" style="75" bestFit="1" customWidth="1"/>
    <col min="166" max="166" width="11.7109375" style="75" bestFit="1" customWidth="1"/>
    <col min="167" max="167" width="8.7109375" style="75" bestFit="1" customWidth="1"/>
    <col min="168" max="168" width="8" style="75" bestFit="1" customWidth="1"/>
    <col min="169" max="170" width="10.85546875" style="75" customWidth="1"/>
    <col min="171" max="171" width="8.85546875" style="75" bestFit="1" customWidth="1"/>
    <col min="172" max="172" width="9.42578125" style="75" bestFit="1" customWidth="1"/>
    <col min="173" max="173" width="7.5703125" style="75" bestFit="1" customWidth="1"/>
    <col min="174" max="174" width="8.140625" style="75" bestFit="1" customWidth="1"/>
    <col min="175" max="175" width="7.7109375" style="75" bestFit="1" customWidth="1"/>
    <col min="176" max="176" width="10.85546875" style="75" customWidth="1"/>
    <col min="177" max="177" width="9.140625" style="75" bestFit="1" customWidth="1"/>
    <col min="178" max="178" width="11.7109375" style="75" bestFit="1" customWidth="1"/>
    <col min="179" max="179" width="8.7109375" style="75" bestFit="1" customWidth="1"/>
    <col min="180" max="180" width="8" style="75" bestFit="1" customWidth="1"/>
    <col min="181" max="182" width="10.85546875" style="75" customWidth="1"/>
    <col min="183" max="183" width="8.85546875" style="75" bestFit="1" customWidth="1"/>
    <col min="184" max="184" width="9.42578125" style="75" bestFit="1" customWidth="1"/>
    <col min="185" max="185" width="7.5703125" style="75" bestFit="1" customWidth="1"/>
    <col min="186" max="186" width="8.140625" style="75" bestFit="1" customWidth="1"/>
    <col min="187" max="187" width="7.7109375" style="75" bestFit="1" customWidth="1"/>
    <col min="188" max="188" width="10.85546875" style="75" customWidth="1"/>
    <col min="189" max="189" width="9.140625" style="75" bestFit="1" customWidth="1"/>
    <col min="190" max="190" width="11.7109375" style="75" bestFit="1" customWidth="1"/>
    <col min="191" max="191" width="8.7109375" style="75" bestFit="1" customWidth="1"/>
    <col min="192" max="192" width="8" style="75" bestFit="1" customWidth="1"/>
    <col min="193" max="194" width="10.85546875" style="75" customWidth="1"/>
    <col min="195" max="195" width="8.85546875" style="75" bestFit="1" customWidth="1"/>
    <col min="196" max="196" width="9.42578125" style="75" bestFit="1" customWidth="1"/>
    <col min="197" max="197" width="7.5703125" style="75" bestFit="1" customWidth="1"/>
    <col min="198" max="198" width="8.140625" style="75" bestFit="1" customWidth="1"/>
    <col min="199" max="199" width="7.7109375" style="75" bestFit="1" customWidth="1"/>
    <col min="200" max="200" width="10.85546875" style="75" customWidth="1"/>
    <col min="201" max="201" width="9.140625" style="75" bestFit="1" customWidth="1"/>
    <col min="202" max="202" width="11.7109375" style="75" bestFit="1" customWidth="1"/>
    <col min="203" max="203" width="8.7109375" style="75" bestFit="1" customWidth="1"/>
    <col min="204" max="204" width="8" style="75" bestFit="1" customWidth="1"/>
    <col min="205" max="206" width="10.85546875" style="75" customWidth="1"/>
    <col min="207" max="207" width="8.85546875" style="75" bestFit="1" customWidth="1"/>
    <col min="208" max="208" width="9.42578125" style="75" bestFit="1" customWidth="1"/>
    <col min="209" max="209" width="7.5703125" style="75" bestFit="1" customWidth="1"/>
    <col min="210" max="210" width="8.140625" style="75" bestFit="1" customWidth="1"/>
    <col min="211" max="211" width="7.7109375" style="75" bestFit="1" customWidth="1"/>
    <col min="212" max="212" width="10.85546875" style="75" bestFit="1" customWidth="1"/>
    <col min="213" max="213" width="9.140625" style="75" bestFit="1" customWidth="1"/>
    <col min="214" max="214" width="11.7109375" style="75" bestFit="1" customWidth="1"/>
    <col min="215" max="215" width="7.5703125" style="75" bestFit="1" customWidth="1"/>
    <col min="216" max="216" width="8" style="75" bestFit="1" customWidth="1"/>
    <col min="217" max="218" width="10.85546875" style="75" bestFit="1" customWidth="1"/>
    <col min="219" max="219" width="10.140625" style="75" bestFit="1" customWidth="1"/>
    <col min="220" max="220" width="10.85546875" style="75" bestFit="1" customWidth="1"/>
    <col min="221" max="221" width="8.7109375" style="75" bestFit="1" customWidth="1"/>
    <col min="222" max="222" width="8.42578125" style="75" bestFit="1" customWidth="1"/>
    <col min="223" max="223" width="8.7109375" style="75" bestFit="1" customWidth="1"/>
    <col min="224" max="224" width="11.28515625" style="219" bestFit="1" customWidth="1"/>
    <col min="225" max="225" width="9" style="75" bestFit="1" customWidth="1"/>
    <col min="226" max="226" width="12.7109375" style="75" bestFit="1" customWidth="1"/>
    <col min="227" max="227" width="11.7109375" style="75" bestFit="1" customWidth="1"/>
    <col min="228" max="228" width="12.5703125" style="75" bestFit="1" customWidth="1"/>
    <col min="229" max="229" width="11.28515625" style="75" bestFit="1" customWidth="1"/>
    <col min="230" max="230" width="10.85546875" style="75" bestFit="1" customWidth="1"/>
    <col min="231" max="231" width="10.85546875" style="75" customWidth="1"/>
    <col min="232" max="235" width="11.42578125" style="76"/>
    <col min="236" max="239" width="14.140625" style="75" customWidth="1"/>
    <col min="240" max="243" width="10.140625" style="94" bestFit="1" customWidth="1"/>
    <col min="244" max="244" width="11.42578125" style="96"/>
    <col min="245" max="16384" width="11.42578125" style="75"/>
  </cols>
  <sheetData>
    <row r="1" spans="1:244" ht="47.25" thickBot="1" x14ac:dyDescent="0.3">
      <c r="A1" s="231"/>
      <c r="B1" s="232"/>
      <c r="C1" s="249" t="s">
        <v>23</v>
      </c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49"/>
      <c r="BA1" s="249"/>
      <c r="BB1" s="249"/>
      <c r="BC1" s="249"/>
      <c r="BD1" s="249"/>
      <c r="BE1" s="249"/>
      <c r="BF1" s="249"/>
      <c r="BG1" s="249"/>
      <c r="BH1" s="249"/>
      <c r="BI1" s="249"/>
      <c r="BJ1" s="249"/>
      <c r="BK1" s="250" t="s">
        <v>33</v>
      </c>
      <c r="BL1" s="250"/>
      <c r="BM1" s="250"/>
      <c r="BN1" s="250"/>
      <c r="BO1" s="250"/>
      <c r="BP1" s="250"/>
      <c r="BQ1" s="250"/>
      <c r="BR1" s="250"/>
      <c r="BS1" s="250"/>
      <c r="BT1" s="250"/>
      <c r="BU1" s="250"/>
      <c r="BV1" s="250"/>
      <c r="BW1" s="250"/>
      <c r="BX1" s="250"/>
      <c r="BY1" s="250"/>
      <c r="BZ1" s="250"/>
      <c r="CA1" s="250"/>
      <c r="CB1" s="250"/>
      <c r="CC1" s="250"/>
      <c r="CD1" s="250"/>
      <c r="CE1" s="250"/>
      <c r="CF1" s="250"/>
      <c r="CG1" s="250"/>
      <c r="CH1" s="250"/>
      <c r="CI1" s="250"/>
      <c r="CJ1" s="250"/>
      <c r="CK1" s="250"/>
      <c r="CL1" s="250"/>
      <c r="CM1" s="250"/>
      <c r="CN1" s="250"/>
      <c r="CO1" s="250"/>
      <c r="CP1" s="250"/>
      <c r="CQ1" s="250"/>
      <c r="CR1" s="250"/>
      <c r="CS1" s="250"/>
      <c r="CT1" s="250"/>
      <c r="CU1" s="250"/>
      <c r="CV1" s="250"/>
      <c r="CW1" s="250"/>
      <c r="CX1" s="250"/>
      <c r="CY1" s="250"/>
      <c r="CZ1" s="250"/>
      <c r="DA1" s="250"/>
      <c r="DB1" s="250"/>
      <c r="DC1" s="250"/>
      <c r="DD1" s="250"/>
      <c r="DE1" s="250"/>
      <c r="DF1" s="250"/>
      <c r="DG1" s="250"/>
      <c r="DH1" s="250"/>
      <c r="DI1" s="250"/>
      <c r="DJ1" s="250"/>
      <c r="DK1" s="250"/>
      <c r="DL1" s="250"/>
      <c r="DM1" s="250"/>
      <c r="DN1" s="250"/>
      <c r="DO1" s="250"/>
      <c r="DP1" s="250"/>
      <c r="DQ1" s="250"/>
      <c r="DR1" s="250"/>
      <c r="DS1" s="235" t="s">
        <v>34</v>
      </c>
      <c r="DT1" s="235"/>
      <c r="DU1" s="235"/>
      <c r="DV1" s="235"/>
      <c r="DW1" s="235"/>
      <c r="DX1" s="235"/>
      <c r="DY1" s="235"/>
      <c r="DZ1" s="235"/>
      <c r="EA1" s="235"/>
      <c r="EB1" s="235"/>
      <c r="EC1" s="235"/>
      <c r="ED1" s="235"/>
      <c r="EE1" s="235"/>
      <c r="EF1" s="235"/>
      <c r="EG1" s="235"/>
      <c r="EH1" s="235"/>
      <c r="EI1" s="235"/>
      <c r="EJ1" s="235"/>
      <c r="EK1" s="235"/>
      <c r="EL1" s="235"/>
      <c r="EM1" s="235"/>
      <c r="EN1" s="235"/>
      <c r="EO1" s="235"/>
      <c r="EP1" s="235"/>
      <c r="EQ1" s="235"/>
      <c r="ER1" s="235"/>
      <c r="ES1" s="235"/>
      <c r="ET1" s="235"/>
      <c r="EU1" s="235"/>
      <c r="EV1" s="235"/>
      <c r="EW1" s="235"/>
      <c r="EX1" s="235"/>
      <c r="EY1" s="235"/>
      <c r="EZ1" s="235"/>
      <c r="FA1" s="235"/>
      <c r="FB1" s="235"/>
      <c r="FC1" s="235"/>
      <c r="FD1" s="235"/>
      <c r="FE1" s="235"/>
      <c r="FF1" s="235"/>
      <c r="FG1" s="235"/>
      <c r="FH1" s="235"/>
      <c r="FI1" s="235"/>
      <c r="FJ1" s="235"/>
      <c r="FK1" s="235"/>
      <c r="FL1" s="235"/>
      <c r="FM1" s="235"/>
      <c r="FN1" s="235"/>
      <c r="FO1" s="247" t="s">
        <v>35</v>
      </c>
      <c r="FP1" s="247"/>
      <c r="FQ1" s="247"/>
      <c r="FR1" s="247"/>
      <c r="FS1" s="247"/>
      <c r="FT1" s="247"/>
      <c r="FU1" s="247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  <c r="GN1" s="247"/>
      <c r="GO1" s="247"/>
      <c r="GP1" s="247"/>
      <c r="GQ1" s="247"/>
      <c r="GR1" s="247"/>
      <c r="GS1" s="247"/>
      <c r="GT1" s="247"/>
      <c r="GU1" s="247"/>
      <c r="GV1" s="247"/>
      <c r="GW1" s="247"/>
      <c r="GX1" s="247"/>
      <c r="GY1" s="247"/>
      <c r="GZ1" s="247"/>
      <c r="HA1" s="247"/>
      <c r="HB1" s="247"/>
      <c r="HC1" s="247"/>
      <c r="HD1" s="247"/>
      <c r="HE1" s="247"/>
      <c r="HF1" s="247"/>
      <c r="HG1" s="247"/>
      <c r="HH1" s="247"/>
      <c r="HI1" s="247"/>
      <c r="HJ1" s="248"/>
      <c r="HK1" s="238" t="s">
        <v>0</v>
      </c>
      <c r="HL1" s="239"/>
      <c r="HM1" s="239"/>
      <c r="HN1" s="239"/>
      <c r="HO1" s="239"/>
      <c r="HP1" s="239"/>
      <c r="HQ1" s="239"/>
      <c r="HR1" s="239"/>
      <c r="HS1" s="239"/>
      <c r="HT1" s="239"/>
      <c r="HU1" s="239"/>
      <c r="HV1" s="240"/>
      <c r="HW1" s="241"/>
    </row>
    <row r="2" spans="1:244" ht="24" thickBot="1" x14ac:dyDescent="0.3">
      <c r="A2" s="233"/>
      <c r="B2" s="234"/>
      <c r="C2" s="246" t="s">
        <v>21</v>
      </c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9"/>
      <c r="O2" s="227" t="s">
        <v>1</v>
      </c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9"/>
      <c r="AA2" s="227" t="s">
        <v>22</v>
      </c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9"/>
      <c r="AM2" s="227" t="s">
        <v>2</v>
      </c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9"/>
      <c r="AY2" s="227" t="s">
        <v>3</v>
      </c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9"/>
      <c r="BK2" s="227" t="s">
        <v>24</v>
      </c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9"/>
      <c r="BW2" s="227" t="s">
        <v>25</v>
      </c>
      <c r="BX2" s="228"/>
      <c r="BY2" s="228"/>
      <c r="BZ2" s="228"/>
      <c r="CA2" s="228"/>
      <c r="CB2" s="228"/>
      <c r="CC2" s="228"/>
      <c r="CD2" s="228"/>
      <c r="CE2" s="228"/>
      <c r="CF2" s="228"/>
      <c r="CG2" s="228"/>
      <c r="CH2" s="229"/>
      <c r="CI2" s="227" t="s">
        <v>26</v>
      </c>
      <c r="CJ2" s="228"/>
      <c r="CK2" s="228"/>
      <c r="CL2" s="228"/>
      <c r="CM2" s="228"/>
      <c r="CN2" s="228"/>
      <c r="CO2" s="228"/>
      <c r="CP2" s="228"/>
      <c r="CQ2" s="228"/>
      <c r="CR2" s="228"/>
      <c r="CS2" s="228"/>
      <c r="CT2" s="229"/>
      <c r="CU2" s="227" t="s">
        <v>27</v>
      </c>
      <c r="CV2" s="228"/>
      <c r="CW2" s="228"/>
      <c r="CX2" s="228"/>
      <c r="CY2" s="228"/>
      <c r="CZ2" s="228"/>
      <c r="DA2" s="228"/>
      <c r="DB2" s="228"/>
      <c r="DC2" s="228"/>
      <c r="DD2" s="228"/>
      <c r="DE2" s="228"/>
      <c r="DF2" s="229"/>
      <c r="DG2" s="227" t="s">
        <v>28</v>
      </c>
      <c r="DH2" s="228"/>
      <c r="DI2" s="228"/>
      <c r="DJ2" s="228"/>
      <c r="DK2" s="228"/>
      <c r="DL2" s="228"/>
      <c r="DM2" s="228"/>
      <c r="DN2" s="228"/>
      <c r="DO2" s="228"/>
      <c r="DP2" s="228"/>
      <c r="DQ2" s="228"/>
      <c r="DR2" s="229"/>
      <c r="DS2" s="227" t="s">
        <v>29</v>
      </c>
      <c r="DT2" s="228"/>
      <c r="DU2" s="228"/>
      <c r="DV2" s="228"/>
      <c r="DW2" s="228"/>
      <c r="DX2" s="228"/>
      <c r="DY2" s="228"/>
      <c r="DZ2" s="228"/>
      <c r="EA2" s="228"/>
      <c r="EB2" s="228"/>
      <c r="EC2" s="228"/>
      <c r="ED2" s="229"/>
      <c r="EE2" s="227" t="s">
        <v>30</v>
      </c>
      <c r="EF2" s="228"/>
      <c r="EG2" s="228"/>
      <c r="EH2" s="228"/>
      <c r="EI2" s="228"/>
      <c r="EJ2" s="228"/>
      <c r="EK2" s="228"/>
      <c r="EL2" s="228"/>
      <c r="EM2" s="228"/>
      <c r="EN2" s="228"/>
      <c r="EO2" s="228"/>
      <c r="EP2" s="229"/>
      <c r="EQ2" s="227" t="s">
        <v>31</v>
      </c>
      <c r="ER2" s="228"/>
      <c r="ES2" s="228"/>
      <c r="ET2" s="228"/>
      <c r="EU2" s="228"/>
      <c r="EV2" s="228"/>
      <c r="EW2" s="228"/>
      <c r="EX2" s="228"/>
      <c r="EY2" s="228"/>
      <c r="EZ2" s="228"/>
      <c r="FA2" s="228"/>
      <c r="FB2" s="229"/>
      <c r="FC2" s="227" t="s">
        <v>32</v>
      </c>
      <c r="FD2" s="228"/>
      <c r="FE2" s="228"/>
      <c r="FF2" s="228"/>
      <c r="FG2" s="228"/>
      <c r="FH2" s="228"/>
      <c r="FI2" s="228"/>
      <c r="FJ2" s="228"/>
      <c r="FK2" s="228"/>
      <c r="FL2" s="228"/>
      <c r="FM2" s="228"/>
      <c r="FN2" s="229"/>
      <c r="FO2" s="227" t="s">
        <v>36</v>
      </c>
      <c r="FP2" s="228"/>
      <c r="FQ2" s="228"/>
      <c r="FR2" s="228"/>
      <c r="FS2" s="228"/>
      <c r="FT2" s="228"/>
      <c r="FU2" s="228"/>
      <c r="FV2" s="228"/>
      <c r="FW2" s="228"/>
      <c r="FX2" s="228"/>
      <c r="FY2" s="228"/>
      <c r="FZ2" s="229"/>
      <c r="GA2" s="227" t="s">
        <v>37</v>
      </c>
      <c r="GB2" s="228"/>
      <c r="GC2" s="228"/>
      <c r="GD2" s="228"/>
      <c r="GE2" s="228"/>
      <c r="GF2" s="228"/>
      <c r="GG2" s="228"/>
      <c r="GH2" s="228"/>
      <c r="GI2" s="228"/>
      <c r="GJ2" s="228"/>
      <c r="GK2" s="228"/>
      <c r="GL2" s="229"/>
      <c r="GM2" s="227" t="s">
        <v>38</v>
      </c>
      <c r="GN2" s="228"/>
      <c r="GO2" s="228"/>
      <c r="GP2" s="228"/>
      <c r="GQ2" s="228"/>
      <c r="GR2" s="228"/>
      <c r="GS2" s="228"/>
      <c r="GT2" s="228"/>
      <c r="GU2" s="228"/>
      <c r="GV2" s="228"/>
      <c r="GW2" s="228"/>
      <c r="GX2" s="229"/>
      <c r="GY2" s="227" t="s">
        <v>39</v>
      </c>
      <c r="GZ2" s="228"/>
      <c r="HA2" s="228"/>
      <c r="HB2" s="228"/>
      <c r="HC2" s="228"/>
      <c r="HD2" s="228"/>
      <c r="HE2" s="228"/>
      <c r="HF2" s="228"/>
      <c r="HG2" s="228"/>
      <c r="HH2" s="228"/>
      <c r="HI2" s="228"/>
      <c r="HJ2" s="229"/>
      <c r="HK2" s="242"/>
      <c r="HL2" s="243"/>
      <c r="HM2" s="243"/>
      <c r="HN2" s="243"/>
      <c r="HO2" s="243"/>
      <c r="HP2" s="243"/>
      <c r="HQ2" s="243"/>
      <c r="HR2" s="243"/>
      <c r="HS2" s="243"/>
      <c r="HT2" s="243"/>
      <c r="HU2" s="243"/>
      <c r="HV2" s="244"/>
      <c r="HW2" s="245"/>
    </row>
    <row r="3" spans="1:244" ht="38.2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212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X3" s="77" t="s">
        <v>40</v>
      </c>
      <c r="HY3" s="77" t="s">
        <v>41</v>
      </c>
      <c r="HZ3" s="77" t="s">
        <v>42</v>
      </c>
      <c r="IA3" s="77" t="s">
        <v>43</v>
      </c>
      <c r="IB3" s="77" t="s">
        <v>80</v>
      </c>
      <c r="IC3" s="77" t="s">
        <v>81</v>
      </c>
      <c r="ID3" s="77" t="s">
        <v>82</v>
      </c>
      <c r="IE3" s="77" t="s">
        <v>83</v>
      </c>
      <c r="IF3" s="95" t="s">
        <v>85</v>
      </c>
      <c r="IG3" s="95" t="s">
        <v>86</v>
      </c>
      <c r="IH3" s="95" t="s">
        <v>87</v>
      </c>
      <c r="II3" s="95" t="s">
        <v>88</v>
      </c>
    </row>
    <row r="4" spans="1:244" ht="19.5" thickBot="1" x14ac:dyDescent="0.3">
      <c r="A4" s="90"/>
      <c r="B4" s="40">
        <v>44427</v>
      </c>
      <c r="C4" s="6"/>
      <c r="D4" s="7"/>
      <c r="E4" s="8">
        <v>767</v>
      </c>
      <c r="F4" s="7">
        <v>65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745</v>
      </c>
      <c r="R4" s="7">
        <v>63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179</v>
      </c>
      <c r="AD4" s="7">
        <v>15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745</v>
      </c>
      <c r="AP4" s="7">
        <v>63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861</v>
      </c>
      <c r="BB4" s="7">
        <v>73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719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754</v>
      </c>
      <c r="BZ4" s="7">
        <v>65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179</v>
      </c>
      <c r="CL4" s="7">
        <v>15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760</v>
      </c>
      <c r="CX4" s="7">
        <v>65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861</v>
      </c>
      <c r="DJ4" s="7">
        <v>73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894</v>
      </c>
      <c r="DV4" s="7">
        <v>76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180</v>
      </c>
      <c r="EH4" s="7">
        <v>15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893</v>
      </c>
      <c r="ET4" s="7">
        <v>76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893</v>
      </c>
      <c r="FF4" s="7">
        <v>76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867</v>
      </c>
      <c r="FR4" s="7">
        <v>74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180</v>
      </c>
      <c r="GD4" s="7">
        <v>15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867</v>
      </c>
      <c r="GP4" s="7">
        <v>74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867</v>
      </c>
      <c r="HB4" s="7">
        <v>74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>+E4+Q4+AC4+AO4+BA4+BM4+BY4+CK4+CW4+DI4+DU4+EG4+ES4+FE4+FQ4+GC4+GO4+HA4</f>
        <v>12211</v>
      </c>
      <c r="HN4" s="34">
        <f t="shared" ref="HN4:HN12" si="0">+F4+R4+AD4+AP4+BB4+BN4+BZ4+CL4+CX4+DJ4+DV4+EH4+ET4+FF4+FR4+GD4+GP4+HB4</f>
        <v>1038</v>
      </c>
      <c r="HO4" s="34"/>
      <c r="HP4" s="213"/>
      <c r="HQ4" s="34"/>
      <c r="HR4" s="34"/>
      <c r="HS4" s="34"/>
      <c r="HT4" s="47"/>
      <c r="HU4" s="34"/>
      <c r="HV4" s="34"/>
      <c r="HW4" s="37"/>
      <c r="HY4" s="77"/>
      <c r="HZ4" s="77"/>
      <c r="IA4" s="77"/>
    </row>
    <row r="5" spans="1:244" x14ac:dyDescent="0.25">
      <c r="A5" s="226">
        <v>25</v>
      </c>
      <c r="B5" s="41">
        <f>+B4+1</f>
        <v>44428</v>
      </c>
      <c r="C5" s="10"/>
      <c r="D5" s="11"/>
      <c r="E5" s="11">
        <f>E4-C5</f>
        <v>767</v>
      </c>
      <c r="F5" s="11">
        <f>F4-D5</f>
        <v>65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745</v>
      </c>
      <c r="R5" s="11">
        <f>R4-P5</f>
        <v>63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179</v>
      </c>
      <c r="AD5" s="11">
        <f>AD4-AB5</f>
        <v>15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745</v>
      </c>
      <c r="AP5" s="11">
        <f t="shared" si="4"/>
        <v>63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861</v>
      </c>
      <c r="BB5" s="11">
        <f t="shared" si="7"/>
        <v>73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719</v>
      </c>
      <c r="BN5" s="11">
        <f t="shared" si="10"/>
        <v>61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11">
        <f t="shared" ref="BY5:BZ11" si="13">BY4-BW5</f>
        <v>754</v>
      </c>
      <c r="BZ5" s="11">
        <f t="shared" si="13"/>
        <v>65</v>
      </c>
      <c r="CA5" s="11"/>
      <c r="CB5" s="12">
        <f t="shared" ref="CB5:CB11" si="14">((CA5+CC5)/BY5)</f>
        <v>0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179</v>
      </c>
      <c r="CL5" s="11">
        <f t="shared" si="16"/>
        <v>15</v>
      </c>
      <c r="CM5" s="11"/>
      <c r="CN5" s="12">
        <f t="shared" ref="CN5:CN11" si="17">((CM5+CO5)/CK5)</f>
        <v>0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760</v>
      </c>
      <c r="CX5" s="11">
        <f t="shared" si="19"/>
        <v>65</v>
      </c>
      <c r="CY5" s="11"/>
      <c r="CZ5" s="12">
        <f t="shared" ref="CZ5:CZ11" si="20">((CY5+DA5)/CW5)</f>
        <v>0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861</v>
      </c>
      <c r="DJ5" s="11">
        <f t="shared" si="22"/>
        <v>73</v>
      </c>
      <c r="DK5" s="11">
        <v>1</v>
      </c>
      <c r="DL5" s="12">
        <f t="shared" ref="DL5:DL11" si="23">((DK5+DM5)/DI5)</f>
        <v>1.1614401858304297E-3</v>
      </c>
      <c r="DM5" s="11"/>
      <c r="DN5" s="12">
        <f t="shared" ref="DN5:DN11" si="24">DM5/(DK5+DM5)</f>
        <v>0</v>
      </c>
      <c r="DO5" s="13"/>
      <c r="DP5" s="11"/>
      <c r="DQ5" s="11"/>
      <c r="DR5" s="14"/>
      <c r="DS5" s="10">
        <v>1</v>
      </c>
      <c r="DT5" s="11"/>
      <c r="DU5" s="11">
        <f t="shared" ref="DU5:DV11" si="25">DU4-DS5</f>
        <v>893</v>
      </c>
      <c r="DV5" s="11">
        <f t="shared" si="25"/>
        <v>76</v>
      </c>
      <c r="DW5" s="11"/>
      <c r="DX5" s="12">
        <f t="shared" ref="DX5:DX11" si="26">((DW5+DY5)/DU5)</f>
        <v>0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180</v>
      </c>
      <c r="EH5" s="11">
        <f t="shared" si="28"/>
        <v>15</v>
      </c>
      <c r="EI5" s="11"/>
      <c r="EJ5" s="12">
        <f t="shared" ref="EJ5:EJ11" si="29">((EI5+EK5)/EG5)</f>
        <v>0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893</v>
      </c>
      <c r="ET5" s="11">
        <f t="shared" si="31"/>
        <v>76</v>
      </c>
      <c r="EU5" s="11"/>
      <c r="EV5" s="12">
        <f t="shared" ref="EV5:EV11" si="32">((EU5+EW5)/ES5)</f>
        <v>0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893</v>
      </c>
      <c r="FF5" s="11">
        <f t="shared" si="34"/>
        <v>76</v>
      </c>
      <c r="FG5" s="11"/>
      <c r="FH5" s="12">
        <f t="shared" ref="FH5:FH11" si="35">((FG5+FI5)/FE5)</f>
        <v>0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867</v>
      </c>
      <c r="FR5" s="11">
        <f t="shared" si="37"/>
        <v>74</v>
      </c>
      <c r="FS5" s="11"/>
      <c r="FT5" s="12">
        <f t="shared" ref="FT5:FT11" si="38">((FS5+FU5)/FQ5)</f>
        <v>0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180</v>
      </c>
      <c r="GD5" s="11">
        <f t="shared" si="40"/>
        <v>15</v>
      </c>
      <c r="GE5" s="11"/>
      <c r="GF5" s="12">
        <f t="shared" ref="GF5:GF11" si="41">((GE5+GG5)/GC5)</f>
        <v>0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867</v>
      </c>
      <c r="GP5" s="11">
        <f t="shared" si="43"/>
        <v>74</v>
      </c>
      <c r="GQ5" s="11"/>
      <c r="GR5" s="12">
        <f t="shared" ref="GR5:GR11" si="44">((GQ5+GS5)/GO5)</f>
        <v>0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B11" si="46">HA4-GY5</f>
        <v>867</v>
      </c>
      <c r="HB5" s="11">
        <f t="shared" si="46"/>
        <v>74</v>
      </c>
      <c r="HC5" s="11"/>
      <c r="HD5" s="12">
        <f t="shared" ref="HD5:HD11" si="47">((HC5+HE5)/HA5)</f>
        <v>0</v>
      </c>
      <c r="HE5" s="11"/>
      <c r="HF5" s="12" t="e">
        <f t="shared" ref="HF5:HF11" si="48">HE5/(HC5+HE5)</f>
        <v>#DIV/0!</v>
      </c>
      <c r="HG5" s="13"/>
      <c r="HH5" s="11"/>
      <c r="HI5" s="11"/>
      <c r="HJ5" s="14"/>
      <c r="HK5" s="33">
        <f t="shared" ref="HK5:HK12" si="49">+C5+O5+AA5+AM5+AY5+BK5+BW5+CI5+CU5+DG5+DS5+EE5+EQ5+FC5+FO5+GA5+GM5+GY5</f>
        <v>1</v>
      </c>
      <c r="HL5" s="34">
        <f t="shared" ref="HL5:HL12" si="50">+D5+P5+AB5+AN5+AZ5+BL5+BX5+CJ5+CV5+DH5+DT5+EF5+ER5+FD5+FP5+GB5+GN5+GZ5</f>
        <v>0</v>
      </c>
      <c r="HM5" s="34">
        <f t="shared" ref="HM5:HM12" si="51">+E5+Q5+AC5+AO5+BA5+BM5+BY5+CK5+CW5+DI5+DU5+EG5+ES5+FE5+FQ5+GC5+GO5+HA5</f>
        <v>12210</v>
      </c>
      <c r="HN5" s="34">
        <f t="shared" si="0"/>
        <v>1038</v>
      </c>
      <c r="HO5" s="34">
        <f t="shared" ref="HO5:HO12" si="52">+G5+S5+AE5+AQ5+BC5+BO5+CA5+CM5+CY5+DK5+DW5+EI5+EU5+FG5+FS5+GE5+GQ5+HC5+I5+U5+AG5+AS5+BE5+BQ5+CC5+CO5+DA5+DM5+DY5+EK5+EW5+FI5+FU5+GG5+GS5+HE5</f>
        <v>1</v>
      </c>
      <c r="HP5" s="214">
        <f t="shared" ref="HP5:HP6" si="53">+(HO5)/HM5</f>
        <v>8.1900081900081903E-5</v>
      </c>
      <c r="HQ5" s="48">
        <f t="shared" ref="HQ5:HQ12" si="54">+I5+U5+AG5+AS5+BE5+BQ5+CC5+CO5+DA5+DM5+DY5+EK5+EW5+FI5+FU5+GG5+GS5+HE5</f>
        <v>0</v>
      </c>
      <c r="HR5" s="35">
        <f>+(HQ5/(HO5))</f>
        <v>0</v>
      </c>
      <c r="HS5" s="49"/>
      <c r="HT5" s="50"/>
      <c r="HU5" s="49">
        <f t="shared" ref="HU5:HU11" si="55">+HT5/HO5*100</f>
        <v>0</v>
      </c>
      <c r="HV5" s="48"/>
      <c r="HW5" s="37"/>
      <c r="HX5" s="78">
        <f>SUM(G5,I5,S5,U5,AE5,AG5,AQ5,AS5,BC5,BE5)/SUM(E5,Q5,AC5,AO5,BA5)</f>
        <v>0</v>
      </c>
      <c r="HY5" s="78">
        <f>SUM(BO5,BQ5,CA5,CC5,CM5,CO5,CY5,DA5,DK5,DM5)/SUM(BM5,BY5,CK5,CW5,DI5)</f>
        <v>3.0553009471432935E-4</v>
      </c>
      <c r="HZ5" s="78">
        <f>SUM(DW5,DY5,EI5,EK5,EU5,EW5,FG5,FI5)/SUM(DU5,EG5,ES5,FE5)</f>
        <v>0</v>
      </c>
      <c r="IA5" s="78">
        <f>SUM(FS5,FU5,GE5,GG5,GQ5,GS5,HC5,HE5)/SUM(FQ5,GC5,GO5,HA5)</f>
        <v>0</v>
      </c>
    </row>
    <row r="6" spans="1:244" x14ac:dyDescent="0.25">
      <c r="A6" s="226"/>
      <c r="B6" s="41">
        <f t="shared" ref="B6:B11" si="56">+B5+1</f>
        <v>44429</v>
      </c>
      <c r="C6" s="10"/>
      <c r="D6" s="11"/>
      <c r="E6" s="11">
        <f t="shared" ref="E6:F10" si="57">E5-C6</f>
        <v>767</v>
      </c>
      <c r="F6" s="11">
        <f t="shared" si="57"/>
        <v>65</v>
      </c>
      <c r="G6" s="11"/>
      <c r="H6" s="12">
        <f t="shared" si="1"/>
        <v>0</v>
      </c>
      <c r="I6" s="11"/>
      <c r="J6" s="12" t="e">
        <f t="shared" ref="J6:J11" si="58">I6/(G6+I6)</f>
        <v>#DIV/0!</v>
      </c>
      <c r="K6" s="13"/>
      <c r="L6" s="11"/>
      <c r="M6" s="11"/>
      <c r="N6" s="14"/>
      <c r="O6" s="10">
        <v>1</v>
      </c>
      <c r="P6" s="11"/>
      <c r="Q6" s="11">
        <f t="shared" ref="Q6:Q10" si="59">Q5-O6</f>
        <v>744</v>
      </c>
      <c r="R6" s="11">
        <f t="shared" ref="R6:R10" si="60">R5-P6</f>
        <v>63</v>
      </c>
      <c r="S6" s="11"/>
      <c r="T6" s="12">
        <f t="shared" si="2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C10" si="62">AC5-AA6</f>
        <v>179</v>
      </c>
      <c r="AD6" s="11">
        <f t="shared" ref="AD6:AD10" si="63">AD5-AB6</f>
        <v>15</v>
      </c>
      <c r="AE6" s="11"/>
      <c r="AF6" s="12">
        <f t="shared" si="3"/>
        <v>0</v>
      </c>
      <c r="AG6" s="11"/>
      <c r="AH6" s="12" t="e">
        <f t="shared" ref="AH6:AH11" si="64">AG6/(AE6+AG6)</f>
        <v>#DIV/0!</v>
      </c>
      <c r="AI6" s="13"/>
      <c r="AJ6" s="11"/>
      <c r="AK6" s="11"/>
      <c r="AL6" s="14"/>
      <c r="AM6" s="10"/>
      <c r="AN6" s="11"/>
      <c r="AO6" s="11">
        <f t="shared" si="4"/>
        <v>745</v>
      </c>
      <c r="AP6" s="11">
        <f t="shared" si="4"/>
        <v>63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861</v>
      </c>
      <c r="BB6" s="11">
        <f t="shared" si="7"/>
        <v>73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719</v>
      </c>
      <c r="BN6" s="11">
        <f t="shared" si="10"/>
        <v>61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754</v>
      </c>
      <c r="BZ6" s="11">
        <f t="shared" si="13"/>
        <v>65</v>
      </c>
      <c r="CA6" s="11"/>
      <c r="CB6" s="12">
        <f t="shared" si="14"/>
        <v>0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179</v>
      </c>
      <c r="CL6" s="11">
        <f t="shared" si="16"/>
        <v>15</v>
      </c>
      <c r="CM6" s="11"/>
      <c r="CN6" s="12">
        <f t="shared" si="17"/>
        <v>0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760</v>
      </c>
      <c r="CX6" s="11">
        <f t="shared" si="19"/>
        <v>65</v>
      </c>
      <c r="CY6" s="11"/>
      <c r="CZ6" s="12">
        <f t="shared" si="20"/>
        <v>0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861</v>
      </c>
      <c r="DJ6" s="11">
        <f t="shared" si="22"/>
        <v>73</v>
      </c>
      <c r="DK6" s="11">
        <v>1</v>
      </c>
      <c r="DL6" s="12">
        <f t="shared" si="23"/>
        <v>1.1614401858304297E-3</v>
      </c>
      <c r="DM6" s="11"/>
      <c r="DN6" s="12">
        <f t="shared" si="24"/>
        <v>0</v>
      </c>
      <c r="DO6" s="13"/>
      <c r="DP6" s="11"/>
      <c r="DQ6" s="11"/>
      <c r="DR6" s="14"/>
      <c r="DS6" s="10"/>
      <c r="DT6" s="11"/>
      <c r="DU6" s="11">
        <f t="shared" si="25"/>
        <v>893</v>
      </c>
      <c r="DV6" s="11">
        <f t="shared" si="25"/>
        <v>76</v>
      </c>
      <c r="DW6" s="11"/>
      <c r="DX6" s="12">
        <f t="shared" si="26"/>
        <v>0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180</v>
      </c>
      <c r="EH6" s="11">
        <f t="shared" si="28"/>
        <v>15</v>
      </c>
      <c r="EI6" s="11"/>
      <c r="EJ6" s="12">
        <f t="shared" si="29"/>
        <v>0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893</v>
      </c>
      <c r="ET6" s="11">
        <f t="shared" si="31"/>
        <v>76</v>
      </c>
      <c r="EU6" s="11"/>
      <c r="EV6" s="12">
        <f t="shared" si="32"/>
        <v>0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893</v>
      </c>
      <c r="FF6" s="11">
        <f t="shared" si="34"/>
        <v>76</v>
      </c>
      <c r="FG6" s="11"/>
      <c r="FH6" s="12">
        <f t="shared" si="35"/>
        <v>0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867</v>
      </c>
      <c r="FR6" s="11">
        <f t="shared" si="37"/>
        <v>74</v>
      </c>
      <c r="FS6" s="11"/>
      <c r="FT6" s="12">
        <f t="shared" si="38"/>
        <v>0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180</v>
      </c>
      <c r="GD6" s="11">
        <f t="shared" si="40"/>
        <v>15</v>
      </c>
      <c r="GE6" s="11"/>
      <c r="GF6" s="12">
        <f t="shared" si="41"/>
        <v>0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867</v>
      </c>
      <c r="GP6" s="11">
        <f t="shared" si="43"/>
        <v>74</v>
      </c>
      <c r="GQ6" s="11">
        <v>1</v>
      </c>
      <c r="GR6" s="12">
        <f t="shared" si="44"/>
        <v>1.1534025374855825E-3</v>
      </c>
      <c r="GS6" s="11"/>
      <c r="GT6" s="12">
        <f t="shared" si="45"/>
        <v>0</v>
      </c>
      <c r="GU6" s="13"/>
      <c r="GV6" s="11"/>
      <c r="GW6" s="11"/>
      <c r="GX6" s="14"/>
      <c r="GY6" s="10"/>
      <c r="GZ6" s="11"/>
      <c r="HA6" s="11">
        <f t="shared" si="46"/>
        <v>867</v>
      </c>
      <c r="HB6" s="11">
        <f t="shared" si="46"/>
        <v>74</v>
      </c>
      <c r="HC6" s="11"/>
      <c r="HD6" s="12">
        <f t="shared" si="47"/>
        <v>0</v>
      </c>
      <c r="HE6" s="11"/>
      <c r="HF6" s="12" t="e">
        <f t="shared" si="48"/>
        <v>#DIV/0!</v>
      </c>
      <c r="HG6" s="13"/>
      <c r="HH6" s="11"/>
      <c r="HI6" s="11"/>
      <c r="HJ6" s="14"/>
      <c r="HK6" s="10">
        <f t="shared" si="49"/>
        <v>1</v>
      </c>
      <c r="HL6" s="11">
        <f t="shared" si="50"/>
        <v>0</v>
      </c>
      <c r="HM6" s="11">
        <f t="shared" si="51"/>
        <v>12209</v>
      </c>
      <c r="HN6" s="11">
        <f t="shared" si="0"/>
        <v>1038</v>
      </c>
      <c r="HO6" s="11">
        <f t="shared" si="52"/>
        <v>2</v>
      </c>
      <c r="HP6" s="215">
        <f t="shared" si="53"/>
        <v>1.6381358014579407E-4</v>
      </c>
      <c r="HQ6" s="15">
        <f t="shared" si="54"/>
        <v>0</v>
      </c>
      <c r="HR6" s="12">
        <f t="shared" ref="HR6:HR12" si="65">+(HQ6/(HO6))</f>
        <v>0</v>
      </c>
      <c r="HS6" s="16"/>
      <c r="HT6" s="17"/>
      <c r="HU6" s="16">
        <f t="shared" si="55"/>
        <v>0</v>
      </c>
      <c r="HV6" s="15"/>
      <c r="HW6" s="14"/>
      <c r="HX6" s="78">
        <f t="shared" ref="HX6:HX11" si="66">SUM(G6,I6,S6,U6,AE6,AG6,AQ6,AS6,BC6,BE6)/SUM(E6,Q6,AC6,AO6,BA6)</f>
        <v>0</v>
      </c>
      <c r="HY6" s="78">
        <f t="shared" ref="HY6:HY11" si="67">SUM(BO6,BQ6,CA6,CC6,CM6,CO6,CY6,DA6,DK6,DM6)/SUM(BM6,BY6,CK6,CW6,DI6)</f>
        <v>3.0553009471432935E-4</v>
      </c>
      <c r="HZ6" s="78">
        <f t="shared" ref="HZ6:HZ11" si="68">SUM(DW6,DY6,EI6,EK6,EU6,EW6,FG6,FI6)/SUM(DU6,EG6,ES6,FE6)</f>
        <v>0</v>
      </c>
      <c r="IA6" s="78">
        <f t="shared" ref="IA6:IA11" si="69">SUM(FS6,FU6,GE6,GG6,GQ6,GS6,HC6,HE6)/SUM(FQ6,GC6,GO6,HA6)</f>
        <v>3.595828838547285E-4</v>
      </c>
    </row>
    <row r="7" spans="1:244" x14ac:dyDescent="0.25">
      <c r="A7" s="226"/>
      <c r="B7" s="41">
        <f t="shared" si="56"/>
        <v>44430</v>
      </c>
      <c r="C7" s="10"/>
      <c r="D7" s="11"/>
      <c r="E7" s="11">
        <f t="shared" si="57"/>
        <v>767</v>
      </c>
      <c r="F7" s="11">
        <f t="shared" si="57"/>
        <v>65</v>
      </c>
      <c r="G7" s="11"/>
      <c r="H7" s="12">
        <f t="shared" si="1"/>
        <v>0</v>
      </c>
      <c r="I7" s="11"/>
      <c r="J7" s="12" t="e">
        <f t="shared" si="58"/>
        <v>#DIV/0!</v>
      </c>
      <c r="K7" s="13"/>
      <c r="L7" s="11"/>
      <c r="M7" s="11"/>
      <c r="N7" s="14"/>
      <c r="O7" s="10"/>
      <c r="P7" s="11"/>
      <c r="Q7" s="11">
        <f t="shared" si="59"/>
        <v>744</v>
      </c>
      <c r="R7" s="11">
        <f t="shared" si="60"/>
        <v>63</v>
      </c>
      <c r="S7" s="11"/>
      <c r="T7" s="12">
        <f t="shared" si="2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179</v>
      </c>
      <c r="AD7" s="11">
        <f t="shared" si="63"/>
        <v>15</v>
      </c>
      <c r="AE7" s="11"/>
      <c r="AF7" s="12">
        <f t="shared" si="3"/>
        <v>0</v>
      </c>
      <c r="AG7" s="11"/>
      <c r="AH7" s="12" t="e">
        <f t="shared" si="64"/>
        <v>#DIV/0!</v>
      </c>
      <c r="AI7" s="13"/>
      <c r="AJ7" s="11"/>
      <c r="AK7" s="11"/>
      <c r="AL7" s="14"/>
      <c r="AM7" s="10"/>
      <c r="AN7" s="11"/>
      <c r="AO7" s="11">
        <f t="shared" si="4"/>
        <v>745</v>
      </c>
      <c r="AP7" s="11">
        <f t="shared" si="4"/>
        <v>63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861</v>
      </c>
      <c r="BB7" s="11">
        <f t="shared" si="7"/>
        <v>73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719</v>
      </c>
      <c r="BN7" s="11">
        <f t="shared" si="10"/>
        <v>61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754</v>
      </c>
      <c r="BZ7" s="11">
        <f t="shared" si="13"/>
        <v>65</v>
      </c>
      <c r="CA7" s="11"/>
      <c r="CB7" s="12">
        <f t="shared" si="14"/>
        <v>0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179</v>
      </c>
      <c r="CL7" s="11">
        <f t="shared" si="16"/>
        <v>15</v>
      </c>
      <c r="CM7" s="11"/>
      <c r="CN7" s="12">
        <f t="shared" si="17"/>
        <v>0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760</v>
      </c>
      <c r="CX7" s="11">
        <f t="shared" si="19"/>
        <v>65</v>
      </c>
      <c r="CY7" s="11">
        <v>1</v>
      </c>
      <c r="CZ7" s="12">
        <f t="shared" si="20"/>
        <v>1.3157894736842105E-3</v>
      </c>
      <c r="DA7" s="11"/>
      <c r="DB7" s="12">
        <f t="shared" si="21"/>
        <v>0</v>
      </c>
      <c r="DC7" s="13"/>
      <c r="DD7" s="11"/>
      <c r="DE7" s="11"/>
      <c r="DF7" s="14"/>
      <c r="DG7" s="10"/>
      <c r="DH7" s="11"/>
      <c r="DI7" s="11">
        <f t="shared" si="22"/>
        <v>861</v>
      </c>
      <c r="DJ7" s="11">
        <f t="shared" si="22"/>
        <v>73</v>
      </c>
      <c r="DK7" s="11">
        <v>2</v>
      </c>
      <c r="DL7" s="12">
        <f t="shared" si="23"/>
        <v>2.3228803716608595E-3</v>
      </c>
      <c r="DM7" s="11"/>
      <c r="DN7" s="12">
        <f t="shared" si="24"/>
        <v>0</v>
      </c>
      <c r="DO7" s="13"/>
      <c r="DP7" s="11"/>
      <c r="DQ7" s="11"/>
      <c r="DR7" s="14"/>
      <c r="DS7" s="10"/>
      <c r="DT7" s="11"/>
      <c r="DU7" s="11">
        <f t="shared" si="25"/>
        <v>893</v>
      </c>
      <c r="DV7" s="11">
        <f t="shared" si="25"/>
        <v>76</v>
      </c>
      <c r="DW7" s="11"/>
      <c r="DX7" s="12">
        <f t="shared" si="26"/>
        <v>0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180</v>
      </c>
      <c r="EH7" s="11">
        <f t="shared" si="28"/>
        <v>15</v>
      </c>
      <c r="EI7" s="11"/>
      <c r="EJ7" s="12">
        <f t="shared" si="29"/>
        <v>0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893</v>
      </c>
      <c r="ET7" s="11">
        <f t="shared" si="31"/>
        <v>76</v>
      </c>
      <c r="EU7" s="11"/>
      <c r="EV7" s="12">
        <f t="shared" si="32"/>
        <v>0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893</v>
      </c>
      <c r="FF7" s="11">
        <f t="shared" si="34"/>
        <v>76</v>
      </c>
      <c r="FG7" s="11"/>
      <c r="FH7" s="12">
        <f t="shared" si="35"/>
        <v>0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867</v>
      </c>
      <c r="FR7" s="11">
        <f t="shared" si="37"/>
        <v>74</v>
      </c>
      <c r="FS7" s="11"/>
      <c r="FT7" s="12">
        <f t="shared" si="38"/>
        <v>0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180</v>
      </c>
      <c r="GD7" s="11">
        <f t="shared" si="40"/>
        <v>15</v>
      </c>
      <c r="GE7" s="11"/>
      <c r="GF7" s="12">
        <f t="shared" si="41"/>
        <v>0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867</v>
      </c>
      <c r="GP7" s="11">
        <f t="shared" si="43"/>
        <v>74</v>
      </c>
      <c r="GQ7" s="11">
        <v>1</v>
      </c>
      <c r="GR7" s="12">
        <f t="shared" si="44"/>
        <v>1.1534025374855825E-3</v>
      </c>
      <c r="GS7" s="11"/>
      <c r="GT7" s="12">
        <f t="shared" si="45"/>
        <v>0</v>
      </c>
      <c r="GU7" s="13"/>
      <c r="GV7" s="11"/>
      <c r="GW7" s="11"/>
      <c r="GX7" s="14"/>
      <c r="GY7" s="10"/>
      <c r="GZ7" s="11"/>
      <c r="HA7" s="11">
        <f t="shared" si="46"/>
        <v>867</v>
      </c>
      <c r="HB7" s="11">
        <f t="shared" si="46"/>
        <v>74</v>
      </c>
      <c r="HC7" s="11"/>
      <c r="HD7" s="12">
        <f t="shared" si="47"/>
        <v>0</v>
      </c>
      <c r="HE7" s="11"/>
      <c r="HF7" s="12" t="e">
        <f t="shared" si="48"/>
        <v>#DIV/0!</v>
      </c>
      <c r="HG7" s="13"/>
      <c r="HH7" s="11"/>
      <c r="HI7" s="11"/>
      <c r="HJ7" s="14"/>
      <c r="HK7" s="10">
        <f t="shared" si="49"/>
        <v>0</v>
      </c>
      <c r="HL7" s="11">
        <f t="shared" si="50"/>
        <v>0</v>
      </c>
      <c r="HM7" s="11">
        <f t="shared" si="51"/>
        <v>12209</v>
      </c>
      <c r="HN7" s="11">
        <f t="shared" si="0"/>
        <v>1038</v>
      </c>
      <c r="HO7" s="11">
        <f t="shared" si="52"/>
        <v>4</v>
      </c>
      <c r="HP7" s="215">
        <f>+(HO7)/HM7</f>
        <v>3.2762716029158815E-4</v>
      </c>
      <c r="HQ7" s="15">
        <f t="shared" si="54"/>
        <v>0</v>
      </c>
      <c r="HR7" s="12">
        <f t="shared" si="65"/>
        <v>0</v>
      </c>
      <c r="HS7" s="16"/>
      <c r="HT7" s="17"/>
      <c r="HU7" s="16">
        <f t="shared" si="55"/>
        <v>0</v>
      </c>
      <c r="HV7" s="15"/>
      <c r="HW7" s="14"/>
      <c r="HX7" s="78">
        <f t="shared" si="66"/>
        <v>0</v>
      </c>
      <c r="HY7" s="78">
        <f t="shared" si="67"/>
        <v>9.1659028414298811E-4</v>
      </c>
      <c r="HZ7" s="78">
        <f t="shared" si="68"/>
        <v>0</v>
      </c>
      <c r="IA7" s="78">
        <f t="shared" si="69"/>
        <v>3.595828838547285E-4</v>
      </c>
    </row>
    <row r="8" spans="1:244" x14ac:dyDescent="0.25">
      <c r="A8" s="226"/>
      <c r="B8" s="41">
        <f t="shared" si="56"/>
        <v>44431</v>
      </c>
      <c r="C8" s="10"/>
      <c r="D8" s="11"/>
      <c r="E8" s="11">
        <f t="shared" si="57"/>
        <v>767</v>
      </c>
      <c r="F8" s="11">
        <f t="shared" si="57"/>
        <v>65</v>
      </c>
      <c r="G8" s="11"/>
      <c r="H8" s="12">
        <f t="shared" si="1"/>
        <v>0</v>
      </c>
      <c r="I8" s="11"/>
      <c r="J8" s="12" t="e">
        <f t="shared" si="58"/>
        <v>#DIV/0!</v>
      </c>
      <c r="K8" s="13"/>
      <c r="L8" s="11"/>
      <c r="M8" s="18"/>
      <c r="N8" s="19"/>
      <c r="O8" s="10"/>
      <c r="P8" s="11"/>
      <c r="Q8" s="11">
        <f t="shared" si="59"/>
        <v>744</v>
      </c>
      <c r="R8" s="11">
        <f t="shared" si="60"/>
        <v>63</v>
      </c>
      <c r="S8" s="11"/>
      <c r="T8" s="12">
        <f t="shared" si="2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179</v>
      </c>
      <c r="AD8" s="11">
        <f t="shared" si="63"/>
        <v>15</v>
      </c>
      <c r="AE8" s="11"/>
      <c r="AF8" s="12">
        <f t="shared" si="3"/>
        <v>0</v>
      </c>
      <c r="AG8" s="11"/>
      <c r="AH8" s="12" t="e">
        <f t="shared" si="64"/>
        <v>#DIV/0!</v>
      </c>
      <c r="AI8" s="13"/>
      <c r="AJ8" s="11"/>
      <c r="AK8" s="18"/>
      <c r="AL8" s="19"/>
      <c r="AM8" s="10"/>
      <c r="AN8" s="11"/>
      <c r="AO8" s="11">
        <f t="shared" si="4"/>
        <v>745</v>
      </c>
      <c r="AP8" s="11">
        <f t="shared" si="4"/>
        <v>63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861</v>
      </c>
      <c r="BB8" s="11">
        <f t="shared" si="7"/>
        <v>73</v>
      </c>
      <c r="BC8" s="11">
        <v>3</v>
      </c>
      <c r="BD8" s="12">
        <f t="shared" si="8"/>
        <v>3.4843205574912892E-3</v>
      </c>
      <c r="BE8" s="11"/>
      <c r="BF8" s="12">
        <f t="shared" si="9"/>
        <v>0</v>
      </c>
      <c r="BG8" s="13"/>
      <c r="BH8" s="11"/>
      <c r="BI8" s="18"/>
      <c r="BJ8" s="19"/>
      <c r="BK8" s="10"/>
      <c r="BL8" s="11"/>
      <c r="BM8" s="11">
        <f t="shared" si="10"/>
        <v>719</v>
      </c>
      <c r="BN8" s="11">
        <f t="shared" si="10"/>
        <v>61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754</v>
      </c>
      <c r="BZ8" s="11">
        <f t="shared" si="13"/>
        <v>65</v>
      </c>
      <c r="CA8" s="11"/>
      <c r="CB8" s="12">
        <f t="shared" si="14"/>
        <v>0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179</v>
      </c>
      <c r="CL8" s="11">
        <f t="shared" si="16"/>
        <v>15</v>
      </c>
      <c r="CM8" s="11"/>
      <c r="CN8" s="12">
        <f t="shared" si="17"/>
        <v>0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760</v>
      </c>
      <c r="CX8" s="11">
        <f t="shared" si="19"/>
        <v>65</v>
      </c>
      <c r="CY8" s="11">
        <v>2</v>
      </c>
      <c r="CZ8" s="12">
        <f t="shared" si="20"/>
        <v>2.631578947368421E-3</v>
      </c>
      <c r="DA8" s="11"/>
      <c r="DB8" s="12">
        <f t="shared" si="21"/>
        <v>0</v>
      </c>
      <c r="DC8" s="13"/>
      <c r="DD8" s="11"/>
      <c r="DE8" s="18"/>
      <c r="DF8" s="19"/>
      <c r="DG8" s="10"/>
      <c r="DH8" s="11"/>
      <c r="DI8" s="11">
        <f t="shared" si="22"/>
        <v>861</v>
      </c>
      <c r="DJ8" s="11">
        <f t="shared" si="22"/>
        <v>73</v>
      </c>
      <c r="DK8" s="11">
        <v>3</v>
      </c>
      <c r="DL8" s="12">
        <f t="shared" si="23"/>
        <v>3.4843205574912892E-3</v>
      </c>
      <c r="DM8" s="11"/>
      <c r="DN8" s="12">
        <f t="shared" si="24"/>
        <v>0</v>
      </c>
      <c r="DO8" s="13"/>
      <c r="DP8" s="11"/>
      <c r="DQ8" s="18"/>
      <c r="DR8" s="19"/>
      <c r="DS8" s="10"/>
      <c r="DT8" s="11"/>
      <c r="DU8" s="11">
        <f t="shared" si="25"/>
        <v>893</v>
      </c>
      <c r="DV8" s="11">
        <f t="shared" si="25"/>
        <v>76</v>
      </c>
      <c r="DW8" s="11"/>
      <c r="DX8" s="12">
        <f t="shared" si="26"/>
        <v>0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180</v>
      </c>
      <c r="EH8" s="11">
        <f t="shared" si="28"/>
        <v>15</v>
      </c>
      <c r="EI8" s="11"/>
      <c r="EJ8" s="12">
        <f t="shared" si="29"/>
        <v>0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893</v>
      </c>
      <c r="ET8" s="11">
        <f t="shared" si="31"/>
        <v>76</v>
      </c>
      <c r="EU8" s="11"/>
      <c r="EV8" s="12">
        <f t="shared" si="32"/>
        <v>0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893</v>
      </c>
      <c r="FF8" s="11">
        <f t="shared" si="34"/>
        <v>76</v>
      </c>
      <c r="FG8" s="11"/>
      <c r="FH8" s="12">
        <f t="shared" si="35"/>
        <v>0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867</v>
      </c>
      <c r="FR8" s="11">
        <f t="shared" si="37"/>
        <v>74</v>
      </c>
      <c r="FS8" s="11"/>
      <c r="FT8" s="12">
        <f t="shared" si="38"/>
        <v>0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180</v>
      </c>
      <c r="GD8" s="11">
        <f t="shared" si="40"/>
        <v>15</v>
      </c>
      <c r="GE8" s="11"/>
      <c r="GF8" s="12">
        <f t="shared" si="41"/>
        <v>0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867</v>
      </c>
      <c r="GP8" s="11">
        <f t="shared" si="43"/>
        <v>74</v>
      </c>
      <c r="GQ8" s="11">
        <v>2</v>
      </c>
      <c r="GR8" s="12">
        <f t="shared" si="44"/>
        <v>2.306805074971165E-3</v>
      </c>
      <c r="GS8" s="11"/>
      <c r="GT8" s="12">
        <f t="shared" si="45"/>
        <v>0</v>
      </c>
      <c r="GU8" s="13"/>
      <c r="GV8" s="11"/>
      <c r="GW8" s="18"/>
      <c r="GX8" s="19"/>
      <c r="GY8" s="10"/>
      <c r="GZ8" s="11"/>
      <c r="HA8" s="11">
        <f t="shared" si="46"/>
        <v>867</v>
      </c>
      <c r="HB8" s="11">
        <f t="shared" si="46"/>
        <v>74</v>
      </c>
      <c r="HC8" s="11"/>
      <c r="HD8" s="12">
        <f t="shared" si="47"/>
        <v>0</v>
      </c>
      <c r="HE8" s="11"/>
      <c r="HF8" s="12" t="e">
        <f t="shared" si="48"/>
        <v>#DIV/0!</v>
      </c>
      <c r="HG8" s="13"/>
      <c r="HH8" s="11"/>
      <c r="HI8" s="18"/>
      <c r="HJ8" s="19"/>
      <c r="HK8" s="10">
        <f t="shared" si="49"/>
        <v>0</v>
      </c>
      <c r="HL8" s="11">
        <f t="shared" si="50"/>
        <v>0</v>
      </c>
      <c r="HM8" s="11">
        <f t="shared" si="51"/>
        <v>12209</v>
      </c>
      <c r="HN8" s="11">
        <f t="shared" si="0"/>
        <v>1038</v>
      </c>
      <c r="HO8" s="11">
        <f t="shared" si="52"/>
        <v>10</v>
      </c>
      <c r="HP8" s="215">
        <f t="shared" ref="HP8:HP11" si="70">+(HO8)/HM8</f>
        <v>8.190679007289704E-4</v>
      </c>
      <c r="HQ8" s="15">
        <f t="shared" si="54"/>
        <v>0</v>
      </c>
      <c r="HR8" s="12">
        <f t="shared" si="65"/>
        <v>0</v>
      </c>
      <c r="HS8" s="16"/>
      <c r="HT8" s="17"/>
      <c r="HU8" s="16">
        <f t="shared" si="55"/>
        <v>0</v>
      </c>
      <c r="HV8" s="18"/>
      <c r="HW8" s="20"/>
      <c r="HX8" s="78">
        <f t="shared" si="66"/>
        <v>9.1019417475728158E-4</v>
      </c>
      <c r="HY8" s="78">
        <f t="shared" si="67"/>
        <v>1.5276504735716467E-3</v>
      </c>
      <c r="HZ8" s="78">
        <f t="shared" si="68"/>
        <v>0</v>
      </c>
      <c r="IA8" s="78">
        <f t="shared" si="69"/>
        <v>7.19165767709457E-4</v>
      </c>
    </row>
    <row r="9" spans="1:244" x14ac:dyDescent="0.25">
      <c r="A9" s="226"/>
      <c r="B9" s="41">
        <f t="shared" si="56"/>
        <v>44432</v>
      </c>
      <c r="C9" s="10"/>
      <c r="D9" s="11"/>
      <c r="E9" s="11">
        <f t="shared" si="57"/>
        <v>767</v>
      </c>
      <c r="F9" s="11">
        <f t="shared" si="57"/>
        <v>65</v>
      </c>
      <c r="G9" s="11"/>
      <c r="H9" s="12">
        <f t="shared" si="1"/>
        <v>0</v>
      </c>
      <c r="I9" s="11"/>
      <c r="J9" s="12" t="e">
        <f t="shared" si="58"/>
        <v>#DIV/0!</v>
      </c>
      <c r="K9" s="13"/>
      <c r="L9" s="13"/>
      <c r="M9" s="21">
        <v>3250</v>
      </c>
      <c r="N9" s="69">
        <v>3850</v>
      </c>
      <c r="O9" s="10"/>
      <c r="P9" s="11"/>
      <c r="Q9" s="11">
        <f t="shared" si="59"/>
        <v>744</v>
      </c>
      <c r="R9" s="11">
        <f t="shared" si="60"/>
        <v>63</v>
      </c>
      <c r="S9" s="11"/>
      <c r="T9" s="12">
        <f t="shared" si="2"/>
        <v>0</v>
      </c>
      <c r="U9" s="11"/>
      <c r="V9" s="12" t="e">
        <f t="shared" si="61"/>
        <v>#DIV/0!</v>
      </c>
      <c r="W9" s="13"/>
      <c r="X9" s="13"/>
      <c r="Y9" s="21">
        <v>3250</v>
      </c>
      <c r="Z9" s="69">
        <v>3850</v>
      </c>
      <c r="AA9" s="10"/>
      <c r="AB9" s="11"/>
      <c r="AC9" s="11">
        <f t="shared" si="62"/>
        <v>179</v>
      </c>
      <c r="AD9" s="11">
        <f t="shared" si="63"/>
        <v>15</v>
      </c>
      <c r="AE9" s="11"/>
      <c r="AF9" s="12">
        <f t="shared" si="3"/>
        <v>0</v>
      </c>
      <c r="AG9" s="11"/>
      <c r="AH9" s="12" t="e">
        <f t="shared" si="64"/>
        <v>#DIV/0!</v>
      </c>
      <c r="AI9" s="13"/>
      <c r="AJ9" s="13"/>
      <c r="AK9" s="21">
        <v>3250</v>
      </c>
      <c r="AL9" s="69">
        <v>3850</v>
      </c>
      <c r="AM9" s="10"/>
      <c r="AN9" s="11"/>
      <c r="AO9" s="11">
        <f t="shared" si="4"/>
        <v>745</v>
      </c>
      <c r="AP9" s="11">
        <f t="shared" si="4"/>
        <v>63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3250</v>
      </c>
      <c r="AX9" s="69">
        <v>3850</v>
      </c>
      <c r="AY9" s="10"/>
      <c r="AZ9" s="11"/>
      <c r="BA9" s="11">
        <f t="shared" si="7"/>
        <v>861</v>
      </c>
      <c r="BB9" s="11">
        <f t="shared" si="7"/>
        <v>73</v>
      </c>
      <c r="BC9" s="11">
        <v>5</v>
      </c>
      <c r="BD9" s="12">
        <f t="shared" si="8"/>
        <v>5.8072009291521487E-3</v>
      </c>
      <c r="BE9" s="11"/>
      <c r="BF9" s="12">
        <f t="shared" si="9"/>
        <v>0</v>
      </c>
      <c r="BG9" s="13"/>
      <c r="BH9" s="13"/>
      <c r="BI9" s="21">
        <v>3250</v>
      </c>
      <c r="BJ9" s="69">
        <v>3850</v>
      </c>
      <c r="BK9" s="10"/>
      <c r="BL9" s="11"/>
      <c r="BM9" s="11">
        <f t="shared" si="10"/>
        <v>719</v>
      </c>
      <c r="BN9" s="11">
        <f t="shared" si="10"/>
        <v>61</v>
      </c>
      <c r="BO9" s="11">
        <v>1</v>
      </c>
      <c r="BP9" s="12">
        <f t="shared" si="11"/>
        <v>1.3908205841446453E-3</v>
      </c>
      <c r="BQ9" s="11"/>
      <c r="BR9" s="12">
        <f t="shared" si="12"/>
        <v>0</v>
      </c>
      <c r="BS9" s="13"/>
      <c r="BT9" s="13"/>
      <c r="BU9" s="21">
        <v>3250</v>
      </c>
      <c r="BV9" s="69">
        <v>3850</v>
      </c>
      <c r="BW9" s="10"/>
      <c r="BX9" s="11"/>
      <c r="BY9" s="11">
        <f t="shared" si="13"/>
        <v>754</v>
      </c>
      <c r="BZ9" s="11">
        <f t="shared" si="13"/>
        <v>65</v>
      </c>
      <c r="CA9" s="11"/>
      <c r="CB9" s="12">
        <f t="shared" si="14"/>
        <v>0</v>
      </c>
      <c r="CC9" s="11"/>
      <c r="CD9" s="12" t="e">
        <f t="shared" si="15"/>
        <v>#DIV/0!</v>
      </c>
      <c r="CE9" s="13"/>
      <c r="CF9" s="13"/>
      <c r="CG9" s="21">
        <v>3250</v>
      </c>
      <c r="CH9" s="69">
        <v>3850</v>
      </c>
      <c r="CI9" s="10"/>
      <c r="CJ9" s="11"/>
      <c r="CK9" s="11">
        <f t="shared" si="16"/>
        <v>179</v>
      </c>
      <c r="CL9" s="11">
        <f t="shared" si="16"/>
        <v>15</v>
      </c>
      <c r="CM9" s="11"/>
      <c r="CN9" s="12">
        <f t="shared" si="17"/>
        <v>0</v>
      </c>
      <c r="CO9" s="11"/>
      <c r="CP9" s="12" t="e">
        <f t="shared" si="18"/>
        <v>#DIV/0!</v>
      </c>
      <c r="CQ9" s="13"/>
      <c r="CR9" s="13"/>
      <c r="CS9" s="21">
        <v>3250</v>
      </c>
      <c r="CT9" s="69">
        <v>3850</v>
      </c>
      <c r="CU9" s="10"/>
      <c r="CV9" s="11"/>
      <c r="CW9" s="11">
        <f t="shared" si="19"/>
        <v>760</v>
      </c>
      <c r="CX9" s="11">
        <f t="shared" si="19"/>
        <v>65</v>
      </c>
      <c r="CY9" s="11">
        <v>2</v>
      </c>
      <c r="CZ9" s="12">
        <f t="shared" si="20"/>
        <v>2.631578947368421E-3</v>
      </c>
      <c r="DA9" s="11"/>
      <c r="DB9" s="12">
        <f t="shared" si="21"/>
        <v>0</v>
      </c>
      <c r="DC9" s="13"/>
      <c r="DD9" s="13"/>
      <c r="DE9" s="21">
        <v>3250</v>
      </c>
      <c r="DF9" s="69">
        <v>3850</v>
      </c>
      <c r="DG9" s="10"/>
      <c r="DH9" s="11"/>
      <c r="DI9" s="11">
        <f t="shared" si="22"/>
        <v>861</v>
      </c>
      <c r="DJ9" s="11">
        <f t="shared" si="22"/>
        <v>73</v>
      </c>
      <c r="DK9" s="11">
        <v>4</v>
      </c>
      <c r="DL9" s="12">
        <f t="shared" si="23"/>
        <v>4.6457607433217189E-3</v>
      </c>
      <c r="DM9" s="11"/>
      <c r="DN9" s="12">
        <f t="shared" si="24"/>
        <v>0</v>
      </c>
      <c r="DO9" s="13"/>
      <c r="DP9" s="13"/>
      <c r="DQ9" s="21">
        <v>3250</v>
      </c>
      <c r="DR9" s="69">
        <v>3850</v>
      </c>
      <c r="DS9" s="10"/>
      <c r="DT9" s="11"/>
      <c r="DU9" s="11">
        <f t="shared" si="25"/>
        <v>893</v>
      </c>
      <c r="DV9" s="11">
        <f t="shared" si="25"/>
        <v>76</v>
      </c>
      <c r="DW9" s="11"/>
      <c r="DX9" s="12">
        <f t="shared" si="26"/>
        <v>0</v>
      </c>
      <c r="DY9" s="11"/>
      <c r="DZ9" s="12" t="e">
        <f t="shared" si="27"/>
        <v>#DIV/0!</v>
      </c>
      <c r="EA9" s="13"/>
      <c r="EB9" s="13"/>
      <c r="EC9" s="21">
        <v>3250</v>
      </c>
      <c r="ED9" s="69">
        <v>3850</v>
      </c>
      <c r="EE9" s="10"/>
      <c r="EF9" s="11"/>
      <c r="EG9" s="11">
        <f t="shared" si="28"/>
        <v>180</v>
      </c>
      <c r="EH9" s="11">
        <f t="shared" si="28"/>
        <v>15</v>
      </c>
      <c r="EI9" s="11"/>
      <c r="EJ9" s="12">
        <f t="shared" si="29"/>
        <v>0</v>
      </c>
      <c r="EK9" s="11"/>
      <c r="EL9" s="12" t="e">
        <f t="shared" si="30"/>
        <v>#DIV/0!</v>
      </c>
      <c r="EM9" s="13"/>
      <c r="EN9" s="13"/>
      <c r="EO9" s="21">
        <v>3250</v>
      </c>
      <c r="EP9" s="69">
        <v>3850</v>
      </c>
      <c r="EQ9" s="10"/>
      <c r="ER9" s="11"/>
      <c r="ES9" s="11">
        <f t="shared" si="31"/>
        <v>893</v>
      </c>
      <c r="ET9" s="11">
        <f t="shared" si="31"/>
        <v>76</v>
      </c>
      <c r="EU9" s="11"/>
      <c r="EV9" s="12">
        <f t="shared" si="32"/>
        <v>0</v>
      </c>
      <c r="EW9" s="11"/>
      <c r="EX9" s="12" t="e">
        <f t="shared" si="33"/>
        <v>#DIV/0!</v>
      </c>
      <c r="EY9" s="13"/>
      <c r="EZ9" s="13"/>
      <c r="FA9" s="21">
        <v>3250</v>
      </c>
      <c r="FB9" s="69">
        <v>3850</v>
      </c>
      <c r="FC9" s="10"/>
      <c r="FD9" s="11"/>
      <c r="FE9" s="11">
        <f t="shared" si="34"/>
        <v>893</v>
      </c>
      <c r="FF9" s="11">
        <f t="shared" si="34"/>
        <v>76</v>
      </c>
      <c r="FG9" s="11"/>
      <c r="FH9" s="12">
        <f t="shared" si="35"/>
        <v>0</v>
      </c>
      <c r="FI9" s="11"/>
      <c r="FJ9" s="12" t="e">
        <f t="shared" si="36"/>
        <v>#DIV/0!</v>
      </c>
      <c r="FK9" s="13"/>
      <c r="FL9" s="13"/>
      <c r="FM9" s="21">
        <v>3250</v>
      </c>
      <c r="FN9" s="69">
        <v>3850</v>
      </c>
      <c r="FO9" s="10"/>
      <c r="FP9" s="11"/>
      <c r="FQ9" s="11">
        <f t="shared" si="37"/>
        <v>867</v>
      </c>
      <c r="FR9" s="11">
        <f t="shared" si="37"/>
        <v>74</v>
      </c>
      <c r="FS9" s="11"/>
      <c r="FT9" s="12">
        <f t="shared" si="38"/>
        <v>0</v>
      </c>
      <c r="FU9" s="11"/>
      <c r="FV9" s="12" t="e">
        <f t="shared" si="39"/>
        <v>#DIV/0!</v>
      </c>
      <c r="FW9" s="13"/>
      <c r="FX9" s="13"/>
      <c r="FY9" s="21">
        <v>3250</v>
      </c>
      <c r="FZ9" s="69">
        <v>3850</v>
      </c>
      <c r="GA9" s="10"/>
      <c r="GB9" s="11"/>
      <c r="GC9" s="11">
        <f t="shared" si="40"/>
        <v>180</v>
      </c>
      <c r="GD9" s="11">
        <f t="shared" si="40"/>
        <v>15</v>
      </c>
      <c r="GE9" s="11"/>
      <c r="GF9" s="12">
        <f t="shared" si="41"/>
        <v>0</v>
      </c>
      <c r="GG9" s="11"/>
      <c r="GH9" s="12" t="e">
        <f t="shared" si="42"/>
        <v>#DIV/0!</v>
      </c>
      <c r="GI9" s="13"/>
      <c r="GJ9" s="13"/>
      <c r="GK9" s="21">
        <v>3250</v>
      </c>
      <c r="GL9" s="69">
        <v>3850</v>
      </c>
      <c r="GM9" s="10"/>
      <c r="GN9" s="11"/>
      <c r="GO9" s="11">
        <f t="shared" si="43"/>
        <v>867</v>
      </c>
      <c r="GP9" s="11">
        <f t="shared" si="43"/>
        <v>74</v>
      </c>
      <c r="GQ9" s="11">
        <v>2</v>
      </c>
      <c r="GR9" s="12">
        <f t="shared" si="44"/>
        <v>2.306805074971165E-3</v>
      </c>
      <c r="GS9" s="11"/>
      <c r="GT9" s="12">
        <f t="shared" si="45"/>
        <v>0</v>
      </c>
      <c r="GU9" s="13"/>
      <c r="GV9" s="13"/>
      <c r="GW9" s="21">
        <v>3250</v>
      </c>
      <c r="GX9" s="69">
        <v>3850</v>
      </c>
      <c r="GY9" s="10"/>
      <c r="GZ9" s="11"/>
      <c r="HA9" s="11">
        <f t="shared" si="46"/>
        <v>867</v>
      </c>
      <c r="HB9" s="11">
        <f t="shared" si="46"/>
        <v>74</v>
      </c>
      <c r="HC9" s="11">
        <v>1</v>
      </c>
      <c r="HD9" s="12">
        <f t="shared" si="47"/>
        <v>1.1534025374855825E-3</v>
      </c>
      <c r="HE9" s="11"/>
      <c r="HF9" s="12">
        <f t="shared" si="48"/>
        <v>0</v>
      </c>
      <c r="HG9" s="13"/>
      <c r="HH9" s="13"/>
      <c r="HI9" s="21">
        <v>3250</v>
      </c>
      <c r="HJ9" s="69">
        <v>3850</v>
      </c>
      <c r="HK9" s="10">
        <f t="shared" si="49"/>
        <v>0</v>
      </c>
      <c r="HL9" s="11">
        <f t="shared" si="50"/>
        <v>0</v>
      </c>
      <c r="HM9" s="11">
        <f t="shared" si="51"/>
        <v>12209</v>
      </c>
      <c r="HN9" s="11">
        <f t="shared" si="0"/>
        <v>1038</v>
      </c>
      <c r="HO9" s="11">
        <f t="shared" si="52"/>
        <v>15</v>
      </c>
      <c r="HP9" s="215">
        <f t="shared" si="70"/>
        <v>1.2286018510934556E-3</v>
      </c>
      <c r="HQ9" s="15">
        <f t="shared" si="54"/>
        <v>0</v>
      </c>
      <c r="HR9" s="12">
        <f t="shared" si="65"/>
        <v>0</v>
      </c>
      <c r="HS9" s="16"/>
      <c r="HT9" s="17"/>
      <c r="HU9" s="16">
        <f t="shared" si="55"/>
        <v>0</v>
      </c>
      <c r="HV9" s="23">
        <v>3353.3839479392623</v>
      </c>
      <c r="HW9" s="22">
        <v>3850</v>
      </c>
      <c r="HX9" s="78">
        <f t="shared" si="66"/>
        <v>1.5169902912621359E-3</v>
      </c>
      <c r="HY9" s="78">
        <f t="shared" si="67"/>
        <v>2.1387106630003055E-3</v>
      </c>
      <c r="HZ9" s="78">
        <f t="shared" si="68"/>
        <v>0</v>
      </c>
      <c r="IA9" s="78">
        <f t="shared" si="69"/>
        <v>1.0787486515641855E-3</v>
      </c>
    </row>
    <row r="10" spans="1:244" x14ac:dyDescent="0.25">
      <c r="A10" s="226"/>
      <c r="B10" s="41">
        <f t="shared" si="56"/>
        <v>44433</v>
      </c>
      <c r="C10" s="10"/>
      <c r="D10" s="11"/>
      <c r="E10" s="11">
        <f t="shared" si="57"/>
        <v>767</v>
      </c>
      <c r="F10" s="11">
        <f t="shared" si="57"/>
        <v>65</v>
      </c>
      <c r="G10" s="11"/>
      <c r="H10" s="12">
        <f t="shared" si="1"/>
        <v>0</v>
      </c>
      <c r="I10" s="11"/>
      <c r="J10" s="12" t="e">
        <f t="shared" si="58"/>
        <v>#DIV/0!</v>
      </c>
      <c r="K10" s="13"/>
      <c r="L10" s="11"/>
      <c r="M10" s="24">
        <v>3318.4375</v>
      </c>
      <c r="N10" s="70">
        <v>3767.6923076923076</v>
      </c>
      <c r="O10" s="10"/>
      <c r="P10" s="11"/>
      <c r="Q10" s="11">
        <f t="shared" si="59"/>
        <v>744</v>
      </c>
      <c r="R10" s="11">
        <f t="shared" si="60"/>
        <v>63</v>
      </c>
      <c r="S10" s="11"/>
      <c r="T10" s="12">
        <f t="shared" si="2"/>
        <v>0</v>
      </c>
      <c r="U10" s="11"/>
      <c r="V10" s="12" t="e">
        <f t="shared" si="61"/>
        <v>#DIV/0!</v>
      </c>
      <c r="W10" s="13"/>
      <c r="X10" s="11"/>
      <c r="Y10" s="24">
        <v>3271.7241379310344</v>
      </c>
      <c r="Z10" s="70">
        <v>3816.1538461538462</v>
      </c>
      <c r="AA10" s="10"/>
      <c r="AB10" s="11"/>
      <c r="AC10" s="11">
        <f t="shared" si="62"/>
        <v>179</v>
      </c>
      <c r="AD10" s="11">
        <f t="shared" si="63"/>
        <v>15</v>
      </c>
      <c r="AE10" s="11"/>
      <c r="AF10" s="12">
        <f t="shared" si="3"/>
        <v>0</v>
      </c>
      <c r="AG10" s="11"/>
      <c r="AH10" s="12" t="e">
        <f t="shared" si="64"/>
        <v>#DIV/0!</v>
      </c>
      <c r="AI10" s="13"/>
      <c r="AJ10" s="11"/>
      <c r="AK10" s="24">
        <v>3415.3333333333335</v>
      </c>
      <c r="AL10" s="70">
        <v>3700</v>
      </c>
      <c r="AM10" s="10"/>
      <c r="AN10" s="11"/>
      <c r="AO10" s="11">
        <f t="shared" si="4"/>
        <v>745</v>
      </c>
      <c r="AP10" s="11">
        <f t="shared" si="4"/>
        <v>63</v>
      </c>
      <c r="AQ10" s="11">
        <v>1</v>
      </c>
      <c r="AR10" s="12">
        <f t="shared" si="5"/>
        <v>1.3422818791946308E-3</v>
      </c>
      <c r="AS10" s="11"/>
      <c r="AT10" s="12">
        <f t="shared" si="6"/>
        <v>0</v>
      </c>
      <c r="AU10" s="13"/>
      <c r="AV10" s="11"/>
      <c r="AW10" s="24">
        <v>3400.181818181818</v>
      </c>
      <c r="AX10" s="70">
        <v>3850.8333333333335</v>
      </c>
      <c r="AY10" s="10"/>
      <c r="AZ10" s="11"/>
      <c r="BA10" s="11">
        <f t="shared" si="7"/>
        <v>861</v>
      </c>
      <c r="BB10" s="11">
        <f t="shared" si="7"/>
        <v>73</v>
      </c>
      <c r="BC10" s="11">
        <v>4</v>
      </c>
      <c r="BD10" s="12">
        <f t="shared" si="8"/>
        <v>4.6457607433217189E-3</v>
      </c>
      <c r="BE10" s="11"/>
      <c r="BF10" s="12">
        <f t="shared" si="9"/>
        <v>0</v>
      </c>
      <c r="BG10" s="13"/>
      <c r="BH10" s="11"/>
      <c r="BI10" s="24">
        <v>3531.5254237288136</v>
      </c>
      <c r="BJ10" s="70">
        <v>4103.0769230769229</v>
      </c>
      <c r="BK10" s="10"/>
      <c r="BL10" s="11"/>
      <c r="BM10" s="11">
        <f t="shared" si="10"/>
        <v>719</v>
      </c>
      <c r="BN10" s="11">
        <f t="shared" si="10"/>
        <v>61</v>
      </c>
      <c r="BO10" s="11">
        <v>1</v>
      </c>
      <c r="BP10" s="12">
        <f t="shared" si="11"/>
        <v>1.3908205841446453E-3</v>
      </c>
      <c r="BQ10" s="11"/>
      <c r="BR10" s="12">
        <f t="shared" si="12"/>
        <v>0</v>
      </c>
      <c r="BS10" s="13"/>
      <c r="BT10" s="11"/>
      <c r="BU10" s="24">
        <v>3407.6363636363635</v>
      </c>
      <c r="BV10" s="70">
        <v>3773.8461538461538</v>
      </c>
      <c r="BW10" s="10"/>
      <c r="BX10" s="11"/>
      <c r="BY10" s="11">
        <f t="shared" si="13"/>
        <v>754</v>
      </c>
      <c r="BZ10" s="11">
        <f t="shared" si="13"/>
        <v>65</v>
      </c>
      <c r="CA10" s="11">
        <v>1</v>
      </c>
      <c r="CB10" s="12">
        <f t="shared" si="14"/>
        <v>1.3262599469496021E-3</v>
      </c>
      <c r="CC10" s="11"/>
      <c r="CD10" s="12">
        <f t="shared" si="15"/>
        <v>0</v>
      </c>
      <c r="CE10" s="13"/>
      <c r="CF10" s="11"/>
      <c r="CG10" s="24">
        <v>3343.0357142857142</v>
      </c>
      <c r="CH10" s="70">
        <v>3931.5384615384614</v>
      </c>
      <c r="CI10" s="10"/>
      <c r="CJ10" s="11"/>
      <c r="CK10" s="11">
        <f t="shared" si="16"/>
        <v>179</v>
      </c>
      <c r="CL10" s="11">
        <f t="shared" si="16"/>
        <v>15</v>
      </c>
      <c r="CM10" s="11"/>
      <c r="CN10" s="12">
        <f t="shared" si="17"/>
        <v>0</v>
      </c>
      <c r="CO10" s="11"/>
      <c r="CP10" s="12" t="e">
        <f t="shared" si="18"/>
        <v>#DIV/0!</v>
      </c>
      <c r="CQ10" s="13"/>
      <c r="CR10" s="11"/>
      <c r="CS10" s="24">
        <v>3285</v>
      </c>
      <c r="CT10" s="70">
        <v>3644.2857142857142</v>
      </c>
      <c r="CU10" s="10"/>
      <c r="CV10" s="11"/>
      <c r="CW10" s="11">
        <f t="shared" si="19"/>
        <v>760</v>
      </c>
      <c r="CX10" s="11">
        <f t="shared" si="19"/>
        <v>65</v>
      </c>
      <c r="CY10" s="11">
        <v>2</v>
      </c>
      <c r="CZ10" s="12">
        <f t="shared" si="20"/>
        <v>2.631578947368421E-3</v>
      </c>
      <c r="DA10" s="11"/>
      <c r="DB10" s="12">
        <f t="shared" si="21"/>
        <v>0</v>
      </c>
      <c r="DC10" s="13"/>
      <c r="DD10" s="11"/>
      <c r="DE10" s="24">
        <v>3357.6785714285716</v>
      </c>
      <c r="DF10" s="70">
        <v>3890</v>
      </c>
      <c r="DG10" s="10"/>
      <c r="DH10" s="11"/>
      <c r="DI10" s="11">
        <f t="shared" si="22"/>
        <v>861</v>
      </c>
      <c r="DJ10" s="11">
        <f t="shared" si="22"/>
        <v>73</v>
      </c>
      <c r="DK10" s="11">
        <v>7</v>
      </c>
      <c r="DL10" s="12">
        <f t="shared" si="23"/>
        <v>8.130081300813009E-3</v>
      </c>
      <c r="DM10" s="11"/>
      <c r="DN10" s="12">
        <f t="shared" si="24"/>
        <v>0</v>
      </c>
      <c r="DO10" s="13"/>
      <c r="DP10" s="11"/>
      <c r="DQ10" s="24">
        <v>3474.242424242424</v>
      </c>
      <c r="DR10" s="70">
        <v>3941.4285714285716</v>
      </c>
      <c r="DS10" s="10"/>
      <c r="DT10" s="11"/>
      <c r="DU10" s="11">
        <f t="shared" si="25"/>
        <v>893</v>
      </c>
      <c r="DV10" s="11">
        <f t="shared" si="25"/>
        <v>76</v>
      </c>
      <c r="DW10" s="11">
        <v>1</v>
      </c>
      <c r="DX10" s="12">
        <f t="shared" si="26"/>
        <v>1.1198208286674132E-3</v>
      </c>
      <c r="DY10" s="11"/>
      <c r="DZ10" s="12">
        <f t="shared" si="27"/>
        <v>0</v>
      </c>
      <c r="EA10" s="13"/>
      <c r="EB10" s="11"/>
      <c r="EC10" s="24">
        <v>3279.5454545454545</v>
      </c>
      <c r="ED10" s="70">
        <v>3790.7142857142858</v>
      </c>
      <c r="EE10" s="10"/>
      <c r="EF10" s="11"/>
      <c r="EG10" s="11">
        <f t="shared" si="28"/>
        <v>180</v>
      </c>
      <c r="EH10" s="11">
        <f t="shared" si="28"/>
        <v>15</v>
      </c>
      <c r="EI10" s="11"/>
      <c r="EJ10" s="12">
        <f t="shared" si="29"/>
        <v>0</v>
      </c>
      <c r="EK10" s="11"/>
      <c r="EL10" s="12" t="e">
        <f t="shared" si="30"/>
        <v>#DIV/0!</v>
      </c>
      <c r="EM10" s="13"/>
      <c r="EN10" s="11"/>
      <c r="EO10" s="24">
        <v>3143.0769230769229</v>
      </c>
      <c r="EP10" s="70">
        <v>3662</v>
      </c>
      <c r="EQ10" s="10"/>
      <c r="ER10" s="11"/>
      <c r="ES10" s="11">
        <f t="shared" si="31"/>
        <v>893</v>
      </c>
      <c r="ET10" s="11">
        <f t="shared" si="31"/>
        <v>76</v>
      </c>
      <c r="EU10" s="11"/>
      <c r="EV10" s="12">
        <f t="shared" si="32"/>
        <v>0</v>
      </c>
      <c r="EW10" s="11"/>
      <c r="EX10" s="12" t="e">
        <f t="shared" si="33"/>
        <v>#DIV/0!</v>
      </c>
      <c r="EY10" s="13"/>
      <c r="EZ10" s="11"/>
      <c r="FA10" s="24">
        <v>3317.2727272727275</v>
      </c>
      <c r="FB10" s="70">
        <v>3846</v>
      </c>
      <c r="FC10" s="10"/>
      <c r="FD10" s="11"/>
      <c r="FE10" s="11">
        <f t="shared" si="34"/>
        <v>893</v>
      </c>
      <c r="FF10" s="11">
        <f t="shared" si="34"/>
        <v>76</v>
      </c>
      <c r="FG10" s="11"/>
      <c r="FH10" s="12">
        <f t="shared" si="35"/>
        <v>0</v>
      </c>
      <c r="FI10" s="11"/>
      <c r="FJ10" s="12" t="e">
        <f t="shared" si="36"/>
        <v>#DIV/0!</v>
      </c>
      <c r="FK10" s="13"/>
      <c r="FL10" s="11"/>
      <c r="FM10" s="24">
        <v>3367.313432835821</v>
      </c>
      <c r="FN10" s="70">
        <v>3985.3333333333335</v>
      </c>
      <c r="FO10" s="10"/>
      <c r="FP10" s="11"/>
      <c r="FQ10" s="11">
        <f t="shared" si="37"/>
        <v>867</v>
      </c>
      <c r="FR10" s="11">
        <f t="shared" si="37"/>
        <v>74</v>
      </c>
      <c r="FS10" s="11"/>
      <c r="FT10" s="12">
        <f t="shared" si="38"/>
        <v>0</v>
      </c>
      <c r="FU10" s="11"/>
      <c r="FV10" s="12" t="e">
        <f t="shared" si="39"/>
        <v>#DIV/0!</v>
      </c>
      <c r="FW10" s="13"/>
      <c r="FX10" s="11"/>
      <c r="FY10" s="24">
        <v>3234.626865671642</v>
      </c>
      <c r="FZ10" s="70">
        <v>3719.2857142857142</v>
      </c>
      <c r="GA10" s="10"/>
      <c r="GB10" s="11"/>
      <c r="GC10" s="11">
        <f t="shared" si="40"/>
        <v>180</v>
      </c>
      <c r="GD10" s="11">
        <f t="shared" si="40"/>
        <v>15</v>
      </c>
      <c r="GE10" s="11"/>
      <c r="GF10" s="12">
        <f t="shared" si="41"/>
        <v>0</v>
      </c>
      <c r="GG10" s="11"/>
      <c r="GH10" s="12" t="e">
        <f t="shared" si="42"/>
        <v>#DIV/0!</v>
      </c>
      <c r="GI10" s="13"/>
      <c r="GJ10" s="11"/>
      <c r="GK10" s="24">
        <v>3262.1428571428573</v>
      </c>
      <c r="GL10" s="70">
        <v>3785</v>
      </c>
      <c r="GM10" s="10"/>
      <c r="GN10" s="11"/>
      <c r="GO10" s="11">
        <f t="shared" si="43"/>
        <v>867</v>
      </c>
      <c r="GP10" s="11">
        <f t="shared" si="43"/>
        <v>74</v>
      </c>
      <c r="GQ10" s="11">
        <v>2</v>
      </c>
      <c r="GR10" s="12">
        <f t="shared" si="44"/>
        <v>2.306805074971165E-3</v>
      </c>
      <c r="GS10" s="11"/>
      <c r="GT10" s="12">
        <f t="shared" si="45"/>
        <v>0</v>
      </c>
      <c r="GU10" s="13"/>
      <c r="GV10" s="11"/>
      <c r="GW10" s="24">
        <v>3357.5384615384614</v>
      </c>
      <c r="GX10" s="70">
        <v>3895.3333333333335</v>
      </c>
      <c r="GY10" s="10"/>
      <c r="GZ10" s="11"/>
      <c r="HA10" s="11">
        <f t="shared" si="46"/>
        <v>867</v>
      </c>
      <c r="HB10" s="11">
        <f t="shared" si="46"/>
        <v>74</v>
      </c>
      <c r="HC10" s="11">
        <v>2</v>
      </c>
      <c r="HD10" s="12">
        <f t="shared" si="47"/>
        <v>2.306805074971165E-3</v>
      </c>
      <c r="HE10" s="11"/>
      <c r="HF10" s="12">
        <f t="shared" si="48"/>
        <v>0</v>
      </c>
      <c r="HG10" s="13"/>
      <c r="HH10" s="11"/>
      <c r="HI10" s="24">
        <v>3370.7352941176468</v>
      </c>
      <c r="HJ10" s="70">
        <v>3813.5714285714284</v>
      </c>
      <c r="HK10" s="10">
        <f t="shared" si="49"/>
        <v>0</v>
      </c>
      <c r="HL10" s="11">
        <f t="shared" si="50"/>
        <v>0</v>
      </c>
      <c r="HM10" s="11">
        <f t="shared" si="51"/>
        <v>12209</v>
      </c>
      <c r="HN10" s="11">
        <f t="shared" si="0"/>
        <v>1038</v>
      </c>
      <c r="HO10" s="11">
        <f t="shared" si="52"/>
        <v>21</v>
      </c>
      <c r="HP10" s="215">
        <f t="shared" si="70"/>
        <v>1.720042591530838E-3</v>
      </c>
      <c r="HQ10" s="15">
        <f t="shared" si="54"/>
        <v>0</v>
      </c>
      <c r="HR10" s="12">
        <f t="shared" si="65"/>
        <v>0</v>
      </c>
      <c r="HS10" s="16"/>
      <c r="HT10" s="17"/>
      <c r="HU10" s="16">
        <f t="shared" si="55"/>
        <v>0</v>
      </c>
      <c r="HV10" s="23">
        <v>87.418655097613879</v>
      </c>
      <c r="HW10" s="22">
        <v>3847.0506912442397</v>
      </c>
      <c r="HX10" s="78">
        <f t="shared" si="66"/>
        <v>1.5169902912621359E-3</v>
      </c>
      <c r="HY10" s="78">
        <f t="shared" si="67"/>
        <v>3.3608310418576232E-3</v>
      </c>
      <c r="HZ10" s="78">
        <f t="shared" si="68"/>
        <v>3.497726477789437E-4</v>
      </c>
      <c r="IA10" s="78">
        <f t="shared" si="69"/>
        <v>1.438331535418914E-3</v>
      </c>
    </row>
    <row r="11" spans="1:244" x14ac:dyDescent="0.25">
      <c r="A11" s="226"/>
      <c r="B11" s="41">
        <f t="shared" si="56"/>
        <v>44434</v>
      </c>
      <c r="C11" s="10"/>
      <c r="D11" s="11"/>
      <c r="E11" s="11">
        <f>E10-C11</f>
        <v>767</v>
      </c>
      <c r="F11" s="11">
        <f>F10-D11</f>
        <v>65</v>
      </c>
      <c r="G11" s="11"/>
      <c r="H11" s="12">
        <f t="shared" si="1"/>
        <v>0</v>
      </c>
      <c r="I11" s="11"/>
      <c r="J11" s="12" t="e">
        <f t="shared" si="58"/>
        <v>#DIV/0!</v>
      </c>
      <c r="K11" s="13"/>
      <c r="L11" s="11"/>
      <c r="M11" s="24">
        <v>82.8125</v>
      </c>
      <c r="N11" s="71">
        <v>100</v>
      </c>
      <c r="O11" s="10"/>
      <c r="P11" s="11"/>
      <c r="Q11" s="11">
        <f>Q10-O11</f>
        <v>744</v>
      </c>
      <c r="R11" s="11">
        <f>R10-P11</f>
        <v>63</v>
      </c>
      <c r="S11" s="11"/>
      <c r="T11" s="12">
        <f t="shared" si="2"/>
        <v>0</v>
      </c>
      <c r="U11" s="11"/>
      <c r="V11" s="12" t="e">
        <f t="shared" si="61"/>
        <v>#DIV/0!</v>
      </c>
      <c r="W11" s="13"/>
      <c r="X11" s="11"/>
      <c r="Y11" s="24">
        <v>89.65517241379311</v>
      </c>
      <c r="Z11" s="71">
        <v>100</v>
      </c>
      <c r="AA11" s="10"/>
      <c r="AB11" s="11"/>
      <c r="AC11" s="11">
        <f>AC10-AA11</f>
        <v>179</v>
      </c>
      <c r="AD11" s="11">
        <f>AD10-AB11</f>
        <v>15</v>
      </c>
      <c r="AE11" s="11"/>
      <c r="AF11" s="12">
        <f t="shared" si="3"/>
        <v>0</v>
      </c>
      <c r="AG11" s="11"/>
      <c r="AH11" s="12" t="e">
        <f t="shared" si="64"/>
        <v>#DIV/0!</v>
      </c>
      <c r="AI11" s="13"/>
      <c r="AJ11" s="11"/>
      <c r="AK11" s="24">
        <v>93.333333333333329</v>
      </c>
      <c r="AL11" s="71">
        <v>100</v>
      </c>
      <c r="AM11" s="10"/>
      <c r="AN11" s="11"/>
      <c r="AO11" s="11">
        <f t="shared" si="4"/>
        <v>745</v>
      </c>
      <c r="AP11" s="11">
        <f t="shared" si="4"/>
        <v>63</v>
      </c>
      <c r="AQ11" s="11">
        <v>1</v>
      </c>
      <c r="AR11" s="12">
        <f t="shared" si="5"/>
        <v>1.3422818791946308E-3</v>
      </c>
      <c r="AS11" s="11"/>
      <c r="AT11" s="12">
        <f t="shared" si="6"/>
        <v>0</v>
      </c>
      <c r="AU11" s="13"/>
      <c r="AV11" s="11"/>
      <c r="AW11" s="24">
        <v>92.727272727272734</v>
      </c>
      <c r="AX11" s="71">
        <v>100</v>
      </c>
      <c r="AY11" s="10">
        <v>1</v>
      </c>
      <c r="AZ11" s="11"/>
      <c r="BA11" s="11">
        <f t="shared" si="7"/>
        <v>860</v>
      </c>
      <c r="BB11" s="11">
        <f t="shared" si="7"/>
        <v>73</v>
      </c>
      <c r="BC11" s="11">
        <v>5</v>
      </c>
      <c r="BD11" s="12">
        <f t="shared" si="8"/>
        <v>5.8139534883720929E-3</v>
      </c>
      <c r="BE11" s="11"/>
      <c r="BF11" s="12">
        <f t="shared" si="9"/>
        <v>0</v>
      </c>
      <c r="BG11" s="13"/>
      <c r="BH11" s="11"/>
      <c r="BI11" s="24">
        <v>98.305084745762713</v>
      </c>
      <c r="BJ11" s="71">
        <v>100</v>
      </c>
      <c r="BK11" s="10"/>
      <c r="BL11" s="11"/>
      <c r="BM11" s="11">
        <f t="shared" si="10"/>
        <v>719</v>
      </c>
      <c r="BN11" s="11">
        <f t="shared" si="10"/>
        <v>61</v>
      </c>
      <c r="BO11" s="11">
        <v>3</v>
      </c>
      <c r="BP11" s="12">
        <f t="shared" si="11"/>
        <v>4.172461752433936E-3</v>
      </c>
      <c r="BQ11" s="11"/>
      <c r="BR11" s="12">
        <f t="shared" si="12"/>
        <v>0</v>
      </c>
      <c r="BS11" s="13"/>
      <c r="BT11" s="11"/>
      <c r="BU11" s="24">
        <v>83.63636363636364</v>
      </c>
      <c r="BV11" s="71">
        <v>100</v>
      </c>
      <c r="BW11" s="10"/>
      <c r="BX11" s="11"/>
      <c r="BY11" s="11">
        <f t="shared" si="13"/>
        <v>754</v>
      </c>
      <c r="BZ11" s="11">
        <f t="shared" si="13"/>
        <v>65</v>
      </c>
      <c r="CA11" s="11"/>
      <c r="CB11" s="12">
        <f t="shared" si="14"/>
        <v>0</v>
      </c>
      <c r="CC11" s="11"/>
      <c r="CD11" s="12" t="e">
        <f t="shared" si="15"/>
        <v>#DIV/0!</v>
      </c>
      <c r="CE11" s="13"/>
      <c r="CF11" s="11"/>
      <c r="CG11" s="24">
        <v>89.285714285714292</v>
      </c>
      <c r="CH11" s="71">
        <v>100</v>
      </c>
      <c r="CI11" s="10"/>
      <c r="CJ11" s="11"/>
      <c r="CK11" s="11">
        <f t="shared" si="16"/>
        <v>179</v>
      </c>
      <c r="CL11" s="11">
        <f t="shared" si="16"/>
        <v>15</v>
      </c>
      <c r="CM11" s="11"/>
      <c r="CN11" s="12">
        <f t="shared" si="17"/>
        <v>0</v>
      </c>
      <c r="CO11" s="11"/>
      <c r="CP11" s="12" t="e">
        <f t="shared" si="18"/>
        <v>#DIV/0!</v>
      </c>
      <c r="CQ11" s="13"/>
      <c r="CR11" s="11"/>
      <c r="CS11" s="24">
        <v>100</v>
      </c>
      <c r="CT11" s="71">
        <v>100</v>
      </c>
      <c r="CU11" s="10"/>
      <c r="CV11" s="11"/>
      <c r="CW11" s="11">
        <f t="shared" si="19"/>
        <v>760</v>
      </c>
      <c r="CX11" s="11">
        <f t="shared" si="19"/>
        <v>65</v>
      </c>
      <c r="CY11" s="11">
        <v>4</v>
      </c>
      <c r="CZ11" s="12">
        <f t="shared" si="20"/>
        <v>5.263157894736842E-3</v>
      </c>
      <c r="DA11" s="11"/>
      <c r="DB11" s="12">
        <f t="shared" si="21"/>
        <v>0</v>
      </c>
      <c r="DC11" s="13"/>
      <c r="DD11" s="11"/>
      <c r="DE11" s="24">
        <v>91.071428571428569</v>
      </c>
      <c r="DF11" s="71">
        <v>100</v>
      </c>
      <c r="DG11" s="10"/>
      <c r="DH11" s="11"/>
      <c r="DI11" s="11">
        <f t="shared" si="22"/>
        <v>861</v>
      </c>
      <c r="DJ11" s="11">
        <f t="shared" si="22"/>
        <v>73</v>
      </c>
      <c r="DK11" s="11">
        <v>11</v>
      </c>
      <c r="DL11" s="12">
        <f t="shared" si="23"/>
        <v>1.2775842044134728E-2</v>
      </c>
      <c r="DM11" s="11"/>
      <c r="DN11" s="12">
        <f t="shared" si="24"/>
        <v>0</v>
      </c>
      <c r="DO11" s="13"/>
      <c r="DP11" s="11"/>
      <c r="DQ11" s="24">
        <v>87.878787878787875</v>
      </c>
      <c r="DR11" s="71">
        <v>100</v>
      </c>
      <c r="DS11" s="10"/>
      <c r="DT11" s="11"/>
      <c r="DU11" s="11">
        <f t="shared" si="25"/>
        <v>893</v>
      </c>
      <c r="DV11" s="11">
        <f t="shared" si="25"/>
        <v>76</v>
      </c>
      <c r="DW11" s="11">
        <v>1</v>
      </c>
      <c r="DX11" s="12">
        <f t="shared" si="26"/>
        <v>1.1198208286674132E-3</v>
      </c>
      <c r="DY11" s="11"/>
      <c r="DZ11" s="12">
        <f t="shared" si="27"/>
        <v>0</v>
      </c>
      <c r="EA11" s="13"/>
      <c r="EB11" s="11"/>
      <c r="EC11" s="24">
        <v>83.333333333333329</v>
      </c>
      <c r="ED11" s="71">
        <v>100</v>
      </c>
      <c r="EE11" s="10">
        <v>1</v>
      </c>
      <c r="EF11" s="11"/>
      <c r="EG11" s="11">
        <f t="shared" si="28"/>
        <v>179</v>
      </c>
      <c r="EH11" s="11">
        <f t="shared" si="28"/>
        <v>15</v>
      </c>
      <c r="EI11" s="11"/>
      <c r="EJ11" s="12">
        <f t="shared" si="29"/>
        <v>0</v>
      </c>
      <c r="EK11" s="11"/>
      <c r="EL11" s="12" t="e">
        <f t="shared" si="30"/>
        <v>#DIV/0!</v>
      </c>
      <c r="EM11" s="13"/>
      <c r="EN11" s="11"/>
      <c r="EO11" s="24">
        <v>100</v>
      </c>
      <c r="EP11" s="71">
        <v>100</v>
      </c>
      <c r="EQ11" s="10"/>
      <c r="ER11" s="11"/>
      <c r="ES11" s="11">
        <f t="shared" si="31"/>
        <v>893</v>
      </c>
      <c r="ET11" s="11">
        <f t="shared" si="31"/>
        <v>76</v>
      </c>
      <c r="EU11" s="11">
        <v>1</v>
      </c>
      <c r="EV11" s="12">
        <f t="shared" si="32"/>
        <v>1.1198208286674132E-3</v>
      </c>
      <c r="EW11" s="11"/>
      <c r="EX11" s="12">
        <f t="shared" si="33"/>
        <v>0</v>
      </c>
      <c r="EY11" s="13"/>
      <c r="EZ11" s="11"/>
      <c r="FA11" s="24">
        <v>92.424242424242422</v>
      </c>
      <c r="FB11" s="71">
        <v>100</v>
      </c>
      <c r="FC11" s="10"/>
      <c r="FD11" s="11"/>
      <c r="FE11" s="11">
        <f t="shared" si="34"/>
        <v>893</v>
      </c>
      <c r="FF11" s="11">
        <f t="shared" si="34"/>
        <v>76</v>
      </c>
      <c r="FG11" s="11">
        <v>2</v>
      </c>
      <c r="FH11" s="12">
        <f t="shared" si="35"/>
        <v>2.2396416573348264E-3</v>
      </c>
      <c r="FI11" s="11"/>
      <c r="FJ11" s="12">
        <f t="shared" si="36"/>
        <v>0</v>
      </c>
      <c r="FK11" s="13"/>
      <c r="FL11" s="11"/>
      <c r="FM11" s="24">
        <v>88.059701492537314</v>
      </c>
      <c r="FN11" s="71">
        <v>100</v>
      </c>
      <c r="FO11" s="10"/>
      <c r="FP11" s="11"/>
      <c r="FQ11" s="11">
        <f t="shared" si="37"/>
        <v>867</v>
      </c>
      <c r="FR11" s="11">
        <f t="shared" si="37"/>
        <v>74</v>
      </c>
      <c r="FS11" s="11">
        <v>2</v>
      </c>
      <c r="FT11" s="12">
        <f t="shared" si="38"/>
        <v>2.306805074971165E-3</v>
      </c>
      <c r="FU11" s="11"/>
      <c r="FV11" s="12">
        <f t="shared" si="39"/>
        <v>0</v>
      </c>
      <c r="FW11" s="13"/>
      <c r="FX11" s="11"/>
      <c r="FY11" s="24">
        <v>82.089552238805965</v>
      </c>
      <c r="FZ11" s="71">
        <v>100</v>
      </c>
      <c r="GA11" s="10">
        <v>1</v>
      </c>
      <c r="GB11" s="11"/>
      <c r="GC11" s="11">
        <f t="shared" si="40"/>
        <v>179</v>
      </c>
      <c r="GD11" s="11">
        <f t="shared" si="40"/>
        <v>15</v>
      </c>
      <c r="GE11" s="11">
        <v>1</v>
      </c>
      <c r="GF11" s="12">
        <f t="shared" si="41"/>
        <v>5.5865921787709499E-3</v>
      </c>
      <c r="GG11" s="11"/>
      <c r="GH11" s="12">
        <f t="shared" si="42"/>
        <v>0</v>
      </c>
      <c r="GI11" s="13"/>
      <c r="GJ11" s="11"/>
      <c r="GK11" s="24">
        <v>78.571428571428569</v>
      </c>
      <c r="GL11" s="71">
        <v>100</v>
      </c>
      <c r="GM11" s="10"/>
      <c r="GN11" s="11"/>
      <c r="GO11" s="11">
        <f t="shared" si="43"/>
        <v>867</v>
      </c>
      <c r="GP11" s="11">
        <f t="shared" si="43"/>
        <v>74</v>
      </c>
      <c r="GQ11" s="11">
        <v>2</v>
      </c>
      <c r="GR11" s="12">
        <f t="shared" si="44"/>
        <v>2.306805074971165E-3</v>
      </c>
      <c r="GS11" s="11"/>
      <c r="GT11" s="12">
        <f t="shared" si="45"/>
        <v>0</v>
      </c>
      <c r="GU11" s="13"/>
      <c r="GV11" s="11"/>
      <c r="GW11" s="24">
        <v>87.692307692307693</v>
      </c>
      <c r="GX11" s="71">
        <v>100</v>
      </c>
      <c r="GY11" s="10"/>
      <c r="GZ11" s="11"/>
      <c r="HA11" s="11">
        <f t="shared" si="46"/>
        <v>867</v>
      </c>
      <c r="HB11" s="11">
        <f t="shared" si="46"/>
        <v>74</v>
      </c>
      <c r="HC11" s="11">
        <v>3</v>
      </c>
      <c r="HD11" s="12">
        <f t="shared" si="47"/>
        <v>3.4602076124567475E-3</v>
      </c>
      <c r="HE11" s="11"/>
      <c r="HF11" s="12">
        <f t="shared" si="48"/>
        <v>0</v>
      </c>
      <c r="HG11" s="13"/>
      <c r="HH11" s="11"/>
      <c r="HI11" s="24">
        <v>85.294117647058826</v>
      </c>
      <c r="HJ11" s="71">
        <v>100</v>
      </c>
      <c r="HK11" s="10">
        <f t="shared" si="49"/>
        <v>3</v>
      </c>
      <c r="HL11" s="11">
        <f t="shared" si="50"/>
        <v>0</v>
      </c>
      <c r="HM11" s="11">
        <f t="shared" si="51"/>
        <v>12206</v>
      </c>
      <c r="HN11" s="11">
        <f t="shared" si="0"/>
        <v>1038</v>
      </c>
      <c r="HO11" s="11">
        <f t="shared" si="52"/>
        <v>36</v>
      </c>
      <c r="HP11" s="215">
        <f t="shared" si="70"/>
        <v>2.9493691627068656E-3</v>
      </c>
      <c r="HQ11" s="15">
        <f t="shared" si="54"/>
        <v>0</v>
      </c>
      <c r="HR11" s="12">
        <f t="shared" si="65"/>
        <v>0</v>
      </c>
      <c r="HS11" s="16"/>
      <c r="HT11" s="17"/>
      <c r="HU11" s="16">
        <f t="shared" si="55"/>
        <v>0</v>
      </c>
      <c r="HV11" s="23">
        <v>6.7502551035725125E-2</v>
      </c>
      <c r="HW11" s="22">
        <v>96.774193548387103</v>
      </c>
      <c r="HX11" s="78">
        <f t="shared" si="66"/>
        <v>1.8209408194233688E-3</v>
      </c>
      <c r="HY11" s="78">
        <f t="shared" si="67"/>
        <v>5.4995417048579283E-3</v>
      </c>
      <c r="HZ11" s="78">
        <f t="shared" si="68"/>
        <v>1.3995801259622112E-3</v>
      </c>
      <c r="IA11" s="78">
        <f t="shared" si="69"/>
        <v>2.8776978417266188E-3</v>
      </c>
      <c r="IF11" s="93">
        <f>IF12/IF13</f>
        <v>6.0661207158022447E-4</v>
      </c>
      <c r="IG11" s="93">
        <f t="shared" ref="IG11:II11" si="71">IG12/IG13</f>
        <v>0</v>
      </c>
      <c r="IH11" s="93">
        <f t="shared" si="71"/>
        <v>6.993006993006993E-4</v>
      </c>
      <c r="II11" s="93">
        <f t="shared" si="71"/>
        <v>3.595828838547285E-4</v>
      </c>
      <c r="IJ11" s="96" t="s">
        <v>90</v>
      </c>
    </row>
    <row r="12" spans="1:244" ht="19.5" thickBot="1" x14ac:dyDescent="0.3">
      <c r="A12" s="230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2.1057692307692406</v>
      </c>
      <c r="N12" s="72">
        <f>N10/N9*100-100</f>
        <v>-2.137862137862129</v>
      </c>
      <c r="O12" s="26">
        <f>SUM(O5:O11)</f>
        <v>1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0.66843501326259513</v>
      </c>
      <c r="Z12" s="72">
        <f>Z10/Z9*100-100</f>
        <v>-0.879120879120876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5.0871794871794975</v>
      </c>
      <c r="AL12" s="72">
        <f>AL10/AL9*100-100</f>
        <v>-3.8961038961038952</v>
      </c>
      <c r="AM12" s="26">
        <f t="shared" ref="AM12:AN12" si="72">SUM(AM5:AM11)</f>
        <v>0</v>
      </c>
      <c r="AN12" s="27">
        <f t="shared" si="72"/>
        <v>0</v>
      </c>
      <c r="AO12" s="27"/>
      <c r="AP12" s="27"/>
      <c r="AQ12" s="27">
        <f t="shared" ref="AQ12" si="73">SUM(AQ5:AQ11)</f>
        <v>2</v>
      </c>
      <c r="AR12" s="28">
        <f t="shared" ref="AR12" si="74">((AQ12+AS12)/7)/AO11</f>
        <v>3.8350910834132309E-4</v>
      </c>
      <c r="AS12" s="27">
        <f t="shared" ref="AS12" si="75">SUM(AS5:AS11)</f>
        <v>0</v>
      </c>
      <c r="AT12" s="28">
        <f t="shared" ref="AT12" si="76">(AS12/(AS12+AQ12))</f>
        <v>0</v>
      </c>
      <c r="AU12" s="27"/>
      <c r="AV12" s="27"/>
      <c r="AW12" s="29">
        <f t="shared" ref="AW12:AX12" si="77">AW10/AW9*100-100</f>
        <v>4.6209790209790214</v>
      </c>
      <c r="AX12" s="72">
        <f t="shared" si="77"/>
        <v>2.1645021645028351E-2</v>
      </c>
      <c r="AY12" s="26">
        <f t="shared" ref="AY12:AZ12" si="78">SUM(AY5:AY11)</f>
        <v>1</v>
      </c>
      <c r="AZ12" s="27">
        <f t="shared" si="78"/>
        <v>0</v>
      </c>
      <c r="BA12" s="27"/>
      <c r="BB12" s="27"/>
      <c r="BC12" s="27">
        <f t="shared" ref="BC12" si="79">SUM(BC5:BC11)</f>
        <v>17</v>
      </c>
      <c r="BD12" s="28">
        <f t="shared" ref="BD12" si="80">((BC12+BE12)/7)/BA11</f>
        <v>2.8239202657807305E-3</v>
      </c>
      <c r="BE12" s="27">
        <f t="shared" ref="BE12" si="81">SUM(BE5:BE11)</f>
        <v>0</v>
      </c>
      <c r="BF12" s="28">
        <f t="shared" ref="BF12" si="82">(BE12/(BE12+BC12))</f>
        <v>0</v>
      </c>
      <c r="BG12" s="27"/>
      <c r="BH12" s="27"/>
      <c r="BI12" s="29">
        <f t="shared" ref="BI12:BJ12" si="83">BI10/BI9*100-100</f>
        <v>8.6623207301173437</v>
      </c>
      <c r="BJ12" s="72">
        <f t="shared" si="83"/>
        <v>6.5734265734265591</v>
      </c>
      <c r="BK12" s="26">
        <f t="shared" ref="BK12:BL12" si="84">SUM(BK5:BK11)</f>
        <v>0</v>
      </c>
      <c r="BL12" s="27">
        <f t="shared" si="84"/>
        <v>0</v>
      </c>
      <c r="BM12" s="27"/>
      <c r="BN12" s="27"/>
      <c r="BO12" s="27">
        <f t="shared" ref="BO12" si="85">SUM(BO5:BO11)</f>
        <v>5</v>
      </c>
      <c r="BP12" s="28">
        <f t="shared" ref="BP12" si="86">((BO12+BQ12)/7)/BM11</f>
        <v>9.9344327438903243E-4</v>
      </c>
      <c r="BQ12" s="27">
        <f t="shared" ref="BQ12" si="87">SUM(BQ5:BQ11)</f>
        <v>0</v>
      </c>
      <c r="BR12" s="28">
        <f t="shared" ref="BR12" si="88">(BQ12/(BQ12+BO12))</f>
        <v>0</v>
      </c>
      <c r="BS12" s="27"/>
      <c r="BT12" s="27"/>
      <c r="BU12" s="29">
        <f t="shared" ref="BU12:BV12" si="89">BU10/BU9*100-100</f>
        <v>4.8503496503496564</v>
      </c>
      <c r="BV12" s="72">
        <f t="shared" si="89"/>
        <v>-1.9780219780219852</v>
      </c>
      <c r="BW12" s="26">
        <f t="shared" ref="BW12:BX12" si="90">SUM(BW5:BW11)</f>
        <v>0</v>
      </c>
      <c r="BX12" s="27">
        <f t="shared" si="90"/>
        <v>0</v>
      </c>
      <c r="BY12" s="27"/>
      <c r="BZ12" s="27"/>
      <c r="CA12" s="27">
        <f t="shared" ref="CA12" si="91">SUM(CA5:CA11)</f>
        <v>1</v>
      </c>
      <c r="CB12" s="28">
        <f t="shared" ref="CB12" si="92">((CA12+CC12)/7)/BY11</f>
        <v>1.8946570670708602E-4</v>
      </c>
      <c r="CC12" s="27">
        <f t="shared" ref="CC12" si="93">SUM(CC5:CC11)</f>
        <v>0</v>
      </c>
      <c r="CD12" s="28">
        <f t="shared" ref="CD12" si="94">(CC12/(CC12+CA12))</f>
        <v>0</v>
      </c>
      <c r="CE12" s="27"/>
      <c r="CF12" s="27"/>
      <c r="CG12" s="29">
        <f t="shared" ref="CG12:CH12" si="95">CG10/CG9*100-100</f>
        <v>2.862637362637372</v>
      </c>
      <c r="CH12" s="72">
        <f t="shared" si="95"/>
        <v>2.1178821178821039</v>
      </c>
      <c r="CI12" s="26">
        <f t="shared" ref="CI12:CJ12" si="96">SUM(CI5:CI11)</f>
        <v>0</v>
      </c>
      <c r="CJ12" s="27">
        <f t="shared" si="96"/>
        <v>0</v>
      </c>
      <c r="CK12" s="27"/>
      <c r="CL12" s="27"/>
      <c r="CM12" s="27">
        <f t="shared" ref="CM12" si="97">SUM(CM5:CM11)</f>
        <v>0</v>
      </c>
      <c r="CN12" s="28">
        <f t="shared" ref="CN12" si="98">((CM12+CO12)/7)/CK11</f>
        <v>0</v>
      </c>
      <c r="CO12" s="27">
        <f t="shared" ref="CO12" si="99">SUM(CO5:CO11)</f>
        <v>0</v>
      </c>
      <c r="CP12" s="28" t="e">
        <f t="shared" ref="CP12" si="100">(CO12/(CO12+CM12))</f>
        <v>#DIV/0!</v>
      </c>
      <c r="CQ12" s="27"/>
      <c r="CR12" s="27"/>
      <c r="CS12" s="29">
        <f t="shared" ref="CS12:CT12" si="101">CS10/CS9*100-100</f>
        <v>1.0769230769230802</v>
      </c>
      <c r="CT12" s="72">
        <f t="shared" si="101"/>
        <v>-5.3432282003710583</v>
      </c>
      <c r="CU12" s="26">
        <f t="shared" ref="CU12:CV12" si="102">SUM(CU5:CU11)</f>
        <v>0</v>
      </c>
      <c r="CV12" s="27">
        <f t="shared" si="102"/>
        <v>0</v>
      </c>
      <c r="CW12" s="27"/>
      <c r="CX12" s="27"/>
      <c r="CY12" s="27">
        <f t="shared" ref="CY12" si="103">SUM(CY5:CY11)</f>
        <v>11</v>
      </c>
      <c r="CZ12" s="28">
        <f t="shared" ref="CZ12" si="104">((CY12+DA12)/7)/CW11</f>
        <v>2.0676691729323306E-3</v>
      </c>
      <c r="DA12" s="27">
        <f t="shared" ref="DA12" si="105">SUM(DA5:DA11)</f>
        <v>0</v>
      </c>
      <c r="DB12" s="28">
        <f t="shared" ref="DB12" si="106">(DA12/(DA12+CY12))</f>
        <v>0</v>
      </c>
      <c r="DC12" s="27"/>
      <c r="DD12" s="27"/>
      <c r="DE12" s="29">
        <f t="shared" ref="DE12:DF12" si="107">DE10/DE9*100-100</f>
        <v>3.3131868131868174</v>
      </c>
      <c r="DF12" s="72">
        <f t="shared" si="107"/>
        <v>1.038961038961034</v>
      </c>
      <c r="DG12" s="26">
        <f t="shared" ref="DG12:DH12" si="108">SUM(DG5:DG11)</f>
        <v>0</v>
      </c>
      <c r="DH12" s="27">
        <f t="shared" si="108"/>
        <v>0</v>
      </c>
      <c r="DI12" s="27"/>
      <c r="DJ12" s="27"/>
      <c r="DK12" s="27">
        <f t="shared" ref="DK12" si="109">SUM(DK5:DK11)</f>
        <v>29</v>
      </c>
      <c r="DL12" s="28">
        <f t="shared" ref="DL12" si="110">((DK12+DM12)/7)/DI11</f>
        <v>4.8116807698689234E-3</v>
      </c>
      <c r="DM12" s="27">
        <f t="shared" ref="DM12" si="111">SUM(DM5:DM11)</f>
        <v>0</v>
      </c>
      <c r="DN12" s="28">
        <f t="shared" ref="DN12" si="112">(DM12/(DM12+DK12))</f>
        <v>0</v>
      </c>
      <c r="DO12" s="27"/>
      <c r="DP12" s="27"/>
      <c r="DQ12" s="29">
        <f t="shared" ref="DQ12:DR12" si="113">DQ10/DQ9*100-100</f>
        <v>6.8997668997669024</v>
      </c>
      <c r="DR12" s="72">
        <f t="shared" si="113"/>
        <v>2.3747680890538163</v>
      </c>
      <c r="DS12" s="26">
        <f t="shared" ref="DS12:DT12" si="114">SUM(DS5:DS11)</f>
        <v>1</v>
      </c>
      <c r="DT12" s="27">
        <f t="shared" si="114"/>
        <v>0</v>
      </c>
      <c r="DU12" s="27"/>
      <c r="DV12" s="27"/>
      <c r="DW12" s="27">
        <f t="shared" ref="DW12" si="115">SUM(DW5:DW11)</f>
        <v>2</v>
      </c>
      <c r="DX12" s="28">
        <f t="shared" ref="DX12" si="116">((DW12+DY12)/7)/DU11</f>
        <v>3.1994880819068947E-4</v>
      </c>
      <c r="DY12" s="27">
        <f t="shared" ref="DY12" si="117">SUM(DY5:DY11)</f>
        <v>0</v>
      </c>
      <c r="DZ12" s="28">
        <f t="shared" ref="DZ12" si="118">(DY12/(DY12+DW12))</f>
        <v>0</v>
      </c>
      <c r="EA12" s="27"/>
      <c r="EB12" s="27"/>
      <c r="EC12" s="29">
        <f t="shared" ref="EC12:ED12" si="119">EC10/EC9*100-100</f>
        <v>0.90909090909090651</v>
      </c>
      <c r="ED12" s="72">
        <f t="shared" si="119"/>
        <v>-1.5398886827458256</v>
      </c>
      <c r="EE12" s="26">
        <f t="shared" ref="EE12:EF12" si="120">SUM(EE5:EE11)</f>
        <v>1</v>
      </c>
      <c r="EF12" s="27">
        <f t="shared" si="120"/>
        <v>0</v>
      </c>
      <c r="EG12" s="27"/>
      <c r="EH12" s="27"/>
      <c r="EI12" s="27">
        <f t="shared" ref="EI12" si="121">SUM(EI5:EI11)</f>
        <v>0</v>
      </c>
      <c r="EJ12" s="28">
        <f t="shared" ref="EJ12" si="122">((EI12+EK12)/7)/EG11</f>
        <v>0</v>
      </c>
      <c r="EK12" s="27">
        <f t="shared" ref="EK12" si="123">SUM(EK5:EK11)</f>
        <v>0</v>
      </c>
      <c r="EL12" s="28" t="e">
        <f t="shared" ref="EL12" si="124">(EK12/(EK12+EI12))</f>
        <v>#DIV/0!</v>
      </c>
      <c r="EM12" s="27"/>
      <c r="EN12" s="27"/>
      <c r="EO12" s="29">
        <f t="shared" ref="EO12:EP12" si="125">EO10/EO9*100-100</f>
        <v>-3.289940828402365</v>
      </c>
      <c r="EP12" s="72">
        <f t="shared" si="125"/>
        <v>-4.8831168831168839</v>
      </c>
      <c r="EQ12" s="26">
        <f t="shared" ref="EQ12:ER12" si="126">SUM(EQ5:EQ11)</f>
        <v>0</v>
      </c>
      <c r="ER12" s="27">
        <f t="shared" si="126"/>
        <v>0</v>
      </c>
      <c r="ES12" s="27"/>
      <c r="ET12" s="27"/>
      <c r="EU12" s="27">
        <f t="shared" ref="EU12" si="127">SUM(EU5:EU11)</f>
        <v>1</v>
      </c>
      <c r="EV12" s="28">
        <f t="shared" ref="EV12" si="128">((EU12+EW12)/7)/ES11</f>
        <v>1.5997440409534473E-4</v>
      </c>
      <c r="EW12" s="27">
        <f t="shared" ref="EW12" si="129">SUM(EW5:EW11)</f>
        <v>0</v>
      </c>
      <c r="EX12" s="28">
        <f t="shared" ref="EX12" si="130">(EW12/(EW12+EU12))</f>
        <v>0</v>
      </c>
      <c r="EY12" s="27"/>
      <c r="EZ12" s="27"/>
      <c r="FA12" s="29">
        <f t="shared" ref="FA12:FB12" si="131">FA10/FA9*100-100</f>
        <v>2.0699300699300807</v>
      </c>
      <c r="FB12" s="72">
        <f t="shared" si="131"/>
        <v>-0.10389610389610482</v>
      </c>
      <c r="FC12" s="26">
        <f t="shared" ref="FC12:FD12" si="132">SUM(FC5:FC11)</f>
        <v>0</v>
      </c>
      <c r="FD12" s="27">
        <f t="shared" si="132"/>
        <v>0</v>
      </c>
      <c r="FE12" s="27"/>
      <c r="FF12" s="27"/>
      <c r="FG12" s="27">
        <f t="shared" ref="FG12" si="133">SUM(FG5:FG11)</f>
        <v>2</v>
      </c>
      <c r="FH12" s="28">
        <f t="shared" ref="FH12" si="134">((FG12+FI12)/7)/FE11</f>
        <v>3.1994880819068947E-4</v>
      </c>
      <c r="FI12" s="27">
        <f t="shared" ref="FI12" si="135">SUM(FI5:FI11)</f>
        <v>0</v>
      </c>
      <c r="FJ12" s="28">
        <f t="shared" ref="FJ12" si="136">(FI12/(FI12+FG12))</f>
        <v>0</v>
      </c>
      <c r="FK12" s="27"/>
      <c r="FL12" s="27"/>
      <c r="FM12" s="29">
        <f t="shared" ref="FM12:FN12" si="137">FM10/FM9*100-100</f>
        <v>3.6096440872560436</v>
      </c>
      <c r="FN12" s="72">
        <f t="shared" si="137"/>
        <v>3.5151515151515156</v>
      </c>
      <c r="FO12" s="26">
        <f t="shared" ref="FO12:FP12" si="138">SUM(FO5:FO11)</f>
        <v>0</v>
      </c>
      <c r="FP12" s="27">
        <f t="shared" si="138"/>
        <v>0</v>
      </c>
      <c r="FQ12" s="27"/>
      <c r="FR12" s="27"/>
      <c r="FS12" s="27">
        <f t="shared" ref="FS12" si="139">SUM(FS5:FS11)</f>
        <v>2</v>
      </c>
      <c r="FT12" s="28">
        <f t="shared" ref="FT12" si="140">((FS12+FU12)/7)/FQ11</f>
        <v>3.2954358213873783E-4</v>
      </c>
      <c r="FU12" s="27">
        <f t="shared" ref="FU12" si="141">SUM(FU5:FU11)</f>
        <v>0</v>
      </c>
      <c r="FV12" s="28">
        <f t="shared" ref="FV12" si="142">(FU12/(FU12+FS12))</f>
        <v>0</v>
      </c>
      <c r="FW12" s="27"/>
      <c r="FX12" s="27"/>
      <c r="FY12" s="29">
        <f t="shared" ref="FY12:FZ12" si="143">FY10/FY9*100-100</f>
        <v>-0.47301951779562046</v>
      </c>
      <c r="FZ12" s="72">
        <f t="shared" si="143"/>
        <v>-3.3951762523191036</v>
      </c>
      <c r="GA12" s="26">
        <f t="shared" ref="GA12:GB12" si="144">SUM(GA5:GA11)</f>
        <v>1</v>
      </c>
      <c r="GB12" s="27">
        <f t="shared" si="144"/>
        <v>0</v>
      </c>
      <c r="GC12" s="27"/>
      <c r="GD12" s="27"/>
      <c r="GE12" s="27">
        <f t="shared" ref="GE12" si="145">SUM(GE5:GE11)</f>
        <v>1</v>
      </c>
      <c r="GF12" s="28">
        <f t="shared" ref="GF12" si="146">((GE12+GG12)/7)/GC11</f>
        <v>7.9808459696727846E-4</v>
      </c>
      <c r="GG12" s="27">
        <f t="shared" ref="GG12" si="147">SUM(GG5:GG11)</f>
        <v>0</v>
      </c>
      <c r="GH12" s="28">
        <f t="shared" ref="GH12" si="148">(GG12/(GG12+GE12))</f>
        <v>0</v>
      </c>
      <c r="GI12" s="27"/>
      <c r="GJ12" s="27"/>
      <c r="GK12" s="29">
        <f t="shared" ref="GK12:GL12" si="149">GK10/GK9*100-100</f>
        <v>0.37362637362639362</v>
      </c>
      <c r="GL12" s="72">
        <f t="shared" si="149"/>
        <v>-1.6883116883116855</v>
      </c>
      <c r="GM12" s="26">
        <f t="shared" ref="GM12:GN12" si="150">SUM(GM5:GM11)</f>
        <v>0</v>
      </c>
      <c r="GN12" s="27">
        <f t="shared" si="150"/>
        <v>0</v>
      </c>
      <c r="GO12" s="27"/>
      <c r="GP12" s="27"/>
      <c r="GQ12" s="27">
        <f t="shared" ref="GQ12" si="151">SUM(GQ5:GQ11)</f>
        <v>10</v>
      </c>
      <c r="GR12" s="28">
        <f t="shared" ref="GR12" si="152">((GQ12+GS12)/7)/GO11</f>
        <v>1.6477179106936892E-3</v>
      </c>
      <c r="GS12" s="27">
        <f t="shared" ref="GS12" si="153">SUM(GS5:GS11)</f>
        <v>0</v>
      </c>
      <c r="GT12" s="28">
        <f t="shared" ref="GT12" si="154">(GS12/(GS12+GQ12))</f>
        <v>0</v>
      </c>
      <c r="GU12" s="27"/>
      <c r="GV12" s="27"/>
      <c r="GW12" s="29">
        <f t="shared" ref="GW12:GX12" si="155">GW10/GW9*100-100</f>
        <v>3.3088757396449608</v>
      </c>
      <c r="GX12" s="72">
        <f t="shared" si="155"/>
        <v>1.1774891774891927</v>
      </c>
      <c r="GY12" s="26">
        <f t="shared" ref="GY12:GZ12" si="156">SUM(GY5:GY11)</f>
        <v>0</v>
      </c>
      <c r="GZ12" s="27">
        <f t="shared" si="156"/>
        <v>0</v>
      </c>
      <c r="HA12" s="27"/>
      <c r="HB12" s="27"/>
      <c r="HC12" s="27">
        <f t="shared" ref="HC12" si="157">SUM(HC5:HC11)</f>
        <v>6</v>
      </c>
      <c r="HD12" s="28">
        <f t="shared" ref="HD12" si="158">((HC12+HE12)/7)/HA11</f>
        <v>9.8863074641621345E-4</v>
      </c>
      <c r="HE12" s="27">
        <f t="shared" ref="HE12" si="159">SUM(HE5:HE11)</f>
        <v>0</v>
      </c>
      <c r="HF12" s="28">
        <f t="shared" ref="HF12" si="160">(HE12/(HE12+HC12))</f>
        <v>0</v>
      </c>
      <c r="HG12" s="27"/>
      <c r="HH12" s="27"/>
      <c r="HI12" s="29">
        <f t="shared" ref="HI12:HJ12" si="161">HI10/HI9*100-100</f>
        <v>3.7149321266968229</v>
      </c>
      <c r="HJ12" s="72">
        <f t="shared" si="161"/>
        <v>-0.94619666048238571</v>
      </c>
      <c r="HK12" s="26">
        <f t="shared" si="49"/>
        <v>5</v>
      </c>
      <c r="HL12" s="27">
        <f t="shared" si="50"/>
        <v>0</v>
      </c>
      <c r="HM12" s="27">
        <f t="shared" si="51"/>
        <v>0</v>
      </c>
      <c r="HN12" s="27">
        <f t="shared" si="0"/>
        <v>0</v>
      </c>
      <c r="HO12" s="27">
        <f t="shared" si="52"/>
        <v>89</v>
      </c>
      <c r="HP12" s="216">
        <f>+((HO12)/HM11)/7</f>
        <v>1.0416422836544089E-3</v>
      </c>
      <c r="HQ12" s="62">
        <f t="shared" si="54"/>
        <v>0</v>
      </c>
      <c r="HR12" s="52">
        <f t="shared" si="65"/>
        <v>0</v>
      </c>
      <c r="HS12" s="53">
        <f t="shared" ref="HS12" si="162">SUM(HS5:HS11)/7</f>
        <v>0</v>
      </c>
      <c r="HT12" s="54">
        <f t="shared" ref="HT12" si="163">SUM(HT5:HT11)</f>
        <v>0</v>
      </c>
      <c r="HU12" s="53">
        <f t="shared" ref="HU12" si="164">AVERAGE(HU5:HU11)</f>
        <v>0</v>
      </c>
      <c r="HV12" s="63">
        <f>HV10/HV9*100-100</f>
        <v>-97.393121203692317</v>
      </c>
      <c r="HW12" s="72">
        <f>HW10/HW9*100-100</f>
        <v>-7.6605422227544295E-2</v>
      </c>
      <c r="HX12" s="78">
        <f>SUM(G12,I12,S12,U12,AE12,AG12,AQ12,AS12,BC12,BE12)/7/SUM(E11,Q11,AC11,AO11,BA11)</f>
        <v>8.2375894212009543E-4</v>
      </c>
      <c r="HY12" s="78">
        <f>SUM(BO12,BQ12,CA12,CC12,CM12,CO12,CY12,DA12,DK12,DM12)/7/SUM(BM11,BY11,CK11,CW11,DI11)</f>
        <v>2.0077691938370215E-3</v>
      </c>
      <c r="HZ12" s="78">
        <f>SUM(DW12,DY12,EI12,EK12,EU12,EW12,FG12,FI12)/7/SUM(DU11,EG11,ES11,FE11)</f>
        <v>2.4992502249325202E-4</v>
      </c>
      <c r="IA12" s="78">
        <f>SUM(FS12,FU12,GE12,GG12,GQ12,GS12,HC12,HE12)/7/SUM(FQ11,GC11,GO11,HA11)</f>
        <v>9.7636176772867428E-4</v>
      </c>
      <c r="IB12" s="92">
        <f>SUM(I12,U12,AG12,AS12,BE12/SUM(G12,I12,S12,U12,AE12,AG12,AQ12,AS12,BC12,BE12))</f>
        <v>0</v>
      </c>
      <c r="IC12" s="92">
        <f>SUM(BQ12,CC12,CO12,DA12,DM12/SUM(BO12,BQ12,CA12,CC12,CM12,CO12,CY12,DA12,DK12,DM12))</f>
        <v>0</v>
      </c>
      <c r="ID12" s="92">
        <f>SUM(DY12,EK12,EW12,FI12/SUM(DW12,DY12,EI12,EK12,EU12,EW12,FG12,FI12))</f>
        <v>0</v>
      </c>
      <c r="IE12" s="92">
        <f>SUM(FU12,GG12,GS12,HE12)/SUM(FS12,FU12,GE12,GG12,GQ12,GS12,HC12,HE12)</f>
        <v>0</v>
      </c>
      <c r="IF12" s="94">
        <f>SUM(C12,O12,AA12,AM12,AY12)</f>
        <v>2</v>
      </c>
      <c r="IG12" s="94">
        <f>SUM(BK12,BW12,CI12,CU12,DG12)</f>
        <v>0</v>
      </c>
      <c r="IH12" s="94">
        <f>SUM(DS12,EE12,EQ12,FC12)</f>
        <v>2</v>
      </c>
      <c r="II12" s="94">
        <f>SUM(FO12,GA12,GM12,GY12)</f>
        <v>1</v>
      </c>
      <c r="IJ12" s="96" t="s">
        <v>89</v>
      </c>
    </row>
    <row r="13" spans="1:244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4.0946687412988288E-4</v>
      </c>
      <c r="HL13" s="68">
        <f>HL12/HN4</f>
        <v>0</v>
      </c>
      <c r="HM13" s="30"/>
      <c r="HN13" s="30"/>
      <c r="HO13" s="30"/>
      <c r="HP13" s="217"/>
      <c r="HQ13" s="30"/>
      <c r="HR13" s="30"/>
      <c r="HS13" s="30"/>
      <c r="HT13" s="51"/>
      <c r="HU13" s="30"/>
      <c r="HV13" s="30"/>
      <c r="HW13" s="31"/>
      <c r="HY13" s="77"/>
      <c r="HZ13" s="77"/>
      <c r="IA13" s="77"/>
      <c r="IF13" s="94">
        <f>SUM(E4,Q4,AC4,AO4,BA4)</f>
        <v>3297</v>
      </c>
      <c r="IG13" s="94">
        <f>SUM(BM4,BY4,CK4,CW4,DI4)</f>
        <v>3273</v>
      </c>
      <c r="IH13" s="94">
        <f>SUM(DU4,EG4,ES4,FE4)</f>
        <v>2860</v>
      </c>
      <c r="II13" s="94">
        <f>SUM(FQ4,GC4,GO4,HA4)</f>
        <v>2781</v>
      </c>
      <c r="IJ13" s="96" t="s">
        <v>84</v>
      </c>
    </row>
    <row r="14" spans="1:244" x14ac:dyDescent="0.25">
      <c r="A14" s="225">
        <v>26</v>
      </c>
      <c r="B14" s="73">
        <f>B11+1</f>
        <v>44435</v>
      </c>
      <c r="C14" s="33"/>
      <c r="D14" s="34"/>
      <c r="E14" s="34">
        <f>E11-C14</f>
        <v>767</v>
      </c>
      <c r="F14" s="34">
        <f>F11-D14</f>
        <v>65</v>
      </c>
      <c r="G14" s="34">
        <v>1</v>
      </c>
      <c r="H14" s="35">
        <f t="shared" ref="H14:H20" si="165">((G14+I14)/E14)</f>
        <v>1.3037809647979139E-3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 t="shared" ref="Q14:R14" si="166">Q11-O14</f>
        <v>744</v>
      </c>
      <c r="R14" s="34">
        <f t="shared" si="166"/>
        <v>63</v>
      </c>
      <c r="S14" s="34">
        <v>5</v>
      </c>
      <c r="T14" s="35">
        <f t="shared" ref="T14:T20" si="167">((S14+U14)/Q14)</f>
        <v>6.7204301075268818E-3</v>
      </c>
      <c r="U14" s="34"/>
      <c r="V14" s="35">
        <f t="shared" ref="V14:V20" si="168">U14/(S14+U14)</f>
        <v>0</v>
      </c>
      <c r="W14" s="36"/>
      <c r="X14" s="34"/>
      <c r="Y14" s="34"/>
      <c r="Z14" s="37"/>
      <c r="AA14" s="33"/>
      <c r="AB14" s="34"/>
      <c r="AC14" s="34">
        <f t="shared" ref="AC14:AD14" si="169">AC11-AA14</f>
        <v>179</v>
      </c>
      <c r="AD14" s="34">
        <f t="shared" si="169"/>
        <v>15</v>
      </c>
      <c r="AE14" s="34"/>
      <c r="AF14" s="35">
        <f t="shared" ref="AF14:AF20" si="170">((AE14+AG14)/AC14)</f>
        <v>0</v>
      </c>
      <c r="AG14" s="34"/>
      <c r="AH14" s="35" t="e">
        <f t="shared" ref="AH14:AH20" si="171">AG14/(AE14+AG14)</f>
        <v>#DIV/0!</v>
      </c>
      <c r="AI14" s="36"/>
      <c r="AJ14" s="34"/>
      <c r="AK14" s="34"/>
      <c r="AL14" s="37"/>
      <c r="AM14" s="33"/>
      <c r="AN14" s="34"/>
      <c r="AO14" s="34">
        <f t="shared" ref="AO14:AP14" si="172">AO11-AM14</f>
        <v>745</v>
      </c>
      <c r="AP14" s="34">
        <f t="shared" si="172"/>
        <v>63</v>
      </c>
      <c r="AQ14" s="34">
        <v>4</v>
      </c>
      <c r="AR14" s="35">
        <f t="shared" ref="AR14:AR20" si="173">((AQ14+AS14)/AO14)</f>
        <v>5.3691275167785232E-3</v>
      </c>
      <c r="AS14" s="34"/>
      <c r="AT14" s="35">
        <f t="shared" ref="AT14:AT20" si="174">AS14/(AQ14+AS14)</f>
        <v>0</v>
      </c>
      <c r="AU14" s="36"/>
      <c r="AV14" s="34"/>
      <c r="AW14" s="34"/>
      <c r="AX14" s="37"/>
      <c r="AY14" s="33"/>
      <c r="AZ14" s="34"/>
      <c r="BA14" s="34">
        <f t="shared" ref="BA14:BB14" si="175">BA11-AY14</f>
        <v>860</v>
      </c>
      <c r="BB14" s="34">
        <f t="shared" si="175"/>
        <v>73</v>
      </c>
      <c r="BC14" s="34">
        <v>10</v>
      </c>
      <c r="BD14" s="35">
        <f t="shared" ref="BD14:BD20" si="176">((BC14+BE14)/BA14)</f>
        <v>1.1627906976744186E-2</v>
      </c>
      <c r="BE14" s="34"/>
      <c r="BF14" s="35">
        <f t="shared" ref="BF14:BF20" si="177">BE14/(BC14+BE14)</f>
        <v>0</v>
      </c>
      <c r="BG14" s="36"/>
      <c r="BH14" s="34"/>
      <c r="BI14" s="34"/>
      <c r="BJ14" s="37"/>
      <c r="BK14" s="33"/>
      <c r="BL14" s="34"/>
      <c r="BM14" s="34">
        <f t="shared" ref="BM14:BN14" si="178">BM11-BK14</f>
        <v>719</v>
      </c>
      <c r="BN14" s="34">
        <f t="shared" si="178"/>
        <v>61</v>
      </c>
      <c r="BO14" s="34">
        <v>3</v>
      </c>
      <c r="BP14" s="35">
        <f t="shared" ref="BP14:BP20" si="179">((BO14+BQ14)/BM14)</f>
        <v>4.172461752433936E-3</v>
      </c>
      <c r="BQ14" s="34"/>
      <c r="BR14" s="35">
        <f t="shared" ref="BR14:BR20" si="180">BQ14/(BO14+BQ14)</f>
        <v>0</v>
      </c>
      <c r="BS14" s="36"/>
      <c r="BT14" s="34"/>
      <c r="BU14" s="34"/>
      <c r="BV14" s="37"/>
      <c r="BW14" s="33"/>
      <c r="BX14" s="34"/>
      <c r="BY14" s="34">
        <f t="shared" ref="BY14:BZ14" si="181">BY11-BW14</f>
        <v>754</v>
      </c>
      <c r="BZ14" s="34">
        <f t="shared" si="181"/>
        <v>65</v>
      </c>
      <c r="CA14" s="34">
        <v>4</v>
      </c>
      <c r="CB14" s="35">
        <f t="shared" ref="CB14:CB20" si="182">((CA14+CC14)/BY14)</f>
        <v>5.3050397877984082E-3</v>
      </c>
      <c r="CC14" s="34"/>
      <c r="CD14" s="35">
        <f t="shared" ref="CD14:CD20" si="183">CC14/(CA14+CC14)</f>
        <v>0</v>
      </c>
      <c r="CE14" s="36"/>
      <c r="CF14" s="34"/>
      <c r="CG14" s="34"/>
      <c r="CH14" s="37"/>
      <c r="CI14" s="33"/>
      <c r="CJ14" s="34"/>
      <c r="CK14" s="34">
        <f t="shared" ref="CK14:CL14" si="184">CK11-CI14</f>
        <v>179</v>
      </c>
      <c r="CL14" s="34">
        <f t="shared" si="184"/>
        <v>15</v>
      </c>
      <c r="CM14" s="34"/>
      <c r="CN14" s="35">
        <f t="shared" ref="CN14:CN20" si="185">((CM14+CO14)/CK14)</f>
        <v>0</v>
      </c>
      <c r="CO14" s="34"/>
      <c r="CP14" s="35" t="e">
        <f t="shared" ref="CP14:CP20" si="186">CO14/(CM14+CO14)</f>
        <v>#DIV/0!</v>
      </c>
      <c r="CQ14" s="36"/>
      <c r="CR14" s="34"/>
      <c r="CS14" s="34"/>
      <c r="CT14" s="37"/>
      <c r="CU14" s="33"/>
      <c r="CV14" s="34"/>
      <c r="CW14" s="34">
        <f t="shared" ref="CW14:CX14" si="187">CW11-CU14</f>
        <v>760</v>
      </c>
      <c r="CX14" s="34">
        <f t="shared" si="187"/>
        <v>65</v>
      </c>
      <c r="CY14" s="34">
        <v>8</v>
      </c>
      <c r="CZ14" s="35">
        <f t="shared" ref="CZ14:CZ20" si="188">((CY14+DA14)/CW14)</f>
        <v>1.0526315789473684E-2</v>
      </c>
      <c r="DA14" s="34"/>
      <c r="DB14" s="35">
        <f t="shared" ref="DB14:DB20" si="189">DA14/(CY14+DA14)</f>
        <v>0</v>
      </c>
      <c r="DC14" s="36"/>
      <c r="DD14" s="34"/>
      <c r="DE14" s="34"/>
      <c r="DF14" s="37"/>
      <c r="DG14" s="33"/>
      <c r="DH14" s="34"/>
      <c r="DI14" s="34">
        <f t="shared" ref="DI14:DJ14" si="190">DI11-DG14</f>
        <v>861</v>
      </c>
      <c r="DJ14" s="34">
        <f t="shared" si="190"/>
        <v>73</v>
      </c>
      <c r="DK14" s="34">
        <v>17</v>
      </c>
      <c r="DL14" s="35">
        <f t="shared" ref="DL14:DL20" si="191">((DK14+DM14)/DI14)</f>
        <v>1.9744483159117306E-2</v>
      </c>
      <c r="DM14" s="34"/>
      <c r="DN14" s="35">
        <f t="shared" ref="DN14:DN20" si="192">DM14/(DK14+DM14)</f>
        <v>0</v>
      </c>
      <c r="DO14" s="36"/>
      <c r="DP14" s="34"/>
      <c r="DQ14" s="34"/>
      <c r="DR14" s="37"/>
      <c r="DS14" s="33"/>
      <c r="DT14" s="34"/>
      <c r="DU14" s="34">
        <f t="shared" ref="DU14:DV14" si="193">DU11-DS14</f>
        <v>893</v>
      </c>
      <c r="DV14" s="34">
        <f t="shared" si="193"/>
        <v>76</v>
      </c>
      <c r="DW14" s="34">
        <v>2</v>
      </c>
      <c r="DX14" s="35">
        <f t="shared" ref="DX14:DX20" si="194">((DW14+DY14)/DU14)</f>
        <v>2.2396416573348264E-3</v>
      </c>
      <c r="DY14" s="34"/>
      <c r="DZ14" s="35">
        <f t="shared" ref="DZ14:DZ20" si="195">DY14/(DW14+DY14)</f>
        <v>0</v>
      </c>
      <c r="EA14" s="36"/>
      <c r="EB14" s="34"/>
      <c r="EC14" s="34"/>
      <c r="ED14" s="37"/>
      <c r="EE14" s="33"/>
      <c r="EF14" s="34"/>
      <c r="EG14" s="34">
        <f t="shared" ref="EG14:EH14" si="196">EG11-EE14</f>
        <v>179</v>
      </c>
      <c r="EH14" s="34">
        <f t="shared" si="196"/>
        <v>15</v>
      </c>
      <c r="EI14" s="34"/>
      <c r="EJ14" s="35">
        <f t="shared" ref="EJ14:EJ20" si="197">((EI14+EK14)/EG14)</f>
        <v>0</v>
      </c>
      <c r="EK14" s="34"/>
      <c r="EL14" s="35" t="e">
        <f t="shared" ref="EL14:EL20" si="198">EK14/(EI14+EK14)</f>
        <v>#DIV/0!</v>
      </c>
      <c r="EM14" s="36"/>
      <c r="EN14" s="34"/>
      <c r="EO14" s="34"/>
      <c r="EP14" s="37"/>
      <c r="EQ14" s="33"/>
      <c r="ER14" s="34"/>
      <c r="ES14" s="34">
        <f t="shared" ref="ES14:ET14" si="199">ES11-EQ14</f>
        <v>893</v>
      </c>
      <c r="ET14" s="34">
        <f t="shared" si="199"/>
        <v>76</v>
      </c>
      <c r="EU14" s="34">
        <v>2</v>
      </c>
      <c r="EV14" s="35">
        <f t="shared" ref="EV14:EV20" si="200">((EU14+EW14)/ES14)</f>
        <v>2.2396416573348264E-3</v>
      </c>
      <c r="EW14" s="34"/>
      <c r="EX14" s="35">
        <f t="shared" ref="EX14:EX20" si="201">EW14/(EU14+EW14)</f>
        <v>0</v>
      </c>
      <c r="EY14" s="36"/>
      <c r="EZ14" s="34"/>
      <c r="FA14" s="34"/>
      <c r="FB14" s="37"/>
      <c r="FC14" s="33"/>
      <c r="FD14" s="34"/>
      <c r="FE14" s="34">
        <f t="shared" ref="FE14:FF14" si="202">FE11-FC14</f>
        <v>893</v>
      </c>
      <c r="FF14" s="34">
        <f t="shared" si="202"/>
        <v>76</v>
      </c>
      <c r="FG14" s="34">
        <v>4</v>
      </c>
      <c r="FH14" s="35">
        <f t="shared" ref="FH14:FH20" si="203">((FG14+FI14)/FE14)</f>
        <v>4.4792833146696529E-3</v>
      </c>
      <c r="FI14" s="34"/>
      <c r="FJ14" s="35">
        <f t="shared" ref="FJ14:FJ20" si="204">FI14/(FG14+FI14)</f>
        <v>0</v>
      </c>
      <c r="FK14" s="36"/>
      <c r="FL14" s="34"/>
      <c r="FM14" s="34"/>
      <c r="FN14" s="37"/>
      <c r="FO14" s="33"/>
      <c r="FP14" s="34"/>
      <c r="FQ14" s="34">
        <f t="shared" ref="FQ14:FR14" si="205">FQ11-FO14</f>
        <v>867</v>
      </c>
      <c r="FR14" s="34">
        <f t="shared" si="205"/>
        <v>74</v>
      </c>
      <c r="FS14" s="34">
        <v>2</v>
      </c>
      <c r="FT14" s="35">
        <f t="shared" ref="FT14:FT20" si="206">((FS14+FU14)/FQ14)</f>
        <v>2.306805074971165E-3</v>
      </c>
      <c r="FU14" s="34"/>
      <c r="FV14" s="35">
        <f t="shared" ref="FV14:FV20" si="207">FU14/(FS14+FU14)</f>
        <v>0</v>
      </c>
      <c r="FW14" s="36"/>
      <c r="FX14" s="34"/>
      <c r="FY14" s="34"/>
      <c r="FZ14" s="37"/>
      <c r="GA14" s="33"/>
      <c r="GB14" s="34"/>
      <c r="GC14" s="34">
        <f t="shared" ref="GC14:GD14" si="208">GC11-GA14</f>
        <v>179</v>
      </c>
      <c r="GD14" s="34">
        <f t="shared" si="208"/>
        <v>15</v>
      </c>
      <c r="GE14" s="34"/>
      <c r="GF14" s="35">
        <f t="shared" ref="GF14:GF20" si="209">((GE14+GG14)/GC14)</f>
        <v>0</v>
      </c>
      <c r="GG14" s="34"/>
      <c r="GH14" s="35" t="e">
        <f t="shared" ref="GH14:GH20" si="210">GG14/(GE14+GG14)</f>
        <v>#DIV/0!</v>
      </c>
      <c r="GI14" s="36"/>
      <c r="GJ14" s="34"/>
      <c r="GK14" s="34"/>
      <c r="GL14" s="37"/>
      <c r="GM14" s="33"/>
      <c r="GN14" s="34"/>
      <c r="GO14" s="34">
        <f t="shared" ref="GO14:GP14" si="211">GO11-GM14</f>
        <v>867</v>
      </c>
      <c r="GP14" s="34">
        <f t="shared" si="211"/>
        <v>74</v>
      </c>
      <c r="GQ14" s="34">
        <v>7</v>
      </c>
      <c r="GR14" s="35">
        <f t="shared" ref="GR14:GR20" si="212">((GQ14+GS14)/GO14)</f>
        <v>8.0738177623990767E-3</v>
      </c>
      <c r="GS14" s="34"/>
      <c r="GT14" s="35">
        <f t="shared" ref="GT14:GT20" si="213">GS14/(GQ14+GS14)</f>
        <v>0</v>
      </c>
      <c r="GU14" s="36"/>
      <c r="GV14" s="34"/>
      <c r="GW14" s="34"/>
      <c r="GX14" s="37"/>
      <c r="GY14" s="33"/>
      <c r="GZ14" s="34"/>
      <c r="HA14" s="34">
        <f t="shared" ref="HA14:HB14" si="214">HA11-GY14</f>
        <v>867</v>
      </c>
      <c r="HB14" s="34">
        <f t="shared" si="214"/>
        <v>74</v>
      </c>
      <c r="HC14" s="34">
        <v>7</v>
      </c>
      <c r="HD14" s="35">
        <f t="shared" ref="HD14:HD20" si="215">((HC14+HE14)/HA14)</f>
        <v>8.0738177623990767E-3</v>
      </c>
      <c r="HE14" s="34"/>
      <c r="HF14" s="35">
        <f t="shared" ref="HF14:HF20" si="216">HE14/(HC14+HE14)</f>
        <v>0</v>
      </c>
      <c r="HG14" s="36"/>
      <c r="HH14" s="34"/>
      <c r="HI14" s="34"/>
      <c r="HJ14" s="37"/>
      <c r="HK14" s="33">
        <f t="shared" ref="HK14:HK21" si="217">+C14+O14+AA14+AM14+AY14+BK14+BW14+CI14+CU14+DG14+DS14+EE14+EQ14+FC14+FO14+GA14+GM14+GY14</f>
        <v>0</v>
      </c>
      <c r="HL14" s="34">
        <f t="shared" ref="HL14:HL21" si="218">+D14+P14+AB14+AN14+AZ14+BL14+BX14+CJ14+CV14+DH14+DT14+EF14+ER14+FD14+FP14+GB14+GN14+GZ14</f>
        <v>0</v>
      </c>
      <c r="HM14" s="34">
        <f t="shared" ref="HM14:HM21" si="219">+E14+Q14+AC14+AO14+BA14+BM14+BY14+CK14+CW14+DI14+DU14+EG14+ES14+FE14+FQ14+GC14+GO14+HA14</f>
        <v>12206</v>
      </c>
      <c r="HN14" s="34">
        <f t="shared" ref="HN14:HN21" si="220">+F14+R14+AD14+AP14+BB14+BN14+BZ14+CL14+CX14+DJ14+DV14+EH14+ET14+FF14+FR14+GD14+GP14+HB14</f>
        <v>1038</v>
      </c>
      <c r="HO14" s="34">
        <f t="shared" ref="HO14:HO21" si="221">+G14+S14+AE14+AQ14+BC14+BO14+CA14+CM14+CY14+DK14+DW14+EI14+EU14+FG14+FS14+GE14+GQ14+HC14+I14+U14+AG14+AS14+BE14+BQ14+CC14+CO14+DA14+DM14+DY14+EK14+EW14+FI14+FU14+GG14+GS14+HE14</f>
        <v>76</v>
      </c>
      <c r="HP14" s="214">
        <f t="shared" ref="HP14:HP15" si="222">+(HO14)/HM14</f>
        <v>6.226446010158938E-3</v>
      </c>
      <c r="HQ14" s="48">
        <f t="shared" ref="HQ14:HQ21" si="223"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ref="HU14:HU20" si="224">+HT14/HO14*100</f>
        <v>0</v>
      </c>
      <c r="HV14" s="48"/>
      <c r="HW14" s="37"/>
      <c r="HX14" s="78">
        <f>SUM(G14,I14,S14,U14,AE14,AG14,AQ14,AS14,BC14,BE14)/SUM(E14,Q14,AC14,AO14,BA14)</f>
        <v>6.0698027314112293E-3</v>
      </c>
      <c r="HY14" s="78">
        <f>SUM(BO14,BQ14,CA14,CC14,CM14,CO14,CY14,DA14,DK14,DM14)/SUM(BM14,BY14,CK14,CW14,DI14)</f>
        <v>9.7769630308585393E-3</v>
      </c>
      <c r="HZ14" s="78">
        <f>SUM(DW14,DY14,EI14,EK14,EU14,EW14,FG14,FI14)/SUM(DU14,EG14,ES14,FE14)</f>
        <v>2.7991602519244225E-3</v>
      </c>
      <c r="IA14" s="78">
        <f>SUM(FS14,FU14,GE14,GG14,GQ14,GS14,HC14,HE14)/SUM(FQ14,GC14,GO14,HA14)</f>
        <v>5.7553956834532375E-3</v>
      </c>
    </row>
    <row r="15" spans="1:244" x14ac:dyDescent="0.25">
      <c r="A15" s="226"/>
      <c r="B15" s="41">
        <f t="shared" ref="B15:B20" si="225">+B14+1</f>
        <v>44436</v>
      </c>
      <c r="C15" s="10"/>
      <c r="D15" s="11"/>
      <c r="E15" s="74">
        <f t="shared" ref="E15:F19" si="226">E14-C15</f>
        <v>767</v>
      </c>
      <c r="F15" s="74">
        <f t="shared" si="226"/>
        <v>65</v>
      </c>
      <c r="G15" s="11">
        <v>4</v>
      </c>
      <c r="H15" s="12">
        <f t="shared" si="165"/>
        <v>5.2151238591916557E-3</v>
      </c>
      <c r="I15" s="11"/>
      <c r="J15" s="12">
        <f t="shared" ref="J15:J20" si="227">I15/(G15+I15)</f>
        <v>0</v>
      </c>
      <c r="K15" s="13"/>
      <c r="L15" s="11"/>
      <c r="M15" s="11"/>
      <c r="N15" s="14"/>
      <c r="O15" s="10"/>
      <c r="P15" s="11"/>
      <c r="Q15" s="74">
        <f t="shared" ref="Q15:Q20" si="228">Q14-O15</f>
        <v>744</v>
      </c>
      <c r="R15" s="74">
        <f t="shared" ref="R15:R20" si="229">R14-P15</f>
        <v>63</v>
      </c>
      <c r="S15" s="11">
        <v>5</v>
      </c>
      <c r="T15" s="12">
        <f t="shared" si="167"/>
        <v>6.7204301075268818E-3</v>
      </c>
      <c r="U15" s="11"/>
      <c r="V15" s="12">
        <f t="shared" si="168"/>
        <v>0</v>
      </c>
      <c r="W15" s="13"/>
      <c r="X15" s="11"/>
      <c r="Y15" s="11"/>
      <c r="Z15" s="14"/>
      <c r="AA15" s="10">
        <v>2</v>
      </c>
      <c r="AB15" s="11"/>
      <c r="AC15" s="74">
        <f t="shared" ref="AC15:AC20" si="230">AC14-AA15</f>
        <v>177</v>
      </c>
      <c r="AD15" s="74">
        <f t="shared" ref="AD15:AD20" si="231">AD14-AB15</f>
        <v>15</v>
      </c>
      <c r="AE15" s="11">
        <v>1</v>
      </c>
      <c r="AF15" s="12">
        <f t="shared" si="170"/>
        <v>5.6497175141242938E-3</v>
      </c>
      <c r="AG15" s="11"/>
      <c r="AH15" s="12">
        <f t="shared" si="171"/>
        <v>0</v>
      </c>
      <c r="AI15" s="13"/>
      <c r="AJ15" s="11"/>
      <c r="AK15" s="11"/>
      <c r="AL15" s="14"/>
      <c r="AM15" s="10"/>
      <c r="AN15" s="11"/>
      <c r="AO15" s="74">
        <f t="shared" ref="AO15:AO20" si="232">AO14-AM15</f>
        <v>745</v>
      </c>
      <c r="AP15" s="74">
        <f t="shared" ref="AP15:AP20" si="233">AP14-AN15</f>
        <v>63</v>
      </c>
      <c r="AQ15" s="11">
        <v>10</v>
      </c>
      <c r="AR15" s="12">
        <f t="shared" si="173"/>
        <v>1.3422818791946308E-2</v>
      </c>
      <c r="AS15" s="11"/>
      <c r="AT15" s="12">
        <f t="shared" si="174"/>
        <v>0</v>
      </c>
      <c r="AU15" s="13"/>
      <c r="AV15" s="11"/>
      <c r="AW15" s="11"/>
      <c r="AX15" s="14"/>
      <c r="AY15" s="10"/>
      <c r="AZ15" s="11"/>
      <c r="BA15" s="74">
        <f t="shared" ref="BA15:BA20" si="234">BA14-AY15</f>
        <v>860</v>
      </c>
      <c r="BB15" s="74">
        <f t="shared" ref="BB15:BB20" si="235">BB14-AZ15</f>
        <v>73</v>
      </c>
      <c r="BC15" s="11">
        <v>14</v>
      </c>
      <c r="BD15" s="12">
        <f t="shared" si="176"/>
        <v>1.627906976744186E-2</v>
      </c>
      <c r="BE15" s="11"/>
      <c r="BF15" s="12">
        <f t="shared" si="177"/>
        <v>0</v>
      </c>
      <c r="BG15" s="13"/>
      <c r="BH15" s="11"/>
      <c r="BI15" s="11"/>
      <c r="BJ15" s="14"/>
      <c r="BK15" s="10"/>
      <c r="BL15" s="11"/>
      <c r="BM15" s="74">
        <f t="shared" ref="BM15:BM20" si="236">BM14-BK15</f>
        <v>719</v>
      </c>
      <c r="BN15" s="74">
        <f t="shared" ref="BN15:BN20" si="237">BN14-BL15</f>
        <v>61</v>
      </c>
      <c r="BO15" s="11">
        <v>5</v>
      </c>
      <c r="BP15" s="12">
        <f t="shared" si="179"/>
        <v>6.954102920723227E-3</v>
      </c>
      <c r="BQ15" s="11"/>
      <c r="BR15" s="12">
        <f t="shared" si="180"/>
        <v>0</v>
      </c>
      <c r="BS15" s="13"/>
      <c r="BT15" s="11"/>
      <c r="BU15" s="11"/>
      <c r="BV15" s="14"/>
      <c r="BW15" s="10"/>
      <c r="BX15" s="11"/>
      <c r="BY15" s="74">
        <f t="shared" ref="BY15:BY20" si="238">BY14-BW15</f>
        <v>754</v>
      </c>
      <c r="BZ15" s="74">
        <f t="shared" ref="BZ15:BZ20" si="239">BZ14-BX15</f>
        <v>65</v>
      </c>
      <c r="CA15" s="11">
        <v>9</v>
      </c>
      <c r="CB15" s="12">
        <f t="shared" si="182"/>
        <v>1.1936339522546418E-2</v>
      </c>
      <c r="CC15" s="11"/>
      <c r="CD15" s="12">
        <f t="shared" si="183"/>
        <v>0</v>
      </c>
      <c r="CE15" s="13"/>
      <c r="CF15" s="11"/>
      <c r="CG15" s="11"/>
      <c r="CH15" s="14"/>
      <c r="CI15" s="10"/>
      <c r="CJ15" s="11"/>
      <c r="CK15" s="74">
        <f t="shared" ref="CK15:CK20" si="240">CK14-CI15</f>
        <v>179</v>
      </c>
      <c r="CL15" s="74">
        <f t="shared" ref="CL15:CL20" si="241">CL14-CJ15</f>
        <v>15</v>
      </c>
      <c r="CM15" s="11"/>
      <c r="CN15" s="12">
        <f t="shared" si="185"/>
        <v>0</v>
      </c>
      <c r="CO15" s="11"/>
      <c r="CP15" s="12" t="e">
        <f t="shared" si="186"/>
        <v>#DIV/0!</v>
      </c>
      <c r="CQ15" s="13"/>
      <c r="CR15" s="11"/>
      <c r="CS15" s="11"/>
      <c r="CT15" s="14"/>
      <c r="CU15" s="10"/>
      <c r="CV15" s="11"/>
      <c r="CW15" s="74">
        <f t="shared" ref="CW15:CW20" si="242">CW14-CU15</f>
        <v>760</v>
      </c>
      <c r="CX15" s="74">
        <f t="shared" ref="CX15:CX20" si="243">CX14-CV15</f>
        <v>65</v>
      </c>
      <c r="CY15" s="11">
        <v>9</v>
      </c>
      <c r="CZ15" s="12">
        <f t="shared" si="188"/>
        <v>1.1842105263157895E-2</v>
      </c>
      <c r="DA15" s="11"/>
      <c r="DB15" s="12">
        <f t="shared" si="189"/>
        <v>0</v>
      </c>
      <c r="DC15" s="13"/>
      <c r="DD15" s="11"/>
      <c r="DE15" s="11"/>
      <c r="DF15" s="14"/>
      <c r="DG15" s="10"/>
      <c r="DH15" s="11"/>
      <c r="DI15" s="74">
        <f t="shared" ref="DI15:DI20" si="244">DI14-DG15</f>
        <v>861</v>
      </c>
      <c r="DJ15" s="74">
        <f t="shared" ref="DJ15:DJ20" si="245">DJ14-DH15</f>
        <v>73</v>
      </c>
      <c r="DK15" s="11">
        <v>24</v>
      </c>
      <c r="DL15" s="12">
        <f t="shared" si="191"/>
        <v>2.7874564459930314E-2</v>
      </c>
      <c r="DM15" s="11"/>
      <c r="DN15" s="12">
        <f t="shared" si="192"/>
        <v>0</v>
      </c>
      <c r="DO15" s="13"/>
      <c r="DP15" s="11"/>
      <c r="DQ15" s="11"/>
      <c r="DR15" s="14"/>
      <c r="DS15" s="10"/>
      <c r="DT15" s="11"/>
      <c r="DU15" s="74">
        <f t="shared" ref="DU15:DU20" si="246">DU14-DS15</f>
        <v>893</v>
      </c>
      <c r="DV15" s="74">
        <f t="shared" ref="DV15:DV20" si="247">DV14-DT15</f>
        <v>76</v>
      </c>
      <c r="DW15" s="11">
        <v>3</v>
      </c>
      <c r="DX15" s="12">
        <f t="shared" si="194"/>
        <v>3.3594624860022394E-3</v>
      </c>
      <c r="DY15" s="11"/>
      <c r="DZ15" s="12">
        <f t="shared" si="195"/>
        <v>0</v>
      </c>
      <c r="EA15" s="13"/>
      <c r="EB15" s="11"/>
      <c r="EC15" s="11"/>
      <c r="ED15" s="14"/>
      <c r="EE15" s="10"/>
      <c r="EF15" s="11"/>
      <c r="EG15" s="74">
        <f t="shared" ref="EG15:EG20" si="248">EG14-EE15</f>
        <v>179</v>
      </c>
      <c r="EH15" s="74">
        <f t="shared" ref="EH15:EH20" si="249">EH14-EF15</f>
        <v>15</v>
      </c>
      <c r="EI15" s="11"/>
      <c r="EJ15" s="12">
        <f t="shared" si="197"/>
        <v>0</v>
      </c>
      <c r="EK15" s="11"/>
      <c r="EL15" s="12" t="e">
        <f t="shared" si="198"/>
        <v>#DIV/0!</v>
      </c>
      <c r="EM15" s="13"/>
      <c r="EN15" s="11"/>
      <c r="EO15" s="11"/>
      <c r="EP15" s="14"/>
      <c r="EQ15" s="10"/>
      <c r="ER15" s="11"/>
      <c r="ES15" s="74">
        <f t="shared" ref="ES15:ES20" si="250">ES14-EQ15</f>
        <v>893</v>
      </c>
      <c r="ET15" s="74">
        <f t="shared" ref="ET15:ET20" si="251">ET14-ER15</f>
        <v>76</v>
      </c>
      <c r="EU15" s="11">
        <v>5</v>
      </c>
      <c r="EV15" s="12">
        <f t="shared" si="200"/>
        <v>5.5991041433370659E-3</v>
      </c>
      <c r="EW15" s="11"/>
      <c r="EX15" s="12">
        <f t="shared" si="201"/>
        <v>0</v>
      </c>
      <c r="EY15" s="13"/>
      <c r="EZ15" s="11"/>
      <c r="FA15" s="11"/>
      <c r="FB15" s="14"/>
      <c r="FC15" s="10"/>
      <c r="FD15" s="11"/>
      <c r="FE15" s="74">
        <f t="shared" ref="FE15:FE20" si="252">FE14-FC15</f>
        <v>893</v>
      </c>
      <c r="FF15" s="74">
        <f t="shared" ref="FF15:FF20" si="253">FF14-FD15</f>
        <v>76</v>
      </c>
      <c r="FG15" s="11">
        <v>10</v>
      </c>
      <c r="FH15" s="12">
        <f t="shared" si="203"/>
        <v>1.1198208286674132E-2</v>
      </c>
      <c r="FI15" s="11"/>
      <c r="FJ15" s="12">
        <f t="shared" si="204"/>
        <v>0</v>
      </c>
      <c r="FK15" s="13"/>
      <c r="FL15" s="11"/>
      <c r="FM15" s="11"/>
      <c r="FN15" s="14"/>
      <c r="FO15" s="10"/>
      <c r="FP15" s="11"/>
      <c r="FQ15" s="74">
        <f t="shared" ref="FQ15:FQ20" si="254">FQ14-FO15</f>
        <v>867</v>
      </c>
      <c r="FR15" s="74">
        <f t="shared" ref="FR15:FR20" si="255">FR14-FP15</f>
        <v>74</v>
      </c>
      <c r="FS15" s="11">
        <v>6</v>
      </c>
      <c r="FT15" s="12">
        <f t="shared" si="206"/>
        <v>6.920415224913495E-3</v>
      </c>
      <c r="FU15" s="11"/>
      <c r="FV15" s="12">
        <f t="shared" si="207"/>
        <v>0</v>
      </c>
      <c r="FW15" s="13"/>
      <c r="FX15" s="11"/>
      <c r="FY15" s="11"/>
      <c r="FZ15" s="14"/>
      <c r="GA15" s="10"/>
      <c r="GB15" s="11"/>
      <c r="GC15" s="74">
        <f t="shared" ref="GC15:GC20" si="256">GC14-GA15</f>
        <v>179</v>
      </c>
      <c r="GD15" s="74">
        <f t="shared" ref="GD15:GD20" si="257">GD14-GB15</f>
        <v>15</v>
      </c>
      <c r="GE15" s="11"/>
      <c r="GF15" s="12">
        <f t="shared" si="209"/>
        <v>0</v>
      </c>
      <c r="GG15" s="11"/>
      <c r="GH15" s="12" t="e">
        <f t="shared" si="210"/>
        <v>#DIV/0!</v>
      </c>
      <c r="GI15" s="13"/>
      <c r="GJ15" s="11"/>
      <c r="GK15" s="11"/>
      <c r="GL15" s="14"/>
      <c r="GM15" s="10"/>
      <c r="GN15" s="11"/>
      <c r="GO15" s="74">
        <f t="shared" ref="GO15:GO20" si="258">GO14-GM15</f>
        <v>867</v>
      </c>
      <c r="GP15" s="74">
        <f t="shared" ref="GP15:GP20" si="259">GP14-GN15</f>
        <v>74</v>
      </c>
      <c r="GQ15" s="11">
        <v>4</v>
      </c>
      <c r="GR15" s="12">
        <f t="shared" si="212"/>
        <v>4.61361014994233E-3</v>
      </c>
      <c r="GS15" s="11"/>
      <c r="GT15" s="12">
        <f t="shared" si="213"/>
        <v>0</v>
      </c>
      <c r="GU15" s="13"/>
      <c r="GV15" s="11"/>
      <c r="GW15" s="11"/>
      <c r="GX15" s="14"/>
      <c r="GY15" s="10"/>
      <c r="GZ15" s="11"/>
      <c r="HA15" s="74">
        <f t="shared" ref="HA15:HA20" si="260">HA14-GY15</f>
        <v>867</v>
      </c>
      <c r="HB15" s="74">
        <f t="shared" ref="HB15:HB20" si="261">HB14-GZ15</f>
        <v>74</v>
      </c>
      <c r="HC15" s="11">
        <v>17</v>
      </c>
      <c r="HD15" s="12">
        <f t="shared" si="215"/>
        <v>1.9607843137254902E-2</v>
      </c>
      <c r="HE15" s="11"/>
      <c r="HF15" s="12">
        <f t="shared" si="216"/>
        <v>0</v>
      </c>
      <c r="HG15" s="13"/>
      <c r="HH15" s="11"/>
      <c r="HI15" s="11"/>
      <c r="HJ15" s="14"/>
      <c r="HK15" s="10">
        <f t="shared" si="217"/>
        <v>2</v>
      </c>
      <c r="HL15" s="11">
        <f t="shared" si="218"/>
        <v>0</v>
      </c>
      <c r="HM15" s="11">
        <f t="shared" si="219"/>
        <v>12204</v>
      </c>
      <c r="HN15" s="11">
        <f t="shared" si="220"/>
        <v>1038</v>
      </c>
      <c r="HO15" s="11">
        <f t="shared" si="221"/>
        <v>126</v>
      </c>
      <c r="HP15" s="215">
        <f t="shared" si="222"/>
        <v>1.0324483775811209E-2</v>
      </c>
      <c r="HQ15" s="15">
        <f t="shared" si="223"/>
        <v>0</v>
      </c>
      <c r="HR15" s="12">
        <f t="shared" ref="HR15:HR21" si="262">+(HQ15/(HO15))</f>
        <v>0</v>
      </c>
      <c r="HS15" s="16"/>
      <c r="HT15" s="17"/>
      <c r="HU15" s="16">
        <f t="shared" si="224"/>
        <v>0</v>
      </c>
      <c r="HV15" s="15"/>
      <c r="HW15" s="14"/>
      <c r="HX15" s="78">
        <f t="shared" ref="HX15:HX20" si="263">SUM(G15,I15,S15,U15,AE15,AG15,AQ15,AS15,BC15,BE15)/SUM(E15,Q15,AC15,AO15,BA15)</f>
        <v>1.0324931673246281E-2</v>
      </c>
      <c r="HY15" s="78">
        <f t="shared" ref="HY15:HY20" si="264">SUM(BO15,BQ15,CA15,CC15,CM15,CO15,CY15,DA15,DK15,DM15)/SUM(BM15,BY15,CK15,CW15,DI15)</f>
        <v>1.435991445157348E-2</v>
      </c>
      <c r="HZ15" s="78">
        <f t="shared" ref="HZ15:HZ20" si="265">SUM(DW15,DY15,EI15,EK15,EU15,EW15,FG15,FI15)/SUM(DU15,EG15,ES15,FE15)</f>
        <v>6.298110566829951E-3</v>
      </c>
      <c r="IA15" s="78">
        <f t="shared" ref="IA15:IA20" si="266">SUM(FS15,FU15,GE15,GG15,GQ15,GS15,HC15,HE15)/SUM(FQ15,GC15,GO15,HA15)</f>
        <v>9.7122302158273374E-3</v>
      </c>
    </row>
    <row r="16" spans="1:244" x14ac:dyDescent="0.25">
      <c r="A16" s="226"/>
      <c r="B16" s="41">
        <f t="shared" si="225"/>
        <v>44437</v>
      </c>
      <c r="C16" s="10"/>
      <c r="D16" s="11"/>
      <c r="E16" s="74">
        <f t="shared" si="226"/>
        <v>767</v>
      </c>
      <c r="F16" s="74">
        <f t="shared" si="226"/>
        <v>65</v>
      </c>
      <c r="G16" s="11">
        <v>10</v>
      </c>
      <c r="H16" s="12">
        <f t="shared" si="165"/>
        <v>1.303780964797914E-2</v>
      </c>
      <c r="I16" s="11"/>
      <c r="J16" s="12">
        <f t="shared" si="227"/>
        <v>0</v>
      </c>
      <c r="K16" s="13"/>
      <c r="L16" s="11"/>
      <c r="M16" s="11"/>
      <c r="N16" s="14"/>
      <c r="O16" s="10"/>
      <c r="P16" s="11"/>
      <c r="Q16" s="74">
        <f t="shared" si="228"/>
        <v>744</v>
      </c>
      <c r="R16" s="74">
        <f t="shared" si="229"/>
        <v>63</v>
      </c>
      <c r="S16" s="11">
        <v>7</v>
      </c>
      <c r="T16" s="12">
        <f t="shared" si="167"/>
        <v>9.4086021505376347E-3</v>
      </c>
      <c r="U16" s="11"/>
      <c r="V16" s="12">
        <f t="shared" si="168"/>
        <v>0</v>
      </c>
      <c r="W16" s="13"/>
      <c r="X16" s="11"/>
      <c r="Y16" s="11"/>
      <c r="Z16" s="14"/>
      <c r="AA16" s="10"/>
      <c r="AB16" s="11"/>
      <c r="AC16" s="74">
        <f t="shared" si="230"/>
        <v>177</v>
      </c>
      <c r="AD16" s="74">
        <f t="shared" si="231"/>
        <v>15</v>
      </c>
      <c r="AE16" s="11">
        <v>2</v>
      </c>
      <c r="AF16" s="12">
        <f t="shared" si="170"/>
        <v>1.1299435028248588E-2</v>
      </c>
      <c r="AG16" s="11"/>
      <c r="AH16" s="12">
        <f t="shared" si="171"/>
        <v>0</v>
      </c>
      <c r="AI16" s="13"/>
      <c r="AJ16" s="11"/>
      <c r="AK16" s="11"/>
      <c r="AL16" s="14"/>
      <c r="AM16" s="10"/>
      <c r="AN16" s="11"/>
      <c r="AO16" s="74">
        <f t="shared" si="232"/>
        <v>745</v>
      </c>
      <c r="AP16" s="74">
        <f t="shared" si="233"/>
        <v>63</v>
      </c>
      <c r="AQ16" s="11">
        <v>15</v>
      </c>
      <c r="AR16" s="12">
        <f t="shared" si="173"/>
        <v>2.0134228187919462E-2</v>
      </c>
      <c r="AS16" s="11"/>
      <c r="AT16" s="12">
        <f t="shared" si="174"/>
        <v>0</v>
      </c>
      <c r="AU16" s="13"/>
      <c r="AV16" s="11"/>
      <c r="AW16" s="11"/>
      <c r="AX16" s="14"/>
      <c r="AY16" s="10"/>
      <c r="AZ16" s="11">
        <v>1</v>
      </c>
      <c r="BA16" s="74">
        <f t="shared" si="234"/>
        <v>860</v>
      </c>
      <c r="BB16" s="74">
        <f t="shared" si="235"/>
        <v>72</v>
      </c>
      <c r="BC16" s="11">
        <v>37</v>
      </c>
      <c r="BD16" s="12">
        <f t="shared" si="176"/>
        <v>4.3023255813953491E-2</v>
      </c>
      <c r="BE16" s="11"/>
      <c r="BF16" s="12">
        <f t="shared" si="177"/>
        <v>0</v>
      </c>
      <c r="BG16" s="13"/>
      <c r="BH16" s="11"/>
      <c r="BI16" s="11"/>
      <c r="BJ16" s="14"/>
      <c r="BK16" s="10"/>
      <c r="BL16" s="11"/>
      <c r="BM16" s="74">
        <f t="shared" si="236"/>
        <v>719</v>
      </c>
      <c r="BN16" s="74">
        <f t="shared" si="237"/>
        <v>61</v>
      </c>
      <c r="BO16" s="11">
        <v>7</v>
      </c>
      <c r="BP16" s="12">
        <f t="shared" si="179"/>
        <v>9.7357440890125171E-3</v>
      </c>
      <c r="BQ16" s="11"/>
      <c r="BR16" s="12">
        <f t="shared" si="180"/>
        <v>0</v>
      </c>
      <c r="BS16" s="13"/>
      <c r="BT16" s="11"/>
      <c r="BU16" s="11"/>
      <c r="BV16" s="14"/>
      <c r="BW16" s="10"/>
      <c r="BX16" s="11"/>
      <c r="BY16" s="74">
        <f t="shared" si="238"/>
        <v>754</v>
      </c>
      <c r="BZ16" s="74">
        <f t="shared" si="239"/>
        <v>65</v>
      </c>
      <c r="CA16" s="11">
        <v>22</v>
      </c>
      <c r="CB16" s="12">
        <f t="shared" si="182"/>
        <v>2.9177718832891247E-2</v>
      </c>
      <c r="CC16" s="11"/>
      <c r="CD16" s="12">
        <f t="shared" si="183"/>
        <v>0</v>
      </c>
      <c r="CE16" s="13"/>
      <c r="CF16" s="11"/>
      <c r="CG16" s="11"/>
      <c r="CH16" s="14"/>
      <c r="CI16" s="10"/>
      <c r="CJ16" s="11"/>
      <c r="CK16" s="74">
        <f t="shared" si="240"/>
        <v>179</v>
      </c>
      <c r="CL16" s="74">
        <f t="shared" si="241"/>
        <v>15</v>
      </c>
      <c r="CM16" s="11"/>
      <c r="CN16" s="12">
        <f t="shared" si="185"/>
        <v>0</v>
      </c>
      <c r="CO16" s="11"/>
      <c r="CP16" s="12" t="e">
        <f t="shared" si="186"/>
        <v>#DIV/0!</v>
      </c>
      <c r="CQ16" s="13"/>
      <c r="CR16" s="11"/>
      <c r="CS16" s="11"/>
      <c r="CT16" s="14"/>
      <c r="CU16" s="10"/>
      <c r="CV16" s="11"/>
      <c r="CW16" s="74">
        <f t="shared" si="242"/>
        <v>760</v>
      </c>
      <c r="CX16" s="74">
        <f t="shared" si="243"/>
        <v>65</v>
      </c>
      <c r="CY16" s="11">
        <v>25</v>
      </c>
      <c r="CZ16" s="12">
        <f t="shared" si="188"/>
        <v>3.2894736842105261E-2</v>
      </c>
      <c r="DA16" s="11"/>
      <c r="DB16" s="12">
        <f t="shared" si="189"/>
        <v>0</v>
      </c>
      <c r="DC16" s="13"/>
      <c r="DD16" s="11"/>
      <c r="DE16" s="11"/>
      <c r="DF16" s="14"/>
      <c r="DG16" s="10"/>
      <c r="DH16" s="11"/>
      <c r="DI16" s="74">
        <f t="shared" si="244"/>
        <v>861</v>
      </c>
      <c r="DJ16" s="74">
        <f t="shared" si="245"/>
        <v>73</v>
      </c>
      <c r="DK16" s="11">
        <v>42</v>
      </c>
      <c r="DL16" s="12">
        <f t="shared" si="191"/>
        <v>4.878048780487805E-2</v>
      </c>
      <c r="DM16" s="11"/>
      <c r="DN16" s="12">
        <f t="shared" si="192"/>
        <v>0</v>
      </c>
      <c r="DO16" s="13"/>
      <c r="DP16" s="11"/>
      <c r="DQ16" s="11"/>
      <c r="DR16" s="14"/>
      <c r="DS16" s="10"/>
      <c r="DT16" s="11"/>
      <c r="DU16" s="74">
        <f t="shared" si="246"/>
        <v>893</v>
      </c>
      <c r="DV16" s="74">
        <f t="shared" si="247"/>
        <v>76</v>
      </c>
      <c r="DW16" s="11">
        <v>13</v>
      </c>
      <c r="DX16" s="12">
        <f t="shared" si="194"/>
        <v>1.4557670772676373E-2</v>
      </c>
      <c r="DY16" s="11"/>
      <c r="DZ16" s="12">
        <f t="shared" si="195"/>
        <v>0</v>
      </c>
      <c r="EA16" s="13"/>
      <c r="EB16" s="11"/>
      <c r="EC16" s="11"/>
      <c r="ED16" s="14"/>
      <c r="EE16" s="10"/>
      <c r="EF16" s="11"/>
      <c r="EG16" s="74">
        <f t="shared" si="248"/>
        <v>179</v>
      </c>
      <c r="EH16" s="74">
        <f t="shared" si="249"/>
        <v>15</v>
      </c>
      <c r="EI16" s="11"/>
      <c r="EJ16" s="12">
        <f t="shared" si="197"/>
        <v>0</v>
      </c>
      <c r="EK16" s="11"/>
      <c r="EL16" s="12" t="e">
        <f t="shared" si="198"/>
        <v>#DIV/0!</v>
      </c>
      <c r="EM16" s="13"/>
      <c r="EN16" s="11"/>
      <c r="EO16" s="11"/>
      <c r="EP16" s="14"/>
      <c r="EQ16" s="10"/>
      <c r="ER16" s="11"/>
      <c r="ES16" s="74">
        <f t="shared" si="250"/>
        <v>893</v>
      </c>
      <c r="ET16" s="74">
        <f t="shared" si="251"/>
        <v>76</v>
      </c>
      <c r="EU16" s="11">
        <v>8</v>
      </c>
      <c r="EV16" s="12">
        <f t="shared" si="200"/>
        <v>8.9585666293393058E-3</v>
      </c>
      <c r="EW16" s="11"/>
      <c r="EX16" s="12">
        <f t="shared" si="201"/>
        <v>0</v>
      </c>
      <c r="EY16" s="13"/>
      <c r="EZ16" s="11"/>
      <c r="FA16" s="11"/>
      <c r="FB16" s="14"/>
      <c r="FC16" s="10"/>
      <c r="FD16" s="11"/>
      <c r="FE16" s="74">
        <f t="shared" si="252"/>
        <v>893</v>
      </c>
      <c r="FF16" s="74">
        <f t="shared" si="253"/>
        <v>76</v>
      </c>
      <c r="FG16" s="11">
        <v>10</v>
      </c>
      <c r="FH16" s="12">
        <f t="shared" si="203"/>
        <v>1.1198208286674132E-2</v>
      </c>
      <c r="FI16" s="11"/>
      <c r="FJ16" s="12">
        <f t="shared" si="204"/>
        <v>0</v>
      </c>
      <c r="FK16" s="13"/>
      <c r="FL16" s="11"/>
      <c r="FM16" s="11"/>
      <c r="FN16" s="14"/>
      <c r="FO16" s="10"/>
      <c r="FP16" s="11"/>
      <c r="FQ16" s="74">
        <f t="shared" si="254"/>
        <v>867</v>
      </c>
      <c r="FR16" s="74">
        <f t="shared" si="255"/>
        <v>74</v>
      </c>
      <c r="FS16" s="11">
        <v>14</v>
      </c>
      <c r="FT16" s="12">
        <f t="shared" si="206"/>
        <v>1.6147635524798153E-2</v>
      </c>
      <c r="FU16" s="11"/>
      <c r="FV16" s="12">
        <f t="shared" si="207"/>
        <v>0</v>
      </c>
      <c r="FW16" s="13"/>
      <c r="FX16" s="11"/>
      <c r="FY16" s="11"/>
      <c r="FZ16" s="14"/>
      <c r="GA16" s="10"/>
      <c r="GB16" s="11"/>
      <c r="GC16" s="74">
        <f t="shared" si="256"/>
        <v>179</v>
      </c>
      <c r="GD16" s="74">
        <f t="shared" si="257"/>
        <v>15</v>
      </c>
      <c r="GE16" s="11">
        <v>1</v>
      </c>
      <c r="GF16" s="12">
        <f t="shared" si="209"/>
        <v>5.5865921787709499E-3</v>
      </c>
      <c r="GG16" s="11"/>
      <c r="GH16" s="12">
        <f t="shared" si="210"/>
        <v>0</v>
      </c>
      <c r="GI16" s="13"/>
      <c r="GJ16" s="11"/>
      <c r="GK16" s="11"/>
      <c r="GL16" s="14"/>
      <c r="GM16" s="10"/>
      <c r="GN16" s="11"/>
      <c r="GO16" s="74">
        <f t="shared" si="258"/>
        <v>867</v>
      </c>
      <c r="GP16" s="74">
        <f t="shared" si="259"/>
        <v>74</v>
      </c>
      <c r="GQ16" s="11">
        <v>20</v>
      </c>
      <c r="GR16" s="12">
        <f t="shared" si="212"/>
        <v>2.306805074971165E-2</v>
      </c>
      <c r="GS16" s="11"/>
      <c r="GT16" s="12">
        <f t="shared" si="213"/>
        <v>0</v>
      </c>
      <c r="GU16" s="13"/>
      <c r="GV16" s="11"/>
      <c r="GW16" s="11"/>
      <c r="GX16" s="14"/>
      <c r="GY16" s="10"/>
      <c r="GZ16" s="11"/>
      <c r="HA16" s="74">
        <f t="shared" si="260"/>
        <v>867</v>
      </c>
      <c r="HB16" s="74">
        <f t="shared" si="261"/>
        <v>74</v>
      </c>
      <c r="HC16" s="11">
        <v>24</v>
      </c>
      <c r="HD16" s="12">
        <f t="shared" si="215"/>
        <v>2.768166089965398E-2</v>
      </c>
      <c r="HE16" s="11"/>
      <c r="HF16" s="12">
        <f t="shared" si="216"/>
        <v>0</v>
      </c>
      <c r="HG16" s="13"/>
      <c r="HH16" s="11"/>
      <c r="HI16" s="11"/>
      <c r="HJ16" s="14"/>
      <c r="HK16" s="10">
        <f t="shared" si="217"/>
        <v>0</v>
      </c>
      <c r="HL16" s="11">
        <f t="shared" si="218"/>
        <v>1</v>
      </c>
      <c r="HM16" s="11">
        <f t="shared" si="219"/>
        <v>12204</v>
      </c>
      <c r="HN16" s="11">
        <f t="shared" si="220"/>
        <v>1037</v>
      </c>
      <c r="HO16" s="11">
        <f t="shared" si="221"/>
        <v>257</v>
      </c>
      <c r="HP16" s="215">
        <f>+(HO16)/HM16</f>
        <v>2.1058669288757784E-2</v>
      </c>
      <c r="HQ16" s="15">
        <f t="shared" si="223"/>
        <v>0</v>
      </c>
      <c r="HR16" s="12">
        <f t="shared" si="262"/>
        <v>0</v>
      </c>
      <c r="HS16" s="16"/>
      <c r="HT16" s="17"/>
      <c r="HU16" s="16">
        <f t="shared" si="224"/>
        <v>0</v>
      </c>
      <c r="HV16" s="15"/>
      <c r="HW16" s="14"/>
      <c r="HX16" s="78">
        <f t="shared" si="263"/>
        <v>2.1560886729426056E-2</v>
      </c>
      <c r="HY16" s="78">
        <f t="shared" si="264"/>
        <v>2.933088909257562E-2</v>
      </c>
      <c r="HZ16" s="78">
        <f t="shared" si="265"/>
        <v>1.0846745976207137E-2</v>
      </c>
      <c r="IA16" s="78">
        <f t="shared" si="266"/>
        <v>2.1223021582733814E-2</v>
      </c>
    </row>
    <row r="17" spans="1:244" x14ac:dyDescent="0.25">
      <c r="A17" s="226"/>
      <c r="B17" s="41">
        <f t="shared" si="225"/>
        <v>44438</v>
      </c>
      <c r="C17" s="10"/>
      <c r="D17" s="11"/>
      <c r="E17" s="74">
        <f t="shared" si="226"/>
        <v>767</v>
      </c>
      <c r="F17" s="74">
        <f t="shared" si="226"/>
        <v>65</v>
      </c>
      <c r="G17" s="11">
        <v>19</v>
      </c>
      <c r="H17" s="12">
        <f t="shared" si="165"/>
        <v>2.4771838331160364E-2</v>
      </c>
      <c r="I17" s="11"/>
      <c r="J17" s="12">
        <f t="shared" si="227"/>
        <v>0</v>
      </c>
      <c r="K17" s="11"/>
      <c r="L17" s="11"/>
      <c r="M17" s="18"/>
      <c r="N17" s="20"/>
      <c r="O17" s="10"/>
      <c r="P17" s="11"/>
      <c r="Q17" s="74">
        <f t="shared" si="228"/>
        <v>744</v>
      </c>
      <c r="R17" s="74">
        <f t="shared" si="229"/>
        <v>63</v>
      </c>
      <c r="S17" s="11">
        <v>22</v>
      </c>
      <c r="T17" s="12">
        <f t="shared" si="167"/>
        <v>2.9569892473118281E-2</v>
      </c>
      <c r="U17" s="11"/>
      <c r="V17" s="12">
        <f t="shared" si="168"/>
        <v>0</v>
      </c>
      <c r="W17" s="11"/>
      <c r="X17" s="11"/>
      <c r="Y17" s="18"/>
      <c r="Z17" s="20"/>
      <c r="AA17" s="10"/>
      <c r="AB17" s="11"/>
      <c r="AC17" s="74">
        <f t="shared" si="230"/>
        <v>177</v>
      </c>
      <c r="AD17" s="74">
        <f t="shared" si="231"/>
        <v>15</v>
      </c>
      <c r="AE17" s="11">
        <v>1</v>
      </c>
      <c r="AF17" s="12">
        <f t="shared" si="170"/>
        <v>5.6497175141242938E-3</v>
      </c>
      <c r="AG17" s="11"/>
      <c r="AH17" s="12">
        <f t="shared" si="171"/>
        <v>0</v>
      </c>
      <c r="AI17" s="11"/>
      <c r="AJ17" s="11"/>
      <c r="AK17" s="18"/>
      <c r="AL17" s="20"/>
      <c r="AM17" s="10"/>
      <c r="AN17" s="11"/>
      <c r="AO17" s="74">
        <f t="shared" si="232"/>
        <v>745</v>
      </c>
      <c r="AP17" s="74">
        <f t="shared" si="233"/>
        <v>63</v>
      </c>
      <c r="AQ17" s="11">
        <v>22</v>
      </c>
      <c r="AR17" s="12">
        <f t="shared" si="173"/>
        <v>2.9530201342281879E-2</v>
      </c>
      <c r="AS17" s="11"/>
      <c r="AT17" s="12">
        <f t="shared" si="174"/>
        <v>0</v>
      </c>
      <c r="AU17" s="11"/>
      <c r="AV17" s="11"/>
      <c r="AW17" s="18"/>
      <c r="AX17" s="20"/>
      <c r="AY17" s="10"/>
      <c r="AZ17" s="11"/>
      <c r="BA17" s="74">
        <f t="shared" si="234"/>
        <v>860</v>
      </c>
      <c r="BB17" s="74">
        <f t="shared" si="235"/>
        <v>72</v>
      </c>
      <c r="BC17" s="11">
        <v>58</v>
      </c>
      <c r="BD17" s="12">
        <f t="shared" si="176"/>
        <v>6.7441860465116285E-2</v>
      </c>
      <c r="BE17" s="11"/>
      <c r="BF17" s="12">
        <f t="shared" si="177"/>
        <v>0</v>
      </c>
      <c r="BG17" s="136">
        <v>125.5</v>
      </c>
      <c r="BH17" s="11"/>
      <c r="BI17" s="18"/>
      <c r="BJ17" s="20"/>
      <c r="BK17" s="10"/>
      <c r="BL17" s="11"/>
      <c r="BM17" s="74">
        <f t="shared" si="236"/>
        <v>719</v>
      </c>
      <c r="BN17" s="74">
        <f t="shared" si="237"/>
        <v>61</v>
      </c>
      <c r="BO17" s="11">
        <v>14</v>
      </c>
      <c r="BP17" s="12">
        <f t="shared" si="179"/>
        <v>1.9471488178025034E-2</v>
      </c>
      <c r="BQ17" s="11"/>
      <c r="BR17" s="12">
        <f t="shared" si="180"/>
        <v>0</v>
      </c>
      <c r="BS17" s="11"/>
      <c r="BT17" s="11"/>
      <c r="BU17" s="18"/>
      <c r="BV17" s="20"/>
      <c r="BW17" s="10"/>
      <c r="BX17" s="11"/>
      <c r="BY17" s="74">
        <f t="shared" si="238"/>
        <v>754</v>
      </c>
      <c r="BZ17" s="74">
        <f t="shared" si="239"/>
        <v>65</v>
      </c>
      <c r="CA17" s="11">
        <v>22</v>
      </c>
      <c r="CB17" s="12">
        <f t="shared" si="182"/>
        <v>2.9177718832891247E-2</v>
      </c>
      <c r="CC17" s="11"/>
      <c r="CD17" s="12">
        <f t="shared" si="183"/>
        <v>0</v>
      </c>
      <c r="CE17" s="11"/>
      <c r="CF17" s="11"/>
      <c r="CG17" s="18"/>
      <c r="CH17" s="20"/>
      <c r="CI17" s="10"/>
      <c r="CJ17" s="11"/>
      <c r="CK17" s="74">
        <f t="shared" si="240"/>
        <v>179</v>
      </c>
      <c r="CL17" s="74">
        <f t="shared" si="241"/>
        <v>15</v>
      </c>
      <c r="CM17" s="11">
        <v>1</v>
      </c>
      <c r="CN17" s="12">
        <f t="shared" si="185"/>
        <v>5.5865921787709499E-3</v>
      </c>
      <c r="CO17" s="11"/>
      <c r="CP17" s="12">
        <f t="shared" si="186"/>
        <v>0</v>
      </c>
      <c r="CQ17" s="11"/>
      <c r="CR17" s="11"/>
      <c r="CS17" s="18"/>
      <c r="CT17" s="20"/>
      <c r="CU17" s="10"/>
      <c r="CV17" s="11"/>
      <c r="CW17" s="74">
        <f t="shared" si="242"/>
        <v>760</v>
      </c>
      <c r="CX17" s="74">
        <f t="shared" si="243"/>
        <v>65</v>
      </c>
      <c r="CY17" s="11">
        <v>23</v>
      </c>
      <c r="CZ17" s="12">
        <f t="shared" si="188"/>
        <v>3.0263157894736843E-2</v>
      </c>
      <c r="DA17" s="11"/>
      <c r="DB17" s="12">
        <f t="shared" si="189"/>
        <v>0</v>
      </c>
      <c r="DC17" s="11"/>
      <c r="DD17" s="11"/>
      <c r="DE17" s="18"/>
      <c r="DF17" s="20"/>
      <c r="DG17" s="10"/>
      <c r="DH17" s="11"/>
      <c r="DI17" s="74">
        <f t="shared" si="244"/>
        <v>861</v>
      </c>
      <c r="DJ17" s="74">
        <f t="shared" si="245"/>
        <v>73</v>
      </c>
      <c r="DK17" s="11">
        <v>61</v>
      </c>
      <c r="DL17" s="12">
        <f t="shared" si="191"/>
        <v>7.0847851335656215E-2</v>
      </c>
      <c r="DM17" s="11"/>
      <c r="DN17" s="12">
        <f t="shared" si="192"/>
        <v>0</v>
      </c>
      <c r="DO17" s="136">
        <v>122.23</v>
      </c>
      <c r="DP17" s="11"/>
      <c r="DQ17" s="18"/>
      <c r="DR17" s="20"/>
      <c r="DS17" s="10"/>
      <c r="DT17" s="11"/>
      <c r="DU17" s="74">
        <f t="shared" si="246"/>
        <v>893</v>
      </c>
      <c r="DV17" s="74">
        <f t="shared" si="247"/>
        <v>76</v>
      </c>
      <c r="DW17" s="11">
        <v>20</v>
      </c>
      <c r="DX17" s="12">
        <f t="shared" si="194"/>
        <v>2.2396416573348264E-2</v>
      </c>
      <c r="DY17" s="11"/>
      <c r="DZ17" s="12">
        <f t="shared" si="195"/>
        <v>0</v>
      </c>
      <c r="EA17" s="11"/>
      <c r="EB17" s="11"/>
      <c r="EC17" s="18"/>
      <c r="ED17" s="20"/>
      <c r="EE17" s="10"/>
      <c r="EF17" s="11"/>
      <c r="EG17" s="74">
        <f t="shared" si="248"/>
        <v>179</v>
      </c>
      <c r="EH17" s="74">
        <f t="shared" si="249"/>
        <v>15</v>
      </c>
      <c r="EI17" s="11">
        <v>2</v>
      </c>
      <c r="EJ17" s="12">
        <f t="shared" si="197"/>
        <v>1.11731843575419E-2</v>
      </c>
      <c r="EK17" s="11"/>
      <c r="EL17" s="12">
        <f t="shared" si="198"/>
        <v>0</v>
      </c>
      <c r="EM17" s="11"/>
      <c r="EN17" s="11"/>
      <c r="EO17" s="18"/>
      <c r="EP17" s="20"/>
      <c r="EQ17" s="10"/>
      <c r="ER17" s="11"/>
      <c r="ES17" s="74">
        <f t="shared" si="250"/>
        <v>893</v>
      </c>
      <c r="ET17" s="74">
        <f t="shared" si="251"/>
        <v>76</v>
      </c>
      <c r="EU17" s="11">
        <v>20</v>
      </c>
      <c r="EV17" s="12">
        <f t="shared" si="200"/>
        <v>2.2396416573348264E-2</v>
      </c>
      <c r="EW17" s="11"/>
      <c r="EX17" s="12">
        <f t="shared" si="201"/>
        <v>0</v>
      </c>
      <c r="EY17" s="11"/>
      <c r="EZ17" s="11"/>
      <c r="FA17" s="18"/>
      <c r="FB17" s="20"/>
      <c r="FC17" s="10"/>
      <c r="FD17" s="11"/>
      <c r="FE17" s="74">
        <f t="shared" si="252"/>
        <v>893</v>
      </c>
      <c r="FF17" s="74">
        <f t="shared" si="253"/>
        <v>76</v>
      </c>
      <c r="FG17" s="11">
        <v>30</v>
      </c>
      <c r="FH17" s="12">
        <f t="shared" si="203"/>
        <v>3.3594624860022397E-2</v>
      </c>
      <c r="FI17" s="11"/>
      <c r="FJ17" s="12">
        <f t="shared" si="204"/>
        <v>0</v>
      </c>
      <c r="FK17" s="11"/>
      <c r="FL17" s="11"/>
      <c r="FM17" s="18"/>
      <c r="FN17" s="20"/>
      <c r="FO17" s="10"/>
      <c r="FP17" s="11"/>
      <c r="FQ17" s="74">
        <f t="shared" si="254"/>
        <v>867</v>
      </c>
      <c r="FR17" s="74">
        <f t="shared" si="255"/>
        <v>74</v>
      </c>
      <c r="FS17" s="11">
        <v>29</v>
      </c>
      <c r="FT17" s="12">
        <f t="shared" si="206"/>
        <v>3.3448673587081888E-2</v>
      </c>
      <c r="FU17" s="11"/>
      <c r="FV17" s="12">
        <f t="shared" si="207"/>
        <v>0</v>
      </c>
      <c r="FW17" s="11"/>
      <c r="FX17" s="11"/>
      <c r="FY17" s="18"/>
      <c r="FZ17" s="20"/>
      <c r="GA17" s="10"/>
      <c r="GB17" s="11"/>
      <c r="GC17" s="74">
        <f t="shared" si="256"/>
        <v>179</v>
      </c>
      <c r="GD17" s="74">
        <f t="shared" si="257"/>
        <v>15</v>
      </c>
      <c r="GE17" s="11"/>
      <c r="GF17" s="12">
        <f t="shared" si="209"/>
        <v>0</v>
      </c>
      <c r="GG17" s="11"/>
      <c r="GH17" s="12" t="e">
        <f t="shared" si="210"/>
        <v>#DIV/0!</v>
      </c>
      <c r="GI17" s="11"/>
      <c r="GJ17" s="11"/>
      <c r="GK17" s="18"/>
      <c r="GL17" s="20"/>
      <c r="GM17" s="10"/>
      <c r="GN17" s="11"/>
      <c r="GO17" s="74">
        <f t="shared" si="258"/>
        <v>867</v>
      </c>
      <c r="GP17" s="74">
        <f t="shared" si="259"/>
        <v>74</v>
      </c>
      <c r="GQ17" s="11">
        <v>21</v>
      </c>
      <c r="GR17" s="12">
        <f t="shared" si="212"/>
        <v>2.4221453287197232E-2</v>
      </c>
      <c r="GS17" s="11"/>
      <c r="GT17" s="12">
        <f t="shared" si="213"/>
        <v>0</v>
      </c>
      <c r="GU17" s="11"/>
      <c r="GV17" s="11"/>
      <c r="GW17" s="18"/>
      <c r="GX17" s="20"/>
      <c r="GY17" s="10"/>
      <c r="GZ17" s="11"/>
      <c r="HA17" s="74">
        <f t="shared" si="260"/>
        <v>867</v>
      </c>
      <c r="HB17" s="74">
        <f t="shared" si="261"/>
        <v>74</v>
      </c>
      <c r="HC17" s="11">
        <v>39</v>
      </c>
      <c r="HD17" s="12">
        <f t="shared" si="215"/>
        <v>4.4982698961937718E-2</v>
      </c>
      <c r="HE17" s="11"/>
      <c r="HF17" s="12">
        <f t="shared" si="216"/>
        <v>0</v>
      </c>
      <c r="HG17" s="11"/>
      <c r="HH17" s="11"/>
      <c r="HI17" s="18"/>
      <c r="HJ17" s="20"/>
      <c r="HK17" s="10">
        <f t="shared" si="217"/>
        <v>0</v>
      </c>
      <c r="HL17" s="11">
        <f t="shared" si="218"/>
        <v>0</v>
      </c>
      <c r="HM17" s="11">
        <f t="shared" si="219"/>
        <v>12204</v>
      </c>
      <c r="HN17" s="11">
        <f t="shared" si="220"/>
        <v>1037</v>
      </c>
      <c r="HO17" s="11">
        <f t="shared" si="221"/>
        <v>404</v>
      </c>
      <c r="HP17" s="215">
        <f t="shared" ref="HP17:HP20" si="267">+(HO17)/HM17</f>
        <v>3.3103900360537529E-2</v>
      </c>
      <c r="HQ17" s="15">
        <f t="shared" si="223"/>
        <v>0</v>
      </c>
      <c r="HR17" s="12">
        <f t="shared" si="262"/>
        <v>0</v>
      </c>
      <c r="HS17" s="16"/>
      <c r="HT17" s="17"/>
      <c r="HU17" s="16">
        <f t="shared" si="224"/>
        <v>0</v>
      </c>
      <c r="HV17" s="18"/>
      <c r="HW17" s="20"/>
      <c r="HX17" s="78">
        <f t="shared" si="263"/>
        <v>3.7048284239295473E-2</v>
      </c>
      <c r="HY17" s="78">
        <f t="shared" si="264"/>
        <v>3.6969141460433855E-2</v>
      </c>
      <c r="HZ17" s="78">
        <f t="shared" si="265"/>
        <v>2.5192442267319804E-2</v>
      </c>
      <c r="IA17" s="78">
        <f t="shared" si="266"/>
        <v>3.201438848920863E-2</v>
      </c>
    </row>
    <row r="18" spans="1:244" x14ac:dyDescent="0.25">
      <c r="A18" s="226"/>
      <c r="B18" s="41">
        <f>+B17+1</f>
        <v>44439</v>
      </c>
      <c r="C18" s="10"/>
      <c r="D18" s="11"/>
      <c r="E18" s="74">
        <f t="shared" si="226"/>
        <v>767</v>
      </c>
      <c r="F18" s="74">
        <f t="shared" si="226"/>
        <v>65</v>
      </c>
      <c r="G18" s="11">
        <v>16</v>
      </c>
      <c r="H18" s="12">
        <f t="shared" si="165"/>
        <v>2.8683181225554105E-2</v>
      </c>
      <c r="I18" s="11">
        <v>6</v>
      </c>
      <c r="J18" s="12">
        <f t="shared" si="227"/>
        <v>0.27272727272727271</v>
      </c>
      <c r="K18" s="13"/>
      <c r="L18" s="13"/>
      <c r="M18" s="25">
        <v>3415</v>
      </c>
      <c r="N18" s="38">
        <v>3940</v>
      </c>
      <c r="O18" s="10"/>
      <c r="P18" s="11"/>
      <c r="Q18" s="74">
        <f t="shared" si="228"/>
        <v>744</v>
      </c>
      <c r="R18" s="74">
        <f t="shared" si="229"/>
        <v>63</v>
      </c>
      <c r="S18" s="11">
        <v>19</v>
      </c>
      <c r="T18" s="12">
        <f t="shared" si="167"/>
        <v>3.6290322580645164E-2</v>
      </c>
      <c r="U18" s="11">
        <v>8</v>
      </c>
      <c r="V18" s="12">
        <f t="shared" si="168"/>
        <v>0.29629629629629628</v>
      </c>
      <c r="W18" s="13"/>
      <c r="X18" s="13"/>
      <c r="Y18" s="25">
        <v>3415</v>
      </c>
      <c r="Z18" s="38">
        <v>3940</v>
      </c>
      <c r="AA18" s="10"/>
      <c r="AB18" s="11"/>
      <c r="AC18" s="74">
        <f t="shared" si="230"/>
        <v>177</v>
      </c>
      <c r="AD18" s="74">
        <f t="shared" si="231"/>
        <v>15</v>
      </c>
      <c r="AE18" s="11">
        <v>2</v>
      </c>
      <c r="AF18" s="12">
        <f t="shared" si="170"/>
        <v>1.6949152542372881E-2</v>
      </c>
      <c r="AG18" s="11">
        <v>1</v>
      </c>
      <c r="AH18" s="12">
        <f t="shared" si="171"/>
        <v>0.33333333333333331</v>
      </c>
      <c r="AI18" s="13"/>
      <c r="AJ18" s="13"/>
      <c r="AK18" s="25">
        <v>3415</v>
      </c>
      <c r="AL18" s="38">
        <v>3940</v>
      </c>
      <c r="AM18" s="10"/>
      <c r="AN18" s="11"/>
      <c r="AO18" s="74">
        <f t="shared" si="232"/>
        <v>745</v>
      </c>
      <c r="AP18" s="74">
        <f t="shared" si="233"/>
        <v>63</v>
      </c>
      <c r="AQ18" s="11">
        <v>34</v>
      </c>
      <c r="AR18" s="12">
        <f t="shared" si="173"/>
        <v>6.3087248322147654E-2</v>
      </c>
      <c r="AS18" s="11">
        <v>13</v>
      </c>
      <c r="AT18" s="12">
        <f t="shared" si="174"/>
        <v>0.27659574468085107</v>
      </c>
      <c r="AU18" s="138">
        <v>128.31</v>
      </c>
      <c r="AV18" s="13"/>
      <c r="AW18" s="25">
        <v>3415</v>
      </c>
      <c r="AX18" s="38">
        <v>3940</v>
      </c>
      <c r="AY18" s="10"/>
      <c r="AZ18" s="11"/>
      <c r="BA18" s="74">
        <f t="shared" si="234"/>
        <v>860</v>
      </c>
      <c r="BB18" s="74">
        <f t="shared" si="235"/>
        <v>72</v>
      </c>
      <c r="BC18" s="11">
        <v>54</v>
      </c>
      <c r="BD18" s="12">
        <f t="shared" si="176"/>
        <v>9.1860465116279072E-2</v>
      </c>
      <c r="BE18" s="11">
        <v>25</v>
      </c>
      <c r="BF18" s="12">
        <f t="shared" si="177"/>
        <v>0.31645569620253167</v>
      </c>
      <c r="BG18" s="13"/>
      <c r="BH18" s="13"/>
      <c r="BI18" s="25">
        <v>3415</v>
      </c>
      <c r="BJ18" s="38">
        <v>3940</v>
      </c>
      <c r="BK18" s="10"/>
      <c r="BL18" s="11"/>
      <c r="BM18" s="74">
        <f t="shared" si="236"/>
        <v>719</v>
      </c>
      <c r="BN18" s="74">
        <f t="shared" si="237"/>
        <v>61</v>
      </c>
      <c r="BO18" s="11">
        <v>19</v>
      </c>
      <c r="BP18" s="12">
        <f t="shared" si="179"/>
        <v>4.3115438108484005E-2</v>
      </c>
      <c r="BQ18" s="11">
        <v>12</v>
      </c>
      <c r="BR18" s="12">
        <f t="shared" si="180"/>
        <v>0.38709677419354838</v>
      </c>
      <c r="BS18" s="138">
        <v>125.04</v>
      </c>
      <c r="BT18" s="13"/>
      <c r="BU18" s="25">
        <v>3415</v>
      </c>
      <c r="BV18" s="38">
        <v>3940</v>
      </c>
      <c r="BW18" s="10"/>
      <c r="BX18" s="11"/>
      <c r="BY18" s="74">
        <f t="shared" si="238"/>
        <v>754</v>
      </c>
      <c r="BZ18" s="74">
        <f t="shared" si="239"/>
        <v>65</v>
      </c>
      <c r="CA18" s="11">
        <v>32</v>
      </c>
      <c r="CB18" s="12">
        <f t="shared" si="182"/>
        <v>5.5702917771883291E-2</v>
      </c>
      <c r="CC18" s="11">
        <v>10</v>
      </c>
      <c r="CD18" s="12">
        <f t="shared" si="183"/>
        <v>0.23809523809523808</v>
      </c>
      <c r="CE18" s="138">
        <v>123.63104</v>
      </c>
      <c r="CF18" s="13"/>
      <c r="CG18" s="25">
        <v>3415</v>
      </c>
      <c r="CH18" s="38">
        <v>3940</v>
      </c>
      <c r="CI18" s="10"/>
      <c r="CJ18" s="11"/>
      <c r="CK18" s="74">
        <f t="shared" si="240"/>
        <v>179</v>
      </c>
      <c r="CL18" s="74">
        <f t="shared" si="241"/>
        <v>15</v>
      </c>
      <c r="CM18" s="11">
        <v>3</v>
      </c>
      <c r="CN18" s="12">
        <f t="shared" si="185"/>
        <v>3.3519553072625698E-2</v>
      </c>
      <c r="CO18" s="11">
        <v>3</v>
      </c>
      <c r="CP18" s="12">
        <f t="shared" si="186"/>
        <v>0.5</v>
      </c>
      <c r="CQ18" s="13"/>
      <c r="CR18" s="13"/>
      <c r="CS18" s="25">
        <v>3415</v>
      </c>
      <c r="CT18" s="38">
        <v>3940</v>
      </c>
      <c r="CU18" s="10"/>
      <c r="CV18" s="11"/>
      <c r="CW18" s="74">
        <f t="shared" si="242"/>
        <v>760</v>
      </c>
      <c r="CX18" s="74">
        <f t="shared" si="243"/>
        <v>65</v>
      </c>
      <c r="CY18" s="11">
        <v>44</v>
      </c>
      <c r="CZ18" s="12">
        <f t="shared" si="188"/>
        <v>7.6315789473684212E-2</v>
      </c>
      <c r="DA18" s="11">
        <v>14</v>
      </c>
      <c r="DB18" s="12">
        <f t="shared" si="189"/>
        <v>0.2413793103448276</v>
      </c>
      <c r="DC18" s="138">
        <v>123.16304</v>
      </c>
      <c r="DD18" s="13"/>
      <c r="DE18" s="25">
        <v>3415</v>
      </c>
      <c r="DF18" s="38">
        <v>3940</v>
      </c>
      <c r="DG18" s="10"/>
      <c r="DH18" s="11"/>
      <c r="DI18" s="74">
        <f t="shared" si="244"/>
        <v>861</v>
      </c>
      <c r="DJ18" s="74">
        <f t="shared" si="245"/>
        <v>73</v>
      </c>
      <c r="DK18" s="11">
        <v>65</v>
      </c>
      <c r="DL18" s="12">
        <f t="shared" si="191"/>
        <v>9.2915214866434379E-2</v>
      </c>
      <c r="DM18" s="11">
        <v>15</v>
      </c>
      <c r="DN18" s="12">
        <f t="shared" si="192"/>
        <v>0.1875</v>
      </c>
      <c r="DO18" s="13"/>
      <c r="DP18" s="13"/>
      <c r="DQ18" s="25">
        <v>3415</v>
      </c>
      <c r="DR18" s="38">
        <v>3940</v>
      </c>
      <c r="DS18" s="10"/>
      <c r="DT18" s="11"/>
      <c r="DU18" s="74">
        <f t="shared" si="246"/>
        <v>893</v>
      </c>
      <c r="DV18" s="74">
        <f t="shared" si="247"/>
        <v>76</v>
      </c>
      <c r="DW18" s="11">
        <v>17</v>
      </c>
      <c r="DX18" s="12">
        <f t="shared" si="194"/>
        <v>2.9115341545352745E-2</v>
      </c>
      <c r="DY18" s="11">
        <v>9</v>
      </c>
      <c r="DZ18" s="12">
        <f t="shared" si="195"/>
        <v>0.34615384615384615</v>
      </c>
      <c r="EA18" s="13"/>
      <c r="EB18" s="13"/>
      <c r="EC18" s="25">
        <v>3415</v>
      </c>
      <c r="ED18" s="38">
        <v>3940</v>
      </c>
      <c r="EE18" s="10"/>
      <c r="EF18" s="11"/>
      <c r="EG18" s="74">
        <f t="shared" si="248"/>
        <v>179</v>
      </c>
      <c r="EH18" s="74">
        <f t="shared" si="249"/>
        <v>15</v>
      </c>
      <c r="EI18" s="11">
        <v>2</v>
      </c>
      <c r="EJ18" s="12">
        <f t="shared" si="197"/>
        <v>1.6759776536312849E-2</v>
      </c>
      <c r="EK18" s="11">
        <v>1</v>
      </c>
      <c r="EL18" s="12">
        <f t="shared" si="198"/>
        <v>0.33333333333333331</v>
      </c>
      <c r="EM18" s="13"/>
      <c r="EN18" s="13"/>
      <c r="EO18" s="25">
        <v>3415</v>
      </c>
      <c r="EP18" s="38">
        <v>3940</v>
      </c>
      <c r="EQ18" s="10"/>
      <c r="ER18" s="11"/>
      <c r="ES18" s="74">
        <f t="shared" si="250"/>
        <v>893</v>
      </c>
      <c r="ET18" s="74">
        <f t="shared" si="251"/>
        <v>76</v>
      </c>
      <c r="EU18" s="11">
        <v>31</v>
      </c>
      <c r="EV18" s="12">
        <f t="shared" si="200"/>
        <v>3.9193729003359462E-2</v>
      </c>
      <c r="EW18" s="11">
        <v>4</v>
      </c>
      <c r="EX18" s="12">
        <f t="shared" si="201"/>
        <v>0.11428571428571428</v>
      </c>
      <c r="EY18" s="13"/>
      <c r="EZ18" s="13"/>
      <c r="FA18" s="25">
        <v>3415</v>
      </c>
      <c r="FB18" s="38">
        <v>3940</v>
      </c>
      <c r="FC18" s="10"/>
      <c r="FD18" s="11"/>
      <c r="FE18" s="74">
        <f t="shared" si="252"/>
        <v>893</v>
      </c>
      <c r="FF18" s="74">
        <f t="shared" si="253"/>
        <v>76</v>
      </c>
      <c r="FG18" s="11">
        <v>30</v>
      </c>
      <c r="FH18" s="12">
        <f t="shared" si="203"/>
        <v>4.3673012318029114E-2</v>
      </c>
      <c r="FI18" s="11">
        <v>9</v>
      </c>
      <c r="FJ18" s="12">
        <f t="shared" si="204"/>
        <v>0.23076923076923078</v>
      </c>
      <c r="FK18" s="138">
        <v>123.16304</v>
      </c>
      <c r="FL18" s="13"/>
      <c r="FM18" s="25">
        <v>3415</v>
      </c>
      <c r="FN18" s="38">
        <v>3940</v>
      </c>
      <c r="FO18" s="10"/>
      <c r="FP18" s="11"/>
      <c r="FQ18" s="74">
        <f t="shared" si="254"/>
        <v>867</v>
      </c>
      <c r="FR18" s="74">
        <f t="shared" si="255"/>
        <v>74</v>
      </c>
      <c r="FS18" s="11">
        <v>43</v>
      </c>
      <c r="FT18" s="12">
        <f t="shared" si="206"/>
        <v>6.228373702422145E-2</v>
      </c>
      <c r="FU18" s="11">
        <v>11</v>
      </c>
      <c r="FV18" s="12">
        <f t="shared" si="207"/>
        <v>0.20370370370370369</v>
      </c>
      <c r="FW18" s="138">
        <v>127.40703999999999</v>
      </c>
      <c r="FX18" s="13"/>
      <c r="FY18" s="25">
        <v>3415</v>
      </c>
      <c r="FZ18" s="38">
        <v>3940</v>
      </c>
      <c r="GA18" s="10"/>
      <c r="GB18" s="11"/>
      <c r="GC18" s="74">
        <f t="shared" si="256"/>
        <v>179</v>
      </c>
      <c r="GD18" s="74">
        <f t="shared" si="257"/>
        <v>15</v>
      </c>
      <c r="GE18" s="11">
        <v>1</v>
      </c>
      <c r="GF18" s="12">
        <f t="shared" si="209"/>
        <v>1.11731843575419E-2</v>
      </c>
      <c r="GG18" s="11">
        <v>1</v>
      </c>
      <c r="GH18" s="12">
        <f t="shared" si="210"/>
        <v>0.5</v>
      </c>
      <c r="GI18" s="13"/>
      <c r="GJ18" s="13"/>
      <c r="GK18" s="25">
        <v>3415</v>
      </c>
      <c r="GL18" s="38">
        <v>3940</v>
      </c>
      <c r="GM18" s="10"/>
      <c r="GN18" s="11"/>
      <c r="GO18" s="74">
        <f t="shared" si="258"/>
        <v>867</v>
      </c>
      <c r="GP18" s="74">
        <f t="shared" si="259"/>
        <v>74</v>
      </c>
      <c r="GQ18" s="11">
        <v>22</v>
      </c>
      <c r="GR18" s="12">
        <f t="shared" si="212"/>
        <v>3.3448673587081888E-2</v>
      </c>
      <c r="GS18" s="11">
        <v>7</v>
      </c>
      <c r="GT18" s="12">
        <f t="shared" si="213"/>
        <v>0.2413793103448276</v>
      </c>
      <c r="GU18" s="13"/>
      <c r="GV18" s="13"/>
      <c r="GW18" s="25">
        <v>3415</v>
      </c>
      <c r="GX18" s="38">
        <v>3940</v>
      </c>
      <c r="GY18" s="10"/>
      <c r="GZ18" s="11"/>
      <c r="HA18" s="74">
        <f t="shared" si="260"/>
        <v>867</v>
      </c>
      <c r="HB18" s="74">
        <f t="shared" si="261"/>
        <v>74</v>
      </c>
      <c r="HC18" s="11">
        <v>47</v>
      </c>
      <c r="HD18" s="12">
        <f t="shared" si="215"/>
        <v>6.5743944636678195E-2</v>
      </c>
      <c r="HE18" s="11">
        <v>10</v>
      </c>
      <c r="HF18" s="12">
        <f t="shared" si="216"/>
        <v>0.17543859649122806</v>
      </c>
      <c r="HG18" s="138">
        <v>123.16304</v>
      </c>
      <c r="HH18" s="13"/>
      <c r="HI18" s="25">
        <v>3415</v>
      </c>
      <c r="HJ18" s="38">
        <v>3940</v>
      </c>
      <c r="HK18" s="10">
        <f t="shared" si="217"/>
        <v>0</v>
      </c>
      <c r="HL18" s="11">
        <f t="shared" si="218"/>
        <v>0</v>
      </c>
      <c r="HM18" s="11">
        <f t="shared" si="219"/>
        <v>12204</v>
      </c>
      <c r="HN18" s="11">
        <f t="shared" si="220"/>
        <v>1037</v>
      </c>
      <c r="HO18" s="11">
        <f t="shared" si="221"/>
        <v>640</v>
      </c>
      <c r="HP18" s="215">
        <f t="shared" si="267"/>
        <v>5.2441822353326777E-2</v>
      </c>
      <c r="HQ18" s="15">
        <f t="shared" si="223"/>
        <v>159</v>
      </c>
      <c r="HR18" s="12">
        <f t="shared" si="262"/>
        <v>0.24843750000000001</v>
      </c>
      <c r="HS18" s="16"/>
      <c r="HT18" s="17"/>
      <c r="HU18" s="16">
        <f t="shared" si="224"/>
        <v>0</v>
      </c>
      <c r="HV18" s="23">
        <v>3415</v>
      </c>
      <c r="HW18" s="22">
        <v>3940</v>
      </c>
      <c r="HX18" s="78">
        <f t="shared" si="263"/>
        <v>5.4054054054054057E-2</v>
      </c>
      <c r="HY18" s="78">
        <f t="shared" si="264"/>
        <v>6.6300030553009467E-2</v>
      </c>
      <c r="HZ18" s="78">
        <f t="shared" si="265"/>
        <v>3.6039188243526941E-2</v>
      </c>
      <c r="IA18" s="78">
        <f t="shared" si="266"/>
        <v>5.1079136690647481E-2</v>
      </c>
    </row>
    <row r="19" spans="1:244" x14ac:dyDescent="0.25">
      <c r="A19" s="226"/>
      <c r="B19" s="41">
        <f t="shared" si="225"/>
        <v>44440</v>
      </c>
      <c r="C19" s="10"/>
      <c r="D19" s="11"/>
      <c r="E19" s="74">
        <f t="shared" si="226"/>
        <v>767</v>
      </c>
      <c r="F19" s="74">
        <f t="shared" si="226"/>
        <v>65</v>
      </c>
      <c r="G19" s="11">
        <v>33</v>
      </c>
      <c r="H19" s="12">
        <f t="shared" si="165"/>
        <v>6.1277705345501955E-2</v>
      </c>
      <c r="I19" s="11">
        <v>14</v>
      </c>
      <c r="J19" s="12">
        <f t="shared" si="227"/>
        <v>0.2978723404255319</v>
      </c>
      <c r="K19" s="138">
        <v>128.31</v>
      </c>
      <c r="L19" s="11"/>
      <c r="M19" s="25">
        <v>3544.0322580645161</v>
      </c>
      <c r="N19" s="38">
        <v>3812.3076923076924</v>
      </c>
      <c r="O19" s="10"/>
      <c r="P19" s="11"/>
      <c r="Q19" s="74">
        <f t="shared" si="228"/>
        <v>744</v>
      </c>
      <c r="R19" s="74">
        <f t="shared" si="229"/>
        <v>63</v>
      </c>
      <c r="S19" s="11">
        <v>50</v>
      </c>
      <c r="T19" s="12">
        <f t="shared" si="167"/>
        <v>9.5430107526881719E-2</v>
      </c>
      <c r="U19" s="11">
        <v>21</v>
      </c>
      <c r="V19" s="12">
        <f t="shared" si="168"/>
        <v>0.29577464788732394</v>
      </c>
      <c r="W19" s="138">
        <v>128.77904000000001</v>
      </c>
      <c r="X19" s="11"/>
      <c r="Y19" s="25">
        <v>3583.4426229508199</v>
      </c>
      <c r="Z19" s="38">
        <v>3864.2857142857142</v>
      </c>
      <c r="AA19" s="10"/>
      <c r="AB19" s="11"/>
      <c r="AC19" s="74">
        <f t="shared" si="230"/>
        <v>177</v>
      </c>
      <c r="AD19" s="74">
        <f t="shared" si="231"/>
        <v>15</v>
      </c>
      <c r="AE19" s="11">
        <v>4</v>
      </c>
      <c r="AF19" s="12">
        <f t="shared" si="170"/>
        <v>4.519774011299435E-2</v>
      </c>
      <c r="AG19" s="11">
        <v>4</v>
      </c>
      <c r="AH19" s="12">
        <f t="shared" si="171"/>
        <v>0.5</v>
      </c>
      <c r="AI19" s="138">
        <v>129.24704</v>
      </c>
      <c r="AJ19" s="11"/>
      <c r="AK19" s="25">
        <v>3356.6666666666665</v>
      </c>
      <c r="AL19" s="38">
        <v>3855</v>
      </c>
      <c r="AM19" s="10"/>
      <c r="AN19" s="11"/>
      <c r="AO19" s="74">
        <f t="shared" si="232"/>
        <v>745</v>
      </c>
      <c r="AP19" s="74">
        <f t="shared" si="233"/>
        <v>63</v>
      </c>
      <c r="AQ19" s="11">
        <v>58</v>
      </c>
      <c r="AR19" s="12">
        <f t="shared" si="173"/>
        <v>0.10067114093959731</v>
      </c>
      <c r="AS19" s="11">
        <v>17</v>
      </c>
      <c r="AT19" s="12">
        <f t="shared" si="174"/>
        <v>0.22666666666666666</v>
      </c>
      <c r="AU19" s="13"/>
      <c r="AV19" s="11"/>
      <c r="AW19" s="25">
        <v>3549.0322580645161</v>
      </c>
      <c r="AX19" s="38">
        <v>3913.0769230769229</v>
      </c>
      <c r="AY19" s="10"/>
      <c r="AZ19" s="11"/>
      <c r="BA19" s="74">
        <f t="shared" si="234"/>
        <v>860</v>
      </c>
      <c r="BB19" s="74">
        <f t="shared" si="235"/>
        <v>72</v>
      </c>
      <c r="BC19" s="11">
        <v>84</v>
      </c>
      <c r="BD19" s="12">
        <f t="shared" si="176"/>
        <v>0.1313953488372093</v>
      </c>
      <c r="BE19" s="11">
        <v>29</v>
      </c>
      <c r="BF19" s="12">
        <f t="shared" si="177"/>
        <v>0.25663716814159293</v>
      </c>
      <c r="BG19" s="140">
        <v>128.43628999999999</v>
      </c>
      <c r="BH19" s="11"/>
      <c r="BI19" s="25">
        <v>3656</v>
      </c>
      <c r="BJ19" s="38">
        <v>4030.7142857142858</v>
      </c>
      <c r="BK19" s="10"/>
      <c r="BL19" s="11"/>
      <c r="BM19" s="74">
        <f t="shared" si="236"/>
        <v>719</v>
      </c>
      <c r="BN19" s="74">
        <f t="shared" si="237"/>
        <v>61</v>
      </c>
      <c r="BO19" s="11">
        <v>30</v>
      </c>
      <c r="BP19" s="12">
        <f t="shared" si="179"/>
        <v>5.8414464534075103E-2</v>
      </c>
      <c r="BQ19" s="11">
        <v>12</v>
      </c>
      <c r="BR19" s="12">
        <f t="shared" si="180"/>
        <v>0.2857142857142857</v>
      </c>
      <c r="BS19" s="13"/>
      <c r="BT19" s="11"/>
      <c r="BU19" s="25">
        <v>3559.4827586206898</v>
      </c>
      <c r="BV19" s="38">
        <v>3863.8461538461538</v>
      </c>
      <c r="BW19" s="10">
        <v>1</v>
      </c>
      <c r="BX19" s="11"/>
      <c r="BY19" s="74">
        <f t="shared" si="238"/>
        <v>753</v>
      </c>
      <c r="BZ19" s="74">
        <f t="shared" si="239"/>
        <v>65</v>
      </c>
      <c r="CA19" s="11">
        <v>65</v>
      </c>
      <c r="CB19" s="12">
        <f t="shared" si="182"/>
        <v>0.1248339973439575</v>
      </c>
      <c r="CC19" s="11">
        <v>29</v>
      </c>
      <c r="CD19" s="12">
        <f t="shared" si="183"/>
        <v>0.30851063829787234</v>
      </c>
      <c r="CE19" s="140">
        <v>126.71</v>
      </c>
      <c r="CF19" s="11"/>
      <c r="CG19" s="25">
        <v>3603.6842105263158</v>
      </c>
      <c r="CH19" s="38">
        <v>3996.9230769230771</v>
      </c>
      <c r="CI19" s="10"/>
      <c r="CJ19" s="11"/>
      <c r="CK19" s="74">
        <f t="shared" si="240"/>
        <v>179</v>
      </c>
      <c r="CL19" s="74">
        <f t="shared" si="241"/>
        <v>15</v>
      </c>
      <c r="CM19" s="11">
        <v>24</v>
      </c>
      <c r="CN19" s="12">
        <f t="shared" si="185"/>
        <v>0.13966480446927373</v>
      </c>
      <c r="CO19" s="11">
        <v>1</v>
      </c>
      <c r="CP19" s="12">
        <f t="shared" si="186"/>
        <v>0.04</v>
      </c>
      <c r="CQ19" s="138">
        <v>124.57</v>
      </c>
      <c r="CR19" s="11"/>
      <c r="CS19" s="25">
        <v>3648</v>
      </c>
      <c r="CT19" s="38">
        <v>3792.5</v>
      </c>
      <c r="CU19" s="10"/>
      <c r="CV19" s="11"/>
      <c r="CW19" s="74">
        <f t="shared" si="242"/>
        <v>760</v>
      </c>
      <c r="CX19" s="74">
        <f t="shared" si="243"/>
        <v>65</v>
      </c>
      <c r="CY19" s="11">
        <v>58</v>
      </c>
      <c r="CZ19" s="12">
        <f t="shared" si="188"/>
        <v>0.10263157894736842</v>
      </c>
      <c r="DA19" s="11">
        <v>20</v>
      </c>
      <c r="DB19" s="12">
        <f t="shared" si="189"/>
        <v>0.25641025641025639</v>
      </c>
      <c r="DC19" s="13"/>
      <c r="DD19" s="11"/>
      <c r="DE19" s="25">
        <v>3596.8253968253966</v>
      </c>
      <c r="DF19" s="38">
        <v>4033.0769230769229</v>
      </c>
      <c r="DG19" s="10"/>
      <c r="DH19" s="11"/>
      <c r="DI19" s="74">
        <f t="shared" si="244"/>
        <v>861</v>
      </c>
      <c r="DJ19" s="74">
        <f t="shared" si="245"/>
        <v>73</v>
      </c>
      <c r="DK19" s="11">
        <v>88</v>
      </c>
      <c r="DL19" s="12">
        <f t="shared" si="191"/>
        <v>0.13937282229965156</v>
      </c>
      <c r="DM19" s="11">
        <v>32</v>
      </c>
      <c r="DN19" s="12">
        <f t="shared" si="192"/>
        <v>0.26666666666666666</v>
      </c>
      <c r="DO19" s="140">
        <v>125.42279000000001</v>
      </c>
      <c r="DP19" s="11"/>
      <c r="DQ19" s="25">
        <v>3660.4411764705883</v>
      </c>
      <c r="DR19" s="38">
        <v>3992.6666666666665</v>
      </c>
      <c r="DS19" s="10"/>
      <c r="DT19" s="11"/>
      <c r="DU19" s="74">
        <f t="shared" si="246"/>
        <v>893</v>
      </c>
      <c r="DV19" s="74">
        <f t="shared" si="247"/>
        <v>76</v>
      </c>
      <c r="DW19" s="11">
        <v>35</v>
      </c>
      <c r="DX19" s="12">
        <f t="shared" si="194"/>
        <v>7.0548712206047026E-2</v>
      </c>
      <c r="DY19" s="11">
        <v>28</v>
      </c>
      <c r="DZ19" s="12">
        <f t="shared" si="195"/>
        <v>0.44444444444444442</v>
      </c>
      <c r="EA19" s="138">
        <v>126.90703999999999</v>
      </c>
      <c r="EB19" s="11"/>
      <c r="EC19" s="25">
        <v>3465.7352941176468</v>
      </c>
      <c r="ED19" s="38">
        <v>3845</v>
      </c>
      <c r="EE19" s="10"/>
      <c r="EF19" s="11"/>
      <c r="EG19" s="74">
        <f t="shared" si="248"/>
        <v>179</v>
      </c>
      <c r="EH19" s="74">
        <f t="shared" si="249"/>
        <v>15</v>
      </c>
      <c r="EI19" s="11">
        <v>3</v>
      </c>
      <c r="EJ19" s="12">
        <f t="shared" si="197"/>
        <v>0.12290502793296089</v>
      </c>
      <c r="EK19" s="11">
        <v>19</v>
      </c>
      <c r="EL19" s="12">
        <f t="shared" si="198"/>
        <v>0.86363636363636365</v>
      </c>
      <c r="EM19" s="138">
        <v>129.24704</v>
      </c>
      <c r="EN19" s="11"/>
      <c r="EO19" s="25">
        <v>3351.4285714285716</v>
      </c>
      <c r="EP19" s="38">
        <v>3701.6666666666665</v>
      </c>
      <c r="EQ19" s="10">
        <v>1</v>
      </c>
      <c r="ER19" s="11"/>
      <c r="ES19" s="74">
        <f t="shared" si="250"/>
        <v>892</v>
      </c>
      <c r="ET19" s="74">
        <f t="shared" si="251"/>
        <v>76</v>
      </c>
      <c r="EU19" s="11">
        <v>49</v>
      </c>
      <c r="EV19" s="12">
        <f t="shared" si="200"/>
        <v>5.4932735426008968E-2</v>
      </c>
      <c r="EW19" s="11">
        <v>0</v>
      </c>
      <c r="EX19" s="12">
        <f t="shared" si="201"/>
        <v>0</v>
      </c>
      <c r="EY19" s="138">
        <v>124.56704000000001</v>
      </c>
      <c r="EZ19" s="11"/>
      <c r="FA19" s="25">
        <v>3528.840579710145</v>
      </c>
      <c r="FB19" s="38">
        <v>4054</v>
      </c>
      <c r="FC19" s="10"/>
      <c r="FD19" s="11"/>
      <c r="FE19" s="74">
        <f t="shared" si="252"/>
        <v>893</v>
      </c>
      <c r="FF19" s="74">
        <f t="shared" si="253"/>
        <v>76</v>
      </c>
      <c r="FG19" s="11">
        <v>57</v>
      </c>
      <c r="FH19" s="12">
        <f t="shared" si="203"/>
        <v>8.7346024636058228E-2</v>
      </c>
      <c r="FI19" s="11">
        <v>21</v>
      </c>
      <c r="FJ19" s="12">
        <f t="shared" si="204"/>
        <v>0.26923076923076922</v>
      </c>
      <c r="FK19" s="13"/>
      <c r="FL19" s="11"/>
      <c r="FM19" s="25">
        <v>3537.0149253731342</v>
      </c>
      <c r="FN19" s="38">
        <v>4072.6666666666665</v>
      </c>
      <c r="FO19" s="10"/>
      <c r="FP19" s="11"/>
      <c r="FQ19" s="74">
        <f t="shared" si="254"/>
        <v>867</v>
      </c>
      <c r="FR19" s="74">
        <f t="shared" si="255"/>
        <v>74</v>
      </c>
      <c r="FS19" s="11">
        <v>53</v>
      </c>
      <c r="FT19" s="12">
        <f t="shared" si="206"/>
        <v>8.5351787773933097E-2</v>
      </c>
      <c r="FU19" s="11">
        <v>21</v>
      </c>
      <c r="FV19" s="12">
        <f t="shared" si="207"/>
        <v>0.28378378378378377</v>
      </c>
      <c r="FW19" s="13"/>
      <c r="FX19" s="11"/>
      <c r="FY19" s="25">
        <v>3430.8823529411766</v>
      </c>
      <c r="FZ19" s="38">
        <v>3752.6666666666665</v>
      </c>
      <c r="GA19" s="10"/>
      <c r="GB19" s="11"/>
      <c r="GC19" s="74">
        <f t="shared" si="256"/>
        <v>179</v>
      </c>
      <c r="GD19" s="74">
        <f t="shared" si="257"/>
        <v>15</v>
      </c>
      <c r="GE19" s="11">
        <v>3</v>
      </c>
      <c r="GF19" s="12">
        <f t="shared" si="209"/>
        <v>1.6759776536312849E-2</v>
      </c>
      <c r="GG19" s="11">
        <v>0</v>
      </c>
      <c r="GH19" s="12">
        <f t="shared" si="210"/>
        <v>0</v>
      </c>
      <c r="GI19" s="13"/>
      <c r="GJ19" s="11"/>
      <c r="GK19" s="25">
        <v>3505</v>
      </c>
      <c r="GL19" s="38">
        <v>3881.6666666666665</v>
      </c>
      <c r="GM19" s="10"/>
      <c r="GN19" s="11"/>
      <c r="GO19" s="74">
        <f t="shared" si="258"/>
        <v>867</v>
      </c>
      <c r="GP19" s="74">
        <f t="shared" si="259"/>
        <v>74</v>
      </c>
      <c r="GQ19" s="11">
        <v>43</v>
      </c>
      <c r="GR19" s="12">
        <f t="shared" si="212"/>
        <v>7.6124567474048443E-2</v>
      </c>
      <c r="GS19" s="11">
        <v>23</v>
      </c>
      <c r="GT19" s="12">
        <f t="shared" si="213"/>
        <v>0.34848484848484851</v>
      </c>
      <c r="GU19" s="138">
        <v>125.56704000000001</v>
      </c>
      <c r="GV19" s="11"/>
      <c r="GW19" s="25">
        <v>3552.5</v>
      </c>
      <c r="GX19" s="38">
        <v>4042.8571428571427</v>
      </c>
      <c r="GY19" s="10"/>
      <c r="GZ19" s="11"/>
      <c r="HA19" s="74">
        <f t="shared" si="260"/>
        <v>867</v>
      </c>
      <c r="HB19" s="74">
        <f t="shared" si="261"/>
        <v>74</v>
      </c>
      <c r="HC19" s="11">
        <v>60</v>
      </c>
      <c r="HD19" s="12">
        <f t="shared" si="215"/>
        <v>9.6885813148788927E-2</v>
      </c>
      <c r="HE19" s="11">
        <v>24</v>
      </c>
      <c r="HF19" s="12">
        <f t="shared" si="216"/>
        <v>0.2857142857142857</v>
      </c>
      <c r="HG19" s="13"/>
      <c r="HH19" s="11"/>
      <c r="HI19" s="25">
        <v>3566.4179104477612</v>
      </c>
      <c r="HJ19" s="38">
        <v>3977.3333333333335</v>
      </c>
      <c r="HK19" s="10">
        <f t="shared" si="217"/>
        <v>2</v>
      </c>
      <c r="HL19" s="11">
        <f t="shared" si="218"/>
        <v>0</v>
      </c>
      <c r="HM19" s="11">
        <f t="shared" si="219"/>
        <v>12202</v>
      </c>
      <c r="HN19" s="11">
        <f t="shared" si="220"/>
        <v>1037</v>
      </c>
      <c r="HO19" s="11">
        <f t="shared" si="221"/>
        <v>1112</v>
      </c>
      <c r="HP19" s="215">
        <f t="shared" si="267"/>
        <v>9.1132601212915915E-2</v>
      </c>
      <c r="HQ19" s="15">
        <f t="shared" si="223"/>
        <v>315</v>
      </c>
      <c r="HR19" s="12">
        <f t="shared" si="262"/>
        <v>0.28327338129496404</v>
      </c>
      <c r="HS19" s="16"/>
      <c r="HT19" s="17">
        <v>723</v>
      </c>
      <c r="HU19" s="16">
        <f t="shared" si="224"/>
        <v>65.017985611510781</v>
      </c>
      <c r="HV19" s="23">
        <v>3553.5343035343035</v>
      </c>
      <c r="HW19" s="22">
        <v>3934.4444444444443</v>
      </c>
      <c r="HX19" s="78">
        <f t="shared" si="263"/>
        <v>9.535378074703918E-2</v>
      </c>
      <c r="HY19" s="78">
        <f t="shared" si="264"/>
        <v>0.10971882640586797</v>
      </c>
      <c r="HZ19" s="78">
        <f t="shared" si="265"/>
        <v>7.4203710185509281E-2</v>
      </c>
      <c r="IA19" s="78">
        <f t="shared" si="266"/>
        <v>8.1654676258992809E-2</v>
      </c>
    </row>
    <row r="20" spans="1:244" x14ac:dyDescent="0.25">
      <c r="A20" s="226"/>
      <c r="B20" s="41">
        <f t="shared" si="225"/>
        <v>44441</v>
      </c>
      <c r="C20" s="10"/>
      <c r="D20" s="11"/>
      <c r="E20" s="74">
        <f>E19-C20</f>
        <v>767</v>
      </c>
      <c r="F20" s="74">
        <f>F19-D20</f>
        <v>65</v>
      </c>
      <c r="G20" s="11">
        <v>54</v>
      </c>
      <c r="H20" s="12">
        <f t="shared" si="165"/>
        <v>8.344198174706649E-2</v>
      </c>
      <c r="I20" s="11">
        <v>10</v>
      </c>
      <c r="J20" s="12">
        <f t="shared" si="227"/>
        <v>0.15625</v>
      </c>
      <c r="K20" s="13"/>
      <c r="L20" s="11"/>
      <c r="M20" s="39">
        <v>85.483870967741936</v>
      </c>
      <c r="N20" s="43">
        <v>100</v>
      </c>
      <c r="O20" s="10"/>
      <c r="P20" s="11">
        <v>1</v>
      </c>
      <c r="Q20" s="74">
        <f t="shared" si="228"/>
        <v>744</v>
      </c>
      <c r="R20" s="74">
        <f t="shared" si="229"/>
        <v>62</v>
      </c>
      <c r="S20" s="11">
        <v>65</v>
      </c>
      <c r="T20" s="12">
        <f t="shared" si="167"/>
        <v>0.10080645161290322</v>
      </c>
      <c r="U20" s="11">
        <v>10</v>
      </c>
      <c r="V20" s="12">
        <f t="shared" si="168"/>
        <v>0.13333333333333333</v>
      </c>
      <c r="W20" s="13"/>
      <c r="X20" s="11"/>
      <c r="Y20" s="39">
        <v>88.52459016393442</v>
      </c>
      <c r="Z20" s="43">
        <v>100</v>
      </c>
      <c r="AA20" s="10"/>
      <c r="AB20" s="11"/>
      <c r="AC20" s="74">
        <f t="shared" si="230"/>
        <v>177</v>
      </c>
      <c r="AD20" s="74">
        <f t="shared" si="231"/>
        <v>15</v>
      </c>
      <c r="AE20" s="11">
        <v>6</v>
      </c>
      <c r="AF20" s="12">
        <f t="shared" si="170"/>
        <v>3.954802259887006E-2</v>
      </c>
      <c r="AG20" s="11">
        <v>1</v>
      </c>
      <c r="AH20" s="12">
        <f t="shared" si="171"/>
        <v>0.14285714285714285</v>
      </c>
      <c r="AI20" s="13"/>
      <c r="AJ20" s="11"/>
      <c r="AK20" s="39">
        <v>100</v>
      </c>
      <c r="AL20" s="43">
        <v>100</v>
      </c>
      <c r="AM20" s="10">
        <v>1</v>
      </c>
      <c r="AN20" s="11"/>
      <c r="AO20" s="74">
        <f t="shared" si="232"/>
        <v>744</v>
      </c>
      <c r="AP20" s="74">
        <f t="shared" si="233"/>
        <v>63</v>
      </c>
      <c r="AQ20" s="11">
        <v>71</v>
      </c>
      <c r="AR20" s="12">
        <f t="shared" si="173"/>
        <v>0.11424731182795698</v>
      </c>
      <c r="AS20" s="11">
        <v>14</v>
      </c>
      <c r="AT20" s="12">
        <f t="shared" si="174"/>
        <v>0.16470588235294117</v>
      </c>
      <c r="AU20" s="13"/>
      <c r="AV20" s="11"/>
      <c r="AW20" s="39">
        <v>83.870967741935488</v>
      </c>
      <c r="AX20" s="43">
        <v>100</v>
      </c>
      <c r="AY20" s="10"/>
      <c r="AZ20" s="11"/>
      <c r="BA20" s="74">
        <f t="shared" si="234"/>
        <v>860</v>
      </c>
      <c r="BB20" s="74">
        <f t="shared" si="235"/>
        <v>72</v>
      </c>
      <c r="BC20" s="11">
        <v>125</v>
      </c>
      <c r="BD20" s="12">
        <f t="shared" si="176"/>
        <v>0.18720930232558139</v>
      </c>
      <c r="BE20" s="11">
        <v>36</v>
      </c>
      <c r="BF20" s="12">
        <f t="shared" si="177"/>
        <v>0.2236024844720497</v>
      </c>
      <c r="BG20" s="13"/>
      <c r="BH20" s="11"/>
      <c r="BI20" s="39">
        <v>85.333333333333329</v>
      </c>
      <c r="BJ20" s="43">
        <v>100</v>
      </c>
      <c r="BK20" s="10"/>
      <c r="BL20" s="11"/>
      <c r="BM20" s="74">
        <f t="shared" si="236"/>
        <v>719</v>
      </c>
      <c r="BN20" s="74">
        <f t="shared" si="237"/>
        <v>61</v>
      </c>
      <c r="BO20" s="11">
        <v>48</v>
      </c>
      <c r="BP20" s="12">
        <f t="shared" si="179"/>
        <v>8.6230876216968011E-2</v>
      </c>
      <c r="BQ20" s="11">
        <v>14</v>
      </c>
      <c r="BR20" s="12">
        <f t="shared" si="180"/>
        <v>0.22580645161290322</v>
      </c>
      <c r="BS20" s="13"/>
      <c r="BT20" s="11"/>
      <c r="BU20" s="39">
        <v>82.758620689655174</v>
      </c>
      <c r="BV20" s="43">
        <v>100</v>
      </c>
      <c r="BW20" s="10"/>
      <c r="BX20" s="11"/>
      <c r="BY20" s="74">
        <f t="shared" si="238"/>
        <v>753</v>
      </c>
      <c r="BZ20" s="74">
        <f t="shared" si="239"/>
        <v>65</v>
      </c>
      <c r="CA20" s="11">
        <v>111</v>
      </c>
      <c r="CB20" s="12">
        <f t="shared" si="182"/>
        <v>0.16998671978751659</v>
      </c>
      <c r="CC20" s="11">
        <v>17</v>
      </c>
      <c r="CD20" s="12">
        <f t="shared" si="183"/>
        <v>0.1328125</v>
      </c>
      <c r="CE20" s="13"/>
      <c r="CF20" s="11"/>
      <c r="CG20" s="39">
        <v>84.21052631578948</v>
      </c>
      <c r="CH20" s="43">
        <v>100</v>
      </c>
      <c r="CI20" s="10"/>
      <c r="CJ20" s="11"/>
      <c r="CK20" s="74">
        <f t="shared" si="240"/>
        <v>179</v>
      </c>
      <c r="CL20" s="74">
        <f t="shared" si="241"/>
        <v>15</v>
      </c>
      <c r="CM20" s="11">
        <v>7</v>
      </c>
      <c r="CN20" s="12">
        <f t="shared" si="185"/>
        <v>5.027932960893855E-2</v>
      </c>
      <c r="CO20" s="11">
        <v>2</v>
      </c>
      <c r="CP20" s="12">
        <f t="shared" si="186"/>
        <v>0.22222222222222221</v>
      </c>
      <c r="CQ20" s="13"/>
      <c r="CR20" s="11"/>
      <c r="CS20" s="39">
        <v>90</v>
      </c>
      <c r="CT20" s="43">
        <v>100</v>
      </c>
      <c r="CU20" s="10"/>
      <c r="CV20" s="11"/>
      <c r="CW20" s="74">
        <f t="shared" si="242"/>
        <v>760</v>
      </c>
      <c r="CX20" s="74">
        <f t="shared" si="243"/>
        <v>65</v>
      </c>
      <c r="CY20" s="11">
        <v>83</v>
      </c>
      <c r="CZ20" s="12">
        <f t="shared" si="188"/>
        <v>0.13947368421052631</v>
      </c>
      <c r="DA20" s="11">
        <v>23</v>
      </c>
      <c r="DB20" s="12">
        <f t="shared" si="189"/>
        <v>0.21698113207547171</v>
      </c>
      <c r="DC20" s="140">
        <v>126.28379</v>
      </c>
      <c r="DD20" s="11"/>
      <c r="DE20" s="39">
        <v>90.476190476190482</v>
      </c>
      <c r="DF20" s="43">
        <v>100</v>
      </c>
      <c r="DG20" s="10"/>
      <c r="DH20" s="11"/>
      <c r="DI20" s="74">
        <f t="shared" si="244"/>
        <v>861</v>
      </c>
      <c r="DJ20" s="74">
        <f t="shared" si="245"/>
        <v>73</v>
      </c>
      <c r="DK20" s="11">
        <v>152</v>
      </c>
      <c r="DL20" s="12">
        <f t="shared" si="191"/>
        <v>0.22299651567944251</v>
      </c>
      <c r="DM20" s="11">
        <v>40</v>
      </c>
      <c r="DN20" s="12">
        <f t="shared" si="192"/>
        <v>0.20833333333333334</v>
      </c>
      <c r="DO20" s="143">
        <v>129.12986000000001</v>
      </c>
      <c r="DP20" s="11"/>
      <c r="DQ20" s="39">
        <v>88.235294117647058</v>
      </c>
      <c r="DR20" s="43">
        <v>93.333333333333329</v>
      </c>
      <c r="DS20" s="10"/>
      <c r="DT20" s="11"/>
      <c r="DU20" s="74">
        <f t="shared" si="246"/>
        <v>893</v>
      </c>
      <c r="DV20" s="74">
        <f t="shared" si="247"/>
        <v>76</v>
      </c>
      <c r="DW20" s="11">
        <v>87</v>
      </c>
      <c r="DX20" s="12">
        <f t="shared" si="194"/>
        <v>0.12430011198208286</v>
      </c>
      <c r="DY20" s="11">
        <v>24</v>
      </c>
      <c r="DZ20" s="12">
        <f t="shared" si="195"/>
        <v>0.21621621621621623</v>
      </c>
      <c r="EA20" s="13"/>
      <c r="EB20" s="11"/>
      <c r="EC20" s="39">
        <v>82.352941176470594</v>
      </c>
      <c r="ED20" s="43">
        <v>100</v>
      </c>
      <c r="EE20" s="10"/>
      <c r="EF20" s="11"/>
      <c r="EG20" s="74">
        <f t="shared" si="248"/>
        <v>179</v>
      </c>
      <c r="EH20" s="74">
        <f t="shared" si="249"/>
        <v>15</v>
      </c>
      <c r="EI20" s="11">
        <v>9</v>
      </c>
      <c r="EJ20" s="12">
        <f t="shared" si="197"/>
        <v>5.5865921787709494E-2</v>
      </c>
      <c r="EK20" s="11">
        <v>1</v>
      </c>
      <c r="EL20" s="12">
        <f t="shared" si="198"/>
        <v>0.1</v>
      </c>
      <c r="EM20" s="13"/>
      <c r="EN20" s="11"/>
      <c r="EO20" s="39">
        <v>64.285714285714292</v>
      </c>
      <c r="EP20" s="43">
        <v>100</v>
      </c>
      <c r="EQ20" s="10"/>
      <c r="ER20" s="11"/>
      <c r="ES20" s="74">
        <f t="shared" si="250"/>
        <v>892</v>
      </c>
      <c r="ET20" s="74">
        <f t="shared" si="251"/>
        <v>76</v>
      </c>
      <c r="EU20" s="11">
        <v>90</v>
      </c>
      <c r="EV20" s="12">
        <f t="shared" si="200"/>
        <v>0.1210762331838565</v>
      </c>
      <c r="EW20" s="11">
        <v>18</v>
      </c>
      <c r="EX20" s="12">
        <f t="shared" si="201"/>
        <v>0.16666666666666666</v>
      </c>
      <c r="EY20" s="13"/>
      <c r="EZ20" s="11"/>
      <c r="FA20" s="39">
        <v>81.159420289855078</v>
      </c>
      <c r="FB20" s="43">
        <v>100</v>
      </c>
      <c r="FC20" s="10"/>
      <c r="FD20" s="11"/>
      <c r="FE20" s="74">
        <f t="shared" si="252"/>
        <v>893</v>
      </c>
      <c r="FF20" s="74">
        <f t="shared" si="253"/>
        <v>76</v>
      </c>
      <c r="FG20" s="11">
        <v>94</v>
      </c>
      <c r="FH20" s="12">
        <f t="shared" si="203"/>
        <v>0.13549832026875699</v>
      </c>
      <c r="FI20" s="11">
        <v>27</v>
      </c>
      <c r="FJ20" s="12">
        <f t="shared" si="204"/>
        <v>0.2231404958677686</v>
      </c>
      <c r="FK20" s="140">
        <v>126.28379</v>
      </c>
      <c r="FL20" s="11"/>
      <c r="FM20" s="39">
        <v>85.074626865671647</v>
      </c>
      <c r="FN20" s="43">
        <v>86.666666666666671</v>
      </c>
      <c r="FO20" s="10"/>
      <c r="FP20" s="11"/>
      <c r="FQ20" s="74">
        <f t="shared" si="254"/>
        <v>867</v>
      </c>
      <c r="FR20" s="74">
        <f t="shared" si="255"/>
        <v>74</v>
      </c>
      <c r="FS20" s="11">
        <v>89</v>
      </c>
      <c r="FT20" s="12">
        <f t="shared" si="206"/>
        <v>0.11995386389850057</v>
      </c>
      <c r="FU20" s="11">
        <v>15</v>
      </c>
      <c r="FV20" s="12">
        <f t="shared" si="207"/>
        <v>0.14423076923076922</v>
      </c>
      <c r="FW20" s="13"/>
      <c r="FX20" s="11"/>
      <c r="FY20" s="39">
        <v>83.82352941176471</v>
      </c>
      <c r="FZ20" s="43">
        <v>100</v>
      </c>
      <c r="GA20" s="10"/>
      <c r="GB20" s="11"/>
      <c r="GC20" s="74">
        <f t="shared" si="256"/>
        <v>179</v>
      </c>
      <c r="GD20" s="74">
        <f t="shared" si="257"/>
        <v>15</v>
      </c>
      <c r="GE20" s="11">
        <v>4</v>
      </c>
      <c r="GF20" s="12">
        <f t="shared" si="209"/>
        <v>3.9106145251396648E-2</v>
      </c>
      <c r="GG20" s="11">
        <v>3</v>
      </c>
      <c r="GH20" s="12">
        <f t="shared" si="210"/>
        <v>0.42857142857142855</v>
      </c>
      <c r="GI20" s="138">
        <v>129.24704</v>
      </c>
      <c r="GJ20" s="11"/>
      <c r="GK20" s="39">
        <v>71.428571428571431</v>
      </c>
      <c r="GL20" s="43">
        <v>100</v>
      </c>
      <c r="GM20" s="10"/>
      <c r="GN20" s="11"/>
      <c r="GO20" s="74">
        <f t="shared" si="258"/>
        <v>867</v>
      </c>
      <c r="GP20" s="74">
        <f t="shared" si="259"/>
        <v>74</v>
      </c>
      <c r="GQ20" s="11">
        <v>106</v>
      </c>
      <c r="GR20" s="12">
        <f t="shared" si="212"/>
        <v>0.14994232987312572</v>
      </c>
      <c r="GS20" s="11">
        <v>24</v>
      </c>
      <c r="GT20" s="12">
        <f t="shared" si="213"/>
        <v>0.18461538461538463</v>
      </c>
      <c r="GU20" s="140">
        <v>128.57529</v>
      </c>
      <c r="GV20" s="11"/>
      <c r="GW20" s="39">
        <v>81.25</v>
      </c>
      <c r="GX20" s="43">
        <v>92.857142857142861</v>
      </c>
      <c r="GY20" s="10"/>
      <c r="GZ20" s="11"/>
      <c r="HA20" s="74">
        <f t="shared" si="260"/>
        <v>867</v>
      </c>
      <c r="HB20" s="74">
        <f t="shared" si="261"/>
        <v>74</v>
      </c>
      <c r="HC20" s="11">
        <v>115</v>
      </c>
      <c r="HD20" s="12">
        <f t="shared" si="215"/>
        <v>0.17416378316032297</v>
      </c>
      <c r="HE20" s="11">
        <v>36</v>
      </c>
      <c r="HF20" s="12">
        <f t="shared" si="216"/>
        <v>0.23841059602649006</v>
      </c>
      <c r="HG20" s="140">
        <v>126.28379</v>
      </c>
      <c r="HH20" s="11"/>
      <c r="HI20" s="39">
        <v>91.044776119402982</v>
      </c>
      <c r="HJ20" s="43">
        <v>100</v>
      </c>
      <c r="HK20" s="10">
        <f t="shared" si="217"/>
        <v>1</v>
      </c>
      <c r="HL20" s="11">
        <f t="shared" si="218"/>
        <v>1</v>
      </c>
      <c r="HM20" s="11">
        <f t="shared" si="219"/>
        <v>12201</v>
      </c>
      <c r="HN20" s="11">
        <f t="shared" si="220"/>
        <v>1036</v>
      </c>
      <c r="HO20" s="11">
        <f t="shared" si="221"/>
        <v>1631</v>
      </c>
      <c r="HP20" s="215">
        <f t="shared" si="267"/>
        <v>0.13367756741250716</v>
      </c>
      <c r="HQ20" s="15">
        <f t="shared" si="223"/>
        <v>315</v>
      </c>
      <c r="HR20" s="12">
        <f t="shared" si="262"/>
        <v>0.19313304721030042</v>
      </c>
      <c r="HS20" s="16"/>
      <c r="HT20" s="17">
        <v>1225</v>
      </c>
      <c r="HU20" s="16">
        <f t="shared" si="224"/>
        <v>75.107296137339048</v>
      </c>
      <c r="HV20" s="23">
        <v>83.367983367983371</v>
      </c>
      <c r="HW20" s="22">
        <v>93.518518518518519</v>
      </c>
      <c r="HX20" s="78">
        <f t="shared" si="263"/>
        <v>0.11907654921020656</v>
      </c>
      <c r="HY20" s="78">
        <f t="shared" si="264"/>
        <v>0.15189486552567238</v>
      </c>
      <c r="HZ20" s="78">
        <f t="shared" si="265"/>
        <v>0.12250612530626531</v>
      </c>
      <c r="IA20" s="78">
        <f t="shared" si="266"/>
        <v>0.14100719424460431</v>
      </c>
      <c r="IF20" s="93">
        <f>IF21/IF22</f>
        <v>9.1047040971168442E-4</v>
      </c>
      <c r="IG20" s="93">
        <f t="shared" ref="IG20" si="268">IG21/IG22</f>
        <v>3.0553009471432935E-4</v>
      </c>
      <c r="IH20" s="93">
        <f t="shared" ref="IH20" si="269">IH21/IH22</f>
        <v>3.4989503149055281E-4</v>
      </c>
      <c r="II20" s="93">
        <f t="shared" ref="II20" si="270">II21/II22</f>
        <v>0</v>
      </c>
      <c r="IJ20" s="96" t="s">
        <v>90</v>
      </c>
    </row>
    <row r="21" spans="1:244" ht="19.5" thickBot="1" x14ac:dyDescent="0.3">
      <c r="A21" s="226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137</v>
      </c>
      <c r="H21" s="28">
        <f>((G21+I21)/7)/E20</f>
        <v>3.1104488731607375E-2</v>
      </c>
      <c r="I21" s="27">
        <f>SUM(I14:I20)</f>
        <v>30</v>
      </c>
      <c r="J21" s="28">
        <f>(I21/(I21+G21))</f>
        <v>0.17964071856287425</v>
      </c>
      <c r="K21" s="27"/>
      <c r="L21" s="27"/>
      <c r="M21" s="29">
        <f>M19/M18*100-100</f>
        <v>3.7783970150663464</v>
      </c>
      <c r="N21" s="72">
        <f>N19/N18*100-100</f>
        <v>-3.2409215150331931</v>
      </c>
      <c r="O21" s="26">
        <f t="shared" ref="O21:P21" si="271">SUM(O14:O20)</f>
        <v>0</v>
      </c>
      <c r="P21" s="27">
        <f t="shared" si="271"/>
        <v>1</v>
      </c>
      <c r="Q21" s="27"/>
      <c r="R21" s="27"/>
      <c r="S21" s="27">
        <f t="shared" ref="S21" si="272">SUM(S14:S20)</f>
        <v>173</v>
      </c>
      <c r="T21" s="28">
        <f t="shared" ref="T21" si="273">((S21+U21)/7)/Q20</f>
        <v>4.0706605222734255E-2</v>
      </c>
      <c r="U21" s="27">
        <f t="shared" ref="U21" si="274">SUM(U14:U20)</f>
        <v>39</v>
      </c>
      <c r="V21" s="28">
        <f t="shared" ref="V21" si="275">(U21/(U21+S21))</f>
        <v>0.18396226415094338</v>
      </c>
      <c r="W21" s="27"/>
      <c r="X21" s="27"/>
      <c r="Y21" s="29">
        <f t="shared" ref="Y21:Z21" si="276">Y19/Y18*100-100</f>
        <v>4.9324340541967615</v>
      </c>
      <c r="Z21" s="72">
        <f t="shared" si="276"/>
        <v>-1.9216823785351664</v>
      </c>
      <c r="AA21" s="26">
        <f t="shared" ref="AA21:AB21" si="277">SUM(AA14:AA20)</f>
        <v>2</v>
      </c>
      <c r="AB21" s="27">
        <f t="shared" si="277"/>
        <v>0</v>
      </c>
      <c r="AC21" s="27"/>
      <c r="AD21" s="27"/>
      <c r="AE21" s="27">
        <f t="shared" ref="AE21" si="278">SUM(AE14:AE20)</f>
        <v>16</v>
      </c>
      <c r="AF21" s="28">
        <f t="shared" ref="AF21" si="279">((AE21+AG21)/7)/AC20</f>
        <v>1.7756255044390636E-2</v>
      </c>
      <c r="AG21" s="27">
        <f t="shared" ref="AG21" si="280">SUM(AG14:AG20)</f>
        <v>6</v>
      </c>
      <c r="AH21" s="28">
        <f t="shared" ref="AH21" si="281">(AG21/(AG21+AE21))</f>
        <v>0.27272727272727271</v>
      </c>
      <c r="AI21" s="27"/>
      <c r="AJ21" s="27"/>
      <c r="AK21" s="29">
        <f t="shared" ref="AK21:AL21" si="282">AK19/AK18*100-100</f>
        <v>-1.7081503172279184</v>
      </c>
      <c r="AL21" s="72">
        <f t="shared" si="282"/>
        <v>-2.1573604060913709</v>
      </c>
      <c r="AM21" s="26">
        <f t="shared" ref="AM21:AN21" si="283">SUM(AM14:AM20)</f>
        <v>1</v>
      </c>
      <c r="AN21" s="27">
        <f t="shared" si="283"/>
        <v>0</v>
      </c>
      <c r="AO21" s="27"/>
      <c r="AP21" s="27"/>
      <c r="AQ21" s="27">
        <f t="shared" ref="AQ21" si="284">SUM(AQ14:AQ20)</f>
        <v>214</v>
      </c>
      <c r="AR21" s="28">
        <f t="shared" ref="AR21" si="285">((AQ21+AS21)/7)/AO20</f>
        <v>4.9539170506912436E-2</v>
      </c>
      <c r="AS21" s="27">
        <f t="shared" ref="AS21" si="286">SUM(AS14:AS20)</f>
        <v>44</v>
      </c>
      <c r="AT21" s="28">
        <f t="shared" ref="AT21" si="287">(AS21/(AS21+AQ21))</f>
        <v>0.17054263565891473</v>
      </c>
      <c r="AU21" s="27"/>
      <c r="AV21" s="27"/>
      <c r="AW21" s="29">
        <f t="shared" ref="AW21:AX21" si="288">AW19/AW18*100-100</f>
        <v>3.9248098994001879</v>
      </c>
      <c r="AX21" s="72">
        <f t="shared" si="288"/>
        <v>-0.6833268254588063</v>
      </c>
      <c r="AY21" s="26">
        <f t="shared" ref="AY21:AZ21" si="289">SUM(AY14:AY20)</f>
        <v>0</v>
      </c>
      <c r="AZ21" s="27">
        <f t="shared" si="289"/>
        <v>1</v>
      </c>
      <c r="BA21" s="27"/>
      <c r="BB21" s="27"/>
      <c r="BC21" s="27">
        <f t="shared" ref="BC21" si="290">SUM(BC14:BC20)</f>
        <v>382</v>
      </c>
      <c r="BD21" s="28">
        <f t="shared" ref="BD21" si="291">((BC21+BE21)/7)/BA20</f>
        <v>7.8405315614617943E-2</v>
      </c>
      <c r="BE21" s="27">
        <f t="shared" ref="BE21" si="292">SUM(BE14:BE20)</f>
        <v>90</v>
      </c>
      <c r="BF21" s="28">
        <f t="shared" ref="BF21" si="293">(BE21/(BE21+BC21))</f>
        <v>0.19067796610169491</v>
      </c>
      <c r="BG21" s="27"/>
      <c r="BH21" s="27"/>
      <c r="BI21" s="29">
        <f t="shared" ref="BI21:BJ21" si="294">BI19/BI18*100-100</f>
        <v>7.0571010248901871</v>
      </c>
      <c r="BJ21" s="72">
        <f t="shared" si="294"/>
        <v>2.3023930384336495</v>
      </c>
      <c r="BK21" s="26">
        <f t="shared" ref="BK21:BL21" si="295">SUM(BK14:BK20)</f>
        <v>0</v>
      </c>
      <c r="BL21" s="27">
        <f t="shared" si="295"/>
        <v>0</v>
      </c>
      <c r="BM21" s="27"/>
      <c r="BN21" s="27"/>
      <c r="BO21" s="27">
        <f t="shared" ref="BO21" si="296">SUM(BO14:BO20)</f>
        <v>126</v>
      </c>
      <c r="BP21" s="28">
        <f t="shared" ref="BP21" si="297">((BO21+BQ21)/7)/BM20</f>
        <v>3.258493939996026E-2</v>
      </c>
      <c r="BQ21" s="27">
        <f t="shared" ref="BQ21" si="298">SUM(BQ14:BQ20)</f>
        <v>38</v>
      </c>
      <c r="BR21" s="28">
        <f t="shared" ref="BR21" si="299">(BQ21/(BQ21+BO21))</f>
        <v>0.23170731707317074</v>
      </c>
      <c r="BS21" s="27"/>
      <c r="BT21" s="27"/>
      <c r="BU21" s="29">
        <f t="shared" ref="BU21:BV21" si="300">BU19/BU18*100-100</f>
        <v>4.2308274852324956</v>
      </c>
      <c r="BV21" s="72">
        <f t="shared" si="300"/>
        <v>-1.9328387348691933</v>
      </c>
      <c r="BW21" s="26">
        <f t="shared" ref="BW21:BX21" si="301">SUM(BW14:BW20)</f>
        <v>1</v>
      </c>
      <c r="BX21" s="27">
        <f t="shared" si="301"/>
        <v>0</v>
      </c>
      <c r="BY21" s="27"/>
      <c r="BZ21" s="27"/>
      <c r="CA21" s="27">
        <f t="shared" ref="CA21" si="302">SUM(CA14:CA20)</f>
        <v>265</v>
      </c>
      <c r="CB21" s="28">
        <f t="shared" ref="CB21" si="303">((CA21+CC21)/7)/BY20</f>
        <v>6.0899260102447346E-2</v>
      </c>
      <c r="CC21" s="27">
        <f t="shared" ref="CC21" si="304">SUM(CC14:CC20)</f>
        <v>56</v>
      </c>
      <c r="CD21" s="28">
        <f t="shared" ref="CD21" si="305">(CC21/(CC21+CA21))</f>
        <v>0.17445482866043613</v>
      </c>
      <c r="CE21" s="27"/>
      <c r="CF21" s="27"/>
      <c r="CG21" s="29">
        <f t="shared" ref="CG21:CH21" si="306">CG19/CG18*100-100</f>
        <v>5.5251598982815722</v>
      </c>
      <c r="CH21" s="72">
        <f t="shared" si="306"/>
        <v>1.4447481452557724</v>
      </c>
      <c r="CI21" s="26">
        <f t="shared" ref="CI21:CJ21" si="307">SUM(CI14:CI20)</f>
        <v>0</v>
      </c>
      <c r="CJ21" s="27">
        <f t="shared" si="307"/>
        <v>0</v>
      </c>
      <c r="CK21" s="27"/>
      <c r="CL21" s="27"/>
      <c r="CM21" s="27">
        <f t="shared" ref="CM21" si="308">SUM(CM14:CM20)</f>
        <v>35</v>
      </c>
      <c r="CN21" s="28">
        <f t="shared" ref="CN21" si="309">((CM21+CO21)/7)/CK20</f>
        <v>3.2721468475658419E-2</v>
      </c>
      <c r="CO21" s="27">
        <f t="shared" ref="CO21" si="310">SUM(CO14:CO20)</f>
        <v>6</v>
      </c>
      <c r="CP21" s="28">
        <f t="shared" ref="CP21" si="311">(CO21/(CO21+CM21))</f>
        <v>0.14634146341463414</v>
      </c>
      <c r="CQ21" s="27"/>
      <c r="CR21" s="27"/>
      <c r="CS21" s="29">
        <f t="shared" ref="CS21:CT21" si="312">CS19/CS18*100-100</f>
        <v>6.822840409956072</v>
      </c>
      <c r="CT21" s="72">
        <f t="shared" si="312"/>
        <v>-3.7436548223350314</v>
      </c>
      <c r="CU21" s="26">
        <f t="shared" ref="CU21:CV21" si="313">SUM(CU14:CU20)</f>
        <v>0</v>
      </c>
      <c r="CV21" s="27">
        <f t="shared" si="313"/>
        <v>0</v>
      </c>
      <c r="CW21" s="27"/>
      <c r="CX21" s="27"/>
      <c r="CY21" s="27">
        <f t="shared" ref="CY21" si="314">SUM(CY14:CY20)</f>
        <v>250</v>
      </c>
      <c r="CZ21" s="28">
        <f t="shared" ref="CZ21" si="315">((CY21+DA21)/7)/CW20</f>
        <v>5.7706766917293227E-2</v>
      </c>
      <c r="DA21" s="27">
        <f t="shared" ref="DA21" si="316">SUM(DA14:DA20)</f>
        <v>57</v>
      </c>
      <c r="DB21" s="28">
        <f t="shared" ref="DB21" si="317">(DA21/(DA21+CY21))</f>
        <v>0.18566775244299674</v>
      </c>
      <c r="DC21" s="27"/>
      <c r="DD21" s="27"/>
      <c r="DE21" s="29">
        <f t="shared" ref="DE21:DF21" si="318">DE19/DE18*100-100</f>
        <v>5.3243161588695926</v>
      </c>
      <c r="DF21" s="72">
        <f t="shared" si="318"/>
        <v>2.3623584537290014</v>
      </c>
      <c r="DG21" s="26">
        <f t="shared" ref="DG21:DH21" si="319">SUM(DG14:DG20)</f>
        <v>0</v>
      </c>
      <c r="DH21" s="27">
        <f t="shared" si="319"/>
        <v>0</v>
      </c>
      <c r="DI21" s="27"/>
      <c r="DJ21" s="27"/>
      <c r="DK21" s="27">
        <f t="shared" ref="DK21" si="320">SUM(DK14:DK20)</f>
        <v>449</v>
      </c>
      <c r="DL21" s="28">
        <f t="shared" ref="DL21" si="321">((DK21+DM21)/7)/DI20</f>
        <v>8.8933134229301478E-2</v>
      </c>
      <c r="DM21" s="27">
        <f t="shared" ref="DM21" si="322">SUM(DM14:DM20)</f>
        <v>87</v>
      </c>
      <c r="DN21" s="28">
        <f t="shared" ref="DN21" si="323">(DM21/(DM21+DK21))</f>
        <v>0.16231343283582089</v>
      </c>
      <c r="DO21" s="27"/>
      <c r="DP21" s="27"/>
      <c r="DQ21" s="29">
        <f t="shared" ref="DQ21:DR21" si="324">DQ19/DQ18*100-100</f>
        <v>7.1871501162690521</v>
      </c>
      <c r="DR21" s="72">
        <f t="shared" si="324"/>
        <v>1.3367174280879794</v>
      </c>
      <c r="DS21" s="26">
        <f t="shared" ref="DS21:DT21" si="325">SUM(DS14:DS20)</f>
        <v>0</v>
      </c>
      <c r="DT21" s="27">
        <f t="shared" si="325"/>
        <v>0</v>
      </c>
      <c r="DU21" s="27"/>
      <c r="DV21" s="27"/>
      <c r="DW21" s="27">
        <f t="shared" ref="DW21" si="326">SUM(DW14:DW20)</f>
        <v>177</v>
      </c>
      <c r="DX21" s="28">
        <f t="shared" ref="DX21" si="327">((DW21+DY21)/7)/DU20</f>
        <v>3.8073908174692049E-2</v>
      </c>
      <c r="DY21" s="27">
        <f t="shared" ref="DY21" si="328">SUM(DY14:DY20)</f>
        <v>61</v>
      </c>
      <c r="DZ21" s="28">
        <f t="shared" ref="DZ21" si="329">(DY21/(DY21+DW21))</f>
        <v>0.25630252100840334</v>
      </c>
      <c r="EA21" s="27"/>
      <c r="EB21" s="27"/>
      <c r="EC21" s="29">
        <f t="shared" ref="EC21:ED21" si="330">EC19/EC18*100-100</f>
        <v>1.4856601498578925</v>
      </c>
      <c r="ED21" s="72">
        <f t="shared" si="330"/>
        <v>-2.4111675126903549</v>
      </c>
      <c r="EE21" s="26">
        <f t="shared" ref="EE21:EF21" si="331">SUM(EE14:EE20)</f>
        <v>0</v>
      </c>
      <c r="EF21" s="27">
        <f t="shared" si="331"/>
        <v>0</v>
      </c>
      <c r="EG21" s="27"/>
      <c r="EH21" s="27"/>
      <c r="EI21" s="27">
        <f t="shared" ref="EI21" si="332">SUM(EI14:EI20)</f>
        <v>16</v>
      </c>
      <c r="EJ21" s="28">
        <f t="shared" ref="EJ21" si="333">((EI21+EK21)/7)/EG20</f>
        <v>2.9529130087789304E-2</v>
      </c>
      <c r="EK21" s="27">
        <f t="shared" ref="EK21" si="334">SUM(EK14:EK20)</f>
        <v>21</v>
      </c>
      <c r="EL21" s="28">
        <f t="shared" ref="EL21" si="335">(EK21/(EK21+EI21))</f>
        <v>0.56756756756756754</v>
      </c>
      <c r="EM21" s="27"/>
      <c r="EN21" s="27"/>
      <c r="EO21" s="29">
        <f t="shared" ref="EO21:EP21" si="336">EO19/EO18*100-100</f>
        <v>-1.8615352436728614</v>
      </c>
      <c r="EP21" s="72">
        <f t="shared" si="336"/>
        <v>-6.0490693739424728</v>
      </c>
      <c r="EQ21" s="26">
        <f t="shared" ref="EQ21:ER21" si="337">SUM(EQ14:EQ20)</f>
        <v>1</v>
      </c>
      <c r="ER21" s="27">
        <f t="shared" si="337"/>
        <v>0</v>
      </c>
      <c r="ES21" s="27"/>
      <c r="ET21" s="27"/>
      <c r="EU21" s="27">
        <f t="shared" ref="EU21" si="338">SUM(EU14:EU20)</f>
        <v>205</v>
      </c>
      <c r="EV21" s="28">
        <f t="shared" ref="EV21" si="339">((EU21+EW21)/7)/ES20</f>
        <v>3.6354900704676493E-2</v>
      </c>
      <c r="EW21" s="27">
        <f t="shared" ref="EW21" si="340">SUM(EW14:EW20)</f>
        <v>22</v>
      </c>
      <c r="EX21" s="28">
        <f t="shared" ref="EX21" si="341">(EW21/(EW21+EU21))</f>
        <v>9.6916299559471369E-2</v>
      </c>
      <c r="EY21" s="27"/>
      <c r="EZ21" s="27"/>
      <c r="FA21" s="29">
        <f t="shared" ref="FA21:FB21" si="342">FA19/FA18*100-100</f>
        <v>3.3335455259193338</v>
      </c>
      <c r="FB21" s="72">
        <f t="shared" si="342"/>
        <v>2.8934010152284344</v>
      </c>
      <c r="FC21" s="26">
        <f t="shared" ref="FC21:FD21" si="343">SUM(FC14:FC20)</f>
        <v>0</v>
      </c>
      <c r="FD21" s="27">
        <f t="shared" si="343"/>
        <v>0</v>
      </c>
      <c r="FE21" s="27"/>
      <c r="FF21" s="27"/>
      <c r="FG21" s="27">
        <f t="shared" ref="FG21" si="344">SUM(FG14:FG20)</f>
        <v>235</v>
      </c>
      <c r="FH21" s="28">
        <f t="shared" ref="FH21" si="345">((FG21+FI21)/7)/FE20</f>
        <v>4.6712525995840665E-2</v>
      </c>
      <c r="FI21" s="27">
        <f t="shared" ref="FI21" si="346">SUM(FI14:FI20)</f>
        <v>57</v>
      </c>
      <c r="FJ21" s="28">
        <f t="shared" ref="FJ21" si="347">(FI21/(FI21+FG21))</f>
        <v>0.1952054794520548</v>
      </c>
      <c r="FK21" s="27"/>
      <c r="FL21" s="27"/>
      <c r="FM21" s="29">
        <f t="shared" ref="FM21:FN21" si="348">FM19/FM18*100-100</f>
        <v>3.5729114311313168</v>
      </c>
      <c r="FN21" s="72">
        <f t="shared" si="348"/>
        <v>3.3671742808798655</v>
      </c>
      <c r="FO21" s="26">
        <f t="shared" ref="FO21:FP21" si="349">SUM(FO14:FO20)</f>
        <v>0</v>
      </c>
      <c r="FP21" s="27">
        <f t="shared" si="349"/>
        <v>0</v>
      </c>
      <c r="FQ21" s="27"/>
      <c r="FR21" s="27"/>
      <c r="FS21" s="27">
        <f t="shared" ref="FS21" si="350">SUM(FS14:FS20)</f>
        <v>236</v>
      </c>
      <c r="FT21" s="28">
        <f t="shared" ref="FT21" si="351">((FS21+FU21)/7)/FQ20</f>
        <v>4.6630416872631406E-2</v>
      </c>
      <c r="FU21" s="27">
        <f t="shared" ref="FU21" si="352">SUM(FU14:FU20)</f>
        <v>47</v>
      </c>
      <c r="FV21" s="28">
        <f t="shared" ref="FV21" si="353">(FU21/(FU21+FS21))</f>
        <v>0.16607773851590105</v>
      </c>
      <c r="FW21" s="27"/>
      <c r="FX21" s="27"/>
      <c r="FY21" s="29">
        <f t="shared" ref="FY21:FZ21" si="354">FY19/FY18*100-100</f>
        <v>0.46507622082508249</v>
      </c>
      <c r="FZ21" s="72">
        <f t="shared" si="354"/>
        <v>-4.7546531302876502</v>
      </c>
      <c r="GA21" s="26">
        <f t="shared" ref="GA21:GB21" si="355">SUM(GA14:GA20)</f>
        <v>0</v>
      </c>
      <c r="GB21" s="27">
        <f t="shared" si="355"/>
        <v>0</v>
      </c>
      <c r="GC21" s="27"/>
      <c r="GD21" s="27"/>
      <c r="GE21" s="27">
        <f t="shared" ref="GE21" si="356">SUM(GE14:GE20)</f>
        <v>9</v>
      </c>
      <c r="GF21" s="28">
        <f t="shared" ref="GF21" si="357">((GE21+GG21)/7)/GC20</f>
        <v>1.0375099760574621E-2</v>
      </c>
      <c r="GG21" s="27">
        <f t="shared" ref="GG21" si="358">SUM(GG14:GG20)</f>
        <v>4</v>
      </c>
      <c r="GH21" s="28">
        <f t="shared" ref="GH21" si="359">(GG21/(GG21+GE21))</f>
        <v>0.30769230769230771</v>
      </c>
      <c r="GI21" s="27"/>
      <c r="GJ21" s="27"/>
      <c r="GK21" s="29">
        <f t="shared" ref="GK21:GL21" si="360">GK19/GK18*100-100</f>
        <v>2.6354319180087913</v>
      </c>
      <c r="GL21" s="72">
        <f t="shared" si="360"/>
        <v>-1.480541455160747</v>
      </c>
      <c r="GM21" s="26">
        <f t="shared" ref="GM21:GN21" si="361">SUM(GM14:GM20)</f>
        <v>0</v>
      </c>
      <c r="GN21" s="27">
        <f t="shared" si="361"/>
        <v>0</v>
      </c>
      <c r="GO21" s="27"/>
      <c r="GP21" s="27"/>
      <c r="GQ21" s="27">
        <f t="shared" ref="GQ21" si="362">SUM(GQ14:GQ20)</f>
        <v>223</v>
      </c>
      <c r="GR21" s="28">
        <f t="shared" ref="GR21" si="363">((GQ21+GS21)/7)/GO20</f>
        <v>4.5641786126215188E-2</v>
      </c>
      <c r="GS21" s="27">
        <f t="shared" ref="GS21" si="364">SUM(GS14:GS20)</f>
        <v>54</v>
      </c>
      <c r="GT21" s="28">
        <f t="shared" ref="GT21" si="365">(GS21/(GS21+GQ21))</f>
        <v>0.19494584837545126</v>
      </c>
      <c r="GU21" s="27"/>
      <c r="GV21" s="27"/>
      <c r="GW21" s="29">
        <f t="shared" ref="GW21:GX21" si="366">GW19/GW18*100-100</f>
        <v>4.0263543191800863</v>
      </c>
      <c r="GX21" s="72">
        <f t="shared" si="366"/>
        <v>2.610587382160972</v>
      </c>
      <c r="GY21" s="26">
        <f t="shared" ref="GY21:GZ21" si="367">SUM(GY14:GY20)</f>
        <v>0</v>
      </c>
      <c r="GZ21" s="27">
        <f t="shared" si="367"/>
        <v>0</v>
      </c>
      <c r="HA21" s="27"/>
      <c r="HB21" s="27"/>
      <c r="HC21" s="27">
        <f t="shared" ref="HC21" si="368">SUM(HC14:HC20)</f>
        <v>309</v>
      </c>
      <c r="HD21" s="28">
        <f t="shared" ref="HD21" si="369">((HC21+HE21)/7)/HA20</f>
        <v>6.2448508815290828E-2</v>
      </c>
      <c r="HE21" s="27">
        <f t="shared" ref="HE21" si="370">SUM(HE14:HE20)</f>
        <v>70</v>
      </c>
      <c r="HF21" s="28">
        <f t="shared" ref="HF21" si="371">(HE21/(HE21+HC21))</f>
        <v>0.18469656992084432</v>
      </c>
      <c r="HG21" s="27"/>
      <c r="HH21" s="27"/>
      <c r="HI21" s="29">
        <f t="shared" ref="HI21:HJ21" si="372">HI19/HI18*100-100</f>
        <v>4.4339066016914046</v>
      </c>
      <c r="HJ21" s="72">
        <f t="shared" si="372"/>
        <v>0.94754653130289057</v>
      </c>
      <c r="HK21" s="26">
        <f t="shared" si="217"/>
        <v>5</v>
      </c>
      <c r="HL21" s="27">
        <f t="shared" si="218"/>
        <v>2</v>
      </c>
      <c r="HM21" s="27">
        <f t="shared" si="219"/>
        <v>0</v>
      </c>
      <c r="HN21" s="27">
        <f t="shared" si="220"/>
        <v>0</v>
      </c>
      <c r="HO21" s="27">
        <f t="shared" si="221"/>
        <v>4246</v>
      </c>
      <c r="HP21" s="216">
        <f>+((HO21)/HM20)/7</f>
        <v>4.9714894563677448E-2</v>
      </c>
      <c r="HQ21" s="62">
        <f t="shared" si="223"/>
        <v>789</v>
      </c>
      <c r="HR21" s="52">
        <f t="shared" si="262"/>
        <v>0.18582195007065475</v>
      </c>
      <c r="HS21" s="53">
        <f t="shared" ref="HS21" si="373">SUM(HS14:HS20)/7</f>
        <v>0</v>
      </c>
      <c r="HT21" s="54">
        <f t="shared" ref="HT21" si="374">SUM(HT14:HT20)</f>
        <v>1948</v>
      </c>
      <c r="HU21" s="53">
        <f t="shared" ref="HU21" si="375">AVERAGE(HU14:HU20)</f>
        <v>20.017897392692834</v>
      </c>
      <c r="HV21" s="63">
        <f>HV19/HV18*100-100</f>
        <v>4.0566413919269024</v>
      </c>
      <c r="HW21" s="72">
        <f>HW19/HW18*100-100</f>
        <v>-0.14100394811055139</v>
      </c>
      <c r="HX21" s="78">
        <f>SUM(G21,I21,S21,U21,AE21,AG21,AQ21,AS21,BC21,BE21)/7/SUM(E20,Q20,AC20,AO20,BA20)</f>
        <v>4.9080020829717068E-2</v>
      </c>
      <c r="HY21" s="78">
        <f>SUM(BO21,BQ21,CA21,CC21,CM21,CO21,CY21,DA21,DK21,DM21)/7/SUM(BM20,BY20,CK20,CW20,DI20)</f>
        <v>5.9771219001047857E-2</v>
      </c>
      <c r="HZ21" s="78">
        <f>SUM(DW21,DY21,EI21,EK21,EU21,EW21,FG21,FI21)/7/SUM(DU20,EG20,ES20,FE20)</f>
        <v>3.9701985099254961E-2</v>
      </c>
      <c r="IA21" s="78">
        <f>SUM(FS21,FU21,GE21,GG21,GQ21,GS21,HC21,HE21)/7/SUM(FQ20,GC20,GO20,HA20)</f>
        <v>4.8920863309352518E-2</v>
      </c>
      <c r="IB21" s="92">
        <f>SUM(I21,U21,AG21,AS21,BE21)/SUM(G21,I21,S21,U21,AE21,AG21,AQ21,AS21,BC21,BE21)</f>
        <v>0.18479221927497791</v>
      </c>
      <c r="IC21" s="92">
        <f>SUM(BQ21,CC21,CO21,DA21,DM21)/SUM(BO21,BQ21,CA21,CC21,CM21,CO21,CY21,DA21,DK21,DM21)</f>
        <v>0.17823228634039445</v>
      </c>
      <c r="ID21" s="92">
        <f>SUM(DY21,EK21,EW21,FI21)/SUM(DW21,DY21,EI21,EK21,EU21,EW21,FG21,FI21)</f>
        <v>0.20277078085642317</v>
      </c>
      <c r="IE21" s="92">
        <f>SUM(FU21,GG21,GS21,HE21)/SUM(FS21,FU21,GE21,GG21,GQ21,GS21,HC21,HE21)</f>
        <v>0.18382352941176472</v>
      </c>
      <c r="IF21" s="94">
        <f>SUM(C21,O21,AA21,AM21,AY21)</f>
        <v>3</v>
      </c>
      <c r="IG21" s="94">
        <f>SUM(BK21,BW21,CI21,CU21,DG21)</f>
        <v>1</v>
      </c>
      <c r="IH21" s="94">
        <f>SUM(DS21,EE21,EQ21,FC21)</f>
        <v>1</v>
      </c>
      <c r="II21" s="94">
        <f>SUM(FO21,GA21,GM21,GY21)</f>
        <v>0</v>
      </c>
      <c r="IJ21" s="96" t="s">
        <v>89</v>
      </c>
    </row>
    <row r="22" spans="1:244" ht="19.5" thickBot="1" x14ac:dyDescent="0.3">
      <c r="A22" s="56"/>
      <c r="B22" s="9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4.096346059315091E-4</v>
      </c>
      <c r="HL22" s="68">
        <f>HL21/HN11</f>
        <v>1.9267822736030828E-3</v>
      </c>
      <c r="HM22" s="45"/>
      <c r="HN22" s="45"/>
      <c r="HO22" s="45"/>
      <c r="HP22" s="218"/>
      <c r="HQ22" s="45"/>
      <c r="HR22" s="45"/>
      <c r="HS22" s="45"/>
      <c r="HT22" s="55"/>
      <c r="HU22" s="45"/>
      <c r="HV22" s="45"/>
      <c r="HW22" s="46"/>
      <c r="HY22" s="77"/>
      <c r="HZ22" s="77"/>
      <c r="IA22" s="77"/>
      <c r="IF22" s="94">
        <f>SUM(E11,Q11,AC11,AO11,BA11)</f>
        <v>3295</v>
      </c>
      <c r="IG22" s="94">
        <f>SUM(BM11,BY11,CK11,CW11,DI11)</f>
        <v>3273</v>
      </c>
      <c r="IH22" s="94">
        <f>SUM(DU11,EG11,ES11,FE11)</f>
        <v>2858</v>
      </c>
      <c r="II22" s="94">
        <f>SUM(FQ11,GC11,GO11,HA11)</f>
        <v>2780</v>
      </c>
      <c r="IJ22" s="96" t="s">
        <v>84</v>
      </c>
    </row>
    <row r="23" spans="1:244" x14ac:dyDescent="0.25">
      <c r="A23" s="225">
        <v>27</v>
      </c>
      <c r="B23" s="73">
        <f>B20+1</f>
        <v>44442</v>
      </c>
      <c r="C23" s="33"/>
      <c r="D23" s="34"/>
      <c r="E23" s="34">
        <f>E20-C23</f>
        <v>767</v>
      </c>
      <c r="F23" s="34">
        <f>F20-D23</f>
        <v>65</v>
      </c>
      <c r="G23" s="34">
        <v>74</v>
      </c>
      <c r="H23" s="35">
        <f t="shared" ref="H23:H29" si="376">((G23+I23)/E23)</f>
        <v>0.12646675358539766</v>
      </c>
      <c r="I23" s="34">
        <v>23</v>
      </c>
      <c r="J23" s="35">
        <f>I23/(G23+I23)</f>
        <v>0.23711340206185566</v>
      </c>
      <c r="K23" s="36"/>
      <c r="L23" s="34"/>
      <c r="M23" s="34"/>
      <c r="N23" s="37"/>
      <c r="O23" s="33"/>
      <c r="P23" s="34"/>
      <c r="Q23" s="34">
        <f t="shared" ref="Q23" si="377">Q20-O23</f>
        <v>744</v>
      </c>
      <c r="R23" s="34">
        <f t="shared" ref="R23" si="378">R20-P23</f>
        <v>62</v>
      </c>
      <c r="S23" s="34">
        <v>86</v>
      </c>
      <c r="T23" s="35">
        <f t="shared" ref="T23:T29" si="379">((S23+U23)/Q23)</f>
        <v>0.15725806451612903</v>
      </c>
      <c r="U23" s="34">
        <v>31</v>
      </c>
      <c r="V23" s="35">
        <f t="shared" ref="V23:V29" si="380">U23/(S23+U23)</f>
        <v>0.26495726495726496</v>
      </c>
      <c r="W23" s="144">
        <v>131.44979000000001</v>
      </c>
      <c r="X23" s="34"/>
      <c r="Y23" s="34"/>
      <c r="Z23" s="37"/>
      <c r="AA23" s="33"/>
      <c r="AB23" s="34"/>
      <c r="AC23" s="34">
        <f t="shared" ref="AC23" si="381">AC20-AA23</f>
        <v>177</v>
      </c>
      <c r="AD23" s="34">
        <f t="shared" ref="AD23" si="382">AD20-AB23</f>
        <v>15</v>
      </c>
      <c r="AE23" s="34">
        <v>9</v>
      </c>
      <c r="AF23" s="35">
        <f t="shared" ref="AF23:AF29" si="383">((AE23+AG23)/AC23)</f>
        <v>5.6497175141242938E-2</v>
      </c>
      <c r="AG23" s="34">
        <v>1</v>
      </c>
      <c r="AH23" s="35">
        <f t="shared" ref="AH23:AH29" si="384">AG23/(AE23+AG23)</f>
        <v>0.1</v>
      </c>
      <c r="AI23" s="36"/>
      <c r="AJ23" s="34"/>
      <c r="AK23" s="34"/>
      <c r="AL23" s="37"/>
      <c r="AM23" s="33"/>
      <c r="AN23" s="34"/>
      <c r="AO23" s="34">
        <f t="shared" ref="AO23" si="385">AO20-AM23</f>
        <v>744</v>
      </c>
      <c r="AP23" s="34">
        <f t="shared" ref="AP23" si="386">AP20-AN23</f>
        <v>63</v>
      </c>
      <c r="AQ23" s="34">
        <v>86</v>
      </c>
      <c r="AR23" s="35">
        <f t="shared" ref="AR23:AR29" si="387">((AQ23+AS23)/AO23)</f>
        <v>0.15456989247311828</v>
      </c>
      <c r="AS23" s="34">
        <v>29</v>
      </c>
      <c r="AT23" s="35">
        <f t="shared" ref="AT23:AT29" si="388">AS23/(AQ23+AS23)</f>
        <v>0.25217391304347825</v>
      </c>
      <c r="AU23" s="144">
        <v>131.01928999999998</v>
      </c>
      <c r="AV23" s="34"/>
      <c r="AW23" s="34"/>
      <c r="AX23" s="37"/>
      <c r="AY23" s="33"/>
      <c r="AZ23" s="34"/>
      <c r="BA23" s="34">
        <f t="shared" ref="BA23" si="389">BA20-AY23</f>
        <v>860</v>
      </c>
      <c r="BB23" s="34">
        <f t="shared" ref="BB23" si="390">BB20-AZ23</f>
        <v>72</v>
      </c>
      <c r="BC23" s="34">
        <v>166</v>
      </c>
      <c r="BD23" s="35">
        <f t="shared" ref="BD23:BD29" si="391">((BC23+BE23)/BA23)</f>
        <v>0.23372093023255813</v>
      </c>
      <c r="BE23" s="34">
        <v>35</v>
      </c>
      <c r="BF23" s="35">
        <f t="shared" ref="BF23:BF29" si="392">BE23/(BC23+BE23)</f>
        <v>0.17412935323383086</v>
      </c>
      <c r="BG23" s="146">
        <v>131.83885999999998</v>
      </c>
      <c r="BH23" s="34"/>
      <c r="BI23" s="34"/>
      <c r="BJ23" s="37"/>
      <c r="BK23" s="33"/>
      <c r="BL23" s="34"/>
      <c r="BM23" s="34">
        <f t="shared" ref="BM23" si="393">BM20-BK23</f>
        <v>719</v>
      </c>
      <c r="BN23" s="34">
        <f t="shared" ref="BN23" si="394">BN20-BL23</f>
        <v>61</v>
      </c>
      <c r="BO23" s="34">
        <v>84</v>
      </c>
      <c r="BP23" s="35">
        <f t="shared" ref="BP23:BP29" si="395">((BO23+BQ23)/BM23)</f>
        <v>0.15855354659248957</v>
      </c>
      <c r="BQ23" s="34">
        <v>30</v>
      </c>
      <c r="BR23" s="35">
        <f t="shared" ref="BR23:BR29" si="396">BQ23/(BO23+BQ23)</f>
        <v>0.26315789473684209</v>
      </c>
      <c r="BS23" s="144">
        <v>128.00578999999999</v>
      </c>
      <c r="BT23" s="34"/>
      <c r="BU23" s="34"/>
      <c r="BV23" s="37"/>
      <c r="BW23" s="33"/>
      <c r="BX23" s="34"/>
      <c r="BY23" s="34">
        <f t="shared" ref="BY23" si="397">BY20-BW23</f>
        <v>753</v>
      </c>
      <c r="BZ23" s="34">
        <f t="shared" ref="BZ23" si="398">BZ20-BX23</f>
        <v>65</v>
      </c>
      <c r="CA23" s="34">
        <v>128</v>
      </c>
      <c r="CB23" s="35">
        <f t="shared" ref="CB23:CB29" si="399">((CA23+CC23)/BY23)</f>
        <v>0.20053120849933598</v>
      </c>
      <c r="CC23" s="34">
        <v>23</v>
      </c>
      <c r="CD23" s="35">
        <f t="shared" ref="CD23:CD29" si="400">CC23/(CA23+CC23)</f>
        <v>0.15231788079470199</v>
      </c>
      <c r="CE23" s="36"/>
      <c r="CF23" s="34"/>
      <c r="CG23" s="34"/>
      <c r="CH23" s="37"/>
      <c r="CI23" s="33"/>
      <c r="CJ23" s="34"/>
      <c r="CK23" s="34">
        <f t="shared" ref="CK23" si="401">CK20-CI23</f>
        <v>179</v>
      </c>
      <c r="CL23" s="34">
        <f t="shared" ref="CL23" si="402">CL20-CJ23</f>
        <v>15</v>
      </c>
      <c r="CM23" s="34">
        <v>11</v>
      </c>
      <c r="CN23" s="35">
        <f t="shared" ref="CN23:CN29" si="403">((CM23+CO23)/CK23)</f>
        <v>0.10614525139664804</v>
      </c>
      <c r="CO23" s="34">
        <v>8</v>
      </c>
      <c r="CP23" s="35">
        <f t="shared" ref="CP23:CP29" si="404">CO23/(CM23+CO23)</f>
        <v>0.42105263157894735</v>
      </c>
      <c r="CQ23" s="36"/>
      <c r="CR23" s="34"/>
      <c r="CS23" s="34"/>
      <c r="CT23" s="37"/>
      <c r="CU23" s="33"/>
      <c r="CV23" s="34"/>
      <c r="CW23" s="34">
        <f t="shared" ref="CW23" si="405">CW20-CU23</f>
        <v>760</v>
      </c>
      <c r="CX23" s="34">
        <f t="shared" ref="CX23" si="406">CX20-CV23</f>
        <v>65</v>
      </c>
      <c r="CY23" s="34">
        <v>109</v>
      </c>
      <c r="CZ23" s="35">
        <f t="shared" ref="CZ23:CZ29" si="407">((CY23+DA23)/CW23)</f>
        <v>0.18552631578947368</v>
      </c>
      <c r="DA23" s="34">
        <v>32</v>
      </c>
      <c r="DB23" s="35">
        <f t="shared" ref="DB23:DB29" si="408">DA23/(CY23+DA23)</f>
        <v>0.22695035460992907</v>
      </c>
      <c r="DC23" s="36"/>
      <c r="DD23" s="34"/>
      <c r="DE23" s="34"/>
      <c r="DF23" s="37"/>
      <c r="DG23" s="33"/>
      <c r="DH23" s="34"/>
      <c r="DI23" s="34">
        <f t="shared" ref="DI23" si="409">DI20-DG23</f>
        <v>861</v>
      </c>
      <c r="DJ23" s="34">
        <f t="shared" ref="DJ23" si="410">DJ20-DH23</f>
        <v>73</v>
      </c>
      <c r="DK23" s="34">
        <v>183</v>
      </c>
      <c r="DL23" s="35">
        <f t="shared" ref="DL23:DL29" si="411">((DK23+DM23)/DI23)</f>
        <v>0.25900116144018581</v>
      </c>
      <c r="DM23" s="34">
        <v>40</v>
      </c>
      <c r="DN23" s="35">
        <f t="shared" ref="DN23:DN29" si="412">DM23/(DK23+DM23)</f>
        <v>0.17937219730941703</v>
      </c>
      <c r="DO23" s="36"/>
      <c r="DP23" s="34"/>
      <c r="DQ23" s="34"/>
      <c r="DR23" s="37"/>
      <c r="DS23" s="33"/>
      <c r="DT23" s="34"/>
      <c r="DU23" s="34">
        <f t="shared" ref="DU23" si="413">DU20-DS23</f>
        <v>893</v>
      </c>
      <c r="DV23" s="34">
        <f t="shared" ref="DV23" si="414">DV20-DT23</f>
        <v>76</v>
      </c>
      <c r="DW23" s="34">
        <v>100</v>
      </c>
      <c r="DX23" s="35">
        <f t="shared" ref="DX23:DX29" si="415">((DW23+DY23)/DU23)</f>
        <v>0.15117581187010079</v>
      </c>
      <c r="DY23" s="34">
        <v>35</v>
      </c>
      <c r="DZ23" s="35">
        <f t="shared" ref="DZ23:DZ29" si="416">DY23/(DW23+DY23)</f>
        <v>0.25925925925925924</v>
      </c>
      <c r="EA23" s="144">
        <v>129.72779</v>
      </c>
      <c r="EB23" s="34"/>
      <c r="EC23" s="34"/>
      <c r="ED23" s="37"/>
      <c r="EE23" s="33">
        <v>1</v>
      </c>
      <c r="EF23" s="34"/>
      <c r="EG23" s="34">
        <f t="shared" ref="EG23" si="417">EG20-EE23</f>
        <v>178</v>
      </c>
      <c r="EH23" s="34">
        <f t="shared" ref="EH23" si="418">EH20-EF23</f>
        <v>15</v>
      </c>
      <c r="EI23" s="34">
        <v>10</v>
      </c>
      <c r="EJ23" s="35">
        <f t="shared" ref="EJ23:EJ29" si="419">((EI23+EK23)/EG23)</f>
        <v>6.1797752808988762E-2</v>
      </c>
      <c r="EK23" s="34">
        <v>1</v>
      </c>
      <c r="EL23" s="35">
        <f t="shared" ref="EL23:EL29" si="420">EK23/(EI23+EK23)</f>
        <v>9.0909090909090912E-2</v>
      </c>
      <c r="EM23" s="36"/>
      <c r="EN23" s="34"/>
      <c r="EO23" s="34"/>
      <c r="EP23" s="37"/>
      <c r="EQ23" s="33"/>
      <c r="ER23" s="34"/>
      <c r="ES23" s="34">
        <f t="shared" ref="ES23" si="421">ES20-EQ23</f>
        <v>892</v>
      </c>
      <c r="ET23" s="34">
        <f t="shared" ref="ET23" si="422">ET20-ER23</f>
        <v>76</v>
      </c>
      <c r="EU23" s="34">
        <v>107</v>
      </c>
      <c r="EV23" s="35">
        <f t="shared" ref="EV23:EV29" si="423">((EU23+EW23)/ES23)</f>
        <v>0.15134529147982062</v>
      </c>
      <c r="EW23" s="34">
        <v>28</v>
      </c>
      <c r="EX23" s="35">
        <f t="shared" ref="EX23:EX29" si="424">EW23/(EU23+EW23)</f>
        <v>0.2074074074074074</v>
      </c>
      <c r="EY23" s="144">
        <v>127.57529000000001</v>
      </c>
      <c r="EZ23" s="34"/>
      <c r="FA23" s="34"/>
      <c r="FB23" s="37"/>
      <c r="FC23" s="33"/>
      <c r="FD23" s="34"/>
      <c r="FE23" s="34">
        <f t="shared" ref="FE23" si="425">FE20-FC23</f>
        <v>893</v>
      </c>
      <c r="FF23" s="34">
        <f t="shared" ref="FF23" si="426">FF20-FD23</f>
        <v>76</v>
      </c>
      <c r="FG23" s="34">
        <v>140</v>
      </c>
      <c r="FH23" s="35">
        <f t="shared" ref="FH23:FH29" si="427">((FG23+FI23)/FE23)</f>
        <v>0.1948488241881299</v>
      </c>
      <c r="FI23" s="34">
        <v>34</v>
      </c>
      <c r="FJ23" s="35">
        <f t="shared" ref="FJ23:FJ29" si="428">FI23/(FG23+FI23)</f>
        <v>0.19540229885057472</v>
      </c>
      <c r="FK23" s="36"/>
      <c r="FL23" s="34"/>
      <c r="FM23" s="34"/>
      <c r="FN23" s="37"/>
      <c r="FO23" s="33">
        <v>1</v>
      </c>
      <c r="FP23" s="34"/>
      <c r="FQ23" s="34">
        <f t="shared" ref="FQ23" si="429">FQ20-FO23</f>
        <v>866</v>
      </c>
      <c r="FR23" s="34">
        <f t="shared" ref="FR23" si="430">FR20-FP23</f>
        <v>74</v>
      </c>
      <c r="FS23" s="34">
        <v>113</v>
      </c>
      <c r="FT23" s="35">
        <f t="shared" ref="FT23:FT29" si="431">((FS23+FU23)/FQ23)</f>
        <v>0.1651270207852194</v>
      </c>
      <c r="FU23" s="34">
        <v>30</v>
      </c>
      <c r="FV23" s="35">
        <f t="shared" ref="FV23:FV29" si="432">FU23/(FS23+FU23)</f>
        <v>0.20979020979020979</v>
      </c>
      <c r="FW23" s="144">
        <v>130.22779</v>
      </c>
      <c r="FX23" s="34"/>
      <c r="FY23" s="34"/>
      <c r="FZ23" s="37"/>
      <c r="GA23" s="33">
        <v>1</v>
      </c>
      <c r="GB23" s="34"/>
      <c r="GC23" s="34">
        <f t="shared" ref="GC23" si="433">GC20-GA23</f>
        <v>178</v>
      </c>
      <c r="GD23" s="34">
        <f t="shared" ref="GD23" si="434">GD20-GB23</f>
        <v>15</v>
      </c>
      <c r="GE23" s="34">
        <v>9</v>
      </c>
      <c r="GF23" s="35">
        <f t="shared" ref="GF23:GF29" si="435">((GE23+GG23)/GC23)</f>
        <v>6.741573033707865E-2</v>
      </c>
      <c r="GG23" s="34">
        <v>3</v>
      </c>
      <c r="GH23" s="35">
        <f t="shared" ref="GH23:GH29" si="436">GG23/(GE23+GG23)</f>
        <v>0.25</v>
      </c>
      <c r="GI23" s="36"/>
      <c r="GJ23" s="34"/>
      <c r="GK23" s="34"/>
      <c r="GL23" s="37"/>
      <c r="GM23" s="33">
        <v>1</v>
      </c>
      <c r="GN23" s="34"/>
      <c r="GO23" s="34">
        <f t="shared" ref="GO23" si="437">GO20-GM23</f>
        <v>866</v>
      </c>
      <c r="GP23" s="34">
        <f t="shared" ref="GP23" si="438">GP20-GN23</f>
        <v>74</v>
      </c>
      <c r="GQ23" s="34">
        <v>121</v>
      </c>
      <c r="GR23" s="35">
        <f t="shared" ref="GR23:GR29" si="439">((GQ23+GS23)/GO23)</f>
        <v>0.16974595842956119</v>
      </c>
      <c r="GS23" s="34">
        <v>26</v>
      </c>
      <c r="GT23" s="35">
        <f t="shared" ref="GT23:GT29" si="440">GS23/(GQ23+GS23)</f>
        <v>0.17687074829931973</v>
      </c>
      <c r="GU23" s="36"/>
      <c r="GV23" s="34"/>
      <c r="GW23" s="34"/>
      <c r="GX23" s="37"/>
      <c r="GY23" s="33"/>
      <c r="GZ23" s="34"/>
      <c r="HA23" s="34">
        <f t="shared" ref="HA23" si="441">HA20-GY23</f>
        <v>867</v>
      </c>
      <c r="HB23" s="34">
        <f t="shared" ref="HB23" si="442">HB20-GZ23</f>
        <v>74</v>
      </c>
      <c r="HC23" s="34">
        <v>139</v>
      </c>
      <c r="HD23" s="35">
        <f t="shared" ref="HD23:HD29" si="443">((HC23+HE23)/HA23)</f>
        <v>0.1972318339100346</v>
      </c>
      <c r="HE23" s="34">
        <v>32</v>
      </c>
      <c r="HF23" s="35">
        <f t="shared" ref="HF23:HF29" si="444">HE23/(HC23+HE23)</f>
        <v>0.1871345029239766</v>
      </c>
      <c r="HG23" s="36"/>
      <c r="HH23" s="34"/>
      <c r="HI23" s="34"/>
      <c r="HJ23" s="37"/>
      <c r="HK23" s="33">
        <f t="shared" ref="HK23:HK30" si="445">+C23+O23+AA23+AM23+AY23+BK23+BW23+CI23+CU23+DG23+DS23+EE23+EQ23+FC23+FO23+GA23+GM23+GY23</f>
        <v>4</v>
      </c>
      <c r="HL23" s="34">
        <f t="shared" ref="HL23:HL30" si="446">+D23+P23+AB23+AN23+AZ23+BL23+BX23+CJ23+CV23+DH23+DT23+EF23+ER23+FD23+FP23+GB23+GN23+GZ23</f>
        <v>0</v>
      </c>
      <c r="HM23" s="34">
        <f t="shared" ref="HM23:HM30" si="447">+E23+Q23+AC23+AO23+BA23+BM23+BY23+CK23+CW23+DI23+DU23+EG23+ES23+FE23+FQ23+GC23+GO23+HA23</f>
        <v>12197</v>
      </c>
      <c r="HN23" s="34">
        <f t="shared" ref="HN23:HN30" si="448">+F23+R23+AD23+AP23+BB23+BN23+BZ23+CL23+CX23+DJ23+DV23+EH23+ET23+FF23+FR23+GD23+GP23+HB23</f>
        <v>1036</v>
      </c>
      <c r="HO23" s="34">
        <f t="shared" ref="HO23:HO30" si="449">+G23+S23+AE23+AQ23+BC23+BO23+CA23+CM23+CY23+DK23+DW23+EI23+EU23+FG23+FS23+GE23+GQ23+HC23+I23+U23+AG23+AS23+BE23+BQ23+CC23+CO23+DA23+DM23+DY23+EK23+EW23+FI23+FU23+GG23+GS23+HE23</f>
        <v>2116</v>
      </c>
      <c r="HP23" s="214">
        <f t="shared" ref="HP23:HP24" si="450">+(HO23)/HM23</f>
        <v>0.17348528326637697</v>
      </c>
      <c r="HQ23" s="48">
        <f t="shared" ref="HQ23:HQ30" si="451">+I23+U23+AG23+AS23+BE23+BQ23+CC23+CO23+DA23+DM23+DY23+EK23+EW23+FI23+FU23+GG23+GS23+HE23</f>
        <v>441</v>
      </c>
      <c r="HR23" s="35">
        <f>+(HQ23/(HO23))</f>
        <v>0.20841209829867674</v>
      </c>
      <c r="HS23" s="49">
        <v>46.1</v>
      </c>
      <c r="HT23" s="50">
        <v>1557</v>
      </c>
      <c r="HU23" s="49">
        <f t="shared" ref="HU23:HU29" si="452">+HT23/HO23*100</f>
        <v>73.582230623818518</v>
      </c>
      <c r="HV23" s="48"/>
      <c r="HW23" s="37"/>
      <c r="HX23" s="78">
        <f t="shared" ref="HX23:HX29" si="453">SUM(G23,I23,S23,U23,AE23,AG23,AQ23,AS23,BC23,BE23)/SUM(E23,Q23,AC23,AO23,BA23)</f>
        <v>0.16403402187120292</v>
      </c>
      <c r="HY23" s="78">
        <f t="shared" ref="HY23:HY29" si="454">SUM(BO23,BQ23,CA23,CC23,CM23,CO23,CY23,DA23,DK23,DM23)/SUM(BM23,BY23,CK23,CW23,DI23)</f>
        <v>0.1980440097799511</v>
      </c>
      <c r="HZ23" s="78">
        <f t="shared" ref="HZ23:HZ29" si="455">SUM(DW23,DY23,EI23,EK23,EU23,EW23,FG23,FI23)/SUM(DU23,EG23,ES23,FE23)</f>
        <v>0.15931372549019607</v>
      </c>
      <c r="IA23" s="78">
        <f t="shared" ref="IA23:IA29" si="456">SUM(FS23,FU23,GE23,GG23,GQ23,GS23,HC23,HE23)/SUM(FQ23,GC23,GO23,HA23)</f>
        <v>0.17032769175369103</v>
      </c>
    </row>
    <row r="24" spans="1:244" x14ac:dyDescent="0.25">
      <c r="A24" s="226"/>
      <c r="B24" s="41">
        <f t="shared" ref="B24:B29" si="457">+B23+1</f>
        <v>44443</v>
      </c>
      <c r="C24" s="10"/>
      <c r="D24" s="11"/>
      <c r="E24" s="74">
        <f t="shared" ref="E24:E28" si="458">E23-C24</f>
        <v>767</v>
      </c>
      <c r="F24" s="74">
        <f t="shared" ref="F24:F28" si="459">F23-D24</f>
        <v>65</v>
      </c>
      <c r="G24" s="11">
        <v>89</v>
      </c>
      <c r="H24" s="12">
        <f t="shared" si="376"/>
        <v>0.15254237288135594</v>
      </c>
      <c r="I24" s="11">
        <v>28</v>
      </c>
      <c r="J24" s="12">
        <f t="shared" ref="J24:J29" si="460">I24/(G24+I24)</f>
        <v>0.23931623931623933</v>
      </c>
      <c r="K24" s="140">
        <v>131.01928999999998</v>
      </c>
      <c r="L24" s="11"/>
      <c r="M24" s="11"/>
      <c r="N24" s="14"/>
      <c r="O24" s="10"/>
      <c r="P24" s="11"/>
      <c r="Q24" s="74">
        <f t="shared" ref="Q24:Q29" si="461">Q23-O24</f>
        <v>744</v>
      </c>
      <c r="R24" s="74">
        <f t="shared" ref="R24:R29" si="462">R23-P24</f>
        <v>62</v>
      </c>
      <c r="S24" s="11">
        <v>115</v>
      </c>
      <c r="T24" s="12">
        <f t="shared" si="379"/>
        <v>0.20161290322580644</v>
      </c>
      <c r="U24" s="11">
        <v>35</v>
      </c>
      <c r="V24" s="12">
        <f t="shared" si="380"/>
        <v>0.23333333333333334</v>
      </c>
      <c r="W24" s="13"/>
      <c r="X24" s="11"/>
      <c r="Y24" s="11"/>
      <c r="Z24" s="14"/>
      <c r="AA24" s="10">
        <v>1</v>
      </c>
      <c r="AB24" s="11"/>
      <c r="AC24" s="74">
        <f t="shared" ref="AC24:AC29" si="463">AC23-AA24</f>
        <v>176</v>
      </c>
      <c r="AD24" s="74">
        <f t="shared" ref="AD24:AD29" si="464">AD23-AB24</f>
        <v>15</v>
      </c>
      <c r="AE24" s="11">
        <v>8</v>
      </c>
      <c r="AF24" s="12">
        <f t="shared" si="383"/>
        <v>6.25E-2</v>
      </c>
      <c r="AG24" s="11">
        <v>3</v>
      </c>
      <c r="AH24" s="12">
        <f t="shared" si="384"/>
        <v>0.27272727272727271</v>
      </c>
      <c r="AI24" s="13"/>
      <c r="AJ24" s="11"/>
      <c r="AK24" s="11"/>
      <c r="AL24" s="14"/>
      <c r="AM24" s="10"/>
      <c r="AN24" s="11"/>
      <c r="AO24" s="74">
        <f t="shared" ref="AO24:AO29" si="465">AO23-AM24</f>
        <v>744</v>
      </c>
      <c r="AP24" s="74">
        <f t="shared" ref="AP24:AP29" si="466">AP23-AN24</f>
        <v>63</v>
      </c>
      <c r="AQ24" s="11">
        <v>115</v>
      </c>
      <c r="AR24" s="12">
        <f t="shared" si="387"/>
        <v>0.20161290322580644</v>
      </c>
      <c r="AS24" s="11">
        <v>35</v>
      </c>
      <c r="AT24" s="12">
        <f t="shared" si="388"/>
        <v>0.23333333333333334</v>
      </c>
      <c r="AU24" s="13"/>
      <c r="AV24" s="11"/>
      <c r="AW24" s="11"/>
      <c r="AX24" s="14"/>
      <c r="AY24" s="10"/>
      <c r="AZ24" s="11"/>
      <c r="BA24" s="74">
        <f t="shared" ref="BA24:BA29" si="467">BA23-AY24</f>
        <v>860</v>
      </c>
      <c r="BB24" s="74">
        <f t="shared" ref="BB24:BB29" si="468">BB23-AZ24</f>
        <v>72</v>
      </c>
      <c r="BC24" s="11">
        <v>205</v>
      </c>
      <c r="BD24" s="12">
        <f t="shared" si="391"/>
        <v>0.28488372093023256</v>
      </c>
      <c r="BE24" s="11">
        <v>40</v>
      </c>
      <c r="BF24" s="12">
        <f t="shared" si="392"/>
        <v>0.16326530612244897</v>
      </c>
      <c r="BG24" s="13"/>
      <c r="BH24" s="11"/>
      <c r="BI24" s="11"/>
      <c r="BJ24" s="14"/>
      <c r="BK24" s="10"/>
      <c r="BL24" s="11"/>
      <c r="BM24" s="74">
        <f t="shared" ref="BM24:BM29" si="469">BM23-BK24</f>
        <v>719</v>
      </c>
      <c r="BN24" s="74">
        <f t="shared" ref="BN24:BN29" si="470">BN23-BL24</f>
        <v>61</v>
      </c>
      <c r="BO24" s="11">
        <v>104</v>
      </c>
      <c r="BP24" s="12">
        <f t="shared" si="395"/>
        <v>0.19332406119610571</v>
      </c>
      <c r="BQ24" s="11">
        <v>35</v>
      </c>
      <c r="BR24" s="12">
        <f t="shared" si="396"/>
        <v>0.25179856115107913</v>
      </c>
      <c r="BS24" s="13"/>
      <c r="BT24" s="11"/>
      <c r="BU24" s="11"/>
      <c r="BV24" s="14"/>
      <c r="BW24" s="10"/>
      <c r="BX24" s="11"/>
      <c r="BY24" s="74">
        <f t="shared" ref="BY24:BY29" si="471">BY23-BW24</f>
        <v>753</v>
      </c>
      <c r="BZ24" s="74">
        <f t="shared" ref="BZ24:BZ29" si="472">BZ23-BX24</f>
        <v>65</v>
      </c>
      <c r="CA24" s="11">
        <v>166</v>
      </c>
      <c r="CB24" s="12">
        <f t="shared" si="399"/>
        <v>0.28552456839309431</v>
      </c>
      <c r="CC24" s="11">
        <v>49</v>
      </c>
      <c r="CD24" s="12">
        <f t="shared" si="400"/>
        <v>0.22790697674418606</v>
      </c>
      <c r="CE24" s="143">
        <v>130.29086000000001</v>
      </c>
      <c r="CF24" s="11"/>
      <c r="CG24" s="11"/>
      <c r="CH24" s="14"/>
      <c r="CI24" s="10"/>
      <c r="CJ24" s="11"/>
      <c r="CK24" s="74">
        <f t="shared" ref="CK24:CK29" si="473">CK23-CI24</f>
        <v>179</v>
      </c>
      <c r="CL24" s="74">
        <f t="shared" ref="CL24:CL29" si="474">CL23-CJ24</f>
        <v>15</v>
      </c>
      <c r="CM24" s="11">
        <v>11</v>
      </c>
      <c r="CN24" s="12">
        <f t="shared" si="403"/>
        <v>6.1452513966480445E-2</v>
      </c>
      <c r="CO24" s="11">
        <v>0</v>
      </c>
      <c r="CP24" s="12">
        <f t="shared" si="404"/>
        <v>0</v>
      </c>
      <c r="CQ24" s="13"/>
      <c r="CR24" s="11"/>
      <c r="CS24" s="11"/>
      <c r="CT24" s="14"/>
      <c r="CU24" s="10"/>
      <c r="CV24" s="11"/>
      <c r="CW24" s="74">
        <f t="shared" ref="CW24:CW29" si="475">CW23-CU24</f>
        <v>760</v>
      </c>
      <c r="CX24" s="74">
        <f t="shared" ref="CX24:CX29" si="476">CX23-CV24</f>
        <v>65</v>
      </c>
      <c r="CY24" s="11">
        <v>148</v>
      </c>
      <c r="CZ24" s="12">
        <f t="shared" si="407"/>
        <v>0.24868421052631579</v>
      </c>
      <c r="DA24" s="11">
        <v>41</v>
      </c>
      <c r="DB24" s="12">
        <f t="shared" si="408"/>
        <v>0.21693121693121692</v>
      </c>
      <c r="DC24" s="143">
        <v>129.90386000000001</v>
      </c>
      <c r="DD24" s="11"/>
      <c r="DE24" s="11"/>
      <c r="DF24" s="14"/>
      <c r="DG24" s="10"/>
      <c r="DH24" s="11"/>
      <c r="DI24" s="74">
        <f t="shared" ref="DI24:DI29" si="477">DI23-DG24</f>
        <v>861</v>
      </c>
      <c r="DJ24" s="74">
        <f t="shared" ref="DJ24:DJ29" si="478">DJ23-DH24</f>
        <v>73</v>
      </c>
      <c r="DK24" s="11">
        <v>218</v>
      </c>
      <c r="DL24" s="12">
        <f t="shared" si="411"/>
        <v>0.30662020905923343</v>
      </c>
      <c r="DM24" s="11">
        <v>46</v>
      </c>
      <c r="DN24" s="12">
        <f t="shared" si="412"/>
        <v>0.17424242424242425</v>
      </c>
      <c r="DO24" s="13"/>
      <c r="DP24" s="11"/>
      <c r="DQ24" s="11"/>
      <c r="DR24" s="14"/>
      <c r="DS24" s="10"/>
      <c r="DT24" s="11"/>
      <c r="DU24" s="74">
        <f t="shared" ref="DU24:DU29" si="479">DU23-DS24</f>
        <v>893</v>
      </c>
      <c r="DV24" s="74">
        <f t="shared" ref="DV24:DV29" si="480">DV23-DT24</f>
        <v>76</v>
      </c>
      <c r="DW24" s="11">
        <v>146</v>
      </c>
      <c r="DX24" s="12">
        <f t="shared" si="415"/>
        <v>0.19148936170212766</v>
      </c>
      <c r="DY24" s="11">
        <v>25</v>
      </c>
      <c r="DZ24" s="12">
        <f t="shared" si="416"/>
        <v>0.14619883040935672</v>
      </c>
      <c r="EA24" s="13"/>
      <c r="EB24" s="11"/>
      <c r="EC24" s="11"/>
      <c r="ED24" s="14"/>
      <c r="EE24" s="10"/>
      <c r="EF24" s="11"/>
      <c r="EG24" s="74">
        <f t="shared" ref="EG24:EG29" si="481">EG23-EE24</f>
        <v>178</v>
      </c>
      <c r="EH24" s="74">
        <f t="shared" ref="EH24:EH29" si="482">EH23-EF24</f>
        <v>15</v>
      </c>
      <c r="EI24" s="11">
        <v>5</v>
      </c>
      <c r="EJ24" s="12">
        <f t="shared" si="419"/>
        <v>3.9325842696629212E-2</v>
      </c>
      <c r="EK24" s="11">
        <v>2</v>
      </c>
      <c r="EL24" s="12">
        <f t="shared" si="420"/>
        <v>0.2857142857142857</v>
      </c>
      <c r="EM24" s="13"/>
      <c r="EN24" s="11"/>
      <c r="EO24" s="11"/>
      <c r="EP24" s="14"/>
      <c r="EQ24" s="10"/>
      <c r="ER24" s="11"/>
      <c r="ES24" s="74">
        <f t="shared" ref="ES24:ES29" si="483">ES23-EQ24</f>
        <v>892</v>
      </c>
      <c r="ET24" s="74">
        <f t="shared" ref="ET24:ET29" si="484">ET23-ER24</f>
        <v>76</v>
      </c>
      <c r="EU24" s="11">
        <v>155</v>
      </c>
      <c r="EV24" s="12">
        <f t="shared" si="423"/>
        <v>0.21300448430493274</v>
      </c>
      <c r="EW24" s="11">
        <v>35</v>
      </c>
      <c r="EX24" s="12">
        <f t="shared" si="424"/>
        <v>0.18421052631578946</v>
      </c>
      <c r="EY24" s="13"/>
      <c r="EZ24" s="11"/>
      <c r="FA24" s="11"/>
      <c r="FB24" s="14"/>
      <c r="FC24" s="10"/>
      <c r="FD24" s="11"/>
      <c r="FE24" s="74">
        <f t="shared" ref="FE24:FE29" si="485">FE23-FC24</f>
        <v>893</v>
      </c>
      <c r="FF24" s="74">
        <f t="shared" ref="FF24:FF29" si="486">FF23-FD24</f>
        <v>76</v>
      </c>
      <c r="FG24" s="11">
        <v>182</v>
      </c>
      <c r="FH24" s="12">
        <f t="shared" si="427"/>
        <v>0.24636058230683092</v>
      </c>
      <c r="FI24" s="11">
        <v>38</v>
      </c>
      <c r="FJ24" s="12">
        <f t="shared" si="428"/>
        <v>0.17272727272727273</v>
      </c>
      <c r="FK24" s="143">
        <v>129.90386000000001</v>
      </c>
      <c r="FL24" s="11"/>
      <c r="FM24" s="11"/>
      <c r="FN24" s="14"/>
      <c r="FO24" s="10"/>
      <c r="FP24" s="11"/>
      <c r="FQ24" s="74">
        <f t="shared" ref="FQ24:FQ29" si="487">FQ23-FO24</f>
        <v>866</v>
      </c>
      <c r="FR24" s="74">
        <f t="shared" ref="FR24:FR29" si="488">FR23-FP24</f>
        <v>74</v>
      </c>
      <c r="FS24" s="11">
        <v>156</v>
      </c>
      <c r="FT24" s="12">
        <f t="shared" si="431"/>
        <v>0.20900692840646651</v>
      </c>
      <c r="FU24" s="11">
        <v>25</v>
      </c>
      <c r="FV24" s="12">
        <f t="shared" si="432"/>
        <v>0.13812154696132597</v>
      </c>
      <c r="FW24" s="13"/>
      <c r="FX24" s="11"/>
      <c r="FY24" s="11"/>
      <c r="FZ24" s="14"/>
      <c r="GA24" s="10"/>
      <c r="GB24" s="11"/>
      <c r="GC24" s="74">
        <f t="shared" ref="GC24:GC29" si="489">GC23-GA24</f>
        <v>178</v>
      </c>
      <c r="GD24" s="74">
        <f t="shared" ref="GD24:GD29" si="490">GD23-GB24</f>
        <v>15</v>
      </c>
      <c r="GE24" s="11">
        <v>10</v>
      </c>
      <c r="GF24" s="12">
        <f t="shared" si="435"/>
        <v>7.3033707865168537E-2</v>
      </c>
      <c r="GG24" s="11">
        <v>3</v>
      </c>
      <c r="GH24" s="12">
        <f t="shared" si="436"/>
        <v>0.23076923076923078</v>
      </c>
      <c r="GI24" s="13"/>
      <c r="GJ24" s="11"/>
      <c r="GK24" s="11"/>
      <c r="GL24" s="14"/>
      <c r="GM24" s="10"/>
      <c r="GN24" s="11"/>
      <c r="GO24" s="74">
        <f t="shared" ref="GO24:GO29" si="491">GO23-GM24</f>
        <v>866</v>
      </c>
      <c r="GP24" s="74">
        <f t="shared" ref="GP24:GP29" si="492">GP23-GN24</f>
        <v>74</v>
      </c>
      <c r="GQ24" s="11">
        <v>177</v>
      </c>
      <c r="GR24" s="12">
        <f t="shared" si="439"/>
        <v>0.23787528868360278</v>
      </c>
      <c r="GS24" s="11">
        <v>29</v>
      </c>
      <c r="GT24" s="12">
        <f t="shared" si="440"/>
        <v>0.14077669902912621</v>
      </c>
      <c r="GU24" s="143">
        <v>132.06486000000001</v>
      </c>
      <c r="GV24" s="11"/>
      <c r="GW24" s="11"/>
      <c r="GX24" s="14"/>
      <c r="GY24" s="10"/>
      <c r="GZ24" s="11"/>
      <c r="HA24" s="74">
        <f t="shared" ref="HA24:HA29" si="493">HA23-GY24</f>
        <v>867</v>
      </c>
      <c r="HB24" s="74">
        <f t="shared" ref="HB24:HB29" si="494">HB23-GZ24</f>
        <v>74</v>
      </c>
      <c r="HC24" s="11">
        <v>200</v>
      </c>
      <c r="HD24" s="12">
        <f t="shared" si="443"/>
        <v>0.28489042675893889</v>
      </c>
      <c r="HE24" s="11">
        <v>47</v>
      </c>
      <c r="HF24" s="12">
        <f t="shared" si="444"/>
        <v>0.19028340080971659</v>
      </c>
      <c r="HG24" s="143">
        <v>129.90386000000001</v>
      </c>
      <c r="HH24" s="11"/>
      <c r="HI24" s="11"/>
      <c r="HJ24" s="14"/>
      <c r="HK24" s="10">
        <f t="shared" si="445"/>
        <v>1</v>
      </c>
      <c r="HL24" s="11">
        <f t="shared" si="446"/>
        <v>0</v>
      </c>
      <c r="HM24" s="11">
        <f t="shared" si="447"/>
        <v>12196</v>
      </c>
      <c r="HN24" s="11">
        <f t="shared" si="448"/>
        <v>1036</v>
      </c>
      <c r="HO24" s="11">
        <f t="shared" si="449"/>
        <v>2726</v>
      </c>
      <c r="HP24" s="215">
        <f t="shared" si="450"/>
        <v>0.22351590685470646</v>
      </c>
      <c r="HQ24" s="15">
        <f t="shared" si="451"/>
        <v>516</v>
      </c>
      <c r="HR24" s="12">
        <f t="shared" ref="HR24:HR30" si="495">+(HQ24/(HO24))</f>
        <v>0.1892883345561262</v>
      </c>
      <c r="HS24" s="16">
        <v>47.1</v>
      </c>
      <c r="HT24" s="17">
        <v>2077</v>
      </c>
      <c r="HU24" s="16">
        <f t="shared" si="452"/>
        <v>76.192223037417463</v>
      </c>
      <c r="HV24" s="15"/>
      <c r="HW24" s="14"/>
      <c r="HX24" s="78">
        <f t="shared" si="453"/>
        <v>0.20449711333941051</v>
      </c>
      <c r="HY24" s="78">
        <f t="shared" si="454"/>
        <v>0.25</v>
      </c>
      <c r="HZ24" s="78">
        <f t="shared" si="455"/>
        <v>0.20588235294117646</v>
      </c>
      <c r="IA24" s="78">
        <f t="shared" si="456"/>
        <v>0.2329852358660425</v>
      </c>
    </row>
    <row r="25" spans="1:244" x14ac:dyDescent="0.25">
      <c r="A25" s="226"/>
      <c r="B25" s="41">
        <f t="shared" si="457"/>
        <v>44444</v>
      </c>
      <c r="C25" s="10"/>
      <c r="D25" s="11"/>
      <c r="E25" s="74">
        <f t="shared" si="458"/>
        <v>767</v>
      </c>
      <c r="F25" s="74">
        <f t="shared" si="459"/>
        <v>65</v>
      </c>
      <c r="G25" s="11">
        <v>122</v>
      </c>
      <c r="H25" s="12">
        <f t="shared" si="376"/>
        <v>0.19817470664928291</v>
      </c>
      <c r="I25" s="11">
        <v>30</v>
      </c>
      <c r="J25" s="12">
        <f t="shared" si="460"/>
        <v>0.19736842105263158</v>
      </c>
      <c r="K25" s="13"/>
      <c r="L25" s="11"/>
      <c r="M25" s="11"/>
      <c r="N25" s="14"/>
      <c r="O25" s="10"/>
      <c r="P25" s="11"/>
      <c r="Q25" s="74">
        <f t="shared" si="461"/>
        <v>744</v>
      </c>
      <c r="R25" s="74">
        <f t="shared" si="462"/>
        <v>62</v>
      </c>
      <c r="S25" s="11">
        <v>123</v>
      </c>
      <c r="T25" s="12">
        <f t="shared" si="379"/>
        <v>0.20967741935483872</v>
      </c>
      <c r="U25" s="11">
        <v>33</v>
      </c>
      <c r="V25" s="12">
        <f t="shared" si="380"/>
        <v>0.21153846153846154</v>
      </c>
      <c r="W25" s="13"/>
      <c r="X25" s="11"/>
      <c r="Y25" s="11"/>
      <c r="Z25" s="14"/>
      <c r="AA25" s="10"/>
      <c r="AB25" s="11"/>
      <c r="AC25" s="74">
        <f t="shared" si="463"/>
        <v>176</v>
      </c>
      <c r="AD25" s="74">
        <f t="shared" si="464"/>
        <v>15</v>
      </c>
      <c r="AE25" s="11">
        <v>10</v>
      </c>
      <c r="AF25" s="12">
        <f t="shared" si="383"/>
        <v>7.9545454545454544E-2</v>
      </c>
      <c r="AG25" s="11">
        <v>4</v>
      </c>
      <c r="AH25" s="12">
        <f t="shared" si="384"/>
        <v>0.2857142857142857</v>
      </c>
      <c r="AI25" s="13"/>
      <c r="AJ25" s="11"/>
      <c r="AK25" s="11"/>
      <c r="AL25" s="14"/>
      <c r="AM25" s="10"/>
      <c r="AN25" s="11"/>
      <c r="AO25" s="74">
        <f t="shared" si="465"/>
        <v>744</v>
      </c>
      <c r="AP25" s="74">
        <f t="shared" si="466"/>
        <v>63</v>
      </c>
      <c r="AQ25" s="11">
        <v>161</v>
      </c>
      <c r="AR25" s="12">
        <f t="shared" si="387"/>
        <v>0.260752688172043</v>
      </c>
      <c r="AS25" s="11">
        <v>33</v>
      </c>
      <c r="AT25" s="12">
        <f t="shared" si="388"/>
        <v>0.17010309278350516</v>
      </c>
      <c r="AU25" s="143">
        <v>134.16085999999999</v>
      </c>
      <c r="AV25" s="11"/>
      <c r="AW25" s="11"/>
      <c r="AX25" s="14"/>
      <c r="AY25" s="10"/>
      <c r="AZ25" s="11"/>
      <c r="BA25" s="74">
        <f t="shared" si="467"/>
        <v>860</v>
      </c>
      <c r="BB25" s="74">
        <f t="shared" si="468"/>
        <v>72</v>
      </c>
      <c r="BC25" s="11">
        <v>213</v>
      </c>
      <c r="BD25" s="12">
        <f t="shared" si="391"/>
        <v>0.2988372093023256</v>
      </c>
      <c r="BE25" s="11">
        <v>44</v>
      </c>
      <c r="BF25" s="12">
        <f t="shared" si="392"/>
        <v>0.17120622568093385</v>
      </c>
      <c r="BG25" s="13"/>
      <c r="BH25" s="11"/>
      <c r="BI25" s="11"/>
      <c r="BJ25" s="14"/>
      <c r="BK25" s="10"/>
      <c r="BL25" s="11"/>
      <c r="BM25" s="74">
        <f t="shared" si="469"/>
        <v>719</v>
      </c>
      <c r="BN25" s="74">
        <f t="shared" si="470"/>
        <v>61</v>
      </c>
      <c r="BO25" s="11">
        <v>134</v>
      </c>
      <c r="BP25" s="12">
        <f t="shared" si="395"/>
        <v>0.23226703755215578</v>
      </c>
      <c r="BQ25" s="11">
        <v>33</v>
      </c>
      <c r="BR25" s="12">
        <f t="shared" si="396"/>
        <v>0.19760479041916168</v>
      </c>
      <c r="BS25" s="143">
        <v>131.45185999999998</v>
      </c>
      <c r="BT25" s="11"/>
      <c r="BU25" s="11"/>
      <c r="BV25" s="14"/>
      <c r="BW25" s="10"/>
      <c r="BX25" s="11"/>
      <c r="BY25" s="74">
        <f t="shared" si="471"/>
        <v>753</v>
      </c>
      <c r="BZ25" s="74">
        <f t="shared" si="472"/>
        <v>65</v>
      </c>
      <c r="CA25" s="11">
        <v>199</v>
      </c>
      <c r="CB25" s="12">
        <f t="shared" si="399"/>
        <v>0.31341301460823373</v>
      </c>
      <c r="CC25" s="11">
        <v>37</v>
      </c>
      <c r="CD25" s="12">
        <f t="shared" si="400"/>
        <v>0.15677966101694915</v>
      </c>
      <c r="CE25" s="13"/>
      <c r="CF25" s="11"/>
      <c r="CG25" s="11"/>
      <c r="CH25" s="14"/>
      <c r="CI25" s="10"/>
      <c r="CJ25" s="11"/>
      <c r="CK25" s="74">
        <f t="shared" si="473"/>
        <v>179</v>
      </c>
      <c r="CL25" s="74">
        <f t="shared" si="474"/>
        <v>15</v>
      </c>
      <c r="CM25" s="11">
        <v>18</v>
      </c>
      <c r="CN25" s="12">
        <f t="shared" si="403"/>
        <v>0.16201117318435754</v>
      </c>
      <c r="CO25" s="11">
        <v>11</v>
      </c>
      <c r="CP25" s="12">
        <f t="shared" si="404"/>
        <v>0.37931034482758619</v>
      </c>
      <c r="CQ25" s="140">
        <v>127.57529000000001</v>
      </c>
      <c r="CR25" s="11"/>
      <c r="CS25" s="11"/>
      <c r="CT25" s="14"/>
      <c r="CU25" s="10"/>
      <c r="CV25" s="11"/>
      <c r="CW25" s="74">
        <f t="shared" si="475"/>
        <v>760</v>
      </c>
      <c r="CX25" s="74">
        <f t="shared" si="476"/>
        <v>65</v>
      </c>
      <c r="CY25" s="11">
        <v>197</v>
      </c>
      <c r="CZ25" s="12">
        <f t="shared" si="407"/>
        <v>0.29605263157894735</v>
      </c>
      <c r="DA25" s="11">
        <v>28</v>
      </c>
      <c r="DB25" s="12">
        <f t="shared" si="408"/>
        <v>0.12444444444444444</v>
      </c>
      <c r="DC25" s="13"/>
      <c r="DD25" s="11"/>
      <c r="DE25" s="11"/>
      <c r="DF25" s="14"/>
      <c r="DG25" s="10"/>
      <c r="DH25" s="11"/>
      <c r="DI25" s="74">
        <f t="shared" si="477"/>
        <v>861</v>
      </c>
      <c r="DJ25" s="74">
        <f t="shared" si="478"/>
        <v>73</v>
      </c>
      <c r="DK25" s="11">
        <v>272</v>
      </c>
      <c r="DL25" s="12">
        <f t="shared" si="411"/>
        <v>0.36469221835075494</v>
      </c>
      <c r="DM25" s="11">
        <v>42</v>
      </c>
      <c r="DN25" s="12">
        <f t="shared" si="412"/>
        <v>0.13375796178343949</v>
      </c>
      <c r="DO25" s="148">
        <v>133.34825000000001</v>
      </c>
      <c r="DP25" s="11"/>
      <c r="DQ25" s="11"/>
      <c r="DR25" s="14"/>
      <c r="DS25" s="10"/>
      <c r="DT25" s="11"/>
      <c r="DU25" s="74">
        <f t="shared" si="479"/>
        <v>893</v>
      </c>
      <c r="DV25" s="74">
        <f t="shared" si="480"/>
        <v>76</v>
      </c>
      <c r="DW25" s="11">
        <v>175</v>
      </c>
      <c r="DX25" s="12">
        <f t="shared" si="415"/>
        <v>0.23516237402015677</v>
      </c>
      <c r="DY25" s="11">
        <v>35</v>
      </c>
      <c r="DZ25" s="12">
        <f t="shared" si="416"/>
        <v>0.16666666666666666</v>
      </c>
      <c r="EA25" s="143">
        <v>132.99986000000001</v>
      </c>
      <c r="EB25" s="11"/>
      <c r="EC25" s="11"/>
      <c r="ED25" s="14"/>
      <c r="EE25" s="10"/>
      <c r="EF25" s="11"/>
      <c r="EG25" s="74">
        <f t="shared" si="481"/>
        <v>178</v>
      </c>
      <c r="EH25" s="74">
        <f t="shared" si="482"/>
        <v>15</v>
      </c>
      <c r="EI25" s="11">
        <v>19</v>
      </c>
      <c r="EJ25" s="12">
        <f t="shared" si="419"/>
        <v>0.16292134831460675</v>
      </c>
      <c r="EK25" s="11">
        <v>10</v>
      </c>
      <c r="EL25" s="12">
        <f t="shared" si="420"/>
        <v>0.34482758620689657</v>
      </c>
      <c r="EM25" s="140">
        <v>131.88029</v>
      </c>
      <c r="EN25" s="11"/>
      <c r="EO25" s="11"/>
      <c r="EP25" s="14"/>
      <c r="EQ25" s="10"/>
      <c r="ER25" s="11"/>
      <c r="ES25" s="74">
        <f t="shared" si="483"/>
        <v>892</v>
      </c>
      <c r="ET25" s="74">
        <f t="shared" si="484"/>
        <v>76</v>
      </c>
      <c r="EU25" s="11">
        <v>186</v>
      </c>
      <c r="EV25" s="12">
        <f t="shared" si="423"/>
        <v>0.25224215246636772</v>
      </c>
      <c r="EW25" s="11">
        <v>39</v>
      </c>
      <c r="EX25" s="12">
        <f t="shared" si="424"/>
        <v>0.17333333333333334</v>
      </c>
      <c r="EY25" s="143">
        <v>131.06486000000001</v>
      </c>
      <c r="EZ25" s="11"/>
      <c r="FA25" s="11"/>
      <c r="FB25" s="14"/>
      <c r="FC25" s="10"/>
      <c r="FD25" s="11"/>
      <c r="FE25" s="74">
        <f t="shared" si="485"/>
        <v>893</v>
      </c>
      <c r="FF25" s="74">
        <f t="shared" si="486"/>
        <v>76</v>
      </c>
      <c r="FG25" s="11">
        <v>220</v>
      </c>
      <c r="FH25" s="12">
        <f t="shared" si="427"/>
        <v>0.32026875699888019</v>
      </c>
      <c r="FI25" s="11">
        <v>66</v>
      </c>
      <c r="FJ25" s="12">
        <f t="shared" si="428"/>
        <v>0.23076923076923078</v>
      </c>
      <c r="FK25" s="13"/>
      <c r="FL25" s="11"/>
      <c r="FM25" s="11"/>
      <c r="FN25" s="14"/>
      <c r="FO25" s="10"/>
      <c r="FP25" s="11"/>
      <c r="FQ25" s="74">
        <f t="shared" si="487"/>
        <v>866</v>
      </c>
      <c r="FR25" s="74">
        <f t="shared" si="488"/>
        <v>74</v>
      </c>
      <c r="FS25" s="11">
        <v>193</v>
      </c>
      <c r="FT25" s="12">
        <f t="shared" si="431"/>
        <v>0.25981524249422633</v>
      </c>
      <c r="FU25" s="11">
        <v>32</v>
      </c>
      <c r="FV25" s="12">
        <f t="shared" si="432"/>
        <v>0.14222222222222222</v>
      </c>
      <c r="FW25" s="143">
        <v>133.49986000000001</v>
      </c>
      <c r="FX25" s="11"/>
      <c r="FY25" s="11"/>
      <c r="FZ25" s="14"/>
      <c r="GA25" s="10">
        <v>1</v>
      </c>
      <c r="GB25" s="11"/>
      <c r="GC25" s="74">
        <f t="shared" si="489"/>
        <v>177</v>
      </c>
      <c r="GD25" s="74">
        <f t="shared" si="490"/>
        <v>15</v>
      </c>
      <c r="GE25" s="11">
        <v>20</v>
      </c>
      <c r="GF25" s="12">
        <f t="shared" si="435"/>
        <v>0.14689265536723164</v>
      </c>
      <c r="GG25" s="11">
        <v>6</v>
      </c>
      <c r="GH25" s="12">
        <f t="shared" si="436"/>
        <v>0.23076923076923078</v>
      </c>
      <c r="GI25" s="140">
        <v>131.88029</v>
      </c>
      <c r="GJ25" s="11"/>
      <c r="GK25" s="11"/>
      <c r="GL25" s="14"/>
      <c r="GM25" s="10"/>
      <c r="GN25" s="11"/>
      <c r="GO25" s="74">
        <f t="shared" si="491"/>
        <v>866</v>
      </c>
      <c r="GP25" s="74">
        <f t="shared" si="492"/>
        <v>74</v>
      </c>
      <c r="GQ25" s="11">
        <v>203</v>
      </c>
      <c r="GR25" s="12">
        <f t="shared" si="439"/>
        <v>0.28752886836027713</v>
      </c>
      <c r="GS25" s="11">
        <v>46</v>
      </c>
      <c r="GT25" s="12">
        <f t="shared" si="440"/>
        <v>0.18473895582329317</v>
      </c>
      <c r="GU25" s="13"/>
      <c r="GV25" s="11"/>
      <c r="GW25" s="11"/>
      <c r="GX25" s="14"/>
      <c r="GY25" s="10"/>
      <c r="GZ25" s="11"/>
      <c r="HA25" s="74">
        <f t="shared" si="493"/>
        <v>867</v>
      </c>
      <c r="HB25" s="74">
        <f t="shared" si="494"/>
        <v>74</v>
      </c>
      <c r="HC25" s="11">
        <v>250</v>
      </c>
      <c r="HD25" s="12">
        <f t="shared" si="443"/>
        <v>0.34948096885813151</v>
      </c>
      <c r="HE25" s="11">
        <v>53</v>
      </c>
      <c r="HF25" s="12">
        <f t="shared" si="444"/>
        <v>0.17491749174917492</v>
      </c>
      <c r="HG25" s="150">
        <v>134.02325000000002</v>
      </c>
      <c r="HH25" s="11"/>
      <c r="HI25" s="11"/>
      <c r="HJ25" s="14"/>
      <c r="HK25" s="10">
        <f t="shared" si="445"/>
        <v>1</v>
      </c>
      <c r="HL25" s="11">
        <f t="shared" si="446"/>
        <v>0</v>
      </c>
      <c r="HM25" s="11">
        <f t="shared" si="447"/>
        <v>12195</v>
      </c>
      <c r="HN25" s="11">
        <f t="shared" si="448"/>
        <v>1036</v>
      </c>
      <c r="HO25" s="11">
        <f t="shared" si="449"/>
        <v>3297</v>
      </c>
      <c r="HP25" s="215">
        <f>+(HO25)/HM25</f>
        <v>0.27035670356703567</v>
      </c>
      <c r="HQ25" s="15">
        <f t="shared" si="451"/>
        <v>582</v>
      </c>
      <c r="HR25" s="12">
        <f t="shared" si="495"/>
        <v>0.17652411282984531</v>
      </c>
      <c r="HS25" s="16">
        <v>48</v>
      </c>
      <c r="HT25" s="17">
        <v>2552</v>
      </c>
      <c r="HU25" s="16">
        <f t="shared" si="452"/>
        <v>77.403700333636635</v>
      </c>
      <c r="HV25" s="15"/>
      <c r="HW25" s="14"/>
      <c r="HX25" s="78">
        <f t="shared" si="453"/>
        <v>0.23488301428137345</v>
      </c>
      <c r="HY25" s="78">
        <f t="shared" si="454"/>
        <v>0.29676039119804398</v>
      </c>
      <c r="HZ25" s="78">
        <f t="shared" si="455"/>
        <v>0.26260504201680673</v>
      </c>
      <c r="IA25" s="78">
        <f t="shared" si="456"/>
        <v>0.28926512968299711</v>
      </c>
    </row>
    <row r="26" spans="1:244" x14ac:dyDescent="0.25">
      <c r="A26" s="226"/>
      <c r="B26" s="41">
        <f t="shared" si="457"/>
        <v>44445</v>
      </c>
      <c r="C26" s="10"/>
      <c r="D26" s="11"/>
      <c r="E26" s="74">
        <f t="shared" si="458"/>
        <v>767</v>
      </c>
      <c r="F26" s="74">
        <f t="shared" si="459"/>
        <v>65</v>
      </c>
      <c r="G26" s="11">
        <v>153</v>
      </c>
      <c r="H26" s="12">
        <f t="shared" si="376"/>
        <v>0.25814863102998697</v>
      </c>
      <c r="I26" s="11">
        <v>45</v>
      </c>
      <c r="J26" s="12">
        <f t="shared" si="460"/>
        <v>0.22727272727272727</v>
      </c>
      <c r="K26" s="151">
        <v>134.16085999999999</v>
      </c>
      <c r="L26" s="11"/>
      <c r="M26" s="18"/>
      <c r="N26" s="20"/>
      <c r="O26" s="10"/>
      <c r="P26" s="11"/>
      <c r="Q26" s="74">
        <f t="shared" si="461"/>
        <v>744</v>
      </c>
      <c r="R26" s="74">
        <f t="shared" si="462"/>
        <v>62</v>
      </c>
      <c r="S26" s="11">
        <v>193</v>
      </c>
      <c r="T26" s="12">
        <f t="shared" si="379"/>
        <v>0.30913978494623656</v>
      </c>
      <c r="U26" s="11">
        <v>37</v>
      </c>
      <c r="V26" s="12">
        <f t="shared" si="380"/>
        <v>0.16086956521739129</v>
      </c>
      <c r="W26" s="151">
        <v>134.54786000000001</v>
      </c>
      <c r="X26" s="11"/>
      <c r="Y26" s="18"/>
      <c r="Z26" s="20"/>
      <c r="AA26" s="10"/>
      <c r="AB26" s="11"/>
      <c r="AC26" s="74">
        <f t="shared" si="463"/>
        <v>176</v>
      </c>
      <c r="AD26" s="74">
        <f t="shared" si="464"/>
        <v>15</v>
      </c>
      <c r="AE26" s="11">
        <v>20</v>
      </c>
      <c r="AF26" s="12">
        <f t="shared" si="383"/>
        <v>0.15909090909090909</v>
      </c>
      <c r="AG26" s="11">
        <v>8</v>
      </c>
      <c r="AH26" s="12">
        <f t="shared" si="384"/>
        <v>0.2857142857142857</v>
      </c>
      <c r="AI26" s="152">
        <v>131.88029</v>
      </c>
      <c r="AJ26" s="11"/>
      <c r="AK26" s="18"/>
      <c r="AL26" s="20"/>
      <c r="AM26" s="10"/>
      <c r="AN26" s="11"/>
      <c r="AO26" s="74">
        <f t="shared" si="465"/>
        <v>744</v>
      </c>
      <c r="AP26" s="74">
        <f t="shared" si="466"/>
        <v>63</v>
      </c>
      <c r="AQ26" s="11">
        <v>197</v>
      </c>
      <c r="AR26" s="12">
        <f t="shared" si="387"/>
        <v>0.31720430107526881</v>
      </c>
      <c r="AS26" s="11">
        <v>39</v>
      </c>
      <c r="AT26" s="12">
        <f t="shared" si="388"/>
        <v>0.1652542372881356</v>
      </c>
      <c r="AU26" s="11"/>
      <c r="AV26" s="11"/>
      <c r="AW26" s="18"/>
      <c r="AX26" s="20"/>
      <c r="AY26" s="10"/>
      <c r="AZ26" s="11"/>
      <c r="BA26" s="74">
        <f t="shared" si="467"/>
        <v>860</v>
      </c>
      <c r="BB26" s="74">
        <f t="shared" si="468"/>
        <v>72</v>
      </c>
      <c r="BC26" s="11">
        <v>266</v>
      </c>
      <c r="BD26" s="12">
        <f t="shared" si="391"/>
        <v>0.36744186046511629</v>
      </c>
      <c r="BE26" s="11">
        <v>50</v>
      </c>
      <c r="BF26" s="12">
        <f t="shared" si="392"/>
        <v>0.15822784810126583</v>
      </c>
      <c r="BG26" s="154">
        <v>135.71074999999999</v>
      </c>
      <c r="BH26" s="11"/>
      <c r="BI26" s="18"/>
      <c r="BJ26" s="20"/>
      <c r="BK26" s="10">
        <v>1</v>
      </c>
      <c r="BL26" s="11"/>
      <c r="BM26" s="74">
        <f t="shared" si="469"/>
        <v>718</v>
      </c>
      <c r="BN26" s="74">
        <f t="shared" si="470"/>
        <v>61</v>
      </c>
      <c r="BO26" s="11">
        <v>170</v>
      </c>
      <c r="BP26" s="12">
        <f t="shared" si="395"/>
        <v>0.28969359331476324</v>
      </c>
      <c r="BQ26" s="11">
        <v>38</v>
      </c>
      <c r="BR26" s="12">
        <f t="shared" si="396"/>
        <v>0.18269230769230768</v>
      </c>
      <c r="BS26" s="11"/>
      <c r="BT26" s="11"/>
      <c r="BU26" s="18"/>
      <c r="BV26" s="20"/>
      <c r="BW26" s="10"/>
      <c r="BX26" s="11"/>
      <c r="BY26" s="74">
        <f t="shared" si="471"/>
        <v>753</v>
      </c>
      <c r="BZ26" s="74">
        <f t="shared" si="472"/>
        <v>65</v>
      </c>
      <c r="CA26" s="11">
        <v>234</v>
      </c>
      <c r="CB26" s="12">
        <f t="shared" si="399"/>
        <v>0.3652058432934927</v>
      </c>
      <c r="CC26" s="11">
        <v>41</v>
      </c>
      <c r="CD26" s="12">
        <f t="shared" si="400"/>
        <v>0.14909090909090908</v>
      </c>
      <c r="CE26" s="154">
        <v>134.36075000000002</v>
      </c>
      <c r="CF26" s="11"/>
      <c r="CG26" s="18"/>
      <c r="CH26" s="20"/>
      <c r="CI26" s="10">
        <v>1</v>
      </c>
      <c r="CJ26" s="11"/>
      <c r="CK26" s="74">
        <f t="shared" si="473"/>
        <v>178</v>
      </c>
      <c r="CL26" s="74">
        <f t="shared" si="474"/>
        <v>15</v>
      </c>
      <c r="CM26" s="11">
        <v>31</v>
      </c>
      <c r="CN26" s="12">
        <f t="shared" si="403"/>
        <v>0.20224719101123595</v>
      </c>
      <c r="CO26" s="11">
        <v>5</v>
      </c>
      <c r="CP26" s="12">
        <f t="shared" si="404"/>
        <v>0.1388888888888889</v>
      </c>
      <c r="CQ26" s="11"/>
      <c r="CR26" s="11"/>
      <c r="CS26" s="18"/>
      <c r="CT26" s="20"/>
      <c r="CU26" s="10"/>
      <c r="CV26" s="11"/>
      <c r="CW26" s="74">
        <f t="shared" si="475"/>
        <v>760</v>
      </c>
      <c r="CX26" s="74">
        <f t="shared" si="476"/>
        <v>65</v>
      </c>
      <c r="CY26" s="11">
        <v>245</v>
      </c>
      <c r="CZ26" s="12">
        <f t="shared" si="407"/>
        <v>0.38684210526315788</v>
      </c>
      <c r="DA26" s="11">
        <v>49</v>
      </c>
      <c r="DB26" s="12">
        <f t="shared" si="408"/>
        <v>0.16666666666666666</v>
      </c>
      <c r="DC26" s="154">
        <v>134.02325000000002</v>
      </c>
      <c r="DD26" s="11"/>
      <c r="DE26" s="18"/>
      <c r="DF26" s="20"/>
      <c r="DG26" s="10"/>
      <c r="DH26" s="11"/>
      <c r="DI26" s="74">
        <f t="shared" si="477"/>
        <v>861</v>
      </c>
      <c r="DJ26" s="74">
        <f t="shared" si="478"/>
        <v>73</v>
      </c>
      <c r="DK26" s="11">
        <v>269</v>
      </c>
      <c r="DL26" s="12">
        <f t="shared" si="411"/>
        <v>0.37979094076655051</v>
      </c>
      <c r="DM26" s="11">
        <v>58</v>
      </c>
      <c r="DN26" s="12">
        <f t="shared" si="412"/>
        <v>0.17737003058103976</v>
      </c>
      <c r="DO26" s="11"/>
      <c r="DP26" s="11"/>
      <c r="DQ26" s="18"/>
      <c r="DR26" s="20"/>
      <c r="DS26" s="10"/>
      <c r="DT26" s="11"/>
      <c r="DU26" s="74">
        <f t="shared" si="479"/>
        <v>893</v>
      </c>
      <c r="DV26" s="74">
        <f t="shared" si="480"/>
        <v>76</v>
      </c>
      <c r="DW26" s="11">
        <v>214</v>
      </c>
      <c r="DX26" s="12">
        <f t="shared" si="415"/>
        <v>0.28443449048152297</v>
      </c>
      <c r="DY26" s="11">
        <v>40</v>
      </c>
      <c r="DZ26" s="12">
        <f t="shared" si="416"/>
        <v>0.15748031496062992</v>
      </c>
      <c r="EA26" s="11"/>
      <c r="EB26" s="11"/>
      <c r="EC26" s="18"/>
      <c r="ED26" s="20"/>
      <c r="EE26" s="10">
        <v>1</v>
      </c>
      <c r="EF26" s="11"/>
      <c r="EG26" s="74">
        <f t="shared" si="481"/>
        <v>177</v>
      </c>
      <c r="EH26" s="74">
        <f t="shared" si="482"/>
        <v>15</v>
      </c>
      <c r="EI26" s="11">
        <v>26</v>
      </c>
      <c r="EJ26" s="12">
        <f t="shared" si="419"/>
        <v>0.1751412429378531</v>
      </c>
      <c r="EK26" s="11">
        <v>5</v>
      </c>
      <c r="EL26" s="12">
        <f t="shared" si="420"/>
        <v>0.16129032258064516</v>
      </c>
      <c r="EM26" s="11"/>
      <c r="EN26" s="11"/>
      <c r="EO26" s="18"/>
      <c r="EP26" s="20"/>
      <c r="EQ26" s="10">
        <v>1</v>
      </c>
      <c r="ER26" s="11"/>
      <c r="ES26" s="74">
        <f t="shared" si="483"/>
        <v>891</v>
      </c>
      <c r="ET26" s="74">
        <f t="shared" si="484"/>
        <v>76</v>
      </c>
      <c r="EU26" s="11">
        <v>220</v>
      </c>
      <c r="EV26" s="12">
        <f t="shared" si="423"/>
        <v>0.29854096520763185</v>
      </c>
      <c r="EW26" s="11">
        <v>46</v>
      </c>
      <c r="EX26" s="12">
        <f t="shared" si="424"/>
        <v>0.17293233082706766</v>
      </c>
      <c r="EY26" s="11"/>
      <c r="EZ26" s="11"/>
      <c r="FA26" s="18"/>
      <c r="FB26" s="20"/>
      <c r="FC26" s="10"/>
      <c r="FD26" s="11"/>
      <c r="FE26" s="74">
        <f t="shared" si="485"/>
        <v>893</v>
      </c>
      <c r="FF26" s="74">
        <f t="shared" si="486"/>
        <v>76</v>
      </c>
      <c r="FG26" s="11">
        <v>274</v>
      </c>
      <c r="FH26" s="12">
        <f t="shared" si="427"/>
        <v>0.35946248600223962</v>
      </c>
      <c r="FI26" s="11">
        <v>47</v>
      </c>
      <c r="FJ26" s="12">
        <f t="shared" si="428"/>
        <v>0.14641744548286603</v>
      </c>
      <c r="FK26" s="154">
        <v>134.02325000000002</v>
      </c>
      <c r="FL26" s="11"/>
      <c r="FM26" s="18"/>
      <c r="FN26" s="20"/>
      <c r="FO26" s="10"/>
      <c r="FP26" s="11"/>
      <c r="FQ26" s="74">
        <f t="shared" si="487"/>
        <v>866</v>
      </c>
      <c r="FR26" s="74">
        <f t="shared" si="488"/>
        <v>74</v>
      </c>
      <c r="FS26" s="11">
        <v>229</v>
      </c>
      <c r="FT26" s="12">
        <f t="shared" si="431"/>
        <v>0.32332563510392609</v>
      </c>
      <c r="FU26" s="11">
        <v>51</v>
      </c>
      <c r="FV26" s="12">
        <f t="shared" si="432"/>
        <v>0.18214285714285713</v>
      </c>
      <c r="FW26" s="11"/>
      <c r="FX26" s="11"/>
      <c r="FY26" s="18"/>
      <c r="FZ26" s="20"/>
      <c r="GA26" s="10"/>
      <c r="GB26" s="11"/>
      <c r="GC26" s="74">
        <f t="shared" si="489"/>
        <v>177</v>
      </c>
      <c r="GD26" s="74">
        <f t="shared" si="490"/>
        <v>15</v>
      </c>
      <c r="GE26" s="11">
        <v>26</v>
      </c>
      <c r="GF26" s="12">
        <f t="shared" si="435"/>
        <v>0.1751412429378531</v>
      </c>
      <c r="GG26" s="11">
        <v>5</v>
      </c>
      <c r="GH26" s="12">
        <f t="shared" si="436"/>
        <v>0.16129032258064516</v>
      </c>
      <c r="GI26" s="11"/>
      <c r="GJ26" s="11"/>
      <c r="GK26" s="18"/>
      <c r="GL26" s="20"/>
      <c r="GM26" s="10"/>
      <c r="GN26" s="11"/>
      <c r="GO26" s="74">
        <f t="shared" si="491"/>
        <v>866</v>
      </c>
      <c r="GP26" s="74">
        <f t="shared" si="492"/>
        <v>74</v>
      </c>
      <c r="GQ26" s="11">
        <v>254</v>
      </c>
      <c r="GR26" s="12">
        <f t="shared" si="439"/>
        <v>0.34180138568129331</v>
      </c>
      <c r="GS26" s="11">
        <v>42</v>
      </c>
      <c r="GT26" s="12">
        <f t="shared" si="440"/>
        <v>0.14189189189189189</v>
      </c>
      <c r="GU26" s="154">
        <v>136.03575000000001</v>
      </c>
      <c r="GV26" s="11"/>
      <c r="GW26" s="18"/>
      <c r="GX26" s="20"/>
      <c r="GY26" s="10"/>
      <c r="GZ26" s="11"/>
      <c r="HA26" s="74">
        <f t="shared" si="493"/>
        <v>867</v>
      </c>
      <c r="HB26" s="74">
        <f t="shared" si="494"/>
        <v>74</v>
      </c>
      <c r="HC26" s="11">
        <v>307</v>
      </c>
      <c r="HD26" s="12">
        <f t="shared" si="443"/>
        <v>0.40253748558246827</v>
      </c>
      <c r="HE26" s="11">
        <v>42</v>
      </c>
      <c r="HF26" s="12">
        <f t="shared" si="444"/>
        <v>0.12034383954154727</v>
      </c>
      <c r="HG26" s="11"/>
      <c r="HH26" s="11"/>
      <c r="HI26" s="18"/>
      <c r="HJ26" s="20"/>
      <c r="HK26" s="10">
        <f t="shared" si="445"/>
        <v>4</v>
      </c>
      <c r="HL26" s="11">
        <f t="shared" si="446"/>
        <v>0</v>
      </c>
      <c r="HM26" s="11">
        <f t="shared" si="447"/>
        <v>12191</v>
      </c>
      <c r="HN26" s="11">
        <f t="shared" si="448"/>
        <v>1036</v>
      </c>
      <c r="HO26" s="11">
        <f t="shared" si="449"/>
        <v>3976</v>
      </c>
      <c r="HP26" s="215">
        <f t="shared" ref="HP26:HP29" si="496">+(HO26)/HM26</f>
        <v>0.32614223607579362</v>
      </c>
      <c r="HQ26" s="15">
        <f t="shared" si="451"/>
        <v>648</v>
      </c>
      <c r="HR26" s="12">
        <f t="shared" si="495"/>
        <v>0.16297786720321933</v>
      </c>
      <c r="HS26" s="16">
        <v>47.8</v>
      </c>
      <c r="HT26" s="17">
        <v>3099</v>
      </c>
      <c r="HU26" s="16">
        <f t="shared" si="452"/>
        <v>77.942655935613686</v>
      </c>
      <c r="HV26" s="18"/>
      <c r="HW26" s="20"/>
      <c r="HX26" s="78">
        <f t="shared" si="453"/>
        <v>0.30628988149498632</v>
      </c>
      <c r="HY26" s="78">
        <f t="shared" si="454"/>
        <v>0.34862385321100919</v>
      </c>
      <c r="HZ26" s="78">
        <f t="shared" si="455"/>
        <v>0.30553608969866852</v>
      </c>
      <c r="IA26" s="78">
        <f t="shared" si="456"/>
        <v>0.34438040345821325</v>
      </c>
    </row>
    <row r="27" spans="1:244" x14ac:dyDescent="0.25">
      <c r="A27" s="226"/>
      <c r="B27" s="41">
        <f>+B26+1</f>
        <v>44446</v>
      </c>
      <c r="C27" s="10">
        <v>1</v>
      </c>
      <c r="D27" s="11"/>
      <c r="E27" s="74">
        <f t="shared" si="458"/>
        <v>766</v>
      </c>
      <c r="F27" s="74">
        <f t="shared" si="459"/>
        <v>65</v>
      </c>
      <c r="G27" s="11">
        <v>200</v>
      </c>
      <c r="H27" s="12">
        <f t="shared" si="376"/>
        <v>0.32506527415143605</v>
      </c>
      <c r="I27" s="11">
        <v>49</v>
      </c>
      <c r="J27" s="12">
        <f t="shared" si="460"/>
        <v>0.19678714859437751</v>
      </c>
      <c r="K27" s="13"/>
      <c r="L27" s="13"/>
      <c r="M27" s="25">
        <v>3550</v>
      </c>
      <c r="N27" s="38">
        <v>4010</v>
      </c>
      <c r="O27" s="10"/>
      <c r="P27" s="11"/>
      <c r="Q27" s="74">
        <f t="shared" si="461"/>
        <v>744</v>
      </c>
      <c r="R27" s="74">
        <f t="shared" si="462"/>
        <v>62</v>
      </c>
      <c r="S27" s="11">
        <v>216</v>
      </c>
      <c r="T27" s="12">
        <f t="shared" si="379"/>
        <v>0.33333333333333331</v>
      </c>
      <c r="U27" s="11">
        <v>32</v>
      </c>
      <c r="V27" s="12">
        <f t="shared" si="380"/>
        <v>0.12903225806451613</v>
      </c>
      <c r="W27" s="150">
        <v>138.07325000000003</v>
      </c>
      <c r="X27" s="13"/>
      <c r="Y27" s="25">
        <v>3550</v>
      </c>
      <c r="Z27" s="38">
        <v>4010</v>
      </c>
      <c r="AA27" s="10"/>
      <c r="AB27" s="11"/>
      <c r="AC27" s="74">
        <f t="shared" si="463"/>
        <v>176</v>
      </c>
      <c r="AD27" s="74">
        <f t="shared" si="464"/>
        <v>15</v>
      </c>
      <c r="AE27" s="11">
        <v>24</v>
      </c>
      <c r="AF27" s="12">
        <f t="shared" si="383"/>
        <v>0.14204545454545456</v>
      </c>
      <c r="AG27" s="11">
        <v>1</v>
      </c>
      <c r="AH27" s="12">
        <f t="shared" si="384"/>
        <v>0.04</v>
      </c>
      <c r="AI27" s="13"/>
      <c r="AJ27" s="13"/>
      <c r="AK27" s="25">
        <v>3550</v>
      </c>
      <c r="AL27" s="38">
        <v>4010</v>
      </c>
      <c r="AM27" s="10"/>
      <c r="AN27" s="11"/>
      <c r="AO27" s="74">
        <f t="shared" si="465"/>
        <v>744</v>
      </c>
      <c r="AP27" s="74">
        <f t="shared" si="466"/>
        <v>63</v>
      </c>
      <c r="AQ27" s="11">
        <v>230</v>
      </c>
      <c r="AR27" s="12">
        <f t="shared" si="387"/>
        <v>0.35618279569892475</v>
      </c>
      <c r="AS27" s="11">
        <v>35</v>
      </c>
      <c r="AT27" s="12">
        <f t="shared" si="388"/>
        <v>0.13207547169811321</v>
      </c>
      <c r="AU27" s="150">
        <v>137.73575</v>
      </c>
      <c r="AV27" s="13"/>
      <c r="AW27" s="25">
        <v>3550</v>
      </c>
      <c r="AX27" s="38">
        <v>4010</v>
      </c>
      <c r="AY27" s="10">
        <v>1</v>
      </c>
      <c r="AZ27" s="11"/>
      <c r="BA27" s="74">
        <f t="shared" si="467"/>
        <v>859</v>
      </c>
      <c r="BB27" s="74">
        <f t="shared" si="468"/>
        <v>72</v>
      </c>
      <c r="BC27" s="11">
        <v>312</v>
      </c>
      <c r="BD27" s="12">
        <f t="shared" si="391"/>
        <v>0.41327124563445866</v>
      </c>
      <c r="BE27" s="11">
        <v>43</v>
      </c>
      <c r="BF27" s="12">
        <f t="shared" si="392"/>
        <v>0.12112676056338029</v>
      </c>
      <c r="BG27" s="13"/>
      <c r="BH27" s="13"/>
      <c r="BI27" s="25">
        <v>3550</v>
      </c>
      <c r="BJ27" s="38">
        <v>4010</v>
      </c>
      <c r="BK27" s="10"/>
      <c r="BL27" s="11"/>
      <c r="BM27" s="74">
        <f t="shared" si="469"/>
        <v>718</v>
      </c>
      <c r="BN27" s="74">
        <f t="shared" si="470"/>
        <v>61</v>
      </c>
      <c r="BO27" s="11">
        <v>220</v>
      </c>
      <c r="BP27" s="12">
        <f t="shared" si="395"/>
        <v>0.3607242339832869</v>
      </c>
      <c r="BQ27" s="11">
        <v>39</v>
      </c>
      <c r="BR27" s="12">
        <f t="shared" si="396"/>
        <v>0.15057915057915058</v>
      </c>
      <c r="BS27" s="150">
        <v>135.37324999999998</v>
      </c>
      <c r="BT27" s="13"/>
      <c r="BU27" s="25">
        <v>3550</v>
      </c>
      <c r="BV27" s="38">
        <v>4010</v>
      </c>
      <c r="BW27" s="10"/>
      <c r="BX27" s="11"/>
      <c r="BY27" s="74">
        <f t="shared" si="471"/>
        <v>753</v>
      </c>
      <c r="BZ27" s="74">
        <f t="shared" si="472"/>
        <v>65</v>
      </c>
      <c r="CA27" s="11">
        <v>287</v>
      </c>
      <c r="CB27" s="12">
        <f t="shared" si="399"/>
        <v>0.43691899070385126</v>
      </c>
      <c r="CC27" s="11">
        <v>42</v>
      </c>
      <c r="CD27" s="12">
        <f t="shared" si="400"/>
        <v>0.1276595744680851</v>
      </c>
      <c r="CE27" s="157">
        <v>138.92396000000002</v>
      </c>
      <c r="CF27" s="13"/>
      <c r="CG27" s="25">
        <v>3550</v>
      </c>
      <c r="CH27" s="38">
        <v>4010</v>
      </c>
      <c r="CI27" s="10"/>
      <c r="CJ27" s="11"/>
      <c r="CK27" s="74">
        <f t="shared" si="473"/>
        <v>178</v>
      </c>
      <c r="CL27" s="74">
        <f t="shared" si="474"/>
        <v>15</v>
      </c>
      <c r="CM27" s="11">
        <v>33</v>
      </c>
      <c r="CN27" s="12">
        <f t="shared" si="403"/>
        <v>0.2247191011235955</v>
      </c>
      <c r="CO27" s="11">
        <v>7</v>
      </c>
      <c r="CP27" s="12">
        <f t="shared" si="404"/>
        <v>0.17499999999999999</v>
      </c>
      <c r="CQ27" s="13"/>
      <c r="CR27" s="13"/>
      <c r="CS27" s="25">
        <v>3550</v>
      </c>
      <c r="CT27" s="38">
        <v>4010</v>
      </c>
      <c r="CU27" s="10"/>
      <c r="CV27" s="11"/>
      <c r="CW27" s="74">
        <f t="shared" si="475"/>
        <v>760</v>
      </c>
      <c r="CX27" s="74">
        <f t="shared" si="476"/>
        <v>65</v>
      </c>
      <c r="CY27" s="11">
        <v>273</v>
      </c>
      <c r="CZ27" s="12">
        <f t="shared" si="407"/>
        <v>0.40789473684210525</v>
      </c>
      <c r="DA27" s="11">
        <v>37</v>
      </c>
      <c r="DB27" s="12">
        <f t="shared" si="408"/>
        <v>0.11935483870967742</v>
      </c>
      <c r="DC27" s="13"/>
      <c r="DD27" s="13"/>
      <c r="DE27" s="25">
        <v>3550</v>
      </c>
      <c r="DF27" s="38">
        <v>4010</v>
      </c>
      <c r="DG27" s="10"/>
      <c r="DH27" s="11"/>
      <c r="DI27" s="74">
        <f t="shared" si="477"/>
        <v>861</v>
      </c>
      <c r="DJ27" s="74">
        <f t="shared" si="478"/>
        <v>73</v>
      </c>
      <c r="DK27" s="11">
        <v>361</v>
      </c>
      <c r="DL27" s="12">
        <f t="shared" si="411"/>
        <v>0.46689895470383275</v>
      </c>
      <c r="DM27" s="11">
        <v>41</v>
      </c>
      <c r="DN27" s="12">
        <f t="shared" si="412"/>
        <v>0.10199004975124377</v>
      </c>
      <c r="DO27" s="157">
        <v>138.07796000000002</v>
      </c>
      <c r="DP27" s="13"/>
      <c r="DQ27" s="25">
        <v>3550</v>
      </c>
      <c r="DR27" s="38">
        <v>4010</v>
      </c>
      <c r="DS27" s="10"/>
      <c r="DT27" s="11"/>
      <c r="DU27" s="74">
        <f t="shared" si="479"/>
        <v>893</v>
      </c>
      <c r="DV27" s="74">
        <f t="shared" si="480"/>
        <v>76</v>
      </c>
      <c r="DW27" s="11">
        <v>227</v>
      </c>
      <c r="DX27" s="12">
        <f t="shared" si="415"/>
        <v>0.31914893617021278</v>
      </c>
      <c r="DY27" s="11">
        <v>58</v>
      </c>
      <c r="DZ27" s="12">
        <f t="shared" si="416"/>
        <v>0.20350877192982456</v>
      </c>
      <c r="EA27" s="13"/>
      <c r="EB27" s="13"/>
      <c r="EC27" s="25">
        <v>3550</v>
      </c>
      <c r="ED27" s="38">
        <v>4010</v>
      </c>
      <c r="EE27" s="10">
        <v>1</v>
      </c>
      <c r="EF27" s="11"/>
      <c r="EG27" s="74">
        <f t="shared" si="481"/>
        <v>176</v>
      </c>
      <c r="EH27" s="74">
        <f t="shared" si="482"/>
        <v>15</v>
      </c>
      <c r="EI27" s="11">
        <v>29</v>
      </c>
      <c r="EJ27" s="12">
        <f t="shared" si="419"/>
        <v>0.21590909090909091</v>
      </c>
      <c r="EK27" s="11">
        <v>9</v>
      </c>
      <c r="EL27" s="12">
        <f t="shared" si="420"/>
        <v>0.23684210526315788</v>
      </c>
      <c r="EM27" s="13"/>
      <c r="EN27" s="13"/>
      <c r="EO27" s="25">
        <v>3550</v>
      </c>
      <c r="EP27" s="38">
        <v>4010</v>
      </c>
      <c r="EQ27" s="10">
        <v>1</v>
      </c>
      <c r="ER27" s="11"/>
      <c r="ES27" s="74">
        <f t="shared" si="483"/>
        <v>890</v>
      </c>
      <c r="ET27" s="74">
        <f t="shared" si="484"/>
        <v>76</v>
      </c>
      <c r="EU27" s="11">
        <v>245</v>
      </c>
      <c r="EV27" s="12">
        <f t="shared" si="423"/>
        <v>0.33932584269662919</v>
      </c>
      <c r="EW27" s="11">
        <v>57</v>
      </c>
      <c r="EX27" s="12">
        <f t="shared" si="424"/>
        <v>0.18874172185430463</v>
      </c>
      <c r="EY27" s="150">
        <v>135.03575000000001</v>
      </c>
      <c r="EZ27" s="13"/>
      <c r="FA27" s="25">
        <v>3550</v>
      </c>
      <c r="FB27" s="38">
        <v>4010</v>
      </c>
      <c r="FC27" s="10"/>
      <c r="FD27" s="11"/>
      <c r="FE27" s="74">
        <f t="shared" si="485"/>
        <v>893</v>
      </c>
      <c r="FF27" s="74">
        <f t="shared" si="486"/>
        <v>76</v>
      </c>
      <c r="FG27" s="11">
        <v>298</v>
      </c>
      <c r="FH27" s="12">
        <f t="shared" si="427"/>
        <v>0.41433370660694291</v>
      </c>
      <c r="FI27" s="11">
        <v>72</v>
      </c>
      <c r="FJ27" s="12">
        <f t="shared" si="428"/>
        <v>0.19459459459459461</v>
      </c>
      <c r="FK27" s="13"/>
      <c r="FL27" s="13"/>
      <c r="FM27" s="25">
        <v>3550</v>
      </c>
      <c r="FN27" s="38">
        <v>4010</v>
      </c>
      <c r="FO27" s="10"/>
      <c r="FP27" s="11"/>
      <c r="FQ27" s="74">
        <f t="shared" si="487"/>
        <v>866</v>
      </c>
      <c r="FR27" s="74">
        <f t="shared" si="488"/>
        <v>74</v>
      </c>
      <c r="FS27" s="11">
        <v>267</v>
      </c>
      <c r="FT27" s="12">
        <f t="shared" si="431"/>
        <v>0.38337182448036949</v>
      </c>
      <c r="FU27" s="11">
        <v>65</v>
      </c>
      <c r="FV27" s="12">
        <f t="shared" si="432"/>
        <v>0.19578313253012047</v>
      </c>
      <c r="FW27" s="150">
        <v>137.22325000000001</v>
      </c>
      <c r="FX27" s="13"/>
      <c r="FY27" s="25">
        <v>3550</v>
      </c>
      <c r="FZ27" s="38">
        <v>4010</v>
      </c>
      <c r="GA27" s="10"/>
      <c r="GB27" s="11"/>
      <c r="GC27" s="74">
        <f t="shared" si="489"/>
        <v>177</v>
      </c>
      <c r="GD27" s="74">
        <f t="shared" si="490"/>
        <v>15</v>
      </c>
      <c r="GE27" s="11">
        <v>35</v>
      </c>
      <c r="GF27" s="12">
        <f t="shared" si="435"/>
        <v>0.22598870056497175</v>
      </c>
      <c r="GG27" s="11">
        <v>5</v>
      </c>
      <c r="GH27" s="12">
        <f t="shared" si="436"/>
        <v>0.125</v>
      </c>
      <c r="GI27" s="13"/>
      <c r="GJ27" s="13"/>
      <c r="GK27" s="25">
        <v>3550</v>
      </c>
      <c r="GL27" s="38">
        <v>4010</v>
      </c>
      <c r="GM27" s="10"/>
      <c r="GN27" s="11"/>
      <c r="GO27" s="74">
        <f t="shared" si="491"/>
        <v>866</v>
      </c>
      <c r="GP27" s="74">
        <f t="shared" si="492"/>
        <v>74</v>
      </c>
      <c r="GQ27" s="11">
        <v>266</v>
      </c>
      <c r="GR27" s="12">
        <f t="shared" si="439"/>
        <v>0.3625866050808314</v>
      </c>
      <c r="GS27" s="11">
        <v>48</v>
      </c>
      <c r="GT27" s="12">
        <f t="shared" si="440"/>
        <v>0.15286624203821655</v>
      </c>
      <c r="GU27" s="13"/>
      <c r="GV27" s="13"/>
      <c r="GW27" s="25">
        <v>3550</v>
      </c>
      <c r="GX27" s="38">
        <v>4010</v>
      </c>
      <c r="GY27" s="10"/>
      <c r="GZ27" s="11"/>
      <c r="HA27" s="74">
        <f t="shared" si="493"/>
        <v>867</v>
      </c>
      <c r="HB27" s="74">
        <f t="shared" si="494"/>
        <v>74</v>
      </c>
      <c r="HC27" s="11">
        <v>287</v>
      </c>
      <c r="HD27" s="12">
        <f t="shared" si="443"/>
        <v>0.42560553633217996</v>
      </c>
      <c r="HE27" s="11">
        <v>82</v>
      </c>
      <c r="HF27" s="12">
        <f t="shared" si="444"/>
        <v>0.22222222222222221</v>
      </c>
      <c r="HG27" s="13"/>
      <c r="HH27" s="13"/>
      <c r="HI27" s="25">
        <v>3550</v>
      </c>
      <c r="HJ27" s="38">
        <v>4010</v>
      </c>
      <c r="HK27" s="10">
        <f t="shared" si="445"/>
        <v>4</v>
      </c>
      <c r="HL27" s="11">
        <f t="shared" si="446"/>
        <v>0</v>
      </c>
      <c r="HM27" s="11">
        <f t="shared" si="447"/>
        <v>12187</v>
      </c>
      <c r="HN27" s="11">
        <f t="shared" si="448"/>
        <v>1036</v>
      </c>
      <c r="HO27" s="11">
        <f t="shared" si="449"/>
        <v>4532</v>
      </c>
      <c r="HP27" s="215">
        <f t="shared" si="496"/>
        <v>0.37187166652990894</v>
      </c>
      <c r="HQ27" s="15">
        <f t="shared" si="451"/>
        <v>722</v>
      </c>
      <c r="HR27" s="12">
        <f t="shared" si="495"/>
        <v>0.15931156222418358</v>
      </c>
      <c r="HS27" s="16">
        <v>48.1</v>
      </c>
      <c r="HT27" s="17">
        <v>3605</v>
      </c>
      <c r="HU27" s="16">
        <f t="shared" si="452"/>
        <v>79.545454545454547</v>
      </c>
      <c r="HV27" s="23">
        <v>3550</v>
      </c>
      <c r="HW27" s="22">
        <v>4010</v>
      </c>
      <c r="HX27" s="78">
        <f t="shared" si="453"/>
        <v>0.34721799939191245</v>
      </c>
      <c r="HY27" s="78">
        <f t="shared" si="454"/>
        <v>0.40978593272171254</v>
      </c>
      <c r="HZ27" s="78">
        <f t="shared" si="455"/>
        <v>0.34887798036465639</v>
      </c>
      <c r="IA27" s="78">
        <f t="shared" si="456"/>
        <v>0.38004322766570603</v>
      </c>
    </row>
    <row r="28" spans="1:244" ht="21" customHeight="1" x14ac:dyDescent="0.25">
      <c r="A28" s="226"/>
      <c r="B28" s="41">
        <f t="shared" si="457"/>
        <v>44447</v>
      </c>
      <c r="C28" s="10"/>
      <c r="D28" s="11"/>
      <c r="E28" s="74">
        <f t="shared" si="458"/>
        <v>766</v>
      </c>
      <c r="F28" s="74">
        <f t="shared" si="459"/>
        <v>65</v>
      </c>
      <c r="G28" s="11">
        <v>218</v>
      </c>
      <c r="H28" s="12">
        <f t="shared" si="376"/>
        <v>0.32637075718015668</v>
      </c>
      <c r="I28" s="11">
        <v>32</v>
      </c>
      <c r="J28" s="12">
        <f t="shared" si="460"/>
        <v>0.128</v>
      </c>
      <c r="K28" s="13"/>
      <c r="L28" s="11"/>
      <c r="M28" s="25">
        <v>3689.8275862068967</v>
      </c>
      <c r="N28" s="38">
        <v>3932</v>
      </c>
      <c r="O28" s="10"/>
      <c r="P28" s="11"/>
      <c r="Q28" s="74">
        <f t="shared" si="461"/>
        <v>744</v>
      </c>
      <c r="R28" s="74">
        <f t="shared" si="462"/>
        <v>62</v>
      </c>
      <c r="S28" s="11">
        <v>247</v>
      </c>
      <c r="T28" s="12">
        <f t="shared" si="379"/>
        <v>0.375</v>
      </c>
      <c r="U28" s="11">
        <v>32</v>
      </c>
      <c r="V28" s="12">
        <f t="shared" si="380"/>
        <v>0.11469534050179211</v>
      </c>
      <c r="W28" s="13"/>
      <c r="X28" s="11"/>
      <c r="Y28" s="25">
        <v>3778.8333333333335</v>
      </c>
      <c r="Z28" s="38">
        <v>4060</v>
      </c>
      <c r="AA28" s="10"/>
      <c r="AB28" s="11"/>
      <c r="AC28" s="74">
        <f t="shared" si="463"/>
        <v>176</v>
      </c>
      <c r="AD28" s="74">
        <f t="shared" si="464"/>
        <v>15</v>
      </c>
      <c r="AE28" s="11">
        <v>28</v>
      </c>
      <c r="AF28" s="12">
        <f t="shared" si="383"/>
        <v>0.19886363636363635</v>
      </c>
      <c r="AG28" s="11">
        <v>7</v>
      </c>
      <c r="AH28" s="12">
        <f t="shared" si="384"/>
        <v>0.2</v>
      </c>
      <c r="AI28" s="13"/>
      <c r="AJ28" s="11"/>
      <c r="AK28" s="25">
        <v>3573.0769230769229</v>
      </c>
      <c r="AL28" s="38">
        <v>3890</v>
      </c>
      <c r="AM28" s="10">
        <v>1</v>
      </c>
      <c r="AN28" s="11"/>
      <c r="AO28" s="74">
        <f t="shared" si="465"/>
        <v>743</v>
      </c>
      <c r="AP28" s="74">
        <f t="shared" si="466"/>
        <v>63</v>
      </c>
      <c r="AQ28" s="11">
        <v>266</v>
      </c>
      <c r="AR28" s="12">
        <f t="shared" si="387"/>
        <v>0.39703903095558546</v>
      </c>
      <c r="AS28" s="11">
        <v>29</v>
      </c>
      <c r="AT28" s="12">
        <f t="shared" si="388"/>
        <v>9.8305084745762716E-2</v>
      </c>
      <c r="AU28" s="13"/>
      <c r="AV28" s="11"/>
      <c r="AW28" s="25">
        <v>3636.2264150943397</v>
      </c>
      <c r="AX28" s="38">
        <v>4046</v>
      </c>
      <c r="AY28" s="10"/>
      <c r="AZ28" s="11"/>
      <c r="BA28" s="74">
        <f t="shared" si="467"/>
        <v>859</v>
      </c>
      <c r="BB28" s="74">
        <f t="shared" si="468"/>
        <v>72</v>
      </c>
      <c r="BC28" s="11">
        <v>316</v>
      </c>
      <c r="BD28" s="12">
        <f t="shared" si="391"/>
        <v>0.42724097788125726</v>
      </c>
      <c r="BE28" s="11">
        <v>51</v>
      </c>
      <c r="BF28" s="12">
        <f t="shared" si="392"/>
        <v>0.13896457765667575</v>
      </c>
      <c r="BG28" s="13"/>
      <c r="BH28" s="11"/>
      <c r="BI28" s="25">
        <v>3753.0434782608695</v>
      </c>
      <c r="BJ28" s="38">
        <v>4152.666666666667</v>
      </c>
      <c r="BK28" s="10"/>
      <c r="BL28" s="11"/>
      <c r="BM28" s="74">
        <f t="shared" si="469"/>
        <v>718</v>
      </c>
      <c r="BN28" s="74">
        <f t="shared" si="470"/>
        <v>61</v>
      </c>
      <c r="BO28" s="11">
        <v>248</v>
      </c>
      <c r="BP28" s="12">
        <f t="shared" si="395"/>
        <v>0.38857938718662954</v>
      </c>
      <c r="BQ28" s="11">
        <v>31</v>
      </c>
      <c r="BR28" s="12">
        <f t="shared" si="396"/>
        <v>0.1111111111111111</v>
      </c>
      <c r="BS28" s="13"/>
      <c r="BT28" s="11"/>
      <c r="BU28" s="25">
        <v>3685.1851851851852</v>
      </c>
      <c r="BV28" s="38">
        <v>3924.2857142857142</v>
      </c>
      <c r="BW28" s="10"/>
      <c r="BX28" s="11"/>
      <c r="BY28" s="74">
        <f t="shared" si="471"/>
        <v>753</v>
      </c>
      <c r="BZ28" s="74">
        <f t="shared" si="472"/>
        <v>65</v>
      </c>
      <c r="CA28" s="11">
        <v>310</v>
      </c>
      <c r="CB28" s="12">
        <f t="shared" si="399"/>
        <v>0.45816733067729082</v>
      </c>
      <c r="CC28" s="11">
        <v>35</v>
      </c>
      <c r="CD28" s="12">
        <f t="shared" si="400"/>
        <v>0.10144927536231885</v>
      </c>
      <c r="CE28" s="13"/>
      <c r="CF28" s="11"/>
      <c r="CG28" s="25">
        <v>3670.5454545454545</v>
      </c>
      <c r="CH28" s="38">
        <v>4037.8571428571427</v>
      </c>
      <c r="CI28" s="10">
        <v>1</v>
      </c>
      <c r="CJ28" s="11"/>
      <c r="CK28" s="74">
        <f t="shared" si="473"/>
        <v>177</v>
      </c>
      <c r="CL28" s="74">
        <f t="shared" si="474"/>
        <v>15</v>
      </c>
      <c r="CM28" s="11">
        <v>27</v>
      </c>
      <c r="CN28" s="12">
        <f t="shared" si="403"/>
        <v>0.22033898305084745</v>
      </c>
      <c r="CO28" s="11">
        <v>12</v>
      </c>
      <c r="CP28" s="12">
        <f t="shared" si="404"/>
        <v>0.30769230769230771</v>
      </c>
      <c r="CQ28" s="13"/>
      <c r="CR28" s="11"/>
      <c r="CS28" s="25">
        <v>3694.6153846153848</v>
      </c>
      <c r="CT28" s="38">
        <v>4042</v>
      </c>
      <c r="CU28" s="10"/>
      <c r="CV28" s="11"/>
      <c r="CW28" s="74">
        <f t="shared" si="475"/>
        <v>760</v>
      </c>
      <c r="CX28" s="74">
        <f t="shared" si="476"/>
        <v>65</v>
      </c>
      <c r="CY28" s="11">
        <v>284</v>
      </c>
      <c r="CZ28" s="12">
        <f t="shared" si="407"/>
        <v>0.42105263157894735</v>
      </c>
      <c r="DA28" s="11">
        <v>36</v>
      </c>
      <c r="DB28" s="12">
        <f t="shared" si="408"/>
        <v>0.1125</v>
      </c>
      <c r="DC28" s="13"/>
      <c r="DD28" s="11"/>
      <c r="DE28" s="25">
        <v>3684.7368421052633</v>
      </c>
      <c r="DF28" s="38">
        <v>4053.3333333333335</v>
      </c>
      <c r="DG28" s="10"/>
      <c r="DH28" s="11"/>
      <c r="DI28" s="74">
        <f t="shared" si="477"/>
        <v>861</v>
      </c>
      <c r="DJ28" s="74">
        <f t="shared" si="478"/>
        <v>73</v>
      </c>
      <c r="DK28" s="11">
        <v>389</v>
      </c>
      <c r="DL28" s="12">
        <f t="shared" si="411"/>
        <v>0.50987224157955868</v>
      </c>
      <c r="DM28" s="11">
        <v>50</v>
      </c>
      <c r="DN28" s="12">
        <f t="shared" si="412"/>
        <v>0.11389521640091116</v>
      </c>
      <c r="DO28" s="13"/>
      <c r="DP28" s="11"/>
      <c r="DQ28" s="25">
        <v>3756.09375</v>
      </c>
      <c r="DR28" s="38">
        <v>4056.6666666666665</v>
      </c>
      <c r="DS28" s="10">
        <v>1</v>
      </c>
      <c r="DT28" s="11"/>
      <c r="DU28" s="74">
        <f t="shared" si="479"/>
        <v>892</v>
      </c>
      <c r="DV28" s="74">
        <f t="shared" si="480"/>
        <v>76</v>
      </c>
      <c r="DW28" s="11">
        <v>289</v>
      </c>
      <c r="DX28" s="12">
        <f t="shared" si="415"/>
        <v>0.3632286995515695</v>
      </c>
      <c r="DY28" s="11">
        <v>35</v>
      </c>
      <c r="DZ28" s="12">
        <f t="shared" si="416"/>
        <v>0.10802469135802469</v>
      </c>
      <c r="EA28" s="150">
        <v>136.72325000000001</v>
      </c>
      <c r="EB28" s="11"/>
      <c r="EC28" s="25">
        <v>3705.9259259259261</v>
      </c>
      <c r="ED28" s="38">
        <v>3940</v>
      </c>
      <c r="EE28" s="10">
        <v>1</v>
      </c>
      <c r="EF28" s="11"/>
      <c r="EG28" s="74">
        <f t="shared" si="481"/>
        <v>175</v>
      </c>
      <c r="EH28" s="74">
        <f t="shared" si="482"/>
        <v>15</v>
      </c>
      <c r="EI28" s="11">
        <v>33</v>
      </c>
      <c r="EJ28" s="12">
        <f t="shared" si="419"/>
        <v>0.21714285714285714</v>
      </c>
      <c r="EK28" s="11">
        <v>5</v>
      </c>
      <c r="EL28" s="12">
        <f t="shared" si="420"/>
        <v>0.13157894736842105</v>
      </c>
      <c r="EM28" s="13"/>
      <c r="EN28" s="11"/>
      <c r="EO28" s="25">
        <v>3709.1666666666665</v>
      </c>
      <c r="EP28" s="38">
        <v>3782.8571428571427</v>
      </c>
      <c r="EQ28" s="10"/>
      <c r="ER28" s="11"/>
      <c r="ES28" s="74">
        <f t="shared" si="483"/>
        <v>890</v>
      </c>
      <c r="ET28" s="74">
        <f t="shared" si="484"/>
        <v>76</v>
      </c>
      <c r="EU28" s="11">
        <v>290</v>
      </c>
      <c r="EV28" s="12">
        <f t="shared" si="423"/>
        <v>0.38426966292134829</v>
      </c>
      <c r="EW28" s="11">
        <v>52</v>
      </c>
      <c r="EX28" s="12">
        <f t="shared" si="424"/>
        <v>0.15204678362573099</v>
      </c>
      <c r="EY28" s="13"/>
      <c r="EZ28" s="11"/>
      <c r="FA28" s="25">
        <v>3666.969696969697</v>
      </c>
      <c r="FB28" s="38">
        <v>4159.333333333333</v>
      </c>
      <c r="FC28" s="10"/>
      <c r="FD28" s="11"/>
      <c r="FE28" s="74">
        <f t="shared" si="485"/>
        <v>893</v>
      </c>
      <c r="FF28" s="74">
        <f t="shared" si="486"/>
        <v>76</v>
      </c>
      <c r="FG28" s="11">
        <v>348</v>
      </c>
      <c r="FH28" s="12">
        <f t="shared" si="427"/>
        <v>0.45800671892497202</v>
      </c>
      <c r="FI28" s="11">
        <v>61</v>
      </c>
      <c r="FJ28" s="12">
        <f t="shared" si="428"/>
        <v>0.1491442542787286</v>
      </c>
      <c r="FK28" s="157">
        <v>138.64196000000001</v>
      </c>
      <c r="FL28" s="11"/>
      <c r="FM28" s="25">
        <v>3725.3846153846152</v>
      </c>
      <c r="FN28" s="38">
        <v>4039.2857142857142</v>
      </c>
      <c r="FO28" s="10"/>
      <c r="FP28" s="11"/>
      <c r="FQ28" s="74">
        <f t="shared" si="487"/>
        <v>866</v>
      </c>
      <c r="FR28" s="74">
        <f t="shared" si="488"/>
        <v>74</v>
      </c>
      <c r="FS28" s="11">
        <v>306</v>
      </c>
      <c r="FT28" s="12">
        <f t="shared" si="431"/>
        <v>0.38914549653579678</v>
      </c>
      <c r="FU28" s="11">
        <v>31</v>
      </c>
      <c r="FV28" s="12">
        <f t="shared" si="432"/>
        <v>9.1988130563798218E-2</v>
      </c>
      <c r="FW28" s="13"/>
      <c r="FX28" s="11"/>
      <c r="FY28" s="25">
        <v>3612.8571428571427</v>
      </c>
      <c r="FZ28" s="38">
        <v>3885.3333333333335</v>
      </c>
      <c r="GA28" s="10"/>
      <c r="GB28" s="11"/>
      <c r="GC28" s="74">
        <f t="shared" si="489"/>
        <v>177</v>
      </c>
      <c r="GD28" s="74">
        <f t="shared" si="490"/>
        <v>15</v>
      </c>
      <c r="GE28" s="11">
        <v>40</v>
      </c>
      <c r="GF28" s="12">
        <f t="shared" si="435"/>
        <v>0.23728813559322035</v>
      </c>
      <c r="GG28" s="11">
        <v>2</v>
      </c>
      <c r="GH28" s="12">
        <f t="shared" si="436"/>
        <v>4.7619047619047616E-2</v>
      </c>
      <c r="GI28" s="143">
        <v>134.93486000000001</v>
      </c>
      <c r="GJ28" s="11"/>
      <c r="GK28" s="25">
        <v>3685.3846153846152</v>
      </c>
      <c r="GL28" s="38">
        <v>4043.3333333333335</v>
      </c>
      <c r="GM28" s="10"/>
      <c r="GN28" s="11"/>
      <c r="GO28" s="74">
        <f t="shared" si="491"/>
        <v>866</v>
      </c>
      <c r="GP28" s="74">
        <f t="shared" si="492"/>
        <v>74</v>
      </c>
      <c r="GQ28" s="11">
        <v>313</v>
      </c>
      <c r="GR28" s="12">
        <f t="shared" si="439"/>
        <v>0.41685912240184758</v>
      </c>
      <c r="GS28" s="11">
        <v>48</v>
      </c>
      <c r="GT28" s="12">
        <f t="shared" si="440"/>
        <v>0.1329639889196676</v>
      </c>
      <c r="GU28" s="13"/>
      <c r="GV28" s="11"/>
      <c r="GW28" s="25">
        <v>3794.3076923076924</v>
      </c>
      <c r="GX28" s="38">
        <v>4221.333333333333</v>
      </c>
      <c r="GY28" s="10"/>
      <c r="GZ28" s="11"/>
      <c r="HA28" s="74">
        <f t="shared" si="493"/>
        <v>867</v>
      </c>
      <c r="HB28" s="74">
        <f t="shared" si="494"/>
        <v>74</v>
      </c>
      <c r="HC28" s="11">
        <v>369</v>
      </c>
      <c r="HD28" s="12">
        <f t="shared" si="443"/>
        <v>0.49250288350634369</v>
      </c>
      <c r="HE28" s="11">
        <v>58</v>
      </c>
      <c r="HF28" s="12">
        <f t="shared" si="444"/>
        <v>0.13583138173302109</v>
      </c>
      <c r="HG28" s="157">
        <v>138.64196000000001</v>
      </c>
      <c r="HH28" s="11"/>
      <c r="HI28" s="25">
        <v>3680.15625</v>
      </c>
      <c r="HJ28" s="38">
        <v>4211.25</v>
      </c>
      <c r="HK28" s="10">
        <f t="shared" si="445"/>
        <v>4</v>
      </c>
      <c r="HL28" s="11">
        <f t="shared" si="446"/>
        <v>0</v>
      </c>
      <c r="HM28" s="11">
        <f t="shared" si="447"/>
        <v>12183</v>
      </c>
      <c r="HN28" s="11">
        <f t="shared" si="448"/>
        <v>1036</v>
      </c>
      <c r="HO28" s="11">
        <f t="shared" si="449"/>
        <v>4928</v>
      </c>
      <c r="HP28" s="215">
        <f t="shared" si="496"/>
        <v>0.40449807108265617</v>
      </c>
      <c r="HQ28" s="15">
        <f t="shared" si="451"/>
        <v>607</v>
      </c>
      <c r="HR28" s="12">
        <f t="shared" si="495"/>
        <v>0.1231737012987013</v>
      </c>
      <c r="HS28" s="16">
        <v>48</v>
      </c>
      <c r="HT28" s="17">
        <v>4130</v>
      </c>
      <c r="HU28" s="16">
        <f t="shared" si="452"/>
        <v>83.806818181818173</v>
      </c>
      <c r="HV28" s="23">
        <v>3702.3162583518929</v>
      </c>
      <c r="HW28" s="22">
        <v>4040.608695652174</v>
      </c>
      <c r="HX28" s="78">
        <f t="shared" si="453"/>
        <v>0.37287104622871048</v>
      </c>
      <c r="HY28" s="78">
        <f t="shared" si="454"/>
        <v>0.43499541144080761</v>
      </c>
      <c r="HZ28" s="78">
        <f t="shared" si="455"/>
        <v>0.39052631578947367</v>
      </c>
      <c r="IA28" s="78">
        <f t="shared" si="456"/>
        <v>0.42038904899135449</v>
      </c>
    </row>
    <row r="29" spans="1:244" x14ac:dyDescent="0.25">
      <c r="A29" s="226"/>
      <c r="B29" s="41">
        <f t="shared" si="457"/>
        <v>44448</v>
      </c>
      <c r="C29" s="10">
        <v>1</v>
      </c>
      <c r="D29" s="11"/>
      <c r="E29" s="74">
        <f>E28-C29</f>
        <v>765</v>
      </c>
      <c r="F29" s="74">
        <f>F28-D29</f>
        <v>65</v>
      </c>
      <c r="G29" s="11">
        <v>263</v>
      </c>
      <c r="H29" s="12">
        <f t="shared" si="376"/>
        <v>0.38954248366013072</v>
      </c>
      <c r="I29" s="11">
        <v>35</v>
      </c>
      <c r="J29" s="12">
        <f t="shared" si="460"/>
        <v>0.1174496644295302</v>
      </c>
      <c r="K29" s="150">
        <v>137.73575</v>
      </c>
      <c r="L29" s="11"/>
      <c r="M29" s="39">
        <v>89.65517241379311</v>
      </c>
      <c r="N29" s="43">
        <v>100</v>
      </c>
      <c r="O29" s="10"/>
      <c r="P29" s="11"/>
      <c r="Q29" s="74">
        <f t="shared" si="461"/>
        <v>744</v>
      </c>
      <c r="R29" s="74">
        <f t="shared" si="462"/>
        <v>62</v>
      </c>
      <c r="S29" s="11">
        <v>269</v>
      </c>
      <c r="T29" s="12">
        <f t="shared" si="379"/>
        <v>0.39919354838709675</v>
      </c>
      <c r="U29" s="11">
        <v>28</v>
      </c>
      <c r="V29" s="12">
        <f t="shared" si="380"/>
        <v>9.4276094276094277E-2</v>
      </c>
      <c r="W29" s="13"/>
      <c r="X29" s="11"/>
      <c r="Y29" s="39">
        <v>85</v>
      </c>
      <c r="Z29" s="43">
        <v>100</v>
      </c>
      <c r="AA29" s="10">
        <v>1</v>
      </c>
      <c r="AB29" s="11"/>
      <c r="AC29" s="74">
        <f t="shared" si="463"/>
        <v>175</v>
      </c>
      <c r="AD29" s="74">
        <f t="shared" si="464"/>
        <v>15</v>
      </c>
      <c r="AE29" s="11">
        <v>31</v>
      </c>
      <c r="AF29" s="12">
        <f t="shared" si="383"/>
        <v>0.21714285714285714</v>
      </c>
      <c r="AG29" s="11">
        <v>7</v>
      </c>
      <c r="AH29" s="12">
        <f t="shared" si="384"/>
        <v>0.18421052631578946</v>
      </c>
      <c r="AI29" s="13"/>
      <c r="AJ29" s="11"/>
      <c r="AK29" s="39">
        <v>76.92307692307692</v>
      </c>
      <c r="AL29" s="43">
        <v>100</v>
      </c>
      <c r="AM29" s="10">
        <v>1</v>
      </c>
      <c r="AN29" s="11"/>
      <c r="AO29" s="74">
        <f t="shared" si="465"/>
        <v>742</v>
      </c>
      <c r="AP29" s="74">
        <f t="shared" si="466"/>
        <v>63</v>
      </c>
      <c r="AQ29" s="11">
        <v>300</v>
      </c>
      <c r="AR29" s="12">
        <f t="shared" si="387"/>
        <v>0.44743935309973049</v>
      </c>
      <c r="AS29" s="11">
        <v>32</v>
      </c>
      <c r="AT29" s="12">
        <f t="shared" si="388"/>
        <v>9.6385542168674704E-2</v>
      </c>
      <c r="AU29" s="157">
        <v>141.74395999999999</v>
      </c>
      <c r="AV29" s="11"/>
      <c r="AW29" s="39">
        <v>94.339622641509436</v>
      </c>
      <c r="AX29" s="43">
        <v>100</v>
      </c>
      <c r="AY29" s="10"/>
      <c r="AZ29" s="11"/>
      <c r="BA29" s="74">
        <f t="shared" si="467"/>
        <v>859</v>
      </c>
      <c r="BB29" s="74">
        <f t="shared" si="468"/>
        <v>72</v>
      </c>
      <c r="BC29" s="11">
        <v>367</v>
      </c>
      <c r="BD29" s="12">
        <f t="shared" si="391"/>
        <v>0.47846332945285214</v>
      </c>
      <c r="BE29" s="11">
        <v>44</v>
      </c>
      <c r="BF29" s="12">
        <f t="shared" si="392"/>
        <v>0.1070559610705596</v>
      </c>
      <c r="BG29" s="157">
        <v>140.05195999999998</v>
      </c>
      <c r="BH29" s="11"/>
      <c r="BI29" s="39">
        <v>82.608695652173907</v>
      </c>
      <c r="BJ29" s="43">
        <v>100</v>
      </c>
      <c r="BK29" s="10">
        <v>1</v>
      </c>
      <c r="BL29" s="11"/>
      <c r="BM29" s="74">
        <f t="shared" si="469"/>
        <v>717</v>
      </c>
      <c r="BN29" s="74">
        <f t="shared" si="470"/>
        <v>61</v>
      </c>
      <c r="BO29" s="11">
        <v>264</v>
      </c>
      <c r="BP29" s="12">
        <f t="shared" si="395"/>
        <v>0.42538354253835425</v>
      </c>
      <c r="BQ29" s="11">
        <v>41</v>
      </c>
      <c r="BR29" s="12">
        <f t="shared" si="396"/>
        <v>0.13442622950819672</v>
      </c>
      <c r="BS29" s="157">
        <v>139.76996</v>
      </c>
      <c r="BT29" s="11"/>
      <c r="BU29" s="39">
        <v>87.037037037037038</v>
      </c>
      <c r="BV29" s="43">
        <v>100</v>
      </c>
      <c r="BW29" s="10"/>
      <c r="BX29" s="11"/>
      <c r="BY29" s="74">
        <f t="shared" si="471"/>
        <v>753</v>
      </c>
      <c r="BZ29" s="74">
        <f t="shared" si="472"/>
        <v>65</v>
      </c>
      <c r="CA29" s="11">
        <v>376</v>
      </c>
      <c r="CB29" s="12">
        <f t="shared" si="399"/>
        <v>0.56042496679946874</v>
      </c>
      <c r="CC29" s="11">
        <v>46</v>
      </c>
      <c r="CD29" s="12">
        <f t="shared" si="400"/>
        <v>0.10900473933649289</v>
      </c>
      <c r="CE29" s="163">
        <v>143.98049000000003</v>
      </c>
      <c r="CF29" s="11"/>
      <c r="CG29" s="39">
        <v>87.272727272727266</v>
      </c>
      <c r="CH29" s="43">
        <v>100</v>
      </c>
      <c r="CI29" s="10"/>
      <c r="CJ29" s="11"/>
      <c r="CK29" s="74">
        <f t="shared" si="473"/>
        <v>177</v>
      </c>
      <c r="CL29" s="74">
        <f t="shared" si="474"/>
        <v>15</v>
      </c>
      <c r="CM29" s="11">
        <v>55</v>
      </c>
      <c r="CN29" s="12">
        <f t="shared" si="403"/>
        <v>0.3559322033898305</v>
      </c>
      <c r="CO29" s="11">
        <v>8</v>
      </c>
      <c r="CP29" s="12">
        <f t="shared" si="404"/>
        <v>0.12698412698412698</v>
      </c>
      <c r="CQ29" s="143">
        <v>131.06486000000001</v>
      </c>
      <c r="CR29" s="11"/>
      <c r="CS29" s="39">
        <v>100</v>
      </c>
      <c r="CT29" s="43">
        <v>100</v>
      </c>
      <c r="CU29" s="10">
        <v>1</v>
      </c>
      <c r="CV29" s="11"/>
      <c r="CW29" s="74">
        <f t="shared" si="475"/>
        <v>759</v>
      </c>
      <c r="CX29" s="74">
        <f t="shared" si="476"/>
        <v>65</v>
      </c>
      <c r="CY29" s="11">
        <v>321</v>
      </c>
      <c r="CZ29" s="12">
        <f t="shared" si="407"/>
        <v>0.4769433465085639</v>
      </c>
      <c r="DA29" s="11">
        <v>41</v>
      </c>
      <c r="DB29" s="12">
        <f t="shared" si="408"/>
        <v>0.1132596685082873</v>
      </c>
      <c r="DC29" s="157">
        <v>138.64196000000001</v>
      </c>
      <c r="DD29" s="11"/>
      <c r="DE29" s="39">
        <v>89.473684210526315</v>
      </c>
      <c r="DF29" s="43">
        <v>100</v>
      </c>
      <c r="DG29" s="10"/>
      <c r="DH29" s="11"/>
      <c r="DI29" s="74">
        <f t="shared" si="477"/>
        <v>861</v>
      </c>
      <c r="DJ29" s="74">
        <f t="shared" si="478"/>
        <v>73</v>
      </c>
      <c r="DK29" s="11">
        <v>441</v>
      </c>
      <c r="DL29" s="12">
        <f t="shared" si="411"/>
        <v>0.5656213704994193</v>
      </c>
      <c r="DM29" s="11">
        <v>46</v>
      </c>
      <c r="DN29" s="12">
        <f t="shared" si="412"/>
        <v>9.4455852156057493E-2</v>
      </c>
      <c r="DO29" s="163">
        <v>143.31899000000001</v>
      </c>
      <c r="DP29" s="11"/>
      <c r="DQ29" s="39">
        <v>90.625</v>
      </c>
      <c r="DR29" s="43">
        <v>86.666666666666671</v>
      </c>
      <c r="DS29" s="10"/>
      <c r="DT29" s="11"/>
      <c r="DU29" s="74">
        <f t="shared" si="479"/>
        <v>892</v>
      </c>
      <c r="DV29" s="74">
        <f t="shared" si="480"/>
        <v>76</v>
      </c>
      <c r="DW29" s="11">
        <v>330</v>
      </c>
      <c r="DX29" s="12">
        <f t="shared" si="415"/>
        <v>0.41816143497757846</v>
      </c>
      <c r="DY29" s="11">
        <v>43</v>
      </c>
      <c r="DZ29" s="12">
        <f t="shared" si="416"/>
        <v>0.11528150134048257</v>
      </c>
      <c r="EA29" s="13"/>
      <c r="EB29" s="11"/>
      <c r="EC29" s="39">
        <v>88.888888888888886</v>
      </c>
      <c r="ED29" s="43">
        <v>100</v>
      </c>
      <c r="EE29" s="10"/>
      <c r="EF29" s="11"/>
      <c r="EG29" s="74">
        <f t="shared" si="481"/>
        <v>175</v>
      </c>
      <c r="EH29" s="74">
        <f t="shared" si="482"/>
        <v>15</v>
      </c>
      <c r="EI29" s="11">
        <v>39</v>
      </c>
      <c r="EJ29" s="12">
        <f t="shared" si="419"/>
        <v>0.2742857142857143</v>
      </c>
      <c r="EK29" s="11">
        <v>9</v>
      </c>
      <c r="EL29" s="12">
        <f t="shared" si="420"/>
        <v>0.1875</v>
      </c>
      <c r="EM29" s="143">
        <v>134.93486000000001</v>
      </c>
      <c r="EN29" s="11"/>
      <c r="EO29" s="39">
        <v>100</v>
      </c>
      <c r="EP29" s="43">
        <v>100</v>
      </c>
      <c r="EQ29" s="10">
        <v>1</v>
      </c>
      <c r="ER29" s="11"/>
      <c r="ES29" s="74">
        <f t="shared" si="483"/>
        <v>889</v>
      </c>
      <c r="ET29" s="74">
        <f t="shared" si="484"/>
        <v>76</v>
      </c>
      <c r="EU29" s="11">
        <v>359</v>
      </c>
      <c r="EV29" s="12">
        <f t="shared" si="423"/>
        <v>0.45106861642294716</v>
      </c>
      <c r="EW29" s="11">
        <v>42</v>
      </c>
      <c r="EX29" s="12">
        <f t="shared" si="424"/>
        <v>0.10473815461346633</v>
      </c>
      <c r="EY29" s="157">
        <v>139.48796000000002</v>
      </c>
      <c r="EZ29" s="11"/>
      <c r="FA29" s="39">
        <v>84.848484848484844</v>
      </c>
      <c r="FB29" s="43">
        <v>93.333333333333329</v>
      </c>
      <c r="FC29" s="10"/>
      <c r="FD29" s="11"/>
      <c r="FE29" s="74">
        <f t="shared" si="485"/>
        <v>893</v>
      </c>
      <c r="FF29" s="74">
        <f t="shared" si="486"/>
        <v>76</v>
      </c>
      <c r="FG29" s="11">
        <v>372</v>
      </c>
      <c r="FH29" s="12">
        <f t="shared" si="427"/>
        <v>0.47704367301231804</v>
      </c>
      <c r="FI29" s="11">
        <v>54</v>
      </c>
      <c r="FJ29" s="12">
        <f t="shared" si="428"/>
        <v>0.12676056338028169</v>
      </c>
      <c r="FK29" s="13"/>
      <c r="FL29" s="11"/>
      <c r="FM29" s="39">
        <v>87.692307692307693</v>
      </c>
      <c r="FN29" s="43">
        <v>92.857142857142861</v>
      </c>
      <c r="FO29" s="10"/>
      <c r="FP29" s="11"/>
      <c r="FQ29" s="74">
        <f t="shared" si="487"/>
        <v>866</v>
      </c>
      <c r="FR29" s="74">
        <f t="shared" si="488"/>
        <v>74</v>
      </c>
      <c r="FS29" s="11">
        <v>358</v>
      </c>
      <c r="FT29" s="12">
        <f t="shared" si="431"/>
        <v>0.46997690531177827</v>
      </c>
      <c r="FU29" s="11">
        <v>49</v>
      </c>
      <c r="FV29" s="12">
        <f t="shared" si="432"/>
        <v>0.12039312039312039</v>
      </c>
      <c r="FW29" s="157">
        <v>141.39796000000001</v>
      </c>
      <c r="FX29" s="11"/>
      <c r="FY29" s="39">
        <v>82.539682539682545</v>
      </c>
      <c r="FZ29" s="43">
        <v>100</v>
      </c>
      <c r="GA29" s="10"/>
      <c r="GB29" s="11"/>
      <c r="GC29" s="74">
        <f t="shared" si="489"/>
        <v>177</v>
      </c>
      <c r="GD29" s="74">
        <f t="shared" si="490"/>
        <v>15</v>
      </c>
      <c r="GE29" s="11">
        <v>46</v>
      </c>
      <c r="GF29" s="12">
        <f t="shared" si="435"/>
        <v>0.31073446327683618</v>
      </c>
      <c r="GG29" s="11">
        <v>9</v>
      </c>
      <c r="GH29" s="12">
        <f t="shared" si="436"/>
        <v>0.16363636363636364</v>
      </c>
      <c r="GI29" s="13"/>
      <c r="GJ29" s="11"/>
      <c r="GK29" s="39">
        <v>61.53846153846154</v>
      </c>
      <c r="GL29" s="43">
        <v>100</v>
      </c>
      <c r="GM29" s="10"/>
      <c r="GN29" s="11"/>
      <c r="GO29" s="74">
        <f t="shared" si="491"/>
        <v>866</v>
      </c>
      <c r="GP29" s="74">
        <f t="shared" si="492"/>
        <v>74</v>
      </c>
      <c r="GQ29" s="11">
        <v>360</v>
      </c>
      <c r="GR29" s="12">
        <f t="shared" si="439"/>
        <v>0.46073903002309469</v>
      </c>
      <c r="GS29" s="11">
        <v>39</v>
      </c>
      <c r="GT29" s="12">
        <f t="shared" si="440"/>
        <v>9.7744360902255634E-2</v>
      </c>
      <c r="GU29" s="157">
        <v>140.48796000000002</v>
      </c>
      <c r="GV29" s="11"/>
      <c r="GW29" s="39">
        <v>83.07692307692308</v>
      </c>
      <c r="GX29" s="43">
        <v>93.333333333333329</v>
      </c>
      <c r="GY29" s="10"/>
      <c r="GZ29" s="11"/>
      <c r="HA29" s="74">
        <f t="shared" si="493"/>
        <v>867</v>
      </c>
      <c r="HB29" s="74">
        <f t="shared" si="494"/>
        <v>74</v>
      </c>
      <c r="HC29" s="11">
        <v>404</v>
      </c>
      <c r="HD29" s="12">
        <f t="shared" si="443"/>
        <v>0.5271049596309112</v>
      </c>
      <c r="HE29" s="11">
        <v>53</v>
      </c>
      <c r="HF29" s="12">
        <f t="shared" si="444"/>
        <v>0.11597374179431072</v>
      </c>
      <c r="HG29" s="13"/>
      <c r="HH29" s="11"/>
      <c r="HI29" s="39">
        <v>89.0625</v>
      </c>
      <c r="HJ29" s="43">
        <v>87.5</v>
      </c>
      <c r="HK29" s="10">
        <f t="shared" si="445"/>
        <v>6</v>
      </c>
      <c r="HL29" s="11">
        <f t="shared" si="446"/>
        <v>0</v>
      </c>
      <c r="HM29" s="11">
        <f t="shared" si="447"/>
        <v>12177</v>
      </c>
      <c r="HN29" s="11">
        <f t="shared" si="448"/>
        <v>1036</v>
      </c>
      <c r="HO29" s="11">
        <f t="shared" si="449"/>
        <v>5581</v>
      </c>
      <c r="HP29" s="215">
        <f t="shared" si="496"/>
        <v>0.45832306807916562</v>
      </c>
      <c r="HQ29" s="15">
        <f t="shared" si="451"/>
        <v>626</v>
      </c>
      <c r="HR29" s="12">
        <f t="shared" si="495"/>
        <v>0.11216627844472317</v>
      </c>
      <c r="HS29" s="16">
        <v>49.9</v>
      </c>
      <c r="HT29" s="17">
        <v>4693</v>
      </c>
      <c r="HU29" s="16">
        <f t="shared" si="452"/>
        <v>84.088872961834795</v>
      </c>
      <c r="HV29" s="23">
        <v>86.302895322939861</v>
      </c>
      <c r="HW29" s="22">
        <v>93.913043478260875</v>
      </c>
      <c r="HX29" s="78">
        <f t="shared" si="453"/>
        <v>0.41887366818873667</v>
      </c>
      <c r="HY29" s="78">
        <f t="shared" si="454"/>
        <v>0.50168350168350173</v>
      </c>
      <c r="HZ29" s="78">
        <f t="shared" si="455"/>
        <v>0.43804843804843807</v>
      </c>
      <c r="IA29" s="78">
        <f t="shared" si="456"/>
        <v>0.47478386167146974</v>
      </c>
      <c r="IF29" s="93">
        <f t="shared" ref="IF29" si="497">IF30/IF31</f>
        <v>2.1263669501822599E-3</v>
      </c>
      <c r="IG29" s="93">
        <f t="shared" ref="IG29" si="498">IG30/IG31</f>
        <v>1.528117359413203E-3</v>
      </c>
      <c r="IH29" s="93">
        <f t="shared" ref="IH29" si="499">IH30/IH31</f>
        <v>2.80014000700035E-3</v>
      </c>
      <c r="II29" s="93">
        <f t="shared" ref="II29" si="500">II30/II31</f>
        <v>1.4388489208633094E-3</v>
      </c>
      <c r="IJ29" s="96" t="s">
        <v>90</v>
      </c>
    </row>
    <row r="30" spans="1:244" ht="19.5" thickBot="1" x14ac:dyDescent="0.3">
      <c r="A30" s="226"/>
      <c r="B30" s="42"/>
      <c r="C30" s="26">
        <f>SUM(C23:C29)</f>
        <v>2</v>
      </c>
      <c r="D30" s="27">
        <f>SUM(D23:D29)</f>
        <v>0</v>
      </c>
      <c r="E30" s="27"/>
      <c r="F30" s="27"/>
      <c r="G30" s="27">
        <f>SUM(G23:G29)</f>
        <v>1119</v>
      </c>
      <c r="H30" s="28">
        <f>((G30+I30)/7)/E29</f>
        <v>0.2541549953314659</v>
      </c>
      <c r="I30" s="27">
        <f>SUM(I23:I29)</f>
        <v>242</v>
      </c>
      <c r="J30" s="28">
        <f>(I30/(I30+G30))</f>
        <v>0.17781043350477591</v>
      </c>
      <c r="K30" s="27"/>
      <c r="L30" s="27"/>
      <c r="M30" s="29">
        <f>M28/M27*100-100</f>
        <v>3.9388052452646889</v>
      </c>
      <c r="N30" s="72">
        <f>N28/N27*100-100</f>
        <v>-1.94513715710724</v>
      </c>
      <c r="O30" s="26">
        <f t="shared" ref="O30" si="501">SUM(O23:O29)</f>
        <v>0</v>
      </c>
      <c r="P30" s="27">
        <f t="shared" ref="P30" si="502">SUM(P23:P29)</f>
        <v>0</v>
      </c>
      <c r="Q30" s="27"/>
      <c r="R30" s="27"/>
      <c r="S30" s="27">
        <f t="shared" ref="S30" si="503">SUM(S23:S29)</f>
        <v>1249</v>
      </c>
      <c r="T30" s="28">
        <f t="shared" ref="T30" si="504">((S30+U30)/7)/Q29</f>
        <v>0.28360215053763443</v>
      </c>
      <c r="U30" s="27">
        <f t="shared" ref="U30" si="505">SUM(U23:U29)</f>
        <v>228</v>
      </c>
      <c r="V30" s="28">
        <f t="shared" ref="V30" si="506">(U30/(U30+S30))</f>
        <v>0.15436696005416384</v>
      </c>
      <c r="W30" s="27"/>
      <c r="X30" s="27"/>
      <c r="Y30" s="29">
        <f t="shared" ref="Y30:Z30" si="507">Y28/Y27*100-100</f>
        <v>6.4460093896713744</v>
      </c>
      <c r="Z30" s="72">
        <f t="shared" si="507"/>
        <v>1.2468827930174626</v>
      </c>
      <c r="AA30" s="26">
        <f t="shared" ref="AA30" si="508">SUM(AA23:AA29)</f>
        <v>2</v>
      </c>
      <c r="AB30" s="27">
        <f t="shared" ref="AB30" si="509">SUM(AB23:AB29)</f>
        <v>0</v>
      </c>
      <c r="AC30" s="27"/>
      <c r="AD30" s="27"/>
      <c r="AE30" s="27">
        <f t="shared" ref="AE30" si="510">SUM(AE23:AE29)</f>
        <v>130</v>
      </c>
      <c r="AF30" s="28">
        <f t="shared" ref="AF30" si="511">((AE30+AG30)/7)/AC29</f>
        <v>0.13142857142857142</v>
      </c>
      <c r="AG30" s="27">
        <f t="shared" ref="AG30" si="512">SUM(AG23:AG29)</f>
        <v>31</v>
      </c>
      <c r="AH30" s="28">
        <f t="shared" ref="AH30" si="513">(AG30/(AG30+AE30))</f>
        <v>0.19254658385093168</v>
      </c>
      <c r="AI30" s="27"/>
      <c r="AJ30" s="27"/>
      <c r="AK30" s="29">
        <f t="shared" ref="AK30:AL30" si="514">AK28/AK27*100-100</f>
        <v>0.65005417118094044</v>
      </c>
      <c r="AL30" s="72">
        <f t="shared" si="514"/>
        <v>-2.9925187032418989</v>
      </c>
      <c r="AM30" s="26">
        <f t="shared" ref="AM30" si="515">SUM(AM23:AM29)</f>
        <v>2</v>
      </c>
      <c r="AN30" s="27">
        <f t="shared" ref="AN30" si="516">SUM(AN23:AN29)</f>
        <v>0</v>
      </c>
      <c r="AO30" s="27"/>
      <c r="AP30" s="27"/>
      <c r="AQ30" s="27">
        <f t="shared" ref="AQ30" si="517">SUM(AQ23:AQ29)</f>
        <v>1355</v>
      </c>
      <c r="AR30" s="28">
        <f t="shared" ref="AR30" si="518">((AQ30+AS30)/7)/AO29</f>
        <v>0.30554485945321525</v>
      </c>
      <c r="AS30" s="27">
        <f t="shared" ref="AS30" si="519">SUM(AS23:AS29)</f>
        <v>232</v>
      </c>
      <c r="AT30" s="28">
        <f t="shared" ref="AT30" si="520">(AS30/(AS30+AQ30))</f>
        <v>0.1461877756773787</v>
      </c>
      <c r="AU30" s="27"/>
      <c r="AV30" s="27"/>
      <c r="AW30" s="29">
        <f t="shared" ref="AW30:AX30" si="521">AW28/AW27*100-100</f>
        <v>2.4289131012489946</v>
      </c>
      <c r="AX30" s="72">
        <f t="shared" si="521"/>
        <v>0.89775561097256684</v>
      </c>
      <c r="AY30" s="26">
        <f t="shared" ref="AY30" si="522">SUM(AY23:AY29)</f>
        <v>1</v>
      </c>
      <c r="AZ30" s="27">
        <f t="shared" ref="AZ30" si="523">SUM(AZ23:AZ29)</f>
        <v>0</v>
      </c>
      <c r="BA30" s="27"/>
      <c r="BB30" s="27"/>
      <c r="BC30" s="27">
        <f t="shared" ref="BC30" si="524">SUM(BC23:BC29)</f>
        <v>1845</v>
      </c>
      <c r="BD30" s="28">
        <f t="shared" ref="BD30" si="525">((BC30+BE30)/7)/BA29</f>
        <v>0.3578912356560785</v>
      </c>
      <c r="BE30" s="27">
        <f t="shared" ref="BE30" si="526">SUM(BE23:BE29)</f>
        <v>307</v>
      </c>
      <c r="BF30" s="28">
        <f t="shared" ref="BF30" si="527">(BE30/(BE30+BC30))</f>
        <v>0.14265799256505576</v>
      </c>
      <c r="BG30" s="27"/>
      <c r="BH30" s="27"/>
      <c r="BI30" s="29">
        <f t="shared" ref="BI30:BJ30" si="528">BI28/BI27*100-100</f>
        <v>5.719534598897738</v>
      </c>
      <c r="BJ30" s="72">
        <f t="shared" si="528"/>
        <v>3.5577722360764739</v>
      </c>
      <c r="BK30" s="26">
        <f t="shared" ref="BK30" si="529">SUM(BK23:BK29)</f>
        <v>2</v>
      </c>
      <c r="BL30" s="27">
        <f t="shared" ref="BL30" si="530">SUM(BL23:BL29)</f>
        <v>0</v>
      </c>
      <c r="BM30" s="27"/>
      <c r="BN30" s="27"/>
      <c r="BO30" s="27">
        <f t="shared" ref="BO30" si="531">SUM(BO23:BO29)</f>
        <v>1224</v>
      </c>
      <c r="BP30" s="28">
        <f t="shared" ref="BP30" si="532">((BO30+BQ30)/7)/BM29</f>
        <v>0.29308627216577005</v>
      </c>
      <c r="BQ30" s="27">
        <f t="shared" ref="BQ30" si="533">SUM(BQ23:BQ29)</f>
        <v>247</v>
      </c>
      <c r="BR30" s="28">
        <f t="shared" ref="BR30" si="534">(BQ30/(BQ30+BO30))</f>
        <v>0.16791298436437799</v>
      </c>
      <c r="BS30" s="27"/>
      <c r="BT30" s="27"/>
      <c r="BU30" s="29">
        <f t="shared" ref="BU30:BV30" si="535">BU28/BU27*100-100</f>
        <v>3.8080333854981774</v>
      </c>
      <c r="BV30" s="72">
        <f t="shared" si="535"/>
        <v>-2.1375133594584952</v>
      </c>
      <c r="BW30" s="26">
        <f t="shared" ref="BW30" si="536">SUM(BW23:BW29)</f>
        <v>0</v>
      </c>
      <c r="BX30" s="27">
        <f t="shared" ref="BX30" si="537">SUM(BX23:BX29)</f>
        <v>0</v>
      </c>
      <c r="BY30" s="27"/>
      <c r="BZ30" s="27"/>
      <c r="CA30" s="27">
        <f t="shared" ref="CA30" si="538">SUM(CA23:CA29)</f>
        <v>1700</v>
      </c>
      <c r="CB30" s="28">
        <f t="shared" ref="CB30" si="539">((CA30+CC30)/7)/BY29</f>
        <v>0.37431227471068107</v>
      </c>
      <c r="CC30" s="27">
        <f t="shared" ref="CC30" si="540">SUM(CC23:CC29)</f>
        <v>273</v>
      </c>
      <c r="CD30" s="28">
        <f t="shared" ref="CD30" si="541">(CC30/(CC30+CA30))</f>
        <v>0.13836796756208819</v>
      </c>
      <c r="CE30" s="27"/>
      <c r="CF30" s="27"/>
      <c r="CG30" s="29">
        <f t="shared" ref="CG30:CH30" si="542">CG28/CG27*100-100</f>
        <v>3.3956466069141982</v>
      </c>
      <c r="CH30" s="72">
        <f t="shared" si="542"/>
        <v>0.69469184182399601</v>
      </c>
      <c r="CI30" s="26">
        <f t="shared" ref="CI30" si="543">SUM(CI23:CI29)</f>
        <v>2</v>
      </c>
      <c r="CJ30" s="27">
        <f t="shared" ref="CJ30" si="544">SUM(CJ23:CJ29)</f>
        <v>0</v>
      </c>
      <c r="CK30" s="27"/>
      <c r="CL30" s="27"/>
      <c r="CM30" s="27">
        <f t="shared" ref="CM30" si="545">SUM(CM23:CM29)</f>
        <v>186</v>
      </c>
      <c r="CN30" s="28">
        <f t="shared" ref="CN30" si="546">((CM30+CO30)/7)/CK29</f>
        <v>0.1912832929782082</v>
      </c>
      <c r="CO30" s="27">
        <f t="shared" ref="CO30" si="547">SUM(CO23:CO29)</f>
        <v>51</v>
      </c>
      <c r="CP30" s="28">
        <f t="shared" ref="CP30" si="548">(CO30/(CO30+CM30))</f>
        <v>0.21518987341772153</v>
      </c>
      <c r="CQ30" s="27"/>
      <c r="CR30" s="27"/>
      <c r="CS30" s="29">
        <f t="shared" ref="CS30:CT30" si="549">CS28/CS27*100-100</f>
        <v>4.0736728060671794</v>
      </c>
      <c r="CT30" s="72">
        <f t="shared" si="549"/>
        <v>0.79800498753117211</v>
      </c>
      <c r="CU30" s="26">
        <f t="shared" ref="CU30" si="550">SUM(CU23:CU29)</f>
        <v>1</v>
      </c>
      <c r="CV30" s="27">
        <f t="shared" ref="CV30" si="551">SUM(CV23:CV29)</f>
        <v>0</v>
      </c>
      <c r="CW30" s="27"/>
      <c r="CX30" s="27"/>
      <c r="CY30" s="27">
        <f t="shared" ref="CY30" si="552">SUM(CY23:CY29)</f>
        <v>1577</v>
      </c>
      <c r="CZ30" s="28">
        <f t="shared" ref="CZ30" si="553">((CY30+DA30)/7)/CW29</f>
        <v>0.34650856389986823</v>
      </c>
      <c r="DA30" s="27">
        <f t="shared" ref="DA30" si="554">SUM(DA23:DA29)</f>
        <v>264</v>
      </c>
      <c r="DB30" s="28">
        <f t="shared" ref="DB30" si="555">(DA30/(DA30+CY30))</f>
        <v>0.14340032590983162</v>
      </c>
      <c r="DC30" s="27"/>
      <c r="DD30" s="27"/>
      <c r="DE30" s="29">
        <f t="shared" ref="DE30:DF30" si="556">DE28/DE27*100-100</f>
        <v>3.7954040029651708</v>
      </c>
      <c r="DF30" s="72">
        <f t="shared" si="556"/>
        <v>1.0806317539484525</v>
      </c>
      <c r="DG30" s="26">
        <f t="shared" ref="DG30" si="557">SUM(DG23:DG29)</f>
        <v>0</v>
      </c>
      <c r="DH30" s="27">
        <f t="shared" ref="DH30" si="558">SUM(DH23:DH29)</f>
        <v>0</v>
      </c>
      <c r="DI30" s="27"/>
      <c r="DJ30" s="27"/>
      <c r="DK30" s="27">
        <f t="shared" ref="DK30" si="559">SUM(DK23:DK29)</f>
        <v>2133</v>
      </c>
      <c r="DL30" s="28">
        <f t="shared" ref="DL30" si="560">((DK30+DM30)/7)/DI29</f>
        <v>0.40749958519993362</v>
      </c>
      <c r="DM30" s="27">
        <f t="shared" ref="DM30" si="561">SUM(DM23:DM29)</f>
        <v>323</v>
      </c>
      <c r="DN30" s="28">
        <f t="shared" ref="DN30" si="562">(DM30/(DM30+DK30))</f>
        <v>0.13151465798045603</v>
      </c>
      <c r="DO30" s="27"/>
      <c r="DP30" s="27"/>
      <c r="DQ30" s="29">
        <f t="shared" ref="DQ30:DR30" si="563">DQ28/DQ27*100-100</f>
        <v>5.805457746478865</v>
      </c>
      <c r="DR30" s="72">
        <f t="shared" si="563"/>
        <v>1.1637572734829433</v>
      </c>
      <c r="DS30" s="26">
        <f t="shared" ref="DS30" si="564">SUM(DS23:DS29)</f>
        <v>1</v>
      </c>
      <c r="DT30" s="27">
        <f t="shared" ref="DT30" si="565">SUM(DT23:DT29)</f>
        <v>0</v>
      </c>
      <c r="DU30" s="27"/>
      <c r="DV30" s="27"/>
      <c r="DW30" s="27">
        <f t="shared" ref="DW30" si="566">SUM(DW23:DW29)</f>
        <v>1481</v>
      </c>
      <c r="DX30" s="28">
        <f t="shared" ref="DX30" si="567">((DW30+DY30)/7)/DU29</f>
        <v>0.28058936579115951</v>
      </c>
      <c r="DY30" s="27">
        <f t="shared" ref="DY30" si="568">SUM(DY23:DY29)</f>
        <v>271</v>
      </c>
      <c r="DZ30" s="28">
        <f t="shared" ref="DZ30" si="569">(DY30/(DY30+DW30))</f>
        <v>0.15468036529680365</v>
      </c>
      <c r="EA30" s="27"/>
      <c r="EB30" s="27"/>
      <c r="EC30" s="29">
        <f t="shared" ref="EC30:ED30" si="570">EC28/EC27*100-100</f>
        <v>4.3922796035472231</v>
      </c>
      <c r="ED30" s="72">
        <f t="shared" si="570"/>
        <v>-1.7456359102244363</v>
      </c>
      <c r="EE30" s="26">
        <f t="shared" ref="EE30" si="571">SUM(EE23:EE29)</f>
        <v>4</v>
      </c>
      <c r="EF30" s="27">
        <f t="shared" ref="EF30" si="572">SUM(EF23:EF29)</f>
        <v>0</v>
      </c>
      <c r="EG30" s="27"/>
      <c r="EH30" s="27"/>
      <c r="EI30" s="27">
        <f t="shared" ref="EI30" si="573">SUM(EI23:EI29)</f>
        <v>161</v>
      </c>
      <c r="EJ30" s="28">
        <f t="shared" ref="EJ30" si="574">((EI30+EK30)/7)/EG29</f>
        <v>0.16489795918367348</v>
      </c>
      <c r="EK30" s="27">
        <f t="shared" ref="EK30" si="575">SUM(EK23:EK29)</f>
        <v>41</v>
      </c>
      <c r="EL30" s="28">
        <f t="shared" ref="EL30" si="576">(EK30/(EK30+EI30))</f>
        <v>0.20297029702970298</v>
      </c>
      <c r="EM30" s="27"/>
      <c r="EN30" s="27"/>
      <c r="EO30" s="29">
        <f t="shared" ref="EO30:EP30" si="577">EO28/EO27*100-100</f>
        <v>4.4835680751173612</v>
      </c>
      <c r="EP30" s="72">
        <f t="shared" si="577"/>
        <v>-5.664410402565025</v>
      </c>
      <c r="EQ30" s="26">
        <f t="shared" ref="EQ30" si="578">SUM(EQ23:EQ29)</f>
        <v>3</v>
      </c>
      <c r="ER30" s="27">
        <f t="shared" ref="ER30" si="579">SUM(ER23:ER29)</f>
        <v>0</v>
      </c>
      <c r="ES30" s="27"/>
      <c r="ET30" s="27"/>
      <c r="EU30" s="27">
        <f t="shared" ref="EU30" si="580">SUM(EU23:EU29)</f>
        <v>1562</v>
      </c>
      <c r="EV30" s="28">
        <f t="shared" ref="EV30" si="581">((EU30+EW30)/7)/ES29</f>
        <v>0.29905190422625738</v>
      </c>
      <c r="EW30" s="27">
        <f t="shared" ref="EW30" si="582">SUM(EW23:EW29)</f>
        <v>299</v>
      </c>
      <c r="EX30" s="28">
        <f t="shared" ref="EX30" si="583">(EW30/(EW30+EU30))</f>
        <v>0.16066630843632457</v>
      </c>
      <c r="EY30" s="27"/>
      <c r="EZ30" s="27"/>
      <c r="FA30" s="29">
        <f t="shared" ref="FA30:FB30" si="584">FA28/FA27*100-100</f>
        <v>3.2949210413999168</v>
      </c>
      <c r="FB30" s="72">
        <f t="shared" si="584"/>
        <v>3.7240232751454698</v>
      </c>
      <c r="FC30" s="26">
        <f t="shared" ref="FC30" si="585">SUM(FC23:FC29)</f>
        <v>0</v>
      </c>
      <c r="FD30" s="27">
        <f t="shared" ref="FD30" si="586">SUM(FD23:FD29)</f>
        <v>0</v>
      </c>
      <c r="FE30" s="27"/>
      <c r="FF30" s="27"/>
      <c r="FG30" s="27">
        <f t="shared" ref="FG30" si="587">SUM(FG23:FG29)</f>
        <v>1834</v>
      </c>
      <c r="FH30" s="28">
        <f t="shared" ref="FH30" si="588">((FG30+FI30)/7)/FE29</f>
        <v>0.35290353543433056</v>
      </c>
      <c r="FI30" s="27">
        <f t="shared" ref="FI30" si="589">SUM(FI23:FI29)</f>
        <v>372</v>
      </c>
      <c r="FJ30" s="28">
        <f t="shared" ref="FJ30" si="590">(FI30/(FI30+FG30))</f>
        <v>0.16863100634632819</v>
      </c>
      <c r="FK30" s="27"/>
      <c r="FL30" s="27"/>
      <c r="FM30" s="29">
        <f t="shared" ref="FM30:FN30" si="591">FM28/FM27*100-100</f>
        <v>4.9404117009750763</v>
      </c>
      <c r="FN30" s="72">
        <f t="shared" si="591"/>
        <v>0.73031706448165323</v>
      </c>
      <c r="FO30" s="26">
        <f t="shared" ref="FO30" si="592">SUM(FO23:FO29)</f>
        <v>1</v>
      </c>
      <c r="FP30" s="27">
        <f t="shared" ref="FP30" si="593">SUM(FP23:FP29)</f>
        <v>0</v>
      </c>
      <c r="FQ30" s="27"/>
      <c r="FR30" s="27"/>
      <c r="FS30" s="27">
        <f t="shared" ref="FS30" si="594">SUM(FS23:FS29)</f>
        <v>1622</v>
      </c>
      <c r="FT30" s="28">
        <f t="shared" ref="FT30" si="595">((FS30+FU30)/7)/FQ29</f>
        <v>0.31425272187396902</v>
      </c>
      <c r="FU30" s="27">
        <f t="shared" ref="FU30" si="596">SUM(FU23:FU29)</f>
        <v>283</v>
      </c>
      <c r="FV30" s="28">
        <f t="shared" ref="FV30" si="597">(FU30/(FU30+FS30))</f>
        <v>0.14855643044619424</v>
      </c>
      <c r="FW30" s="27"/>
      <c r="FX30" s="27"/>
      <c r="FY30" s="29">
        <f t="shared" ref="FY30:FZ30" si="598">FY28/FY27*100-100</f>
        <v>1.7706237424547169</v>
      </c>
      <c r="FZ30" s="72">
        <f t="shared" si="598"/>
        <v>-3.1088944305901975</v>
      </c>
      <c r="GA30" s="26">
        <f t="shared" ref="GA30" si="599">SUM(GA23:GA29)</f>
        <v>2</v>
      </c>
      <c r="GB30" s="27">
        <f t="shared" ref="GB30" si="600">SUM(GB23:GB29)</f>
        <v>0</v>
      </c>
      <c r="GC30" s="27"/>
      <c r="GD30" s="27"/>
      <c r="GE30" s="27">
        <f t="shared" ref="GE30" si="601">SUM(GE23:GE29)</f>
        <v>186</v>
      </c>
      <c r="GF30" s="28">
        <f t="shared" ref="GF30" si="602">((GE30+GG30)/7)/GC29</f>
        <v>0.1767554479418886</v>
      </c>
      <c r="GG30" s="27">
        <f t="shared" ref="GG30" si="603">SUM(GG23:GG29)</f>
        <v>33</v>
      </c>
      <c r="GH30" s="28">
        <f t="shared" ref="GH30" si="604">(GG30/(GG30+GE30))</f>
        <v>0.15068493150684931</v>
      </c>
      <c r="GI30" s="27"/>
      <c r="GJ30" s="27"/>
      <c r="GK30" s="29">
        <f t="shared" ref="GK30:GL30" si="605">GK28/GK27*100-100</f>
        <v>3.8136511375948032</v>
      </c>
      <c r="GL30" s="72">
        <f t="shared" si="605"/>
        <v>0.83125519534496561</v>
      </c>
      <c r="GM30" s="26">
        <f t="shared" ref="GM30" si="606">SUM(GM23:GM29)</f>
        <v>1</v>
      </c>
      <c r="GN30" s="27">
        <f t="shared" ref="GN30" si="607">SUM(GN23:GN29)</f>
        <v>0</v>
      </c>
      <c r="GO30" s="27"/>
      <c r="GP30" s="27"/>
      <c r="GQ30" s="27">
        <f t="shared" ref="GQ30" si="608">SUM(GQ23:GQ29)</f>
        <v>1694</v>
      </c>
      <c r="GR30" s="28">
        <f t="shared" ref="GR30" si="609">((GQ30+GS30)/7)/GO29</f>
        <v>0.32530517980864404</v>
      </c>
      <c r="GS30" s="27">
        <f t="shared" ref="GS30" si="610">SUM(GS23:GS29)</f>
        <v>278</v>
      </c>
      <c r="GT30" s="28">
        <f t="shared" ref="GT30" si="611">(GS30/(GS30+GQ30))</f>
        <v>0.14097363083164299</v>
      </c>
      <c r="GU30" s="27"/>
      <c r="GV30" s="27"/>
      <c r="GW30" s="29">
        <f t="shared" ref="GW30:GX30" si="612">GW28/GW27*100-100</f>
        <v>6.881906825568791</v>
      </c>
      <c r="GX30" s="72">
        <f t="shared" si="612"/>
        <v>5.2701579384871025</v>
      </c>
      <c r="GY30" s="26">
        <f t="shared" ref="GY30" si="613">SUM(GY23:GY29)</f>
        <v>0</v>
      </c>
      <c r="GZ30" s="27">
        <f t="shared" ref="GZ30" si="614">SUM(GZ23:GZ29)</f>
        <v>0</v>
      </c>
      <c r="HA30" s="27"/>
      <c r="HB30" s="27"/>
      <c r="HC30" s="27">
        <f t="shared" ref="HC30" si="615">SUM(HC23:HC29)</f>
        <v>1956</v>
      </c>
      <c r="HD30" s="28">
        <f t="shared" ref="HD30" si="616">((HC30+HE30)/7)/HA29</f>
        <v>0.382764870654144</v>
      </c>
      <c r="HE30" s="27">
        <f t="shared" ref="HE30" si="617">SUM(HE23:HE29)</f>
        <v>367</v>
      </c>
      <c r="HF30" s="28">
        <f t="shared" ref="HF30" si="618">(HE30/(HE30+HC30))</f>
        <v>0.15798536375376668</v>
      </c>
      <c r="HG30" s="27"/>
      <c r="HH30" s="27"/>
      <c r="HI30" s="29">
        <f t="shared" ref="HI30:HJ30" si="619">HI28/HI27*100-100</f>
        <v>3.6663732394366093</v>
      </c>
      <c r="HJ30" s="72">
        <f t="shared" si="619"/>
        <v>5.0187032418952668</v>
      </c>
      <c r="HK30" s="26">
        <f t="shared" si="445"/>
        <v>24</v>
      </c>
      <c r="HL30" s="27">
        <f t="shared" si="446"/>
        <v>0</v>
      </c>
      <c r="HM30" s="27">
        <f t="shared" si="447"/>
        <v>0</v>
      </c>
      <c r="HN30" s="27">
        <f t="shared" si="448"/>
        <v>0</v>
      </c>
      <c r="HO30" s="27">
        <f t="shared" si="449"/>
        <v>27156</v>
      </c>
      <c r="HP30" s="216">
        <f>+((HO30)/HM29)/7</f>
        <v>0.31858656248900152</v>
      </c>
      <c r="HQ30" s="62">
        <f t="shared" si="451"/>
        <v>4142</v>
      </c>
      <c r="HR30" s="52">
        <f t="shared" si="495"/>
        <v>0.15252614523493888</v>
      </c>
      <c r="HS30" s="53">
        <f t="shared" ref="HS30" si="620">SUM(HS23:HS29)/7</f>
        <v>47.857142857142854</v>
      </c>
      <c r="HT30" s="54">
        <f t="shared" ref="HT30" si="621">SUM(HT23:HT29)</f>
        <v>21713</v>
      </c>
      <c r="HU30" s="53">
        <f t="shared" ref="HU30" si="622">AVERAGE(HU23:HU29)</f>
        <v>78.937422231370547</v>
      </c>
      <c r="HV30" s="63">
        <f>HV28/HV27*100-100</f>
        <v>4.2905988268138913</v>
      </c>
      <c r="HW30" s="72">
        <f>HW28/HW27*100-100</f>
        <v>0.76330911850807581</v>
      </c>
      <c r="HX30" s="78">
        <f t="shared" ref="HX30" si="623">SUM(G30,I30,S30,U30,AE30,AG30,AQ30,AS30,BC30,BE30)/7/SUM(E29,Q29,AC29,AO29,BA29)</f>
        <v>0.29302022178734505</v>
      </c>
      <c r="HY30" s="78">
        <f t="shared" ref="HY30" si="624">SUM(BO30,BQ30,CA30,CC30,CM30,CO30,CY30,DA30,DK30,DM30)/7/SUM(BM29,BY29,CK29,CW29,DI29)</f>
        <v>0.34885653067471251</v>
      </c>
      <c r="HZ30" s="78">
        <f t="shared" ref="HZ30" si="625">SUM(DW30,DY30,EI30,EK30,EU30,EW30,FG30,FI30)/7/SUM(DU29,EG29,ES29,FE29)</f>
        <v>0.3019104447675876</v>
      </c>
      <c r="IA30" s="78">
        <f t="shared" ref="IA30" si="626">SUM(FS30,FU30,GE30,GG30,GQ30,GS30,HC30,HE30)/7/SUM(FQ29,GC29,GO29,HA29)</f>
        <v>0.33033141210374639</v>
      </c>
      <c r="IB30" s="92">
        <f t="shared" ref="IB30" si="627">SUM(I30,U30,AG30,AS30,BE30)/SUM(G30,I30,S30,U30,AE30,AG30,AQ30,AS30,BC30,BE30)</f>
        <v>0.15434847135648561</v>
      </c>
      <c r="IC30" s="92">
        <f t="shared" ref="IC30" si="628">SUM(BQ30,CC30,CO30,DA30,DM30)/SUM(BO30,BQ30,CA30,CC30,CM30,CO30,CY30,DA30,DK30,DM30)</f>
        <v>0.14514916019052393</v>
      </c>
      <c r="ID30" s="92">
        <f t="shared" ref="ID30" si="629">SUM(DY30,EK30,EW30,FI30)/SUM(DW30,DY30,EI30,EK30,EU30,EW30,FG30,FI30)</f>
        <v>0.16326191662514533</v>
      </c>
      <c r="IE30" s="92">
        <f t="shared" ref="IE30" si="630">SUM(FU30,GG30,GS30,HE30)/SUM(FS30,FU30,GE30,GG30,GQ30,GS30,HC30,HE30)</f>
        <v>0.14971179311419225</v>
      </c>
      <c r="IF30" s="94">
        <f t="shared" ref="IF30" si="631">SUM(C30,O30,AA30,AM30,AY30)</f>
        <v>7</v>
      </c>
      <c r="IG30" s="94">
        <f t="shared" ref="IG30" si="632">SUM(BK30,BW30,CI30,CU30,DG30)</f>
        <v>5</v>
      </c>
      <c r="IH30" s="94">
        <f t="shared" ref="IH30" si="633">SUM(DS30,EE30,EQ30,FC30)</f>
        <v>8</v>
      </c>
      <c r="II30" s="94">
        <f t="shared" ref="II30" si="634">SUM(FO30,GA30,GM30,GY30)</f>
        <v>4</v>
      </c>
      <c r="IJ30" s="96" t="s">
        <v>89</v>
      </c>
    </row>
    <row r="31" spans="1:244" ht="19.5" thickBot="1" x14ac:dyDescent="0.3">
      <c r="A31" s="56"/>
      <c r="B31" s="9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>HK30/HM20</f>
        <v>1.9670518809933612E-3</v>
      </c>
      <c r="HL31" s="68">
        <f>HL30/HN20</f>
        <v>0</v>
      </c>
      <c r="HM31" s="45"/>
      <c r="HN31" s="45"/>
      <c r="HO31" s="45"/>
      <c r="HP31" s="218"/>
      <c r="HQ31" s="45"/>
      <c r="HR31" s="45"/>
      <c r="HS31" s="45"/>
      <c r="HT31" s="55"/>
      <c r="HU31" s="45"/>
      <c r="HV31" s="45"/>
      <c r="HW31" s="46"/>
      <c r="HY31" s="77"/>
      <c r="HZ31" s="77"/>
      <c r="IA31" s="77"/>
      <c r="IF31" s="94">
        <f t="shared" ref="IF31" si="635">SUM(E20,Q20,AC20,AO20,BA20)</f>
        <v>3292</v>
      </c>
      <c r="IG31" s="94">
        <f t="shared" ref="IG31" si="636">SUM(BM20,BY20,CK20,CW20,DI20)</f>
        <v>3272</v>
      </c>
      <c r="IH31" s="94">
        <f t="shared" ref="IH31" si="637">SUM(DU20,EG20,ES20,FE20)</f>
        <v>2857</v>
      </c>
      <c r="II31" s="94">
        <f t="shared" ref="II31" si="638">SUM(FQ20,GC20,GO20,HA20)</f>
        <v>2780</v>
      </c>
      <c r="IJ31" s="96" t="s">
        <v>84</v>
      </c>
    </row>
    <row r="32" spans="1:244" x14ac:dyDescent="0.25">
      <c r="A32" s="225">
        <v>28</v>
      </c>
      <c r="B32" s="73">
        <f>B29+1</f>
        <v>44449</v>
      </c>
      <c r="C32" s="33"/>
      <c r="D32" s="34"/>
      <c r="E32" s="34">
        <f>E29-C32</f>
        <v>765</v>
      </c>
      <c r="F32" s="34">
        <f>F29-D32</f>
        <v>65</v>
      </c>
      <c r="G32" s="34">
        <v>297</v>
      </c>
      <c r="H32" s="35">
        <f t="shared" ref="H32:H38" si="639">((G32+I32)/E32)</f>
        <v>0.43137254901960786</v>
      </c>
      <c r="I32" s="34">
        <v>33</v>
      </c>
      <c r="J32" s="35">
        <f>I32/(G32+I32)</f>
        <v>0.1</v>
      </c>
      <c r="K32" s="166">
        <v>141.74395999999999</v>
      </c>
      <c r="L32" s="34"/>
      <c r="M32" s="34"/>
      <c r="N32" s="37"/>
      <c r="O32" s="33"/>
      <c r="P32" s="34"/>
      <c r="Q32" s="34">
        <f t="shared" ref="Q32" si="640">Q29-O32</f>
        <v>744</v>
      </c>
      <c r="R32" s="34">
        <f t="shared" ref="R32" si="641">R29-P32</f>
        <v>62</v>
      </c>
      <c r="S32" s="34">
        <v>297</v>
      </c>
      <c r="T32" s="35">
        <f t="shared" ref="T32:T38" si="642">((S32+U32)/Q32)</f>
        <v>0.42876344086021506</v>
      </c>
      <c r="U32" s="34">
        <v>22</v>
      </c>
      <c r="V32" s="35">
        <f t="shared" ref="V32:V38" si="643">U32/(S32+U32)</f>
        <v>6.8965517241379309E-2</v>
      </c>
      <c r="W32" s="166">
        <v>142.02596000000003</v>
      </c>
      <c r="X32" s="34"/>
      <c r="Y32" s="34"/>
      <c r="Z32" s="37"/>
      <c r="AA32" s="33"/>
      <c r="AB32" s="34"/>
      <c r="AC32" s="34">
        <f t="shared" ref="AC32" si="644">AC29-AA32</f>
        <v>175</v>
      </c>
      <c r="AD32" s="34">
        <f t="shared" ref="AD32" si="645">AD29-AB32</f>
        <v>15</v>
      </c>
      <c r="AE32" s="34">
        <v>35</v>
      </c>
      <c r="AF32" s="35">
        <f t="shared" ref="AF32:AF38" si="646">((AE32+AG32)/AC32)</f>
        <v>0.22857142857142856</v>
      </c>
      <c r="AG32" s="34">
        <v>5</v>
      </c>
      <c r="AH32" s="35">
        <f t="shared" ref="AH32:AH38" si="647">AG32/(AE32+AG32)</f>
        <v>0.125</v>
      </c>
      <c r="AI32" s="146">
        <v>134.93486000000001</v>
      </c>
      <c r="AJ32" s="34"/>
      <c r="AK32" s="34"/>
      <c r="AL32" s="37"/>
      <c r="AM32" s="33"/>
      <c r="AN32" s="34"/>
      <c r="AO32" s="34">
        <f t="shared" ref="AO32" si="648">AO29-AM32</f>
        <v>742</v>
      </c>
      <c r="AP32" s="34">
        <f t="shared" ref="AP32" si="649">AP29-AN32</f>
        <v>63</v>
      </c>
      <c r="AQ32" s="34">
        <v>303</v>
      </c>
      <c r="AR32" s="35">
        <f t="shared" ref="AR32:AR38" si="650">((AQ32+AS32)/AO32)</f>
        <v>0.46630727762803237</v>
      </c>
      <c r="AS32" s="34">
        <v>43</v>
      </c>
      <c r="AT32" s="35">
        <f t="shared" ref="AT32:AT38" si="651">AS32/(AQ32+AS32)</f>
        <v>0.12427745664739884</v>
      </c>
      <c r="AU32" s="36"/>
      <c r="AV32" s="34"/>
      <c r="AW32" s="34"/>
      <c r="AX32" s="37"/>
      <c r="AY32" s="33"/>
      <c r="AZ32" s="34"/>
      <c r="BA32" s="34">
        <f t="shared" ref="BA32" si="652">BA29-AY32</f>
        <v>859</v>
      </c>
      <c r="BB32" s="34">
        <f t="shared" ref="BB32" si="653">BB29-AZ32</f>
        <v>72</v>
      </c>
      <c r="BC32" s="34">
        <v>389</v>
      </c>
      <c r="BD32" s="35">
        <f t="shared" ref="BD32:BD38" si="654">((BC32+BE32)/BA32)</f>
        <v>0.49708963911525028</v>
      </c>
      <c r="BE32" s="34">
        <v>38</v>
      </c>
      <c r="BF32" s="35">
        <f t="shared" ref="BF32:BF38" si="655">BE32/(BC32+BE32)</f>
        <v>8.899297423887588E-2</v>
      </c>
      <c r="BG32" s="36"/>
      <c r="BH32" s="34"/>
      <c r="BI32" s="34"/>
      <c r="BJ32" s="37"/>
      <c r="BK32" s="33"/>
      <c r="BL32" s="34"/>
      <c r="BM32" s="34">
        <f t="shared" ref="BM32" si="656">BM29-BK32</f>
        <v>717</v>
      </c>
      <c r="BN32" s="34">
        <f t="shared" ref="BN32" si="657">BN29-BL32</f>
        <v>61</v>
      </c>
      <c r="BO32" s="34">
        <v>279</v>
      </c>
      <c r="BP32" s="35">
        <f t="shared" ref="BP32:BP38" si="658">((BO32+BQ32)/BM32)</f>
        <v>0.43933054393305437</v>
      </c>
      <c r="BQ32" s="34">
        <v>36</v>
      </c>
      <c r="BR32" s="35">
        <f t="shared" ref="BR32:BR38" si="659">BQ32/(BO32+BQ32)</f>
        <v>0.11428571428571428</v>
      </c>
      <c r="BS32" s="36"/>
      <c r="BT32" s="34"/>
      <c r="BU32" s="34"/>
      <c r="BV32" s="37"/>
      <c r="BW32" s="33"/>
      <c r="BX32" s="34"/>
      <c r="BY32" s="34">
        <f t="shared" ref="BY32" si="660">BY29-BW32</f>
        <v>753</v>
      </c>
      <c r="BZ32" s="34">
        <f t="shared" ref="BZ32" si="661">BZ29-BX32</f>
        <v>65</v>
      </c>
      <c r="CA32" s="34">
        <v>370</v>
      </c>
      <c r="CB32" s="35">
        <f t="shared" ref="CB32:CB38" si="662">((CA32+CC32)/BY32)</f>
        <v>0.54183266932270913</v>
      </c>
      <c r="CC32" s="34">
        <v>38</v>
      </c>
      <c r="CD32" s="35">
        <f t="shared" ref="CD32:CD38" si="663">CC32/(CA32+CC32)</f>
        <v>9.3137254901960786E-2</v>
      </c>
      <c r="CE32" s="36"/>
      <c r="CF32" s="34"/>
      <c r="CG32" s="34"/>
      <c r="CH32" s="37"/>
      <c r="CI32" s="33"/>
      <c r="CJ32" s="34"/>
      <c r="CK32" s="34">
        <f t="shared" ref="CK32" si="664">CK29-CI32</f>
        <v>177</v>
      </c>
      <c r="CL32" s="34">
        <f t="shared" ref="CL32" si="665">CL29-CJ32</f>
        <v>15</v>
      </c>
      <c r="CM32" s="34">
        <v>51</v>
      </c>
      <c r="CN32" s="35">
        <f t="shared" ref="CN32:CN38" si="666">((CM32+CO32)/CK32)</f>
        <v>0.3672316384180791</v>
      </c>
      <c r="CO32" s="34">
        <v>14</v>
      </c>
      <c r="CP32" s="35">
        <f t="shared" ref="CP32:CP38" si="667">CO32/(CM32+CO32)</f>
        <v>0.2153846153846154</v>
      </c>
      <c r="CQ32" s="167">
        <v>135.03575000000001</v>
      </c>
      <c r="CR32" s="34"/>
      <c r="CS32" s="34"/>
      <c r="CT32" s="37"/>
      <c r="CU32" s="33"/>
      <c r="CV32" s="34"/>
      <c r="CW32" s="34">
        <f t="shared" ref="CW32" si="668">CW29-CU32</f>
        <v>759</v>
      </c>
      <c r="CX32" s="34">
        <f t="shared" ref="CX32" si="669">CX29-CV32</f>
        <v>65</v>
      </c>
      <c r="CY32" s="34">
        <v>342</v>
      </c>
      <c r="CZ32" s="35">
        <f t="shared" ref="CZ32:CZ38" si="670">((CY32+DA32)/CW32)</f>
        <v>0.49407114624505927</v>
      </c>
      <c r="DA32" s="34">
        <v>33</v>
      </c>
      <c r="DB32" s="35">
        <f t="shared" ref="DB32:DB38" si="671">DA32/(CY32+DA32)</f>
        <v>8.7999999999999995E-2</v>
      </c>
      <c r="DC32" s="36"/>
      <c r="DD32" s="34"/>
      <c r="DE32" s="34"/>
      <c r="DF32" s="37"/>
      <c r="DG32" s="33"/>
      <c r="DH32" s="34"/>
      <c r="DI32" s="34">
        <f t="shared" ref="DI32" si="672">DI29-DG32</f>
        <v>861</v>
      </c>
      <c r="DJ32" s="34">
        <f t="shared" ref="DJ32" si="673">DJ29-DH32</f>
        <v>73</v>
      </c>
      <c r="DK32" s="34">
        <v>435</v>
      </c>
      <c r="DL32" s="35">
        <f t="shared" ref="DL32:DL38" si="674">((DK32+DM32)/DI32)</f>
        <v>0.5551684088269454</v>
      </c>
      <c r="DM32" s="34">
        <v>43</v>
      </c>
      <c r="DN32" s="35">
        <f t="shared" ref="DN32:DN38" si="675">DM32/(DK32+DM32)</f>
        <v>8.9958158995815898E-2</v>
      </c>
      <c r="DO32" s="36"/>
      <c r="DP32" s="34"/>
      <c r="DQ32" s="34"/>
      <c r="DR32" s="37"/>
      <c r="DS32" s="33"/>
      <c r="DT32" s="34"/>
      <c r="DU32" s="34">
        <f t="shared" ref="DU32" si="676">DU29-DS32</f>
        <v>892</v>
      </c>
      <c r="DV32" s="34">
        <f t="shared" ref="DV32" si="677">DV29-DT32</f>
        <v>76</v>
      </c>
      <c r="DW32" s="34">
        <v>379</v>
      </c>
      <c r="DX32" s="35">
        <f t="shared" ref="DX32:DX38" si="678">((DW32+DY32)/DU32)</f>
        <v>0.4697309417040359</v>
      </c>
      <c r="DY32" s="34">
        <v>40</v>
      </c>
      <c r="DZ32" s="35">
        <f t="shared" ref="DZ32:DZ38" si="679">DY32/(DW32+DY32)</f>
        <v>9.5465393794749401E-2</v>
      </c>
      <c r="EA32" s="166">
        <v>140.89796000000001</v>
      </c>
      <c r="EB32" s="34"/>
      <c r="EC32" s="34"/>
      <c r="ED32" s="37"/>
      <c r="EE32" s="33">
        <v>1</v>
      </c>
      <c r="EF32" s="34"/>
      <c r="EG32" s="34">
        <f t="shared" ref="EG32" si="680">EG29-EE32</f>
        <v>174</v>
      </c>
      <c r="EH32" s="34">
        <f t="shared" ref="EH32" si="681">EH29-EF32</f>
        <v>15</v>
      </c>
      <c r="EI32" s="34">
        <v>47</v>
      </c>
      <c r="EJ32" s="35">
        <f t="shared" ref="EJ32:EJ38" si="682">((EI32+EK32)/EG32)</f>
        <v>0.29310344827586204</v>
      </c>
      <c r="EK32" s="34">
        <v>4</v>
      </c>
      <c r="EL32" s="35">
        <f t="shared" ref="EL32:EL38" si="683">EK32/(EI32+EK32)</f>
        <v>7.8431372549019607E-2</v>
      </c>
      <c r="EM32" s="36"/>
      <c r="EN32" s="34"/>
      <c r="EO32" s="34"/>
      <c r="EP32" s="37"/>
      <c r="EQ32" s="33"/>
      <c r="ER32" s="34"/>
      <c r="ES32" s="34">
        <f t="shared" ref="ES32" si="684">ES29-EQ32</f>
        <v>889</v>
      </c>
      <c r="ET32" s="34">
        <f t="shared" ref="ET32" si="685">ET29-ER32</f>
        <v>76</v>
      </c>
      <c r="EU32" s="34">
        <v>389</v>
      </c>
      <c r="EV32" s="35">
        <f t="shared" ref="EV32:EV38" si="686">((EU32+EW32)/ES32)</f>
        <v>0.47019122609673791</v>
      </c>
      <c r="EW32" s="34">
        <v>29</v>
      </c>
      <c r="EX32" s="35">
        <f t="shared" ref="EX32:EX38" si="687">EW32/(EU32+EW32)</f>
        <v>6.9377990430622011E-2</v>
      </c>
      <c r="EY32" s="36"/>
      <c r="EZ32" s="34"/>
      <c r="FA32" s="34"/>
      <c r="FB32" s="37"/>
      <c r="FC32" s="33">
        <v>1</v>
      </c>
      <c r="FD32" s="34"/>
      <c r="FE32" s="34">
        <f t="shared" ref="FE32" si="688">FE29-FC32</f>
        <v>892</v>
      </c>
      <c r="FF32" s="34">
        <f t="shared" ref="FF32" si="689">FF29-FD32</f>
        <v>76</v>
      </c>
      <c r="FG32" s="34">
        <v>405</v>
      </c>
      <c r="FH32" s="35">
        <f t="shared" ref="FH32:FH38" si="690">((FG32+FI32)/FE32)</f>
        <v>0.50896860986547088</v>
      </c>
      <c r="FI32" s="34">
        <v>49</v>
      </c>
      <c r="FJ32" s="35">
        <f t="shared" ref="FJ32:FJ38" si="691">FI32/(FG32+FI32)</f>
        <v>0.10792951541850221</v>
      </c>
      <c r="FK32" s="36"/>
      <c r="FL32" s="34"/>
      <c r="FM32" s="34"/>
      <c r="FN32" s="37"/>
      <c r="FO32" s="33">
        <v>1</v>
      </c>
      <c r="FP32" s="34"/>
      <c r="FQ32" s="34">
        <f t="shared" ref="FQ32" si="692">FQ29-FO32</f>
        <v>865</v>
      </c>
      <c r="FR32" s="34">
        <f t="shared" ref="FR32" si="693">FR29-FP32</f>
        <v>74</v>
      </c>
      <c r="FS32" s="34">
        <v>389</v>
      </c>
      <c r="FT32" s="35">
        <f t="shared" ref="FT32:FT38" si="694">((FS32+FU32)/FQ32)</f>
        <v>0.50173410404624275</v>
      </c>
      <c r="FU32" s="34">
        <v>45</v>
      </c>
      <c r="FV32" s="35">
        <f t="shared" ref="FV32:FV38" si="695">FU32/(FS32+FU32)</f>
        <v>0.10368663594470046</v>
      </c>
      <c r="FW32" s="36"/>
      <c r="FX32" s="34"/>
      <c r="FY32" s="34"/>
      <c r="FZ32" s="37"/>
      <c r="GA32" s="33"/>
      <c r="GB32" s="34"/>
      <c r="GC32" s="34">
        <f t="shared" ref="GC32" si="696">GC29-GA32</f>
        <v>177</v>
      </c>
      <c r="GD32" s="34">
        <f t="shared" ref="GD32" si="697">GD29-GB32</f>
        <v>15</v>
      </c>
      <c r="GE32" s="34">
        <v>48</v>
      </c>
      <c r="GF32" s="35">
        <f t="shared" ref="GF32:GF38" si="698">((GE32+GG32)/GC32)</f>
        <v>0.32203389830508472</v>
      </c>
      <c r="GG32" s="34">
        <v>9</v>
      </c>
      <c r="GH32" s="35">
        <f t="shared" ref="GH32:GH38" si="699">GG32/(GE32+GG32)</f>
        <v>0.15789473684210525</v>
      </c>
      <c r="GI32" s="167">
        <v>138.41075000000001</v>
      </c>
      <c r="GJ32" s="34"/>
      <c r="GK32" s="34"/>
      <c r="GL32" s="37"/>
      <c r="GM32" s="33">
        <v>1</v>
      </c>
      <c r="GN32" s="34"/>
      <c r="GO32" s="34">
        <f t="shared" ref="GO32" si="700">GO29-GM32</f>
        <v>865</v>
      </c>
      <c r="GP32" s="34">
        <f t="shared" ref="GP32" si="701">GP29-GN32</f>
        <v>74</v>
      </c>
      <c r="GQ32" s="34">
        <v>406</v>
      </c>
      <c r="GR32" s="35">
        <f t="shared" ref="GR32:GR38" si="702">((GQ32+GS32)/GO32)</f>
        <v>0.50635838150289014</v>
      </c>
      <c r="GS32" s="34">
        <v>32</v>
      </c>
      <c r="GT32" s="35">
        <f t="shared" ref="GT32:GT38" si="703">GS32/(GQ32+GS32)</f>
        <v>7.3059360730593603E-2</v>
      </c>
      <c r="GU32" s="36"/>
      <c r="GV32" s="34"/>
      <c r="GW32" s="34"/>
      <c r="GX32" s="37"/>
      <c r="GY32" s="33"/>
      <c r="GZ32" s="34"/>
      <c r="HA32" s="34">
        <f t="shared" ref="HA32" si="704">HA29-GY32</f>
        <v>867</v>
      </c>
      <c r="HB32" s="34">
        <f t="shared" ref="HB32" si="705">HB29-GZ32</f>
        <v>74</v>
      </c>
      <c r="HC32" s="34">
        <v>443</v>
      </c>
      <c r="HD32" s="35">
        <f t="shared" ref="HD32:HD38" si="706">((HC32+HE32)/HA32)</f>
        <v>0.57785467128027679</v>
      </c>
      <c r="HE32" s="34">
        <v>58</v>
      </c>
      <c r="HF32" s="35">
        <f t="shared" ref="HF32:HF38" si="707">HE32/(HC32+HE32)</f>
        <v>0.1157684630738523</v>
      </c>
      <c r="HG32" s="36"/>
      <c r="HH32" s="34"/>
      <c r="HI32" s="34"/>
      <c r="HJ32" s="37"/>
      <c r="HK32" s="33">
        <f t="shared" ref="HK32:HK39" si="708">+C32+O32+AA32+AM32+AY32+BK32+BW32+CI32+CU32+DG32+DS32+EE32+EQ32+FC32+FO32+GA32+GM32+GY32</f>
        <v>4</v>
      </c>
      <c r="HL32" s="34">
        <f t="shared" ref="HL32:HL39" si="709">+D32+P32+AB32+AN32+AZ32+BL32+BX32+CJ32+CV32+DH32+DT32+EF32+ER32+FD32+FP32+GB32+GN32+GZ32</f>
        <v>0</v>
      </c>
      <c r="HM32" s="34">
        <f t="shared" ref="HM32:HM39" si="710">+E32+Q32+AC32+AO32+BA32+BM32+BY32+CK32+CW32+DI32+DU32+EG32+ES32+FE32+FQ32+GC32+GO32+HA32</f>
        <v>12173</v>
      </c>
      <c r="HN32" s="34">
        <f t="shared" ref="HN32:HN39" si="711">+F32+R32+AD32+AP32+BB32+BN32+BZ32+CL32+CX32+DJ32+DV32+EH32+ET32+FF32+FR32+GD32+GP32+HB32</f>
        <v>1036</v>
      </c>
      <c r="HO32" s="34">
        <f t="shared" ref="HO32:HO39" si="712">+G32+S32+AE32+AQ32+BC32+BO32+CA32+CM32+CY32+DK32+DW32+EI32+EU32+FG32+FS32+GE32+GQ32+HC32+I32+U32+AG32+AS32+BE32+BQ32+CC32+CO32+DA32+DM32+DY32+EK32+EW32+FI32+FU32+GG32+GS32+HE32</f>
        <v>5875</v>
      </c>
      <c r="HP32" s="214">
        <f t="shared" ref="HP32:HP33" si="713">+(HO32)/HM32</f>
        <v>0.4826254826254826</v>
      </c>
      <c r="HQ32" s="48">
        <f t="shared" ref="HQ32:HQ39" si="714">+I32+U32+AG32+AS32+BE32+BQ32+CC32+CO32+DA32+DM32+DY32+EK32+EW32+FI32+FU32+GG32+GS32+HE32</f>
        <v>571</v>
      </c>
      <c r="HR32" s="35">
        <f>+(HQ32/(HO32))</f>
        <v>9.7191489361702132E-2</v>
      </c>
      <c r="HS32" s="49">
        <v>50.4</v>
      </c>
      <c r="HT32" s="50">
        <v>5057</v>
      </c>
      <c r="HU32" s="49">
        <f t="shared" ref="HU32:HU38" si="715">+HT32/HO32*100</f>
        <v>86.076595744680844</v>
      </c>
      <c r="HV32" s="48"/>
      <c r="HW32" s="37"/>
      <c r="HX32" s="78">
        <f t="shared" ref="HX32:HX38" si="716">SUM(G32,I32,S32,U32,AE32,AG32,AQ32,AS32,BC32,BE32)/SUM(E32,Q32,AC32,AO32,BA32)</f>
        <v>0.44505327245053272</v>
      </c>
      <c r="HY32" s="78">
        <f t="shared" ref="HY32:HY38" si="717">SUM(BO32,BQ32,CA32,CC32,CM32,CO32,CY32,DA32,DK32,DM32)/SUM(BM32,BY32,CK32,CW32,DI32)</f>
        <v>0.50229568411386594</v>
      </c>
      <c r="HZ32" s="78">
        <f t="shared" ref="HZ32:HZ38" si="718">SUM(DW32,DY32,EI32,EK32,EU32,EW32,FG32,FI32)/SUM(DU32,EG32,ES32,FE32)</f>
        <v>0.47137337548296454</v>
      </c>
      <c r="IA32" s="78">
        <f t="shared" ref="IA32:IA38" si="719">SUM(FS32,FU32,GE32,GG32,GQ32,GS32,HC32,HE32)/SUM(FQ32,GC32,GO32,HA32)</f>
        <v>0.51550108147080032</v>
      </c>
    </row>
    <row r="33" spans="1:244" x14ac:dyDescent="0.25">
      <c r="A33" s="226"/>
      <c r="B33" s="41">
        <f t="shared" ref="B33:B38" si="720">+B32+1</f>
        <v>44450</v>
      </c>
      <c r="C33" s="10"/>
      <c r="D33" s="11"/>
      <c r="E33" s="74">
        <f t="shared" ref="E33:E37" si="721">E32-C33</f>
        <v>765</v>
      </c>
      <c r="F33" s="74">
        <f t="shared" ref="F33:F37" si="722">F32-D33</f>
        <v>65</v>
      </c>
      <c r="G33" s="11">
        <v>295</v>
      </c>
      <c r="H33" s="12">
        <f t="shared" si="639"/>
        <v>0.42483660130718953</v>
      </c>
      <c r="I33" s="11">
        <v>30</v>
      </c>
      <c r="J33" s="12">
        <f t="shared" ref="J33:J38" si="723">I33/(G33+I33)</f>
        <v>9.2307692307692313E-2</v>
      </c>
      <c r="K33" s="13"/>
      <c r="L33" s="11"/>
      <c r="M33" s="11"/>
      <c r="N33" s="14"/>
      <c r="O33" s="10"/>
      <c r="P33" s="11"/>
      <c r="Q33" s="74">
        <f t="shared" ref="Q33:Q38" si="724">Q32-O33</f>
        <v>744</v>
      </c>
      <c r="R33" s="74">
        <f t="shared" ref="R33:R38" si="725">R32-P33</f>
        <v>62</v>
      </c>
      <c r="S33" s="11">
        <v>292</v>
      </c>
      <c r="T33" s="12">
        <f t="shared" si="642"/>
        <v>0.43145161290322581</v>
      </c>
      <c r="U33" s="11">
        <v>29</v>
      </c>
      <c r="V33" s="12">
        <f t="shared" si="643"/>
        <v>9.0342679127725853E-2</v>
      </c>
      <c r="W33" s="13"/>
      <c r="X33" s="11"/>
      <c r="Y33" s="11"/>
      <c r="Z33" s="14"/>
      <c r="AA33" s="10"/>
      <c r="AB33" s="11"/>
      <c r="AC33" s="74">
        <f t="shared" ref="AC33:AC38" si="726">AC32-AA33</f>
        <v>175</v>
      </c>
      <c r="AD33" s="74">
        <f t="shared" ref="AD33:AD38" si="727">AD32-AB33</f>
        <v>15</v>
      </c>
      <c r="AE33" s="11">
        <v>40</v>
      </c>
      <c r="AF33" s="12">
        <f t="shared" si="646"/>
        <v>0.26285714285714284</v>
      </c>
      <c r="AG33" s="11">
        <v>6</v>
      </c>
      <c r="AH33" s="12">
        <f t="shared" si="647"/>
        <v>0.13043478260869565</v>
      </c>
      <c r="AI33" s="13"/>
      <c r="AJ33" s="11"/>
      <c r="AK33" s="11"/>
      <c r="AL33" s="14"/>
      <c r="AM33" s="10"/>
      <c r="AN33" s="11"/>
      <c r="AO33" s="74">
        <f t="shared" ref="AO33:AO38" si="728">AO32-AM33</f>
        <v>742</v>
      </c>
      <c r="AP33" s="74">
        <f t="shared" ref="AP33:AP38" si="729">AP32-AN33</f>
        <v>63</v>
      </c>
      <c r="AQ33" s="11">
        <v>306</v>
      </c>
      <c r="AR33" s="12">
        <f t="shared" si="650"/>
        <v>0.47169811320754718</v>
      </c>
      <c r="AS33" s="11">
        <v>44</v>
      </c>
      <c r="AT33" s="12">
        <f t="shared" si="651"/>
        <v>0.12571428571428572</v>
      </c>
      <c r="AU33" s="13"/>
      <c r="AV33" s="11"/>
      <c r="AW33" s="11"/>
      <c r="AX33" s="14"/>
      <c r="AY33" s="10"/>
      <c r="AZ33" s="11"/>
      <c r="BA33" s="74">
        <f t="shared" ref="BA33:BA38" si="730">BA32-AY33</f>
        <v>859</v>
      </c>
      <c r="BB33" s="74">
        <f t="shared" ref="BB33:BB38" si="731">BB32-AZ33</f>
        <v>72</v>
      </c>
      <c r="BC33" s="11">
        <v>406</v>
      </c>
      <c r="BD33" s="12">
        <f t="shared" si="654"/>
        <v>0.52502910360884747</v>
      </c>
      <c r="BE33" s="11">
        <v>45</v>
      </c>
      <c r="BF33" s="12">
        <f t="shared" si="655"/>
        <v>9.9778270509977826E-2</v>
      </c>
      <c r="BG33" s="13"/>
      <c r="BH33" s="11"/>
      <c r="BI33" s="11"/>
      <c r="BJ33" s="14"/>
      <c r="BK33" s="10"/>
      <c r="BL33" s="11"/>
      <c r="BM33" s="74">
        <f t="shared" ref="BM33:BM38" si="732">BM32-BK33</f>
        <v>717</v>
      </c>
      <c r="BN33" s="74">
        <f t="shared" ref="BN33:BN38" si="733">BN32-BL33</f>
        <v>61</v>
      </c>
      <c r="BO33" s="11">
        <v>301</v>
      </c>
      <c r="BP33" s="12">
        <f t="shared" si="658"/>
        <v>0.49651324965132498</v>
      </c>
      <c r="BQ33" s="11">
        <v>55</v>
      </c>
      <c r="BR33" s="12">
        <f t="shared" si="659"/>
        <v>0.1544943820224719</v>
      </c>
      <c r="BS33" s="13"/>
      <c r="BT33" s="11"/>
      <c r="BU33" s="11"/>
      <c r="BV33" s="14"/>
      <c r="BW33" s="10"/>
      <c r="BX33" s="11"/>
      <c r="BY33" s="74">
        <f t="shared" ref="BY33:BY38" si="734">BY32-BW33</f>
        <v>753</v>
      </c>
      <c r="BZ33" s="74">
        <f t="shared" ref="BZ33:BZ38" si="735">BZ32-BX33</f>
        <v>65</v>
      </c>
      <c r="CA33" s="11">
        <v>392</v>
      </c>
      <c r="CB33" s="12">
        <f t="shared" si="662"/>
        <v>0.56308100929614879</v>
      </c>
      <c r="CC33" s="11">
        <v>32</v>
      </c>
      <c r="CD33" s="12">
        <f t="shared" si="663"/>
        <v>7.5471698113207544E-2</v>
      </c>
      <c r="CE33" s="13"/>
      <c r="CF33" s="11"/>
      <c r="CG33" s="11"/>
      <c r="CH33" s="14"/>
      <c r="CI33" s="10"/>
      <c r="CJ33" s="11"/>
      <c r="CK33" s="74">
        <f t="shared" ref="CK33:CK38" si="736">CK32-CI33</f>
        <v>177</v>
      </c>
      <c r="CL33" s="74">
        <f t="shared" ref="CL33:CL38" si="737">CL32-CJ33</f>
        <v>15</v>
      </c>
      <c r="CM33" s="11">
        <v>62</v>
      </c>
      <c r="CN33" s="12">
        <f t="shared" si="666"/>
        <v>0.3728813559322034</v>
      </c>
      <c r="CO33" s="11">
        <v>4</v>
      </c>
      <c r="CP33" s="12">
        <f t="shared" si="667"/>
        <v>6.0606060606060608E-2</v>
      </c>
      <c r="CQ33" s="13"/>
      <c r="CR33" s="11"/>
      <c r="CS33" s="11"/>
      <c r="CT33" s="14"/>
      <c r="CU33" s="10"/>
      <c r="CV33" s="11"/>
      <c r="CW33" s="74">
        <f t="shared" ref="CW33:CW38" si="738">CW32-CU33</f>
        <v>759</v>
      </c>
      <c r="CX33" s="74">
        <f t="shared" ref="CX33:CX38" si="739">CX32-CV33</f>
        <v>65</v>
      </c>
      <c r="CY33" s="11">
        <v>372</v>
      </c>
      <c r="CZ33" s="12">
        <f t="shared" si="670"/>
        <v>0.54018445322793152</v>
      </c>
      <c r="DA33" s="11">
        <v>38</v>
      </c>
      <c r="DB33" s="12">
        <f t="shared" si="671"/>
        <v>9.2682926829268292E-2</v>
      </c>
      <c r="DC33" s="163">
        <v>143.75999000000002</v>
      </c>
      <c r="DD33" s="11"/>
      <c r="DE33" s="11"/>
      <c r="DF33" s="14"/>
      <c r="DG33" s="10"/>
      <c r="DH33" s="11"/>
      <c r="DI33" s="74">
        <f t="shared" ref="DI33:DI38" si="740">DI32-DG33</f>
        <v>861</v>
      </c>
      <c r="DJ33" s="74">
        <f t="shared" ref="DJ33:DJ38" si="741">DJ32-DH33</f>
        <v>73</v>
      </c>
      <c r="DK33" s="11">
        <v>492</v>
      </c>
      <c r="DL33" s="12">
        <f t="shared" si="674"/>
        <v>0.62369337979094075</v>
      </c>
      <c r="DM33" s="11">
        <v>45</v>
      </c>
      <c r="DN33" s="12">
        <f t="shared" si="675"/>
        <v>8.3798882681564241E-2</v>
      </c>
      <c r="DO33" s="169">
        <v>149.07134000000002</v>
      </c>
      <c r="DP33" s="11"/>
      <c r="DQ33" s="11"/>
      <c r="DR33" s="14"/>
      <c r="DS33" s="10">
        <v>1</v>
      </c>
      <c r="DT33" s="11"/>
      <c r="DU33" s="74">
        <f t="shared" ref="DU33:DU38" si="742">DU32-DS33</f>
        <v>891</v>
      </c>
      <c r="DV33" s="74">
        <f t="shared" ref="DV33:DV38" si="743">DV32-DT33</f>
        <v>76</v>
      </c>
      <c r="DW33" s="11">
        <v>416</v>
      </c>
      <c r="DX33" s="12">
        <f t="shared" si="678"/>
        <v>0.52188552188552184</v>
      </c>
      <c r="DY33" s="11">
        <v>49</v>
      </c>
      <c r="DZ33" s="12">
        <f t="shared" si="679"/>
        <v>0.10537634408602151</v>
      </c>
      <c r="EA33" s="13"/>
      <c r="EB33" s="11"/>
      <c r="EC33" s="11"/>
      <c r="ED33" s="14"/>
      <c r="EE33" s="10">
        <v>1</v>
      </c>
      <c r="EF33" s="11"/>
      <c r="EG33" s="74">
        <f t="shared" ref="EG33:EG38" si="744">EG32-EE33</f>
        <v>173</v>
      </c>
      <c r="EH33" s="74">
        <f t="shared" ref="EH33:EH38" si="745">EH32-EF33</f>
        <v>15</v>
      </c>
      <c r="EI33" s="11">
        <v>55</v>
      </c>
      <c r="EJ33" s="12">
        <f t="shared" si="682"/>
        <v>0.34104046242774566</v>
      </c>
      <c r="EK33" s="11">
        <v>4</v>
      </c>
      <c r="EL33" s="12">
        <f t="shared" si="683"/>
        <v>6.7796610169491525E-2</v>
      </c>
      <c r="EM33" s="150">
        <v>138.41075000000001</v>
      </c>
      <c r="EN33" s="11"/>
      <c r="EO33" s="11"/>
      <c r="EP33" s="14"/>
      <c r="EQ33" s="10"/>
      <c r="ER33" s="11"/>
      <c r="ES33" s="74">
        <f t="shared" ref="ES33:ES38" si="746">ES32-EQ33</f>
        <v>889</v>
      </c>
      <c r="ET33" s="74">
        <f t="shared" ref="ET33:ET38" si="747">ET32-ER33</f>
        <v>76</v>
      </c>
      <c r="EU33" s="11">
        <v>395</v>
      </c>
      <c r="EV33" s="12">
        <f t="shared" si="686"/>
        <v>0.47356580427446571</v>
      </c>
      <c r="EW33" s="11">
        <v>26</v>
      </c>
      <c r="EX33" s="12">
        <f t="shared" si="687"/>
        <v>6.1757719714964368E-2</v>
      </c>
      <c r="EY33" s="13"/>
      <c r="EZ33" s="11"/>
      <c r="FA33" s="11"/>
      <c r="FB33" s="14"/>
      <c r="FC33" s="10">
        <v>1</v>
      </c>
      <c r="FD33" s="11"/>
      <c r="FE33" s="74">
        <f t="shared" ref="FE33:FE38" si="748">FE32-FC33</f>
        <v>891</v>
      </c>
      <c r="FF33" s="74">
        <f t="shared" ref="FF33:FF38" si="749">FF32-FD33</f>
        <v>76</v>
      </c>
      <c r="FG33" s="11">
        <v>446</v>
      </c>
      <c r="FH33" s="12">
        <f t="shared" si="690"/>
        <v>0.54433221099887763</v>
      </c>
      <c r="FI33" s="11">
        <v>39</v>
      </c>
      <c r="FJ33" s="12">
        <f t="shared" si="691"/>
        <v>8.0412371134020624E-2</v>
      </c>
      <c r="FK33" s="163">
        <v>143.75999000000002</v>
      </c>
      <c r="FL33" s="11"/>
      <c r="FM33" s="11"/>
      <c r="FN33" s="14"/>
      <c r="FO33" s="10"/>
      <c r="FP33" s="11"/>
      <c r="FQ33" s="74">
        <f t="shared" ref="FQ33:FQ38" si="750">FQ32-FO33</f>
        <v>865</v>
      </c>
      <c r="FR33" s="74">
        <f t="shared" ref="FR33:FR38" si="751">FR32-FP33</f>
        <v>74</v>
      </c>
      <c r="FS33" s="11">
        <v>412</v>
      </c>
      <c r="FT33" s="12">
        <f t="shared" si="694"/>
        <v>0.51791907514450863</v>
      </c>
      <c r="FU33" s="11">
        <v>36</v>
      </c>
      <c r="FV33" s="12">
        <f t="shared" si="695"/>
        <v>8.0357142857142863E-2</v>
      </c>
      <c r="FW33" s="13"/>
      <c r="FX33" s="11"/>
      <c r="FY33" s="11"/>
      <c r="FZ33" s="14"/>
      <c r="GA33" s="10"/>
      <c r="GB33" s="11"/>
      <c r="GC33" s="74">
        <f t="shared" ref="GC33:GC38" si="752">GC32-GA33</f>
        <v>177</v>
      </c>
      <c r="GD33" s="74">
        <f t="shared" ref="GD33:GD38" si="753">GD32-GB33</f>
        <v>15</v>
      </c>
      <c r="GE33" s="11">
        <v>67</v>
      </c>
      <c r="GF33" s="12">
        <f t="shared" si="698"/>
        <v>0.41807909604519772</v>
      </c>
      <c r="GG33" s="11">
        <v>7</v>
      </c>
      <c r="GH33" s="12">
        <f t="shared" si="699"/>
        <v>9.45945945945946E-2</v>
      </c>
      <c r="GI33" s="13"/>
      <c r="GJ33" s="11"/>
      <c r="GK33" s="11"/>
      <c r="GL33" s="14"/>
      <c r="GM33" s="10"/>
      <c r="GN33" s="11"/>
      <c r="GO33" s="74">
        <f t="shared" ref="GO33:GO38" si="754">GO32-GM33</f>
        <v>865</v>
      </c>
      <c r="GP33" s="74">
        <f t="shared" ref="GP33:GP38" si="755">GP32-GN33</f>
        <v>74</v>
      </c>
      <c r="GQ33" s="11">
        <v>430</v>
      </c>
      <c r="GR33" s="12">
        <f t="shared" si="702"/>
        <v>0.54335260115606931</v>
      </c>
      <c r="GS33" s="11">
        <v>40</v>
      </c>
      <c r="GT33" s="12">
        <f t="shared" si="703"/>
        <v>8.5106382978723402E-2</v>
      </c>
      <c r="GU33" s="163">
        <v>145.42149000000001</v>
      </c>
      <c r="GV33" s="11"/>
      <c r="GW33" s="11"/>
      <c r="GX33" s="14"/>
      <c r="GY33" s="10"/>
      <c r="GZ33" s="11"/>
      <c r="HA33" s="74">
        <f t="shared" ref="HA33:HA38" si="756">HA32-GY33</f>
        <v>867</v>
      </c>
      <c r="HB33" s="74">
        <f t="shared" ref="HB33:HB38" si="757">HB32-GZ33</f>
        <v>74</v>
      </c>
      <c r="HC33" s="11">
        <v>459</v>
      </c>
      <c r="HD33" s="12">
        <f t="shared" si="706"/>
        <v>0.59746251441753173</v>
      </c>
      <c r="HE33" s="11">
        <v>59</v>
      </c>
      <c r="HF33" s="12">
        <f t="shared" si="707"/>
        <v>0.11389961389961389</v>
      </c>
      <c r="HG33" s="163">
        <v>143.75999000000002</v>
      </c>
      <c r="HH33" s="11"/>
      <c r="HI33" s="11"/>
      <c r="HJ33" s="14"/>
      <c r="HK33" s="10">
        <f t="shared" si="708"/>
        <v>3</v>
      </c>
      <c r="HL33" s="11">
        <f t="shared" si="709"/>
        <v>0</v>
      </c>
      <c r="HM33" s="11">
        <f t="shared" si="710"/>
        <v>12170</v>
      </c>
      <c r="HN33" s="11">
        <f t="shared" si="711"/>
        <v>1036</v>
      </c>
      <c r="HO33" s="11">
        <f t="shared" si="712"/>
        <v>6226</v>
      </c>
      <c r="HP33" s="215">
        <f t="shared" si="713"/>
        <v>0.51158586688578467</v>
      </c>
      <c r="HQ33" s="15">
        <f t="shared" si="714"/>
        <v>588</v>
      </c>
      <c r="HR33" s="12">
        <f t="shared" ref="HR33:HR39" si="758">+(HQ33/(HO33))</f>
        <v>9.4442659813684549E-2</v>
      </c>
      <c r="HS33" s="16">
        <v>49.4</v>
      </c>
      <c r="HT33" s="17">
        <v>5351</v>
      </c>
      <c r="HU33" s="16">
        <f t="shared" si="715"/>
        <v>85.94603276582076</v>
      </c>
      <c r="HV33" s="15"/>
      <c r="HW33" s="14"/>
      <c r="HX33" s="78">
        <f t="shared" si="716"/>
        <v>0.45449010654490107</v>
      </c>
      <c r="HY33" s="78">
        <f t="shared" si="717"/>
        <v>0.54882154882154888</v>
      </c>
      <c r="HZ33" s="78">
        <f t="shared" si="718"/>
        <v>0.50281293952180028</v>
      </c>
      <c r="IA33" s="78">
        <f t="shared" si="719"/>
        <v>0.54434030281182411</v>
      </c>
    </row>
    <row r="34" spans="1:244" x14ac:dyDescent="0.25">
      <c r="A34" s="226"/>
      <c r="B34" s="41">
        <f t="shared" si="720"/>
        <v>44451</v>
      </c>
      <c r="C34" s="10"/>
      <c r="D34" s="11"/>
      <c r="E34" s="74">
        <f t="shared" si="721"/>
        <v>765</v>
      </c>
      <c r="F34" s="74">
        <f t="shared" si="722"/>
        <v>65</v>
      </c>
      <c r="G34" s="11">
        <v>344</v>
      </c>
      <c r="H34" s="12">
        <f t="shared" si="639"/>
        <v>0.50849673202614376</v>
      </c>
      <c r="I34" s="11">
        <v>45</v>
      </c>
      <c r="J34" s="12">
        <f t="shared" si="723"/>
        <v>0.11568123393316196</v>
      </c>
      <c r="K34" s="13"/>
      <c r="L34" s="11"/>
      <c r="M34" s="11"/>
      <c r="N34" s="14"/>
      <c r="O34" s="10"/>
      <c r="P34" s="11"/>
      <c r="Q34" s="74">
        <f t="shared" si="724"/>
        <v>744</v>
      </c>
      <c r="R34" s="74">
        <f t="shared" si="725"/>
        <v>62</v>
      </c>
      <c r="S34" s="11">
        <v>359</v>
      </c>
      <c r="T34" s="12">
        <f t="shared" si="642"/>
        <v>0.52016129032258063</v>
      </c>
      <c r="U34" s="11">
        <v>28</v>
      </c>
      <c r="V34" s="12">
        <f t="shared" si="643"/>
        <v>7.2351421188630485E-2</v>
      </c>
      <c r="W34" s="13"/>
      <c r="X34" s="11"/>
      <c r="Y34" s="11"/>
      <c r="Z34" s="14"/>
      <c r="AA34" s="10">
        <v>3</v>
      </c>
      <c r="AB34" s="11"/>
      <c r="AC34" s="74">
        <f t="shared" si="726"/>
        <v>172</v>
      </c>
      <c r="AD34" s="74">
        <f t="shared" si="727"/>
        <v>15</v>
      </c>
      <c r="AE34" s="11">
        <v>53</v>
      </c>
      <c r="AF34" s="12">
        <f t="shared" si="646"/>
        <v>0.33720930232558138</v>
      </c>
      <c r="AG34" s="11">
        <v>5</v>
      </c>
      <c r="AH34" s="12">
        <f t="shared" si="647"/>
        <v>8.6206896551724144E-2</v>
      </c>
      <c r="AI34" s="150">
        <v>138.41075000000001</v>
      </c>
      <c r="AJ34" s="11"/>
      <c r="AK34" s="11"/>
      <c r="AL34" s="14"/>
      <c r="AM34" s="10"/>
      <c r="AN34" s="11"/>
      <c r="AO34" s="74">
        <f t="shared" si="728"/>
        <v>742</v>
      </c>
      <c r="AP34" s="74">
        <f t="shared" si="729"/>
        <v>63</v>
      </c>
      <c r="AQ34" s="11">
        <v>362</v>
      </c>
      <c r="AR34" s="12">
        <f t="shared" si="650"/>
        <v>0.53773584905660377</v>
      </c>
      <c r="AS34" s="11">
        <v>37</v>
      </c>
      <c r="AT34" s="12">
        <f t="shared" si="651"/>
        <v>9.2731829573934832E-2</v>
      </c>
      <c r="AU34" s="163">
        <v>146.18548999999999</v>
      </c>
      <c r="AV34" s="11"/>
      <c r="AW34" s="11"/>
      <c r="AX34" s="14"/>
      <c r="AY34" s="10">
        <v>1</v>
      </c>
      <c r="AZ34" s="11"/>
      <c r="BA34" s="74">
        <f t="shared" si="730"/>
        <v>858</v>
      </c>
      <c r="BB34" s="74">
        <f t="shared" si="731"/>
        <v>72</v>
      </c>
      <c r="BC34" s="11">
        <v>442</v>
      </c>
      <c r="BD34" s="12">
        <f t="shared" si="654"/>
        <v>0.56993006993006989</v>
      </c>
      <c r="BE34" s="11">
        <v>47</v>
      </c>
      <c r="BF34" s="12">
        <f t="shared" si="655"/>
        <v>9.6114519427402859E-2</v>
      </c>
      <c r="BG34" s="163">
        <v>144.86248999999998</v>
      </c>
      <c r="BH34" s="11"/>
      <c r="BI34" s="11"/>
      <c r="BJ34" s="14"/>
      <c r="BK34" s="10">
        <v>1</v>
      </c>
      <c r="BL34" s="11"/>
      <c r="BM34" s="74">
        <f t="shared" si="732"/>
        <v>716</v>
      </c>
      <c r="BN34" s="74">
        <f t="shared" si="733"/>
        <v>61</v>
      </c>
      <c r="BO34" s="11">
        <v>354</v>
      </c>
      <c r="BP34" s="12">
        <f t="shared" si="658"/>
        <v>0.5544692737430168</v>
      </c>
      <c r="BQ34" s="11">
        <v>43</v>
      </c>
      <c r="BR34" s="12">
        <f t="shared" si="659"/>
        <v>0.10831234256926953</v>
      </c>
      <c r="BS34" s="163">
        <v>144.64198999999999</v>
      </c>
      <c r="BT34" s="11"/>
      <c r="BU34" s="11"/>
      <c r="BV34" s="14"/>
      <c r="BW34" s="10"/>
      <c r="BX34" s="11"/>
      <c r="BY34" s="74">
        <f t="shared" si="734"/>
        <v>753</v>
      </c>
      <c r="BZ34" s="74">
        <f t="shared" si="735"/>
        <v>65</v>
      </c>
      <c r="CA34" s="11">
        <v>430</v>
      </c>
      <c r="CB34" s="12">
        <f t="shared" si="662"/>
        <v>0.61487383798140771</v>
      </c>
      <c r="CC34" s="11">
        <v>33</v>
      </c>
      <c r="CD34" s="12">
        <f t="shared" si="663"/>
        <v>7.1274298056155511E-2</v>
      </c>
      <c r="CE34" s="169">
        <v>149.53034000000002</v>
      </c>
      <c r="CF34" s="11"/>
      <c r="CG34" s="11"/>
      <c r="CH34" s="14"/>
      <c r="CI34" s="10"/>
      <c r="CJ34" s="11"/>
      <c r="CK34" s="74">
        <f t="shared" si="736"/>
        <v>177</v>
      </c>
      <c r="CL34" s="74">
        <f t="shared" si="737"/>
        <v>15</v>
      </c>
      <c r="CM34" s="11">
        <v>62</v>
      </c>
      <c r="CN34" s="12">
        <f t="shared" si="666"/>
        <v>0.40677966101694918</v>
      </c>
      <c r="CO34" s="11">
        <v>10</v>
      </c>
      <c r="CP34" s="12">
        <f t="shared" si="667"/>
        <v>0.1388888888888889</v>
      </c>
      <c r="CQ34" s="13"/>
      <c r="CR34" s="11"/>
      <c r="CS34" s="11"/>
      <c r="CT34" s="14"/>
      <c r="CU34" s="10"/>
      <c r="CV34" s="11"/>
      <c r="CW34" s="74">
        <f t="shared" si="738"/>
        <v>759</v>
      </c>
      <c r="CX34" s="74">
        <f t="shared" si="739"/>
        <v>65</v>
      </c>
      <c r="CY34" s="11">
        <v>414</v>
      </c>
      <c r="CZ34" s="12">
        <f t="shared" si="670"/>
        <v>0.59815546772068506</v>
      </c>
      <c r="DA34" s="11">
        <v>40</v>
      </c>
      <c r="DB34" s="12">
        <f t="shared" si="671"/>
        <v>8.8105726872246701E-2</v>
      </c>
      <c r="DC34" s="169">
        <v>149.37734</v>
      </c>
      <c r="DD34" s="11"/>
      <c r="DE34" s="11"/>
      <c r="DF34" s="14"/>
      <c r="DG34" s="10"/>
      <c r="DH34" s="11"/>
      <c r="DI34" s="74">
        <f t="shared" si="740"/>
        <v>861</v>
      </c>
      <c r="DJ34" s="74">
        <f t="shared" si="741"/>
        <v>73</v>
      </c>
      <c r="DK34" s="11">
        <v>517</v>
      </c>
      <c r="DL34" s="12">
        <f t="shared" si="674"/>
        <v>0.64459930313588854</v>
      </c>
      <c r="DM34" s="11">
        <v>38</v>
      </c>
      <c r="DN34" s="12">
        <f t="shared" si="675"/>
        <v>6.8468468468468463E-2</v>
      </c>
      <c r="DO34" s="174">
        <v>155.33501000000001</v>
      </c>
      <c r="DP34" s="11"/>
      <c r="DQ34" s="11"/>
      <c r="DR34" s="14"/>
      <c r="DS34" s="10"/>
      <c r="DT34" s="11"/>
      <c r="DU34" s="74">
        <f t="shared" si="742"/>
        <v>891</v>
      </c>
      <c r="DV34" s="74">
        <f t="shared" si="743"/>
        <v>76</v>
      </c>
      <c r="DW34" s="11">
        <v>429</v>
      </c>
      <c r="DX34" s="12">
        <f t="shared" si="678"/>
        <v>0.53535353535353536</v>
      </c>
      <c r="DY34" s="11">
        <v>48</v>
      </c>
      <c r="DZ34" s="12">
        <f t="shared" si="679"/>
        <v>0.10062893081761007</v>
      </c>
      <c r="EA34" s="163">
        <v>145.52399000000003</v>
      </c>
      <c r="EB34" s="11"/>
      <c r="EC34" s="11"/>
      <c r="ED34" s="14"/>
      <c r="EE34" s="10"/>
      <c r="EF34" s="11"/>
      <c r="EG34" s="74">
        <f t="shared" si="744"/>
        <v>173</v>
      </c>
      <c r="EH34" s="74">
        <f t="shared" si="745"/>
        <v>15</v>
      </c>
      <c r="EI34" s="11">
        <v>65</v>
      </c>
      <c r="EJ34" s="12">
        <f t="shared" si="682"/>
        <v>0.41040462427745666</v>
      </c>
      <c r="EK34" s="11">
        <v>6</v>
      </c>
      <c r="EL34" s="12">
        <f t="shared" si="683"/>
        <v>8.4507042253521125E-2</v>
      </c>
      <c r="EM34" s="13"/>
      <c r="EN34" s="11"/>
      <c r="EO34" s="11"/>
      <c r="EP34" s="14"/>
      <c r="EQ34" s="10"/>
      <c r="ER34" s="11"/>
      <c r="ES34" s="74">
        <f t="shared" si="746"/>
        <v>889</v>
      </c>
      <c r="ET34" s="74">
        <f t="shared" si="747"/>
        <v>76</v>
      </c>
      <c r="EU34" s="11">
        <v>455</v>
      </c>
      <c r="EV34" s="12">
        <f t="shared" si="686"/>
        <v>0.55230596175478064</v>
      </c>
      <c r="EW34" s="11">
        <v>36</v>
      </c>
      <c r="EX34" s="12">
        <f t="shared" si="687"/>
        <v>7.3319755600814662E-2</v>
      </c>
      <c r="EY34" s="163">
        <v>144.42149000000001</v>
      </c>
      <c r="EZ34" s="11"/>
      <c r="FA34" s="11"/>
      <c r="FB34" s="14"/>
      <c r="FC34" s="10"/>
      <c r="FD34" s="11"/>
      <c r="FE34" s="74">
        <f t="shared" si="748"/>
        <v>891</v>
      </c>
      <c r="FF34" s="74">
        <f t="shared" si="749"/>
        <v>76</v>
      </c>
      <c r="FG34" s="11">
        <v>503</v>
      </c>
      <c r="FH34" s="12">
        <f t="shared" si="690"/>
        <v>0.60269360269360273</v>
      </c>
      <c r="FI34" s="11">
        <v>34</v>
      </c>
      <c r="FJ34" s="12">
        <f t="shared" si="691"/>
        <v>6.3314711359404099E-2</v>
      </c>
      <c r="FK34" s="169">
        <v>149.37734</v>
      </c>
      <c r="FL34" s="11"/>
      <c r="FM34" s="11"/>
      <c r="FN34" s="14"/>
      <c r="FO34" s="10"/>
      <c r="FP34" s="11"/>
      <c r="FQ34" s="74">
        <f t="shared" si="750"/>
        <v>865</v>
      </c>
      <c r="FR34" s="74">
        <f t="shared" si="751"/>
        <v>74</v>
      </c>
      <c r="FS34" s="11">
        <v>452</v>
      </c>
      <c r="FT34" s="12">
        <f t="shared" si="694"/>
        <v>0.56184971098265901</v>
      </c>
      <c r="FU34" s="11">
        <v>34</v>
      </c>
      <c r="FV34" s="12">
        <f t="shared" si="695"/>
        <v>6.9958847736625515E-2</v>
      </c>
      <c r="FW34" s="163">
        <v>146.02399000000003</v>
      </c>
      <c r="FX34" s="11"/>
      <c r="FY34" s="11"/>
      <c r="FZ34" s="14"/>
      <c r="GA34" s="10"/>
      <c r="GB34" s="11"/>
      <c r="GC34" s="74">
        <f t="shared" si="752"/>
        <v>177</v>
      </c>
      <c r="GD34" s="74">
        <f t="shared" si="753"/>
        <v>15</v>
      </c>
      <c r="GE34" s="11">
        <v>70</v>
      </c>
      <c r="GF34" s="12">
        <f t="shared" si="698"/>
        <v>0.41242937853107342</v>
      </c>
      <c r="GG34" s="11">
        <v>3</v>
      </c>
      <c r="GH34" s="12">
        <f t="shared" si="699"/>
        <v>4.1095890410958902E-2</v>
      </c>
      <c r="GI34" s="13"/>
      <c r="GJ34" s="11"/>
      <c r="GK34" s="11"/>
      <c r="GL34" s="14"/>
      <c r="GM34" s="10">
        <v>1</v>
      </c>
      <c r="GN34" s="11"/>
      <c r="GO34" s="74">
        <f t="shared" si="754"/>
        <v>864</v>
      </c>
      <c r="GP34" s="74">
        <f t="shared" si="755"/>
        <v>74</v>
      </c>
      <c r="GQ34" s="11">
        <v>443</v>
      </c>
      <c r="GR34" s="12">
        <f t="shared" si="702"/>
        <v>0.55555555555555558</v>
      </c>
      <c r="GS34" s="11">
        <v>37</v>
      </c>
      <c r="GT34" s="12">
        <f t="shared" si="703"/>
        <v>7.7083333333333337E-2</v>
      </c>
      <c r="GU34" s="13"/>
      <c r="GV34" s="11"/>
      <c r="GW34" s="11"/>
      <c r="GX34" s="14"/>
      <c r="GY34" s="10"/>
      <c r="GZ34" s="11"/>
      <c r="HA34" s="74">
        <f t="shared" si="756"/>
        <v>867</v>
      </c>
      <c r="HB34" s="74">
        <f t="shared" si="757"/>
        <v>74</v>
      </c>
      <c r="HC34" s="11">
        <v>505</v>
      </c>
      <c r="HD34" s="12">
        <f t="shared" si="706"/>
        <v>0.62399077277970016</v>
      </c>
      <c r="HE34" s="11">
        <v>36</v>
      </c>
      <c r="HF34" s="12">
        <f t="shared" si="707"/>
        <v>6.6543438077634007E-2</v>
      </c>
      <c r="HG34" s="13"/>
      <c r="HH34" s="11"/>
      <c r="HI34" s="11"/>
      <c r="HJ34" s="14"/>
      <c r="HK34" s="10">
        <f t="shared" si="708"/>
        <v>6</v>
      </c>
      <c r="HL34" s="11">
        <f t="shared" si="709"/>
        <v>0</v>
      </c>
      <c r="HM34" s="11">
        <f t="shared" si="710"/>
        <v>12164</v>
      </c>
      <c r="HN34" s="11">
        <f t="shared" si="711"/>
        <v>1036</v>
      </c>
      <c r="HO34" s="11">
        <f t="shared" si="712"/>
        <v>6819</v>
      </c>
      <c r="HP34" s="215">
        <f>+(HO34)/HM34</f>
        <v>0.56058862216376193</v>
      </c>
      <c r="HQ34" s="15">
        <f t="shared" si="714"/>
        <v>560</v>
      </c>
      <c r="HR34" s="12">
        <f t="shared" si="758"/>
        <v>8.2123478515911424E-2</v>
      </c>
      <c r="HS34" s="16">
        <v>49.8</v>
      </c>
      <c r="HT34" s="17">
        <v>5973</v>
      </c>
      <c r="HU34" s="16">
        <f t="shared" si="715"/>
        <v>87.593488781346238</v>
      </c>
      <c r="HV34" s="15"/>
      <c r="HW34" s="14"/>
      <c r="HX34" s="78">
        <f t="shared" si="716"/>
        <v>0.52483998780859498</v>
      </c>
      <c r="HY34" s="78">
        <f t="shared" si="717"/>
        <v>0.59430496019595835</v>
      </c>
      <c r="HZ34" s="78">
        <f t="shared" si="718"/>
        <v>0.55414908579465538</v>
      </c>
      <c r="IA34" s="78">
        <f t="shared" si="719"/>
        <v>0.56978002163721597</v>
      </c>
    </row>
    <row r="35" spans="1:244" x14ac:dyDescent="0.25">
      <c r="A35" s="226"/>
      <c r="B35" s="41">
        <f t="shared" si="720"/>
        <v>44452</v>
      </c>
      <c r="C35" s="10"/>
      <c r="D35" s="11"/>
      <c r="E35" s="74">
        <f t="shared" si="721"/>
        <v>765</v>
      </c>
      <c r="F35" s="74">
        <f t="shared" si="722"/>
        <v>65</v>
      </c>
      <c r="G35" s="11">
        <v>360</v>
      </c>
      <c r="H35" s="12">
        <f t="shared" si="639"/>
        <v>0.51895424836601312</v>
      </c>
      <c r="I35" s="11">
        <v>37</v>
      </c>
      <c r="J35" s="12">
        <f t="shared" si="723"/>
        <v>9.3198992443324941E-2</v>
      </c>
      <c r="K35" s="11"/>
      <c r="L35" s="11"/>
      <c r="M35" s="18"/>
      <c r="N35" s="20"/>
      <c r="O35" s="10">
        <v>1</v>
      </c>
      <c r="P35" s="11"/>
      <c r="Q35" s="74">
        <f t="shared" si="724"/>
        <v>743</v>
      </c>
      <c r="R35" s="74">
        <f t="shared" si="725"/>
        <v>62</v>
      </c>
      <c r="S35" s="11">
        <v>361</v>
      </c>
      <c r="T35" s="12">
        <f t="shared" si="642"/>
        <v>0.51816958277254377</v>
      </c>
      <c r="U35" s="11">
        <v>24</v>
      </c>
      <c r="V35" s="12">
        <f t="shared" si="643"/>
        <v>6.2337662337662338E-2</v>
      </c>
      <c r="W35" s="11"/>
      <c r="X35" s="11"/>
      <c r="Y35" s="18"/>
      <c r="Z35" s="20"/>
      <c r="AA35" s="10">
        <v>1</v>
      </c>
      <c r="AB35" s="11"/>
      <c r="AC35" s="74">
        <f t="shared" si="726"/>
        <v>171</v>
      </c>
      <c r="AD35" s="74">
        <f t="shared" si="727"/>
        <v>15</v>
      </c>
      <c r="AE35" s="11">
        <v>54</v>
      </c>
      <c r="AF35" s="12">
        <f t="shared" si="646"/>
        <v>0.35087719298245612</v>
      </c>
      <c r="AG35" s="11">
        <v>6</v>
      </c>
      <c r="AH35" s="12">
        <f t="shared" si="647"/>
        <v>0.1</v>
      </c>
      <c r="AI35" s="11"/>
      <c r="AJ35" s="11"/>
      <c r="AK35" s="18"/>
      <c r="AL35" s="20"/>
      <c r="AM35" s="10"/>
      <c r="AN35" s="11"/>
      <c r="AO35" s="74">
        <f t="shared" si="728"/>
        <v>742</v>
      </c>
      <c r="AP35" s="74">
        <f t="shared" si="729"/>
        <v>63</v>
      </c>
      <c r="AQ35" s="11">
        <v>378</v>
      </c>
      <c r="AR35" s="12">
        <f t="shared" si="650"/>
        <v>0.55121293800539084</v>
      </c>
      <c r="AS35" s="11">
        <v>31</v>
      </c>
      <c r="AT35" s="12">
        <f t="shared" si="651"/>
        <v>7.5794621026894868E-2</v>
      </c>
      <c r="AU35" s="11"/>
      <c r="AV35" s="11"/>
      <c r="AW35" s="18"/>
      <c r="AX35" s="20"/>
      <c r="AY35" s="10"/>
      <c r="AZ35" s="11"/>
      <c r="BA35" s="74">
        <f t="shared" si="730"/>
        <v>858</v>
      </c>
      <c r="BB35" s="74">
        <f t="shared" si="731"/>
        <v>72</v>
      </c>
      <c r="BC35" s="11">
        <v>462</v>
      </c>
      <c r="BD35" s="12">
        <f t="shared" si="654"/>
        <v>0.58741258741258739</v>
      </c>
      <c r="BE35" s="11">
        <v>42</v>
      </c>
      <c r="BF35" s="12">
        <f t="shared" si="655"/>
        <v>8.3333333333333329E-2</v>
      </c>
      <c r="BG35" s="11"/>
      <c r="BH35" s="11"/>
      <c r="BI35" s="18"/>
      <c r="BJ35" s="20"/>
      <c r="BK35" s="10"/>
      <c r="BL35" s="11"/>
      <c r="BM35" s="74">
        <f t="shared" si="732"/>
        <v>716</v>
      </c>
      <c r="BN35" s="74">
        <f t="shared" si="733"/>
        <v>61</v>
      </c>
      <c r="BO35" s="11">
        <v>341</v>
      </c>
      <c r="BP35" s="12">
        <f t="shared" si="658"/>
        <v>0.53351955307262566</v>
      </c>
      <c r="BQ35" s="11">
        <v>41</v>
      </c>
      <c r="BR35" s="12">
        <f t="shared" si="659"/>
        <v>0.10732984293193717</v>
      </c>
      <c r="BS35" s="11"/>
      <c r="BT35" s="11"/>
      <c r="BU35" s="18"/>
      <c r="BV35" s="20"/>
      <c r="BW35" s="10">
        <v>1</v>
      </c>
      <c r="BX35" s="11"/>
      <c r="BY35" s="74">
        <f t="shared" si="734"/>
        <v>752</v>
      </c>
      <c r="BZ35" s="74">
        <f t="shared" si="735"/>
        <v>65</v>
      </c>
      <c r="CA35" s="11">
        <v>429</v>
      </c>
      <c r="CB35" s="12">
        <f t="shared" si="662"/>
        <v>0.63430851063829785</v>
      </c>
      <c r="CC35" s="11">
        <v>48</v>
      </c>
      <c r="CD35" s="12">
        <f t="shared" si="663"/>
        <v>0.10062893081761007</v>
      </c>
      <c r="CE35" s="11"/>
      <c r="CF35" s="11"/>
      <c r="CG35" s="18"/>
      <c r="CH35" s="20"/>
      <c r="CI35" s="10"/>
      <c r="CJ35" s="11"/>
      <c r="CK35" s="74">
        <f t="shared" si="736"/>
        <v>177</v>
      </c>
      <c r="CL35" s="74">
        <f t="shared" si="737"/>
        <v>15</v>
      </c>
      <c r="CM35" s="11">
        <v>63</v>
      </c>
      <c r="CN35" s="12">
        <f t="shared" si="666"/>
        <v>0.41807909604519772</v>
      </c>
      <c r="CO35" s="11">
        <v>11</v>
      </c>
      <c r="CP35" s="12">
        <f t="shared" si="667"/>
        <v>0.14864864864864866</v>
      </c>
      <c r="CQ35" s="11"/>
      <c r="CR35" s="11"/>
      <c r="CS35" s="18"/>
      <c r="CT35" s="20"/>
      <c r="CU35" s="10"/>
      <c r="CV35" s="11"/>
      <c r="CW35" s="74">
        <f t="shared" si="738"/>
        <v>759</v>
      </c>
      <c r="CX35" s="74">
        <f t="shared" si="739"/>
        <v>65</v>
      </c>
      <c r="CY35" s="11">
        <v>406</v>
      </c>
      <c r="CZ35" s="12">
        <f t="shared" si="670"/>
        <v>0.58893280632411071</v>
      </c>
      <c r="DA35" s="11">
        <v>41</v>
      </c>
      <c r="DB35" s="12">
        <f t="shared" si="671"/>
        <v>9.1722595078299773E-2</v>
      </c>
      <c r="DC35" s="11"/>
      <c r="DD35" s="11"/>
      <c r="DE35" s="18"/>
      <c r="DF35" s="20"/>
      <c r="DG35" s="10"/>
      <c r="DH35" s="11"/>
      <c r="DI35" s="74">
        <f t="shared" si="740"/>
        <v>861</v>
      </c>
      <c r="DJ35" s="74">
        <f t="shared" si="741"/>
        <v>73</v>
      </c>
      <c r="DK35" s="11">
        <v>532</v>
      </c>
      <c r="DL35" s="12">
        <f t="shared" si="674"/>
        <v>0.66202090592334495</v>
      </c>
      <c r="DM35" s="11">
        <v>38</v>
      </c>
      <c r="DN35" s="12">
        <f t="shared" si="675"/>
        <v>6.6666666666666666E-2</v>
      </c>
      <c r="DO35" s="11"/>
      <c r="DP35" s="11"/>
      <c r="DQ35" s="18"/>
      <c r="DR35" s="20"/>
      <c r="DS35" s="10"/>
      <c r="DT35" s="11"/>
      <c r="DU35" s="74">
        <f t="shared" si="742"/>
        <v>891</v>
      </c>
      <c r="DV35" s="74">
        <f t="shared" si="743"/>
        <v>76</v>
      </c>
      <c r="DW35" s="11">
        <v>432</v>
      </c>
      <c r="DX35" s="12">
        <f t="shared" si="678"/>
        <v>0.52413019079685741</v>
      </c>
      <c r="DY35" s="11">
        <v>35</v>
      </c>
      <c r="DZ35" s="12">
        <f t="shared" si="679"/>
        <v>7.4946466809421838E-2</v>
      </c>
      <c r="EA35" s="11"/>
      <c r="EB35" s="11"/>
      <c r="EC35" s="18"/>
      <c r="ED35" s="20"/>
      <c r="EE35" s="10"/>
      <c r="EF35" s="11"/>
      <c r="EG35" s="74">
        <f t="shared" si="744"/>
        <v>173</v>
      </c>
      <c r="EH35" s="74">
        <f t="shared" si="745"/>
        <v>15</v>
      </c>
      <c r="EI35" s="11">
        <v>60</v>
      </c>
      <c r="EJ35" s="12">
        <f t="shared" si="682"/>
        <v>0.37572254335260113</v>
      </c>
      <c r="EK35" s="11">
        <v>5</v>
      </c>
      <c r="EL35" s="12">
        <f t="shared" si="683"/>
        <v>7.6923076923076927E-2</v>
      </c>
      <c r="EM35" s="11"/>
      <c r="EN35" s="11"/>
      <c r="EO35" s="18"/>
      <c r="EP35" s="20"/>
      <c r="EQ35" s="10"/>
      <c r="ER35" s="11"/>
      <c r="ES35" s="74">
        <f t="shared" si="746"/>
        <v>889</v>
      </c>
      <c r="ET35" s="74">
        <f t="shared" si="747"/>
        <v>76</v>
      </c>
      <c r="EU35" s="11">
        <v>468</v>
      </c>
      <c r="EV35" s="12">
        <f t="shared" si="686"/>
        <v>0.57480314960629919</v>
      </c>
      <c r="EW35" s="11">
        <v>43</v>
      </c>
      <c r="EX35" s="12">
        <f t="shared" si="687"/>
        <v>8.4148727984344418E-2</v>
      </c>
      <c r="EY35" s="11"/>
      <c r="EZ35" s="11"/>
      <c r="FA35" s="18"/>
      <c r="FB35" s="20"/>
      <c r="FC35" s="10"/>
      <c r="FD35" s="11"/>
      <c r="FE35" s="74">
        <f t="shared" si="748"/>
        <v>891</v>
      </c>
      <c r="FF35" s="74">
        <f t="shared" si="749"/>
        <v>76</v>
      </c>
      <c r="FG35" s="11">
        <v>504</v>
      </c>
      <c r="FH35" s="12">
        <f t="shared" si="690"/>
        <v>0.62065095398428727</v>
      </c>
      <c r="FI35" s="11">
        <v>49</v>
      </c>
      <c r="FJ35" s="12">
        <f t="shared" si="691"/>
        <v>8.8607594936708861E-2</v>
      </c>
      <c r="FK35" s="11"/>
      <c r="FL35" s="11"/>
      <c r="FM35" s="18"/>
      <c r="FN35" s="20"/>
      <c r="FO35" s="10"/>
      <c r="FP35" s="11"/>
      <c r="FQ35" s="74">
        <f t="shared" si="750"/>
        <v>865</v>
      </c>
      <c r="FR35" s="74">
        <f t="shared" si="751"/>
        <v>74</v>
      </c>
      <c r="FS35" s="11">
        <v>500</v>
      </c>
      <c r="FT35" s="12">
        <f t="shared" si="694"/>
        <v>0.62543352601156066</v>
      </c>
      <c r="FU35" s="11">
        <v>41</v>
      </c>
      <c r="FV35" s="12">
        <f t="shared" si="695"/>
        <v>7.5785582255083181E-2</v>
      </c>
      <c r="FW35" s="11"/>
      <c r="FX35" s="11"/>
      <c r="FY35" s="18"/>
      <c r="FZ35" s="20"/>
      <c r="GA35" s="10"/>
      <c r="GB35" s="11"/>
      <c r="GC35" s="74">
        <f t="shared" si="752"/>
        <v>177</v>
      </c>
      <c r="GD35" s="74">
        <f t="shared" si="753"/>
        <v>15</v>
      </c>
      <c r="GE35" s="11">
        <v>67</v>
      </c>
      <c r="GF35" s="12">
        <f t="shared" si="698"/>
        <v>0.42372881355932202</v>
      </c>
      <c r="GG35" s="11">
        <v>8</v>
      </c>
      <c r="GH35" s="12">
        <f t="shared" si="699"/>
        <v>0.10666666666666667</v>
      </c>
      <c r="GI35" s="11"/>
      <c r="GJ35" s="11"/>
      <c r="GK35" s="18"/>
      <c r="GL35" s="20"/>
      <c r="GM35" s="10"/>
      <c r="GN35" s="11"/>
      <c r="GO35" s="74">
        <f t="shared" si="754"/>
        <v>864</v>
      </c>
      <c r="GP35" s="74">
        <f t="shared" si="755"/>
        <v>74</v>
      </c>
      <c r="GQ35" s="11">
        <v>473</v>
      </c>
      <c r="GR35" s="12">
        <f t="shared" si="702"/>
        <v>0.6030092592592593</v>
      </c>
      <c r="GS35" s="11">
        <v>48</v>
      </c>
      <c r="GT35" s="12">
        <f t="shared" si="703"/>
        <v>9.2130518234165071E-2</v>
      </c>
      <c r="GU35" s="175">
        <v>150.83634000000001</v>
      </c>
      <c r="GV35" s="11"/>
      <c r="GW35" s="18"/>
      <c r="GX35" s="20"/>
      <c r="GY35" s="10"/>
      <c r="GZ35" s="11"/>
      <c r="HA35" s="74">
        <f t="shared" si="756"/>
        <v>867</v>
      </c>
      <c r="HB35" s="74">
        <f t="shared" si="757"/>
        <v>74</v>
      </c>
      <c r="HC35" s="11">
        <v>510</v>
      </c>
      <c r="HD35" s="12">
        <f t="shared" si="706"/>
        <v>0.65282583621683965</v>
      </c>
      <c r="HE35" s="11">
        <v>56</v>
      </c>
      <c r="HF35" s="12">
        <f t="shared" si="707"/>
        <v>9.8939929328621903E-2</v>
      </c>
      <c r="HG35" s="175">
        <v>149.37734</v>
      </c>
      <c r="HH35" s="11"/>
      <c r="HI35" s="18"/>
      <c r="HJ35" s="20"/>
      <c r="HK35" s="10">
        <f t="shared" si="708"/>
        <v>3</v>
      </c>
      <c r="HL35" s="11">
        <f t="shared" si="709"/>
        <v>0</v>
      </c>
      <c r="HM35" s="11">
        <f t="shared" si="710"/>
        <v>12161</v>
      </c>
      <c r="HN35" s="11">
        <f t="shared" si="711"/>
        <v>1036</v>
      </c>
      <c r="HO35" s="11">
        <f t="shared" si="712"/>
        <v>7004</v>
      </c>
      <c r="HP35" s="215">
        <f t="shared" ref="HP35:HP38" si="759">+(HO35)/HM35</f>
        <v>0.57593947866129425</v>
      </c>
      <c r="HQ35" s="15">
        <f t="shared" si="714"/>
        <v>604</v>
      </c>
      <c r="HR35" s="12">
        <f t="shared" si="758"/>
        <v>8.6236436322101651E-2</v>
      </c>
      <c r="HS35" s="16">
        <v>50.6</v>
      </c>
      <c r="HT35" s="17">
        <v>6157</v>
      </c>
      <c r="HU35" s="16">
        <f t="shared" si="715"/>
        <v>87.906910336950318</v>
      </c>
      <c r="HV35" s="18"/>
      <c r="HW35" s="20"/>
      <c r="HX35" s="78">
        <f t="shared" si="716"/>
        <v>0.535224153705398</v>
      </c>
      <c r="HY35" s="78">
        <f t="shared" si="717"/>
        <v>0.59724349157733536</v>
      </c>
      <c r="HZ35" s="78">
        <f t="shared" si="718"/>
        <v>0.56118143459915615</v>
      </c>
      <c r="IA35" s="78">
        <f t="shared" si="719"/>
        <v>0.61413631446087269</v>
      </c>
    </row>
    <row r="36" spans="1:244" x14ac:dyDescent="0.25">
      <c r="A36" s="226"/>
      <c r="B36" s="41">
        <f>+B35+1</f>
        <v>44453</v>
      </c>
      <c r="C36" s="10"/>
      <c r="D36" s="11"/>
      <c r="E36" s="74">
        <f t="shared" si="721"/>
        <v>765</v>
      </c>
      <c r="F36" s="74">
        <f t="shared" si="722"/>
        <v>65</v>
      </c>
      <c r="G36" s="11">
        <v>385</v>
      </c>
      <c r="H36" s="12">
        <f t="shared" si="639"/>
        <v>0.56339869281045751</v>
      </c>
      <c r="I36" s="11">
        <v>46</v>
      </c>
      <c r="J36" s="12">
        <f t="shared" si="723"/>
        <v>0.10672853828306264</v>
      </c>
      <c r="K36" s="177">
        <v>146.18548999999999</v>
      </c>
      <c r="L36" s="13"/>
      <c r="M36" s="25">
        <v>3665</v>
      </c>
      <c r="N36" s="38">
        <v>4070</v>
      </c>
      <c r="O36" s="10"/>
      <c r="P36" s="11"/>
      <c r="Q36" s="74">
        <f t="shared" si="724"/>
        <v>743</v>
      </c>
      <c r="R36" s="74">
        <f t="shared" si="725"/>
        <v>62</v>
      </c>
      <c r="S36" s="11">
        <v>394</v>
      </c>
      <c r="T36" s="12">
        <f t="shared" si="642"/>
        <v>0.58277254374158816</v>
      </c>
      <c r="U36" s="11">
        <v>39</v>
      </c>
      <c r="V36" s="12">
        <f t="shared" si="643"/>
        <v>9.0069284064665134E-2</v>
      </c>
      <c r="W36" s="177">
        <v>146.40599000000003</v>
      </c>
      <c r="X36" s="13"/>
      <c r="Y36" s="25">
        <v>3665</v>
      </c>
      <c r="Z36" s="38">
        <v>4070</v>
      </c>
      <c r="AA36" s="10">
        <v>5</v>
      </c>
      <c r="AB36" s="11"/>
      <c r="AC36" s="74">
        <f t="shared" si="726"/>
        <v>166</v>
      </c>
      <c r="AD36" s="74">
        <f t="shared" si="727"/>
        <v>15</v>
      </c>
      <c r="AE36" s="11">
        <v>63</v>
      </c>
      <c r="AF36" s="12">
        <f t="shared" si="646"/>
        <v>0.42771084337349397</v>
      </c>
      <c r="AG36" s="11">
        <v>8</v>
      </c>
      <c r="AH36" s="12">
        <f t="shared" si="647"/>
        <v>0.11267605633802817</v>
      </c>
      <c r="AI36" s="13"/>
      <c r="AJ36" s="13"/>
      <c r="AK36" s="25">
        <v>3665</v>
      </c>
      <c r="AL36" s="38">
        <v>4070</v>
      </c>
      <c r="AM36" s="10">
        <v>1</v>
      </c>
      <c r="AN36" s="11"/>
      <c r="AO36" s="74">
        <f t="shared" si="728"/>
        <v>741</v>
      </c>
      <c r="AP36" s="74">
        <f t="shared" si="729"/>
        <v>63</v>
      </c>
      <c r="AQ36" s="11">
        <v>349</v>
      </c>
      <c r="AR36" s="12">
        <f t="shared" si="650"/>
        <v>0.53036437246963564</v>
      </c>
      <c r="AS36" s="11">
        <v>44</v>
      </c>
      <c r="AT36" s="12">
        <f t="shared" si="651"/>
        <v>0.11195928753180662</v>
      </c>
      <c r="AU36" s="13"/>
      <c r="AV36" s="13"/>
      <c r="AW36" s="25">
        <v>3665</v>
      </c>
      <c r="AX36" s="38">
        <v>4070</v>
      </c>
      <c r="AY36" s="10">
        <v>1</v>
      </c>
      <c r="AZ36" s="11"/>
      <c r="BA36" s="74">
        <f t="shared" si="730"/>
        <v>857</v>
      </c>
      <c r="BB36" s="74">
        <f t="shared" si="731"/>
        <v>72</v>
      </c>
      <c r="BC36" s="11">
        <v>457</v>
      </c>
      <c r="BD36" s="12">
        <f t="shared" si="654"/>
        <v>0.5892648774795799</v>
      </c>
      <c r="BE36" s="11">
        <v>48</v>
      </c>
      <c r="BF36" s="12">
        <f t="shared" si="655"/>
        <v>9.5049504950495051E-2</v>
      </c>
      <c r="BG36" s="179">
        <v>150.14233999999999</v>
      </c>
      <c r="BH36" s="13"/>
      <c r="BI36" s="25">
        <v>3665</v>
      </c>
      <c r="BJ36" s="38">
        <v>4070</v>
      </c>
      <c r="BK36" s="10">
        <v>1</v>
      </c>
      <c r="BL36" s="11"/>
      <c r="BM36" s="74">
        <f t="shared" si="732"/>
        <v>715</v>
      </c>
      <c r="BN36" s="74">
        <f t="shared" si="733"/>
        <v>61</v>
      </c>
      <c r="BO36" s="11">
        <v>396</v>
      </c>
      <c r="BP36" s="12">
        <f t="shared" si="658"/>
        <v>0.593006993006993</v>
      </c>
      <c r="BQ36" s="11">
        <v>28</v>
      </c>
      <c r="BR36" s="12">
        <f t="shared" si="659"/>
        <v>6.6037735849056603E-2</v>
      </c>
      <c r="BS36" s="179">
        <v>149.98934</v>
      </c>
      <c r="BT36" s="13"/>
      <c r="BU36" s="25">
        <v>3665</v>
      </c>
      <c r="BV36" s="38">
        <v>4070</v>
      </c>
      <c r="BW36" s="10"/>
      <c r="BX36" s="11"/>
      <c r="BY36" s="74">
        <f t="shared" si="734"/>
        <v>752</v>
      </c>
      <c r="BZ36" s="74">
        <f t="shared" si="735"/>
        <v>65</v>
      </c>
      <c r="CA36" s="11">
        <v>500</v>
      </c>
      <c r="CB36" s="12">
        <f t="shared" si="662"/>
        <v>0.70877659574468088</v>
      </c>
      <c r="CC36" s="11">
        <v>33</v>
      </c>
      <c r="CD36" s="12">
        <f t="shared" si="663"/>
        <v>6.1913696060037521E-2</v>
      </c>
      <c r="CE36" s="174">
        <v>155.57351000000003</v>
      </c>
      <c r="CF36" s="13"/>
      <c r="CG36" s="25">
        <v>3665</v>
      </c>
      <c r="CH36" s="38">
        <v>4070</v>
      </c>
      <c r="CI36" s="10">
        <v>1</v>
      </c>
      <c r="CJ36" s="11"/>
      <c r="CK36" s="74">
        <f t="shared" si="736"/>
        <v>176</v>
      </c>
      <c r="CL36" s="74">
        <f t="shared" si="737"/>
        <v>15</v>
      </c>
      <c r="CM36" s="11">
        <v>79</v>
      </c>
      <c r="CN36" s="12">
        <f t="shared" si="666"/>
        <v>0.51136363636363635</v>
      </c>
      <c r="CO36" s="11">
        <v>11</v>
      </c>
      <c r="CP36" s="12">
        <f t="shared" si="667"/>
        <v>0.12222222222222222</v>
      </c>
      <c r="CQ36" s="157">
        <v>139.48796000000002</v>
      </c>
      <c r="CR36" s="13"/>
      <c r="CS36" s="25">
        <v>3665</v>
      </c>
      <c r="CT36" s="38">
        <v>4070</v>
      </c>
      <c r="CU36" s="10"/>
      <c r="CV36" s="11"/>
      <c r="CW36" s="74">
        <f t="shared" si="738"/>
        <v>759</v>
      </c>
      <c r="CX36" s="74">
        <f t="shared" si="739"/>
        <v>65</v>
      </c>
      <c r="CY36" s="11">
        <v>467</v>
      </c>
      <c r="CZ36" s="12">
        <f t="shared" si="670"/>
        <v>0.67061923583662719</v>
      </c>
      <c r="DA36" s="11">
        <v>42</v>
      </c>
      <c r="DB36" s="12">
        <f t="shared" si="671"/>
        <v>8.2514734774066803E-2</v>
      </c>
      <c r="DC36" s="174">
        <v>155.49401</v>
      </c>
      <c r="DD36" s="13"/>
      <c r="DE36" s="25">
        <v>3665</v>
      </c>
      <c r="DF36" s="38">
        <v>4070</v>
      </c>
      <c r="DG36" s="10"/>
      <c r="DH36" s="11"/>
      <c r="DI36" s="74">
        <f t="shared" si="740"/>
        <v>861</v>
      </c>
      <c r="DJ36" s="74">
        <f t="shared" si="741"/>
        <v>73</v>
      </c>
      <c r="DK36" s="11">
        <v>596</v>
      </c>
      <c r="DL36" s="12">
        <f t="shared" si="674"/>
        <v>0.73983739837398377</v>
      </c>
      <c r="DM36" s="11">
        <v>41</v>
      </c>
      <c r="DN36" s="12">
        <f t="shared" si="675"/>
        <v>6.4364207221350084E-2</v>
      </c>
      <c r="DO36" s="183">
        <v>162.11000000000001</v>
      </c>
      <c r="DP36" s="13"/>
      <c r="DQ36" s="25">
        <v>3665</v>
      </c>
      <c r="DR36" s="38">
        <v>4070</v>
      </c>
      <c r="DS36" s="10">
        <v>1</v>
      </c>
      <c r="DT36" s="11"/>
      <c r="DU36" s="74">
        <f t="shared" si="742"/>
        <v>890</v>
      </c>
      <c r="DV36" s="74">
        <f t="shared" si="743"/>
        <v>76</v>
      </c>
      <c r="DW36" s="11">
        <v>462</v>
      </c>
      <c r="DX36" s="12">
        <f t="shared" si="678"/>
        <v>0.57977528089887642</v>
      </c>
      <c r="DY36" s="11">
        <v>54</v>
      </c>
      <c r="DZ36" s="12">
        <f t="shared" si="679"/>
        <v>0.10465116279069768</v>
      </c>
      <c r="EA36" s="13"/>
      <c r="EB36" s="13"/>
      <c r="EC36" s="25">
        <v>3665</v>
      </c>
      <c r="ED36" s="38">
        <v>4070</v>
      </c>
      <c r="EE36" s="10"/>
      <c r="EF36" s="11"/>
      <c r="EG36" s="74">
        <f t="shared" si="744"/>
        <v>173</v>
      </c>
      <c r="EH36" s="74">
        <f t="shared" si="745"/>
        <v>15</v>
      </c>
      <c r="EI36" s="11">
        <v>64</v>
      </c>
      <c r="EJ36" s="12">
        <f t="shared" si="682"/>
        <v>0.43352601156069365</v>
      </c>
      <c r="EK36" s="11">
        <v>11</v>
      </c>
      <c r="EL36" s="12">
        <f t="shared" si="683"/>
        <v>0.14666666666666667</v>
      </c>
      <c r="EM36" s="157">
        <v>142.30796000000001</v>
      </c>
      <c r="EN36" s="13"/>
      <c r="EO36" s="25">
        <v>3665</v>
      </c>
      <c r="EP36" s="38">
        <v>4070</v>
      </c>
      <c r="EQ36" s="10"/>
      <c r="ER36" s="11"/>
      <c r="ES36" s="74">
        <f t="shared" si="746"/>
        <v>889</v>
      </c>
      <c r="ET36" s="74">
        <f t="shared" si="747"/>
        <v>76</v>
      </c>
      <c r="EU36" s="11">
        <v>476</v>
      </c>
      <c r="EV36" s="12">
        <f t="shared" si="686"/>
        <v>0.59167604049493816</v>
      </c>
      <c r="EW36" s="11">
        <v>50</v>
      </c>
      <c r="EX36" s="12">
        <f t="shared" si="687"/>
        <v>9.5057034220532313E-2</v>
      </c>
      <c r="EY36" s="179">
        <v>149.83634000000001</v>
      </c>
      <c r="EZ36" s="13"/>
      <c r="FA36" s="25">
        <v>3665</v>
      </c>
      <c r="FB36" s="38">
        <v>4070</v>
      </c>
      <c r="FC36" s="10">
        <v>1</v>
      </c>
      <c r="FD36" s="11"/>
      <c r="FE36" s="74">
        <f t="shared" si="748"/>
        <v>890</v>
      </c>
      <c r="FF36" s="74">
        <f t="shared" si="749"/>
        <v>76</v>
      </c>
      <c r="FG36" s="11">
        <v>528</v>
      </c>
      <c r="FH36" s="12">
        <f t="shared" si="690"/>
        <v>0.64494382022471908</v>
      </c>
      <c r="FI36" s="11">
        <v>46</v>
      </c>
      <c r="FJ36" s="12">
        <f t="shared" si="691"/>
        <v>8.0139372822299645E-2</v>
      </c>
      <c r="FK36" s="174">
        <v>155.49401</v>
      </c>
      <c r="FL36" s="13"/>
      <c r="FM36" s="25">
        <v>3665</v>
      </c>
      <c r="FN36" s="38">
        <v>4070</v>
      </c>
      <c r="FO36" s="10">
        <v>1</v>
      </c>
      <c r="FP36" s="11"/>
      <c r="FQ36" s="74">
        <f t="shared" si="750"/>
        <v>864</v>
      </c>
      <c r="FR36" s="74">
        <f t="shared" si="751"/>
        <v>74</v>
      </c>
      <c r="FS36" s="11">
        <v>509</v>
      </c>
      <c r="FT36" s="12">
        <f t="shared" si="694"/>
        <v>0.64004629629629628</v>
      </c>
      <c r="FU36" s="11">
        <v>44</v>
      </c>
      <c r="FV36" s="12">
        <f t="shared" si="695"/>
        <v>7.956600361663653E-2</v>
      </c>
      <c r="FW36" s="179">
        <v>151.10134000000002</v>
      </c>
      <c r="FX36" s="13"/>
      <c r="FY36" s="25">
        <v>3665</v>
      </c>
      <c r="FZ36" s="38">
        <v>4070</v>
      </c>
      <c r="GA36" s="10"/>
      <c r="GB36" s="11"/>
      <c r="GC36" s="74">
        <f t="shared" si="752"/>
        <v>177</v>
      </c>
      <c r="GD36" s="74">
        <f t="shared" si="753"/>
        <v>15</v>
      </c>
      <c r="GE36" s="11">
        <v>72</v>
      </c>
      <c r="GF36" s="12">
        <f t="shared" si="698"/>
        <v>0.49152542372881358</v>
      </c>
      <c r="GG36" s="11">
        <v>15</v>
      </c>
      <c r="GH36" s="12">
        <f t="shared" si="699"/>
        <v>0.17241379310344829</v>
      </c>
      <c r="GI36" s="157">
        <v>142.30796000000001</v>
      </c>
      <c r="GJ36" s="13"/>
      <c r="GK36" s="25">
        <v>3665</v>
      </c>
      <c r="GL36" s="38">
        <v>4070</v>
      </c>
      <c r="GM36" s="10"/>
      <c r="GN36" s="11"/>
      <c r="GO36" s="74">
        <f t="shared" si="754"/>
        <v>864</v>
      </c>
      <c r="GP36" s="74">
        <f t="shared" si="755"/>
        <v>74</v>
      </c>
      <c r="GQ36" s="11">
        <v>500</v>
      </c>
      <c r="GR36" s="12">
        <f t="shared" si="702"/>
        <v>0.62268518518518523</v>
      </c>
      <c r="GS36" s="11">
        <v>38</v>
      </c>
      <c r="GT36" s="12">
        <f t="shared" si="703"/>
        <v>7.0631970260223054E-2</v>
      </c>
      <c r="GU36" s="13"/>
      <c r="GV36" s="13"/>
      <c r="GW36" s="25">
        <v>3665</v>
      </c>
      <c r="GX36" s="38">
        <v>4070</v>
      </c>
      <c r="GY36" s="10">
        <v>1</v>
      </c>
      <c r="GZ36" s="11"/>
      <c r="HA36" s="74">
        <f t="shared" si="756"/>
        <v>866</v>
      </c>
      <c r="HB36" s="74">
        <f t="shared" si="757"/>
        <v>74</v>
      </c>
      <c r="HC36" s="11">
        <v>505</v>
      </c>
      <c r="HD36" s="12">
        <f t="shared" si="706"/>
        <v>0.64665127020785218</v>
      </c>
      <c r="HE36" s="11">
        <v>55</v>
      </c>
      <c r="HF36" s="12">
        <f t="shared" si="707"/>
        <v>9.8214285714285712E-2</v>
      </c>
      <c r="HG36" s="174">
        <v>155.49401</v>
      </c>
      <c r="HH36" s="13"/>
      <c r="HI36" s="25">
        <v>3665</v>
      </c>
      <c r="HJ36" s="38">
        <v>4070</v>
      </c>
      <c r="HK36" s="10">
        <f t="shared" si="708"/>
        <v>13</v>
      </c>
      <c r="HL36" s="11">
        <f t="shared" si="709"/>
        <v>0</v>
      </c>
      <c r="HM36" s="11">
        <f t="shared" si="710"/>
        <v>12148</v>
      </c>
      <c r="HN36" s="11">
        <f t="shared" si="711"/>
        <v>1036</v>
      </c>
      <c r="HO36" s="11">
        <f t="shared" si="712"/>
        <v>7455</v>
      </c>
      <c r="HP36" s="215">
        <f t="shared" si="759"/>
        <v>0.61368126440566351</v>
      </c>
      <c r="HQ36" s="15">
        <f t="shared" si="714"/>
        <v>653</v>
      </c>
      <c r="HR36" s="12">
        <f t="shared" si="758"/>
        <v>8.7592219986586187E-2</v>
      </c>
      <c r="HS36" s="16">
        <v>51.5</v>
      </c>
      <c r="HT36" s="17">
        <v>6526</v>
      </c>
      <c r="HU36" s="16">
        <f t="shared" si="715"/>
        <v>87.53856472166332</v>
      </c>
      <c r="HV36" s="23">
        <v>3665</v>
      </c>
      <c r="HW36" s="22">
        <v>4070</v>
      </c>
      <c r="HX36" s="78">
        <f t="shared" si="716"/>
        <v>0.5602078239608802</v>
      </c>
      <c r="HY36" s="78">
        <f t="shared" si="717"/>
        <v>0.67208090714066815</v>
      </c>
      <c r="HZ36" s="78">
        <f t="shared" si="718"/>
        <v>0.59500351864883883</v>
      </c>
      <c r="IA36" s="78">
        <f t="shared" si="719"/>
        <v>0.62721039335979789</v>
      </c>
    </row>
    <row r="37" spans="1:244" x14ac:dyDescent="0.25">
      <c r="A37" s="226"/>
      <c r="B37" s="41">
        <f t="shared" si="720"/>
        <v>44454</v>
      </c>
      <c r="C37" s="10"/>
      <c r="D37" s="11"/>
      <c r="E37" s="74">
        <f t="shared" si="721"/>
        <v>765</v>
      </c>
      <c r="F37" s="74">
        <f t="shared" si="722"/>
        <v>65</v>
      </c>
      <c r="G37" s="11">
        <v>422</v>
      </c>
      <c r="H37" s="12">
        <f t="shared" si="639"/>
        <v>0.6</v>
      </c>
      <c r="I37" s="11">
        <v>37</v>
      </c>
      <c r="J37" s="12">
        <f t="shared" si="723"/>
        <v>8.0610021786492375E-2</v>
      </c>
      <c r="K37" s="179">
        <v>151.06034</v>
      </c>
      <c r="L37" s="11"/>
      <c r="M37" s="25">
        <v>3849.2982456140353</v>
      </c>
      <c r="N37" s="38">
        <v>4094</v>
      </c>
      <c r="O37" s="10"/>
      <c r="P37" s="11">
        <v>1</v>
      </c>
      <c r="Q37" s="74">
        <f t="shared" si="724"/>
        <v>743</v>
      </c>
      <c r="R37" s="74">
        <f t="shared" si="725"/>
        <v>61</v>
      </c>
      <c r="S37" s="11">
        <v>419</v>
      </c>
      <c r="T37" s="12">
        <f t="shared" si="642"/>
        <v>0.60430686406460299</v>
      </c>
      <c r="U37" s="11">
        <v>30</v>
      </c>
      <c r="V37" s="12">
        <f t="shared" si="643"/>
        <v>6.6815144766147E-2</v>
      </c>
      <c r="W37" s="179">
        <v>151.21334000000004</v>
      </c>
      <c r="X37" s="11"/>
      <c r="Y37" s="25">
        <v>3831.25</v>
      </c>
      <c r="Z37" s="38">
        <v>4109.333333333333</v>
      </c>
      <c r="AA37" s="10">
        <v>1</v>
      </c>
      <c r="AB37" s="11"/>
      <c r="AC37" s="74">
        <f t="shared" si="726"/>
        <v>165</v>
      </c>
      <c r="AD37" s="74">
        <f t="shared" si="727"/>
        <v>15</v>
      </c>
      <c r="AE37" s="11">
        <v>54</v>
      </c>
      <c r="AF37" s="12">
        <f t="shared" si="646"/>
        <v>0.33939393939393941</v>
      </c>
      <c r="AG37" s="11">
        <v>2</v>
      </c>
      <c r="AH37" s="12">
        <f t="shared" si="647"/>
        <v>3.5714285714285712E-2</v>
      </c>
      <c r="AI37" s="13"/>
      <c r="AJ37" s="11"/>
      <c r="AK37" s="25">
        <v>3788.3333333333335</v>
      </c>
      <c r="AL37" s="38">
        <v>4060</v>
      </c>
      <c r="AM37" s="10">
        <v>1</v>
      </c>
      <c r="AN37" s="11"/>
      <c r="AO37" s="74">
        <f t="shared" si="728"/>
        <v>740</v>
      </c>
      <c r="AP37" s="74">
        <f t="shared" si="729"/>
        <v>63</v>
      </c>
      <c r="AQ37" s="11">
        <v>420</v>
      </c>
      <c r="AR37" s="12">
        <f t="shared" si="650"/>
        <v>0.59864864864864864</v>
      </c>
      <c r="AS37" s="11">
        <v>23</v>
      </c>
      <c r="AT37" s="12">
        <f t="shared" si="651"/>
        <v>5.1918735891647853E-2</v>
      </c>
      <c r="AU37" s="179">
        <v>151.06034</v>
      </c>
      <c r="AV37" s="11"/>
      <c r="AW37" s="25">
        <v>3799.6153846153848</v>
      </c>
      <c r="AX37" s="38">
        <v>4101.333333333333</v>
      </c>
      <c r="AY37" s="10">
        <v>2</v>
      </c>
      <c r="AZ37" s="11"/>
      <c r="BA37" s="74">
        <f t="shared" si="730"/>
        <v>855</v>
      </c>
      <c r="BB37" s="74">
        <f t="shared" si="731"/>
        <v>72</v>
      </c>
      <c r="BC37" s="11">
        <v>519</v>
      </c>
      <c r="BD37" s="12">
        <f t="shared" si="654"/>
        <v>0.64678362573099413</v>
      </c>
      <c r="BE37" s="11">
        <v>34</v>
      </c>
      <c r="BF37" s="12">
        <f t="shared" si="655"/>
        <v>6.148282097649186E-2</v>
      </c>
      <c r="BG37" s="174">
        <v>155.89150999999998</v>
      </c>
      <c r="BH37" s="11"/>
      <c r="BI37" s="25">
        <v>3787.0731707317073</v>
      </c>
      <c r="BJ37" s="38">
        <v>4431.333333333333</v>
      </c>
      <c r="BK37" s="10">
        <v>1</v>
      </c>
      <c r="BL37" s="11"/>
      <c r="BM37" s="74">
        <f t="shared" si="732"/>
        <v>714</v>
      </c>
      <c r="BN37" s="74">
        <f t="shared" si="733"/>
        <v>61</v>
      </c>
      <c r="BO37" s="11">
        <v>403</v>
      </c>
      <c r="BP37" s="12">
        <f t="shared" si="658"/>
        <v>0.61064425770308128</v>
      </c>
      <c r="BQ37" s="11">
        <v>33</v>
      </c>
      <c r="BR37" s="12">
        <f t="shared" si="659"/>
        <v>7.5688073394495417E-2</v>
      </c>
      <c r="BS37" s="13"/>
      <c r="BT37" s="11"/>
      <c r="BU37" s="25">
        <v>3928.1481481481483</v>
      </c>
      <c r="BV37" s="38">
        <v>4197.333333333333</v>
      </c>
      <c r="BW37" s="10"/>
      <c r="BX37" s="11"/>
      <c r="BY37" s="74">
        <f t="shared" si="734"/>
        <v>752</v>
      </c>
      <c r="BZ37" s="74">
        <f t="shared" si="735"/>
        <v>65</v>
      </c>
      <c r="CA37" s="11">
        <v>499</v>
      </c>
      <c r="CB37" s="12">
        <f t="shared" si="662"/>
        <v>0.7061170212765957</v>
      </c>
      <c r="CC37" s="11">
        <v>32</v>
      </c>
      <c r="CD37" s="12">
        <f t="shared" si="663"/>
        <v>6.0263653483992465E-2</v>
      </c>
      <c r="CE37" s="13"/>
      <c r="CF37" s="11"/>
      <c r="CG37" s="25">
        <v>3839.5</v>
      </c>
      <c r="CH37" s="38">
        <v>4228.666666666667</v>
      </c>
      <c r="CI37" s="10">
        <v>1</v>
      </c>
      <c r="CJ37" s="11"/>
      <c r="CK37" s="74">
        <f t="shared" si="736"/>
        <v>175</v>
      </c>
      <c r="CL37" s="74">
        <f t="shared" si="737"/>
        <v>15</v>
      </c>
      <c r="CM37" s="11">
        <v>71</v>
      </c>
      <c r="CN37" s="12">
        <f t="shared" si="666"/>
        <v>0.45714285714285713</v>
      </c>
      <c r="CO37" s="11">
        <v>9</v>
      </c>
      <c r="CP37" s="12">
        <f t="shared" si="667"/>
        <v>0.1125</v>
      </c>
      <c r="CQ37" s="13"/>
      <c r="CR37" s="11"/>
      <c r="CS37" s="25">
        <v>3985.8333333333335</v>
      </c>
      <c r="CT37" s="38">
        <v>4058</v>
      </c>
      <c r="CU37" s="10"/>
      <c r="CV37" s="11"/>
      <c r="CW37" s="74">
        <f t="shared" si="738"/>
        <v>759</v>
      </c>
      <c r="CX37" s="74">
        <f t="shared" si="739"/>
        <v>65</v>
      </c>
      <c r="CY37" s="11">
        <v>458</v>
      </c>
      <c r="CZ37" s="12">
        <f t="shared" si="670"/>
        <v>0.6376811594202898</v>
      </c>
      <c r="DA37" s="11">
        <v>26</v>
      </c>
      <c r="DB37" s="12">
        <f t="shared" si="671"/>
        <v>5.3719008264462811E-2</v>
      </c>
      <c r="DC37" s="13"/>
      <c r="DD37" s="11"/>
      <c r="DE37" s="25">
        <v>3800</v>
      </c>
      <c r="DF37" s="38">
        <v>4204.666666666667</v>
      </c>
      <c r="DG37" s="10"/>
      <c r="DH37" s="11"/>
      <c r="DI37" s="74">
        <f t="shared" si="740"/>
        <v>861</v>
      </c>
      <c r="DJ37" s="74">
        <f t="shared" si="741"/>
        <v>73</v>
      </c>
      <c r="DK37" s="11">
        <v>561</v>
      </c>
      <c r="DL37" s="12">
        <f t="shared" si="674"/>
        <v>0.6817653890824622</v>
      </c>
      <c r="DM37" s="11">
        <v>26</v>
      </c>
      <c r="DN37" s="12">
        <f t="shared" si="675"/>
        <v>4.4293015332197615E-2</v>
      </c>
      <c r="DO37" s="13"/>
      <c r="DP37" s="11"/>
      <c r="DQ37" s="25">
        <v>3877.1428571428573</v>
      </c>
      <c r="DR37" s="38">
        <v>4279.333333333333</v>
      </c>
      <c r="DS37" s="10"/>
      <c r="DT37" s="11"/>
      <c r="DU37" s="74">
        <f t="shared" si="742"/>
        <v>890</v>
      </c>
      <c r="DV37" s="74">
        <f t="shared" si="743"/>
        <v>76</v>
      </c>
      <c r="DW37" s="11">
        <v>492</v>
      </c>
      <c r="DX37" s="12">
        <f t="shared" si="678"/>
        <v>0.58876404494382018</v>
      </c>
      <c r="DY37" s="11">
        <v>32</v>
      </c>
      <c r="DZ37" s="12">
        <f t="shared" si="679"/>
        <v>6.1068702290076333E-2</v>
      </c>
      <c r="EA37" s="179">
        <v>150.60134000000002</v>
      </c>
      <c r="EB37" s="11"/>
      <c r="EC37" s="25">
        <v>3705.78125</v>
      </c>
      <c r="ED37" s="38">
        <v>4036.25</v>
      </c>
      <c r="EE37" s="10"/>
      <c r="EF37" s="11"/>
      <c r="EG37" s="74">
        <f t="shared" si="744"/>
        <v>173</v>
      </c>
      <c r="EH37" s="74">
        <f t="shared" si="745"/>
        <v>15</v>
      </c>
      <c r="EI37" s="11">
        <v>71</v>
      </c>
      <c r="EJ37" s="12">
        <f t="shared" si="682"/>
        <v>0.45086705202312138</v>
      </c>
      <c r="EK37" s="11">
        <v>7</v>
      </c>
      <c r="EL37" s="12">
        <f t="shared" si="683"/>
        <v>8.9743589743589744E-2</v>
      </c>
      <c r="EM37" s="13"/>
      <c r="EN37" s="11"/>
      <c r="EO37" s="25">
        <v>3813.8461538461538</v>
      </c>
      <c r="EP37" s="38">
        <v>4005</v>
      </c>
      <c r="EQ37" s="10"/>
      <c r="ER37" s="11"/>
      <c r="ES37" s="74">
        <f t="shared" si="746"/>
        <v>889</v>
      </c>
      <c r="ET37" s="74">
        <f t="shared" si="747"/>
        <v>76</v>
      </c>
      <c r="EU37" s="11">
        <v>463</v>
      </c>
      <c r="EV37" s="12">
        <f t="shared" si="686"/>
        <v>0.55230596175478064</v>
      </c>
      <c r="EW37" s="11">
        <v>28</v>
      </c>
      <c r="EX37" s="12">
        <f t="shared" si="687"/>
        <v>5.7026476578411409E-2</v>
      </c>
      <c r="EY37" s="13"/>
      <c r="EZ37" s="11"/>
      <c r="FA37" s="25">
        <v>3678.75</v>
      </c>
      <c r="FB37" s="38">
        <v>4230</v>
      </c>
      <c r="FC37" s="10"/>
      <c r="FD37" s="11"/>
      <c r="FE37" s="74">
        <f t="shared" si="748"/>
        <v>890</v>
      </c>
      <c r="FF37" s="74">
        <f t="shared" si="749"/>
        <v>76</v>
      </c>
      <c r="FG37" s="11">
        <v>538</v>
      </c>
      <c r="FH37" s="12">
        <f t="shared" si="690"/>
        <v>0.64831460674157304</v>
      </c>
      <c r="FI37" s="11">
        <v>39</v>
      </c>
      <c r="FJ37" s="12">
        <f t="shared" si="691"/>
        <v>6.7590987868284227E-2</v>
      </c>
      <c r="FK37" s="13"/>
      <c r="FL37" s="11"/>
      <c r="FM37" s="25">
        <v>3829.7590361445782</v>
      </c>
      <c r="FN37" s="38">
        <v>4212.5</v>
      </c>
      <c r="FO37" s="10">
        <v>1</v>
      </c>
      <c r="FP37" s="11"/>
      <c r="FQ37" s="74">
        <f t="shared" si="750"/>
        <v>863</v>
      </c>
      <c r="FR37" s="74">
        <f t="shared" si="751"/>
        <v>74</v>
      </c>
      <c r="FS37" s="11">
        <v>516</v>
      </c>
      <c r="FT37" s="12">
        <f t="shared" si="694"/>
        <v>0.64310544611819231</v>
      </c>
      <c r="FU37" s="11">
        <v>39</v>
      </c>
      <c r="FV37" s="12">
        <f t="shared" si="695"/>
        <v>7.0270270270270274E-2</v>
      </c>
      <c r="FW37" s="174">
        <v>156.63001000000003</v>
      </c>
      <c r="FX37" s="11"/>
      <c r="FY37" s="25">
        <v>3714.5454545454545</v>
      </c>
      <c r="FZ37" s="38">
        <v>4054</v>
      </c>
      <c r="GA37" s="10"/>
      <c r="GB37" s="11"/>
      <c r="GC37" s="74">
        <f t="shared" si="752"/>
        <v>177</v>
      </c>
      <c r="GD37" s="74">
        <f t="shared" si="753"/>
        <v>15</v>
      </c>
      <c r="GE37" s="11">
        <v>82</v>
      </c>
      <c r="GF37" s="12">
        <f t="shared" si="698"/>
        <v>0.49717514124293788</v>
      </c>
      <c r="GG37" s="11">
        <v>6</v>
      </c>
      <c r="GH37" s="12">
        <f t="shared" si="699"/>
        <v>6.8181818181818177E-2</v>
      </c>
      <c r="GI37" s="13"/>
      <c r="GJ37" s="11"/>
      <c r="GK37" s="25">
        <v>3828.3333333333335</v>
      </c>
      <c r="GL37" s="38">
        <v>4283.333333333333</v>
      </c>
      <c r="GM37" s="10"/>
      <c r="GN37" s="11"/>
      <c r="GO37" s="74">
        <f t="shared" si="754"/>
        <v>864</v>
      </c>
      <c r="GP37" s="74">
        <f t="shared" si="755"/>
        <v>74</v>
      </c>
      <c r="GQ37" s="11">
        <v>459</v>
      </c>
      <c r="GR37" s="12">
        <f t="shared" si="702"/>
        <v>0.57407407407407407</v>
      </c>
      <c r="GS37" s="11">
        <v>37</v>
      </c>
      <c r="GT37" s="12">
        <f t="shared" si="703"/>
        <v>7.459677419354839E-2</v>
      </c>
      <c r="GU37" s="13"/>
      <c r="GV37" s="11"/>
      <c r="GW37" s="25">
        <v>3800.8571428571427</v>
      </c>
      <c r="GX37" s="38">
        <v>4306</v>
      </c>
      <c r="GY37" s="10"/>
      <c r="GZ37" s="11"/>
      <c r="HA37" s="74">
        <f t="shared" si="756"/>
        <v>866</v>
      </c>
      <c r="HB37" s="74">
        <f t="shared" si="757"/>
        <v>74</v>
      </c>
      <c r="HC37" s="11">
        <v>536</v>
      </c>
      <c r="HD37" s="12">
        <f t="shared" si="706"/>
        <v>0.66743648960739033</v>
      </c>
      <c r="HE37" s="11">
        <v>42</v>
      </c>
      <c r="HF37" s="12">
        <f t="shared" si="707"/>
        <v>7.2664359861591699E-2</v>
      </c>
      <c r="HG37" s="13"/>
      <c r="HH37" s="11"/>
      <c r="HI37" s="25">
        <v>3721.9117647058824</v>
      </c>
      <c r="HJ37" s="38">
        <v>4099.375</v>
      </c>
      <c r="HK37" s="10">
        <f t="shared" si="708"/>
        <v>7</v>
      </c>
      <c r="HL37" s="11">
        <f t="shared" si="709"/>
        <v>1</v>
      </c>
      <c r="HM37" s="11">
        <f t="shared" si="710"/>
        <v>12141</v>
      </c>
      <c r="HN37" s="11">
        <f t="shared" si="711"/>
        <v>1035</v>
      </c>
      <c r="HO37" s="11">
        <f t="shared" si="712"/>
        <v>7465</v>
      </c>
      <c r="HP37" s="215">
        <f t="shared" si="759"/>
        <v>0.61485874310188615</v>
      </c>
      <c r="HQ37" s="15">
        <f t="shared" si="714"/>
        <v>482</v>
      </c>
      <c r="HR37" s="12">
        <f t="shared" si="758"/>
        <v>6.4567983924983252E-2</v>
      </c>
      <c r="HS37" s="16">
        <v>51.9</v>
      </c>
      <c r="HT37" s="17">
        <v>6723</v>
      </c>
      <c r="HU37" s="16">
        <f t="shared" si="715"/>
        <v>90.060281312793038</v>
      </c>
      <c r="HV37" s="23">
        <v>3798.8202866593165</v>
      </c>
      <c r="HW37" s="22">
        <v>4177.6470588235297</v>
      </c>
      <c r="HX37" s="78">
        <f t="shared" si="716"/>
        <v>0.59975520195838439</v>
      </c>
      <c r="HY37" s="78">
        <f t="shared" si="717"/>
        <v>0.64949402023919045</v>
      </c>
      <c r="HZ37" s="78">
        <f t="shared" si="718"/>
        <v>0.58761435608726253</v>
      </c>
      <c r="IA37" s="78">
        <f t="shared" si="719"/>
        <v>0.61985559566787007</v>
      </c>
    </row>
    <row r="38" spans="1:244" x14ac:dyDescent="0.25">
      <c r="A38" s="226"/>
      <c r="B38" s="41">
        <f t="shared" si="720"/>
        <v>44455</v>
      </c>
      <c r="C38" s="10">
        <v>1</v>
      </c>
      <c r="D38" s="11"/>
      <c r="E38" s="74">
        <f>E37-C38</f>
        <v>764</v>
      </c>
      <c r="F38" s="74">
        <f>F37-D38</f>
        <v>65</v>
      </c>
      <c r="G38" s="11">
        <v>442</v>
      </c>
      <c r="H38" s="12">
        <f t="shared" si="639"/>
        <v>0.62041884816753923</v>
      </c>
      <c r="I38" s="11">
        <v>32</v>
      </c>
      <c r="J38" s="12">
        <f t="shared" si="723"/>
        <v>6.7510548523206745E-2</v>
      </c>
      <c r="K38" s="13"/>
      <c r="L38" s="11"/>
      <c r="M38" s="39">
        <v>92.982456140350877</v>
      </c>
      <c r="N38" s="43">
        <v>100</v>
      </c>
      <c r="O38" s="10"/>
      <c r="P38" s="11"/>
      <c r="Q38" s="74">
        <f t="shared" si="724"/>
        <v>743</v>
      </c>
      <c r="R38" s="74">
        <f t="shared" si="725"/>
        <v>61</v>
      </c>
      <c r="S38" s="11">
        <v>440</v>
      </c>
      <c r="T38" s="12">
        <f t="shared" si="642"/>
        <v>0.63795423956931363</v>
      </c>
      <c r="U38" s="11">
        <v>34</v>
      </c>
      <c r="V38" s="12">
        <f t="shared" si="643"/>
        <v>7.1729957805907171E-2</v>
      </c>
      <c r="W38" s="13"/>
      <c r="X38" s="11"/>
      <c r="Y38" s="39">
        <v>92.857142857142861</v>
      </c>
      <c r="Z38" s="43">
        <v>100</v>
      </c>
      <c r="AA38" s="10"/>
      <c r="AB38" s="11"/>
      <c r="AC38" s="74">
        <f t="shared" si="726"/>
        <v>165</v>
      </c>
      <c r="AD38" s="74">
        <f t="shared" si="727"/>
        <v>15</v>
      </c>
      <c r="AE38" s="11">
        <v>65</v>
      </c>
      <c r="AF38" s="12">
        <f t="shared" si="646"/>
        <v>0.46060606060606063</v>
      </c>
      <c r="AG38" s="11">
        <v>11</v>
      </c>
      <c r="AH38" s="12">
        <f t="shared" si="647"/>
        <v>0.14473684210526316</v>
      </c>
      <c r="AI38" s="157">
        <v>142.30796000000001</v>
      </c>
      <c r="AJ38" s="11"/>
      <c r="AK38" s="39">
        <v>83.333333333333329</v>
      </c>
      <c r="AL38" s="43">
        <v>80</v>
      </c>
      <c r="AM38" s="10">
        <v>1</v>
      </c>
      <c r="AN38" s="11"/>
      <c r="AO38" s="74">
        <f t="shared" si="728"/>
        <v>739</v>
      </c>
      <c r="AP38" s="74">
        <f t="shared" si="729"/>
        <v>63</v>
      </c>
      <c r="AQ38" s="11">
        <v>433</v>
      </c>
      <c r="AR38" s="12">
        <f t="shared" si="650"/>
        <v>0.62516914749661701</v>
      </c>
      <c r="AS38" s="11">
        <v>29</v>
      </c>
      <c r="AT38" s="12">
        <f t="shared" si="651"/>
        <v>6.2770562770562768E-2</v>
      </c>
      <c r="AU38" s="13"/>
      <c r="AV38" s="11"/>
      <c r="AW38" s="39">
        <v>90.384615384615387</v>
      </c>
      <c r="AX38" s="43">
        <v>100</v>
      </c>
      <c r="AY38" s="10"/>
      <c r="AZ38" s="11"/>
      <c r="BA38" s="74">
        <f t="shared" si="730"/>
        <v>855</v>
      </c>
      <c r="BB38" s="74">
        <f t="shared" si="731"/>
        <v>72</v>
      </c>
      <c r="BC38" s="11">
        <v>530</v>
      </c>
      <c r="BD38" s="12">
        <f t="shared" si="654"/>
        <v>0.66081871345029242</v>
      </c>
      <c r="BE38" s="11">
        <v>35</v>
      </c>
      <c r="BF38" s="12">
        <f t="shared" si="655"/>
        <v>6.1946902654867256E-2</v>
      </c>
      <c r="BG38" s="13"/>
      <c r="BH38" s="11"/>
      <c r="BI38" s="39">
        <v>100</v>
      </c>
      <c r="BJ38" s="43">
        <v>93.333333333333329</v>
      </c>
      <c r="BK38" s="10"/>
      <c r="BL38" s="11"/>
      <c r="BM38" s="74">
        <f t="shared" si="732"/>
        <v>714</v>
      </c>
      <c r="BN38" s="74">
        <f t="shared" si="733"/>
        <v>61</v>
      </c>
      <c r="BO38" s="11">
        <v>451</v>
      </c>
      <c r="BP38" s="12">
        <f t="shared" si="658"/>
        <v>0.67226890756302526</v>
      </c>
      <c r="BQ38" s="11">
        <v>29</v>
      </c>
      <c r="BR38" s="12">
        <f t="shared" si="659"/>
        <v>6.0416666666666667E-2</v>
      </c>
      <c r="BS38" s="174">
        <v>155.81200999999999</v>
      </c>
      <c r="BT38" s="11"/>
      <c r="BU38" s="39">
        <v>94.444444444444443</v>
      </c>
      <c r="BV38" s="43">
        <v>100</v>
      </c>
      <c r="BW38" s="10"/>
      <c r="BX38" s="11"/>
      <c r="BY38" s="74">
        <f t="shared" si="734"/>
        <v>752</v>
      </c>
      <c r="BZ38" s="74">
        <f t="shared" si="735"/>
        <v>65</v>
      </c>
      <c r="CA38" s="11">
        <v>524</v>
      </c>
      <c r="CB38" s="12">
        <f t="shared" si="662"/>
        <v>0.73005319148936165</v>
      </c>
      <c r="CC38" s="11">
        <v>25</v>
      </c>
      <c r="CD38" s="12">
        <f t="shared" si="663"/>
        <v>4.553734061930783E-2</v>
      </c>
      <c r="CE38" s="13"/>
      <c r="CF38" s="11"/>
      <c r="CG38" s="39">
        <v>95</v>
      </c>
      <c r="CH38" s="43">
        <v>100</v>
      </c>
      <c r="CI38" s="10">
        <v>1</v>
      </c>
      <c r="CJ38" s="11"/>
      <c r="CK38" s="74">
        <f t="shared" si="736"/>
        <v>174</v>
      </c>
      <c r="CL38" s="74">
        <f t="shared" si="737"/>
        <v>15</v>
      </c>
      <c r="CM38" s="11">
        <v>91</v>
      </c>
      <c r="CN38" s="12">
        <f t="shared" si="666"/>
        <v>0.56896551724137934</v>
      </c>
      <c r="CO38" s="11">
        <v>8</v>
      </c>
      <c r="CP38" s="12">
        <f t="shared" si="667"/>
        <v>8.0808080808080815E-2</v>
      </c>
      <c r="CQ38" s="163">
        <v>144.42149000000001</v>
      </c>
      <c r="CR38" s="11"/>
      <c r="CS38" s="39">
        <v>83.333333333333329</v>
      </c>
      <c r="CT38" s="43">
        <v>100</v>
      </c>
      <c r="CU38" s="10"/>
      <c r="CV38" s="11"/>
      <c r="CW38" s="74">
        <f t="shared" si="738"/>
        <v>759</v>
      </c>
      <c r="CX38" s="74">
        <f t="shared" si="739"/>
        <v>65</v>
      </c>
      <c r="CY38" s="11">
        <v>503</v>
      </c>
      <c r="CZ38" s="12">
        <f t="shared" si="670"/>
        <v>0.70882740447957837</v>
      </c>
      <c r="DA38" s="11">
        <v>35</v>
      </c>
      <c r="DB38" s="12">
        <f t="shared" si="671"/>
        <v>6.5055762081784388E-2</v>
      </c>
      <c r="DC38" s="183">
        <v>162.11000000000001</v>
      </c>
      <c r="DD38" s="11"/>
      <c r="DE38" s="39">
        <v>91.525423728813564</v>
      </c>
      <c r="DF38" s="43">
        <v>100</v>
      </c>
      <c r="DG38" s="10">
        <v>1</v>
      </c>
      <c r="DH38" s="11"/>
      <c r="DI38" s="74">
        <f t="shared" si="740"/>
        <v>860</v>
      </c>
      <c r="DJ38" s="74">
        <f t="shared" si="741"/>
        <v>73</v>
      </c>
      <c r="DK38" s="11">
        <v>609</v>
      </c>
      <c r="DL38" s="12">
        <f t="shared" si="674"/>
        <v>0.74651162790697678</v>
      </c>
      <c r="DM38" s="11">
        <v>33</v>
      </c>
      <c r="DN38" s="12">
        <f t="shared" si="675"/>
        <v>5.1401869158878503E-2</v>
      </c>
      <c r="DO38" s="13"/>
      <c r="DP38" s="11"/>
      <c r="DQ38" s="39">
        <v>100</v>
      </c>
      <c r="DR38" s="43">
        <v>93.333333333333329</v>
      </c>
      <c r="DS38" s="10"/>
      <c r="DT38" s="11"/>
      <c r="DU38" s="74">
        <f t="shared" si="742"/>
        <v>890</v>
      </c>
      <c r="DV38" s="74">
        <f t="shared" si="743"/>
        <v>76</v>
      </c>
      <c r="DW38" s="11">
        <v>566</v>
      </c>
      <c r="DX38" s="12">
        <f t="shared" si="678"/>
        <v>0.66966292134831462</v>
      </c>
      <c r="DY38" s="11">
        <v>30</v>
      </c>
      <c r="DZ38" s="12">
        <f t="shared" si="679"/>
        <v>5.0335570469798654E-2</v>
      </c>
      <c r="EA38" s="174">
        <v>156.13001000000003</v>
      </c>
      <c r="EB38" s="11"/>
      <c r="EC38" s="39">
        <v>75</v>
      </c>
      <c r="ED38" s="43">
        <v>100</v>
      </c>
      <c r="EE38" s="10">
        <v>1</v>
      </c>
      <c r="EF38" s="11"/>
      <c r="EG38" s="74">
        <f t="shared" si="744"/>
        <v>172</v>
      </c>
      <c r="EH38" s="74">
        <f t="shared" si="745"/>
        <v>15</v>
      </c>
      <c r="EI38" s="11">
        <v>95</v>
      </c>
      <c r="EJ38" s="12">
        <f t="shared" si="682"/>
        <v>0.61046511627906974</v>
      </c>
      <c r="EK38" s="11">
        <v>10</v>
      </c>
      <c r="EL38" s="12">
        <f t="shared" si="683"/>
        <v>9.5238095238095233E-2</v>
      </c>
      <c r="EM38" s="163">
        <v>146.62649000000002</v>
      </c>
      <c r="EN38" s="11"/>
      <c r="EO38" s="39">
        <v>53.846153846153847</v>
      </c>
      <c r="EP38" s="43">
        <v>100</v>
      </c>
      <c r="EQ38" s="10"/>
      <c r="ER38" s="11"/>
      <c r="ES38" s="74">
        <f t="shared" si="746"/>
        <v>889</v>
      </c>
      <c r="ET38" s="74">
        <f t="shared" si="747"/>
        <v>76</v>
      </c>
      <c r="EU38" s="11">
        <v>524</v>
      </c>
      <c r="EV38" s="12">
        <f t="shared" si="686"/>
        <v>0.64341957255343085</v>
      </c>
      <c r="EW38" s="11">
        <v>48</v>
      </c>
      <c r="EX38" s="12">
        <f t="shared" si="687"/>
        <v>8.3916083916083919E-2</v>
      </c>
      <c r="EY38" s="174">
        <v>155.73251000000002</v>
      </c>
      <c r="EZ38" s="11"/>
      <c r="FA38" s="39">
        <v>84.375</v>
      </c>
      <c r="FB38" s="43">
        <v>100</v>
      </c>
      <c r="FC38" s="10"/>
      <c r="FD38" s="11"/>
      <c r="FE38" s="74">
        <f t="shared" si="748"/>
        <v>890</v>
      </c>
      <c r="FF38" s="74">
        <f t="shared" si="749"/>
        <v>76</v>
      </c>
      <c r="FG38" s="11">
        <v>572</v>
      </c>
      <c r="FH38" s="12">
        <f t="shared" si="690"/>
        <v>0.70112359550561798</v>
      </c>
      <c r="FI38" s="11">
        <v>52</v>
      </c>
      <c r="FJ38" s="12">
        <f t="shared" si="691"/>
        <v>8.3333333333333329E-2</v>
      </c>
      <c r="FK38" s="183">
        <v>162.11000000000001</v>
      </c>
      <c r="FL38" s="11"/>
      <c r="FM38" s="39">
        <v>84.337349397590359</v>
      </c>
      <c r="FN38" s="43">
        <v>100</v>
      </c>
      <c r="FO38" s="10"/>
      <c r="FP38" s="11"/>
      <c r="FQ38" s="74">
        <f t="shared" si="750"/>
        <v>863</v>
      </c>
      <c r="FR38" s="74">
        <f t="shared" si="751"/>
        <v>74</v>
      </c>
      <c r="FS38" s="11">
        <v>586</v>
      </c>
      <c r="FT38" s="12">
        <f t="shared" si="694"/>
        <v>0.7184241019698725</v>
      </c>
      <c r="FU38" s="11">
        <v>34</v>
      </c>
      <c r="FV38" s="12">
        <f t="shared" si="695"/>
        <v>5.4838709677419356E-2</v>
      </c>
      <c r="FW38" s="183">
        <v>162.11000000000001</v>
      </c>
      <c r="FX38" s="11"/>
      <c r="FY38" s="39">
        <v>87.878787878787875</v>
      </c>
      <c r="FZ38" s="43">
        <v>93.333333333333329</v>
      </c>
      <c r="GA38" s="10"/>
      <c r="GB38" s="11"/>
      <c r="GC38" s="74">
        <f t="shared" si="752"/>
        <v>177</v>
      </c>
      <c r="GD38" s="74">
        <f t="shared" si="753"/>
        <v>15</v>
      </c>
      <c r="GE38" s="11">
        <v>89</v>
      </c>
      <c r="GF38" s="12">
        <f t="shared" si="698"/>
        <v>0.54802259887005644</v>
      </c>
      <c r="GG38" s="11">
        <v>8</v>
      </c>
      <c r="GH38" s="12">
        <f t="shared" si="699"/>
        <v>8.247422680412371E-2</v>
      </c>
      <c r="GI38" s="163">
        <v>146.62649000000002</v>
      </c>
      <c r="GJ38" s="11"/>
      <c r="GK38" s="39">
        <v>83.333333333333329</v>
      </c>
      <c r="GL38" s="43">
        <v>100</v>
      </c>
      <c r="GM38" s="10"/>
      <c r="GN38" s="11"/>
      <c r="GO38" s="74">
        <f t="shared" si="754"/>
        <v>864</v>
      </c>
      <c r="GP38" s="74">
        <f t="shared" si="755"/>
        <v>74</v>
      </c>
      <c r="GQ38" s="11">
        <v>548</v>
      </c>
      <c r="GR38" s="12">
        <f t="shared" si="702"/>
        <v>0.68055555555555558</v>
      </c>
      <c r="GS38" s="11">
        <v>40</v>
      </c>
      <c r="GT38" s="12">
        <f t="shared" si="703"/>
        <v>6.8027210884353748E-2</v>
      </c>
      <c r="GU38" s="174">
        <v>156.73251000000002</v>
      </c>
      <c r="GV38" s="11"/>
      <c r="GW38" s="39">
        <v>80</v>
      </c>
      <c r="GX38" s="43">
        <v>93.333333333333329</v>
      </c>
      <c r="GY38" s="10"/>
      <c r="GZ38" s="11"/>
      <c r="HA38" s="74">
        <f t="shared" si="756"/>
        <v>866</v>
      </c>
      <c r="HB38" s="74">
        <f t="shared" si="757"/>
        <v>74</v>
      </c>
      <c r="HC38" s="11">
        <v>543</v>
      </c>
      <c r="HD38" s="12">
        <f t="shared" si="706"/>
        <v>0.68937644341801385</v>
      </c>
      <c r="HE38" s="11">
        <v>54</v>
      </c>
      <c r="HF38" s="12">
        <f t="shared" si="707"/>
        <v>9.0452261306532666E-2</v>
      </c>
      <c r="HG38" s="183">
        <v>162.11000000000001</v>
      </c>
      <c r="HH38" s="11"/>
      <c r="HI38" s="39">
        <v>76.470588235294116</v>
      </c>
      <c r="HJ38" s="43">
        <v>100</v>
      </c>
      <c r="HK38" s="10">
        <f t="shared" si="708"/>
        <v>5</v>
      </c>
      <c r="HL38" s="11">
        <f t="shared" si="709"/>
        <v>0</v>
      </c>
      <c r="HM38" s="11">
        <f t="shared" si="710"/>
        <v>12136</v>
      </c>
      <c r="HN38" s="11">
        <f t="shared" si="711"/>
        <v>1035</v>
      </c>
      <c r="HO38" s="11">
        <f t="shared" si="712"/>
        <v>8158</v>
      </c>
      <c r="HP38" s="215">
        <f t="shared" si="759"/>
        <v>0.67221489782465393</v>
      </c>
      <c r="HQ38" s="15">
        <f t="shared" si="714"/>
        <v>547</v>
      </c>
      <c r="HR38" s="12">
        <f t="shared" si="758"/>
        <v>6.7050747732287322E-2</v>
      </c>
      <c r="HS38" s="16">
        <v>52</v>
      </c>
      <c r="HT38" s="17">
        <v>7340</v>
      </c>
      <c r="HU38" s="16">
        <f t="shared" si="715"/>
        <v>89.973032606030884</v>
      </c>
      <c r="HV38" s="23">
        <v>86.438809261300989</v>
      </c>
      <c r="HW38" s="22">
        <v>94.537815126050418</v>
      </c>
      <c r="HX38" s="78">
        <f t="shared" si="716"/>
        <v>0.62798530312308631</v>
      </c>
      <c r="HY38" s="78">
        <f t="shared" si="717"/>
        <v>0.7081926971463639</v>
      </c>
      <c r="HZ38" s="78">
        <f t="shared" si="718"/>
        <v>0.66772263287574796</v>
      </c>
      <c r="IA38" s="78">
        <f t="shared" si="719"/>
        <v>0.68664259927797833</v>
      </c>
      <c r="IF38" s="93">
        <f t="shared" ref="IF38" si="760">IF39/IF40</f>
        <v>5.7838660578386604E-3</v>
      </c>
      <c r="IG38" s="93">
        <f t="shared" ref="IG38" si="761">IG39/IG40</f>
        <v>2.4487297214569942E-3</v>
      </c>
      <c r="IH38" s="93">
        <f t="shared" ref="IH38" si="762">IH39/IH40</f>
        <v>2.8080028080028079E-3</v>
      </c>
      <c r="II38" s="93">
        <f t="shared" ref="II38" si="763">II39/II40</f>
        <v>2.1613832853025938E-3</v>
      </c>
      <c r="IJ38" s="96" t="s">
        <v>90</v>
      </c>
    </row>
    <row r="39" spans="1:244" ht="19.5" thickBot="1" x14ac:dyDescent="0.3">
      <c r="A39" s="226"/>
      <c r="B39" s="42"/>
      <c r="C39" s="26">
        <f>SUM(C32:C38)</f>
        <v>1</v>
      </c>
      <c r="D39" s="27">
        <f>SUM(D32:D38)</f>
        <v>0</v>
      </c>
      <c r="E39" s="27"/>
      <c r="F39" s="27"/>
      <c r="G39" s="27">
        <f>SUM(G32:G38)</f>
        <v>2545</v>
      </c>
      <c r="H39" s="28">
        <f>((G39+I39)/7)/E38</f>
        <v>0.52449513836948392</v>
      </c>
      <c r="I39" s="27">
        <f>SUM(I32:I38)</f>
        <v>260</v>
      </c>
      <c r="J39" s="28">
        <f>(I39/(I39+G39))</f>
        <v>9.2691622103386814E-2</v>
      </c>
      <c r="K39" s="27"/>
      <c r="L39" s="27"/>
      <c r="M39" s="29">
        <f>M37/M36*100-100</f>
        <v>5.028601517436158</v>
      </c>
      <c r="N39" s="72">
        <f>N37/N36*100-100</f>
        <v>0.58968058968058301</v>
      </c>
      <c r="O39" s="26">
        <f t="shared" ref="O39" si="764">SUM(O32:O38)</f>
        <v>1</v>
      </c>
      <c r="P39" s="27">
        <f t="shared" ref="P39" si="765">SUM(P32:P38)</f>
        <v>1</v>
      </c>
      <c r="Q39" s="27"/>
      <c r="R39" s="27"/>
      <c r="S39" s="27">
        <f t="shared" ref="S39" si="766">SUM(S32:S38)</f>
        <v>2562</v>
      </c>
      <c r="T39" s="28">
        <f t="shared" ref="T39" si="767">((S39+U39)/7)/Q38</f>
        <v>0.53220534512593731</v>
      </c>
      <c r="U39" s="27">
        <f t="shared" ref="U39" si="768">SUM(U32:U38)</f>
        <v>206</v>
      </c>
      <c r="V39" s="28">
        <f t="shared" ref="V39" si="769">(U39/(U39+S39))</f>
        <v>7.4421965317919073E-2</v>
      </c>
      <c r="W39" s="27"/>
      <c r="X39" s="27"/>
      <c r="Y39" s="29">
        <f t="shared" ref="Y39:Z39" si="770">Y37/Y36*100-100</f>
        <v>4.5361527967257871</v>
      </c>
      <c r="Z39" s="72">
        <f t="shared" si="770"/>
        <v>0.96642096642096931</v>
      </c>
      <c r="AA39" s="26">
        <f t="shared" ref="AA39" si="771">SUM(AA32:AA38)</f>
        <v>10</v>
      </c>
      <c r="AB39" s="27">
        <f t="shared" ref="AB39" si="772">SUM(AB32:AB38)</f>
        <v>0</v>
      </c>
      <c r="AC39" s="27"/>
      <c r="AD39" s="27"/>
      <c r="AE39" s="27">
        <f t="shared" ref="AE39" si="773">SUM(AE32:AE38)</f>
        <v>364</v>
      </c>
      <c r="AF39" s="28">
        <f t="shared" ref="AF39" si="774">((AE39+AG39)/7)/AC38</f>
        <v>0.35238095238095241</v>
      </c>
      <c r="AG39" s="27">
        <f t="shared" ref="AG39" si="775">SUM(AG32:AG38)</f>
        <v>43</v>
      </c>
      <c r="AH39" s="28">
        <f t="shared" ref="AH39" si="776">(AG39/(AG39+AE39))</f>
        <v>0.10565110565110565</v>
      </c>
      <c r="AI39" s="27"/>
      <c r="AJ39" s="27"/>
      <c r="AK39" s="29">
        <f t="shared" ref="AK39:AL39" si="777">AK37/AK36*100-100</f>
        <v>3.3651659845384216</v>
      </c>
      <c r="AL39" s="72">
        <f t="shared" si="777"/>
        <v>-0.24570024570024884</v>
      </c>
      <c r="AM39" s="26">
        <f t="shared" ref="AM39" si="778">SUM(AM32:AM38)</f>
        <v>3</v>
      </c>
      <c r="AN39" s="27">
        <f t="shared" ref="AN39" si="779">SUM(AN32:AN38)</f>
        <v>0</v>
      </c>
      <c r="AO39" s="27"/>
      <c r="AP39" s="27"/>
      <c r="AQ39" s="27">
        <f t="shared" ref="AQ39" si="780">SUM(AQ32:AQ38)</f>
        <v>2551</v>
      </c>
      <c r="AR39" s="28">
        <f t="shared" ref="AR39" si="781">((AQ39+AS39)/7)/AO38</f>
        <v>0.54165861202397059</v>
      </c>
      <c r="AS39" s="27">
        <f t="shared" ref="AS39" si="782">SUM(AS32:AS38)</f>
        <v>251</v>
      </c>
      <c r="AT39" s="28">
        <f t="shared" ref="AT39" si="783">(AS39/(AS39+AQ39))</f>
        <v>8.9578872234118492E-2</v>
      </c>
      <c r="AU39" s="27"/>
      <c r="AV39" s="27"/>
      <c r="AW39" s="29">
        <f t="shared" ref="AW39:AX39" si="784">AW37/AW36*100-100</f>
        <v>3.6729982159722852</v>
      </c>
      <c r="AX39" s="72">
        <f t="shared" si="784"/>
        <v>0.76986076986077023</v>
      </c>
      <c r="AY39" s="26">
        <f t="shared" ref="AY39" si="785">SUM(AY32:AY38)</f>
        <v>4</v>
      </c>
      <c r="AZ39" s="27">
        <f t="shared" ref="AZ39" si="786">SUM(AZ32:AZ38)</f>
        <v>0</v>
      </c>
      <c r="BA39" s="27"/>
      <c r="BB39" s="27"/>
      <c r="BC39" s="27">
        <f t="shared" ref="BC39" si="787">SUM(BC32:BC38)</f>
        <v>3205</v>
      </c>
      <c r="BD39" s="28">
        <f t="shared" ref="BD39" si="788">((BC39+BE39)/7)/BA38</f>
        <v>0.58379281537176275</v>
      </c>
      <c r="BE39" s="27">
        <f t="shared" ref="BE39" si="789">SUM(BE32:BE38)</f>
        <v>289</v>
      </c>
      <c r="BF39" s="28">
        <f t="shared" ref="BF39" si="790">(BE39/(BE39+BC39))</f>
        <v>8.2713222667429878E-2</v>
      </c>
      <c r="BG39" s="27"/>
      <c r="BH39" s="27"/>
      <c r="BI39" s="29">
        <f t="shared" ref="BI39:BJ39" si="791">BI37/BI36*100-100</f>
        <v>3.3307822846304873</v>
      </c>
      <c r="BJ39" s="72">
        <f t="shared" si="791"/>
        <v>8.8779688779688826</v>
      </c>
      <c r="BK39" s="26">
        <f t="shared" ref="BK39" si="792">SUM(BK32:BK38)</f>
        <v>3</v>
      </c>
      <c r="BL39" s="27">
        <f t="shared" ref="BL39" si="793">SUM(BL32:BL38)</f>
        <v>0</v>
      </c>
      <c r="BM39" s="27"/>
      <c r="BN39" s="27"/>
      <c r="BO39" s="27">
        <f t="shared" ref="BO39" si="794">SUM(BO32:BO38)</f>
        <v>2525</v>
      </c>
      <c r="BP39" s="28">
        <f t="shared" ref="BP39" si="795">((BO39+BQ39)/7)/BM38</f>
        <v>0.55822328931572629</v>
      </c>
      <c r="BQ39" s="27">
        <f t="shared" ref="BQ39" si="796">SUM(BQ32:BQ38)</f>
        <v>265</v>
      </c>
      <c r="BR39" s="28">
        <f t="shared" ref="BR39" si="797">(BQ39/(BQ39+BO39))</f>
        <v>9.4982078853046589E-2</v>
      </c>
      <c r="BS39" s="27"/>
      <c r="BT39" s="27"/>
      <c r="BU39" s="29">
        <f t="shared" ref="BU39:BV39" si="798">BU37/BU36*100-100</f>
        <v>7.1800313273710401</v>
      </c>
      <c r="BV39" s="72">
        <f t="shared" si="798"/>
        <v>3.1285831285831307</v>
      </c>
      <c r="BW39" s="26">
        <f t="shared" ref="BW39" si="799">SUM(BW32:BW38)</f>
        <v>1</v>
      </c>
      <c r="BX39" s="27">
        <f t="shared" ref="BX39" si="800">SUM(BX32:BX38)</f>
        <v>0</v>
      </c>
      <c r="BY39" s="27"/>
      <c r="BZ39" s="27"/>
      <c r="CA39" s="27">
        <f t="shared" ref="CA39" si="801">SUM(CA32:CA38)</f>
        <v>3144</v>
      </c>
      <c r="CB39" s="28">
        <f t="shared" ref="CB39" si="802">((CA39+CC39)/7)/BY38</f>
        <v>0.64304711246200608</v>
      </c>
      <c r="CC39" s="27">
        <f t="shared" ref="CC39" si="803">SUM(CC32:CC38)</f>
        <v>241</v>
      </c>
      <c r="CD39" s="28">
        <f t="shared" ref="CD39" si="804">(CC39/(CC39+CA39))</f>
        <v>7.1196454948301333E-2</v>
      </c>
      <c r="CE39" s="27"/>
      <c r="CF39" s="27"/>
      <c r="CG39" s="29">
        <f t="shared" ref="CG39:CH39" si="805">CG37/CG36*100-100</f>
        <v>4.761255115961788</v>
      </c>
      <c r="CH39" s="72">
        <f t="shared" si="805"/>
        <v>3.8984438984439151</v>
      </c>
      <c r="CI39" s="26">
        <f t="shared" ref="CI39" si="806">SUM(CI32:CI38)</f>
        <v>3</v>
      </c>
      <c r="CJ39" s="27">
        <f t="shared" ref="CJ39" si="807">SUM(CJ32:CJ38)</f>
        <v>0</v>
      </c>
      <c r="CK39" s="27"/>
      <c r="CL39" s="27"/>
      <c r="CM39" s="27">
        <f t="shared" ref="CM39" si="808">SUM(CM32:CM38)</f>
        <v>479</v>
      </c>
      <c r="CN39" s="28">
        <f t="shared" ref="CN39" si="809">((CM39+CO39)/7)/CK38</f>
        <v>0.44827586206896552</v>
      </c>
      <c r="CO39" s="27">
        <f t="shared" ref="CO39" si="810">SUM(CO32:CO38)</f>
        <v>67</v>
      </c>
      <c r="CP39" s="28">
        <f t="shared" ref="CP39" si="811">(CO39/(CO39+CM39))</f>
        <v>0.1227106227106227</v>
      </c>
      <c r="CQ39" s="27"/>
      <c r="CR39" s="27"/>
      <c r="CS39" s="29">
        <f t="shared" ref="CS39:CT39" si="812">CS37/CS36*100-100</f>
        <v>8.7539790814006295</v>
      </c>
      <c r="CT39" s="72">
        <f t="shared" si="812"/>
        <v>-0.29484029484029861</v>
      </c>
      <c r="CU39" s="26">
        <f t="shared" ref="CU39" si="813">SUM(CU32:CU38)</f>
        <v>0</v>
      </c>
      <c r="CV39" s="27">
        <f t="shared" ref="CV39" si="814">SUM(CV32:CV38)</f>
        <v>0</v>
      </c>
      <c r="CW39" s="27"/>
      <c r="CX39" s="27"/>
      <c r="CY39" s="27">
        <f t="shared" ref="CY39" si="815">SUM(CY32:CY38)</f>
        <v>2962</v>
      </c>
      <c r="CZ39" s="28">
        <f t="shared" ref="CZ39" si="816">((CY39+DA39)/7)/CW38</f>
        <v>0.6054959533220402</v>
      </c>
      <c r="DA39" s="27">
        <f t="shared" ref="DA39" si="817">SUM(DA32:DA38)</f>
        <v>255</v>
      </c>
      <c r="DB39" s="28">
        <f t="shared" ref="DB39" si="818">(DA39/(DA39+CY39))</f>
        <v>7.9266397264532176E-2</v>
      </c>
      <c r="DC39" s="27"/>
      <c r="DD39" s="27"/>
      <c r="DE39" s="29">
        <f t="shared" ref="DE39:DF39" si="819">DE37/DE36*100-100</f>
        <v>3.6834924965893663</v>
      </c>
      <c r="DF39" s="72">
        <f t="shared" si="819"/>
        <v>3.3087633087633037</v>
      </c>
      <c r="DG39" s="26">
        <f t="shared" ref="DG39" si="820">SUM(DG32:DG38)</f>
        <v>1</v>
      </c>
      <c r="DH39" s="27">
        <f t="shared" ref="DH39" si="821">SUM(DH32:DH38)</f>
        <v>0</v>
      </c>
      <c r="DI39" s="27"/>
      <c r="DJ39" s="27"/>
      <c r="DK39" s="27">
        <f t="shared" ref="DK39" si="822">SUM(DK32:DK38)</f>
        <v>3742</v>
      </c>
      <c r="DL39" s="28">
        <f t="shared" ref="DL39" si="823">((DK39+DM39)/7)/DI38</f>
        <v>0.66544850498338881</v>
      </c>
      <c r="DM39" s="27">
        <f t="shared" ref="DM39" si="824">SUM(DM32:DM38)</f>
        <v>264</v>
      </c>
      <c r="DN39" s="28">
        <f t="shared" ref="DN39" si="825">(DM39/(DM39+DK39))</f>
        <v>6.5901148277583629E-2</v>
      </c>
      <c r="DO39" s="27"/>
      <c r="DP39" s="27"/>
      <c r="DQ39" s="29">
        <f t="shared" ref="DQ39:DR39" si="826">DQ37/DQ36*100-100</f>
        <v>5.7883453517832777</v>
      </c>
      <c r="DR39" s="72">
        <f t="shared" si="826"/>
        <v>5.1433251433251428</v>
      </c>
      <c r="DS39" s="26">
        <f t="shared" ref="DS39" si="827">SUM(DS32:DS38)</f>
        <v>2</v>
      </c>
      <c r="DT39" s="27">
        <f t="shared" ref="DT39" si="828">SUM(DT32:DT38)</f>
        <v>0</v>
      </c>
      <c r="DU39" s="27"/>
      <c r="DV39" s="27"/>
      <c r="DW39" s="27">
        <f t="shared" ref="DW39" si="829">SUM(DW32:DW38)</f>
        <v>3176</v>
      </c>
      <c r="DX39" s="28">
        <f t="shared" ref="DX39" si="830">((DW39+DY39)/7)/DU38</f>
        <v>0.55601926163723914</v>
      </c>
      <c r="DY39" s="27">
        <f t="shared" ref="DY39" si="831">SUM(DY32:DY38)</f>
        <v>288</v>
      </c>
      <c r="DZ39" s="28">
        <f t="shared" ref="DZ39" si="832">(DY39/(DY39+DW39))</f>
        <v>8.3140877598152418E-2</v>
      </c>
      <c r="EA39" s="27"/>
      <c r="EB39" s="27"/>
      <c r="EC39" s="29">
        <f t="shared" ref="EC39:ED39" si="833">EC37/EC36*100-100</f>
        <v>1.1127216916780469</v>
      </c>
      <c r="ED39" s="72">
        <f t="shared" si="833"/>
        <v>-0.82923832923832208</v>
      </c>
      <c r="EE39" s="26">
        <f t="shared" ref="EE39" si="834">SUM(EE32:EE38)</f>
        <v>3</v>
      </c>
      <c r="EF39" s="27">
        <f t="shared" ref="EF39" si="835">SUM(EF32:EF38)</f>
        <v>0</v>
      </c>
      <c r="EG39" s="27"/>
      <c r="EH39" s="27"/>
      <c r="EI39" s="27">
        <f t="shared" ref="EI39" si="836">SUM(EI32:EI38)</f>
        <v>457</v>
      </c>
      <c r="EJ39" s="28">
        <f t="shared" ref="EJ39" si="837">((EI39+EK39)/7)/EG38</f>
        <v>0.41860465116279072</v>
      </c>
      <c r="EK39" s="27">
        <f t="shared" ref="EK39" si="838">SUM(EK32:EK38)</f>
        <v>47</v>
      </c>
      <c r="EL39" s="28">
        <f t="shared" ref="EL39" si="839">(EK39/(EK39+EI39))</f>
        <v>9.3253968253968256E-2</v>
      </c>
      <c r="EM39" s="27"/>
      <c r="EN39" s="27"/>
      <c r="EO39" s="29">
        <f t="shared" ref="EO39:EP39" si="840">EO37/EO36*100-100</f>
        <v>4.0612865988036475</v>
      </c>
      <c r="EP39" s="72">
        <f t="shared" si="840"/>
        <v>-1.5970515970516033</v>
      </c>
      <c r="EQ39" s="26">
        <f t="shared" ref="EQ39" si="841">SUM(EQ32:EQ38)</f>
        <v>0</v>
      </c>
      <c r="ER39" s="27">
        <f t="shared" ref="ER39" si="842">SUM(ER32:ER38)</f>
        <v>0</v>
      </c>
      <c r="ES39" s="27"/>
      <c r="ET39" s="27"/>
      <c r="EU39" s="27">
        <f t="shared" ref="EU39" si="843">SUM(EU32:EU38)</f>
        <v>3170</v>
      </c>
      <c r="EV39" s="28">
        <f t="shared" ref="EV39" si="844">((EU39+EW39)/7)/ES38</f>
        <v>0.55118110236220474</v>
      </c>
      <c r="EW39" s="27">
        <f t="shared" ref="EW39" si="845">SUM(EW32:EW38)</f>
        <v>260</v>
      </c>
      <c r="EX39" s="28">
        <f t="shared" ref="EX39" si="846">(EW39/(EW39+EU39))</f>
        <v>7.5801749271137031E-2</v>
      </c>
      <c r="EY39" s="27"/>
      <c r="EZ39" s="27"/>
      <c r="FA39" s="29">
        <f t="shared" ref="FA39:FB39" si="847">FA37/FA36*100-100</f>
        <v>0.37517053206002515</v>
      </c>
      <c r="FB39" s="72">
        <f t="shared" si="847"/>
        <v>3.9312039312039389</v>
      </c>
      <c r="FC39" s="26">
        <f t="shared" ref="FC39" si="848">SUM(FC32:FC38)</f>
        <v>3</v>
      </c>
      <c r="FD39" s="27">
        <f t="shared" ref="FD39" si="849">SUM(FD32:FD38)</f>
        <v>0</v>
      </c>
      <c r="FE39" s="27"/>
      <c r="FF39" s="27"/>
      <c r="FG39" s="27">
        <f t="shared" ref="FG39" si="850">SUM(FG32:FG38)</f>
        <v>3496</v>
      </c>
      <c r="FH39" s="28">
        <f t="shared" ref="FH39" si="851">((FG39+FI39)/7)/FE38</f>
        <v>0.61059390048154094</v>
      </c>
      <c r="FI39" s="27">
        <f t="shared" ref="FI39" si="852">SUM(FI32:FI38)</f>
        <v>308</v>
      </c>
      <c r="FJ39" s="28">
        <f t="shared" ref="FJ39" si="853">(FI39/(FI39+FG39))</f>
        <v>8.0967402733964244E-2</v>
      </c>
      <c r="FK39" s="27"/>
      <c r="FL39" s="27"/>
      <c r="FM39" s="29">
        <f t="shared" ref="FM39:FN39" si="854">FM37/FM36*100-100</f>
        <v>4.4954716546951659</v>
      </c>
      <c r="FN39" s="72">
        <f t="shared" si="854"/>
        <v>3.5012285012284963</v>
      </c>
      <c r="FO39" s="26">
        <f t="shared" ref="FO39" si="855">SUM(FO32:FO38)</f>
        <v>3</v>
      </c>
      <c r="FP39" s="27">
        <f t="shared" ref="FP39" si="856">SUM(FP32:FP38)</f>
        <v>0</v>
      </c>
      <c r="FQ39" s="27"/>
      <c r="FR39" s="27"/>
      <c r="FS39" s="27">
        <f t="shared" ref="FS39" si="857">SUM(FS32:FS38)</f>
        <v>3364</v>
      </c>
      <c r="FT39" s="28">
        <f t="shared" ref="FT39" si="858">((FS39+FU39)/7)/FQ38</f>
        <v>0.60205264029134242</v>
      </c>
      <c r="FU39" s="27">
        <f t="shared" ref="FU39" si="859">SUM(FU32:FU38)</f>
        <v>273</v>
      </c>
      <c r="FV39" s="28">
        <f t="shared" ref="FV39" si="860">(FU39/(FU39+FS39))</f>
        <v>7.5061864173769588E-2</v>
      </c>
      <c r="FW39" s="27"/>
      <c r="FX39" s="27"/>
      <c r="FY39" s="29">
        <f t="shared" ref="FY39:FZ39" si="861">FY37/FY36*100-100</f>
        <v>1.3518541485799176</v>
      </c>
      <c r="FZ39" s="72">
        <f t="shared" si="861"/>
        <v>-0.39312039312039815</v>
      </c>
      <c r="GA39" s="26">
        <f t="shared" ref="GA39" si="862">SUM(GA32:GA38)</f>
        <v>0</v>
      </c>
      <c r="GB39" s="27">
        <f t="shared" ref="GB39" si="863">SUM(GB32:GB38)</f>
        <v>0</v>
      </c>
      <c r="GC39" s="27"/>
      <c r="GD39" s="27"/>
      <c r="GE39" s="27">
        <f t="shared" ref="GE39" si="864">SUM(GE32:GE38)</f>
        <v>495</v>
      </c>
      <c r="GF39" s="28">
        <f t="shared" ref="GF39" si="865">((GE39+GG39)/7)/GC38</f>
        <v>0.44471347861178367</v>
      </c>
      <c r="GG39" s="27">
        <f t="shared" ref="GG39" si="866">SUM(GG32:GG38)</f>
        <v>56</v>
      </c>
      <c r="GH39" s="28">
        <f t="shared" ref="GH39" si="867">(GG39/(GG39+GE39))</f>
        <v>0.10163339382940109</v>
      </c>
      <c r="GI39" s="27"/>
      <c r="GJ39" s="27"/>
      <c r="GK39" s="29">
        <f t="shared" ref="GK39:GL39" si="868">GK37/GK36*100-100</f>
        <v>4.4565711687130545</v>
      </c>
      <c r="GL39" s="72">
        <f t="shared" si="868"/>
        <v>5.2416052416052423</v>
      </c>
      <c r="GM39" s="26">
        <f t="shared" ref="GM39" si="869">SUM(GM32:GM38)</f>
        <v>2</v>
      </c>
      <c r="GN39" s="27">
        <f t="shared" ref="GN39" si="870">SUM(GN32:GN38)</f>
        <v>0</v>
      </c>
      <c r="GO39" s="27"/>
      <c r="GP39" s="27"/>
      <c r="GQ39" s="27">
        <f t="shared" ref="GQ39" si="871">SUM(GQ32:GQ38)</f>
        <v>3259</v>
      </c>
      <c r="GR39" s="28">
        <f t="shared" ref="GR39" si="872">((GQ39+GS39)/7)/GO38</f>
        <v>0.58382936507936511</v>
      </c>
      <c r="GS39" s="27">
        <f t="shared" ref="GS39" si="873">SUM(GS32:GS38)</f>
        <v>272</v>
      </c>
      <c r="GT39" s="28">
        <f t="shared" ref="GT39" si="874">(GS39/(GS39+GQ39))</f>
        <v>7.7032002265647131E-2</v>
      </c>
      <c r="GU39" s="27"/>
      <c r="GV39" s="27"/>
      <c r="GW39" s="29">
        <f t="shared" ref="GW39:GX39" si="875">GW37/GW36*100-100</f>
        <v>3.7068797505359612</v>
      </c>
      <c r="GX39" s="72">
        <f t="shared" si="875"/>
        <v>5.7985257985258016</v>
      </c>
      <c r="GY39" s="26">
        <f t="shared" ref="GY39" si="876">SUM(GY32:GY38)</f>
        <v>1</v>
      </c>
      <c r="GZ39" s="27">
        <f t="shared" ref="GZ39" si="877">SUM(GZ32:GZ38)</f>
        <v>0</v>
      </c>
      <c r="HA39" s="27"/>
      <c r="HB39" s="27"/>
      <c r="HC39" s="27">
        <f t="shared" ref="HC39" si="878">SUM(HC32:HC38)</f>
        <v>3501</v>
      </c>
      <c r="HD39" s="28">
        <f t="shared" ref="HD39" si="879">((HC39+HE39)/7)/HA38</f>
        <v>0.63691850874298905</v>
      </c>
      <c r="HE39" s="27">
        <f t="shared" ref="HE39" si="880">SUM(HE32:HE38)</f>
        <v>360</v>
      </c>
      <c r="HF39" s="28">
        <f t="shared" ref="HF39" si="881">(HE39/(HE39+HC39))</f>
        <v>9.3240093240093247E-2</v>
      </c>
      <c r="HG39" s="27"/>
      <c r="HH39" s="27"/>
      <c r="HI39" s="29">
        <f t="shared" ref="HI39:HJ39" si="882">HI37/HI36*100-100</f>
        <v>1.5528448760131681</v>
      </c>
      <c r="HJ39" s="72">
        <f t="shared" si="882"/>
        <v>0.72174447174447209</v>
      </c>
      <c r="HK39" s="26">
        <f t="shared" si="708"/>
        <v>41</v>
      </c>
      <c r="HL39" s="27">
        <f t="shared" si="709"/>
        <v>1</v>
      </c>
      <c r="HM39" s="27">
        <f t="shared" si="710"/>
        <v>0</v>
      </c>
      <c r="HN39" s="27">
        <f t="shared" si="711"/>
        <v>0</v>
      </c>
      <c r="HO39" s="27">
        <f t="shared" si="712"/>
        <v>49002</v>
      </c>
      <c r="HP39" s="216">
        <f>+((HO39)/HM38)/7</f>
        <v>0.57681985121009505</v>
      </c>
      <c r="HQ39" s="62">
        <f t="shared" si="714"/>
        <v>4005</v>
      </c>
      <c r="HR39" s="52">
        <f t="shared" si="758"/>
        <v>8.173135790375903E-2</v>
      </c>
      <c r="HS39" s="53">
        <f t="shared" ref="HS39" si="883">SUM(HS32:HS38)/7</f>
        <v>50.8</v>
      </c>
      <c r="HT39" s="54">
        <f t="shared" ref="HT39" si="884">SUM(HT32:HT38)</f>
        <v>43127</v>
      </c>
      <c r="HU39" s="53">
        <f t="shared" ref="HU39" si="885">AVERAGE(HU32:HU38)</f>
        <v>87.870700895612202</v>
      </c>
      <c r="HV39" s="63">
        <f>HV37/HV36*100-100</f>
        <v>3.6513038651928156</v>
      </c>
      <c r="HW39" s="72">
        <f>HW37/HW36*100-100</f>
        <v>2.6448908801850024</v>
      </c>
      <c r="HX39" s="78">
        <f t="shared" ref="HX39" si="886">SUM(G39,I39,S39,U39,AE39,AG39,AQ39,AS39,BC39,BE39)/7/SUM(E38,Q38,AC38,AO38,BA38)</f>
        <v>0.53696089580964046</v>
      </c>
      <c r="HY39" s="78">
        <f t="shared" ref="HY39" si="887">SUM(BO39,BQ39,CA39,CC39,CM39,CO39,CY39,DA39,DK39,DM39)/7/SUM(BM38,BY38,CK38,CW38,DI38)</f>
        <v>0.61123043878490335</v>
      </c>
      <c r="HZ39" s="78">
        <f t="shared" ref="HZ39" si="888">SUM(DW39,DY39,EI39,EK39,EU39,EW39,FG39,FI39)/7/SUM(DU38,EG38,ES38,FE38)</f>
        <v>0.56328254638708697</v>
      </c>
      <c r="IA39" s="78">
        <f t="shared" ref="IA39" si="889">SUM(FS39,FU39,GE39,GG39,GQ39,GS39,HC39,HE39)/7/SUM(FQ38,GC38,GO38,HA38)</f>
        <v>0.59721505930892205</v>
      </c>
      <c r="IB39" s="92">
        <f t="shared" ref="IB39" si="890">SUM(I39,U39,AG39,AS39,BE39)/SUM(G39,I39,S39,U39,AE39,AG39,AQ39,AS39,BC39,BE39)</f>
        <v>8.5451287064190293E-2</v>
      </c>
      <c r="IC39" s="92">
        <f t="shared" ref="IC39" si="891">SUM(BQ39,CC39,CO39,DA39,DM39)/SUM(BO39,BQ39,CA39,CC39,CM39,CO39,CY39,DA39,DK39,DM39)</f>
        <v>7.8313253012048195E-2</v>
      </c>
      <c r="ID39" s="92">
        <f t="shared" ref="ID39" si="892">SUM(DY39,EK39,EW39,FI39)/SUM(DW39,DY39,EI39,EK39,EU39,EW39,FG39,FI39)</f>
        <v>8.0610605249062661E-2</v>
      </c>
      <c r="IE39" s="92">
        <f t="shared" ref="IE39" si="893">SUM(FU39,GG39,GS39,HE39)/SUM(FS39,FU39,GE39,GG39,GQ39,GS39,HC39,HE39)</f>
        <v>8.2987910189982722E-2</v>
      </c>
      <c r="IF39" s="94">
        <f t="shared" ref="IF39" si="894">SUM(C39,O39,AA39,AM39,AY39)</f>
        <v>19</v>
      </c>
      <c r="IG39" s="94">
        <f t="shared" ref="IG39" si="895">SUM(BK39,BW39,CI39,CU39,DG39)</f>
        <v>8</v>
      </c>
      <c r="IH39" s="94">
        <f t="shared" ref="IH39" si="896">SUM(DS39,EE39,EQ39,FC39)</f>
        <v>8</v>
      </c>
      <c r="II39" s="94">
        <f t="shared" ref="II39" si="897">SUM(FO39,GA39,GM39,GY39)</f>
        <v>6</v>
      </c>
      <c r="IJ39" s="96" t="s">
        <v>89</v>
      </c>
    </row>
    <row r="40" spans="1:244" ht="19.5" thickBot="1" x14ac:dyDescent="0.3">
      <c r="A40" s="56"/>
      <c r="B40" s="9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>HK39/HM29</f>
        <v>3.3670033670033669E-3</v>
      </c>
      <c r="HL40" s="68">
        <f>HL39/HN29</f>
        <v>9.6525096525096527E-4</v>
      </c>
      <c r="HM40" s="45"/>
      <c r="HN40" s="45"/>
      <c r="HO40" s="45"/>
      <c r="HP40" s="218"/>
      <c r="HQ40" s="45"/>
      <c r="HR40" s="45"/>
      <c r="HS40" s="45"/>
      <c r="HT40" s="55"/>
      <c r="HU40" s="45"/>
      <c r="HV40" s="45"/>
      <c r="HW40" s="46"/>
      <c r="HY40" s="77"/>
      <c r="HZ40" s="77"/>
      <c r="IA40" s="77"/>
      <c r="IF40" s="94">
        <f t="shared" ref="IF40" si="898">SUM(E29,Q29,AC29,AO29,BA29)</f>
        <v>3285</v>
      </c>
      <c r="IG40" s="94">
        <f t="shared" ref="IG40" si="899">SUM(BM29,BY29,CK29,CW29,DI29)</f>
        <v>3267</v>
      </c>
      <c r="IH40" s="94">
        <f t="shared" ref="IH40" si="900">SUM(DU29,EG29,ES29,FE29)</f>
        <v>2849</v>
      </c>
      <c r="II40" s="94">
        <f t="shared" ref="II40" si="901">SUM(FQ29,GC29,GO29,HA29)</f>
        <v>2776</v>
      </c>
      <c r="IJ40" s="96" t="s">
        <v>84</v>
      </c>
    </row>
    <row r="41" spans="1:244" x14ac:dyDescent="0.25">
      <c r="A41" s="225">
        <v>29</v>
      </c>
      <c r="B41" s="73">
        <f>B38+1</f>
        <v>44456</v>
      </c>
      <c r="C41" s="33"/>
      <c r="D41" s="34"/>
      <c r="E41" s="34">
        <f>E38-C41</f>
        <v>764</v>
      </c>
      <c r="F41" s="34">
        <f>F38-D41</f>
        <v>65</v>
      </c>
      <c r="G41" s="34">
        <v>450</v>
      </c>
      <c r="H41" s="35">
        <f t="shared" ref="H41:H47" si="902">((G41+I41)/E41)</f>
        <v>0.63481675392670156</v>
      </c>
      <c r="I41" s="34">
        <v>35</v>
      </c>
      <c r="J41" s="35">
        <f>I41/(G41+I41)</f>
        <v>7.2164948453608241E-2</v>
      </c>
      <c r="K41" s="191">
        <v>156.36850999999999</v>
      </c>
      <c r="L41" s="34"/>
      <c r="M41" s="34"/>
      <c r="N41" s="37"/>
      <c r="O41" s="33"/>
      <c r="P41" s="34"/>
      <c r="Q41" s="34">
        <f t="shared" ref="Q41" si="903">Q38-O41</f>
        <v>743</v>
      </c>
      <c r="R41" s="34">
        <f t="shared" ref="R41" si="904">R38-P41</f>
        <v>61</v>
      </c>
      <c r="S41" s="34">
        <v>449</v>
      </c>
      <c r="T41" s="35">
        <f t="shared" ref="T41:T47" si="905">((S41+U41)/Q41)</f>
        <v>0.63391655450874829</v>
      </c>
      <c r="U41" s="34">
        <v>22</v>
      </c>
      <c r="V41" s="35">
        <f t="shared" ref="V41:V47" si="906">U41/(S41+U41)</f>
        <v>4.6709129511677279E-2</v>
      </c>
      <c r="W41" s="191">
        <v>156.44801000000004</v>
      </c>
      <c r="X41" s="34"/>
      <c r="Y41" s="34"/>
      <c r="Z41" s="37"/>
      <c r="AA41" s="33"/>
      <c r="AB41" s="34"/>
      <c r="AC41" s="34">
        <f t="shared" ref="AC41" si="907">AC38-AA41</f>
        <v>165</v>
      </c>
      <c r="AD41" s="34">
        <f t="shared" ref="AD41" si="908">AD38-AB41</f>
        <v>15</v>
      </c>
      <c r="AE41" s="34">
        <v>70</v>
      </c>
      <c r="AF41" s="35">
        <f t="shared" ref="AF41:AF47" si="909">((AE41+AG41)/AC41)</f>
        <v>0.45454545454545453</v>
      </c>
      <c r="AG41" s="34">
        <v>5</v>
      </c>
      <c r="AH41" s="35">
        <f t="shared" ref="AH41:AH47" si="910">AG41/(AE41+AG41)</f>
        <v>6.6666666666666666E-2</v>
      </c>
      <c r="AI41" s="36"/>
      <c r="AJ41" s="34"/>
      <c r="AK41" s="34"/>
      <c r="AL41" s="37"/>
      <c r="AM41" s="33"/>
      <c r="AN41" s="34"/>
      <c r="AO41" s="34">
        <f t="shared" ref="AO41" si="911">AO38-AM41</f>
        <v>739</v>
      </c>
      <c r="AP41" s="34">
        <f t="shared" ref="AP41" si="912">AP38-AN41</f>
        <v>63</v>
      </c>
      <c r="AQ41" s="34">
        <v>430</v>
      </c>
      <c r="AR41" s="35">
        <f t="shared" ref="AR41:AR47" si="913">((AQ41+AS41)/AO41)</f>
        <v>0.62516914749661701</v>
      </c>
      <c r="AS41" s="34">
        <v>32</v>
      </c>
      <c r="AT41" s="35">
        <f t="shared" ref="AT41:AT47" si="914">AS41/(AQ41+AS41)</f>
        <v>6.9264069264069264E-2</v>
      </c>
      <c r="AU41" s="36"/>
      <c r="AV41" s="34"/>
      <c r="AW41" s="34"/>
      <c r="AX41" s="37"/>
      <c r="AY41" s="33">
        <v>1</v>
      </c>
      <c r="AZ41" s="34"/>
      <c r="BA41" s="34">
        <f t="shared" ref="BA41" si="915">BA38-AY41</f>
        <v>854</v>
      </c>
      <c r="BB41" s="34">
        <f t="shared" ref="BB41" si="916">BB38-AZ41</f>
        <v>72</v>
      </c>
      <c r="BC41" s="34">
        <v>535</v>
      </c>
      <c r="BD41" s="35">
        <f t="shared" ref="BD41:BD47" si="917">((BC41+BE41)/BA41)</f>
        <v>0.66042154566744726</v>
      </c>
      <c r="BE41" s="34">
        <v>29</v>
      </c>
      <c r="BF41" s="35">
        <f t="shared" ref="BF41:BF47" si="918">BE41/(BC41+BE41)</f>
        <v>5.1418439716312055E-2</v>
      </c>
      <c r="BG41" s="36"/>
      <c r="BH41" s="34"/>
      <c r="BI41" s="34"/>
      <c r="BJ41" s="37"/>
      <c r="BK41" s="33"/>
      <c r="BL41" s="34"/>
      <c r="BM41" s="34">
        <f t="shared" ref="BM41" si="919">BM38-BK41</f>
        <v>714</v>
      </c>
      <c r="BN41" s="34">
        <f t="shared" ref="BN41" si="920">BN38-BL41</f>
        <v>61</v>
      </c>
      <c r="BO41" s="34">
        <v>449</v>
      </c>
      <c r="BP41" s="35">
        <f t="shared" ref="BP41:BP47" si="921">((BO41+BQ41)/BM41)</f>
        <v>0.65966386554621848</v>
      </c>
      <c r="BQ41" s="34">
        <v>22</v>
      </c>
      <c r="BR41" s="35">
        <f t="shared" ref="BR41:BR47" si="922">BQ41/(BO41+BQ41)</f>
        <v>4.6709129511677279E-2</v>
      </c>
      <c r="BS41" s="36"/>
      <c r="BT41" s="34"/>
      <c r="BU41" s="34"/>
      <c r="BV41" s="37"/>
      <c r="BW41" s="33"/>
      <c r="BX41" s="34"/>
      <c r="BY41" s="34">
        <f t="shared" ref="BY41" si="923">BY38-BW41</f>
        <v>752</v>
      </c>
      <c r="BZ41" s="34">
        <f t="shared" ref="BZ41" si="924">BZ38-BX41</f>
        <v>65</v>
      </c>
      <c r="CA41" s="34">
        <v>540</v>
      </c>
      <c r="CB41" s="35">
        <f t="shared" ref="CB41:CB47" si="925">((CA41+CC41)/BY41)</f>
        <v>0.75531914893617025</v>
      </c>
      <c r="CC41" s="34">
        <v>28</v>
      </c>
      <c r="CD41" s="35">
        <f t="shared" ref="CD41:CD47" si="926">CC41/(CA41+CC41)</f>
        <v>4.9295774647887321E-2</v>
      </c>
      <c r="CE41" s="192">
        <v>162.11000000000004</v>
      </c>
      <c r="CF41" s="34"/>
      <c r="CG41" s="34"/>
      <c r="CH41" s="37"/>
      <c r="CI41" s="33"/>
      <c r="CJ41" s="34"/>
      <c r="CK41" s="34">
        <f t="shared" ref="CK41" si="927">CK38-CI41</f>
        <v>174</v>
      </c>
      <c r="CL41" s="34">
        <f t="shared" ref="CL41" si="928">CL38-CJ41</f>
        <v>15</v>
      </c>
      <c r="CM41" s="34">
        <v>91</v>
      </c>
      <c r="CN41" s="35">
        <f t="shared" ref="CN41:CN47" si="929">((CM41+CO41)/CK41)</f>
        <v>0.54597701149425293</v>
      </c>
      <c r="CO41" s="34">
        <v>4</v>
      </c>
      <c r="CP41" s="35">
        <f t="shared" ref="CP41:CP47" si="930">CO41/(CM41+CO41)</f>
        <v>4.2105263157894736E-2</v>
      </c>
      <c r="CQ41" s="36"/>
      <c r="CR41" s="34"/>
      <c r="CS41" s="34"/>
      <c r="CT41" s="37"/>
      <c r="CU41" s="33"/>
      <c r="CV41" s="34"/>
      <c r="CW41" s="34">
        <f t="shared" ref="CW41" si="931">CW38-CU41</f>
        <v>759</v>
      </c>
      <c r="CX41" s="34">
        <f t="shared" ref="CX41" si="932">CX38-CV41</f>
        <v>65</v>
      </c>
      <c r="CY41" s="34">
        <v>509</v>
      </c>
      <c r="CZ41" s="35">
        <f t="shared" ref="CZ41:CZ47" si="933">((CY41+DA41)/CW41)</f>
        <v>0.70619235836627137</v>
      </c>
      <c r="DA41" s="34">
        <v>27</v>
      </c>
      <c r="DB41" s="35">
        <f t="shared" ref="DB41:DB47" si="934">DA41/(CY41+DA41)</f>
        <v>5.0373134328358209E-2</v>
      </c>
      <c r="DC41" s="36"/>
      <c r="DD41" s="34"/>
      <c r="DE41" s="34"/>
      <c r="DF41" s="37"/>
      <c r="DG41" s="33"/>
      <c r="DH41" s="34"/>
      <c r="DI41" s="34">
        <f t="shared" ref="DI41" si="935">DI38-DG41</f>
        <v>860</v>
      </c>
      <c r="DJ41" s="34">
        <f t="shared" ref="DJ41" si="936">DJ38-DH41</f>
        <v>73</v>
      </c>
      <c r="DK41" s="34">
        <v>611</v>
      </c>
      <c r="DL41" s="35">
        <f t="shared" ref="DL41:DL47" si="937">((DK41+DM41)/DI41)</f>
        <v>0.75348837209302322</v>
      </c>
      <c r="DM41" s="34">
        <v>37</v>
      </c>
      <c r="DN41" s="35">
        <f t="shared" ref="DN41:DN47" si="938">DM41/(DK41+DM41)</f>
        <v>5.7098765432098762E-2</v>
      </c>
      <c r="DO41" s="36"/>
      <c r="DP41" s="34"/>
      <c r="DQ41" s="34"/>
      <c r="DR41" s="37"/>
      <c r="DS41" s="33">
        <v>1</v>
      </c>
      <c r="DT41" s="34"/>
      <c r="DU41" s="34">
        <f t="shared" ref="DU41" si="939">DU38-DS41</f>
        <v>889</v>
      </c>
      <c r="DV41" s="34">
        <f t="shared" ref="DV41" si="940">DV38-DT41</f>
        <v>76</v>
      </c>
      <c r="DW41" s="34">
        <v>550</v>
      </c>
      <c r="DX41" s="35">
        <f t="shared" ref="DX41:DX47" si="941">((DW41+DY41)/DU41)</f>
        <v>0.65466816647919013</v>
      </c>
      <c r="DY41" s="34">
        <v>32</v>
      </c>
      <c r="DZ41" s="35">
        <f t="shared" ref="DZ41:DZ47" si="942">DY41/(DW41+DY41)</f>
        <v>5.4982817869415807E-2</v>
      </c>
      <c r="EA41" s="36"/>
      <c r="EB41" s="34"/>
      <c r="EC41" s="34"/>
      <c r="ED41" s="37"/>
      <c r="EE41" s="33">
        <v>1</v>
      </c>
      <c r="EF41" s="34"/>
      <c r="EG41" s="34">
        <f t="shared" ref="EG41" si="943">EG38-EE41</f>
        <v>171</v>
      </c>
      <c r="EH41" s="34">
        <f t="shared" ref="EH41" si="944">EH38-EF41</f>
        <v>15</v>
      </c>
      <c r="EI41" s="34">
        <v>81</v>
      </c>
      <c r="EJ41" s="35">
        <f t="shared" ref="EJ41:EJ47" si="945">((EI41+EK41)/EG41)</f>
        <v>0.49707602339181284</v>
      </c>
      <c r="EK41" s="34">
        <v>4</v>
      </c>
      <c r="EL41" s="35">
        <f t="shared" ref="EL41:EL47" si="946">EK41/(EI41+EK41)</f>
        <v>4.7058823529411764E-2</v>
      </c>
      <c r="EM41" s="36"/>
      <c r="EN41" s="34"/>
      <c r="EO41" s="34"/>
      <c r="EP41" s="37"/>
      <c r="EQ41" s="33">
        <v>1</v>
      </c>
      <c r="ER41" s="34"/>
      <c r="ES41" s="34">
        <f t="shared" ref="ES41" si="947">ES38-EQ41</f>
        <v>888</v>
      </c>
      <c r="ET41" s="34">
        <f t="shared" ref="ET41" si="948">ET38-ER41</f>
        <v>76</v>
      </c>
      <c r="EU41" s="34">
        <v>528</v>
      </c>
      <c r="EV41" s="35">
        <f t="shared" ref="EV41:EV47" si="949">((EU41+EW41)/ES41)</f>
        <v>0.64414414414414412</v>
      </c>
      <c r="EW41" s="34">
        <v>44</v>
      </c>
      <c r="EX41" s="35">
        <f t="shared" ref="EX41:EX47" si="950">EW41/(EU41+EW41)</f>
        <v>7.6923076923076927E-2</v>
      </c>
      <c r="EY41" s="36"/>
      <c r="EZ41" s="34"/>
      <c r="FA41" s="34"/>
      <c r="FB41" s="37"/>
      <c r="FC41" s="33"/>
      <c r="FD41" s="34"/>
      <c r="FE41" s="34">
        <f t="shared" ref="FE41" si="951">FE38-FC41</f>
        <v>890</v>
      </c>
      <c r="FF41" s="34">
        <f t="shared" ref="FF41" si="952">FF38-FD41</f>
        <v>76</v>
      </c>
      <c r="FG41" s="34">
        <v>576</v>
      </c>
      <c r="FH41" s="35">
        <f t="shared" ref="FH41:FH47" si="953">((FG41+FI41)/FE41)</f>
        <v>0.69775280898876402</v>
      </c>
      <c r="FI41" s="34">
        <v>45</v>
      </c>
      <c r="FJ41" s="35">
        <f t="shared" ref="FJ41:FJ47" si="954">FI41/(FG41+FI41)</f>
        <v>7.2463768115942032E-2</v>
      </c>
      <c r="FK41" s="36"/>
      <c r="FL41" s="34"/>
      <c r="FM41" s="34"/>
      <c r="FN41" s="37"/>
      <c r="FO41" s="33"/>
      <c r="FP41" s="34"/>
      <c r="FQ41" s="34">
        <f t="shared" ref="FQ41" si="955">FQ38-FO41</f>
        <v>863</v>
      </c>
      <c r="FR41" s="34">
        <f t="shared" ref="FR41" si="956">FR38-FP41</f>
        <v>74</v>
      </c>
      <c r="FS41" s="34">
        <v>580</v>
      </c>
      <c r="FT41" s="35">
        <f t="shared" ref="FT41:FT47" si="957">((FS41+FU41)/FQ41)</f>
        <v>0.70915411355735802</v>
      </c>
      <c r="FU41" s="34">
        <v>32</v>
      </c>
      <c r="FV41" s="35">
        <f t="shared" ref="FV41:FV47" si="958">FU41/(FS41+FU41)</f>
        <v>5.2287581699346407E-2</v>
      </c>
      <c r="FW41" s="36"/>
      <c r="FX41" s="34"/>
      <c r="FY41" s="34"/>
      <c r="FZ41" s="37"/>
      <c r="GA41" s="33"/>
      <c r="GB41" s="34"/>
      <c r="GC41" s="34">
        <f t="shared" ref="GC41" si="959">GC38-GA41</f>
        <v>177</v>
      </c>
      <c r="GD41" s="34">
        <f t="shared" ref="GD41" si="960">GD38-GB41</f>
        <v>15</v>
      </c>
      <c r="GE41" s="34">
        <v>76</v>
      </c>
      <c r="GF41" s="35">
        <f t="shared" ref="GF41:GF47" si="961">((GE41+GG41)/GC41)</f>
        <v>0.4463276836158192</v>
      </c>
      <c r="GG41" s="34">
        <v>3</v>
      </c>
      <c r="GH41" s="35">
        <f t="shared" ref="GH41:GH47" si="962">GG41/(GE41+GG41)</f>
        <v>3.7974683544303799E-2</v>
      </c>
      <c r="GI41" s="36"/>
      <c r="GJ41" s="34"/>
      <c r="GK41" s="34"/>
      <c r="GL41" s="37"/>
      <c r="GM41" s="33">
        <v>2</v>
      </c>
      <c r="GN41" s="34"/>
      <c r="GO41" s="34">
        <f t="shared" ref="GO41" si="963">GO38-GM41</f>
        <v>862</v>
      </c>
      <c r="GP41" s="34">
        <f t="shared" ref="GP41" si="964">GP38-GN41</f>
        <v>74</v>
      </c>
      <c r="GQ41" s="34">
        <v>530</v>
      </c>
      <c r="GR41" s="35">
        <f t="shared" ref="GR41:GR47" si="965">((GQ41+GS41)/GO41)</f>
        <v>0.65777262180974483</v>
      </c>
      <c r="GS41" s="34">
        <v>37</v>
      </c>
      <c r="GT41" s="35">
        <f t="shared" ref="GT41:GT47" si="966">GS41/(GQ41+GS41)</f>
        <v>6.5255731922398585E-2</v>
      </c>
      <c r="GU41" s="36"/>
      <c r="GV41" s="34"/>
      <c r="GW41" s="34"/>
      <c r="GX41" s="37"/>
      <c r="GY41" s="33"/>
      <c r="GZ41" s="34"/>
      <c r="HA41" s="34">
        <f t="shared" ref="HA41" si="967">HA38-GY41</f>
        <v>866</v>
      </c>
      <c r="HB41" s="34">
        <f t="shared" ref="HB41" si="968">HB38-GZ41</f>
        <v>74</v>
      </c>
      <c r="HC41" s="34">
        <v>555</v>
      </c>
      <c r="HD41" s="35">
        <f t="shared" ref="HD41:HD47" si="969">((HC41+HE41)/HA41)</f>
        <v>0.71478060046189373</v>
      </c>
      <c r="HE41" s="34">
        <v>64</v>
      </c>
      <c r="HF41" s="35">
        <f t="shared" ref="HF41:HF47" si="970">HE41/(HC41+HE41)</f>
        <v>0.10339256865912763</v>
      </c>
      <c r="HG41" s="36"/>
      <c r="HH41" s="34"/>
      <c r="HI41" s="34"/>
      <c r="HJ41" s="37"/>
      <c r="HK41" s="33">
        <f t="shared" ref="HK41:HK48" si="971">+C41+O41+AA41+AM41+AY41+BK41+BW41+CI41+CU41+DG41+DS41+EE41+EQ41+FC41+FO41+GA41+GM41+GY41</f>
        <v>6</v>
      </c>
      <c r="HL41" s="34">
        <f t="shared" ref="HL41:HL48" si="972">+D41+P41+AB41+AN41+AZ41+BL41+BX41+CJ41+CV41+DH41+DT41+EF41+ER41+FD41+FP41+GB41+GN41+GZ41</f>
        <v>0</v>
      </c>
      <c r="HM41" s="34">
        <f t="shared" ref="HM41:HM48" si="973">+E41+Q41+AC41+AO41+BA41+BM41+BY41+CK41+CW41+DI41+DU41+EG41+ES41+FE41+FQ41+GC41+GO41+HA41</f>
        <v>12130</v>
      </c>
      <c r="HN41" s="34">
        <f t="shared" ref="HN41:HN48" si="974">+F41+R41+AD41+AP41+BB41+BN41+BZ41+CL41+CX41+DJ41+DV41+EH41+ET41+FF41+FR41+GD41+GP41+HB41</f>
        <v>1035</v>
      </c>
      <c r="HO41" s="34">
        <f t="shared" ref="HO41:HO48" si="975">+G41+S41+AE41+AQ41+BC41+BO41+CA41+CM41+CY41+DK41+DW41+EI41+EU41+FG41+FS41+GE41+GQ41+HC41+I41+U41+AG41+AS41+BE41+BQ41+CC41+CO41+DA41+DM41+DY41+EK41+EW41+FI41+FU41+GG41+GS41+HE41</f>
        <v>8112</v>
      </c>
      <c r="HP41" s="214">
        <f t="shared" ref="HP41:HP42" si="976">+(HO41)/HM41</f>
        <v>0.66875515251442708</v>
      </c>
      <c r="HQ41" s="48">
        <f t="shared" ref="HQ41:HQ48" si="977">+I41+U41+AG41+AS41+BE41+BQ41+CC41+CO41+DA41+DM41+DY41+EK41+EW41+FI41+FU41+GG41+GS41+HE41</f>
        <v>502</v>
      </c>
      <c r="HR41" s="35">
        <f>+(HQ41/(HO41))</f>
        <v>6.1883629191321496E-2</v>
      </c>
      <c r="HS41" s="49">
        <v>53.1</v>
      </c>
      <c r="HT41" s="50">
        <v>7320</v>
      </c>
      <c r="HU41" s="49">
        <f t="shared" ref="HU41:HU47" si="978">+HT41/HO41*100</f>
        <v>90.23668639053254</v>
      </c>
      <c r="HV41" s="48"/>
      <c r="HW41" s="37"/>
      <c r="HX41" s="78">
        <f t="shared" ref="HX41:HX47" si="979">SUM(G41,I41,S41,U41,AE41,AG41,AQ41,AS41,BC41,BE41)/SUM(E41,Q41,AC41,AO41,BA41)</f>
        <v>0.63001531393568144</v>
      </c>
      <c r="HY41" s="78">
        <f t="shared" ref="HY41:HY47" si="980">SUM(BO41,BQ41,CA41,CC41,CM41,CO41,CY41,DA41,DK41,DM41)/SUM(BM41,BY41,CK41,CW41,DI41)</f>
        <v>0.71126112304387845</v>
      </c>
      <c r="HZ41" s="78">
        <f t="shared" ref="HZ41:HZ47" si="981">SUM(DW41,DY41,EI41,EK41,EU41,EW41,FG41,FI41)/SUM(DU41,EG41,ES41,FE41)</f>
        <v>0.65539112050739956</v>
      </c>
      <c r="IA41" s="78">
        <f t="shared" ref="IA41:IA47" si="982">SUM(FS41,FU41,GE41,GG41,GQ41,GS41,HC41,HE41)/SUM(FQ41,GC41,GO41,HA41)</f>
        <v>0.67810693641618502</v>
      </c>
    </row>
    <row r="42" spans="1:244" x14ac:dyDescent="0.25">
      <c r="A42" s="226"/>
      <c r="B42" s="41">
        <f t="shared" ref="B42:B47" si="983">+B41+1</f>
        <v>44457</v>
      </c>
      <c r="C42" s="10"/>
      <c r="D42" s="11"/>
      <c r="E42" s="74">
        <f t="shared" ref="E42:E46" si="984">E41-C42</f>
        <v>764</v>
      </c>
      <c r="F42" s="74">
        <f t="shared" ref="F42:F46" si="985">F41-D42</f>
        <v>65</v>
      </c>
      <c r="G42" s="11">
        <v>485</v>
      </c>
      <c r="H42" s="12">
        <f t="shared" si="902"/>
        <v>0.6740837696335078</v>
      </c>
      <c r="I42" s="11">
        <v>30</v>
      </c>
      <c r="J42" s="12">
        <f t="shared" ref="J42:J47" si="986">I42/(G42+I42)</f>
        <v>5.8252427184466021E-2</v>
      </c>
      <c r="K42" s="13"/>
      <c r="L42" s="11"/>
      <c r="M42" s="11"/>
      <c r="N42" s="14"/>
      <c r="O42" s="10">
        <v>1</v>
      </c>
      <c r="P42" s="11"/>
      <c r="Q42" s="74">
        <f t="shared" ref="Q42:Q47" si="987">Q41-O42</f>
        <v>742</v>
      </c>
      <c r="R42" s="74">
        <f t="shared" ref="R42:R47" si="988">R41-P42</f>
        <v>61</v>
      </c>
      <c r="S42" s="11">
        <v>472</v>
      </c>
      <c r="T42" s="12">
        <f t="shared" si="905"/>
        <v>0.67654986522911054</v>
      </c>
      <c r="U42" s="11">
        <v>30</v>
      </c>
      <c r="V42" s="12">
        <f t="shared" si="906"/>
        <v>5.9760956175298807E-2</v>
      </c>
      <c r="W42" s="13"/>
      <c r="X42" s="11"/>
      <c r="Y42" s="11"/>
      <c r="Z42" s="14"/>
      <c r="AA42" s="10"/>
      <c r="AB42" s="11"/>
      <c r="AC42" s="74">
        <f t="shared" ref="AC42:AC47" si="989">AC41-AA42</f>
        <v>165</v>
      </c>
      <c r="AD42" s="74">
        <f t="shared" ref="AD42:AD47" si="990">AD41-AB42</f>
        <v>15</v>
      </c>
      <c r="AE42" s="11">
        <v>85</v>
      </c>
      <c r="AF42" s="12">
        <f t="shared" si="909"/>
        <v>0.5696969696969697</v>
      </c>
      <c r="AG42" s="11">
        <v>9</v>
      </c>
      <c r="AH42" s="12">
        <f t="shared" si="910"/>
        <v>9.5744680851063829E-2</v>
      </c>
      <c r="AI42" s="163">
        <v>146.62649000000002</v>
      </c>
      <c r="AJ42" s="11"/>
      <c r="AK42" s="11"/>
      <c r="AL42" s="14"/>
      <c r="AM42" s="10"/>
      <c r="AN42" s="11"/>
      <c r="AO42" s="74">
        <f t="shared" ref="AO42:AO47" si="991">AO41-AM42</f>
        <v>739</v>
      </c>
      <c r="AP42" s="74">
        <f t="shared" ref="AP42:AP47" si="992">AP41-AN42</f>
        <v>63</v>
      </c>
      <c r="AQ42" s="11">
        <v>447</v>
      </c>
      <c r="AR42" s="12">
        <f t="shared" si="913"/>
        <v>0.63193504736129902</v>
      </c>
      <c r="AS42" s="11">
        <v>20</v>
      </c>
      <c r="AT42" s="12">
        <f t="shared" si="914"/>
        <v>4.2826552462526764E-2</v>
      </c>
      <c r="AU42" s="174">
        <v>156.36850999999999</v>
      </c>
      <c r="AV42" s="11"/>
      <c r="AW42" s="11"/>
      <c r="AX42" s="14"/>
      <c r="AY42" s="10"/>
      <c r="AZ42" s="11"/>
      <c r="BA42" s="74">
        <f t="shared" ref="BA42:BA47" si="993">BA41-AY42</f>
        <v>854</v>
      </c>
      <c r="BB42" s="74">
        <f t="shared" ref="BB42:BB47" si="994">BB41-AZ42</f>
        <v>72</v>
      </c>
      <c r="BC42" s="11">
        <v>556</v>
      </c>
      <c r="BD42" s="12">
        <f t="shared" si="917"/>
        <v>0.70257611241217799</v>
      </c>
      <c r="BE42" s="11">
        <v>44</v>
      </c>
      <c r="BF42" s="12">
        <f t="shared" si="918"/>
        <v>7.3333333333333334E-2</v>
      </c>
      <c r="BG42" s="183">
        <v>162.10999999999999</v>
      </c>
      <c r="BH42" s="11"/>
      <c r="BI42" s="11"/>
      <c r="BJ42" s="14"/>
      <c r="BK42" s="10"/>
      <c r="BL42" s="11"/>
      <c r="BM42" s="74">
        <f t="shared" ref="BM42:BM47" si="995">BM41-BK42</f>
        <v>714</v>
      </c>
      <c r="BN42" s="74">
        <f t="shared" ref="BN42:BN47" si="996">BN41-BL42</f>
        <v>61</v>
      </c>
      <c r="BO42" s="11">
        <v>476</v>
      </c>
      <c r="BP42" s="12">
        <f t="shared" si="921"/>
        <v>0.70448179271708689</v>
      </c>
      <c r="BQ42" s="11">
        <v>27</v>
      </c>
      <c r="BR42" s="12">
        <f t="shared" si="922"/>
        <v>5.3677932405566599E-2</v>
      </c>
      <c r="BS42" s="183">
        <v>162.11000000000001</v>
      </c>
      <c r="BT42" s="11"/>
      <c r="BU42" s="11"/>
      <c r="BV42" s="14"/>
      <c r="BW42" s="10"/>
      <c r="BX42" s="11"/>
      <c r="BY42" s="74">
        <f t="shared" ref="BY42:BY47" si="997">BY41-BW42</f>
        <v>752</v>
      </c>
      <c r="BZ42" s="74">
        <f t="shared" ref="BZ42:BZ47" si="998">BZ41-BX42</f>
        <v>65</v>
      </c>
      <c r="CA42" s="11">
        <v>541</v>
      </c>
      <c r="CB42" s="12">
        <f t="shared" si="925"/>
        <v>0.75265957446808507</v>
      </c>
      <c r="CC42" s="11">
        <v>25</v>
      </c>
      <c r="CD42" s="12">
        <f t="shared" si="926"/>
        <v>4.4169611307420496E-2</v>
      </c>
      <c r="CE42" s="13"/>
      <c r="CF42" s="11"/>
      <c r="CG42" s="11"/>
      <c r="CH42" s="14"/>
      <c r="CI42" s="10"/>
      <c r="CJ42" s="11"/>
      <c r="CK42" s="74">
        <f t="shared" ref="CK42:CK47" si="999">CK41-CI42</f>
        <v>174</v>
      </c>
      <c r="CL42" s="74">
        <f t="shared" ref="CL42:CL47" si="1000">CL41-CJ42</f>
        <v>15</v>
      </c>
      <c r="CM42" s="11">
        <v>95</v>
      </c>
      <c r="CN42" s="12">
        <f t="shared" si="929"/>
        <v>0.5977011494252874</v>
      </c>
      <c r="CO42" s="11">
        <v>9</v>
      </c>
      <c r="CP42" s="12">
        <f t="shared" si="930"/>
        <v>8.6538461538461536E-2</v>
      </c>
      <c r="CQ42" s="179">
        <v>149.83634000000001</v>
      </c>
      <c r="CR42" s="11"/>
      <c r="CS42" s="11"/>
      <c r="CT42" s="14"/>
      <c r="CU42" s="10">
        <v>1</v>
      </c>
      <c r="CV42" s="11"/>
      <c r="CW42" s="74">
        <f t="shared" ref="CW42:CW47" si="1001">CW41-CU42</f>
        <v>758</v>
      </c>
      <c r="CX42" s="74">
        <f t="shared" ref="CX42:CX47" si="1002">CX41-CV42</f>
        <v>65</v>
      </c>
      <c r="CY42" s="11">
        <v>528</v>
      </c>
      <c r="CZ42" s="12">
        <f t="shared" si="933"/>
        <v>0.72955145118733511</v>
      </c>
      <c r="DA42" s="11">
        <v>25</v>
      </c>
      <c r="DB42" s="12">
        <f t="shared" si="934"/>
        <v>4.5207956600361664E-2</v>
      </c>
      <c r="DC42" s="13"/>
      <c r="DD42" s="11"/>
      <c r="DE42" s="11"/>
      <c r="DF42" s="14"/>
      <c r="DG42" s="10"/>
      <c r="DH42" s="11"/>
      <c r="DI42" s="74">
        <f t="shared" ref="DI42:DI47" si="1003">DI41-DG42</f>
        <v>860</v>
      </c>
      <c r="DJ42" s="74">
        <f t="shared" ref="DJ42:DJ47" si="1004">DJ41-DH42</f>
        <v>73</v>
      </c>
      <c r="DK42" s="11">
        <v>623</v>
      </c>
      <c r="DL42" s="12">
        <f t="shared" si="937"/>
        <v>0.76395348837209298</v>
      </c>
      <c r="DM42" s="11">
        <v>34</v>
      </c>
      <c r="DN42" s="12">
        <f t="shared" si="938"/>
        <v>5.1750380517503802E-2</v>
      </c>
      <c r="DO42" s="13"/>
      <c r="DP42" s="11"/>
      <c r="DQ42" s="11"/>
      <c r="DR42" s="14"/>
      <c r="DS42" s="10"/>
      <c r="DT42" s="11"/>
      <c r="DU42" s="74">
        <f t="shared" ref="DU42:DU47" si="1005">DU41-DS42</f>
        <v>889</v>
      </c>
      <c r="DV42" s="74">
        <f t="shared" ref="DV42:DV47" si="1006">DV41-DT42</f>
        <v>76</v>
      </c>
      <c r="DW42" s="11">
        <v>554</v>
      </c>
      <c r="DX42" s="12">
        <f t="shared" si="941"/>
        <v>0.6636670416197975</v>
      </c>
      <c r="DY42" s="11">
        <v>36</v>
      </c>
      <c r="DZ42" s="12">
        <f t="shared" si="942"/>
        <v>6.1016949152542375E-2</v>
      </c>
      <c r="EA42" s="13"/>
      <c r="EB42" s="11"/>
      <c r="EC42" s="11"/>
      <c r="ED42" s="14"/>
      <c r="EE42" s="10"/>
      <c r="EF42" s="11"/>
      <c r="EG42" s="74">
        <f t="shared" ref="EG42:EG47" si="1007">EG41-EE42</f>
        <v>171</v>
      </c>
      <c r="EH42" s="74">
        <f t="shared" ref="EH42:EH47" si="1008">EH41-EF42</f>
        <v>15</v>
      </c>
      <c r="EI42" s="11">
        <v>92</v>
      </c>
      <c r="EJ42" s="12">
        <f t="shared" si="945"/>
        <v>0.58479532163742687</v>
      </c>
      <c r="EK42" s="11">
        <v>8</v>
      </c>
      <c r="EL42" s="12">
        <f t="shared" si="946"/>
        <v>0.08</v>
      </c>
      <c r="EM42" s="179">
        <v>151.36634000000001</v>
      </c>
      <c r="EN42" s="11"/>
      <c r="EO42" s="11"/>
      <c r="EP42" s="14"/>
      <c r="EQ42" s="10"/>
      <c r="ER42" s="11"/>
      <c r="ES42" s="74">
        <f t="shared" ref="ES42:ES47" si="1009">ES41-EQ42</f>
        <v>888</v>
      </c>
      <c r="ET42" s="74">
        <f t="shared" ref="ET42:ET47" si="1010">ET41-ER42</f>
        <v>76</v>
      </c>
      <c r="EU42" s="11">
        <v>557</v>
      </c>
      <c r="EV42" s="12">
        <f t="shared" si="949"/>
        <v>0.67004504504504503</v>
      </c>
      <c r="EW42" s="11">
        <v>38</v>
      </c>
      <c r="EX42" s="12">
        <f t="shared" si="950"/>
        <v>6.386554621848739E-2</v>
      </c>
      <c r="EY42" s="13"/>
      <c r="EZ42" s="11"/>
      <c r="FA42" s="11"/>
      <c r="FB42" s="14"/>
      <c r="FC42" s="10"/>
      <c r="FD42" s="11"/>
      <c r="FE42" s="74">
        <f t="shared" ref="FE42:FE47" si="1011">FE41-FC42</f>
        <v>890</v>
      </c>
      <c r="FF42" s="74">
        <f t="shared" ref="FF42:FF47" si="1012">FF41-FD42</f>
        <v>76</v>
      </c>
      <c r="FG42" s="11">
        <v>591</v>
      </c>
      <c r="FH42" s="12">
        <f t="shared" si="953"/>
        <v>0.70674157303370788</v>
      </c>
      <c r="FI42" s="11">
        <v>38</v>
      </c>
      <c r="FJ42" s="12">
        <f t="shared" si="954"/>
        <v>6.0413354531001592E-2</v>
      </c>
      <c r="FK42" s="13"/>
      <c r="FL42" s="11"/>
      <c r="FM42" s="11"/>
      <c r="FN42" s="14"/>
      <c r="FO42" s="10"/>
      <c r="FP42" s="11"/>
      <c r="FQ42" s="74">
        <f t="shared" ref="FQ42:FQ47" si="1013">FQ41-FO42</f>
        <v>863</v>
      </c>
      <c r="FR42" s="74">
        <f t="shared" ref="FR42:FR47" si="1014">FR41-FP42</f>
        <v>74</v>
      </c>
      <c r="FS42" s="11">
        <v>579</v>
      </c>
      <c r="FT42" s="12">
        <f t="shared" si="957"/>
        <v>0.69756662804171499</v>
      </c>
      <c r="FU42" s="11">
        <v>23</v>
      </c>
      <c r="FV42" s="12">
        <f t="shared" si="958"/>
        <v>3.8205980066445183E-2</v>
      </c>
      <c r="FW42" s="13"/>
      <c r="FX42" s="11"/>
      <c r="FY42" s="11"/>
      <c r="FZ42" s="14"/>
      <c r="GA42" s="10"/>
      <c r="GB42" s="11"/>
      <c r="GC42" s="74">
        <f t="shared" ref="GC42:GC47" si="1015">GC41-GA42</f>
        <v>177</v>
      </c>
      <c r="GD42" s="74">
        <f t="shared" ref="GD42:GD47" si="1016">GD41-GB42</f>
        <v>15</v>
      </c>
      <c r="GE42" s="11">
        <v>92</v>
      </c>
      <c r="GF42" s="12">
        <f t="shared" si="961"/>
        <v>0.5423728813559322</v>
      </c>
      <c r="GG42" s="11">
        <v>4</v>
      </c>
      <c r="GH42" s="12">
        <f t="shared" si="962"/>
        <v>4.1666666666666664E-2</v>
      </c>
      <c r="GI42" s="13"/>
      <c r="GJ42" s="11"/>
      <c r="GK42" s="11"/>
      <c r="GL42" s="14"/>
      <c r="GM42" s="10">
        <v>1</v>
      </c>
      <c r="GN42" s="11"/>
      <c r="GO42" s="74">
        <f t="shared" ref="GO42:GO47" si="1017">GO41-GM42</f>
        <v>861</v>
      </c>
      <c r="GP42" s="74">
        <f t="shared" ref="GP42:GP47" si="1018">GP41-GN42</f>
        <v>74</v>
      </c>
      <c r="GQ42" s="11">
        <v>536</v>
      </c>
      <c r="GR42" s="12">
        <f t="shared" si="965"/>
        <v>0.66085946573751453</v>
      </c>
      <c r="GS42" s="11">
        <v>33</v>
      </c>
      <c r="GT42" s="12">
        <f t="shared" si="966"/>
        <v>5.7996485061511421E-2</v>
      </c>
      <c r="GU42" s="13"/>
      <c r="GV42" s="11"/>
      <c r="GW42" s="11"/>
      <c r="GX42" s="14"/>
      <c r="GY42" s="10">
        <v>1</v>
      </c>
      <c r="GZ42" s="11"/>
      <c r="HA42" s="74">
        <f t="shared" ref="HA42:HA47" si="1019">HA41-GY42</f>
        <v>865</v>
      </c>
      <c r="HB42" s="74">
        <f t="shared" ref="HB42:HB47" si="1020">HB41-GZ42</f>
        <v>74</v>
      </c>
      <c r="HC42" s="11">
        <v>613</v>
      </c>
      <c r="HD42" s="12">
        <f t="shared" si="969"/>
        <v>0.76184971098265897</v>
      </c>
      <c r="HE42" s="11">
        <v>46</v>
      </c>
      <c r="HF42" s="12">
        <f t="shared" si="970"/>
        <v>6.9802731411229141E-2</v>
      </c>
      <c r="HG42" s="13"/>
      <c r="HH42" s="11"/>
      <c r="HI42" s="11"/>
      <c r="HJ42" s="14"/>
      <c r="HK42" s="10">
        <f t="shared" si="971"/>
        <v>4</v>
      </c>
      <c r="HL42" s="11">
        <f t="shared" si="972"/>
        <v>0</v>
      </c>
      <c r="HM42" s="11">
        <f t="shared" si="973"/>
        <v>12126</v>
      </c>
      <c r="HN42" s="11">
        <f t="shared" si="974"/>
        <v>1035</v>
      </c>
      <c r="HO42" s="11">
        <f t="shared" si="975"/>
        <v>8401</v>
      </c>
      <c r="HP42" s="215">
        <f t="shared" si="976"/>
        <v>0.69280884050799929</v>
      </c>
      <c r="HQ42" s="15">
        <f t="shared" si="977"/>
        <v>479</v>
      </c>
      <c r="HR42" s="12">
        <f t="shared" ref="HR42:HR48" si="1021">+(HQ42/(HO42))</f>
        <v>5.7017021783121055E-2</v>
      </c>
      <c r="HS42" s="16">
        <v>52.3</v>
      </c>
      <c r="HT42" s="17">
        <v>7700</v>
      </c>
      <c r="HU42" s="16">
        <f t="shared" si="978"/>
        <v>91.655755267230091</v>
      </c>
      <c r="HV42" s="15"/>
      <c r="HW42" s="14"/>
      <c r="HX42" s="78">
        <f t="shared" si="979"/>
        <v>0.66727941176470584</v>
      </c>
      <c r="HY42" s="78">
        <f t="shared" si="980"/>
        <v>0.73143032535297725</v>
      </c>
      <c r="HZ42" s="78">
        <f t="shared" si="981"/>
        <v>0.67441860465116277</v>
      </c>
      <c r="IA42" s="78">
        <f t="shared" si="982"/>
        <v>0.69631236442516264</v>
      </c>
    </row>
    <row r="43" spans="1:244" x14ac:dyDescent="0.25">
      <c r="A43" s="226"/>
      <c r="B43" s="41">
        <f t="shared" si="983"/>
        <v>44458</v>
      </c>
      <c r="C43" s="10"/>
      <c r="D43" s="11"/>
      <c r="E43" s="74">
        <f t="shared" si="984"/>
        <v>764</v>
      </c>
      <c r="F43" s="74">
        <f t="shared" si="985"/>
        <v>65</v>
      </c>
      <c r="G43" s="11">
        <v>515</v>
      </c>
      <c r="H43" s="12">
        <f t="shared" si="902"/>
        <v>0.71335078534031415</v>
      </c>
      <c r="I43" s="11">
        <v>30</v>
      </c>
      <c r="J43" s="12">
        <f t="shared" si="986"/>
        <v>5.5045871559633031E-2</v>
      </c>
      <c r="K43" s="183">
        <v>162.10999999999999</v>
      </c>
      <c r="L43" s="11"/>
      <c r="M43" s="11"/>
      <c r="N43" s="14"/>
      <c r="O43" s="10"/>
      <c r="P43" s="11"/>
      <c r="Q43" s="74">
        <f t="shared" si="987"/>
        <v>742</v>
      </c>
      <c r="R43" s="74">
        <f t="shared" si="988"/>
        <v>61</v>
      </c>
      <c r="S43" s="11">
        <v>460</v>
      </c>
      <c r="T43" s="12">
        <f t="shared" si="905"/>
        <v>0.64420485175202158</v>
      </c>
      <c r="U43" s="11">
        <v>18</v>
      </c>
      <c r="V43" s="12">
        <f t="shared" si="906"/>
        <v>3.7656903765690378E-2</v>
      </c>
      <c r="W43" s="13"/>
      <c r="X43" s="11"/>
      <c r="Y43" s="11"/>
      <c r="Z43" s="14"/>
      <c r="AA43" s="10">
        <v>1</v>
      </c>
      <c r="AB43" s="11"/>
      <c r="AC43" s="74">
        <f t="shared" si="989"/>
        <v>164</v>
      </c>
      <c r="AD43" s="74">
        <f t="shared" si="990"/>
        <v>15</v>
      </c>
      <c r="AE43" s="11">
        <v>78</v>
      </c>
      <c r="AF43" s="12">
        <f t="shared" si="909"/>
        <v>0.51219512195121952</v>
      </c>
      <c r="AG43" s="11">
        <v>6</v>
      </c>
      <c r="AH43" s="12">
        <f t="shared" si="910"/>
        <v>7.1428571428571425E-2</v>
      </c>
      <c r="AI43" s="13"/>
      <c r="AJ43" s="11"/>
      <c r="AK43" s="11"/>
      <c r="AL43" s="14"/>
      <c r="AM43" s="10"/>
      <c r="AN43" s="11"/>
      <c r="AO43" s="74">
        <f t="shared" si="991"/>
        <v>739</v>
      </c>
      <c r="AP43" s="74">
        <f t="shared" si="992"/>
        <v>63</v>
      </c>
      <c r="AQ43" s="11">
        <v>478</v>
      </c>
      <c r="AR43" s="12">
        <f t="shared" si="913"/>
        <v>0.68064952638700948</v>
      </c>
      <c r="AS43" s="11">
        <v>25</v>
      </c>
      <c r="AT43" s="12">
        <f t="shared" si="914"/>
        <v>4.9701789264413522E-2</v>
      </c>
      <c r="AU43" s="13"/>
      <c r="AV43" s="11"/>
      <c r="AW43" s="11"/>
      <c r="AX43" s="14"/>
      <c r="AY43" s="10"/>
      <c r="AZ43" s="11"/>
      <c r="BA43" s="74">
        <f t="shared" si="993"/>
        <v>854</v>
      </c>
      <c r="BB43" s="74">
        <f t="shared" si="994"/>
        <v>72</v>
      </c>
      <c r="BC43" s="11">
        <v>578</v>
      </c>
      <c r="BD43" s="12">
        <f t="shared" si="917"/>
        <v>0.72014051522248246</v>
      </c>
      <c r="BE43" s="11">
        <v>37</v>
      </c>
      <c r="BF43" s="12">
        <f t="shared" si="918"/>
        <v>6.0162601626016263E-2</v>
      </c>
      <c r="BG43" s="13"/>
      <c r="BH43" s="11"/>
      <c r="BI43" s="11"/>
      <c r="BJ43" s="14"/>
      <c r="BK43" s="10"/>
      <c r="BL43" s="11"/>
      <c r="BM43" s="74">
        <f t="shared" si="995"/>
        <v>714</v>
      </c>
      <c r="BN43" s="74">
        <f t="shared" si="996"/>
        <v>61</v>
      </c>
      <c r="BO43" s="11">
        <v>480</v>
      </c>
      <c r="BP43" s="12">
        <f t="shared" si="921"/>
        <v>0.71008403361344541</v>
      </c>
      <c r="BQ43" s="11">
        <v>27</v>
      </c>
      <c r="BR43" s="12">
        <f t="shared" si="922"/>
        <v>5.3254437869822487E-2</v>
      </c>
      <c r="BS43" s="13"/>
      <c r="BT43" s="11"/>
      <c r="BU43" s="11"/>
      <c r="BV43" s="14"/>
      <c r="BW43" s="10"/>
      <c r="BX43" s="11"/>
      <c r="BY43" s="74">
        <f t="shared" si="997"/>
        <v>752</v>
      </c>
      <c r="BZ43" s="74">
        <f t="shared" si="998"/>
        <v>65</v>
      </c>
      <c r="CA43" s="11">
        <v>536</v>
      </c>
      <c r="CB43" s="12">
        <f t="shared" si="925"/>
        <v>0.74202127659574468</v>
      </c>
      <c r="CC43" s="11">
        <v>22</v>
      </c>
      <c r="CD43" s="12">
        <f t="shared" si="926"/>
        <v>3.9426523297491037E-2</v>
      </c>
      <c r="CE43" s="13"/>
      <c r="CF43" s="11"/>
      <c r="CG43" s="11"/>
      <c r="CH43" s="14"/>
      <c r="CI43" s="10"/>
      <c r="CJ43" s="11"/>
      <c r="CK43" s="74">
        <f t="shared" si="999"/>
        <v>174</v>
      </c>
      <c r="CL43" s="74">
        <f t="shared" si="1000"/>
        <v>15</v>
      </c>
      <c r="CM43" s="11">
        <v>87</v>
      </c>
      <c r="CN43" s="12">
        <f t="shared" si="929"/>
        <v>0.53448275862068961</v>
      </c>
      <c r="CO43" s="11">
        <v>6</v>
      </c>
      <c r="CP43" s="12">
        <f t="shared" si="930"/>
        <v>6.4516129032258063E-2</v>
      </c>
      <c r="CQ43" s="13"/>
      <c r="CR43" s="11"/>
      <c r="CS43" s="11"/>
      <c r="CT43" s="14"/>
      <c r="CU43" s="10"/>
      <c r="CV43" s="11"/>
      <c r="CW43" s="74">
        <f t="shared" si="1001"/>
        <v>758</v>
      </c>
      <c r="CX43" s="74">
        <f t="shared" si="1002"/>
        <v>65</v>
      </c>
      <c r="CY43" s="11">
        <v>526</v>
      </c>
      <c r="CZ43" s="12">
        <f t="shared" si="933"/>
        <v>0.72691292875989444</v>
      </c>
      <c r="DA43" s="11">
        <v>25</v>
      </c>
      <c r="DB43" s="12">
        <f t="shared" si="934"/>
        <v>4.5372050816696916E-2</v>
      </c>
      <c r="DC43" s="13"/>
      <c r="DD43" s="11"/>
      <c r="DE43" s="11"/>
      <c r="DF43" s="14"/>
      <c r="DG43" s="10"/>
      <c r="DH43" s="11"/>
      <c r="DI43" s="74">
        <f t="shared" si="1003"/>
        <v>860</v>
      </c>
      <c r="DJ43" s="74">
        <f t="shared" si="1004"/>
        <v>73</v>
      </c>
      <c r="DK43" s="11">
        <v>624</v>
      </c>
      <c r="DL43" s="12">
        <f t="shared" si="937"/>
        <v>0.75232558139534889</v>
      </c>
      <c r="DM43" s="11">
        <v>23</v>
      </c>
      <c r="DN43" s="12">
        <f t="shared" si="938"/>
        <v>3.5548686244204021E-2</v>
      </c>
      <c r="DO43" s="13"/>
      <c r="DP43" s="11"/>
      <c r="DQ43" s="11"/>
      <c r="DR43" s="14"/>
      <c r="DS43" s="10">
        <v>1</v>
      </c>
      <c r="DT43" s="11"/>
      <c r="DU43" s="74">
        <f t="shared" si="1005"/>
        <v>888</v>
      </c>
      <c r="DV43" s="74">
        <f t="shared" si="1006"/>
        <v>76</v>
      </c>
      <c r="DW43" s="11">
        <v>580</v>
      </c>
      <c r="DX43" s="12">
        <f t="shared" si="941"/>
        <v>0.69144144144144148</v>
      </c>
      <c r="DY43" s="11">
        <v>34</v>
      </c>
      <c r="DZ43" s="12">
        <f t="shared" si="942"/>
        <v>5.5374592833876218E-2</v>
      </c>
      <c r="EA43" s="183">
        <v>162.11000000000004</v>
      </c>
      <c r="EB43" s="11"/>
      <c r="EC43" s="11"/>
      <c r="ED43" s="14"/>
      <c r="EE43" s="10">
        <v>3</v>
      </c>
      <c r="EF43" s="11"/>
      <c r="EG43" s="74">
        <f t="shared" si="1007"/>
        <v>168</v>
      </c>
      <c r="EH43" s="74">
        <f t="shared" si="1008"/>
        <v>15</v>
      </c>
      <c r="EI43" s="11">
        <v>82</v>
      </c>
      <c r="EJ43" s="12">
        <f t="shared" si="945"/>
        <v>0.52976190476190477</v>
      </c>
      <c r="EK43" s="11">
        <v>7</v>
      </c>
      <c r="EL43" s="12">
        <f t="shared" si="946"/>
        <v>7.8651685393258425E-2</v>
      </c>
      <c r="EM43" s="13"/>
      <c r="EN43" s="11"/>
      <c r="EO43" s="11"/>
      <c r="EP43" s="14"/>
      <c r="EQ43" s="10"/>
      <c r="ER43" s="11"/>
      <c r="ES43" s="74">
        <f t="shared" si="1009"/>
        <v>888</v>
      </c>
      <c r="ET43" s="74">
        <f t="shared" si="1010"/>
        <v>76</v>
      </c>
      <c r="EU43" s="11">
        <v>576</v>
      </c>
      <c r="EV43" s="12">
        <f t="shared" si="949"/>
        <v>0.67342342342342343</v>
      </c>
      <c r="EW43" s="11">
        <v>22</v>
      </c>
      <c r="EX43" s="12">
        <f t="shared" si="950"/>
        <v>3.678929765886288E-2</v>
      </c>
      <c r="EY43" s="13"/>
      <c r="EZ43" s="11"/>
      <c r="FA43" s="11"/>
      <c r="FB43" s="14"/>
      <c r="FC43" s="10"/>
      <c r="FD43" s="11">
        <v>1</v>
      </c>
      <c r="FE43" s="74">
        <f t="shared" si="1011"/>
        <v>890</v>
      </c>
      <c r="FF43" s="74">
        <f t="shared" si="1012"/>
        <v>75</v>
      </c>
      <c r="FG43" s="11">
        <v>622</v>
      </c>
      <c r="FH43" s="12">
        <f t="shared" si="953"/>
        <v>0.72808988764044946</v>
      </c>
      <c r="FI43" s="11">
        <v>26</v>
      </c>
      <c r="FJ43" s="12">
        <f t="shared" si="954"/>
        <v>4.0123456790123455E-2</v>
      </c>
      <c r="FK43" s="13"/>
      <c r="FL43" s="11"/>
      <c r="FM43" s="11"/>
      <c r="FN43" s="14"/>
      <c r="FO43" s="10">
        <v>1</v>
      </c>
      <c r="FP43" s="11"/>
      <c r="FQ43" s="74">
        <f t="shared" si="1013"/>
        <v>862</v>
      </c>
      <c r="FR43" s="74">
        <f t="shared" si="1014"/>
        <v>74</v>
      </c>
      <c r="FS43" s="11">
        <v>600</v>
      </c>
      <c r="FT43" s="12">
        <f t="shared" si="957"/>
        <v>0.72737819025522044</v>
      </c>
      <c r="FU43" s="11">
        <v>27</v>
      </c>
      <c r="FV43" s="12">
        <f t="shared" si="958"/>
        <v>4.3062200956937802E-2</v>
      </c>
      <c r="FW43" s="13"/>
      <c r="FX43" s="11"/>
      <c r="FY43" s="11"/>
      <c r="FZ43" s="14"/>
      <c r="GA43" s="10"/>
      <c r="GB43" s="11"/>
      <c r="GC43" s="74">
        <f t="shared" si="1015"/>
        <v>177</v>
      </c>
      <c r="GD43" s="74">
        <f t="shared" si="1016"/>
        <v>15</v>
      </c>
      <c r="GE43" s="11">
        <v>88</v>
      </c>
      <c r="GF43" s="12">
        <f t="shared" si="961"/>
        <v>0.52542372881355937</v>
      </c>
      <c r="GG43" s="11">
        <v>5</v>
      </c>
      <c r="GH43" s="12">
        <f t="shared" si="962"/>
        <v>5.3763440860215055E-2</v>
      </c>
      <c r="GI43" s="13"/>
      <c r="GJ43" s="11"/>
      <c r="GK43" s="11"/>
      <c r="GL43" s="14"/>
      <c r="GM43" s="10"/>
      <c r="GN43" s="11"/>
      <c r="GO43" s="74">
        <f t="shared" si="1017"/>
        <v>861</v>
      </c>
      <c r="GP43" s="74">
        <f t="shared" si="1018"/>
        <v>74</v>
      </c>
      <c r="GQ43" s="11">
        <v>548</v>
      </c>
      <c r="GR43" s="12">
        <f t="shared" si="965"/>
        <v>0.67711962833914052</v>
      </c>
      <c r="GS43" s="11">
        <v>35</v>
      </c>
      <c r="GT43" s="12">
        <f t="shared" si="966"/>
        <v>6.0034305317324184E-2</v>
      </c>
      <c r="GU43" s="13"/>
      <c r="GV43" s="11"/>
      <c r="GW43" s="11"/>
      <c r="GX43" s="14"/>
      <c r="GY43" s="10">
        <v>1</v>
      </c>
      <c r="GZ43" s="11"/>
      <c r="HA43" s="74">
        <f t="shared" si="1019"/>
        <v>864</v>
      </c>
      <c r="HB43" s="74">
        <f t="shared" si="1020"/>
        <v>74</v>
      </c>
      <c r="HC43" s="11">
        <v>614</v>
      </c>
      <c r="HD43" s="12">
        <f t="shared" si="969"/>
        <v>0.75810185185185186</v>
      </c>
      <c r="HE43" s="11">
        <v>41</v>
      </c>
      <c r="HF43" s="12">
        <f t="shared" si="970"/>
        <v>6.2595419847328249E-2</v>
      </c>
      <c r="HG43" s="13"/>
      <c r="HH43" s="11"/>
      <c r="HI43" s="11"/>
      <c r="HJ43" s="14"/>
      <c r="HK43" s="10">
        <f t="shared" si="971"/>
        <v>7</v>
      </c>
      <c r="HL43" s="11">
        <f t="shared" si="972"/>
        <v>1</v>
      </c>
      <c r="HM43" s="11">
        <f t="shared" si="973"/>
        <v>12119</v>
      </c>
      <c r="HN43" s="11">
        <f t="shared" si="974"/>
        <v>1034</v>
      </c>
      <c r="HO43" s="11">
        <f t="shared" si="975"/>
        <v>8488</v>
      </c>
      <c r="HP43" s="215">
        <f>+(HO43)/HM43</f>
        <v>0.70038782077729189</v>
      </c>
      <c r="HQ43" s="15">
        <f t="shared" si="977"/>
        <v>416</v>
      </c>
      <c r="HR43" s="12">
        <f t="shared" si="1021"/>
        <v>4.9010367577756835E-2</v>
      </c>
      <c r="HS43" s="16">
        <v>52.8</v>
      </c>
      <c r="HT43" s="17">
        <v>7812</v>
      </c>
      <c r="HU43" s="16">
        <f t="shared" si="978"/>
        <v>92.035815268614513</v>
      </c>
      <c r="HV43" s="15"/>
      <c r="HW43" s="14"/>
      <c r="HX43" s="78">
        <f t="shared" si="979"/>
        <v>0.68188783328225555</v>
      </c>
      <c r="HY43" s="78">
        <f t="shared" si="980"/>
        <v>0.72314303253529777</v>
      </c>
      <c r="HZ43" s="78">
        <f t="shared" si="981"/>
        <v>0.68772053634438957</v>
      </c>
      <c r="IA43" s="78">
        <f t="shared" si="982"/>
        <v>0.70839363241678721</v>
      </c>
    </row>
    <row r="44" spans="1:244" x14ac:dyDescent="0.25">
      <c r="A44" s="226"/>
      <c r="B44" s="41">
        <f t="shared" si="983"/>
        <v>44459</v>
      </c>
      <c r="C44" s="10">
        <v>1</v>
      </c>
      <c r="D44" s="11"/>
      <c r="E44" s="74">
        <f t="shared" si="984"/>
        <v>763</v>
      </c>
      <c r="F44" s="74">
        <f t="shared" si="985"/>
        <v>65</v>
      </c>
      <c r="G44" s="11">
        <v>516</v>
      </c>
      <c r="H44" s="12">
        <f t="shared" si="902"/>
        <v>0.70249017038007866</v>
      </c>
      <c r="I44" s="11">
        <v>20</v>
      </c>
      <c r="J44" s="12">
        <f t="shared" si="986"/>
        <v>3.7313432835820892E-2</v>
      </c>
      <c r="K44" s="11"/>
      <c r="L44" s="11"/>
      <c r="M44" s="18"/>
      <c r="N44" s="20"/>
      <c r="O44" s="10"/>
      <c r="P44" s="11"/>
      <c r="Q44" s="74">
        <f t="shared" si="987"/>
        <v>742</v>
      </c>
      <c r="R44" s="74">
        <f t="shared" si="988"/>
        <v>61</v>
      </c>
      <c r="S44" s="11">
        <v>477</v>
      </c>
      <c r="T44" s="12">
        <f t="shared" si="905"/>
        <v>0.66576819407008081</v>
      </c>
      <c r="U44" s="11">
        <v>17</v>
      </c>
      <c r="V44" s="12">
        <f t="shared" si="906"/>
        <v>3.4412955465587043E-2</v>
      </c>
      <c r="W44" s="11"/>
      <c r="X44" s="11"/>
      <c r="Y44" s="18"/>
      <c r="Z44" s="20"/>
      <c r="AA44" s="10">
        <v>1</v>
      </c>
      <c r="AB44" s="11"/>
      <c r="AC44" s="74">
        <f t="shared" si="989"/>
        <v>163</v>
      </c>
      <c r="AD44" s="74">
        <f t="shared" si="990"/>
        <v>15</v>
      </c>
      <c r="AE44" s="11">
        <v>85</v>
      </c>
      <c r="AF44" s="12">
        <f t="shared" si="909"/>
        <v>0.55214723926380371</v>
      </c>
      <c r="AG44" s="11">
        <v>5</v>
      </c>
      <c r="AH44" s="12">
        <f t="shared" si="910"/>
        <v>5.5555555555555552E-2</v>
      </c>
      <c r="AI44" s="11"/>
      <c r="AJ44" s="11"/>
      <c r="AK44" s="18"/>
      <c r="AL44" s="20"/>
      <c r="AM44" s="10"/>
      <c r="AN44" s="11"/>
      <c r="AO44" s="74">
        <f t="shared" si="991"/>
        <v>739</v>
      </c>
      <c r="AP44" s="74">
        <f t="shared" si="992"/>
        <v>63</v>
      </c>
      <c r="AQ44" s="11">
        <v>500</v>
      </c>
      <c r="AR44" s="12">
        <f t="shared" si="913"/>
        <v>0.70500676589986466</v>
      </c>
      <c r="AS44" s="11">
        <v>21</v>
      </c>
      <c r="AT44" s="12">
        <f t="shared" si="914"/>
        <v>4.0307101727447218E-2</v>
      </c>
      <c r="AU44" s="195">
        <v>162.10999999999999</v>
      </c>
      <c r="AV44" s="11"/>
      <c r="AW44" s="18"/>
      <c r="AX44" s="20"/>
      <c r="AY44" s="10"/>
      <c r="AZ44" s="11"/>
      <c r="BA44" s="74">
        <f t="shared" si="993"/>
        <v>854</v>
      </c>
      <c r="BB44" s="74">
        <f t="shared" si="994"/>
        <v>72</v>
      </c>
      <c r="BC44" s="11">
        <v>578</v>
      </c>
      <c r="BD44" s="12">
        <f t="shared" si="917"/>
        <v>0.70725995316159251</v>
      </c>
      <c r="BE44" s="11">
        <v>26</v>
      </c>
      <c r="BF44" s="12">
        <f t="shared" si="918"/>
        <v>4.3046357615894038E-2</v>
      </c>
      <c r="BG44" s="11"/>
      <c r="BH44" s="11"/>
      <c r="BI44" s="18"/>
      <c r="BJ44" s="20"/>
      <c r="BK44" s="10"/>
      <c r="BL44" s="11"/>
      <c r="BM44" s="74">
        <f t="shared" si="995"/>
        <v>714</v>
      </c>
      <c r="BN44" s="74">
        <f t="shared" si="996"/>
        <v>61</v>
      </c>
      <c r="BO44" s="11">
        <v>493</v>
      </c>
      <c r="BP44" s="12">
        <f t="shared" si="921"/>
        <v>0.71708683473389356</v>
      </c>
      <c r="BQ44" s="11">
        <v>19</v>
      </c>
      <c r="BR44" s="12">
        <f t="shared" si="922"/>
        <v>3.7109375E-2</v>
      </c>
      <c r="BS44" s="11"/>
      <c r="BT44" s="11"/>
      <c r="BU44" s="18"/>
      <c r="BV44" s="20"/>
      <c r="BW44" s="10"/>
      <c r="BX44" s="11"/>
      <c r="BY44" s="74">
        <f t="shared" si="997"/>
        <v>752</v>
      </c>
      <c r="BZ44" s="74">
        <f t="shared" si="998"/>
        <v>65</v>
      </c>
      <c r="CA44" s="11">
        <v>559</v>
      </c>
      <c r="CB44" s="12">
        <f t="shared" si="925"/>
        <v>0.78191489361702127</v>
      </c>
      <c r="CC44" s="11">
        <v>29</v>
      </c>
      <c r="CD44" s="12">
        <f t="shared" si="926"/>
        <v>4.9319727891156462E-2</v>
      </c>
      <c r="CE44" s="11"/>
      <c r="CF44" s="11"/>
      <c r="CG44" s="18"/>
      <c r="CH44" s="20"/>
      <c r="CI44" s="10"/>
      <c r="CJ44" s="11"/>
      <c r="CK44" s="74">
        <f t="shared" si="999"/>
        <v>174</v>
      </c>
      <c r="CL44" s="74">
        <f t="shared" si="1000"/>
        <v>15</v>
      </c>
      <c r="CM44" s="11">
        <v>95</v>
      </c>
      <c r="CN44" s="12">
        <f t="shared" si="929"/>
        <v>0.58045977011494254</v>
      </c>
      <c r="CO44" s="11">
        <v>6</v>
      </c>
      <c r="CP44" s="12">
        <f t="shared" si="930"/>
        <v>5.9405940594059403E-2</v>
      </c>
      <c r="CQ44" s="11"/>
      <c r="CR44" s="11"/>
      <c r="CS44" s="18"/>
      <c r="CT44" s="20"/>
      <c r="CU44" s="10"/>
      <c r="CV44" s="11"/>
      <c r="CW44" s="74">
        <f t="shared" si="1001"/>
        <v>758</v>
      </c>
      <c r="CX44" s="74">
        <f t="shared" si="1002"/>
        <v>65</v>
      </c>
      <c r="CY44" s="11">
        <v>533</v>
      </c>
      <c r="CZ44" s="12">
        <f t="shared" si="933"/>
        <v>0.73746701846965701</v>
      </c>
      <c r="DA44" s="11">
        <v>26</v>
      </c>
      <c r="DB44" s="12">
        <f t="shared" si="934"/>
        <v>4.6511627906976744E-2</v>
      </c>
      <c r="DC44" s="11"/>
      <c r="DD44" s="11"/>
      <c r="DE44" s="18"/>
      <c r="DF44" s="20"/>
      <c r="DG44" s="10"/>
      <c r="DH44" s="11"/>
      <c r="DI44" s="74">
        <f t="shared" si="1003"/>
        <v>860</v>
      </c>
      <c r="DJ44" s="74">
        <f t="shared" si="1004"/>
        <v>73</v>
      </c>
      <c r="DK44" s="11">
        <v>635</v>
      </c>
      <c r="DL44" s="12">
        <f t="shared" si="937"/>
        <v>0.76860465116279075</v>
      </c>
      <c r="DM44" s="11">
        <v>26</v>
      </c>
      <c r="DN44" s="12">
        <f t="shared" si="938"/>
        <v>3.9334341906202726E-2</v>
      </c>
      <c r="DO44" s="11"/>
      <c r="DP44" s="11"/>
      <c r="DQ44" s="18"/>
      <c r="DR44" s="20"/>
      <c r="DS44" s="10">
        <v>1</v>
      </c>
      <c r="DT44" s="11"/>
      <c r="DU44" s="74">
        <f t="shared" si="1005"/>
        <v>887</v>
      </c>
      <c r="DV44" s="74">
        <f t="shared" si="1006"/>
        <v>76</v>
      </c>
      <c r="DW44" s="11">
        <v>560</v>
      </c>
      <c r="DX44" s="12">
        <f t="shared" si="941"/>
        <v>0.67981961668545654</v>
      </c>
      <c r="DY44" s="11">
        <v>43</v>
      </c>
      <c r="DZ44" s="12">
        <f t="shared" si="942"/>
        <v>7.1310116086235484E-2</v>
      </c>
      <c r="EA44" s="11"/>
      <c r="EB44" s="11"/>
      <c r="EC44" s="18"/>
      <c r="ED44" s="20"/>
      <c r="EE44" s="10"/>
      <c r="EF44" s="11">
        <v>1</v>
      </c>
      <c r="EG44" s="74">
        <f t="shared" si="1007"/>
        <v>168</v>
      </c>
      <c r="EH44" s="74">
        <f t="shared" si="1008"/>
        <v>14</v>
      </c>
      <c r="EI44" s="11">
        <v>90</v>
      </c>
      <c r="EJ44" s="12">
        <f t="shared" si="945"/>
        <v>0.56547619047619047</v>
      </c>
      <c r="EK44" s="11">
        <v>5</v>
      </c>
      <c r="EL44" s="12">
        <f t="shared" si="946"/>
        <v>5.2631578947368418E-2</v>
      </c>
      <c r="EM44" s="11"/>
      <c r="EN44" s="11"/>
      <c r="EO44" s="18"/>
      <c r="EP44" s="20"/>
      <c r="EQ44" s="10">
        <v>1</v>
      </c>
      <c r="ER44" s="11"/>
      <c r="ES44" s="74">
        <f t="shared" si="1009"/>
        <v>887</v>
      </c>
      <c r="ET44" s="74">
        <f t="shared" si="1010"/>
        <v>76</v>
      </c>
      <c r="EU44" s="11">
        <v>570</v>
      </c>
      <c r="EV44" s="12">
        <f t="shared" si="949"/>
        <v>0.67531003382187149</v>
      </c>
      <c r="EW44" s="11">
        <v>29</v>
      </c>
      <c r="EX44" s="12">
        <f t="shared" si="950"/>
        <v>4.8414023372287146E-2</v>
      </c>
      <c r="EY44" s="11"/>
      <c r="EZ44" s="11"/>
      <c r="FA44" s="18"/>
      <c r="FB44" s="20"/>
      <c r="FC44" s="10">
        <v>1</v>
      </c>
      <c r="FD44" s="11"/>
      <c r="FE44" s="74">
        <f t="shared" si="1011"/>
        <v>889</v>
      </c>
      <c r="FF44" s="74">
        <f t="shared" si="1012"/>
        <v>75</v>
      </c>
      <c r="FG44" s="11">
        <v>577</v>
      </c>
      <c r="FH44" s="12">
        <f t="shared" si="953"/>
        <v>0.68953880764904385</v>
      </c>
      <c r="FI44" s="11">
        <v>36</v>
      </c>
      <c r="FJ44" s="12">
        <f t="shared" si="954"/>
        <v>5.872756933115824E-2</v>
      </c>
      <c r="FK44" s="11"/>
      <c r="FL44" s="11"/>
      <c r="FM44" s="18"/>
      <c r="FN44" s="20"/>
      <c r="FO44" s="10"/>
      <c r="FP44" s="11"/>
      <c r="FQ44" s="74">
        <f t="shared" si="1013"/>
        <v>862</v>
      </c>
      <c r="FR44" s="74">
        <f t="shared" si="1014"/>
        <v>74</v>
      </c>
      <c r="FS44" s="11">
        <v>600</v>
      </c>
      <c r="FT44" s="12">
        <f t="shared" si="957"/>
        <v>0.73433874709976799</v>
      </c>
      <c r="FU44" s="11">
        <v>33</v>
      </c>
      <c r="FV44" s="12">
        <f t="shared" si="958"/>
        <v>5.2132701421800945E-2</v>
      </c>
      <c r="FW44" s="11"/>
      <c r="FX44" s="11"/>
      <c r="FY44" s="18"/>
      <c r="FZ44" s="20"/>
      <c r="GA44" s="10"/>
      <c r="GB44" s="11"/>
      <c r="GC44" s="74">
        <f t="shared" si="1015"/>
        <v>177</v>
      </c>
      <c r="GD44" s="74">
        <f t="shared" si="1016"/>
        <v>15</v>
      </c>
      <c r="GE44" s="11">
        <v>90</v>
      </c>
      <c r="GF44" s="12">
        <f t="shared" si="961"/>
        <v>0.51412429378531077</v>
      </c>
      <c r="GG44" s="11">
        <v>1</v>
      </c>
      <c r="GH44" s="12">
        <f t="shared" si="962"/>
        <v>1.098901098901099E-2</v>
      </c>
      <c r="GI44" s="11"/>
      <c r="GJ44" s="11"/>
      <c r="GK44" s="18"/>
      <c r="GL44" s="20"/>
      <c r="GM44" s="10"/>
      <c r="GN44" s="11"/>
      <c r="GO44" s="74">
        <f t="shared" si="1017"/>
        <v>861</v>
      </c>
      <c r="GP44" s="74">
        <f t="shared" si="1018"/>
        <v>74</v>
      </c>
      <c r="GQ44" s="11">
        <v>558</v>
      </c>
      <c r="GR44" s="12">
        <f t="shared" si="965"/>
        <v>0.68408826945412315</v>
      </c>
      <c r="GS44" s="11">
        <v>31</v>
      </c>
      <c r="GT44" s="12">
        <f t="shared" si="966"/>
        <v>5.2631578947368418E-2</v>
      </c>
      <c r="GU44" s="195">
        <v>162.10999999999999</v>
      </c>
      <c r="GV44" s="11"/>
      <c r="GW44" s="18"/>
      <c r="GX44" s="20"/>
      <c r="GY44" s="10"/>
      <c r="GZ44" s="11"/>
      <c r="HA44" s="74">
        <f t="shared" si="1019"/>
        <v>864</v>
      </c>
      <c r="HB44" s="74">
        <f t="shared" si="1020"/>
        <v>74</v>
      </c>
      <c r="HC44" s="11">
        <v>652</v>
      </c>
      <c r="HD44" s="12">
        <f t="shared" si="969"/>
        <v>0.78819444444444442</v>
      </c>
      <c r="HE44" s="11">
        <v>29</v>
      </c>
      <c r="HF44" s="12">
        <f t="shared" si="970"/>
        <v>4.2584434654919234E-2</v>
      </c>
      <c r="HG44" s="11"/>
      <c r="HH44" s="11"/>
      <c r="HI44" s="18"/>
      <c r="HJ44" s="20"/>
      <c r="HK44" s="10">
        <f t="shared" si="971"/>
        <v>5</v>
      </c>
      <c r="HL44" s="11">
        <f t="shared" si="972"/>
        <v>1</v>
      </c>
      <c r="HM44" s="11">
        <f t="shared" si="973"/>
        <v>12114</v>
      </c>
      <c r="HN44" s="11">
        <f t="shared" si="974"/>
        <v>1033</v>
      </c>
      <c r="HO44" s="11">
        <f t="shared" si="975"/>
        <v>8570</v>
      </c>
      <c r="HP44" s="215">
        <f t="shared" ref="HP44:HP47" si="1022">+(HO44)/HM44</f>
        <v>0.70744593032854552</v>
      </c>
      <c r="HQ44" s="15">
        <f t="shared" si="977"/>
        <v>402</v>
      </c>
      <c r="HR44" s="12">
        <f t="shared" si="1021"/>
        <v>4.6907817969661612E-2</v>
      </c>
      <c r="HS44" s="16">
        <v>52.6</v>
      </c>
      <c r="HT44" s="17">
        <v>7941</v>
      </c>
      <c r="HU44" s="16">
        <f t="shared" si="978"/>
        <v>92.660443407234538</v>
      </c>
      <c r="HV44" s="18"/>
      <c r="HW44" s="20"/>
      <c r="HX44" s="78">
        <f t="shared" si="979"/>
        <v>0.68843912910150262</v>
      </c>
      <c r="HY44" s="78">
        <f t="shared" si="980"/>
        <v>0.74309392265193375</v>
      </c>
      <c r="HZ44" s="78">
        <f t="shared" si="981"/>
        <v>0.67467326033203812</v>
      </c>
      <c r="IA44" s="78">
        <f t="shared" si="982"/>
        <v>0.72141823444283648</v>
      </c>
    </row>
    <row r="45" spans="1:244" x14ac:dyDescent="0.25">
      <c r="A45" s="226"/>
      <c r="B45" s="41">
        <f>+B44+1</f>
        <v>44460</v>
      </c>
      <c r="C45" s="10"/>
      <c r="D45" s="11"/>
      <c r="E45" s="74">
        <f t="shared" si="984"/>
        <v>763</v>
      </c>
      <c r="F45" s="74">
        <f t="shared" si="985"/>
        <v>65</v>
      </c>
      <c r="G45" s="11">
        <v>524</v>
      </c>
      <c r="H45" s="12">
        <f t="shared" si="902"/>
        <v>0.71035386631716912</v>
      </c>
      <c r="I45" s="11">
        <v>18</v>
      </c>
      <c r="J45" s="12">
        <f t="shared" si="986"/>
        <v>3.3210332103321034E-2</v>
      </c>
      <c r="K45" s="13"/>
      <c r="L45" s="13"/>
      <c r="M45" s="25">
        <v>3750</v>
      </c>
      <c r="N45" s="38">
        <v>4120</v>
      </c>
      <c r="O45" s="10"/>
      <c r="P45" s="11"/>
      <c r="Q45" s="74">
        <f t="shared" si="987"/>
        <v>742</v>
      </c>
      <c r="R45" s="74">
        <f t="shared" si="988"/>
        <v>61</v>
      </c>
      <c r="S45" s="11">
        <v>506</v>
      </c>
      <c r="T45" s="12">
        <f t="shared" si="905"/>
        <v>0.70350404312668469</v>
      </c>
      <c r="U45" s="11">
        <v>16</v>
      </c>
      <c r="V45" s="12">
        <f t="shared" si="906"/>
        <v>3.0651340996168581E-2</v>
      </c>
      <c r="W45" s="183">
        <v>162.11000000000004</v>
      </c>
      <c r="X45" s="13"/>
      <c r="Y45" s="25">
        <v>3750</v>
      </c>
      <c r="Z45" s="38">
        <v>4120</v>
      </c>
      <c r="AA45" s="10">
        <v>1</v>
      </c>
      <c r="AB45" s="11"/>
      <c r="AC45" s="74">
        <f t="shared" si="989"/>
        <v>162</v>
      </c>
      <c r="AD45" s="74">
        <f t="shared" si="990"/>
        <v>15</v>
      </c>
      <c r="AE45" s="11">
        <v>89</v>
      </c>
      <c r="AF45" s="12">
        <f t="shared" si="909"/>
        <v>0.5679012345679012</v>
      </c>
      <c r="AG45" s="11">
        <v>3</v>
      </c>
      <c r="AH45" s="12">
        <f t="shared" si="910"/>
        <v>3.2608695652173912E-2</v>
      </c>
      <c r="AI45" s="13"/>
      <c r="AJ45" s="13"/>
      <c r="AK45" s="25">
        <v>3750</v>
      </c>
      <c r="AL45" s="38">
        <v>4120</v>
      </c>
      <c r="AM45" s="10"/>
      <c r="AN45" s="11"/>
      <c r="AO45" s="74">
        <f t="shared" si="991"/>
        <v>739</v>
      </c>
      <c r="AP45" s="74">
        <f t="shared" si="992"/>
        <v>63</v>
      </c>
      <c r="AQ45" s="11">
        <v>510</v>
      </c>
      <c r="AR45" s="12">
        <f t="shared" si="913"/>
        <v>0.71041948579161029</v>
      </c>
      <c r="AS45" s="11">
        <v>15</v>
      </c>
      <c r="AT45" s="12">
        <f t="shared" si="914"/>
        <v>2.8571428571428571E-2</v>
      </c>
      <c r="AU45" s="13"/>
      <c r="AV45" s="13"/>
      <c r="AW45" s="25">
        <v>3750</v>
      </c>
      <c r="AX45" s="38">
        <v>4120</v>
      </c>
      <c r="AY45" s="10"/>
      <c r="AZ45" s="11"/>
      <c r="BA45" s="74">
        <f t="shared" si="993"/>
        <v>854</v>
      </c>
      <c r="BB45" s="74">
        <f t="shared" si="994"/>
        <v>72</v>
      </c>
      <c r="BC45" s="11">
        <v>556</v>
      </c>
      <c r="BD45" s="12">
        <f t="shared" si="917"/>
        <v>0.68384074941451989</v>
      </c>
      <c r="BE45" s="11">
        <v>28</v>
      </c>
      <c r="BF45" s="12">
        <f t="shared" si="918"/>
        <v>4.7945205479452052E-2</v>
      </c>
      <c r="BG45" s="13"/>
      <c r="BH45" s="13"/>
      <c r="BI45" s="25">
        <v>3750</v>
      </c>
      <c r="BJ45" s="38">
        <v>4120</v>
      </c>
      <c r="BK45" s="10"/>
      <c r="BL45" s="11"/>
      <c r="BM45" s="74">
        <f t="shared" si="995"/>
        <v>714</v>
      </c>
      <c r="BN45" s="74">
        <f t="shared" si="996"/>
        <v>61</v>
      </c>
      <c r="BO45" s="11">
        <v>512</v>
      </c>
      <c r="BP45" s="12">
        <f t="shared" si="921"/>
        <v>0.74789915966386555</v>
      </c>
      <c r="BQ45" s="11">
        <v>22</v>
      </c>
      <c r="BR45" s="12">
        <f t="shared" si="922"/>
        <v>4.1198501872659173E-2</v>
      </c>
      <c r="BS45" s="13"/>
      <c r="BT45" s="13"/>
      <c r="BU45" s="25">
        <v>3750</v>
      </c>
      <c r="BV45" s="38">
        <v>4120</v>
      </c>
      <c r="BW45" s="10"/>
      <c r="BX45" s="11"/>
      <c r="BY45" s="74">
        <f t="shared" si="997"/>
        <v>752</v>
      </c>
      <c r="BZ45" s="74">
        <f t="shared" si="998"/>
        <v>65</v>
      </c>
      <c r="CA45" s="11">
        <v>564</v>
      </c>
      <c r="CB45" s="12">
        <f t="shared" si="925"/>
        <v>0.77526595744680848</v>
      </c>
      <c r="CC45" s="11">
        <v>19</v>
      </c>
      <c r="CD45" s="12">
        <f t="shared" si="926"/>
        <v>3.2590051457975985E-2</v>
      </c>
      <c r="CE45" s="13"/>
      <c r="CF45" s="13"/>
      <c r="CG45" s="25">
        <v>3750</v>
      </c>
      <c r="CH45" s="38">
        <v>4120</v>
      </c>
      <c r="CI45" s="10"/>
      <c r="CJ45" s="11"/>
      <c r="CK45" s="74">
        <f t="shared" si="999"/>
        <v>174</v>
      </c>
      <c r="CL45" s="74">
        <f t="shared" si="1000"/>
        <v>15</v>
      </c>
      <c r="CM45" s="11">
        <v>96</v>
      </c>
      <c r="CN45" s="12">
        <f t="shared" si="929"/>
        <v>0.57471264367816088</v>
      </c>
      <c r="CO45" s="11">
        <v>4</v>
      </c>
      <c r="CP45" s="12">
        <f t="shared" si="930"/>
        <v>0.04</v>
      </c>
      <c r="CQ45" s="13"/>
      <c r="CR45" s="13"/>
      <c r="CS45" s="25">
        <v>3750</v>
      </c>
      <c r="CT45" s="38">
        <v>4120</v>
      </c>
      <c r="CU45" s="10"/>
      <c r="CV45" s="11"/>
      <c r="CW45" s="74">
        <f t="shared" si="1001"/>
        <v>758</v>
      </c>
      <c r="CX45" s="74">
        <f t="shared" si="1002"/>
        <v>65</v>
      </c>
      <c r="CY45" s="11">
        <v>558</v>
      </c>
      <c r="CZ45" s="12">
        <f t="shared" si="933"/>
        <v>0.76649076517150394</v>
      </c>
      <c r="DA45" s="11">
        <v>23</v>
      </c>
      <c r="DB45" s="12">
        <f t="shared" si="934"/>
        <v>3.9586919104991396E-2</v>
      </c>
      <c r="DC45" s="13"/>
      <c r="DD45" s="13"/>
      <c r="DE45" s="25">
        <v>3750</v>
      </c>
      <c r="DF45" s="38">
        <v>4120</v>
      </c>
      <c r="DG45" s="10"/>
      <c r="DH45" s="11"/>
      <c r="DI45" s="74">
        <f t="shared" si="1003"/>
        <v>860</v>
      </c>
      <c r="DJ45" s="74">
        <f t="shared" si="1004"/>
        <v>73</v>
      </c>
      <c r="DK45" s="11">
        <v>619</v>
      </c>
      <c r="DL45" s="12">
        <f t="shared" si="937"/>
        <v>0.74651162790697678</v>
      </c>
      <c r="DM45" s="11">
        <v>23</v>
      </c>
      <c r="DN45" s="12">
        <f t="shared" si="938"/>
        <v>3.5825545171339561E-2</v>
      </c>
      <c r="DO45" s="13"/>
      <c r="DP45" s="13"/>
      <c r="DQ45" s="25">
        <v>3750</v>
      </c>
      <c r="DR45" s="38">
        <v>4120</v>
      </c>
      <c r="DS45" s="10"/>
      <c r="DT45" s="11"/>
      <c r="DU45" s="74">
        <f t="shared" si="1005"/>
        <v>887</v>
      </c>
      <c r="DV45" s="74">
        <f t="shared" si="1006"/>
        <v>76</v>
      </c>
      <c r="DW45" s="11">
        <v>587</v>
      </c>
      <c r="DX45" s="12">
        <f t="shared" si="941"/>
        <v>0.72040586245772265</v>
      </c>
      <c r="DY45" s="11">
        <v>52</v>
      </c>
      <c r="DZ45" s="12">
        <f t="shared" si="942"/>
        <v>8.1377151799687006E-2</v>
      </c>
      <c r="EA45" s="13"/>
      <c r="EB45" s="13"/>
      <c r="EC45" s="25">
        <v>3750</v>
      </c>
      <c r="ED45" s="38">
        <v>4120</v>
      </c>
      <c r="EE45" s="10"/>
      <c r="EF45" s="11"/>
      <c r="EG45" s="74">
        <f t="shared" si="1007"/>
        <v>168</v>
      </c>
      <c r="EH45" s="74">
        <f t="shared" si="1008"/>
        <v>14</v>
      </c>
      <c r="EI45" s="11">
        <v>82</v>
      </c>
      <c r="EJ45" s="12">
        <f t="shared" si="945"/>
        <v>0.52976190476190477</v>
      </c>
      <c r="EK45" s="11">
        <v>7</v>
      </c>
      <c r="EL45" s="12">
        <f t="shared" si="946"/>
        <v>7.8651685393258425E-2</v>
      </c>
      <c r="EM45" s="13"/>
      <c r="EN45" s="13"/>
      <c r="EO45" s="25">
        <v>3750</v>
      </c>
      <c r="EP45" s="38">
        <v>4120</v>
      </c>
      <c r="EQ45" s="10"/>
      <c r="ER45" s="11"/>
      <c r="ES45" s="74">
        <f t="shared" si="1009"/>
        <v>887</v>
      </c>
      <c r="ET45" s="74">
        <f t="shared" si="1010"/>
        <v>76</v>
      </c>
      <c r="EU45" s="11">
        <v>601</v>
      </c>
      <c r="EV45" s="12">
        <f t="shared" si="949"/>
        <v>0.70913190529875991</v>
      </c>
      <c r="EW45" s="11">
        <v>28</v>
      </c>
      <c r="EX45" s="12">
        <f t="shared" si="950"/>
        <v>4.4515103338632747E-2</v>
      </c>
      <c r="EY45" s="183">
        <v>162.11000000000001</v>
      </c>
      <c r="EZ45" s="13"/>
      <c r="FA45" s="25">
        <v>3750</v>
      </c>
      <c r="FB45" s="38">
        <v>4120</v>
      </c>
      <c r="FC45" s="10"/>
      <c r="FD45" s="11">
        <v>1</v>
      </c>
      <c r="FE45" s="74">
        <f t="shared" si="1011"/>
        <v>889</v>
      </c>
      <c r="FF45" s="74">
        <f t="shared" si="1012"/>
        <v>74</v>
      </c>
      <c r="FG45" s="11">
        <v>617</v>
      </c>
      <c r="FH45" s="12">
        <f t="shared" si="953"/>
        <v>0.74240719910011244</v>
      </c>
      <c r="FI45" s="11">
        <v>43</v>
      </c>
      <c r="FJ45" s="12">
        <f t="shared" si="954"/>
        <v>6.5151515151515155E-2</v>
      </c>
      <c r="FK45" s="13"/>
      <c r="FL45" s="13"/>
      <c r="FM45" s="25">
        <v>3750</v>
      </c>
      <c r="FN45" s="38">
        <v>4120</v>
      </c>
      <c r="FO45" s="10"/>
      <c r="FP45" s="11"/>
      <c r="FQ45" s="74">
        <f t="shared" si="1013"/>
        <v>862</v>
      </c>
      <c r="FR45" s="74">
        <f t="shared" si="1014"/>
        <v>74</v>
      </c>
      <c r="FS45" s="11">
        <v>602</v>
      </c>
      <c r="FT45" s="12">
        <f t="shared" si="957"/>
        <v>0.75638051044083532</v>
      </c>
      <c r="FU45" s="11">
        <v>50</v>
      </c>
      <c r="FV45" s="12">
        <f t="shared" si="958"/>
        <v>7.6687116564417179E-2</v>
      </c>
      <c r="FW45" s="13"/>
      <c r="FX45" s="13"/>
      <c r="FY45" s="25">
        <v>3750</v>
      </c>
      <c r="FZ45" s="38">
        <v>4120</v>
      </c>
      <c r="GA45" s="10"/>
      <c r="GB45" s="11"/>
      <c r="GC45" s="74">
        <f t="shared" si="1015"/>
        <v>177</v>
      </c>
      <c r="GD45" s="74">
        <f t="shared" si="1016"/>
        <v>15</v>
      </c>
      <c r="GE45" s="11">
        <v>85</v>
      </c>
      <c r="GF45" s="12">
        <f t="shared" si="961"/>
        <v>0.51977401129943501</v>
      </c>
      <c r="GG45" s="11">
        <v>7</v>
      </c>
      <c r="GH45" s="12">
        <f t="shared" si="962"/>
        <v>7.6086956521739135E-2</v>
      </c>
      <c r="GI45" s="13"/>
      <c r="GJ45" s="13"/>
      <c r="GK45" s="25">
        <v>3750</v>
      </c>
      <c r="GL45" s="38">
        <v>4120</v>
      </c>
      <c r="GM45" s="10"/>
      <c r="GN45" s="11"/>
      <c r="GO45" s="74">
        <f t="shared" si="1017"/>
        <v>861</v>
      </c>
      <c r="GP45" s="74">
        <f t="shared" si="1018"/>
        <v>74</v>
      </c>
      <c r="GQ45" s="11">
        <v>598</v>
      </c>
      <c r="GR45" s="12">
        <f t="shared" si="965"/>
        <v>0.74680603948896629</v>
      </c>
      <c r="GS45" s="11">
        <v>45</v>
      </c>
      <c r="GT45" s="12">
        <f t="shared" si="966"/>
        <v>6.9984447900466568E-2</v>
      </c>
      <c r="GU45" s="13"/>
      <c r="GV45" s="13"/>
      <c r="GW45" s="25">
        <v>3750</v>
      </c>
      <c r="GX45" s="38">
        <v>4120</v>
      </c>
      <c r="GY45" s="10"/>
      <c r="GZ45" s="11"/>
      <c r="HA45" s="74">
        <f t="shared" si="1019"/>
        <v>864</v>
      </c>
      <c r="HB45" s="74">
        <f t="shared" si="1020"/>
        <v>74</v>
      </c>
      <c r="HC45" s="11">
        <v>564</v>
      </c>
      <c r="HD45" s="12">
        <f t="shared" si="969"/>
        <v>0.71759259259259256</v>
      </c>
      <c r="HE45" s="11">
        <v>56</v>
      </c>
      <c r="HF45" s="12">
        <f t="shared" si="970"/>
        <v>9.0322580645161285E-2</v>
      </c>
      <c r="HG45" s="13"/>
      <c r="HH45" s="13"/>
      <c r="HI45" s="25">
        <v>3750</v>
      </c>
      <c r="HJ45" s="38">
        <v>4120</v>
      </c>
      <c r="HK45" s="10">
        <f t="shared" si="971"/>
        <v>1</v>
      </c>
      <c r="HL45" s="11">
        <f t="shared" si="972"/>
        <v>1</v>
      </c>
      <c r="HM45" s="11">
        <f t="shared" si="973"/>
        <v>12113</v>
      </c>
      <c r="HN45" s="11">
        <f t="shared" si="974"/>
        <v>1032</v>
      </c>
      <c r="HO45" s="11">
        <f t="shared" si="975"/>
        <v>8729</v>
      </c>
      <c r="HP45" s="215">
        <f t="shared" si="1022"/>
        <v>0.72063072731775779</v>
      </c>
      <c r="HQ45" s="15">
        <f t="shared" si="977"/>
        <v>459</v>
      </c>
      <c r="HR45" s="12">
        <f t="shared" si="1021"/>
        <v>5.2583342880054992E-2</v>
      </c>
      <c r="HS45" s="16">
        <v>53.4</v>
      </c>
      <c r="HT45" s="17">
        <v>8078</v>
      </c>
      <c r="HU45" s="16">
        <f t="shared" si="978"/>
        <v>92.542101042501997</v>
      </c>
      <c r="HV45" s="23">
        <v>3750</v>
      </c>
      <c r="HW45" s="22">
        <v>4120</v>
      </c>
      <c r="HX45" s="78">
        <f t="shared" si="979"/>
        <v>0.69478527607361962</v>
      </c>
      <c r="HY45" s="78">
        <f t="shared" si="980"/>
        <v>0.74892572130141188</v>
      </c>
      <c r="HZ45" s="78">
        <f t="shared" si="981"/>
        <v>0.71246909219357113</v>
      </c>
      <c r="IA45" s="78">
        <f t="shared" si="982"/>
        <v>0.72612156295224317</v>
      </c>
    </row>
    <row r="46" spans="1:244" x14ac:dyDescent="0.25">
      <c r="A46" s="226"/>
      <c r="B46" s="41">
        <f t="shared" si="983"/>
        <v>44461</v>
      </c>
      <c r="C46" s="10">
        <v>1</v>
      </c>
      <c r="D46" s="11"/>
      <c r="E46" s="74">
        <f t="shared" si="984"/>
        <v>762</v>
      </c>
      <c r="F46" s="74">
        <f t="shared" si="985"/>
        <v>65</v>
      </c>
      <c r="G46" s="11">
        <v>548</v>
      </c>
      <c r="H46" s="12">
        <f t="shared" si="902"/>
        <v>0.75065616797900259</v>
      </c>
      <c r="I46" s="11">
        <v>24</v>
      </c>
      <c r="J46" s="12">
        <f t="shared" si="986"/>
        <v>4.195804195804196E-2</v>
      </c>
      <c r="K46" s="13"/>
      <c r="L46" s="11"/>
      <c r="M46" s="25">
        <v>4017.32</v>
      </c>
      <c r="N46" s="38">
        <v>4198.666666666667</v>
      </c>
      <c r="O46" s="10"/>
      <c r="P46" s="11"/>
      <c r="Q46" s="74">
        <f t="shared" si="987"/>
        <v>742</v>
      </c>
      <c r="R46" s="74">
        <f t="shared" si="988"/>
        <v>61</v>
      </c>
      <c r="S46" s="11">
        <v>513</v>
      </c>
      <c r="T46" s="12">
        <f t="shared" si="905"/>
        <v>0.70889487870619949</v>
      </c>
      <c r="U46" s="11">
        <v>13</v>
      </c>
      <c r="V46" s="12">
        <f t="shared" si="906"/>
        <v>2.4714828897338403E-2</v>
      </c>
      <c r="W46" s="13"/>
      <c r="X46" s="11"/>
      <c r="Y46" s="25">
        <v>3857.27</v>
      </c>
      <c r="Z46" s="38">
        <v>4420.666666666667</v>
      </c>
      <c r="AA46" s="10"/>
      <c r="AB46" s="11">
        <v>1</v>
      </c>
      <c r="AC46" s="74">
        <f t="shared" si="989"/>
        <v>162</v>
      </c>
      <c r="AD46" s="74">
        <f t="shared" si="990"/>
        <v>14</v>
      </c>
      <c r="AE46" s="11">
        <v>81</v>
      </c>
      <c r="AF46" s="12">
        <f t="shared" si="909"/>
        <v>0.51234567901234573</v>
      </c>
      <c r="AG46" s="11">
        <v>2</v>
      </c>
      <c r="AH46" s="12">
        <f t="shared" si="910"/>
        <v>2.4096385542168676E-2</v>
      </c>
      <c r="AI46" s="13"/>
      <c r="AJ46" s="11"/>
      <c r="AK46" s="25">
        <v>3855</v>
      </c>
      <c r="AL46" s="38">
        <v>4192</v>
      </c>
      <c r="AM46" s="10"/>
      <c r="AN46" s="11"/>
      <c r="AO46" s="74">
        <f t="shared" si="991"/>
        <v>739</v>
      </c>
      <c r="AP46" s="74">
        <f t="shared" si="992"/>
        <v>63</v>
      </c>
      <c r="AQ46" s="11">
        <v>510</v>
      </c>
      <c r="AR46" s="12">
        <f t="shared" si="913"/>
        <v>0.71853856562922869</v>
      </c>
      <c r="AS46" s="11">
        <v>21</v>
      </c>
      <c r="AT46" s="12">
        <f t="shared" si="914"/>
        <v>3.954802259887006E-2</v>
      </c>
      <c r="AU46" s="13"/>
      <c r="AV46" s="11"/>
      <c r="AW46" s="25">
        <v>4025.18</v>
      </c>
      <c r="AX46" s="38">
        <v>4287.333333333333</v>
      </c>
      <c r="AY46" s="10">
        <v>1</v>
      </c>
      <c r="AZ46" s="11"/>
      <c r="BA46" s="74">
        <f t="shared" si="993"/>
        <v>853</v>
      </c>
      <c r="BB46" s="74">
        <f t="shared" si="994"/>
        <v>72</v>
      </c>
      <c r="BC46" s="11">
        <v>601</v>
      </c>
      <c r="BD46" s="12">
        <f t="shared" si="917"/>
        <v>0.74091441969519345</v>
      </c>
      <c r="BE46" s="11">
        <v>31</v>
      </c>
      <c r="BF46" s="12">
        <f t="shared" si="918"/>
        <v>4.9050632911392403E-2</v>
      </c>
      <c r="BG46" s="13"/>
      <c r="BH46" s="11"/>
      <c r="BI46" s="25">
        <v>4090.62</v>
      </c>
      <c r="BJ46" s="38">
        <v>4362</v>
      </c>
      <c r="BK46" s="10"/>
      <c r="BL46" s="11"/>
      <c r="BM46" s="74">
        <f t="shared" si="995"/>
        <v>714</v>
      </c>
      <c r="BN46" s="74">
        <f t="shared" si="996"/>
        <v>61</v>
      </c>
      <c r="BO46" s="11">
        <v>501</v>
      </c>
      <c r="BP46" s="12">
        <f t="shared" si="921"/>
        <v>0.72829131652661061</v>
      </c>
      <c r="BQ46" s="11">
        <v>19</v>
      </c>
      <c r="BR46" s="12">
        <f t="shared" si="922"/>
        <v>3.653846153846154E-2</v>
      </c>
      <c r="BS46" s="13"/>
      <c r="BT46" s="11"/>
      <c r="BU46" s="25">
        <v>3982.26</v>
      </c>
      <c r="BV46" s="38">
        <v>4232</v>
      </c>
      <c r="BW46" s="10"/>
      <c r="BX46" s="11"/>
      <c r="BY46" s="74">
        <f t="shared" si="997"/>
        <v>752</v>
      </c>
      <c r="BZ46" s="74">
        <f t="shared" si="998"/>
        <v>65</v>
      </c>
      <c r="CA46" s="11">
        <v>568</v>
      </c>
      <c r="CB46" s="12">
        <f t="shared" si="925"/>
        <v>0.7792553191489362</v>
      </c>
      <c r="CC46" s="11">
        <v>18</v>
      </c>
      <c r="CD46" s="12">
        <f t="shared" si="926"/>
        <v>3.0716723549488054E-2</v>
      </c>
      <c r="CE46" s="13"/>
      <c r="CF46" s="11"/>
      <c r="CG46" s="25">
        <v>3914.14</v>
      </c>
      <c r="CH46" s="38">
        <v>4208</v>
      </c>
      <c r="CI46" s="10">
        <v>1</v>
      </c>
      <c r="CJ46" s="11"/>
      <c r="CK46" s="74">
        <f t="shared" si="999"/>
        <v>173</v>
      </c>
      <c r="CL46" s="74">
        <f t="shared" si="1000"/>
        <v>15</v>
      </c>
      <c r="CM46" s="11">
        <v>81</v>
      </c>
      <c r="CN46" s="12">
        <f t="shared" si="929"/>
        <v>0.4913294797687861</v>
      </c>
      <c r="CO46" s="11">
        <v>4</v>
      </c>
      <c r="CP46" s="12">
        <f t="shared" si="930"/>
        <v>4.7058823529411764E-2</v>
      </c>
      <c r="CQ46" s="13"/>
      <c r="CR46" s="11"/>
      <c r="CS46" s="25">
        <v>3998.18</v>
      </c>
      <c r="CT46" s="38">
        <v>4286</v>
      </c>
      <c r="CU46" s="10"/>
      <c r="CV46" s="11"/>
      <c r="CW46" s="74">
        <f t="shared" si="1001"/>
        <v>758</v>
      </c>
      <c r="CX46" s="74">
        <f t="shared" si="1002"/>
        <v>65</v>
      </c>
      <c r="CY46" s="11">
        <v>555</v>
      </c>
      <c r="CZ46" s="12">
        <f t="shared" si="933"/>
        <v>0.75989445910290232</v>
      </c>
      <c r="DA46" s="11">
        <v>21</v>
      </c>
      <c r="DB46" s="12">
        <f t="shared" si="934"/>
        <v>3.6458333333333336E-2</v>
      </c>
      <c r="DC46" s="13"/>
      <c r="DD46" s="11"/>
      <c r="DE46" s="25">
        <v>3872.2</v>
      </c>
      <c r="DF46" s="38">
        <v>4230.666666666667</v>
      </c>
      <c r="DG46" s="10">
        <v>1</v>
      </c>
      <c r="DH46" s="11"/>
      <c r="DI46" s="74">
        <f t="shared" si="1003"/>
        <v>859</v>
      </c>
      <c r="DJ46" s="74">
        <f t="shared" si="1004"/>
        <v>73</v>
      </c>
      <c r="DK46" s="11">
        <v>646</v>
      </c>
      <c r="DL46" s="12">
        <f t="shared" si="937"/>
        <v>0.7660069848661234</v>
      </c>
      <c r="DM46" s="11">
        <v>12</v>
      </c>
      <c r="DN46" s="12">
        <f t="shared" si="938"/>
        <v>1.82370820668693E-2</v>
      </c>
      <c r="DO46" s="13"/>
      <c r="DP46" s="11"/>
      <c r="DQ46" s="25">
        <v>4017.01</v>
      </c>
      <c r="DR46" s="38">
        <v>4408.666666666667</v>
      </c>
      <c r="DS46" s="10"/>
      <c r="DT46" s="11"/>
      <c r="DU46" s="74">
        <f t="shared" si="1005"/>
        <v>887</v>
      </c>
      <c r="DV46" s="74">
        <f t="shared" si="1006"/>
        <v>76</v>
      </c>
      <c r="DW46" s="11">
        <v>609</v>
      </c>
      <c r="DX46" s="12">
        <f t="shared" si="941"/>
        <v>0.73393461104847801</v>
      </c>
      <c r="DY46" s="11">
        <v>42</v>
      </c>
      <c r="DZ46" s="12">
        <f t="shared" si="942"/>
        <v>6.4516129032258063E-2</v>
      </c>
      <c r="EA46" s="13"/>
      <c r="EB46" s="11"/>
      <c r="EC46" s="25">
        <v>3900.77</v>
      </c>
      <c r="ED46" s="38">
        <v>4132.666666666667</v>
      </c>
      <c r="EE46" s="10"/>
      <c r="EF46" s="11"/>
      <c r="EG46" s="74">
        <f t="shared" si="1007"/>
        <v>168</v>
      </c>
      <c r="EH46" s="74">
        <f t="shared" si="1008"/>
        <v>14</v>
      </c>
      <c r="EI46" s="11">
        <v>104</v>
      </c>
      <c r="EJ46" s="12">
        <f t="shared" si="945"/>
        <v>0.6428571428571429</v>
      </c>
      <c r="EK46" s="11">
        <v>4</v>
      </c>
      <c r="EL46" s="12">
        <f t="shared" si="946"/>
        <v>3.7037037037037035E-2</v>
      </c>
      <c r="EM46" s="13"/>
      <c r="EN46" s="11"/>
      <c r="EO46" s="25">
        <v>3979.23</v>
      </c>
      <c r="EP46" s="38">
        <v>4006.6666666666665</v>
      </c>
      <c r="EQ46" s="10"/>
      <c r="ER46" s="11"/>
      <c r="ES46" s="74">
        <f t="shared" si="1009"/>
        <v>887</v>
      </c>
      <c r="ET46" s="74">
        <f t="shared" si="1010"/>
        <v>76</v>
      </c>
      <c r="EU46" s="11">
        <v>572</v>
      </c>
      <c r="EV46" s="12">
        <f t="shared" si="949"/>
        <v>0.68320180383314544</v>
      </c>
      <c r="EW46" s="11">
        <v>34</v>
      </c>
      <c r="EX46" s="12">
        <f t="shared" si="950"/>
        <v>5.6105610561056105E-2</v>
      </c>
      <c r="EY46" s="13"/>
      <c r="EZ46" s="11"/>
      <c r="FA46" s="25">
        <v>3866.98</v>
      </c>
      <c r="FB46" s="38">
        <v>4284</v>
      </c>
      <c r="FC46" s="10">
        <v>2</v>
      </c>
      <c r="FD46" s="11"/>
      <c r="FE46" s="74">
        <f t="shared" si="1011"/>
        <v>887</v>
      </c>
      <c r="FF46" s="74">
        <f t="shared" si="1012"/>
        <v>74</v>
      </c>
      <c r="FG46" s="11">
        <v>605</v>
      </c>
      <c r="FH46" s="12">
        <f t="shared" si="953"/>
        <v>0.72378804960541154</v>
      </c>
      <c r="FI46" s="11">
        <v>37</v>
      </c>
      <c r="FJ46" s="12">
        <f t="shared" si="954"/>
        <v>5.763239875389408E-2</v>
      </c>
      <c r="FK46" s="13"/>
      <c r="FL46" s="11"/>
      <c r="FM46" s="25">
        <v>3842.1</v>
      </c>
      <c r="FN46" s="38">
        <v>4372</v>
      </c>
      <c r="FO46" s="10"/>
      <c r="FP46" s="11"/>
      <c r="FQ46" s="74">
        <f t="shared" si="1013"/>
        <v>862</v>
      </c>
      <c r="FR46" s="74">
        <f t="shared" si="1014"/>
        <v>74</v>
      </c>
      <c r="FS46" s="11">
        <v>612</v>
      </c>
      <c r="FT46" s="12">
        <f t="shared" si="957"/>
        <v>0.74593967517401394</v>
      </c>
      <c r="FU46" s="11">
        <v>31</v>
      </c>
      <c r="FV46" s="12">
        <f t="shared" si="958"/>
        <v>4.821150855365474E-2</v>
      </c>
      <c r="FW46" s="13"/>
      <c r="FX46" s="11"/>
      <c r="FY46" s="25">
        <v>3737.58</v>
      </c>
      <c r="FZ46" s="38">
        <v>4126.666666666667</v>
      </c>
      <c r="GA46" s="10">
        <v>1</v>
      </c>
      <c r="GB46" s="11"/>
      <c r="GC46" s="74">
        <f t="shared" si="1015"/>
        <v>176</v>
      </c>
      <c r="GD46" s="74">
        <f t="shared" si="1016"/>
        <v>15</v>
      </c>
      <c r="GE46" s="11">
        <v>94</v>
      </c>
      <c r="GF46" s="12">
        <f t="shared" si="961"/>
        <v>0.58522727272727271</v>
      </c>
      <c r="GG46" s="11">
        <v>9</v>
      </c>
      <c r="GH46" s="12">
        <f t="shared" si="962"/>
        <v>8.7378640776699032E-2</v>
      </c>
      <c r="GI46" s="13"/>
      <c r="GJ46" s="11"/>
      <c r="GK46" s="25">
        <v>3960</v>
      </c>
      <c r="GL46" s="38">
        <v>4330</v>
      </c>
      <c r="GM46" s="10"/>
      <c r="GN46" s="11"/>
      <c r="GO46" s="74">
        <f t="shared" si="1017"/>
        <v>861</v>
      </c>
      <c r="GP46" s="74">
        <f t="shared" si="1018"/>
        <v>74</v>
      </c>
      <c r="GQ46" s="11">
        <v>566</v>
      </c>
      <c r="GR46" s="12">
        <f t="shared" si="965"/>
        <v>0.69454123112659694</v>
      </c>
      <c r="GS46" s="11">
        <v>32</v>
      </c>
      <c r="GT46" s="12">
        <f t="shared" si="966"/>
        <v>5.3511705685618728E-2</v>
      </c>
      <c r="GU46" s="13"/>
      <c r="GV46" s="11"/>
      <c r="GW46" s="25">
        <v>3695.61</v>
      </c>
      <c r="GX46" s="38">
        <v>4228.125</v>
      </c>
      <c r="GY46" s="10">
        <v>1</v>
      </c>
      <c r="GZ46" s="11"/>
      <c r="HA46" s="74">
        <f t="shared" si="1019"/>
        <v>863</v>
      </c>
      <c r="HB46" s="74">
        <f t="shared" si="1020"/>
        <v>74</v>
      </c>
      <c r="HC46" s="11">
        <v>601</v>
      </c>
      <c r="HD46" s="12">
        <f t="shared" si="969"/>
        <v>0.74507531865585164</v>
      </c>
      <c r="HE46" s="11">
        <v>42</v>
      </c>
      <c r="HF46" s="12">
        <f t="shared" si="970"/>
        <v>6.5318818040435461E-2</v>
      </c>
      <c r="HG46" s="13"/>
      <c r="HH46" s="11"/>
      <c r="HI46" s="25">
        <v>3875.24</v>
      </c>
      <c r="HJ46" s="38">
        <v>4206.666666666667</v>
      </c>
      <c r="HK46" s="10">
        <f t="shared" si="971"/>
        <v>8</v>
      </c>
      <c r="HL46" s="11">
        <f t="shared" si="972"/>
        <v>1</v>
      </c>
      <c r="HM46" s="11">
        <f t="shared" si="973"/>
        <v>12105</v>
      </c>
      <c r="HN46" s="11">
        <f t="shared" si="974"/>
        <v>1031</v>
      </c>
      <c r="HO46" s="11">
        <f t="shared" si="975"/>
        <v>8763</v>
      </c>
      <c r="HP46" s="215">
        <f t="shared" si="1022"/>
        <v>0.7239157372986369</v>
      </c>
      <c r="HQ46" s="15">
        <f t="shared" si="977"/>
        <v>396</v>
      </c>
      <c r="HR46" s="12">
        <f t="shared" si="1021"/>
        <v>4.5190003423485108E-2</v>
      </c>
      <c r="HS46" s="16">
        <v>53.5</v>
      </c>
      <c r="HT46" s="17">
        <v>8113</v>
      </c>
      <c r="HU46" s="16">
        <f t="shared" si="978"/>
        <v>92.582448933013808</v>
      </c>
      <c r="HV46" s="23">
        <v>3910.5510907003445</v>
      </c>
      <c r="HW46" s="22">
        <v>4257.6724137931033</v>
      </c>
      <c r="HX46" s="78">
        <f t="shared" si="979"/>
        <v>0.71945979128299575</v>
      </c>
      <c r="HY46" s="78">
        <f t="shared" si="980"/>
        <v>0.74477886977886976</v>
      </c>
      <c r="HZ46" s="78">
        <f t="shared" si="981"/>
        <v>0.70943796394485681</v>
      </c>
      <c r="IA46" s="78">
        <f t="shared" si="982"/>
        <v>0.71940622737146998</v>
      </c>
    </row>
    <row r="47" spans="1:244" x14ac:dyDescent="0.25">
      <c r="A47" s="226"/>
      <c r="B47" s="41">
        <f t="shared" si="983"/>
        <v>44462</v>
      </c>
      <c r="C47" s="10"/>
      <c r="D47" s="11"/>
      <c r="E47" s="74">
        <f>E46-C47</f>
        <v>762</v>
      </c>
      <c r="F47" s="74">
        <f>F46-D47</f>
        <v>65</v>
      </c>
      <c r="G47" s="11">
        <v>565</v>
      </c>
      <c r="H47" s="12">
        <f t="shared" si="902"/>
        <v>0.76509186351706038</v>
      </c>
      <c r="I47" s="11">
        <v>18</v>
      </c>
      <c r="J47" s="12">
        <f t="shared" si="986"/>
        <v>3.0874785591766724E-2</v>
      </c>
      <c r="K47" s="13"/>
      <c r="L47" s="11"/>
      <c r="M47" s="39">
        <v>100</v>
      </c>
      <c r="N47" s="43">
        <v>100</v>
      </c>
      <c r="O47" s="10">
        <v>1</v>
      </c>
      <c r="P47" s="11"/>
      <c r="Q47" s="74">
        <f t="shared" si="987"/>
        <v>741</v>
      </c>
      <c r="R47" s="74">
        <f t="shared" si="988"/>
        <v>61</v>
      </c>
      <c r="S47" s="11">
        <v>484</v>
      </c>
      <c r="T47" s="12">
        <f t="shared" si="905"/>
        <v>0.66531713900134948</v>
      </c>
      <c r="U47" s="11">
        <v>9</v>
      </c>
      <c r="V47" s="12">
        <f t="shared" si="906"/>
        <v>1.8255578093306288E-2</v>
      </c>
      <c r="W47" s="13"/>
      <c r="X47" s="11"/>
      <c r="Y47" s="39">
        <v>100</v>
      </c>
      <c r="Z47" s="43">
        <v>93.333333333333329</v>
      </c>
      <c r="AA47" s="10">
        <v>1</v>
      </c>
      <c r="AB47" s="11"/>
      <c r="AC47" s="74">
        <f t="shared" si="989"/>
        <v>161</v>
      </c>
      <c r="AD47" s="74">
        <f t="shared" si="990"/>
        <v>14</v>
      </c>
      <c r="AE47" s="11">
        <v>95</v>
      </c>
      <c r="AF47" s="12">
        <f t="shared" si="909"/>
        <v>0.60869565217391308</v>
      </c>
      <c r="AG47" s="11">
        <v>3</v>
      </c>
      <c r="AH47" s="12">
        <f t="shared" si="910"/>
        <v>3.0612244897959183E-2</v>
      </c>
      <c r="AI47" s="179">
        <v>151.36634000000001</v>
      </c>
      <c r="AJ47" s="11"/>
      <c r="AK47" s="39">
        <v>90</v>
      </c>
      <c r="AL47" s="43">
        <v>80</v>
      </c>
      <c r="AM47" s="10"/>
      <c r="AN47" s="11"/>
      <c r="AO47" s="74">
        <f t="shared" si="991"/>
        <v>739</v>
      </c>
      <c r="AP47" s="74">
        <f t="shared" si="992"/>
        <v>63</v>
      </c>
      <c r="AQ47" s="11">
        <v>485</v>
      </c>
      <c r="AR47" s="12">
        <f t="shared" si="913"/>
        <v>0.67794316644113672</v>
      </c>
      <c r="AS47" s="11">
        <v>16</v>
      </c>
      <c r="AT47" s="12">
        <f t="shared" si="914"/>
        <v>3.1936127744510975E-2</v>
      </c>
      <c r="AU47" s="13"/>
      <c r="AV47" s="11"/>
      <c r="AW47" s="39">
        <v>94.6</v>
      </c>
      <c r="AX47" s="43">
        <v>100</v>
      </c>
      <c r="AY47" s="10"/>
      <c r="AZ47" s="11"/>
      <c r="BA47" s="74">
        <f t="shared" si="993"/>
        <v>853</v>
      </c>
      <c r="BB47" s="74">
        <f t="shared" si="994"/>
        <v>72</v>
      </c>
      <c r="BC47" s="11">
        <v>577</v>
      </c>
      <c r="BD47" s="12">
        <f t="shared" si="917"/>
        <v>0.70457209847596713</v>
      </c>
      <c r="BE47" s="11">
        <v>24</v>
      </c>
      <c r="BF47" s="12">
        <f t="shared" si="918"/>
        <v>3.9933444259567387E-2</v>
      </c>
      <c r="BG47" s="13"/>
      <c r="BH47" s="11"/>
      <c r="BI47" s="39">
        <v>84.62</v>
      </c>
      <c r="BJ47" s="43">
        <v>100</v>
      </c>
      <c r="BK47" s="10"/>
      <c r="BL47" s="11"/>
      <c r="BM47" s="74">
        <f t="shared" si="995"/>
        <v>714</v>
      </c>
      <c r="BN47" s="74">
        <f t="shared" si="996"/>
        <v>61</v>
      </c>
      <c r="BO47" s="11">
        <v>512</v>
      </c>
      <c r="BP47" s="12">
        <f t="shared" si="921"/>
        <v>0.75070028011204482</v>
      </c>
      <c r="BQ47" s="11">
        <v>24</v>
      </c>
      <c r="BR47" s="12">
        <f t="shared" si="922"/>
        <v>4.4776119402985072E-2</v>
      </c>
      <c r="BS47" s="13"/>
      <c r="BT47" s="11"/>
      <c r="BU47" s="39">
        <v>88.68</v>
      </c>
      <c r="BV47" s="43">
        <v>100</v>
      </c>
      <c r="BW47" s="10"/>
      <c r="BX47" s="11"/>
      <c r="BY47" s="74">
        <f t="shared" si="997"/>
        <v>752</v>
      </c>
      <c r="BZ47" s="74">
        <f t="shared" si="998"/>
        <v>65</v>
      </c>
      <c r="CA47" s="11">
        <v>578</v>
      </c>
      <c r="CB47" s="12">
        <f t="shared" si="925"/>
        <v>0.78856382978723405</v>
      </c>
      <c r="CC47" s="11">
        <v>15</v>
      </c>
      <c r="CD47" s="12">
        <f t="shared" si="926"/>
        <v>2.5295109612141653E-2</v>
      </c>
      <c r="CE47" s="13"/>
      <c r="CF47" s="11"/>
      <c r="CG47" s="39">
        <v>94.83</v>
      </c>
      <c r="CH47" s="43">
        <v>100</v>
      </c>
      <c r="CI47" s="10"/>
      <c r="CJ47" s="11"/>
      <c r="CK47" s="74">
        <f t="shared" si="999"/>
        <v>173</v>
      </c>
      <c r="CL47" s="74">
        <f t="shared" si="1000"/>
        <v>15</v>
      </c>
      <c r="CM47" s="11">
        <v>94</v>
      </c>
      <c r="CN47" s="12">
        <f t="shared" si="929"/>
        <v>0.59537572254335258</v>
      </c>
      <c r="CO47" s="11">
        <v>9</v>
      </c>
      <c r="CP47" s="12">
        <f t="shared" si="930"/>
        <v>8.7378640776699032E-2</v>
      </c>
      <c r="CQ47" s="13"/>
      <c r="CR47" s="11"/>
      <c r="CS47" s="39">
        <v>100</v>
      </c>
      <c r="CT47" s="43">
        <v>80</v>
      </c>
      <c r="CU47" s="10"/>
      <c r="CV47" s="11"/>
      <c r="CW47" s="74">
        <f t="shared" si="1001"/>
        <v>758</v>
      </c>
      <c r="CX47" s="74">
        <f t="shared" si="1002"/>
        <v>65</v>
      </c>
      <c r="CY47" s="11">
        <v>532</v>
      </c>
      <c r="CZ47" s="12">
        <f t="shared" si="933"/>
        <v>0.72955145118733511</v>
      </c>
      <c r="DA47" s="11">
        <v>21</v>
      </c>
      <c r="DB47" s="12">
        <f t="shared" si="934"/>
        <v>3.7974683544303799E-2</v>
      </c>
      <c r="DC47" s="13"/>
      <c r="DD47" s="11"/>
      <c r="DE47" s="39">
        <v>98.31</v>
      </c>
      <c r="DF47" s="43">
        <v>100</v>
      </c>
      <c r="DG47" s="10"/>
      <c r="DH47" s="11"/>
      <c r="DI47" s="74">
        <f t="shared" si="1003"/>
        <v>859</v>
      </c>
      <c r="DJ47" s="74">
        <f t="shared" si="1004"/>
        <v>73</v>
      </c>
      <c r="DK47" s="11">
        <v>646</v>
      </c>
      <c r="DL47" s="12">
        <f t="shared" si="937"/>
        <v>0.77764842840512227</v>
      </c>
      <c r="DM47" s="11">
        <v>22</v>
      </c>
      <c r="DN47" s="12">
        <f t="shared" si="938"/>
        <v>3.2934131736526949E-2</v>
      </c>
      <c r="DO47" s="13"/>
      <c r="DP47" s="11"/>
      <c r="DQ47" s="39">
        <v>94.03</v>
      </c>
      <c r="DR47" s="43">
        <v>93.333333333333329</v>
      </c>
      <c r="DS47" s="10"/>
      <c r="DT47" s="11"/>
      <c r="DU47" s="74">
        <f t="shared" si="1005"/>
        <v>887</v>
      </c>
      <c r="DV47" s="74">
        <f t="shared" si="1006"/>
        <v>76</v>
      </c>
      <c r="DW47" s="11">
        <v>627</v>
      </c>
      <c r="DX47" s="12">
        <f t="shared" si="941"/>
        <v>0.74859075535512964</v>
      </c>
      <c r="DY47" s="11">
        <v>37</v>
      </c>
      <c r="DZ47" s="12">
        <f t="shared" si="942"/>
        <v>5.5722891566265059E-2</v>
      </c>
      <c r="EA47" s="13"/>
      <c r="EB47" s="11"/>
      <c r="EC47" s="39">
        <v>89.23</v>
      </c>
      <c r="ED47" s="43">
        <v>93.333333333333329</v>
      </c>
      <c r="EE47" s="10"/>
      <c r="EF47" s="11"/>
      <c r="EG47" s="74">
        <f t="shared" si="1007"/>
        <v>168</v>
      </c>
      <c r="EH47" s="74">
        <f t="shared" si="1008"/>
        <v>14</v>
      </c>
      <c r="EI47" s="11">
        <v>102</v>
      </c>
      <c r="EJ47" s="12">
        <f t="shared" si="945"/>
        <v>0.67261904761904767</v>
      </c>
      <c r="EK47" s="11">
        <v>11</v>
      </c>
      <c r="EL47" s="12">
        <f t="shared" si="946"/>
        <v>9.7345132743362831E-2</v>
      </c>
      <c r="EM47" s="174">
        <v>156.52751000000001</v>
      </c>
      <c r="EN47" s="11"/>
      <c r="EO47" s="39">
        <v>92.31</v>
      </c>
      <c r="EP47" s="43">
        <v>100</v>
      </c>
      <c r="EQ47" s="10"/>
      <c r="ER47" s="11"/>
      <c r="ES47" s="74">
        <f t="shared" si="1009"/>
        <v>887</v>
      </c>
      <c r="ET47" s="74">
        <f t="shared" si="1010"/>
        <v>76</v>
      </c>
      <c r="EU47" s="11">
        <v>631</v>
      </c>
      <c r="EV47" s="12">
        <f t="shared" si="949"/>
        <v>0.74520856820744086</v>
      </c>
      <c r="EW47" s="11">
        <v>30</v>
      </c>
      <c r="EX47" s="12">
        <f t="shared" si="950"/>
        <v>4.5385779122541603E-2</v>
      </c>
      <c r="EY47" s="13"/>
      <c r="EZ47" s="11"/>
      <c r="FA47" s="39">
        <v>77.78</v>
      </c>
      <c r="FB47" s="43">
        <v>100</v>
      </c>
      <c r="FC47" s="10"/>
      <c r="FD47" s="11"/>
      <c r="FE47" s="74">
        <f t="shared" si="1011"/>
        <v>887</v>
      </c>
      <c r="FF47" s="74">
        <f t="shared" si="1012"/>
        <v>74</v>
      </c>
      <c r="FG47" s="11">
        <v>623</v>
      </c>
      <c r="FH47" s="12">
        <f t="shared" si="953"/>
        <v>0.74182638105975196</v>
      </c>
      <c r="FI47" s="11">
        <v>35</v>
      </c>
      <c r="FJ47" s="12">
        <f t="shared" si="954"/>
        <v>5.3191489361702128E-2</v>
      </c>
      <c r="FK47" s="13"/>
      <c r="FL47" s="11"/>
      <c r="FM47" s="39">
        <v>79.099999999999994</v>
      </c>
      <c r="FN47" s="43">
        <v>100</v>
      </c>
      <c r="FO47" s="10"/>
      <c r="FP47" s="11"/>
      <c r="FQ47" s="74">
        <f t="shared" si="1013"/>
        <v>862</v>
      </c>
      <c r="FR47" s="74">
        <f t="shared" si="1014"/>
        <v>74</v>
      </c>
      <c r="FS47" s="11">
        <v>648</v>
      </c>
      <c r="FT47" s="12">
        <f t="shared" si="957"/>
        <v>0.7946635730858469</v>
      </c>
      <c r="FU47" s="11">
        <v>37</v>
      </c>
      <c r="FV47" s="12">
        <f t="shared" si="958"/>
        <v>5.4014598540145987E-2</v>
      </c>
      <c r="FW47" s="13"/>
      <c r="FX47" s="11"/>
      <c r="FY47" s="39">
        <v>77.42</v>
      </c>
      <c r="FZ47" s="43">
        <v>80</v>
      </c>
      <c r="GA47" s="10"/>
      <c r="GB47" s="11"/>
      <c r="GC47" s="74">
        <f t="shared" si="1015"/>
        <v>176</v>
      </c>
      <c r="GD47" s="74">
        <f t="shared" si="1016"/>
        <v>15</v>
      </c>
      <c r="GE47" s="11">
        <v>100</v>
      </c>
      <c r="GF47" s="12">
        <f t="shared" si="961"/>
        <v>0.64204545454545459</v>
      </c>
      <c r="GG47" s="11">
        <v>13</v>
      </c>
      <c r="GH47" s="12">
        <f t="shared" si="962"/>
        <v>0.11504424778761062</v>
      </c>
      <c r="GI47" s="179">
        <v>151.36634000000001</v>
      </c>
      <c r="GJ47" s="11"/>
      <c r="GK47" s="39">
        <v>30.77</v>
      </c>
      <c r="GL47" s="43">
        <v>100</v>
      </c>
      <c r="GM47" s="10">
        <v>1</v>
      </c>
      <c r="GN47" s="11"/>
      <c r="GO47" s="74">
        <f t="shared" si="1017"/>
        <v>860</v>
      </c>
      <c r="GP47" s="74">
        <f t="shared" si="1018"/>
        <v>74</v>
      </c>
      <c r="GQ47" s="11">
        <v>634</v>
      </c>
      <c r="GR47" s="12">
        <f t="shared" si="965"/>
        <v>0.77325581395348841</v>
      </c>
      <c r="GS47" s="11">
        <v>31</v>
      </c>
      <c r="GT47" s="12">
        <f t="shared" si="966"/>
        <v>4.6616541353383459E-2</v>
      </c>
      <c r="GU47" s="13"/>
      <c r="GV47" s="11"/>
      <c r="GW47" s="39">
        <v>78.95</v>
      </c>
      <c r="GX47" s="43">
        <v>87.5</v>
      </c>
      <c r="GY47" s="10"/>
      <c r="GZ47" s="11"/>
      <c r="HA47" s="74">
        <f t="shared" si="1019"/>
        <v>863</v>
      </c>
      <c r="HB47" s="74">
        <f t="shared" si="1020"/>
        <v>74</v>
      </c>
      <c r="HC47" s="11">
        <v>647</v>
      </c>
      <c r="HD47" s="12">
        <f t="shared" si="969"/>
        <v>0.80533024333719583</v>
      </c>
      <c r="HE47" s="11">
        <v>48</v>
      </c>
      <c r="HF47" s="12">
        <f t="shared" si="970"/>
        <v>6.9064748201438847E-2</v>
      </c>
      <c r="HG47" s="13"/>
      <c r="HH47" s="11"/>
      <c r="HI47" s="39">
        <v>88.89</v>
      </c>
      <c r="HJ47" s="43">
        <v>80</v>
      </c>
      <c r="HK47" s="10">
        <f t="shared" si="971"/>
        <v>3</v>
      </c>
      <c r="HL47" s="11">
        <f t="shared" si="972"/>
        <v>0</v>
      </c>
      <c r="HM47" s="11">
        <f t="shared" si="973"/>
        <v>12102</v>
      </c>
      <c r="HN47" s="11">
        <f t="shared" si="974"/>
        <v>1031</v>
      </c>
      <c r="HO47" s="11">
        <f t="shared" si="975"/>
        <v>8983</v>
      </c>
      <c r="HP47" s="215">
        <f t="shared" si="1022"/>
        <v>0.74227400429681045</v>
      </c>
      <c r="HQ47" s="15">
        <f t="shared" si="977"/>
        <v>403</v>
      </c>
      <c r="HR47" s="12">
        <f t="shared" si="1021"/>
        <v>4.4862518089725037E-2</v>
      </c>
      <c r="HS47" s="16">
        <v>53.6</v>
      </c>
      <c r="HT47" s="17">
        <v>8373</v>
      </c>
      <c r="HU47" s="16">
        <f t="shared" si="978"/>
        <v>93.209395524880335</v>
      </c>
      <c r="HV47" s="23">
        <v>84.730195177956375</v>
      </c>
      <c r="HW47" s="22">
        <v>93.534482758620683</v>
      </c>
      <c r="HX47" s="78">
        <f t="shared" si="979"/>
        <v>0.69901719901719905</v>
      </c>
      <c r="HY47" s="78">
        <f t="shared" si="980"/>
        <v>0.7533783783783784</v>
      </c>
      <c r="HZ47" s="78">
        <f t="shared" si="981"/>
        <v>0.74089784376104628</v>
      </c>
      <c r="IA47" s="78">
        <f t="shared" si="982"/>
        <v>0.78160086925027161</v>
      </c>
      <c r="IF47" s="93">
        <f t="shared" ref="IF47" si="1023">IF48/IF49</f>
        <v>3.0618493570116348E-3</v>
      </c>
      <c r="IG47" s="93">
        <f t="shared" ref="IG47" si="1024">IG48/IG49</f>
        <v>9.2052776925437253E-4</v>
      </c>
      <c r="IH47" s="93">
        <f t="shared" ref="IH47" si="1025">IH48/IH49</f>
        <v>4.2238648363252373E-3</v>
      </c>
      <c r="II47" s="93">
        <f t="shared" ref="II47" si="1026">II48/II49</f>
        <v>3.2490974729241879E-3</v>
      </c>
      <c r="IJ47" s="96" t="s">
        <v>90</v>
      </c>
    </row>
    <row r="48" spans="1:244" ht="19.5" thickBot="1" x14ac:dyDescent="0.3">
      <c r="A48" s="226"/>
      <c r="B48" s="42"/>
      <c r="C48" s="26">
        <f>SUM(C41:C47)</f>
        <v>2</v>
      </c>
      <c r="D48" s="27">
        <f>SUM(D41:D47)</f>
        <v>0</v>
      </c>
      <c r="E48" s="27"/>
      <c r="F48" s="27"/>
      <c r="G48" s="27">
        <f>SUM(G41:G47)</f>
        <v>3603</v>
      </c>
      <c r="H48" s="28">
        <f>((G48+I48)/7)/E47</f>
        <v>0.70828646419197594</v>
      </c>
      <c r="I48" s="27">
        <f>SUM(I41:I47)</f>
        <v>175</v>
      </c>
      <c r="J48" s="28">
        <f>(I48/(I48+G48))</f>
        <v>4.63208046585495E-2</v>
      </c>
      <c r="K48" s="27"/>
      <c r="L48" s="27"/>
      <c r="M48" s="29">
        <f>M46/M45*100-100</f>
        <v>7.1285333333333369</v>
      </c>
      <c r="N48" s="72">
        <f>N46/N45*100-100</f>
        <v>1.9093851132686126</v>
      </c>
      <c r="O48" s="26">
        <f t="shared" ref="O48" si="1027">SUM(O41:O47)</f>
        <v>2</v>
      </c>
      <c r="P48" s="27">
        <f t="shared" ref="P48" si="1028">SUM(P41:P47)</f>
        <v>0</v>
      </c>
      <c r="Q48" s="27"/>
      <c r="R48" s="27"/>
      <c r="S48" s="27">
        <f t="shared" ref="S48" si="1029">SUM(S41:S47)</f>
        <v>3361</v>
      </c>
      <c r="T48" s="28">
        <f t="shared" ref="T48" si="1030">((S48+U48)/7)/Q47</f>
        <v>0.67206477732793524</v>
      </c>
      <c r="U48" s="27">
        <f t="shared" ref="U48" si="1031">SUM(U41:U47)</f>
        <v>125</v>
      </c>
      <c r="V48" s="28">
        <f t="shared" ref="V48" si="1032">(U48/(U48+S48))</f>
        <v>3.585771658060815E-2</v>
      </c>
      <c r="W48" s="27"/>
      <c r="X48" s="27"/>
      <c r="Y48" s="29">
        <f t="shared" ref="Y48:Z48" si="1033">Y46/Y45*100-100</f>
        <v>2.8605333333333363</v>
      </c>
      <c r="Z48" s="72">
        <f t="shared" si="1033"/>
        <v>7.2977346278317157</v>
      </c>
      <c r="AA48" s="26">
        <f t="shared" ref="AA48" si="1034">SUM(AA41:AA47)</f>
        <v>4</v>
      </c>
      <c r="AB48" s="27">
        <f t="shared" ref="AB48" si="1035">SUM(AB41:AB47)</f>
        <v>1</v>
      </c>
      <c r="AC48" s="27"/>
      <c r="AD48" s="27"/>
      <c r="AE48" s="27">
        <f t="shared" ref="AE48" si="1036">SUM(AE41:AE47)</f>
        <v>583</v>
      </c>
      <c r="AF48" s="28">
        <f t="shared" ref="AF48" si="1037">((AE48+AG48)/7)/AC47</f>
        <v>0.54658385093167705</v>
      </c>
      <c r="AG48" s="27">
        <f t="shared" ref="AG48" si="1038">SUM(AG41:AG47)</f>
        <v>33</v>
      </c>
      <c r="AH48" s="28">
        <f t="shared" ref="AH48" si="1039">(AG48/(AG48+AE48))</f>
        <v>5.3571428571428568E-2</v>
      </c>
      <c r="AI48" s="27"/>
      <c r="AJ48" s="27"/>
      <c r="AK48" s="29">
        <f t="shared" ref="AK48:AL48" si="1040">AK46/AK45*100-100</f>
        <v>2.7999999999999972</v>
      </c>
      <c r="AL48" s="72">
        <f t="shared" si="1040"/>
        <v>1.7475728155339709</v>
      </c>
      <c r="AM48" s="26">
        <f t="shared" ref="AM48" si="1041">SUM(AM41:AM47)</f>
        <v>0</v>
      </c>
      <c r="AN48" s="27">
        <f t="shared" ref="AN48" si="1042">SUM(AN41:AN47)</f>
        <v>0</v>
      </c>
      <c r="AO48" s="27"/>
      <c r="AP48" s="27"/>
      <c r="AQ48" s="27">
        <f t="shared" ref="AQ48" si="1043">SUM(AQ41:AQ47)</f>
        <v>3360</v>
      </c>
      <c r="AR48" s="28">
        <f t="shared" ref="AR48" si="1044">((AQ48+AS48)/7)/AO47</f>
        <v>0.67852310071525235</v>
      </c>
      <c r="AS48" s="27">
        <f t="shared" ref="AS48" si="1045">SUM(AS41:AS47)</f>
        <v>150</v>
      </c>
      <c r="AT48" s="28">
        <f t="shared" ref="AT48" si="1046">(AS48/(AS48+AQ48))</f>
        <v>4.2735042735042736E-2</v>
      </c>
      <c r="AU48" s="27"/>
      <c r="AV48" s="27"/>
      <c r="AW48" s="29">
        <f t="shared" ref="AW48:AX48" si="1047">AW46/AW45*100-100</f>
        <v>7.3381333333333316</v>
      </c>
      <c r="AX48" s="72">
        <f t="shared" si="1047"/>
        <v>4.0614886731391522</v>
      </c>
      <c r="AY48" s="26">
        <f t="shared" ref="AY48" si="1048">SUM(AY41:AY47)</f>
        <v>2</v>
      </c>
      <c r="AZ48" s="27">
        <f t="shared" ref="AZ48" si="1049">SUM(AZ41:AZ47)</f>
        <v>0</v>
      </c>
      <c r="BA48" s="27"/>
      <c r="BB48" s="27"/>
      <c r="BC48" s="27">
        <f t="shared" ref="BC48" si="1050">SUM(BC41:BC47)</f>
        <v>3981</v>
      </c>
      <c r="BD48" s="28">
        <f t="shared" ref="BD48" si="1051">((BC48+BE48)/7)/BA47</f>
        <v>0.70339976553341144</v>
      </c>
      <c r="BE48" s="27">
        <f t="shared" ref="BE48" si="1052">SUM(BE41:BE47)</f>
        <v>219</v>
      </c>
      <c r="BF48" s="28">
        <f t="shared" ref="BF48" si="1053">(BE48/(BE48+BC48))</f>
        <v>5.2142857142857144E-2</v>
      </c>
      <c r="BG48" s="27"/>
      <c r="BH48" s="27"/>
      <c r="BI48" s="29">
        <f t="shared" ref="BI48:BJ48" si="1054">BI46/BI45*100-100</f>
        <v>9.083200000000005</v>
      </c>
      <c r="BJ48" s="72">
        <f t="shared" si="1054"/>
        <v>5.8737864077669855</v>
      </c>
      <c r="BK48" s="26">
        <f t="shared" ref="BK48" si="1055">SUM(BK41:BK47)</f>
        <v>0</v>
      </c>
      <c r="BL48" s="27">
        <f t="shared" ref="BL48" si="1056">SUM(BL41:BL47)</f>
        <v>0</v>
      </c>
      <c r="BM48" s="27"/>
      <c r="BN48" s="27"/>
      <c r="BO48" s="27">
        <f t="shared" ref="BO48" si="1057">SUM(BO41:BO47)</f>
        <v>3423</v>
      </c>
      <c r="BP48" s="28">
        <f t="shared" ref="BP48" si="1058">((BO48+BQ48)/7)/BM47</f>
        <v>0.71688675470188068</v>
      </c>
      <c r="BQ48" s="27">
        <f t="shared" ref="BQ48" si="1059">SUM(BQ41:BQ47)</f>
        <v>160</v>
      </c>
      <c r="BR48" s="28">
        <f t="shared" ref="BR48" si="1060">(BQ48/(BQ48+BO48))</f>
        <v>4.4655316773653364E-2</v>
      </c>
      <c r="BS48" s="27"/>
      <c r="BT48" s="27"/>
      <c r="BU48" s="29">
        <f t="shared" ref="BU48:BV48" si="1061">BU46/BU45*100-100</f>
        <v>6.1936000000000035</v>
      </c>
      <c r="BV48" s="72">
        <f t="shared" si="1061"/>
        <v>2.7184466019417357</v>
      </c>
      <c r="BW48" s="26">
        <f t="shared" ref="BW48" si="1062">SUM(BW41:BW47)</f>
        <v>0</v>
      </c>
      <c r="BX48" s="27">
        <f t="shared" ref="BX48" si="1063">SUM(BX41:BX47)</f>
        <v>0</v>
      </c>
      <c r="BY48" s="27"/>
      <c r="BZ48" s="27"/>
      <c r="CA48" s="27">
        <f t="shared" ref="CA48" si="1064">SUM(CA41:CA47)</f>
        <v>3886</v>
      </c>
      <c r="CB48" s="28">
        <f t="shared" ref="CB48" si="1065">((CA48+CC48)/7)/BY47</f>
        <v>0.7678571428571429</v>
      </c>
      <c r="CC48" s="27">
        <f t="shared" ref="CC48" si="1066">SUM(CC41:CC47)</f>
        <v>156</v>
      </c>
      <c r="CD48" s="28">
        <f t="shared" ref="CD48" si="1067">(CC48/(CC48+CA48))</f>
        <v>3.8594755071746659E-2</v>
      </c>
      <c r="CE48" s="27"/>
      <c r="CF48" s="27"/>
      <c r="CG48" s="29">
        <f t="shared" ref="CG48:CH48" si="1068">CG46/CG45*100-100</f>
        <v>4.3770666666666642</v>
      </c>
      <c r="CH48" s="72">
        <f t="shared" si="1068"/>
        <v>2.1359223300970882</v>
      </c>
      <c r="CI48" s="26">
        <f t="shared" ref="CI48" si="1069">SUM(CI41:CI47)</f>
        <v>1</v>
      </c>
      <c r="CJ48" s="27">
        <f t="shared" ref="CJ48" si="1070">SUM(CJ41:CJ47)</f>
        <v>0</v>
      </c>
      <c r="CK48" s="27"/>
      <c r="CL48" s="27"/>
      <c r="CM48" s="27">
        <f t="shared" ref="CM48" si="1071">SUM(CM41:CM47)</f>
        <v>639</v>
      </c>
      <c r="CN48" s="28">
        <f t="shared" ref="CN48" si="1072">((CM48+CO48)/7)/CK47</f>
        <v>0.56234516928158551</v>
      </c>
      <c r="CO48" s="27">
        <f t="shared" ref="CO48" si="1073">SUM(CO41:CO47)</f>
        <v>42</v>
      </c>
      <c r="CP48" s="28">
        <f t="shared" ref="CP48" si="1074">(CO48/(CO48+CM48))</f>
        <v>6.1674008810572688E-2</v>
      </c>
      <c r="CQ48" s="27"/>
      <c r="CR48" s="27"/>
      <c r="CS48" s="29">
        <f t="shared" ref="CS48:CT48" si="1075">CS46/CS45*100-100</f>
        <v>6.6181333333333185</v>
      </c>
      <c r="CT48" s="72">
        <f t="shared" si="1075"/>
        <v>4.0291262135922352</v>
      </c>
      <c r="CU48" s="26">
        <f t="shared" ref="CU48" si="1076">SUM(CU41:CU47)</f>
        <v>1</v>
      </c>
      <c r="CV48" s="27">
        <f t="shared" ref="CV48" si="1077">SUM(CV41:CV47)</f>
        <v>0</v>
      </c>
      <c r="CW48" s="27"/>
      <c r="CX48" s="27"/>
      <c r="CY48" s="27">
        <f t="shared" ref="CY48" si="1078">SUM(CY41:CY47)</f>
        <v>3741</v>
      </c>
      <c r="CZ48" s="28">
        <f t="shared" ref="CZ48" si="1079">((CY48+DA48)/7)/CW47</f>
        <v>0.73671315491895972</v>
      </c>
      <c r="DA48" s="27">
        <f t="shared" ref="DA48" si="1080">SUM(DA41:DA47)</f>
        <v>168</v>
      </c>
      <c r="DB48" s="28">
        <f t="shared" ref="DB48" si="1081">(DA48/(DA48+CY48))</f>
        <v>4.2977743668457406E-2</v>
      </c>
      <c r="DC48" s="27"/>
      <c r="DD48" s="27"/>
      <c r="DE48" s="29">
        <f t="shared" ref="DE48:DF48" si="1082">DE46/DE45*100-100</f>
        <v>3.2586666666666559</v>
      </c>
      <c r="DF48" s="72">
        <f t="shared" si="1082"/>
        <v>2.686084142394833</v>
      </c>
      <c r="DG48" s="26">
        <f t="shared" ref="DG48" si="1083">SUM(DG41:DG47)</f>
        <v>1</v>
      </c>
      <c r="DH48" s="27">
        <f t="shared" ref="DH48" si="1084">SUM(DH41:DH47)</f>
        <v>0</v>
      </c>
      <c r="DI48" s="27"/>
      <c r="DJ48" s="27"/>
      <c r="DK48" s="27">
        <f t="shared" ref="DK48" si="1085">SUM(DK41:DK47)</f>
        <v>4404</v>
      </c>
      <c r="DL48" s="28">
        <f t="shared" ref="DL48" si="1086">((DK48+DM48)/7)/DI47</f>
        <v>0.76184932645933812</v>
      </c>
      <c r="DM48" s="27">
        <f t="shared" ref="DM48" si="1087">SUM(DM41:DM47)</f>
        <v>177</v>
      </c>
      <c r="DN48" s="28">
        <f t="shared" ref="DN48" si="1088">(DM48/(DM48+DK48))</f>
        <v>3.8637851997380485E-2</v>
      </c>
      <c r="DO48" s="27"/>
      <c r="DP48" s="27"/>
      <c r="DQ48" s="29">
        <f t="shared" ref="DQ48:DR48" si="1089">DQ46/DQ45*100-100</f>
        <v>7.1202666666666801</v>
      </c>
      <c r="DR48" s="72">
        <f t="shared" si="1089"/>
        <v>7.0064724919093919</v>
      </c>
      <c r="DS48" s="26">
        <f t="shared" ref="DS48" si="1090">SUM(DS41:DS47)</f>
        <v>3</v>
      </c>
      <c r="DT48" s="27">
        <f t="shared" ref="DT48" si="1091">SUM(DT41:DT47)</f>
        <v>0</v>
      </c>
      <c r="DU48" s="27"/>
      <c r="DV48" s="27"/>
      <c r="DW48" s="27">
        <f t="shared" ref="DW48" si="1092">SUM(DW41:DW47)</f>
        <v>4067</v>
      </c>
      <c r="DX48" s="28">
        <f t="shared" ref="DX48" si="1093">((DW48+DY48)/7)/DU47</f>
        <v>0.69946851344822036</v>
      </c>
      <c r="DY48" s="27">
        <f t="shared" ref="DY48" si="1094">SUM(DY41:DY47)</f>
        <v>276</v>
      </c>
      <c r="DZ48" s="28">
        <f t="shared" ref="DZ48" si="1095">(DY48/(DY48+DW48))</f>
        <v>6.3550541100621694E-2</v>
      </c>
      <c r="EA48" s="27"/>
      <c r="EB48" s="27"/>
      <c r="EC48" s="29">
        <f t="shared" ref="EC48:ED48" si="1096">EC46/EC45*100-100</f>
        <v>4.0205333333333471</v>
      </c>
      <c r="ED48" s="72">
        <f t="shared" si="1096"/>
        <v>0.30744336569578934</v>
      </c>
      <c r="EE48" s="26">
        <f t="shared" ref="EE48" si="1097">SUM(EE41:EE47)</f>
        <v>4</v>
      </c>
      <c r="EF48" s="27">
        <f t="shared" ref="EF48" si="1098">SUM(EF41:EF47)</f>
        <v>1</v>
      </c>
      <c r="EG48" s="27"/>
      <c r="EH48" s="27"/>
      <c r="EI48" s="27">
        <f t="shared" ref="EI48" si="1099">SUM(EI41:EI47)</f>
        <v>633</v>
      </c>
      <c r="EJ48" s="28">
        <f t="shared" ref="EJ48" si="1100">((EI48+EK48)/7)/EG47</f>
        <v>0.57738095238095233</v>
      </c>
      <c r="EK48" s="27">
        <f t="shared" ref="EK48" si="1101">SUM(EK41:EK47)</f>
        <v>46</v>
      </c>
      <c r="EL48" s="28">
        <f t="shared" ref="EL48" si="1102">(EK48/(EK48+EI48))</f>
        <v>6.774668630338733E-2</v>
      </c>
      <c r="EM48" s="27"/>
      <c r="EN48" s="27"/>
      <c r="EO48" s="29">
        <f t="shared" ref="EO48:EP48" si="1103">EO46/EO45*100-100</f>
        <v>6.1128000000000071</v>
      </c>
      <c r="EP48" s="72">
        <f t="shared" si="1103"/>
        <v>-2.7508090614886811</v>
      </c>
      <c r="EQ48" s="26">
        <f t="shared" ref="EQ48" si="1104">SUM(EQ41:EQ47)</f>
        <v>2</v>
      </c>
      <c r="ER48" s="27">
        <f t="shared" ref="ER48" si="1105">SUM(ER41:ER47)</f>
        <v>0</v>
      </c>
      <c r="ES48" s="27"/>
      <c r="ET48" s="27"/>
      <c r="EU48" s="27">
        <f t="shared" ref="EU48" si="1106">SUM(EU41:EU47)</f>
        <v>4035</v>
      </c>
      <c r="EV48" s="28">
        <f t="shared" ref="EV48" si="1107">((EU48+EW48)/7)/ES47</f>
        <v>0.6861008213883073</v>
      </c>
      <c r="EW48" s="27">
        <f t="shared" ref="EW48" si="1108">SUM(EW41:EW47)</f>
        <v>225</v>
      </c>
      <c r="EX48" s="28">
        <f t="shared" ref="EX48" si="1109">(EW48/(EW48+EU48))</f>
        <v>5.2816901408450703E-2</v>
      </c>
      <c r="EY48" s="27"/>
      <c r="EZ48" s="27"/>
      <c r="FA48" s="29">
        <f t="shared" ref="FA48:FB48" si="1110">FA46/FA45*100-100</f>
        <v>3.1194666666666677</v>
      </c>
      <c r="FB48" s="72">
        <f t="shared" si="1110"/>
        <v>3.9805825242718527</v>
      </c>
      <c r="FC48" s="26">
        <f t="shared" ref="FC48" si="1111">SUM(FC41:FC47)</f>
        <v>3</v>
      </c>
      <c r="FD48" s="27">
        <f t="shared" ref="FD48" si="1112">SUM(FD41:FD47)</f>
        <v>2</v>
      </c>
      <c r="FE48" s="27"/>
      <c r="FF48" s="27"/>
      <c r="FG48" s="27">
        <f t="shared" ref="FG48" si="1113">SUM(FG41:FG47)</f>
        <v>4211</v>
      </c>
      <c r="FH48" s="28">
        <f t="shared" ref="FH48" si="1114">((FG48+FI48)/7)/FE47</f>
        <v>0.72008374939603792</v>
      </c>
      <c r="FI48" s="27">
        <f t="shared" ref="FI48" si="1115">SUM(FI41:FI47)</f>
        <v>260</v>
      </c>
      <c r="FJ48" s="28">
        <f t="shared" ref="FJ48" si="1116">(FI48/(FI48+FG48))</f>
        <v>5.815253858197271E-2</v>
      </c>
      <c r="FK48" s="27"/>
      <c r="FL48" s="27"/>
      <c r="FM48" s="29">
        <f t="shared" ref="FM48:FN48" si="1117">FM46/FM45*100-100</f>
        <v>2.4559999999999889</v>
      </c>
      <c r="FN48" s="72">
        <f t="shared" si="1117"/>
        <v>6.1165048543689409</v>
      </c>
      <c r="FO48" s="26">
        <f t="shared" ref="FO48" si="1118">SUM(FO41:FO47)</f>
        <v>1</v>
      </c>
      <c r="FP48" s="27">
        <f t="shared" ref="FP48" si="1119">SUM(FP41:FP47)</f>
        <v>0</v>
      </c>
      <c r="FQ48" s="27"/>
      <c r="FR48" s="27"/>
      <c r="FS48" s="27">
        <f t="shared" ref="FS48" si="1120">SUM(FS41:FS47)</f>
        <v>4221</v>
      </c>
      <c r="FT48" s="28">
        <f t="shared" ref="FT48" si="1121">((FS48+FU48)/7)/FQ47</f>
        <v>0.73815048060987742</v>
      </c>
      <c r="FU48" s="27">
        <f t="shared" ref="FU48" si="1122">SUM(FU41:FU47)</f>
        <v>233</v>
      </c>
      <c r="FV48" s="28">
        <f t="shared" ref="FV48" si="1123">(FU48/(FU48+FS48))</f>
        <v>5.2312528064660982E-2</v>
      </c>
      <c r="FW48" s="27"/>
      <c r="FX48" s="27"/>
      <c r="FY48" s="29">
        <f t="shared" ref="FY48:FZ48" si="1124">FY46/FY45*100-100</f>
        <v>-0.3311999999999955</v>
      </c>
      <c r="FZ48" s="72">
        <f t="shared" si="1124"/>
        <v>0.16181229773464167</v>
      </c>
      <c r="GA48" s="26">
        <f t="shared" ref="GA48" si="1125">SUM(GA41:GA47)</f>
        <v>1</v>
      </c>
      <c r="GB48" s="27">
        <f t="shared" ref="GB48" si="1126">SUM(GB41:GB47)</f>
        <v>0</v>
      </c>
      <c r="GC48" s="27"/>
      <c r="GD48" s="27"/>
      <c r="GE48" s="27">
        <f t="shared" ref="GE48" si="1127">SUM(GE41:GE47)</f>
        <v>625</v>
      </c>
      <c r="GF48" s="28">
        <f t="shared" ref="GF48" si="1128">((GE48+GG48)/7)/GC47</f>
        <v>0.54139610389610393</v>
      </c>
      <c r="GG48" s="27">
        <f t="shared" ref="GG48" si="1129">SUM(GG41:GG47)</f>
        <v>42</v>
      </c>
      <c r="GH48" s="28">
        <f t="shared" ref="GH48" si="1130">(GG48/(GG48+GE48))</f>
        <v>6.296851574212893E-2</v>
      </c>
      <c r="GI48" s="27"/>
      <c r="GJ48" s="27"/>
      <c r="GK48" s="29">
        <f t="shared" ref="GK48:GL48" si="1131">GK46/GK45*100-100</f>
        <v>5.6000000000000085</v>
      </c>
      <c r="GL48" s="72">
        <f t="shared" si="1131"/>
        <v>5.0970873786407793</v>
      </c>
      <c r="GM48" s="26">
        <f t="shared" ref="GM48" si="1132">SUM(GM41:GM47)</f>
        <v>4</v>
      </c>
      <c r="GN48" s="27">
        <f t="shared" ref="GN48" si="1133">SUM(GN41:GN47)</f>
        <v>0</v>
      </c>
      <c r="GO48" s="27"/>
      <c r="GP48" s="27"/>
      <c r="GQ48" s="27">
        <f t="shared" ref="GQ48" si="1134">SUM(GQ41:GQ47)</f>
        <v>3970</v>
      </c>
      <c r="GR48" s="28">
        <f t="shared" ref="GR48" si="1135">((GQ48+GS48)/7)/GO47</f>
        <v>0.7</v>
      </c>
      <c r="GS48" s="27">
        <f t="shared" ref="GS48" si="1136">SUM(GS41:GS47)</f>
        <v>244</v>
      </c>
      <c r="GT48" s="28">
        <f t="shared" ref="GT48" si="1137">(GS48/(GS48+GQ48))</f>
        <v>5.790223065970574E-2</v>
      </c>
      <c r="GU48" s="27"/>
      <c r="GV48" s="27"/>
      <c r="GW48" s="29">
        <f t="shared" ref="GW48:GX48" si="1138">GW46/GW45*100-100</f>
        <v>-1.4504000000000019</v>
      </c>
      <c r="GX48" s="72">
        <f t="shared" si="1138"/>
        <v>2.6243932038834998</v>
      </c>
      <c r="GY48" s="26">
        <f t="shared" ref="GY48" si="1139">SUM(GY41:GY47)</f>
        <v>3</v>
      </c>
      <c r="GZ48" s="27">
        <f t="shared" ref="GZ48" si="1140">SUM(GZ41:GZ47)</f>
        <v>0</v>
      </c>
      <c r="HA48" s="27"/>
      <c r="HB48" s="27"/>
      <c r="HC48" s="27">
        <f t="shared" ref="HC48" si="1141">SUM(HC41:HC47)</f>
        <v>4246</v>
      </c>
      <c r="HD48" s="28">
        <f t="shared" ref="HD48" si="1142">((HC48+HE48)/7)/HA47</f>
        <v>0.7568283396788611</v>
      </c>
      <c r="HE48" s="27">
        <f t="shared" ref="HE48" si="1143">SUM(HE41:HE47)</f>
        <v>326</v>
      </c>
      <c r="HF48" s="28">
        <f t="shared" ref="HF48" si="1144">(HE48/(HE48+HC48))</f>
        <v>7.1303587051618544E-2</v>
      </c>
      <c r="HG48" s="27"/>
      <c r="HH48" s="27"/>
      <c r="HI48" s="29">
        <f t="shared" ref="HI48:HJ48" si="1145">HI46/HI45*100-100</f>
        <v>3.3397333333333279</v>
      </c>
      <c r="HJ48" s="72">
        <f t="shared" si="1145"/>
        <v>2.1035598705501712</v>
      </c>
      <c r="HK48" s="26">
        <f t="shared" si="971"/>
        <v>34</v>
      </c>
      <c r="HL48" s="27">
        <f t="shared" si="972"/>
        <v>4</v>
      </c>
      <c r="HM48" s="27">
        <f t="shared" si="973"/>
        <v>0</v>
      </c>
      <c r="HN48" s="27">
        <f t="shared" si="974"/>
        <v>0</v>
      </c>
      <c r="HO48" s="27">
        <f t="shared" si="975"/>
        <v>60046</v>
      </c>
      <c r="HP48" s="216">
        <f>+((HO48)/HM47)/7</f>
        <v>0.70880846141133702</v>
      </c>
      <c r="HQ48" s="62">
        <f t="shared" si="977"/>
        <v>3057</v>
      </c>
      <c r="HR48" s="52">
        <f t="shared" si="1021"/>
        <v>5.0910968257669123E-2</v>
      </c>
      <c r="HS48" s="53">
        <f t="shared" ref="HS48" si="1146">SUM(HS41:HS47)/7</f>
        <v>53.042857142857144</v>
      </c>
      <c r="HT48" s="54">
        <f t="shared" ref="HT48" si="1147">SUM(HT41:HT47)</f>
        <v>55337</v>
      </c>
      <c r="HU48" s="53">
        <f t="shared" ref="HU48" si="1148">AVERAGE(HU41:HU47)</f>
        <v>92.131806547715414</v>
      </c>
      <c r="HV48" s="63">
        <f>HV46/HV45*100-100</f>
        <v>4.2813624186758545</v>
      </c>
      <c r="HW48" s="72">
        <f>HW46/HW45*100-100</f>
        <v>3.3415634415801918</v>
      </c>
      <c r="HX48" s="78">
        <f t="shared" ref="HX48" si="1149">SUM(G48,I48,S48,U48,AE48,AG48,AQ48,AS48,BC48,BE48)/7/SUM(E47,Q47,AC47,AO47,BA47)</f>
        <v>0.68401193401193405</v>
      </c>
      <c r="HY48" s="78">
        <f t="shared" ref="HY48" si="1150">SUM(BO48,BQ48,CA48,CC48,CM48,CO48,CY48,DA48,DK48,DM48)/7/SUM(BM47,BY47,CK47,CW47,DI47)</f>
        <v>0.73692523692523693</v>
      </c>
      <c r="HZ48" s="78">
        <f t="shared" ref="HZ48" si="1151">SUM(DW48,DY48,EI48,EK48,EU48,EW48,FG48,FI48)/7/SUM(DU47,EG47,ES47,FE47)</f>
        <v>0.69449073372721304</v>
      </c>
      <c r="IA48" s="78">
        <f t="shared" ref="IA48" si="1152">SUM(FS48,FU48,GE48,GG48,GQ48,GS48,HC48,HE48)/7/SUM(FQ47,GC47,GO47,HA47)</f>
        <v>0.7195633052206758</v>
      </c>
      <c r="IB48" s="92">
        <f t="shared" ref="IB48" si="1153">SUM(I48,U48,AG48,AS48,BE48)/SUM(G48,I48,S48,U48,AE48,AG48,AQ48,AS48,BC48,BE48)</f>
        <v>4.5028864656831299E-2</v>
      </c>
      <c r="IC48" s="92">
        <f t="shared" ref="IC48" si="1154">SUM(BQ48,CC48,CO48,DA48,DM48)/SUM(BO48,BQ48,CA48,CC48,CM48,CO48,CY48,DA48,DK48,DM48)</f>
        <v>4.1855203619909499E-2</v>
      </c>
      <c r="ID48" s="92">
        <f t="shared" ref="ID48" si="1155">SUM(DY48,EK48,EW48,FI48)/SUM(DW48,DY48,EI48,EK48,EU48,EW48,FG48,FI48)</f>
        <v>5.8678106594924742E-2</v>
      </c>
      <c r="IE48" s="92">
        <f t="shared" ref="IE48" si="1156">SUM(FU48,GG48,GS48,HE48)/SUM(FS48,FU48,GE48,GG48,GQ48,GS48,HC48,HE48)</f>
        <v>6.0760767958582006E-2</v>
      </c>
      <c r="IF48" s="94">
        <f t="shared" ref="IF48" si="1157">SUM(C48,O48,AA48,AM48,AY48)</f>
        <v>10</v>
      </c>
      <c r="IG48" s="94">
        <f t="shared" ref="IG48" si="1158">SUM(BK48,BW48,CI48,CU48,DG48)</f>
        <v>3</v>
      </c>
      <c r="IH48" s="94">
        <f t="shared" ref="IH48" si="1159">SUM(DS48,EE48,EQ48,FC48)</f>
        <v>12</v>
      </c>
      <c r="II48" s="94">
        <f t="shared" ref="II48" si="1160">SUM(FO48,GA48,GM48,GY48)</f>
        <v>9</v>
      </c>
      <c r="IJ48" s="96" t="s">
        <v>89</v>
      </c>
    </row>
    <row r="49" spans="1:244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" si="1161">HK48/HM38</f>
        <v>2.8015820698747526E-3</v>
      </c>
      <c r="HL49" s="68">
        <f t="shared" ref="HL49" si="1162">HL48/HN38</f>
        <v>3.8647342995169081E-3</v>
      </c>
      <c r="HM49" s="45"/>
      <c r="HN49" s="45"/>
      <c r="HO49" s="45"/>
      <c r="HP49" s="218"/>
      <c r="HQ49" s="45"/>
      <c r="HR49" s="45"/>
      <c r="HS49" s="45"/>
      <c r="HT49" s="55"/>
      <c r="HU49" s="45"/>
      <c r="HV49" s="45"/>
      <c r="HW49" s="46"/>
      <c r="HY49" s="77"/>
      <c r="HZ49" s="77"/>
      <c r="IA49" s="77"/>
      <c r="IF49" s="94">
        <f t="shared" ref="IF49" si="1163">SUM(E38,Q38,AC38,AO38,BA38)</f>
        <v>3266</v>
      </c>
      <c r="IG49" s="94">
        <f t="shared" ref="IG49" si="1164">SUM(BM38,BY38,CK38,CW38,DI38)</f>
        <v>3259</v>
      </c>
      <c r="IH49" s="94">
        <f t="shared" ref="IH49" si="1165">SUM(DU38,EG38,ES38,FE38)</f>
        <v>2841</v>
      </c>
      <c r="II49" s="94">
        <f t="shared" ref="II49" si="1166">SUM(FQ38,GC38,GO38,HA38)</f>
        <v>2770</v>
      </c>
      <c r="IJ49" s="96" t="s">
        <v>84</v>
      </c>
    </row>
    <row r="50" spans="1:244" x14ac:dyDescent="0.25">
      <c r="A50" s="225">
        <v>30</v>
      </c>
      <c r="B50" s="73">
        <f>B47+1</f>
        <v>44463</v>
      </c>
      <c r="C50" s="33"/>
      <c r="D50" s="34"/>
      <c r="E50" s="34">
        <f>E47-C50</f>
        <v>762</v>
      </c>
      <c r="F50" s="34">
        <f>F47-D50</f>
        <v>65</v>
      </c>
      <c r="G50" s="34">
        <v>580</v>
      </c>
      <c r="H50" s="35">
        <f t="shared" ref="H50:H56" si="1167">((G50+I50)/E50)</f>
        <v>0.79133858267716539</v>
      </c>
      <c r="I50" s="34">
        <v>23</v>
      </c>
      <c r="J50" s="35">
        <f>I50/(G50+I50)</f>
        <v>3.8142620232172471E-2</v>
      </c>
      <c r="K50" s="36"/>
      <c r="L50" s="34"/>
      <c r="M50" s="34"/>
      <c r="N50" s="37"/>
      <c r="O50" s="33"/>
      <c r="P50" s="34"/>
      <c r="Q50" s="34">
        <f t="shared" ref="Q50" si="1168">Q47-O50</f>
        <v>741</v>
      </c>
      <c r="R50" s="34">
        <f t="shared" ref="R50" si="1169">R47-P50</f>
        <v>61</v>
      </c>
      <c r="S50" s="34">
        <v>534</v>
      </c>
      <c r="T50" s="35">
        <f t="shared" ref="T50:T56" si="1170">((S50+U50)/Q50)</f>
        <v>0.73684210526315785</v>
      </c>
      <c r="U50" s="34">
        <v>12</v>
      </c>
      <c r="V50" s="35">
        <f t="shared" ref="V50:V56" si="1171">U50/(S50+U50)</f>
        <v>2.197802197802198E-2</v>
      </c>
      <c r="W50" s="36"/>
      <c r="X50" s="34"/>
      <c r="Y50" s="34"/>
      <c r="Z50" s="37"/>
      <c r="AA50" s="33">
        <v>1</v>
      </c>
      <c r="AB50" s="34"/>
      <c r="AC50" s="34">
        <f t="shared" ref="AC50" si="1172">AC47-AA50</f>
        <v>160</v>
      </c>
      <c r="AD50" s="34">
        <f t="shared" ref="AD50" si="1173">AD47-AB50</f>
        <v>14</v>
      </c>
      <c r="AE50" s="34">
        <v>97</v>
      </c>
      <c r="AF50" s="35">
        <f t="shared" ref="AF50:AF56" si="1174">((AE50+AG50)/AC50)</f>
        <v>0.64375000000000004</v>
      </c>
      <c r="AG50" s="34">
        <v>6</v>
      </c>
      <c r="AH50" s="35">
        <f t="shared" ref="AH50:AH56" si="1175">AG50/(AE50+AG50)</f>
        <v>5.8252427184466021E-2</v>
      </c>
      <c r="AI50" s="191">
        <v>156.52751000000001</v>
      </c>
      <c r="AJ50" s="34"/>
      <c r="AK50" s="34"/>
      <c r="AL50" s="37"/>
      <c r="AM50" s="33">
        <v>1</v>
      </c>
      <c r="AN50" s="34"/>
      <c r="AO50" s="34">
        <f t="shared" ref="AO50" si="1176">AO47-AM50</f>
        <v>738</v>
      </c>
      <c r="AP50" s="34">
        <f t="shared" ref="AP50" si="1177">AP47-AN50</f>
        <v>63</v>
      </c>
      <c r="AQ50" s="34">
        <v>511</v>
      </c>
      <c r="AR50" s="35">
        <f t="shared" ref="AR50:AR56" si="1178">((AQ50+AS50)/AO50)</f>
        <v>0.72764227642276424</v>
      </c>
      <c r="AS50" s="34">
        <v>26</v>
      </c>
      <c r="AT50" s="35">
        <f t="shared" ref="AT50:AT56" si="1179">AS50/(AQ50+AS50)</f>
        <v>4.8417132216014895E-2</v>
      </c>
      <c r="AU50" s="36"/>
      <c r="AV50" s="34"/>
      <c r="AW50" s="34"/>
      <c r="AX50" s="37"/>
      <c r="AY50" s="33"/>
      <c r="AZ50" s="34"/>
      <c r="BA50" s="34">
        <f t="shared" ref="BA50" si="1180">BA47-AY50</f>
        <v>853</v>
      </c>
      <c r="BB50" s="34">
        <f t="shared" ref="BB50" si="1181">BB47-AZ50</f>
        <v>72</v>
      </c>
      <c r="BC50" s="34">
        <v>582</v>
      </c>
      <c r="BD50" s="35">
        <f t="shared" ref="BD50:BD56" si="1182">((BC50+BE50)/BA50)</f>
        <v>0.7233294255568582</v>
      </c>
      <c r="BE50" s="34">
        <v>35</v>
      </c>
      <c r="BF50" s="35">
        <f t="shared" ref="BF50:BF56" si="1183">BE50/(BC50+BE50)</f>
        <v>5.6726094003241488E-2</v>
      </c>
      <c r="BG50" s="36"/>
      <c r="BH50" s="34"/>
      <c r="BI50" s="34"/>
      <c r="BJ50" s="37"/>
      <c r="BK50" s="33"/>
      <c r="BL50" s="34"/>
      <c r="BM50" s="34">
        <f t="shared" ref="BM50" si="1184">BM47-BK50</f>
        <v>714</v>
      </c>
      <c r="BN50" s="34">
        <f t="shared" ref="BN50" si="1185">BN47-BL50</f>
        <v>61</v>
      </c>
      <c r="BO50" s="34">
        <v>515</v>
      </c>
      <c r="BP50" s="35">
        <f t="shared" ref="BP50:BP56" si="1186">((BO50+BQ50)/BM50)</f>
        <v>0.74649859943977592</v>
      </c>
      <c r="BQ50" s="34">
        <v>18</v>
      </c>
      <c r="BR50" s="35">
        <f t="shared" ref="BR50:BR56" si="1187">BQ50/(BO50+BQ50)</f>
        <v>3.3771106941838651E-2</v>
      </c>
      <c r="BS50" s="36"/>
      <c r="BT50" s="34"/>
      <c r="BU50" s="34"/>
      <c r="BV50" s="37"/>
      <c r="BW50" s="33"/>
      <c r="BX50" s="34"/>
      <c r="BY50" s="34">
        <f t="shared" ref="BY50" si="1188">BY47-BW50</f>
        <v>752</v>
      </c>
      <c r="BZ50" s="34">
        <f t="shared" ref="BZ50" si="1189">BZ47-BX50</f>
        <v>65</v>
      </c>
      <c r="CA50" s="34">
        <v>597</v>
      </c>
      <c r="CB50" s="35">
        <f t="shared" ref="CB50:CB56" si="1190">((CA50+CC50)/BY50)</f>
        <v>0.81117021276595747</v>
      </c>
      <c r="CC50" s="34">
        <v>13</v>
      </c>
      <c r="CD50" s="35">
        <f t="shared" ref="CD50:CD56" si="1191">CC50/(CA50+CC50)</f>
        <v>2.1311475409836064E-2</v>
      </c>
      <c r="CE50" s="36"/>
      <c r="CF50" s="34"/>
      <c r="CG50" s="34"/>
      <c r="CH50" s="37"/>
      <c r="CI50" s="33">
        <v>1</v>
      </c>
      <c r="CJ50" s="34"/>
      <c r="CK50" s="34">
        <f t="shared" ref="CK50" si="1192">CK47-CI50</f>
        <v>172</v>
      </c>
      <c r="CL50" s="34">
        <f t="shared" ref="CL50" si="1193">CL47-CJ50</f>
        <v>15</v>
      </c>
      <c r="CM50" s="34">
        <v>100</v>
      </c>
      <c r="CN50" s="35">
        <f t="shared" ref="CN50:CN56" si="1194">((CM50+CO50)/CK50)</f>
        <v>0.61046511627906974</v>
      </c>
      <c r="CO50" s="34">
        <v>5</v>
      </c>
      <c r="CP50" s="35">
        <f t="shared" ref="CP50:CP56" si="1195">CO50/(CM50+CO50)</f>
        <v>4.7619047619047616E-2</v>
      </c>
      <c r="CQ50" s="191">
        <v>155.73251000000002</v>
      </c>
      <c r="CR50" s="34"/>
      <c r="CS50" s="34"/>
      <c r="CT50" s="37"/>
      <c r="CU50" s="33"/>
      <c r="CV50" s="34"/>
      <c r="CW50" s="34">
        <f t="shared" ref="CW50" si="1196">CW47-CU50</f>
        <v>758</v>
      </c>
      <c r="CX50" s="34">
        <f t="shared" ref="CX50" si="1197">CX47-CV50</f>
        <v>65</v>
      </c>
      <c r="CY50" s="34">
        <v>539</v>
      </c>
      <c r="CZ50" s="35">
        <f t="shared" ref="CZ50:CZ56" si="1198">((CY50+DA50)/CW50)</f>
        <v>0.72955145118733511</v>
      </c>
      <c r="DA50" s="34">
        <v>14</v>
      </c>
      <c r="DB50" s="35">
        <f t="shared" ref="DB50:DB56" si="1199">DA50/(CY50+DA50)</f>
        <v>2.5316455696202531E-2</v>
      </c>
      <c r="DC50" s="36"/>
      <c r="DD50" s="34"/>
      <c r="DE50" s="34"/>
      <c r="DF50" s="37"/>
      <c r="DG50" s="33"/>
      <c r="DH50" s="34"/>
      <c r="DI50" s="34">
        <f t="shared" ref="DI50" si="1200">DI47-DG50</f>
        <v>859</v>
      </c>
      <c r="DJ50" s="34">
        <f t="shared" ref="DJ50" si="1201">DJ47-DH50</f>
        <v>73</v>
      </c>
      <c r="DK50" s="34">
        <v>655</v>
      </c>
      <c r="DL50" s="35">
        <f t="shared" ref="DL50:DL56" si="1202">((DK50+DM50)/DI50)</f>
        <v>0.7834691501746216</v>
      </c>
      <c r="DM50" s="34">
        <v>18</v>
      </c>
      <c r="DN50" s="35">
        <f t="shared" ref="DN50:DN56" si="1203">DM50/(DK50+DM50)</f>
        <v>2.6745913818722138E-2</v>
      </c>
      <c r="DO50" s="36"/>
      <c r="DP50" s="34"/>
      <c r="DQ50" s="34"/>
      <c r="DR50" s="37"/>
      <c r="DS50" s="33"/>
      <c r="DT50" s="34"/>
      <c r="DU50" s="34">
        <f t="shared" ref="DU50" si="1204">DU47-DS50</f>
        <v>887</v>
      </c>
      <c r="DV50" s="34">
        <f t="shared" ref="DV50" si="1205">DV47-DT50</f>
        <v>76</v>
      </c>
      <c r="DW50" s="34">
        <v>630</v>
      </c>
      <c r="DX50" s="35">
        <f t="shared" ref="DX50:DX56" si="1206">((DW50+DY50)/DU50)</f>
        <v>0.75873731679819612</v>
      </c>
      <c r="DY50" s="34">
        <v>43</v>
      </c>
      <c r="DZ50" s="35">
        <f t="shared" ref="DZ50:DZ56" si="1207">DY50/(DW50+DY50)</f>
        <v>6.3893016344725106E-2</v>
      </c>
      <c r="EA50" s="36"/>
      <c r="EB50" s="34"/>
      <c r="EC50" s="34"/>
      <c r="ED50" s="37"/>
      <c r="EE50" s="33"/>
      <c r="EF50" s="34"/>
      <c r="EG50" s="34">
        <f t="shared" ref="EG50" si="1208">EG47-EE50</f>
        <v>168</v>
      </c>
      <c r="EH50" s="34">
        <f t="shared" ref="EH50" si="1209">EH47-EF50</f>
        <v>14</v>
      </c>
      <c r="EI50" s="34">
        <v>102</v>
      </c>
      <c r="EJ50" s="35">
        <f t="shared" ref="EJ50:EJ56" si="1210">((EI50+EK50)/EG50)</f>
        <v>0.65476190476190477</v>
      </c>
      <c r="EK50" s="34">
        <v>8</v>
      </c>
      <c r="EL50" s="35">
        <f t="shared" ref="EL50:EL56" si="1211">EK50/(EI50+EK50)</f>
        <v>7.2727272727272724E-2</v>
      </c>
      <c r="EM50" s="36"/>
      <c r="EN50" s="34"/>
      <c r="EO50" s="34"/>
      <c r="EP50" s="37"/>
      <c r="EQ50" s="33">
        <v>1</v>
      </c>
      <c r="ER50" s="34"/>
      <c r="ES50" s="34">
        <f t="shared" ref="ES50" si="1212">ES47-EQ50</f>
        <v>886</v>
      </c>
      <c r="ET50" s="34">
        <f t="shared" ref="ET50" si="1213">ET47-ER50</f>
        <v>76</v>
      </c>
      <c r="EU50" s="34">
        <v>614</v>
      </c>
      <c r="EV50" s="35">
        <f t="shared" ref="EV50:EV56" si="1214">((EU50+EW50)/ES50)</f>
        <v>0.71670428893905191</v>
      </c>
      <c r="EW50" s="34">
        <v>21</v>
      </c>
      <c r="EX50" s="35">
        <f t="shared" ref="EX50:EX56" si="1215">EW50/(EU50+EW50)</f>
        <v>3.3070866141732283E-2</v>
      </c>
      <c r="EY50" s="36"/>
      <c r="EZ50" s="34"/>
      <c r="FA50" s="34"/>
      <c r="FB50" s="37"/>
      <c r="FC50" s="33"/>
      <c r="FD50" s="34"/>
      <c r="FE50" s="34">
        <f t="shared" ref="FE50" si="1216">FE47-FC50</f>
        <v>887</v>
      </c>
      <c r="FF50" s="34">
        <f t="shared" ref="FF50" si="1217">FF47-FD50</f>
        <v>74</v>
      </c>
      <c r="FG50" s="34">
        <v>639</v>
      </c>
      <c r="FH50" s="35">
        <f t="shared" ref="FH50:FH56" si="1218">((FG50+FI50)/FE50)</f>
        <v>0.75197294250281854</v>
      </c>
      <c r="FI50" s="34">
        <v>28</v>
      </c>
      <c r="FJ50" s="35">
        <f t="shared" ref="FJ50:FJ56" si="1219">FI50/(FG50+FI50)</f>
        <v>4.1979010494752625E-2</v>
      </c>
      <c r="FK50" s="36"/>
      <c r="FL50" s="34"/>
      <c r="FM50" s="34"/>
      <c r="FN50" s="37"/>
      <c r="FO50" s="33">
        <v>1</v>
      </c>
      <c r="FP50" s="34"/>
      <c r="FQ50" s="34">
        <f t="shared" ref="FQ50" si="1220">FQ47-FO50</f>
        <v>861</v>
      </c>
      <c r="FR50" s="34">
        <f t="shared" ref="FR50" si="1221">FR47-FP50</f>
        <v>74</v>
      </c>
      <c r="FS50" s="34">
        <v>641</v>
      </c>
      <c r="FT50" s="35">
        <f t="shared" ref="FT50:FT56" si="1222">((FS50+FU50)/FQ50)</f>
        <v>0.77584204413472702</v>
      </c>
      <c r="FU50" s="34">
        <v>27</v>
      </c>
      <c r="FV50" s="35">
        <f t="shared" ref="FV50:FV56" si="1223">FU50/(FS50+FU50)</f>
        <v>4.0419161676646706E-2</v>
      </c>
      <c r="FW50" s="36"/>
      <c r="FX50" s="34"/>
      <c r="FY50" s="34"/>
      <c r="FZ50" s="37"/>
      <c r="GA50" s="33"/>
      <c r="GB50" s="34"/>
      <c r="GC50" s="34">
        <f t="shared" ref="GC50" si="1224">GC47-GA50</f>
        <v>176</v>
      </c>
      <c r="GD50" s="34">
        <f t="shared" ref="GD50" si="1225">GD47-GB50</f>
        <v>15</v>
      </c>
      <c r="GE50" s="34">
        <v>107</v>
      </c>
      <c r="GF50" s="35">
        <f t="shared" ref="GF50:GF56" si="1226">((GE50+GG50)/GC50)</f>
        <v>0.65340909090909094</v>
      </c>
      <c r="GG50" s="34">
        <v>8</v>
      </c>
      <c r="GH50" s="35">
        <f t="shared" ref="GH50:GH56" si="1227">GG50/(GE50+GG50)</f>
        <v>6.9565217391304349E-2</v>
      </c>
      <c r="GI50" s="191">
        <v>156.52751000000001</v>
      </c>
      <c r="GJ50" s="34"/>
      <c r="GK50" s="34"/>
      <c r="GL50" s="37"/>
      <c r="GM50" s="33">
        <v>1</v>
      </c>
      <c r="GN50" s="34"/>
      <c r="GO50" s="34">
        <f t="shared" ref="GO50" si="1228">GO47-GM50</f>
        <v>859</v>
      </c>
      <c r="GP50" s="34">
        <f t="shared" ref="GP50" si="1229">GP47-GN50</f>
        <v>74</v>
      </c>
      <c r="GQ50" s="34">
        <v>617</v>
      </c>
      <c r="GR50" s="35">
        <f t="shared" ref="GR50:GR56" si="1230">((GQ50+GS50)/GO50)</f>
        <v>0.75203725261932475</v>
      </c>
      <c r="GS50" s="34">
        <v>29</v>
      </c>
      <c r="GT50" s="35">
        <f t="shared" ref="GT50:GT56" si="1231">GS50/(GQ50+GS50)</f>
        <v>4.4891640866873063E-2</v>
      </c>
      <c r="GU50" s="36"/>
      <c r="GV50" s="34"/>
      <c r="GW50" s="34"/>
      <c r="GX50" s="37"/>
      <c r="GY50" s="33"/>
      <c r="GZ50" s="34"/>
      <c r="HA50" s="34">
        <f t="shared" ref="HA50" si="1232">HA47-GY50</f>
        <v>863</v>
      </c>
      <c r="HB50" s="34">
        <f t="shared" ref="HB50" si="1233">HB47-GZ50</f>
        <v>74</v>
      </c>
      <c r="HC50" s="34">
        <v>633</v>
      </c>
      <c r="HD50" s="35">
        <f t="shared" ref="HD50:HD56" si="1234">((HC50+HE50)/HA50)</f>
        <v>0.76593279258400926</v>
      </c>
      <c r="HE50" s="34">
        <v>28</v>
      </c>
      <c r="HF50" s="35">
        <f t="shared" ref="HF50:HF56" si="1235">HE50/(HC50+HE50)</f>
        <v>4.2360060514372161E-2</v>
      </c>
      <c r="HG50" s="36"/>
      <c r="HH50" s="34"/>
      <c r="HI50" s="34"/>
      <c r="HJ50" s="37"/>
      <c r="HK50" s="33">
        <f t="shared" ref="HK50:HK57" si="1236">+C50+O50+AA50+AM50+AY50+BK50+BW50+CI50+CU50+DG50+DS50+EE50+EQ50+FC50+FO50+GA50+GM50+GY50</f>
        <v>6</v>
      </c>
      <c r="HL50" s="34">
        <f t="shared" ref="HL50:HL57" si="1237">+D50+P50+AB50+AN50+AZ50+BL50+BX50+CJ50+CV50+DH50+DT50+EF50+ER50+FD50+FP50+GB50+GN50+GZ50</f>
        <v>0</v>
      </c>
      <c r="HM50" s="34">
        <f t="shared" ref="HM50:HM57" si="1238">+E50+Q50+AC50+AO50+BA50+BM50+BY50+CK50+CW50+DI50+DU50+EG50+ES50+FE50+FQ50+GC50+GO50+HA50</f>
        <v>12096</v>
      </c>
      <c r="HN50" s="34">
        <f t="shared" ref="HN50:HN57" si="1239">+F50+R50+AD50+AP50+BB50+BN50+BZ50+CL50+CX50+DJ50+DV50+EH50+ET50+FF50+FR50+GD50+GP50+HB50</f>
        <v>1031</v>
      </c>
      <c r="HO50" s="34">
        <f t="shared" ref="HO50:HO57" si="1240">+G50+S50+AE50+AQ50+BC50+BO50+CA50+CM50+CY50+DK50+DW50+EI50+EU50+FG50+FS50+GE50+GQ50+HC50+I50+U50+AG50+AS50+BE50+BQ50+CC50+CO50+DA50+DM50+DY50+EK50+EW50+FI50+FU50+GG50+GS50+HE50</f>
        <v>9055</v>
      </c>
      <c r="HP50" s="214">
        <f t="shared" ref="HP50:HP51" si="1241">+(HO50)/HM50</f>
        <v>0.74859457671957674</v>
      </c>
      <c r="HQ50" s="48">
        <f t="shared" ref="HQ50:HQ57" si="1242">+I50+U50+AG50+AS50+BE50+BQ50+CC50+CO50+DA50+DM50+DY50+EK50+EW50+FI50+FU50+GG50+GS50+HE50</f>
        <v>362</v>
      </c>
      <c r="HR50" s="35">
        <f>+(HQ50/(HO50))</f>
        <v>3.9977912755383767E-2</v>
      </c>
      <c r="HS50" s="49">
        <v>54.7</v>
      </c>
      <c r="HT50" s="50">
        <v>8500</v>
      </c>
      <c r="HU50" s="49">
        <f t="shared" ref="HU50:HU56" si="1243">+HT50/HO50*100</f>
        <v>93.870789618995033</v>
      </c>
      <c r="HV50" s="48"/>
      <c r="HW50" s="37"/>
      <c r="HX50" s="78">
        <f t="shared" ref="HX50:HX56" si="1244">SUM(G50,I50,S50,U50,AE50,AG50,AQ50,AS50,BC50,BE50)/SUM(E50,Q50,AC50,AO50,BA50)</f>
        <v>0.73939766441303012</v>
      </c>
      <c r="HY50" s="78">
        <f t="shared" ref="HY50:HY56" si="1245">SUM(BO50,BQ50,CA50,CC50,CM50,CO50,CY50,DA50,DK50,DM50)/SUM(BM50,BY50,CK50,CW50,DI50)</f>
        <v>0.76006144393241171</v>
      </c>
      <c r="HZ50" s="78">
        <f t="shared" ref="HZ50:HZ56" si="1246">SUM(DW50,DY50,EI50,EK50,EU50,EW50,FG50,FI50)/SUM(DU50,EG50,ES50,FE50)</f>
        <v>0.73727015558698727</v>
      </c>
      <c r="IA50" s="78">
        <f t="shared" ref="IA50:IA56" si="1247">SUM(FS50,FU50,GE50,GG50,GQ50,GS50,HC50,HE50)/SUM(FQ50,GC50,GO50,HA50)</f>
        <v>0.75752084088437843</v>
      </c>
    </row>
    <row r="51" spans="1:244" x14ac:dyDescent="0.25">
      <c r="A51" s="226"/>
      <c r="B51" s="41">
        <f t="shared" ref="B51:B56" si="1248">+B50+1</f>
        <v>44464</v>
      </c>
      <c r="C51" s="10"/>
      <c r="D51" s="11"/>
      <c r="E51" s="74">
        <f t="shared" ref="E51:E55" si="1249">E50-C51</f>
        <v>762</v>
      </c>
      <c r="F51" s="74">
        <f t="shared" ref="F51:F55" si="1250">F50-D51</f>
        <v>65</v>
      </c>
      <c r="G51" s="11">
        <v>552</v>
      </c>
      <c r="H51" s="12">
        <f t="shared" si="1167"/>
        <v>0.75196850393700787</v>
      </c>
      <c r="I51" s="11">
        <v>21</v>
      </c>
      <c r="J51" s="12">
        <f t="shared" ref="J51:J56" si="1251">I51/(G51+I51)</f>
        <v>3.6649214659685861E-2</v>
      </c>
      <c r="K51" s="13"/>
      <c r="L51" s="11"/>
      <c r="M51" s="11"/>
      <c r="N51" s="14"/>
      <c r="O51" s="10"/>
      <c r="P51" s="11"/>
      <c r="Q51" s="74">
        <f t="shared" ref="Q51:Q56" si="1252">Q50-O51</f>
        <v>741</v>
      </c>
      <c r="R51" s="74">
        <f t="shared" ref="R51:R56" si="1253">R50-P51</f>
        <v>61</v>
      </c>
      <c r="S51" s="11">
        <v>521</v>
      </c>
      <c r="T51" s="12">
        <f t="shared" si="1170"/>
        <v>0.7273954116059379</v>
      </c>
      <c r="U51" s="11">
        <v>18</v>
      </c>
      <c r="V51" s="12">
        <f t="shared" si="1171"/>
        <v>3.3395176252319109E-2</v>
      </c>
      <c r="W51" s="13"/>
      <c r="X51" s="11"/>
      <c r="Y51" s="11"/>
      <c r="Z51" s="14"/>
      <c r="AA51" s="10"/>
      <c r="AB51" s="11"/>
      <c r="AC51" s="74">
        <f t="shared" ref="AC51:AC56" si="1254">AC50-AA51</f>
        <v>160</v>
      </c>
      <c r="AD51" s="74">
        <f t="shared" ref="AD51:AD56" si="1255">AD50-AB51</f>
        <v>14</v>
      </c>
      <c r="AE51" s="11">
        <v>101</v>
      </c>
      <c r="AF51" s="12">
        <f t="shared" si="1174"/>
        <v>0.65</v>
      </c>
      <c r="AG51" s="11">
        <v>3</v>
      </c>
      <c r="AH51" s="12">
        <f t="shared" si="1175"/>
        <v>2.8846153846153848E-2</v>
      </c>
      <c r="AI51" s="13"/>
      <c r="AJ51" s="11"/>
      <c r="AK51" s="11"/>
      <c r="AL51" s="14"/>
      <c r="AM51" s="10">
        <v>1</v>
      </c>
      <c r="AN51" s="11"/>
      <c r="AO51" s="74">
        <f t="shared" ref="AO51:AO56" si="1256">AO50-AM51</f>
        <v>737</v>
      </c>
      <c r="AP51" s="74">
        <f t="shared" ref="AP51:AP56" si="1257">AP50-AN51</f>
        <v>63</v>
      </c>
      <c r="AQ51" s="11">
        <v>520</v>
      </c>
      <c r="AR51" s="12">
        <f t="shared" si="1178"/>
        <v>0.73541383989145181</v>
      </c>
      <c r="AS51" s="11">
        <v>22</v>
      </c>
      <c r="AT51" s="12">
        <f t="shared" si="1179"/>
        <v>4.0590405904059039E-2</v>
      </c>
      <c r="AU51" s="13"/>
      <c r="AV51" s="11"/>
      <c r="AW51" s="11"/>
      <c r="AX51" s="14"/>
      <c r="AY51" s="10"/>
      <c r="AZ51" s="11"/>
      <c r="BA51" s="74">
        <f t="shared" ref="BA51:BA56" si="1258">BA50-AY51</f>
        <v>853</v>
      </c>
      <c r="BB51" s="74">
        <f t="shared" ref="BB51:BB56" si="1259">BB50-AZ51</f>
        <v>72</v>
      </c>
      <c r="BC51" s="11">
        <v>580</v>
      </c>
      <c r="BD51" s="12">
        <f t="shared" si="1182"/>
        <v>0.70339976553341144</v>
      </c>
      <c r="BE51" s="11">
        <v>20</v>
      </c>
      <c r="BF51" s="12">
        <f t="shared" si="1183"/>
        <v>3.3333333333333333E-2</v>
      </c>
      <c r="BG51" s="13"/>
      <c r="BH51" s="11"/>
      <c r="BI51" s="11"/>
      <c r="BJ51" s="14"/>
      <c r="BK51" s="10"/>
      <c r="BL51" s="11"/>
      <c r="BM51" s="74">
        <f t="shared" ref="BM51:BM56" si="1260">BM50-BK51</f>
        <v>714</v>
      </c>
      <c r="BN51" s="74">
        <f t="shared" ref="BN51:BN56" si="1261">BN50-BL51</f>
        <v>61</v>
      </c>
      <c r="BO51" s="11">
        <v>510</v>
      </c>
      <c r="BP51" s="12">
        <f t="shared" si="1186"/>
        <v>0.74369747899159666</v>
      </c>
      <c r="BQ51" s="11">
        <v>21</v>
      </c>
      <c r="BR51" s="12">
        <f t="shared" si="1187"/>
        <v>3.954802259887006E-2</v>
      </c>
      <c r="BS51" s="13"/>
      <c r="BT51" s="11"/>
      <c r="BU51" s="11"/>
      <c r="BV51" s="14"/>
      <c r="BW51" s="10"/>
      <c r="BX51" s="11"/>
      <c r="BY51" s="74">
        <f t="shared" ref="BY51:BY56" si="1262">BY50-BW51</f>
        <v>752</v>
      </c>
      <c r="BZ51" s="74">
        <f t="shared" ref="BZ51:BZ56" si="1263">BZ50-BX51</f>
        <v>65</v>
      </c>
      <c r="CA51" s="11">
        <v>590</v>
      </c>
      <c r="CB51" s="12">
        <f t="shared" si="1190"/>
        <v>0.80718085106382975</v>
      </c>
      <c r="CC51" s="11">
        <v>17</v>
      </c>
      <c r="CD51" s="12">
        <f t="shared" si="1191"/>
        <v>2.800658978583196E-2</v>
      </c>
      <c r="CE51" s="13"/>
      <c r="CF51" s="11"/>
      <c r="CG51" s="11"/>
      <c r="CH51" s="14"/>
      <c r="CI51" s="10"/>
      <c r="CJ51" s="11"/>
      <c r="CK51" s="74">
        <f t="shared" ref="CK51:CK56" si="1264">CK50-CI51</f>
        <v>172</v>
      </c>
      <c r="CL51" s="74">
        <f t="shared" ref="CL51:CL56" si="1265">CL50-CJ51</f>
        <v>15</v>
      </c>
      <c r="CM51" s="11">
        <v>109</v>
      </c>
      <c r="CN51" s="12">
        <f t="shared" si="1194"/>
        <v>0.66860465116279066</v>
      </c>
      <c r="CO51" s="11">
        <v>6</v>
      </c>
      <c r="CP51" s="12">
        <f t="shared" si="1195"/>
        <v>5.2173913043478258E-2</v>
      </c>
      <c r="CQ51" s="13"/>
      <c r="CR51" s="11"/>
      <c r="CS51" s="11"/>
      <c r="CT51" s="14"/>
      <c r="CU51" s="10"/>
      <c r="CV51" s="11"/>
      <c r="CW51" s="74">
        <f t="shared" ref="CW51:CW56" si="1266">CW50-CU51</f>
        <v>758</v>
      </c>
      <c r="CX51" s="74">
        <f t="shared" ref="CX51:CX56" si="1267">CX50-CV51</f>
        <v>65</v>
      </c>
      <c r="CY51" s="11">
        <v>576</v>
      </c>
      <c r="CZ51" s="12">
        <f t="shared" si="1198"/>
        <v>0.77704485488126651</v>
      </c>
      <c r="DA51" s="11">
        <v>13</v>
      </c>
      <c r="DB51" s="12">
        <f t="shared" si="1199"/>
        <v>2.2071307300509338E-2</v>
      </c>
      <c r="DC51" s="13"/>
      <c r="DD51" s="11"/>
      <c r="DE51" s="11"/>
      <c r="DF51" s="14"/>
      <c r="DG51" s="10"/>
      <c r="DH51" s="11"/>
      <c r="DI51" s="74">
        <f t="shared" ref="DI51:DI56" si="1268">DI50-DG51</f>
        <v>859</v>
      </c>
      <c r="DJ51" s="74">
        <f t="shared" ref="DJ51:DJ56" si="1269">DJ50-DH51</f>
        <v>73</v>
      </c>
      <c r="DK51" s="11">
        <v>664</v>
      </c>
      <c r="DL51" s="12">
        <f t="shared" si="1202"/>
        <v>0.79511059371362047</v>
      </c>
      <c r="DM51" s="11">
        <v>19</v>
      </c>
      <c r="DN51" s="12">
        <f t="shared" si="1203"/>
        <v>2.7818448023426062E-2</v>
      </c>
      <c r="DO51" s="13"/>
      <c r="DP51" s="11"/>
      <c r="DQ51" s="11"/>
      <c r="DR51" s="14"/>
      <c r="DS51" s="10"/>
      <c r="DT51" s="11"/>
      <c r="DU51" s="74">
        <f t="shared" ref="DU51:DU56" si="1270">DU50-DS51</f>
        <v>887</v>
      </c>
      <c r="DV51" s="74">
        <f t="shared" ref="DV51:DV56" si="1271">DV50-DT51</f>
        <v>76</v>
      </c>
      <c r="DW51" s="11">
        <v>622</v>
      </c>
      <c r="DX51" s="12">
        <f t="shared" si="1206"/>
        <v>0.74408117249154448</v>
      </c>
      <c r="DY51" s="11">
        <v>38</v>
      </c>
      <c r="DZ51" s="12">
        <f t="shared" si="1207"/>
        <v>5.7575757575757579E-2</v>
      </c>
      <c r="EA51" s="13"/>
      <c r="EB51" s="11"/>
      <c r="EC51" s="11"/>
      <c r="ED51" s="14"/>
      <c r="EE51" s="10"/>
      <c r="EF51" s="11"/>
      <c r="EG51" s="74">
        <f t="shared" ref="EG51:EG56" si="1272">EG50-EE51</f>
        <v>168</v>
      </c>
      <c r="EH51" s="74">
        <f t="shared" ref="EH51:EH56" si="1273">EH50-EF51</f>
        <v>14</v>
      </c>
      <c r="EI51" s="11">
        <v>102</v>
      </c>
      <c r="EJ51" s="12">
        <f t="shared" si="1210"/>
        <v>0.65476190476190477</v>
      </c>
      <c r="EK51" s="11">
        <v>8</v>
      </c>
      <c r="EL51" s="12">
        <f t="shared" si="1211"/>
        <v>7.2727272727272724E-2</v>
      </c>
      <c r="EM51" s="13"/>
      <c r="EN51" s="11"/>
      <c r="EO51" s="11"/>
      <c r="EP51" s="14"/>
      <c r="EQ51" s="10"/>
      <c r="ER51" s="11"/>
      <c r="ES51" s="74">
        <f t="shared" ref="ES51:ES56" si="1274">ES50-EQ51</f>
        <v>886</v>
      </c>
      <c r="ET51" s="74">
        <f t="shared" ref="ET51:ET56" si="1275">ET50-ER51</f>
        <v>76</v>
      </c>
      <c r="EU51" s="11">
        <v>623</v>
      </c>
      <c r="EV51" s="12">
        <f t="shared" si="1214"/>
        <v>0.73137697516930023</v>
      </c>
      <c r="EW51" s="11">
        <v>25</v>
      </c>
      <c r="EX51" s="12">
        <f t="shared" si="1215"/>
        <v>3.8580246913580245E-2</v>
      </c>
      <c r="EY51" s="13"/>
      <c r="EZ51" s="11"/>
      <c r="FA51" s="11"/>
      <c r="FB51" s="14"/>
      <c r="FC51" s="10"/>
      <c r="FD51" s="11"/>
      <c r="FE51" s="74">
        <f t="shared" ref="FE51:FE56" si="1276">FE50-FC51</f>
        <v>887</v>
      </c>
      <c r="FF51" s="74">
        <f t="shared" ref="FF51:FF56" si="1277">FF50-FD51</f>
        <v>74</v>
      </c>
      <c r="FG51" s="11">
        <v>675</v>
      </c>
      <c r="FH51" s="12">
        <f t="shared" si="1218"/>
        <v>0.79481397970687706</v>
      </c>
      <c r="FI51" s="11">
        <v>30</v>
      </c>
      <c r="FJ51" s="12">
        <f t="shared" si="1219"/>
        <v>4.2553191489361701E-2</v>
      </c>
      <c r="FK51" s="13"/>
      <c r="FL51" s="11"/>
      <c r="FM51" s="11"/>
      <c r="FN51" s="14"/>
      <c r="FO51" s="10">
        <v>1</v>
      </c>
      <c r="FP51" s="11"/>
      <c r="FQ51" s="74">
        <f t="shared" ref="FQ51:FQ56" si="1278">FQ50-FO51</f>
        <v>860</v>
      </c>
      <c r="FR51" s="74">
        <f t="shared" ref="FR51:FR56" si="1279">FR50-FP51</f>
        <v>74</v>
      </c>
      <c r="FS51" s="11">
        <v>641</v>
      </c>
      <c r="FT51" s="12">
        <f t="shared" si="1222"/>
        <v>0.77674418604651163</v>
      </c>
      <c r="FU51" s="11">
        <v>27</v>
      </c>
      <c r="FV51" s="12">
        <f t="shared" si="1223"/>
        <v>4.0419161676646706E-2</v>
      </c>
      <c r="FW51" s="13"/>
      <c r="FX51" s="11"/>
      <c r="FY51" s="11"/>
      <c r="FZ51" s="14"/>
      <c r="GA51" s="10"/>
      <c r="GB51" s="11"/>
      <c r="GC51" s="74">
        <f t="shared" ref="GC51:GC56" si="1280">GC50-GA51</f>
        <v>176</v>
      </c>
      <c r="GD51" s="74">
        <f t="shared" ref="GD51:GD56" si="1281">GD50-GB51</f>
        <v>15</v>
      </c>
      <c r="GE51" s="11">
        <v>108</v>
      </c>
      <c r="GF51" s="12">
        <f t="shared" si="1226"/>
        <v>0.63636363636363635</v>
      </c>
      <c r="GG51" s="11">
        <v>4</v>
      </c>
      <c r="GH51" s="12">
        <f t="shared" si="1227"/>
        <v>3.5714285714285712E-2</v>
      </c>
      <c r="GI51" s="13"/>
      <c r="GJ51" s="11"/>
      <c r="GK51" s="11"/>
      <c r="GL51" s="14"/>
      <c r="GM51" s="10"/>
      <c r="GN51" s="11"/>
      <c r="GO51" s="74">
        <f t="shared" ref="GO51:GO56" si="1282">GO50-GM51</f>
        <v>859</v>
      </c>
      <c r="GP51" s="74">
        <f t="shared" ref="GP51:GP56" si="1283">GP50-GN51</f>
        <v>74</v>
      </c>
      <c r="GQ51" s="11">
        <v>650</v>
      </c>
      <c r="GR51" s="12">
        <f t="shared" si="1230"/>
        <v>0.79161816065192081</v>
      </c>
      <c r="GS51" s="11">
        <v>30</v>
      </c>
      <c r="GT51" s="12">
        <f t="shared" si="1231"/>
        <v>4.4117647058823532E-2</v>
      </c>
      <c r="GU51" s="13"/>
      <c r="GV51" s="11"/>
      <c r="GW51" s="11"/>
      <c r="GX51" s="14"/>
      <c r="GY51" s="10"/>
      <c r="GZ51" s="11"/>
      <c r="HA51" s="74">
        <f t="shared" ref="HA51:HA56" si="1284">HA50-GY51</f>
        <v>863</v>
      </c>
      <c r="HB51" s="74">
        <f t="shared" ref="HB51:HB56" si="1285">HB50-GZ51</f>
        <v>74</v>
      </c>
      <c r="HC51" s="11">
        <v>632</v>
      </c>
      <c r="HD51" s="12">
        <f t="shared" si="1234"/>
        <v>0.77867902665121669</v>
      </c>
      <c r="HE51" s="11">
        <v>40</v>
      </c>
      <c r="HF51" s="12">
        <f t="shared" si="1235"/>
        <v>5.9523809523809521E-2</v>
      </c>
      <c r="HG51" s="13"/>
      <c r="HH51" s="11"/>
      <c r="HI51" s="11"/>
      <c r="HJ51" s="14"/>
      <c r="HK51" s="10">
        <f t="shared" si="1236"/>
        <v>2</v>
      </c>
      <c r="HL51" s="11">
        <f t="shared" si="1237"/>
        <v>0</v>
      </c>
      <c r="HM51" s="11">
        <f t="shared" si="1238"/>
        <v>12094</v>
      </c>
      <c r="HN51" s="11">
        <f t="shared" si="1239"/>
        <v>1031</v>
      </c>
      <c r="HO51" s="11">
        <f t="shared" si="1240"/>
        <v>9138</v>
      </c>
      <c r="HP51" s="215">
        <f t="shared" si="1241"/>
        <v>0.75558127997354063</v>
      </c>
      <c r="HQ51" s="15">
        <f t="shared" si="1242"/>
        <v>362</v>
      </c>
      <c r="HR51" s="12">
        <f t="shared" ref="HR51:HR57" si="1286">+(HQ51/(HO51))</f>
        <v>3.9614795360035017E-2</v>
      </c>
      <c r="HS51" s="16">
        <v>54.8</v>
      </c>
      <c r="HT51" s="17">
        <v>8557</v>
      </c>
      <c r="HU51" s="16">
        <f t="shared" si="1243"/>
        <v>93.641934777850736</v>
      </c>
      <c r="HV51" s="15"/>
      <c r="HW51" s="14"/>
      <c r="HX51" s="78">
        <f t="shared" si="1244"/>
        <v>0.72486935136796804</v>
      </c>
      <c r="HY51" s="78">
        <f t="shared" si="1245"/>
        <v>0.77572964669738864</v>
      </c>
      <c r="HZ51" s="78">
        <f t="shared" si="1246"/>
        <v>0.75070721357850068</v>
      </c>
      <c r="IA51" s="78">
        <f t="shared" si="1247"/>
        <v>0.77302393038433648</v>
      </c>
    </row>
    <row r="52" spans="1:244" x14ac:dyDescent="0.25">
      <c r="A52" s="226"/>
      <c r="B52" s="41">
        <f t="shared" si="1248"/>
        <v>44465</v>
      </c>
      <c r="C52" s="10">
        <v>1</v>
      </c>
      <c r="D52" s="11"/>
      <c r="E52" s="74">
        <f t="shared" si="1249"/>
        <v>761</v>
      </c>
      <c r="F52" s="74">
        <f t="shared" si="1250"/>
        <v>65</v>
      </c>
      <c r="G52" s="11">
        <v>600</v>
      </c>
      <c r="H52" s="12">
        <f t="shared" si="1167"/>
        <v>0.8199737187910644</v>
      </c>
      <c r="I52" s="11">
        <v>24</v>
      </c>
      <c r="J52" s="12">
        <f t="shared" si="1251"/>
        <v>3.8461538461538464E-2</v>
      </c>
      <c r="K52" s="13"/>
      <c r="L52" s="11"/>
      <c r="M52" s="11"/>
      <c r="N52" s="14"/>
      <c r="O52" s="10"/>
      <c r="P52" s="11"/>
      <c r="Q52" s="74">
        <f t="shared" si="1252"/>
        <v>741</v>
      </c>
      <c r="R52" s="74">
        <f t="shared" si="1253"/>
        <v>61</v>
      </c>
      <c r="S52" s="11">
        <v>537</v>
      </c>
      <c r="T52" s="12">
        <f t="shared" si="1170"/>
        <v>0.74224021592442646</v>
      </c>
      <c r="U52" s="11">
        <v>13</v>
      </c>
      <c r="V52" s="12">
        <f t="shared" si="1171"/>
        <v>2.3636363636363636E-2</v>
      </c>
      <c r="W52" s="13"/>
      <c r="X52" s="11"/>
      <c r="Y52" s="11"/>
      <c r="Z52" s="14"/>
      <c r="AA52" s="10"/>
      <c r="AB52" s="11"/>
      <c r="AC52" s="74">
        <f t="shared" si="1254"/>
        <v>160</v>
      </c>
      <c r="AD52" s="74">
        <f t="shared" si="1255"/>
        <v>14</v>
      </c>
      <c r="AE52" s="11">
        <v>92</v>
      </c>
      <c r="AF52" s="12">
        <f t="shared" si="1174"/>
        <v>0.61250000000000004</v>
      </c>
      <c r="AG52" s="11">
        <v>6</v>
      </c>
      <c r="AH52" s="12">
        <f t="shared" si="1175"/>
        <v>6.1224489795918366E-2</v>
      </c>
      <c r="AI52" s="13"/>
      <c r="AJ52" s="11"/>
      <c r="AK52" s="11"/>
      <c r="AL52" s="14"/>
      <c r="AM52" s="10"/>
      <c r="AN52" s="11"/>
      <c r="AO52" s="74">
        <f t="shared" si="1256"/>
        <v>737</v>
      </c>
      <c r="AP52" s="74">
        <f t="shared" si="1257"/>
        <v>63</v>
      </c>
      <c r="AQ52" s="11">
        <v>566</v>
      </c>
      <c r="AR52" s="12">
        <f t="shared" si="1178"/>
        <v>0.79375848032564456</v>
      </c>
      <c r="AS52" s="11">
        <v>19</v>
      </c>
      <c r="AT52" s="12">
        <f t="shared" si="1179"/>
        <v>3.2478632478632481E-2</v>
      </c>
      <c r="AU52" s="13"/>
      <c r="AV52" s="11"/>
      <c r="AW52" s="11"/>
      <c r="AX52" s="14"/>
      <c r="AY52" s="10"/>
      <c r="AZ52" s="11"/>
      <c r="BA52" s="74">
        <f t="shared" si="1258"/>
        <v>853</v>
      </c>
      <c r="BB52" s="74">
        <f t="shared" si="1259"/>
        <v>72</v>
      </c>
      <c r="BC52" s="11">
        <v>578</v>
      </c>
      <c r="BD52" s="12">
        <f t="shared" si="1182"/>
        <v>0.70574443141852283</v>
      </c>
      <c r="BE52" s="11">
        <v>24</v>
      </c>
      <c r="BF52" s="12">
        <f t="shared" si="1183"/>
        <v>3.9867109634551492E-2</v>
      </c>
      <c r="BG52" s="13"/>
      <c r="BH52" s="11"/>
      <c r="BI52" s="11"/>
      <c r="BJ52" s="14"/>
      <c r="BK52" s="10"/>
      <c r="BL52" s="11"/>
      <c r="BM52" s="74">
        <f t="shared" si="1260"/>
        <v>714</v>
      </c>
      <c r="BN52" s="74">
        <f t="shared" si="1261"/>
        <v>61</v>
      </c>
      <c r="BO52" s="11">
        <v>539</v>
      </c>
      <c r="BP52" s="12">
        <f t="shared" si="1186"/>
        <v>0.77591036414565828</v>
      </c>
      <c r="BQ52" s="11">
        <v>15</v>
      </c>
      <c r="BR52" s="12">
        <f t="shared" si="1187"/>
        <v>2.7075812274368231E-2</v>
      </c>
      <c r="BS52" s="13"/>
      <c r="BT52" s="11"/>
      <c r="BU52" s="11"/>
      <c r="BV52" s="14"/>
      <c r="BW52" s="10"/>
      <c r="BX52" s="11"/>
      <c r="BY52" s="74">
        <f t="shared" si="1262"/>
        <v>752</v>
      </c>
      <c r="BZ52" s="74">
        <f t="shared" si="1263"/>
        <v>65</v>
      </c>
      <c r="CA52" s="11">
        <v>600</v>
      </c>
      <c r="CB52" s="12">
        <f t="shared" si="1190"/>
        <v>0.81781914893617025</v>
      </c>
      <c r="CC52" s="11">
        <v>15</v>
      </c>
      <c r="CD52" s="12">
        <f t="shared" si="1191"/>
        <v>2.4390243902439025E-2</v>
      </c>
      <c r="CE52" s="13"/>
      <c r="CF52" s="11"/>
      <c r="CG52" s="11"/>
      <c r="CH52" s="14"/>
      <c r="CI52" s="10"/>
      <c r="CJ52" s="11"/>
      <c r="CK52" s="74">
        <f t="shared" si="1264"/>
        <v>172</v>
      </c>
      <c r="CL52" s="74">
        <f t="shared" si="1265"/>
        <v>15</v>
      </c>
      <c r="CM52" s="11">
        <v>89</v>
      </c>
      <c r="CN52" s="12">
        <f t="shared" si="1194"/>
        <v>0.54069767441860461</v>
      </c>
      <c r="CO52" s="11">
        <v>4</v>
      </c>
      <c r="CP52" s="12">
        <f t="shared" si="1195"/>
        <v>4.3010752688172046E-2</v>
      </c>
      <c r="CQ52" s="13"/>
      <c r="CR52" s="11"/>
      <c r="CS52" s="11"/>
      <c r="CT52" s="14"/>
      <c r="CU52" s="10"/>
      <c r="CV52" s="11"/>
      <c r="CW52" s="74">
        <f t="shared" si="1266"/>
        <v>758</v>
      </c>
      <c r="CX52" s="74">
        <f t="shared" si="1267"/>
        <v>65</v>
      </c>
      <c r="CY52" s="11">
        <v>552</v>
      </c>
      <c r="CZ52" s="12">
        <f t="shared" si="1198"/>
        <v>0.75065963060686014</v>
      </c>
      <c r="DA52" s="11">
        <v>17</v>
      </c>
      <c r="DB52" s="12">
        <f t="shared" si="1199"/>
        <v>2.9876977152899824E-2</v>
      </c>
      <c r="DC52" s="13"/>
      <c r="DD52" s="11"/>
      <c r="DE52" s="11"/>
      <c r="DF52" s="14"/>
      <c r="DG52" s="10"/>
      <c r="DH52" s="11"/>
      <c r="DI52" s="74">
        <f t="shared" si="1268"/>
        <v>859</v>
      </c>
      <c r="DJ52" s="74">
        <f t="shared" si="1269"/>
        <v>73</v>
      </c>
      <c r="DK52" s="11">
        <v>680</v>
      </c>
      <c r="DL52" s="12">
        <f t="shared" si="1202"/>
        <v>0.80791618160651923</v>
      </c>
      <c r="DM52" s="11">
        <v>14</v>
      </c>
      <c r="DN52" s="12">
        <f t="shared" si="1203"/>
        <v>2.0172910662824207E-2</v>
      </c>
      <c r="DO52" s="13"/>
      <c r="DP52" s="11"/>
      <c r="DQ52" s="11"/>
      <c r="DR52" s="14"/>
      <c r="DS52" s="10"/>
      <c r="DT52" s="11"/>
      <c r="DU52" s="74">
        <f t="shared" si="1270"/>
        <v>887</v>
      </c>
      <c r="DV52" s="74">
        <f t="shared" si="1271"/>
        <v>76</v>
      </c>
      <c r="DW52" s="11">
        <v>660</v>
      </c>
      <c r="DX52" s="12">
        <f t="shared" si="1206"/>
        <v>0.77903043968432917</v>
      </c>
      <c r="DY52" s="11">
        <v>31</v>
      </c>
      <c r="DZ52" s="12">
        <f t="shared" si="1207"/>
        <v>4.4862518089725037E-2</v>
      </c>
      <c r="EA52" s="13"/>
      <c r="EB52" s="11"/>
      <c r="EC52" s="11"/>
      <c r="ED52" s="14"/>
      <c r="EE52" s="10"/>
      <c r="EF52" s="11"/>
      <c r="EG52" s="74">
        <f t="shared" si="1272"/>
        <v>168</v>
      </c>
      <c r="EH52" s="74">
        <f t="shared" si="1273"/>
        <v>14</v>
      </c>
      <c r="EI52" s="11">
        <v>103</v>
      </c>
      <c r="EJ52" s="12">
        <f t="shared" si="1210"/>
        <v>0.6428571428571429</v>
      </c>
      <c r="EK52" s="11">
        <v>5</v>
      </c>
      <c r="EL52" s="12">
        <f t="shared" si="1211"/>
        <v>4.6296296296296294E-2</v>
      </c>
      <c r="EM52" s="13"/>
      <c r="EN52" s="11"/>
      <c r="EO52" s="11"/>
      <c r="EP52" s="14"/>
      <c r="EQ52" s="10"/>
      <c r="ER52" s="11"/>
      <c r="ES52" s="74">
        <f t="shared" si="1274"/>
        <v>886</v>
      </c>
      <c r="ET52" s="74">
        <f t="shared" si="1275"/>
        <v>76</v>
      </c>
      <c r="EU52" s="11">
        <v>628</v>
      </c>
      <c r="EV52" s="12">
        <f t="shared" si="1214"/>
        <v>0.73250564334085777</v>
      </c>
      <c r="EW52" s="11">
        <v>21</v>
      </c>
      <c r="EX52" s="12">
        <f t="shared" si="1215"/>
        <v>3.2357473035439135E-2</v>
      </c>
      <c r="EY52" s="13"/>
      <c r="EZ52" s="11"/>
      <c r="FA52" s="11"/>
      <c r="FB52" s="14"/>
      <c r="FC52" s="10"/>
      <c r="FD52" s="11"/>
      <c r="FE52" s="74">
        <f t="shared" si="1276"/>
        <v>887</v>
      </c>
      <c r="FF52" s="74">
        <f t="shared" si="1277"/>
        <v>74</v>
      </c>
      <c r="FG52" s="11">
        <v>661</v>
      </c>
      <c r="FH52" s="12">
        <f t="shared" si="1218"/>
        <v>0.77903043968432917</v>
      </c>
      <c r="FI52" s="11">
        <v>30</v>
      </c>
      <c r="FJ52" s="12">
        <f t="shared" si="1219"/>
        <v>4.3415340086830678E-2</v>
      </c>
      <c r="FK52" s="13"/>
      <c r="FL52" s="11"/>
      <c r="FM52" s="11"/>
      <c r="FN52" s="14"/>
      <c r="FO52" s="10"/>
      <c r="FP52" s="11"/>
      <c r="FQ52" s="74">
        <f t="shared" si="1278"/>
        <v>860</v>
      </c>
      <c r="FR52" s="74">
        <f t="shared" si="1279"/>
        <v>74</v>
      </c>
      <c r="FS52" s="11">
        <v>673</v>
      </c>
      <c r="FT52" s="12">
        <f t="shared" si="1222"/>
        <v>0.81744186046511624</v>
      </c>
      <c r="FU52" s="11">
        <v>30</v>
      </c>
      <c r="FV52" s="12">
        <f t="shared" si="1223"/>
        <v>4.2674253200568987E-2</v>
      </c>
      <c r="FW52" s="13"/>
      <c r="FX52" s="11"/>
      <c r="FY52" s="11"/>
      <c r="FZ52" s="14"/>
      <c r="GA52" s="10"/>
      <c r="GB52" s="11"/>
      <c r="GC52" s="74">
        <f t="shared" si="1280"/>
        <v>176</v>
      </c>
      <c r="GD52" s="74">
        <f t="shared" si="1281"/>
        <v>15</v>
      </c>
      <c r="GE52" s="11">
        <v>108</v>
      </c>
      <c r="GF52" s="12">
        <f t="shared" si="1226"/>
        <v>0.64204545454545459</v>
      </c>
      <c r="GG52" s="11">
        <v>5</v>
      </c>
      <c r="GH52" s="12">
        <f t="shared" si="1227"/>
        <v>4.4247787610619468E-2</v>
      </c>
      <c r="GI52" s="13"/>
      <c r="GJ52" s="11"/>
      <c r="GK52" s="11"/>
      <c r="GL52" s="14"/>
      <c r="GM52" s="10"/>
      <c r="GN52" s="11"/>
      <c r="GO52" s="74">
        <f t="shared" si="1282"/>
        <v>859</v>
      </c>
      <c r="GP52" s="74">
        <f t="shared" si="1283"/>
        <v>74</v>
      </c>
      <c r="GQ52" s="11">
        <v>644</v>
      </c>
      <c r="GR52" s="12">
        <f t="shared" si="1230"/>
        <v>0.77997671711292205</v>
      </c>
      <c r="GS52" s="11">
        <v>26</v>
      </c>
      <c r="GT52" s="12">
        <f t="shared" si="1231"/>
        <v>3.880597014925373E-2</v>
      </c>
      <c r="GU52" s="13"/>
      <c r="GV52" s="11"/>
      <c r="GW52" s="11"/>
      <c r="GX52" s="14"/>
      <c r="GY52" s="10"/>
      <c r="GZ52" s="11"/>
      <c r="HA52" s="74">
        <f t="shared" si="1284"/>
        <v>863</v>
      </c>
      <c r="HB52" s="74">
        <f t="shared" si="1285"/>
        <v>74</v>
      </c>
      <c r="HC52" s="11">
        <v>647</v>
      </c>
      <c r="HD52" s="12">
        <f t="shared" si="1234"/>
        <v>0.78099652375434536</v>
      </c>
      <c r="HE52" s="11">
        <v>27</v>
      </c>
      <c r="HF52" s="12">
        <f t="shared" si="1235"/>
        <v>4.0059347181008904E-2</v>
      </c>
      <c r="HG52" s="13"/>
      <c r="HH52" s="11"/>
      <c r="HI52" s="11"/>
      <c r="HJ52" s="14"/>
      <c r="HK52" s="10">
        <f t="shared" si="1236"/>
        <v>1</v>
      </c>
      <c r="HL52" s="11">
        <f t="shared" si="1237"/>
        <v>0</v>
      </c>
      <c r="HM52" s="11">
        <f t="shared" si="1238"/>
        <v>12093</v>
      </c>
      <c r="HN52" s="11">
        <f t="shared" si="1239"/>
        <v>1031</v>
      </c>
      <c r="HO52" s="11">
        <f t="shared" si="1240"/>
        <v>9283</v>
      </c>
      <c r="HP52" s="215">
        <f>+(HO52)/HM52</f>
        <v>0.7676341685272472</v>
      </c>
      <c r="HQ52" s="15">
        <f t="shared" si="1242"/>
        <v>326</v>
      </c>
      <c r="HR52" s="12">
        <f t="shared" si="1286"/>
        <v>3.51179575568243E-2</v>
      </c>
      <c r="HS52" s="16">
        <v>54.4</v>
      </c>
      <c r="HT52" s="17">
        <v>8748</v>
      </c>
      <c r="HU52" s="16">
        <f t="shared" si="1243"/>
        <v>94.2367769040181</v>
      </c>
      <c r="HV52" s="15"/>
      <c r="HW52" s="14"/>
      <c r="HX52" s="78">
        <f t="shared" si="1244"/>
        <v>0.75615006150061503</v>
      </c>
      <c r="HY52" s="78">
        <f t="shared" si="1245"/>
        <v>0.77572964669738864</v>
      </c>
      <c r="HZ52" s="78">
        <f t="shared" si="1246"/>
        <v>0.75636492220650642</v>
      </c>
      <c r="IA52" s="78">
        <f t="shared" si="1247"/>
        <v>0.7831762146482959</v>
      </c>
    </row>
    <row r="53" spans="1:244" x14ac:dyDescent="0.25">
      <c r="A53" s="226"/>
      <c r="B53" s="41">
        <f t="shared" si="1248"/>
        <v>44466</v>
      </c>
      <c r="C53" s="10">
        <v>1</v>
      </c>
      <c r="D53" s="11"/>
      <c r="E53" s="74">
        <f t="shared" si="1249"/>
        <v>760</v>
      </c>
      <c r="F53" s="74">
        <f t="shared" si="1250"/>
        <v>65</v>
      </c>
      <c r="G53" s="11">
        <v>585</v>
      </c>
      <c r="H53" s="12">
        <f t="shared" si="1167"/>
        <v>0.79078947368421049</v>
      </c>
      <c r="I53" s="11">
        <v>16</v>
      </c>
      <c r="J53" s="12">
        <f t="shared" si="1251"/>
        <v>2.6622296173044926E-2</v>
      </c>
      <c r="K53" s="11"/>
      <c r="L53" s="11"/>
      <c r="M53" s="18"/>
      <c r="N53" s="20"/>
      <c r="O53" s="10">
        <v>2</v>
      </c>
      <c r="P53" s="11"/>
      <c r="Q53" s="74">
        <f t="shared" si="1252"/>
        <v>739</v>
      </c>
      <c r="R53" s="74">
        <f t="shared" si="1253"/>
        <v>61</v>
      </c>
      <c r="S53" s="11">
        <v>496</v>
      </c>
      <c r="T53" s="12">
        <f t="shared" si="1170"/>
        <v>0.68470906630581863</v>
      </c>
      <c r="U53" s="11">
        <v>10</v>
      </c>
      <c r="V53" s="12">
        <f t="shared" si="1171"/>
        <v>1.9762845849802372E-2</v>
      </c>
      <c r="W53" s="11"/>
      <c r="X53" s="11"/>
      <c r="Y53" s="18"/>
      <c r="Z53" s="20"/>
      <c r="AA53" s="10"/>
      <c r="AB53" s="11">
        <v>1</v>
      </c>
      <c r="AC53" s="74">
        <f t="shared" si="1254"/>
        <v>160</v>
      </c>
      <c r="AD53" s="74">
        <f t="shared" si="1255"/>
        <v>13</v>
      </c>
      <c r="AE53" s="11">
        <v>93</v>
      </c>
      <c r="AF53" s="12">
        <f t="shared" si="1174"/>
        <v>0.6</v>
      </c>
      <c r="AG53" s="11">
        <v>3</v>
      </c>
      <c r="AH53" s="12">
        <f t="shared" si="1175"/>
        <v>3.125E-2</v>
      </c>
      <c r="AI53" s="11"/>
      <c r="AJ53" s="11"/>
      <c r="AK53" s="18"/>
      <c r="AL53" s="20"/>
      <c r="AM53" s="10">
        <v>2</v>
      </c>
      <c r="AN53" s="11"/>
      <c r="AO53" s="74">
        <f t="shared" si="1256"/>
        <v>735</v>
      </c>
      <c r="AP53" s="74">
        <f t="shared" si="1257"/>
        <v>63</v>
      </c>
      <c r="AQ53" s="11">
        <v>535</v>
      </c>
      <c r="AR53" s="12">
        <f t="shared" si="1178"/>
        <v>0.74013605442176866</v>
      </c>
      <c r="AS53" s="11">
        <v>9</v>
      </c>
      <c r="AT53" s="12">
        <f t="shared" si="1179"/>
        <v>1.6544117647058824E-2</v>
      </c>
      <c r="AU53" s="11"/>
      <c r="AV53" s="11"/>
      <c r="AW53" s="18"/>
      <c r="AX53" s="20"/>
      <c r="AY53" s="10"/>
      <c r="AZ53" s="11"/>
      <c r="BA53" s="74">
        <f t="shared" si="1258"/>
        <v>853</v>
      </c>
      <c r="BB53" s="74">
        <f t="shared" si="1259"/>
        <v>72</v>
      </c>
      <c r="BC53" s="11">
        <v>600</v>
      </c>
      <c r="BD53" s="12">
        <f t="shared" si="1182"/>
        <v>0.73505275498241496</v>
      </c>
      <c r="BE53" s="11">
        <v>27</v>
      </c>
      <c r="BF53" s="12">
        <f t="shared" si="1183"/>
        <v>4.3062200956937802E-2</v>
      </c>
      <c r="BG53" s="11"/>
      <c r="BH53" s="11"/>
      <c r="BI53" s="18"/>
      <c r="BJ53" s="20"/>
      <c r="BK53" s="10"/>
      <c r="BL53" s="11"/>
      <c r="BM53" s="74">
        <f t="shared" si="1260"/>
        <v>714</v>
      </c>
      <c r="BN53" s="74">
        <f t="shared" si="1261"/>
        <v>61</v>
      </c>
      <c r="BO53" s="11">
        <v>529</v>
      </c>
      <c r="BP53" s="12">
        <f t="shared" si="1186"/>
        <v>0.76330532212885149</v>
      </c>
      <c r="BQ53" s="11">
        <v>16</v>
      </c>
      <c r="BR53" s="12">
        <f t="shared" si="1187"/>
        <v>2.9357798165137616E-2</v>
      </c>
      <c r="BS53" s="11"/>
      <c r="BT53" s="11"/>
      <c r="BU53" s="18"/>
      <c r="BV53" s="20"/>
      <c r="BW53" s="10"/>
      <c r="BX53" s="11"/>
      <c r="BY53" s="74">
        <f t="shared" si="1262"/>
        <v>752</v>
      </c>
      <c r="BZ53" s="74">
        <f t="shared" si="1263"/>
        <v>65</v>
      </c>
      <c r="CA53" s="11">
        <v>575</v>
      </c>
      <c r="CB53" s="12">
        <f t="shared" si="1190"/>
        <v>0.78457446808510634</v>
      </c>
      <c r="CC53" s="11">
        <v>15</v>
      </c>
      <c r="CD53" s="12">
        <f t="shared" si="1191"/>
        <v>2.5423728813559324E-2</v>
      </c>
      <c r="CE53" s="11"/>
      <c r="CF53" s="11"/>
      <c r="CG53" s="18"/>
      <c r="CH53" s="20"/>
      <c r="CI53" s="10">
        <v>2</v>
      </c>
      <c r="CJ53" s="11"/>
      <c r="CK53" s="74">
        <f t="shared" si="1264"/>
        <v>170</v>
      </c>
      <c r="CL53" s="74">
        <f t="shared" si="1265"/>
        <v>15</v>
      </c>
      <c r="CM53" s="11">
        <v>80</v>
      </c>
      <c r="CN53" s="12">
        <f t="shared" si="1194"/>
        <v>0.49411764705882355</v>
      </c>
      <c r="CO53" s="11">
        <v>4</v>
      </c>
      <c r="CP53" s="12">
        <f t="shared" si="1195"/>
        <v>4.7619047619047616E-2</v>
      </c>
      <c r="CQ53" s="11"/>
      <c r="CR53" s="11"/>
      <c r="CS53" s="18"/>
      <c r="CT53" s="20"/>
      <c r="CU53" s="10"/>
      <c r="CV53" s="11"/>
      <c r="CW53" s="74">
        <f t="shared" si="1266"/>
        <v>758</v>
      </c>
      <c r="CX53" s="74">
        <f t="shared" si="1267"/>
        <v>65</v>
      </c>
      <c r="CY53" s="11">
        <v>588</v>
      </c>
      <c r="CZ53" s="12">
        <f t="shared" si="1198"/>
        <v>0.79287598944591031</v>
      </c>
      <c r="DA53" s="11">
        <v>13</v>
      </c>
      <c r="DB53" s="12">
        <f t="shared" si="1199"/>
        <v>2.1630615640599003E-2</v>
      </c>
      <c r="DC53" s="11"/>
      <c r="DD53" s="11"/>
      <c r="DE53" s="18"/>
      <c r="DF53" s="20"/>
      <c r="DG53" s="10"/>
      <c r="DH53" s="11"/>
      <c r="DI53" s="74">
        <f t="shared" si="1268"/>
        <v>859</v>
      </c>
      <c r="DJ53" s="74">
        <f t="shared" si="1269"/>
        <v>73</v>
      </c>
      <c r="DK53" s="11">
        <v>651</v>
      </c>
      <c r="DL53" s="12">
        <f t="shared" si="1202"/>
        <v>0.78696158323632126</v>
      </c>
      <c r="DM53" s="11">
        <v>25</v>
      </c>
      <c r="DN53" s="12">
        <f t="shared" si="1203"/>
        <v>3.6982248520710061E-2</v>
      </c>
      <c r="DO53" s="11"/>
      <c r="DP53" s="11"/>
      <c r="DQ53" s="18"/>
      <c r="DR53" s="20"/>
      <c r="DS53" s="10"/>
      <c r="DT53" s="11"/>
      <c r="DU53" s="74">
        <f t="shared" si="1270"/>
        <v>887</v>
      </c>
      <c r="DV53" s="74">
        <f t="shared" si="1271"/>
        <v>76</v>
      </c>
      <c r="DW53" s="11">
        <v>660</v>
      </c>
      <c r="DX53" s="12">
        <f t="shared" si="1206"/>
        <v>0.77564825253664038</v>
      </c>
      <c r="DY53" s="11">
        <v>28</v>
      </c>
      <c r="DZ53" s="12">
        <f t="shared" si="1207"/>
        <v>4.0697674418604654E-2</v>
      </c>
      <c r="EA53" s="11"/>
      <c r="EB53" s="11"/>
      <c r="EC53" s="18"/>
      <c r="ED53" s="20"/>
      <c r="EE53" s="10"/>
      <c r="EF53" s="11"/>
      <c r="EG53" s="74">
        <f t="shared" si="1272"/>
        <v>168</v>
      </c>
      <c r="EH53" s="74">
        <f t="shared" si="1273"/>
        <v>14</v>
      </c>
      <c r="EI53" s="11">
        <v>106</v>
      </c>
      <c r="EJ53" s="12">
        <f t="shared" si="1210"/>
        <v>0.6785714285714286</v>
      </c>
      <c r="EK53" s="11">
        <v>8</v>
      </c>
      <c r="EL53" s="12">
        <f t="shared" si="1211"/>
        <v>7.0175438596491224E-2</v>
      </c>
      <c r="EM53" s="195">
        <v>162.11000000000001</v>
      </c>
      <c r="EN53" s="11"/>
      <c r="EO53" s="18"/>
      <c r="EP53" s="20"/>
      <c r="EQ53" s="10">
        <v>3</v>
      </c>
      <c r="ER53" s="11"/>
      <c r="ES53" s="74">
        <f t="shared" si="1274"/>
        <v>883</v>
      </c>
      <c r="ET53" s="74">
        <f t="shared" si="1275"/>
        <v>76</v>
      </c>
      <c r="EU53" s="11">
        <v>618</v>
      </c>
      <c r="EV53" s="12">
        <f t="shared" si="1214"/>
        <v>0.72480181200452998</v>
      </c>
      <c r="EW53" s="11">
        <v>22</v>
      </c>
      <c r="EX53" s="12">
        <f t="shared" si="1215"/>
        <v>3.4375000000000003E-2</v>
      </c>
      <c r="EY53" s="11"/>
      <c r="EZ53" s="11"/>
      <c r="FA53" s="18"/>
      <c r="FB53" s="20"/>
      <c r="FC53" s="10"/>
      <c r="FD53" s="11"/>
      <c r="FE53" s="74">
        <f t="shared" si="1276"/>
        <v>887</v>
      </c>
      <c r="FF53" s="74">
        <f t="shared" si="1277"/>
        <v>74</v>
      </c>
      <c r="FG53" s="11">
        <v>671</v>
      </c>
      <c r="FH53" s="12">
        <f t="shared" si="1218"/>
        <v>0.78241262683201807</v>
      </c>
      <c r="FI53" s="11">
        <v>23</v>
      </c>
      <c r="FJ53" s="12">
        <f t="shared" si="1219"/>
        <v>3.3141210374639768E-2</v>
      </c>
      <c r="FK53" s="11"/>
      <c r="FL53" s="11"/>
      <c r="FM53" s="18"/>
      <c r="FN53" s="20"/>
      <c r="FO53" s="10"/>
      <c r="FP53" s="11"/>
      <c r="FQ53" s="74">
        <f t="shared" si="1278"/>
        <v>860</v>
      </c>
      <c r="FR53" s="74">
        <f t="shared" si="1279"/>
        <v>74</v>
      </c>
      <c r="FS53" s="11">
        <v>672</v>
      </c>
      <c r="FT53" s="12">
        <f t="shared" si="1222"/>
        <v>0.81976744186046513</v>
      </c>
      <c r="FU53" s="11">
        <v>33</v>
      </c>
      <c r="FV53" s="12">
        <f t="shared" si="1223"/>
        <v>4.6808510638297871E-2</v>
      </c>
      <c r="FW53" s="11"/>
      <c r="FX53" s="11"/>
      <c r="FY53" s="18"/>
      <c r="FZ53" s="20"/>
      <c r="GA53" s="10"/>
      <c r="GB53" s="11"/>
      <c r="GC53" s="74">
        <f t="shared" si="1280"/>
        <v>176</v>
      </c>
      <c r="GD53" s="74">
        <f t="shared" si="1281"/>
        <v>15</v>
      </c>
      <c r="GE53" s="11">
        <v>107</v>
      </c>
      <c r="GF53" s="12">
        <f t="shared" si="1226"/>
        <v>0.64204545454545459</v>
      </c>
      <c r="GG53" s="11">
        <v>6</v>
      </c>
      <c r="GH53" s="12">
        <f t="shared" si="1227"/>
        <v>5.3097345132743362E-2</v>
      </c>
      <c r="GI53" s="11"/>
      <c r="GJ53" s="11"/>
      <c r="GK53" s="18"/>
      <c r="GL53" s="20"/>
      <c r="GM53" s="10"/>
      <c r="GN53" s="11"/>
      <c r="GO53" s="74">
        <f t="shared" si="1282"/>
        <v>859</v>
      </c>
      <c r="GP53" s="74">
        <f t="shared" si="1283"/>
        <v>74</v>
      </c>
      <c r="GQ53" s="11">
        <v>676</v>
      </c>
      <c r="GR53" s="12">
        <f t="shared" si="1230"/>
        <v>0.81257275902211878</v>
      </c>
      <c r="GS53" s="11">
        <v>22</v>
      </c>
      <c r="GT53" s="12">
        <f t="shared" si="1231"/>
        <v>3.151862464183381E-2</v>
      </c>
      <c r="GU53" s="11"/>
      <c r="GV53" s="11"/>
      <c r="GW53" s="18"/>
      <c r="GX53" s="20"/>
      <c r="GY53" s="10"/>
      <c r="GZ53" s="11"/>
      <c r="HA53" s="74">
        <f t="shared" si="1284"/>
        <v>863</v>
      </c>
      <c r="HB53" s="74">
        <f t="shared" si="1285"/>
        <v>74</v>
      </c>
      <c r="HC53" s="11">
        <v>621</v>
      </c>
      <c r="HD53" s="12">
        <f t="shared" si="1234"/>
        <v>0.77404403244495945</v>
      </c>
      <c r="HE53" s="11">
        <v>47</v>
      </c>
      <c r="HF53" s="12">
        <f t="shared" si="1235"/>
        <v>7.0359281437125748E-2</v>
      </c>
      <c r="HG53" s="11"/>
      <c r="HH53" s="11"/>
      <c r="HI53" s="18"/>
      <c r="HJ53" s="20"/>
      <c r="HK53" s="206">
        <f t="shared" si="1236"/>
        <v>10</v>
      </c>
      <c r="HL53" s="207">
        <f t="shared" si="1237"/>
        <v>1</v>
      </c>
      <c r="HM53" s="11">
        <f t="shared" si="1238"/>
        <v>12083</v>
      </c>
      <c r="HN53" s="11">
        <f t="shared" si="1239"/>
        <v>1030</v>
      </c>
      <c r="HO53" s="11">
        <f t="shared" si="1240"/>
        <v>9190</v>
      </c>
      <c r="HP53" s="215">
        <f t="shared" ref="HP53:HP56" si="1287">+(HO53)/HM53</f>
        <v>0.76057270545394351</v>
      </c>
      <c r="HQ53" s="15">
        <f t="shared" si="1242"/>
        <v>327</v>
      </c>
      <c r="HR53" s="12">
        <f t="shared" si="1286"/>
        <v>3.5582154515778022E-2</v>
      </c>
      <c r="HS53" s="16">
        <v>54.5</v>
      </c>
      <c r="HT53" s="17">
        <v>8616</v>
      </c>
      <c r="HU53" s="16">
        <f t="shared" si="1243"/>
        <v>93.754080522306865</v>
      </c>
      <c r="HV53" s="18"/>
      <c r="HW53" s="20"/>
      <c r="HX53" s="78">
        <f t="shared" si="1244"/>
        <v>0.73113643363104408</v>
      </c>
      <c r="HY53" s="78">
        <f t="shared" si="1245"/>
        <v>0.7672917307101137</v>
      </c>
      <c r="HZ53" s="78">
        <f t="shared" si="1246"/>
        <v>0.75610619469026552</v>
      </c>
      <c r="IA53" s="78">
        <f t="shared" si="1247"/>
        <v>0.79187817258883253</v>
      </c>
    </row>
    <row r="54" spans="1:244" x14ac:dyDescent="0.25">
      <c r="A54" s="226"/>
      <c r="B54" s="41">
        <f>+B53+1</f>
        <v>44467</v>
      </c>
      <c r="C54" s="10"/>
      <c r="D54" s="11"/>
      <c r="E54" s="74">
        <f t="shared" si="1249"/>
        <v>760</v>
      </c>
      <c r="F54" s="74">
        <f t="shared" si="1250"/>
        <v>65</v>
      </c>
      <c r="G54" s="11">
        <v>599</v>
      </c>
      <c r="H54" s="12">
        <f t="shared" si="1167"/>
        <v>0.82105263157894737</v>
      </c>
      <c r="I54" s="11">
        <v>25</v>
      </c>
      <c r="J54" s="12">
        <f t="shared" si="1251"/>
        <v>4.0064102564102567E-2</v>
      </c>
      <c r="K54" s="13"/>
      <c r="L54" s="13"/>
      <c r="M54" s="25">
        <v>3820</v>
      </c>
      <c r="N54" s="38">
        <v>4160</v>
      </c>
      <c r="O54" s="10"/>
      <c r="P54" s="11"/>
      <c r="Q54" s="74">
        <f t="shared" si="1252"/>
        <v>739</v>
      </c>
      <c r="R54" s="74">
        <f t="shared" si="1253"/>
        <v>61</v>
      </c>
      <c r="S54" s="11">
        <v>541</v>
      </c>
      <c r="T54" s="12">
        <f t="shared" si="1170"/>
        <v>0.75101488497970226</v>
      </c>
      <c r="U54" s="11">
        <v>14</v>
      </c>
      <c r="V54" s="12">
        <f t="shared" si="1171"/>
        <v>2.5225225225225224E-2</v>
      </c>
      <c r="W54" s="13"/>
      <c r="X54" s="13"/>
      <c r="Y54" s="25">
        <v>3820</v>
      </c>
      <c r="Z54" s="38">
        <v>4160</v>
      </c>
      <c r="AA54" s="10"/>
      <c r="AB54" s="11"/>
      <c r="AC54" s="74">
        <f t="shared" si="1254"/>
        <v>160</v>
      </c>
      <c r="AD54" s="74">
        <f t="shared" si="1255"/>
        <v>13</v>
      </c>
      <c r="AE54" s="11">
        <v>95</v>
      </c>
      <c r="AF54" s="12">
        <f t="shared" si="1174"/>
        <v>0.65</v>
      </c>
      <c r="AG54" s="11">
        <v>9</v>
      </c>
      <c r="AH54" s="12">
        <f t="shared" si="1175"/>
        <v>8.6538461538461536E-2</v>
      </c>
      <c r="AI54" s="13"/>
      <c r="AJ54" s="13"/>
      <c r="AK54" s="25">
        <v>3820</v>
      </c>
      <c r="AL54" s="38">
        <v>4160</v>
      </c>
      <c r="AM54" s="10">
        <v>2</v>
      </c>
      <c r="AN54" s="11"/>
      <c r="AO54" s="74">
        <f t="shared" si="1256"/>
        <v>733</v>
      </c>
      <c r="AP54" s="74">
        <f t="shared" si="1257"/>
        <v>63</v>
      </c>
      <c r="AQ54" s="11">
        <v>556</v>
      </c>
      <c r="AR54" s="12">
        <f t="shared" si="1178"/>
        <v>0.77489768076398358</v>
      </c>
      <c r="AS54" s="11">
        <v>12</v>
      </c>
      <c r="AT54" s="12">
        <f t="shared" si="1179"/>
        <v>2.1126760563380281E-2</v>
      </c>
      <c r="AU54" s="13"/>
      <c r="AV54" s="13"/>
      <c r="AW54" s="25">
        <v>3820</v>
      </c>
      <c r="AX54" s="38">
        <v>4160</v>
      </c>
      <c r="AY54" s="10"/>
      <c r="AZ54" s="11"/>
      <c r="BA54" s="74">
        <f t="shared" si="1258"/>
        <v>853</v>
      </c>
      <c r="BB54" s="74">
        <f t="shared" si="1259"/>
        <v>72</v>
      </c>
      <c r="BC54" s="11">
        <v>637</v>
      </c>
      <c r="BD54" s="12">
        <f t="shared" si="1182"/>
        <v>0.7608440797186401</v>
      </c>
      <c r="BE54" s="11">
        <v>12</v>
      </c>
      <c r="BF54" s="12">
        <f t="shared" si="1183"/>
        <v>1.8489984591679508E-2</v>
      </c>
      <c r="BG54" s="13"/>
      <c r="BH54" s="13"/>
      <c r="BI54" s="25">
        <v>3820</v>
      </c>
      <c r="BJ54" s="38">
        <v>4160</v>
      </c>
      <c r="BK54" s="10"/>
      <c r="BL54" s="11"/>
      <c r="BM54" s="74">
        <f t="shared" si="1260"/>
        <v>714</v>
      </c>
      <c r="BN54" s="74">
        <f t="shared" si="1261"/>
        <v>61</v>
      </c>
      <c r="BO54" s="11">
        <v>587</v>
      </c>
      <c r="BP54" s="12">
        <f t="shared" si="1186"/>
        <v>0.8529411764705882</v>
      </c>
      <c r="BQ54" s="11">
        <v>22</v>
      </c>
      <c r="BR54" s="12">
        <f t="shared" si="1187"/>
        <v>3.6124794745484398E-2</v>
      </c>
      <c r="BS54" s="13"/>
      <c r="BT54" s="13"/>
      <c r="BU54" s="25">
        <v>3820</v>
      </c>
      <c r="BV54" s="38">
        <v>4160</v>
      </c>
      <c r="BW54" s="10">
        <v>1</v>
      </c>
      <c r="BX54" s="11"/>
      <c r="BY54" s="74">
        <f t="shared" si="1262"/>
        <v>751</v>
      </c>
      <c r="BZ54" s="74">
        <f t="shared" si="1263"/>
        <v>65</v>
      </c>
      <c r="CA54" s="11">
        <v>598</v>
      </c>
      <c r="CB54" s="12">
        <f t="shared" si="1190"/>
        <v>0.82023968042609852</v>
      </c>
      <c r="CC54" s="11">
        <v>18</v>
      </c>
      <c r="CD54" s="12">
        <f t="shared" si="1191"/>
        <v>2.922077922077922E-2</v>
      </c>
      <c r="CE54" s="13"/>
      <c r="CF54" s="13"/>
      <c r="CG54" s="25">
        <v>3820</v>
      </c>
      <c r="CH54" s="38">
        <v>4160</v>
      </c>
      <c r="CI54" s="10">
        <v>1</v>
      </c>
      <c r="CJ54" s="11"/>
      <c r="CK54" s="74">
        <f t="shared" si="1264"/>
        <v>169</v>
      </c>
      <c r="CL54" s="74">
        <f t="shared" si="1265"/>
        <v>15</v>
      </c>
      <c r="CM54" s="11">
        <v>82</v>
      </c>
      <c r="CN54" s="12">
        <f t="shared" si="1194"/>
        <v>0.50887573964497046</v>
      </c>
      <c r="CO54" s="11">
        <v>4</v>
      </c>
      <c r="CP54" s="12">
        <f t="shared" si="1195"/>
        <v>4.6511627906976744E-2</v>
      </c>
      <c r="CQ54" s="13"/>
      <c r="CR54" s="13"/>
      <c r="CS54" s="25">
        <v>3820</v>
      </c>
      <c r="CT54" s="38">
        <v>4160</v>
      </c>
      <c r="CU54" s="10"/>
      <c r="CV54" s="11"/>
      <c r="CW54" s="74">
        <f t="shared" si="1266"/>
        <v>758</v>
      </c>
      <c r="CX54" s="74">
        <f t="shared" si="1267"/>
        <v>65</v>
      </c>
      <c r="CY54" s="11">
        <v>591</v>
      </c>
      <c r="CZ54" s="12">
        <f t="shared" si="1198"/>
        <v>0.79815303430079154</v>
      </c>
      <c r="DA54" s="11">
        <v>14</v>
      </c>
      <c r="DB54" s="12">
        <f t="shared" si="1199"/>
        <v>2.3140495867768594E-2</v>
      </c>
      <c r="DC54" s="13"/>
      <c r="DD54" s="13"/>
      <c r="DE54" s="25">
        <v>3820</v>
      </c>
      <c r="DF54" s="38">
        <v>4160</v>
      </c>
      <c r="DG54" s="10"/>
      <c r="DH54" s="11"/>
      <c r="DI54" s="74">
        <f t="shared" si="1268"/>
        <v>859</v>
      </c>
      <c r="DJ54" s="74">
        <f t="shared" si="1269"/>
        <v>73</v>
      </c>
      <c r="DK54" s="11">
        <v>660</v>
      </c>
      <c r="DL54" s="12">
        <f t="shared" si="1202"/>
        <v>0.7927823050058207</v>
      </c>
      <c r="DM54" s="11">
        <v>21</v>
      </c>
      <c r="DN54" s="12">
        <f t="shared" si="1203"/>
        <v>3.0837004405286344E-2</v>
      </c>
      <c r="DO54" s="13"/>
      <c r="DP54" s="13"/>
      <c r="DQ54" s="25">
        <v>3820</v>
      </c>
      <c r="DR54" s="38">
        <v>4160</v>
      </c>
      <c r="DS54" s="10"/>
      <c r="DT54" s="11"/>
      <c r="DU54" s="74">
        <f t="shared" si="1270"/>
        <v>887</v>
      </c>
      <c r="DV54" s="74">
        <f t="shared" si="1271"/>
        <v>76</v>
      </c>
      <c r="DW54" s="11">
        <v>641</v>
      </c>
      <c r="DX54" s="12">
        <f t="shared" si="1206"/>
        <v>0.74520856820744086</v>
      </c>
      <c r="DY54" s="11">
        <v>20</v>
      </c>
      <c r="DZ54" s="12">
        <f t="shared" si="1207"/>
        <v>3.0257186081694403E-2</v>
      </c>
      <c r="EA54" s="13"/>
      <c r="EB54" s="13"/>
      <c r="EC54" s="25">
        <v>3820</v>
      </c>
      <c r="ED54" s="38">
        <v>4160</v>
      </c>
      <c r="EE54" s="10">
        <v>1</v>
      </c>
      <c r="EF54" s="11"/>
      <c r="EG54" s="74">
        <f t="shared" si="1272"/>
        <v>167</v>
      </c>
      <c r="EH54" s="74">
        <f t="shared" si="1273"/>
        <v>14</v>
      </c>
      <c r="EI54" s="11">
        <v>99</v>
      </c>
      <c r="EJ54" s="12">
        <f t="shared" si="1210"/>
        <v>0.61676646706586824</v>
      </c>
      <c r="EK54" s="11">
        <v>4</v>
      </c>
      <c r="EL54" s="12">
        <f t="shared" si="1211"/>
        <v>3.8834951456310676E-2</v>
      </c>
      <c r="EM54" s="13"/>
      <c r="EN54" s="13"/>
      <c r="EO54" s="25">
        <v>3820</v>
      </c>
      <c r="EP54" s="38">
        <v>4160</v>
      </c>
      <c r="EQ54" s="10">
        <v>1</v>
      </c>
      <c r="ER54" s="11"/>
      <c r="ES54" s="74">
        <f t="shared" si="1274"/>
        <v>882</v>
      </c>
      <c r="ET54" s="74">
        <f t="shared" si="1275"/>
        <v>76</v>
      </c>
      <c r="EU54" s="11">
        <v>662</v>
      </c>
      <c r="EV54" s="12">
        <f t="shared" si="1214"/>
        <v>0.7743764172335601</v>
      </c>
      <c r="EW54" s="11">
        <v>21</v>
      </c>
      <c r="EX54" s="12">
        <f t="shared" si="1215"/>
        <v>3.074670571010249E-2</v>
      </c>
      <c r="EY54" s="13"/>
      <c r="EZ54" s="13"/>
      <c r="FA54" s="25">
        <v>3820</v>
      </c>
      <c r="FB54" s="38">
        <v>4160</v>
      </c>
      <c r="FC54" s="10"/>
      <c r="FD54" s="11"/>
      <c r="FE54" s="74">
        <f t="shared" si="1276"/>
        <v>887</v>
      </c>
      <c r="FF54" s="74">
        <f t="shared" si="1277"/>
        <v>74</v>
      </c>
      <c r="FG54" s="11">
        <v>650</v>
      </c>
      <c r="FH54" s="12">
        <f t="shared" si="1218"/>
        <v>0.76099210822998875</v>
      </c>
      <c r="FI54" s="11">
        <v>25</v>
      </c>
      <c r="FJ54" s="12">
        <f t="shared" si="1219"/>
        <v>3.7037037037037035E-2</v>
      </c>
      <c r="FK54" s="13"/>
      <c r="FL54" s="13"/>
      <c r="FM54" s="25">
        <v>3820</v>
      </c>
      <c r="FN54" s="38">
        <v>4160</v>
      </c>
      <c r="FO54" s="10"/>
      <c r="FP54" s="11"/>
      <c r="FQ54" s="74">
        <f t="shared" si="1278"/>
        <v>860</v>
      </c>
      <c r="FR54" s="74">
        <f t="shared" si="1279"/>
        <v>74</v>
      </c>
      <c r="FS54" s="11">
        <v>659</v>
      </c>
      <c r="FT54" s="12">
        <f t="shared" si="1222"/>
        <v>0.7930232558139535</v>
      </c>
      <c r="FU54" s="11">
        <v>23</v>
      </c>
      <c r="FV54" s="12">
        <f t="shared" si="1223"/>
        <v>3.3724340175953077E-2</v>
      </c>
      <c r="FW54" s="13"/>
      <c r="FX54" s="13"/>
      <c r="FY54" s="25">
        <v>3820</v>
      </c>
      <c r="FZ54" s="38">
        <v>4160</v>
      </c>
      <c r="GA54" s="10"/>
      <c r="GB54" s="11"/>
      <c r="GC54" s="74">
        <f t="shared" si="1280"/>
        <v>176</v>
      </c>
      <c r="GD54" s="74">
        <f t="shared" si="1281"/>
        <v>15</v>
      </c>
      <c r="GE54" s="11">
        <v>100</v>
      </c>
      <c r="GF54" s="12">
        <f t="shared" si="1226"/>
        <v>0.60227272727272729</v>
      </c>
      <c r="GG54" s="11">
        <v>6</v>
      </c>
      <c r="GH54" s="12">
        <f t="shared" si="1227"/>
        <v>5.6603773584905662E-2</v>
      </c>
      <c r="GI54" s="13"/>
      <c r="GJ54" s="13"/>
      <c r="GK54" s="25">
        <v>3820</v>
      </c>
      <c r="GL54" s="38">
        <v>4160</v>
      </c>
      <c r="GM54" s="10"/>
      <c r="GN54" s="11"/>
      <c r="GO54" s="74">
        <f t="shared" si="1282"/>
        <v>859</v>
      </c>
      <c r="GP54" s="74">
        <f t="shared" si="1283"/>
        <v>74</v>
      </c>
      <c r="GQ54" s="11">
        <v>623</v>
      </c>
      <c r="GR54" s="12">
        <f t="shared" si="1230"/>
        <v>0.75902211874272407</v>
      </c>
      <c r="GS54" s="11">
        <v>29</v>
      </c>
      <c r="GT54" s="12">
        <f t="shared" si="1231"/>
        <v>4.4478527607361963E-2</v>
      </c>
      <c r="GU54" s="13"/>
      <c r="GV54" s="13"/>
      <c r="GW54" s="25">
        <v>3820</v>
      </c>
      <c r="GX54" s="38">
        <v>4160</v>
      </c>
      <c r="GY54" s="10"/>
      <c r="GZ54" s="11"/>
      <c r="HA54" s="74">
        <f t="shared" si="1284"/>
        <v>863</v>
      </c>
      <c r="HB54" s="74">
        <f t="shared" si="1285"/>
        <v>74</v>
      </c>
      <c r="HC54" s="11">
        <v>655</v>
      </c>
      <c r="HD54" s="12">
        <f t="shared" si="1234"/>
        <v>0.78331402085747392</v>
      </c>
      <c r="HE54" s="11">
        <v>21</v>
      </c>
      <c r="HF54" s="12">
        <f t="shared" si="1235"/>
        <v>3.1065088757396449E-2</v>
      </c>
      <c r="HG54" s="13"/>
      <c r="HH54" s="13"/>
      <c r="HI54" s="25">
        <v>3820</v>
      </c>
      <c r="HJ54" s="38">
        <v>4160</v>
      </c>
      <c r="HK54" s="10">
        <f t="shared" si="1236"/>
        <v>6</v>
      </c>
      <c r="HL54" s="11">
        <f t="shared" si="1237"/>
        <v>0</v>
      </c>
      <c r="HM54" s="11">
        <f t="shared" si="1238"/>
        <v>12077</v>
      </c>
      <c r="HN54" s="11">
        <f t="shared" si="1239"/>
        <v>1030</v>
      </c>
      <c r="HO54" s="11">
        <f t="shared" si="1240"/>
        <v>9335</v>
      </c>
      <c r="HP54" s="215">
        <f t="shared" si="1287"/>
        <v>0.77295686014738763</v>
      </c>
      <c r="HQ54" s="15">
        <f t="shared" si="1242"/>
        <v>300</v>
      </c>
      <c r="HR54" s="12">
        <f t="shared" si="1286"/>
        <v>3.2137118371719335E-2</v>
      </c>
      <c r="HS54" s="16">
        <v>54.3</v>
      </c>
      <c r="HT54" s="17">
        <v>8811</v>
      </c>
      <c r="HU54" s="16">
        <f t="shared" si="1243"/>
        <v>94.386716657739683</v>
      </c>
      <c r="HV54" s="23">
        <v>3820</v>
      </c>
      <c r="HW54" s="22">
        <v>4160</v>
      </c>
      <c r="HX54" s="78">
        <f t="shared" si="1244"/>
        <v>0.77041602465331283</v>
      </c>
      <c r="HY54" s="78">
        <f t="shared" si="1245"/>
        <v>0.79883112888342045</v>
      </c>
      <c r="HZ54" s="78">
        <f t="shared" si="1246"/>
        <v>0.75168260715550828</v>
      </c>
      <c r="IA54" s="78">
        <f t="shared" si="1247"/>
        <v>0.76722262509064543</v>
      </c>
    </row>
    <row r="55" spans="1:244" x14ac:dyDescent="0.25">
      <c r="A55" s="226"/>
      <c r="B55" s="41">
        <f t="shared" si="1248"/>
        <v>44468</v>
      </c>
      <c r="C55" s="10"/>
      <c r="D55" s="11"/>
      <c r="E55" s="74">
        <f t="shared" si="1249"/>
        <v>760</v>
      </c>
      <c r="F55" s="74">
        <f t="shared" si="1250"/>
        <v>65</v>
      </c>
      <c r="G55" s="11">
        <v>564</v>
      </c>
      <c r="H55" s="12">
        <f t="shared" si="1167"/>
        <v>0.77368421052631575</v>
      </c>
      <c r="I55" s="11">
        <v>24</v>
      </c>
      <c r="J55" s="12">
        <f t="shared" si="1251"/>
        <v>4.0816326530612242E-2</v>
      </c>
      <c r="K55" s="13"/>
      <c r="L55" s="11"/>
      <c r="M55" s="25">
        <v>4083.1428571428573</v>
      </c>
      <c r="N55" s="38">
        <v>4258</v>
      </c>
      <c r="O55" s="10">
        <v>1</v>
      </c>
      <c r="P55" s="11"/>
      <c r="Q55" s="74">
        <f t="shared" si="1252"/>
        <v>738</v>
      </c>
      <c r="R55" s="74">
        <f t="shared" si="1253"/>
        <v>61</v>
      </c>
      <c r="S55" s="11">
        <v>560</v>
      </c>
      <c r="T55" s="12">
        <f t="shared" si="1170"/>
        <v>0.7710027100271003</v>
      </c>
      <c r="U55" s="11">
        <v>9</v>
      </c>
      <c r="V55" s="12">
        <f t="shared" si="1171"/>
        <v>1.5817223198594025E-2</v>
      </c>
      <c r="W55" s="13"/>
      <c r="X55" s="11"/>
      <c r="Y55" s="25">
        <v>4072.6785714285716</v>
      </c>
      <c r="Z55" s="38">
        <v>4281.333333333333</v>
      </c>
      <c r="AA55" s="10">
        <v>3</v>
      </c>
      <c r="AB55" s="11"/>
      <c r="AC55" s="74">
        <f t="shared" si="1254"/>
        <v>157</v>
      </c>
      <c r="AD55" s="74">
        <f t="shared" si="1255"/>
        <v>13</v>
      </c>
      <c r="AE55" s="11">
        <v>84</v>
      </c>
      <c r="AF55" s="12">
        <f t="shared" si="1174"/>
        <v>0.57324840764331209</v>
      </c>
      <c r="AG55" s="11">
        <v>6</v>
      </c>
      <c r="AH55" s="12">
        <f t="shared" si="1175"/>
        <v>6.6666666666666666E-2</v>
      </c>
      <c r="AI55" s="183">
        <v>162.11000000000004</v>
      </c>
      <c r="AJ55" s="11"/>
      <c r="AK55" s="25">
        <v>3995.8333333333335</v>
      </c>
      <c r="AL55" s="38">
        <v>4184</v>
      </c>
      <c r="AM55" s="10"/>
      <c r="AN55" s="11"/>
      <c r="AO55" s="74">
        <f t="shared" si="1256"/>
        <v>733</v>
      </c>
      <c r="AP55" s="74">
        <f t="shared" si="1257"/>
        <v>63</v>
      </c>
      <c r="AQ55" s="11">
        <v>536</v>
      </c>
      <c r="AR55" s="12">
        <f t="shared" si="1178"/>
        <v>0.747612551159618</v>
      </c>
      <c r="AS55" s="11">
        <v>12</v>
      </c>
      <c r="AT55" s="12">
        <f t="shared" si="1179"/>
        <v>2.1897810218978103E-2</v>
      </c>
      <c r="AU55" s="13"/>
      <c r="AV55" s="11"/>
      <c r="AW55" s="25">
        <v>3993.3333333333335</v>
      </c>
      <c r="AX55" s="38">
        <v>4353.333333333333</v>
      </c>
      <c r="AY55" s="10">
        <v>2</v>
      </c>
      <c r="AZ55" s="11"/>
      <c r="BA55" s="74">
        <f t="shared" si="1258"/>
        <v>851</v>
      </c>
      <c r="BB55" s="74">
        <f t="shared" si="1259"/>
        <v>72</v>
      </c>
      <c r="BC55" s="11">
        <v>616</v>
      </c>
      <c r="BD55" s="12">
        <f t="shared" si="1182"/>
        <v>0.74500587544065799</v>
      </c>
      <c r="BE55" s="11">
        <v>18</v>
      </c>
      <c r="BF55" s="12">
        <f t="shared" si="1183"/>
        <v>2.8391167192429023E-2</v>
      </c>
      <c r="BG55" s="13"/>
      <c r="BH55" s="11"/>
      <c r="BI55" s="25">
        <v>4184.4444444444443</v>
      </c>
      <c r="BJ55" s="38">
        <v>4448.125</v>
      </c>
      <c r="BK55" s="10"/>
      <c r="BL55" s="11"/>
      <c r="BM55" s="74">
        <f t="shared" si="1260"/>
        <v>714</v>
      </c>
      <c r="BN55" s="74">
        <f t="shared" si="1261"/>
        <v>61</v>
      </c>
      <c r="BO55" s="11">
        <v>520</v>
      </c>
      <c r="BP55" s="12">
        <f t="shared" si="1186"/>
        <v>0.74369747899159666</v>
      </c>
      <c r="BQ55" s="11">
        <v>11</v>
      </c>
      <c r="BR55" s="12">
        <f t="shared" si="1187"/>
        <v>2.0715630885122412E-2</v>
      </c>
      <c r="BS55" s="13"/>
      <c r="BT55" s="11"/>
      <c r="BU55" s="25">
        <v>4114.545454545455</v>
      </c>
      <c r="BV55" s="38">
        <v>4315.333333333333</v>
      </c>
      <c r="BW55" s="10"/>
      <c r="BX55" s="11"/>
      <c r="BY55" s="74">
        <f t="shared" si="1262"/>
        <v>751</v>
      </c>
      <c r="BZ55" s="74">
        <f t="shared" si="1263"/>
        <v>65</v>
      </c>
      <c r="CA55" s="11">
        <v>592</v>
      </c>
      <c r="CB55" s="12">
        <f t="shared" si="1190"/>
        <v>0.80159786950732359</v>
      </c>
      <c r="CC55" s="11">
        <v>10</v>
      </c>
      <c r="CD55" s="12">
        <f t="shared" si="1191"/>
        <v>1.6611295681063124E-2</v>
      </c>
      <c r="CE55" s="13"/>
      <c r="CF55" s="11"/>
      <c r="CG55" s="25">
        <v>3954.5614035087719</v>
      </c>
      <c r="CH55" s="38">
        <v>4352.666666666667</v>
      </c>
      <c r="CI55" s="10"/>
      <c r="CJ55" s="11"/>
      <c r="CK55" s="74">
        <f t="shared" si="1264"/>
        <v>169</v>
      </c>
      <c r="CL55" s="74">
        <f t="shared" si="1265"/>
        <v>15</v>
      </c>
      <c r="CM55" s="11">
        <v>92</v>
      </c>
      <c r="CN55" s="12">
        <f t="shared" si="1194"/>
        <v>0.56804733727810652</v>
      </c>
      <c r="CO55" s="11">
        <v>4</v>
      </c>
      <c r="CP55" s="12">
        <f t="shared" si="1195"/>
        <v>4.1666666666666664E-2</v>
      </c>
      <c r="CQ55" s="183">
        <v>162.11000000000004</v>
      </c>
      <c r="CR55" s="11"/>
      <c r="CS55" s="25">
        <v>4188.333333333333</v>
      </c>
      <c r="CT55" s="38">
        <v>4424</v>
      </c>
      <c r="CU55" s="10"/>
      <c r="CV55" s="11"/>
      <c r="CW55" s="74">
        <f t="shared" si="1266"/>
        <v>758</v>
      </c>
      <c r="CX55" s="74">
        <f t="shared" si="1267"/>
        <v>65</v>
      </c>
      <c r="CY55" s="11">
        <v>571</v>
      </c>
      <c r="CZ55" s="12">
        <f t="shared" si="1198"/>
        <v>0.77176781002638517</v>
      </c>
      <c r="DA55" s="11">
        <v>14</v>
      </c>
      <c r="DB55" s="12">
        <f t="shared" si="1199"/>
        <v>2.3931623931623933E-2</v>
      </c>
      <c r="DC55" s="13"/>
      <c r="DD55" s="11"/>
      <c r="DE55" s="25">
        <v>4070.7017543859647</v>
      </c>
      <c r="DF55" s="38">
        <v>4316.666666666667</v>
      </c>
      <c r="DG55" s="10"/>
      <c r="DH55" s="11"/>
      <c r="DI55" s="74">
        <f t="shared" si="1268"/>
        <v>859</v>
      </c>
      <c r="DJ55" s="74">
        <f t="shared" si="1269"/>
        <v>73</v>
      </c>
      <c r="DK55" s="11">
        <v>673</v>
      </c>
      <c r="DL55" s="12">
        <f t="shared" si="1202"/>
        <v>0.80093131548311991</v>
      </c>
      <c r="DM55" s="11">
        <v>15</v>
      </c>
      <c r="DN55" s="12">
        <f t="shared" si="1203"/>
        <v>2.1802325581395349E-2</v>
      </c>
      <c r="DO55" s="13"/>
      <c r="DP55" s="11"/>
      <c r="DQ55" s="25">
        <v>3995.4430379746836</v>
      </c>
      <c r="DR55" s="38">
        <v>4380</v>
      </c>
      <c r="DS55" s="10"/>
      <c r="DT55" s="11"/>
      <c r="DU55" s="74">
        <f t="shared" si="1270"/>
        <v>887</v>
      </c>
      <c r="DV55" s="74">
        <f t="shared" si="1271"/>
        <v>76</v>
      </c>
      <c r="DW55" s="11">
        <v>659</v>
      </c>
      <c r="DX55" s="12">
        <f t="shared" si="1206"/>
        <v>0.78804960541149949</v>
      </c>
      <c r="DY55" s="11">
        <v>40</v>
      </c>
      <c r="DZ55" s="12">
        <f t="shared" si="1207"/>
        <v>5.7224606580829757E-2</v>
      </c>
      <c r="EA55" s="13"/>
      <c r="EB55" s="11"/>
      <c r="EC55" s="25">
        <v>4030.144927536232</v>
      </c>
      <c r="ED55" s="38">
        <v>4290.588235294118</v>
      </c>
      <c r="EE55" s="10"/>
      <c r="EF55" s="11"/>
      <c r="EG55" s="74">
        <f t="shared" si="1272"/>
        <v>167</v>
      </c>
      <c r="EH55" s="74">
        <f t="shared" si="1273"/>
        <v>14</v>
      </c>
      <c r="EI55" s="11">
        <v>109</v>
      </c>
      <c r="EJ55" s="12">
        <f t="shared" si="1210"/>
        <v>0.67664670658682635</v>
      </c>
      <c r="EK55" s="11">
        <v>4</v>
      </c>
      <c r="EL55" s="12">
        <f t="shared" si="1211"/>
        <v>3.5398230088495575E-2</v>
      </c>
      <c r="EM55" s="13"/>
      <c r="EN55" s="11"/>
      <c r="EO55" s="25">
        <v>3829.2857142857142</v>
      </c>
      <c r="EP55" s="38">
        <v>4283.333333333333</v>
      </c>
      <c r="EQ55" s="10"/>
      <c r="ER55" s="11"/>
      <c r="ES55" s="74">
        <f t="shared" si="1274"/>
        <v>882</v>
      </c>
      <c r="ET55" s="74">
        <f t="shared" si="1275"/>
        <v>76</v>
      </c>
      <c r="EU55" s="11">
        <v>663</v>
      </c>
      <c r="EV55" s="12">
        <f t="shared" si="1214"/>
        <v>0.77891156462585032</v>
      </c>
      <c r="EW55" s="11">
        <v>24</v>
      </c>
      <c r="EX55" s="12">
        <f t="shared" si="1215"/>
        <v>3.4934497816593885E-2</v>
      </c>
      <c r="EY55" s="13"/>
      <c r="EZ55" s="11"/>
      <c r="FA55" s="25">
        <v>3967.03125</v>
      </c>
      <c r="FB55" s="38">
        <v>4396</v>
      </c>
      <c r="FC55" s="10"/>
      <c r="FD55" s="11"/>
      <c r="FE55" s="74">
        <f t="shared" si="1276"/>
        <v>887</v>
      </c>
      <c r="FF55" s="74">
        <f t="shared" si="1277"/>
        <v>74</v>
      </c>
      <c r="FG55" s="11">
        <v>681</v>
      </c>
      <c r="FH55" s="12">
        <f t="shared" si="1218"/>
        <v>0.8060879368658399</v>
      </c>
      <c r="FI55" s="11">
        <v>34</v>
      </c>
      <c r="FJ55" s="12">
        <f t="shared" si="1219"/>
        <v>4.7552447552447551E-2</v>
      </c>
      <c r="FK55" s="13"/>
      <c r="FL55" s="11"/>
      <c r="FM55" s="25">
        <v>3980</v>
      </c>
      <c r="FN55" s="38">
        <v>4413.75</v>
      </c>
      <c r="FO55" s="10"/>
      <c r="FP55" s="11"/>
      <c r="FQ55" s="74">
        <f t="shared" si="1278"/>
        <v>860</v>
      </c>
      <c r="FR55" s="74">
        <f t="shared" si="1279"/>
        <v>74</v>
      </c>
      <c r="FS55" s="11">
        <v>669</v>
      </c>
      <c r="FT55" s="12">
        <f t="shared" si="1222"/>
        <v>0.8</v>
      </c>
      <c r="FU55" s="11">
        <v>19</v>
      </c>
      <c r="FV55" s="12">
        <f t="shared" si="1223"/>
        <v>2.7616279069767442E-2</v>
      </c>
      <c r="FW55" s="13"/>
      <c r="FX55" s="11"/>
      <c r="FY55" s="25">
        <v>3957.9032258064517</v>
      </c>
      <c r="FZ55" s="38">
        <v>4302.1428571428569</v>
      </c>
      <c r="GA55" s="10"/>
      <c r="GB55" s="11"/>
      <c r="GC55" s="74">
        <f t="shared" si="1280"/>
        <v>176</v>
      </c>
      <c r="GD55" s="74">
        <f t="shared" si="1281"/>
        <v>15</v>
      </c>
      <c r="GE55" s="11">
        <v>108</v>
      </c>
      <c r="GF55" s="12">
        <f t="shared" si="1226"/>
        <v>0.64204545454545459</v>
      </c>
      <c r="GG55" s="11">
        <v>5</v>
      </c>
      <c r="GH55" s="12">
        <f t="shared" si="1227"/>
        <v>4.4247787610619468E-2</v>
      </c>
      <c r="GI55" s="183">
        <v>162.11000000000001</v>
      </c>
      <c r="GJ55" s="11"/>
      <c r="GK55" s="25">
        <v>4139.2857142857147</v>
      </c>
      <c r="GL55" s="38">
        <v>4561.666666666667</v>
      </c>
      <c r="GM55" s="10"/>
      <c r="GN55" s="11"/>
      <c r="GO55" s="74">
        <f t="shared" si="1282"/>
        <v>859</v>
      </c>
      <c r="GP55" s="74">
        <f t="shared" si="1283"/>
        <v>74</v>
      </c>
      <c r="GQ55" s="11">
        <v>655</v>
      </c>
      <c r="GR55" s="12">
        <f t="shared" si="1230"/>
        <v>0.79161816065192081</v>
      </c>
      <c r="GS55" s="11">
        <v>25</v>
      </c>
      <c r="GT55" s="12">
        <f t="shared" si="1231"/>
        <v>3.6764705882352942E-2</v>
      </c>
      <c r="GU55" s="13"/>
      <c r="GV55" s="11"/>
      <c r="GW55" s="25">
        <v>4086.25</v>
      </c>
      <c r="GX55" s="38">
        <v>4438.666666666667</v>
      </c>
      <c r="GY55" s="10">
        <v>1</v>
      </c>
      <c r="GZ55" s="11"/>
      <c r="HA55" s="74">
        <f t="shared" si="1284"/>
        <v>862</v>
      </c>
      <c r="HB55" s="74">
        <f t="shared" si="1285"/>
        <v>74</v>
      </c>
      <c r="HC55" s="11">
        <v>662</v>
      </c>
      <c r="HD55" s="12">
        <f t="shared" si="1234"/>
        <v>0.80278422273781902</v>
      </c>
      <c r="HE55" s="11">
        <v>30</v>
      </c>
      <c r="HF55" s="12">
        <f t="shared" si="1235"/>
        <v>4.3352601156069363E-2</v>
      </c>
      <c r="HG55" s="13"/>
      <c r="HH55" s="11"/>
      <c r="HI55" s="25">
        <v>3965.9154929577467</v>
      </c>
      <c r="HJ55" s="38">
        <v>4296</v>
      </c>
      <c r="HK55" s="10">
        <f t="shared" si="1236"/>
        <v>7</v>
      </c>
      <c r="HL55" s="11">
        <f t="shared" si="1237"/>
        <v>0</v>
      </c>
      <c r="HM55" s="11">
        <f t="shared" si="1238"/>
        <v>12070</v>
      </c>
      <c r="HN55" s="11">
        <f t="shared" si="1239"/>
        <v>1030</v>
      </c>
      <c r="HO55" s="11">
        <f t="shared" si="1240"/>
        <v>9318</v>
      </c>
      <c r="HP55" s="215">
        <f t="shared" si="1287"/>
        <v>0.77199668599834304</v>
      </c>
      <c r="HQ55" s="15">
        <f t="shared" si="1242"/>
        <v>304</v>
      </c>
      <c r="HR55" s="12">
        <f t="shared" si="1286"/>
        <v>3.2625026829791799E-2</v>
      </c>
      <c r="HS55" s="16">
        <v>54.8</v>
      </c>
      <c r="HT55" s="17">
        <v>8725</v>
      </c>
      <c r="HU55" s="16">
        <f t="shared" si="1243"/>
        <v>93.635973384846537</v>
      </c>
      <c r="HV55" s="23">
        <v>4031.4743589743589</v>
      </c>
      <c r="HW55" s="22">
        <v>4348.333333333333</v>
      </c>
      <c r="HX55" s="78">
        <f t="shared" si="1244"/>
        <v>0.74992281568385299</v>
      </c>
      <c r="HY55" s="78">
        <f t="shared" si="1245"/>
        <v>0.76960935096893268</v>
      </c>
      <c r="HZ55" s="78">
        <f t="shared" si="1246"/>
        <v>0.78427205100956432</v>
      </c>
      <c r="IA55" s="78">
        <f t="shared" si="1247"/>
        <v>0.78817555313746823</v>
      </c>
    </row>
    <row r="56" spans="1:244" x14ac:dyDescent="0.25">
      <c r="A56" s="226"/>
      <c r="B56" s="41">
        <f t="shared" si="1248"/>
        <v>44469</v>
      </c>
      <c r="C56" s="10"/>
      <c r="D56" s="11"/>
      <c r="E56" s="74">
        <f>E55-C56</f>
        <v>760</v>
      </c>
      <c r="F56" s="74">
        <f>F55-D56</f>
        <v>65</v>
      </c>
      <c r="G56" s="11">
        <v>581</v>
      </c>
      <c r="H56" s="12">
        <f t="shared" si="1167"/>
        <v>0.7868421052631579</v>
      </c>
      <c r="I56" s="11">
        <v>17</v>
      </c>
      <c r="J56" s="12">
        <f t="shared" si="1251"/>
        <v>2.8428093645484948E-2</v>
      </c>
      <c r="K56" s="13"/>
      <c r="L56" s="11"/>
      <c r="M56" s="39">
        <v>85.714285714285708</v>
      </c>
      <c r="N56" s="43">
        <v>100</v>
      </c>
      <c r="O56" s="10">
        <v>1</v>
      </c>
      <c r="P56" s="11"/>
      <c r="Q56" s="74">
        <f t="shared" si="1252"/>
        <v>737</v>
      </c>
      <c r="R56" s="74">
        <f t="shared" si="1253"/>
        <v>61</v>
      </c>
      <c r="S56" s="11">
        <v>533</v>
      </c>
      <c r="T56" s="12">
        <f t="shared" si="1170"/>
        <v>0.73405698778833106</v>
      </c>
      <c r="U56" s="11">
        <v>8</v>
      </c>
      <c r="V56" s="12">
        <f t="shared" si="1171"/>
        <v>1.4787430683918669E-2</v>
      </c>
      <c r="W56" s="13"/>
      <c r="X56" s="11"/>
      <c r="Y56" s="39">
        <v>85.714285714285708</v>
      </c>
      <c r="Z56" s="43">
        <v>100</v>
      </c>
      <c r="AA56" s="10">
        <v>1</v>
      </c>
      <c r="AB56" s="11"/>
      <c r="AC56" s="74">
        <f t="shared" si="1254"/>
        <v>156</v>
      </c>
      <c r="AD56" s="74">
        <f t="shared" si="1255"/>
        <v>13</v>
      </c>
      <c r="AE56" s="11">
        <v>102</v>
      </c>
      <c r="AF56" s="12">
        <f t="shared" si="1174"/>
        <v>0.67307692307692313</v>
      </c>
      <c r="AG56" s="11">
        <v>3</v>
      </c>
      <c r="AH56" s="12">
        <f t="shared" si="1175"/>
        <v>2.8571428571428571E-2</v>
      </c>
      <c r="AI56" s="11"/>
      <c r="AJ56" s="11"/>
      <c r="AK56" s="39">
        <v>91.666666666666671</v>
      </c>
      <c r="AL56" s="43">
        <v>100</v>
      </c>
      <c r="AM56" s="10"/>
      <c r="AN56" s="11"/>
      <c r="AO56" s="74">
        <f t="shared" si="1256"/>
        <v>733</v>
      </c>
      <c r="AP56" s="74">
        <f t="shared" si="1257"/>
        <v>63</v>
      </c>
      <c r="AQ56" s="11">
        <v>544</v>
      </c>
      <c r="AR56" s="12">
        <f t="shared" si="1178"/>
        <v>0.76807639836289221</v>
      </c>
      <c r="AS56" s="11">
        <v>19</v>
      </c>
      <c r="AT56" s="12">
        <f t="shared" si="1179"/>
        <v>3.3747779751332148E-2</v>
      </c>
      <c r="AU56" s="13"/>
      <c r="AV56" s="11"/>
      <c r="AW56" s="39">
        <v>96.078431372549019</v>
      </c>
      <c r="AX56" s="43">
        <v>93.333333333333329</v>
      </c>
      <c r="AY56" s="10"/>
      <c r="AZ56" s="11"/>
      <c r="BA56" s="74">
        <f t="shared" si="1258"/>
        <v>851</v>
      </c>
      <c r="BB56" s="74">
        <f t="shared" si="1259"/>
        <v>72</v>
      </c>
      <c r="BC56" s="11">
        <v>592</v>
      </c>
      <c r="BD56" s="12">
        <f t="shared" si="1182"/>
        <v>0.72267920094007054</v>
      </c>
      <c r="BE56" s="11">
        <v>23</v>
      </c>
      <c r="BF56" s="12">
        <f t="shared" si="1183"/>
        <v>3.7398373983739838E-2</v>
      </c>
      <c r="BG56" s="13"/>
      <c r="BH56" s="11"/>
      <c r="BI56" s="39">
        <v>92.063492063492063</v>
      </c>
      <c r="BJ56" s="43">
        <v>93.75</v>
      </c>
      <c r="BK56" s="10"/>
      <c r="BL56" s="11"/>
      <c r="BM56" s="74">
        <f t="shared" si="1260"/>
        <v>714</v>
      </c>
      <c r="BN56" s="74">
        <f t="shared" si="1261"/>
        <v>61</v>
      </c>
      <c r="BO56" s="11">
        <v>525</v>
      </c>
      <c r="BP56" s="12">
        <f t="shared" si="1186"/>
        <v>0.75770308123249297</v>
      </c>
      <c r="BQ56" s="11">
        <v>16</v>
      </c>
      <c r="BR56" s="12">
        <f t="shared" si="1187"/>
        <v>2.9574861367837338E-2</v>
      </c>
      <c r="BS56" s="13"/>
      <c r="BT56" s="11"/>
      <c r="BU56" s="39">
        <v>83.63636363636364</v>
      </c>
      <c r="BV56" s="43">
        <v>86.666666666666671</v>
      </c>
      <c r="BW56" s="10"/>
      <c r="BX56" s="11"/>
      <c r="BY56" s="74">
        <f t="shared" si="1262"/>
        <v>751</v>
      </c>
      <c r="BZ56" s="74">
        <f t="shared" si="1263"/>
        <v>65</v>
      </c>
      <c r="CA56" s="11">
        <v>572</v>
      </c>
      <c r="CB56" s="12">
        <f t="shared" si="1190"/>
        <v>0.78162450066577893</v>
      </c>
      <c r="CC56" s="11">
        <v>15</v>
      </c>
      <c r="CD56" s="12">
        <f t="shared" si="1191"/>
        <v>2.5553662691652469E-2</v>
      </c>
      <c r="CE56" s="13"/>
      <c r="CF56" s="11"/>
      <c r="CG56" s="39">
        <v>91.228070175438603</v>
      </c>
      <c r="CH56" s="43">
        <v>86.666666666666671</v>
      </c>
      <c r="CI56" s="10">
        <v>1</v>
      </c>
      <c r="CJ56" s="11"/>
      <c r="CK56" s="74">
        <f t="shared" si="1264"/>
        <v>168</v>
      </c>
      <c r="CL56" s="74">
        <f t="shared" si="1265"/>
        <v>15</v>
      </c>
      <c r="CM56" s="11">
        <v>90</v>
      </c>
      <c r="CN56" s="12">
        <f t="shared" si="1194"/>
        <v>0.57738095238095233</v>
      </c>
      <c r="CO56" s="11">
        <v>7</v>
      </c>
      <c r="CP56" s="12">
        <f t="shared" si="1195"/>
        <v>7.2164948453608241E-2</v>
      </c>
      <c r="CQ56" s="13"/>
      <c r="CR56" s="11"/>
      <c r="CS56" s="39">
        <v>58.333333333333336</v>
      </c>
      <c r="CT56" s="43">
        <v>100</v>
      </c>
      <c r="CU56" s="10"/>
      <c r="CV56" s="11"/>
      <c r="CW56" s="74">
        <f t="shared" si="1266"/>
        <v>758</v>
      </c>
      <c r="CX56" s="74">
        <f t="shared" si="1267"/>
        <v>65</v>
      </c>
      <c r="CY56" s="11">
        <v>581</v>
      </c>
      <c r="CZ56" s="12">
        <f t="shared" si="1198"/>
        <v>0.78496042216358841</v>
      </c>
      <c r="DA56" s="11">
        <v>14</v>
      </c>
      <c r="DB56" s="12">
        <f t="shared" si="1199"/>
        <v>2.3529411764705882E-2</v>
      </c>
      <c r="DC56" s="13"/>
      <c r="DD56" s="11"/>
      <c r="DE56" s="39">
        <v>91.228070175438603</v>
      </c>
      <c r="DF56" s="43">
        <v>80</v>
      </c>
      <c r="DG56" s="10">
        <v>1</v>
      </c>
      <c r="DH56" s="11"/>
      <c r="DI56" s="74">
        <f t="shared" si="1268"/>
        <v>858</v>
      </c>
      <c r="DJ56" s="74">
        <f t="shared" si="1269"/>
        <v>73</v>
      </c>
      <c r="DK56" s="11">
        <v>680</v>
      </c>
      <c r="DL56" s="12">
        <f t="shared" si="1202"/>
        <v>0.8193473193473193</v>
      </c>
      <c r="DM56" s="11">
        <v>23</v>
      </c>
      <c r="DN56" s="12">
        <f t="shared" si="1203"/>
        <v>3.2716927453769556E-2</v>
      </c>
      <c r="DO56" s="13"/>
      <c r="DP56" s="11"/>
      <c r="DQ56" s="39">
        <v>94.936708860759495</v>
      </c>
      <c r="DR56" s="43">
        <v>92.857142857142861</v>
      </c>
      <c r="DS56" s="10"/>
      <c r="DT56" s="11"/>
      <c r="DU56" s="74">
        <f t="shared" si="1270"/>
        <v>887</v>
      </c>
      <c r="DV56" s="74">
        <f t="shared" si="1271"/>
        <v>76</v>
      </c>
      <c r="DW56" s="11">
        <v>655</v>
      </c>
      <c r="DX56" s="12">
        <f t="shared" si="1206"/>
        <v>0.77452085682074412</v>
      </c>
      <c r="DY56" s="11">
        <v>32</v>
      </c>
      <c r="DZ56" s="12">
        <f t="shared" si="1207"/>
        <v>4.6579330422125184E-2</v>
      </c>
      <c r="EA56" s="13"/>
      <c r="EB56" s="11"/>
      <c r="EC56" s="39">
        <v>86.956521739130437</v>
      </c>
      <c r="ED56" s="43">
        <v>88.235294117647058</v>
      </c>
      <c r="EE56" s="10"/>
      <c r="EF56" s="11"/>
      <c r="EG56" s="74">
        <f t="shared" si="1272"/>
        <v>167</v>
      </c>
      <c r="EH56" s="74">
        <f t="shared" si="1273"/>
        <v>14</v>
      </c>
      <c r="EI56" s="11">
        <v>109</v>
      </c>
      <c r="EJ56" s="12">
        <f t="shared" si="1210"/>
        <v>0.6706586826347305</v>
      </c>
      <c r="EK56" s="11">
        <v>3</v>
      </c>
      <c r="EL56" s="12">
        <f t="shared" si="1211"/>
        <v>2.6785714285714284E-2</v>
      </c>
      <c r="EM56" s="13"/>
      <c r="EN56" s="11"/>
      <c r="EO56" s="39">
        <v>92.857142857142861</v>
      </c>
      <c r="EP56" s="43">
        <v>100</v>
      </c>
      <c r="EQ56" s="10"/>
      <c r="ER56" s="11"/>
      <c r="ES56" s="74">
        <f t="shared" si="1274"/>
        <v>882</v>
      </c>
      <c r="ET56" s="74">
        <f t="shared" si="1275"/>
        <v>76</v>
      </c>
      <c r="EU56" s="11">
        <v>667</v>
      </c>
      <c r="EV56" s="12">
        <f t="shared" si="1214"/>
        <v>0.78231292517006801</v>
      </c>
      <c r="EW56" s="11">
        <v>23</v>
      </c>
      <c r="EX56" s="12">
        <f t="shared" si="1215"/>
        <v>3.3333333333333333E-2</v>
      </c>
      <c r="EY56" s="13"/>
      <c r="EZ56" s="11"/>
      <c r="FA56" s="39">
        <v>81.25</v>
      </c>
      <c r="FB56" s="43">
        <v>93.333333333333329</v>
      </c>
      <c r="FC56" s="10"/>
      <c r="FD56" s="11"/>
      <c r="FE56" s="74">
        <f t="shared" si="1276"/>
        <v>887</v>
      </c>
      <c r="FF56" s="74">
        <f t="shared" si="1277"/>
        <v>74</v>
      </c>
      <c r="FG56" s="11">
        <v>670</v>
      </c>
      <c r="FH56" s="12">
        <f t="shared" si="1218"/>
        <v>0.7812852311161218</v>
      </c>
      <c r="FI56" s="11">
        <v>23</v>
      </c>
      <c r="FJ56" s="12">
        <f t="shared" si="1219"/>
        <v>3.3189033189033192E-2</v>
      </c>
      <c r="FK56" s="13"/>
      <c r="FL56" s="11"/>
      <c r="FM56" s="39">
        <v>80.303030303030297</v>
      </c>
      <c r="FN56" s="43">
        <v>87.5</v>
      </c>
      <c r="FO56" s="10"/>
      <c r="FP56" s="11"/>
      <c r="FQ56" s="74">
        <f t="shared" si="1278"/>
        <v>860</v>
      </c>
      <c r="FR56" s="74">
        <f t="shared" si="1279"/>
        <v>74</v>
      </c>
      <c r="FS56" s="11">
        <v>663</v>
      </c>
      <c r="FT56" s="12">
        <f t="shared" si="1222"/>
        <v>0.79418604651162794</v>
      </c>
      <c r="FU56" s="11">
        <v>20</v>
      </c>
      <c r="FV56" s="12">
        <f t="shared" si="1223"/>
        <v>2.9282576866764276E-2</v>
      </c>
      <c r="FW56" s="13"/>
      <c r="FX56" s="11"/>
      <c r="FY56" s="39">
        <v>72.58064516129032</v>
      </c>
      <c r="FZ56" s="43">
        <v>78.571428571428569</v>
      </c>
      <c r="GA56" s="10"/>
      <c r="GB56" s="11"/>
      <c r="GC56" s="74">
        <f t="shared" si="1280"/>
        <v>176</v>
      </c>
      <c r="GD56" s="74">
        <f t="shared" si="1281"/>
        <v>15</v>
      </c>
      <c r="GE56" s="11">
        <v>109</v>
      </c>
      <c r="GF56" s="12">
        <f t="shared" si="1226"/>
        <v>0.64772727272727271</v>
      </c>
      <c r="GG56" s="11">
        <v>5</v>
      </c>
      <c r="GH56" s="12">
        <f t="shared" si="1227"/>
        <v>4.3859649122807015E-2</v>
      </c>
      <c r="GI56" s="13"/>
      <c r="GJ56" s="11"/>
      <c r="GK56" s="39">
        <v>64.285714285714292</v>
      </c>
      <c r="GL56" s="43">
        <v>100</v>
      </c>
      <c r="GM56" s="10"/>
      <c r="GN56" s="11"/>
      <c r="GO56" s="74">
        <f t="shared" si="1282"/>
        <v>859</v>
      </c>
      <c r="GP56" s="74">
        <f t="shared" si="1283"/>
        <v>74</v>
      </c>
      <c r="GQ56" s="11">
        <v>669</v>
      </c>
      <c r="GR56" s="12">
        <f t="shared" si="1230"/>
        <v>0.79627473806752036</v>
      </c>
      <c r="GS56" s="11">
        <v>15</v>
      </c>
      <c r="GT56" s="12">
        <f t="shared" si="1231"/>
        <v>2.1929824561403508E-2</v>
      </c>
      <c r="GU56" s="13"/>
      <c r="GV56" s="11"/>
      <c r="GW56" s="39">
        <v>85.9375</v>
      </c>
      <c r="GX56" s="43">
        <v>93.333333333333329</v>
      </c>
      <c r="GY56" s="10"/>
      <c r="GZ56" s="11"/>
      <c r="HA56" s="74">
        <f t="shared" si="1284"/>
        <v>862</v>
      </c>
      <c r="HB56" s="74">
        <f t="shared" si="1285"/>
        <v>74</v>
      </c>
      <c r="HC56" s="11">
        <v>648</v>
      </c>
      <c r="HD56" s="12">
        <f t="shared" si="1234"/>
        <v>0.79350348027842232</v>
      </c>
      <c r="HE56" s="11">
        <v>36</v>
      </c>
      <c r="HF56" s="12">
        <f t="shared" si="1235"/>
        <v>5.2631578947368418E-2</v>
      </c>
      <c r="HG56" s="13"/>
      <c r="HH56" s="11"/>
      <c r="HI56" s="39">
        <v>97.183098591549296</v>
      </c>
      <c r="HJ56" s="43">
        <v>93.333333333333329</v>
      </c>
      <c r="HK56" s="10">
        <f t="shared" si="1236"/>
        <v>4</v>
      </c>
      <c r="HL56" s="11">
        <f t="shared" si="1237"/>
        <v>0</v>
      </c>
      <c r="HM56" s="11">
        <f t="shared" si="1238"/>
        <v>12066</v>
      </c>
      <c r="HN56" s="11">
        <f t="shared" si="1239"/>
        <v>1030</v>
      </c>
      <c r="HO56" s="11">
        <f t="shared" si="1240"/>
        <v>9292</v>
      </c>
      <c r="HP56" s="215">
        <f t="shared" si="1287"/>
        <v>0.77009779545831258</v>
      </c>
      <c r="HQ56" s="15">
        <f t="shared" si="1242"/>
        <v>302</v>
      </c>
      <c r="HR56" s="12">
        <f t="shared" si="1286"/>
        <v>3.2501076194575977E-2</v>
      </c>
      <c r="HS56" s="16">
        <v>55</v>
      </c>
      <c r="HT56" s="17">
        <v>8778</v>
      </c>
      <c r="HU56" s="16">
        <f t="shared" si="1243"/>
        <v>94.468359879466206</v>
      </c>
      <c r="HV56" s="23">
        <v>85.470085470085465</v>
      </c>
      <c r="HW56" s="22">
        <v>91.025641025641022</v>
      </c>
      <c r="HX56" s="78">
        <f t="shared" si="1244"/>
        <v>0.74822366388631445</v>
      </c>
      <c r="HY56" s="78">
        <f t="shared" si="1245"/>
        <v>0.77654662973222532</v>
      </c>
      <c r="HZ56" s="78">
        <f t="shared" si="1246"/>
        <v>0.77293659227771871</v>
      </c>
      <c r="IA56" s="78">
        <f t="shared" si="1247"/>
        <v>0.78527384838592673</v>
      </c>
      <c r="IF56" s="93">
        <f t="shared" ref="IF56" si="1288">IF57/IF58</f>
        <v>5.8353808353808351E-3</v>
      </c>
      <c r="IG56" s="93">
        <f t="shared" ref="IG56" si="1289">IG57/IG58</f>
        <v>2.1498771498771499E-3</v>
      </c>
      <c r="IH56" s="93">
        <f t="shared" ref="IH56" si="1290">IH57/IH58</f>
        <v>2.1208907741251328E-3</v>
      </c>
      <c r="II56" s="93">
        <f t="shared" ref="II56" si="1291">II57/II58</f>
        <v>1.4487504527345165E-3</v>
      </c>
      <c r="IJ56" s="96" t="s">
        <v>90</v>
      </c>
    </row>
    <row r="57" spans="1:244" ht="19.5" thickBot="1" x14ac:dyDescent="0.3">
      <c r="A57" s="226"/>
      <c r="B57" s="42"/>
      <c r="C57" s="26">
        <f>SUM(C50:C56)</f>
        <v>2</v>
      </c>
      <c r="D57" s="27">
        <f>SUM(D50:D56)</f>
        <v>0</v>
      </c>
      <c r="E57" s="27"/>
      <c r="F57" s="27"/>
      <c r="G57" s="27">
        <f>SUM(G50:G56)</f>
        <v>4061</v>
      </c>
      <c r="H57" s="28">
        <f>((G57+I57)/7)/E56</f>
        <v>0.79154135338345866</v>
      </c>
      <c r="I57" s="27">
        <f>SUM(I50:I56)</f>
        <v>150</v>
      </c>
      <c r="J57" s="28">
        <f>(I57/(I57+G57))</f>
        <v>3.5620992638328186E-2</v>
      </c>
      <c r="K57" s="27"/>
      <c r="L57" s="27"/>
      <c r="M57" s="29">
        <f>M55/M54*100-100</f>
        <v>6.8885564697083197</v>
      </c>
      <c r="N57" s="72">
        <f>N55/N54*100-100</f>
        <v>2.3557692307692264</v>
      </c>
      <c r="O57" s="26">
        <f t="shared" ref="O57" si="1292">SUM(O50:O56)</f>
        <v>4</v>
      </c>
      <c r="P57" s="27">
        <f t="shared" ref="P57" si="1293">SUM(P50:P56)</f>
        <v>0</v>
      </c>
      <c r="Q57" s="27"/>
      <c r="R57" s="27"/>
      <c r="S57" s="27">
        <f t="shared" ref="S57" si="1294">SUM(S50:S56)</f>
        <v>3722</v>
      </c>
      <c r="T57" s="28">
        <f t="shared" ref="T57" si="1295">((S57+U57)/7)/Q56</f>
        <v>0.73773987206823022</v>
      </c>
      <c r="U57" s="27">
        <f t="shared" ref="U57" si="1296">SUM(U50:U56)</f>
        <v>84</v>
      </c>
      <c r="V57" s="28">
        <f t="shared" ref="V57" si="1297">(U57/(U57+S57))</f>
        <v>2.207041513399895E-2</v>
      </c>
      <c r="W57" s="27"/>
      <c r="X57" s="27"/>
      <c r="Y57" s="29">
        <f t="shared" ref="Y57:Z57" si="1298">Y55/Y54*100-100</f>
        <v>6.6146222887060588</v>
      </c>
      <c r="Z57" s="72">
        <f t="shared" si="1298"/>
        <v>2.9166666666666572</v>
      </c>
      <c r="AA57" s="26">
        <f t="shared" ref="AA57" si="1299">SUM(AA50:AA56)</f>
        <v>5</v>
      </c>
      <c r="AB57" s="27">
        <f t="shared" ref="AB57" si="1300">SUM(AB50:AB56)</f>
        <v>1</v>
      </c>
      <c r="AC57" s="27"/>
      <c r="AD57" s="27"/>
      <c r="AE57" s="27">
        <f t="shared" ref="AE57" si="1301">SUM(AE50:AE56)</f>
        <v>664</v>
      </c>
      <c r="AF57" s="28">
        <f t="shared" ref="AF57" si="1302">((AE57+AG57)/7)/AC56</f>
        <v>0.64102564102564108</v>
      </c>
      <c r="AG57" s="27">
        <f t="shared" ref="AG57" si="1303">SUM(AG50:AG56)</f>
        <v>36</v>
      </c>
      <c r="AH57" s="28">
        <f t="shared" ref="AH57" si="1304">(AG57/(AG57+AE57))</f>
        <v>5.1428571428571428E-2</v>
      </c>
      <c r="AI57" s="27"/>
      <c r="AJ57" s="27"/>
      <c r="AK57" s="29">
        <f t="shared" ref="AK57:AL57" si="1305">AK55/AK54*100-100</f>
        <v>4.6029668411867561</v>
      </c>
      <c r="AL57" s="72">
        <f t="shared" si="1305"/>
        <v>0.5769230769230802</v>
      </c>
      <c r="AM57" s="26">
        <f t="shared" ref="AM57" si="1306">SUM(AM50:AM56)</f>
        <v>6</v>
      </c>
      <c r="AN57" s="27">
        <f t="shared" ref="AN57" si="1307">SUM(AN50:AN56)</f>
        <v>0</v>
      </c>
      <c r="AO57" s="27"/>
      <c r="AP57" s="27"/>
      <c r="AQ57" s="27">
        <f t="shared" ref="AQ57" si="1308">SUM(AQ50:AQ56)</f>
        <v>3768</v>
      </c>
      <c r="AR57" s="28">
        <f t="shared" ref="AR57" si="1309">((AQ57+AS57)/7)/AO56</f>
        <v>0.75755213408692268</v>
      </c>
      <c r="AS57" s="27">
        <f t="shared" ref="AS57" si="1310">SUM(AS50:AS56)</f>
        <v>119</v>
      </c>
      <c r="AT57" s="28">
        <f t="shared" ref="AT57" si="1311">(AS57/(AS57+AQ57))</f>
        <v>3.0614870079753023E-2</v>
      </c>
      <c r="AU57" s="27"/>
      <c r="AV57" s="27"/>
      <c r="AW57" s="29">
        <f t="shared" ref="AW57:AX57" si="1312">AW55/AW54*100-100</f>
        <v>4.5375218150087306</v>
      </c>
      <c r="AX57" s="72">
        <f t="shared" si="1312"/>
        <v>4.6474358974358836</v>
      </c>
      <c r="AY57" s="26">
        <f t="shared" ref="AY57" si="1313">SUM(AY50:AY56)</f>
        <v>2</v>
      </c>
      <c r="AZ57" s="27">
        <f t="shared" ref="AZ57" si="1314">SUM(AZ50:AZ56)</f>
        <v>0</v>
      </c>
      <c r="BA57" s="27"/>
      <c r="BB57" s="27"/>
      <c r="BC57" s="27">
        <f t="shared" ref="BC57" si="1315">SUM(BC50:BC56)</f>
        <v>4185</v>
      </c>
      <c r="BD57" s="28">
        <f t="shared" ref="BD57" si="1316">((BC57+BE57)/7)/BA56</f>
        <v>0.72922612053046831</v>
      </c>
      <c r="BE57" s="27">
        <f t="shared" ref="BE57" si="1317">SUM(BE50:BE56)</f>
        <v>159</v>
      </c>
      <c r="BF57" s="28">
        <f t="shared" ref="BF57" si="1318">(BE57/(BE57+BC57))</f>
        <v>3.6602209944751378E-2</v>
      </c>
      <c r="BG57" s="27"/>
      <c r="BH57" s="27"/>
      <c r="BI57" s="29">
        <f t="shared" ref="BI57:BJ57" si="1319">BI55/BI54*100-100</f>
        <v>9.5404304828388575</v>
      </c>
      <c r="BJ57" s="72">
        <f t="shared" si="1319"/>
        <v>6.9260817307692264</v>
      </c>
      <c r="BK57" s="26">
        <f t="shared" ref="BK57" si="1320">SUM(BK50:BK56)</f>
        <v>0</v>
      </c>
      <c r="BL57" s="27">
        <f t="shared" ref="BL57" si="1321">SUM(BL50:BL56)</f>
        <v>0</v>
      </c>
      <c r="BM57" s="27"/>
      <c r="BN57" s="27"/>
      <c r="BO57" s="27">
        <f t="shared" ref="BO57" si="1322">SUM(BO50:BO56)</f>
        <v>3725</v>
      </c>
      <c r="BP57" s="28">
        <f t="shared" ref="BP57" si="1323">((BO57+BQ57)/7)/BM56</f>
        <v>0.76910764305722279</v>
      </c>
      <c r="BQ57" s="27">
        <f t="shared" ref="BQ57" si="1324">SUM(BQ50:BQ56)</f>
        <v>119</v>
      </c>
      <c r="BR57" s="28">
        <f t="shared" ref="BR57" si="1325">(BQ57/(BQ57+BO57))</f>
        <v>3.0957336108220605E-2</v>
      </c>
      <c r="BS57" s="27"/>
      <c r="BT57" s="27"/>
      <c r="BU57" s="29">
        <f t="shared" ref="BU57:BV57" si="1326">BU55/BU54*100-100</f>
        <v>7.7106139933365228</v>
      </c>
      <c r="BV57" s="72">
        <f t="shared" si="1326"/>
        <v>3.7339743589743506</v>
      </c>
      <c r="BW57" s="26">
        <f t="shared" ref="BW57" si="1327">SUM(BW50:BW56)</f>
        <v>1</v>
      </c>
      <c r="BX57" s="27">
        <f t="shared" ref="BX57" si="1328">SUM(BX50:BX56)</f>
        <v>0</v>
      </c>
      <c r="BY57" s="27"/>
      <c r="BZ57" s="27"/>
      <c r="CA57" s="27">
        <f t="shared" ref="CA57" si="1329">SUM(CA50:CA56)</f>
        <v>4124</v>
      </c>
      <c r="CB57" s="28">
        <f t="shared" ref="CB57" si="1330">((CA57+CC57)/7)/BY56</f>
        <v>0.80407076279246725</v>
      </c>
      <c r="CC57" s="27">
        <f t="shared" ref="CC57" si="1331">SUM(CC50:CC56)</f>
        <v>103</v>
      </c>
      <c r="CD57" s="28">
        <f t="shared" ref="CD57" si="1332">(CC57/(CC57+CA57))</f>
        <v>2.4367163472912231E-2</v>
      </c>
      <c r="CE57" s="27"/>
      <c r="CF57" s="27"/>
      <c r="CG57" s="29">
        <f t="shared" ref="CG57:CH57" si="1333">CG55/CG54*100-100</f>
        <v>3.5225498300725633</v>
      </c>
      <c r="CH57" s="72">
        <f t="shared" si="1333"/>
        <v>4.6314102564102768</v>
      </c>
      <c r="CI57" s="26">
        <f t="shared" ref="CI57" si="1334">SUM(CI50:CI56)</f>
        <v>5</v>
      </c>
      <c r="CJ57" s="27">
        <f t="shared" ref="CJ57" si="1335">SUM(CJ50:CJ56)</f>
        <v>0</v>
      </c>
      <c r="CK57" s="27"/>
      <c r="CL57" s="27"/>
      <c r="CM57" s="27">
        <f t="shared" ref="CM57" si="1336">SUM(CM50:CM56)</f>
        <v>642</v>
      </c>
      <c r="CN57" s="28">
        <f t="shared" ref="CN57" si="1337">((CM57+CO57)/7)/CK56</f>
        <v>0.57482993197278909</v>
      </c>
      <c r="CO57" s="27">
        <f t="shared" ref="CO57" si="1338">SUM(CO50:CO56)</f>
        <v>34</v>
      </c>
      <c r="CP57" s="28">
        <f t="shared" ref="CP57" si="1339">(CO57/(CO57+CM57))</f>
        <v>5.0295857988165681E-2</v>
      </c>
      <c r="CQ57" s="27"/>
      <c r="CR57" s="27"/>
      <c r="CS57" s="29">
        <f t="shared" ref="CS57:CT57" si="1340">CS55/CS54*100-100</f>
        <v>9.6422338568935402</v>
      </c>
      <c r="CT57" s="72">
        <f t="shared" si="1340"/>
        <v>6.3461538461538396</v>
      </c>
      <c r="CU57" s="26">
        <f t="shared" ref="CU57" si="1341">SUM(CU50:CU56)</f>
        <v>0</v>
      </c>
      <c r="CV57" s="27">
        <f t="shared" ref="CV57" si="1342">SUM(CV50:CV56)</f>
        <v>0</v>
      </c>
      <c r="CW57" s="27"/>
      <c r="CX57" s="27"/>
      <c r="CY57" s="27">
        <f t="shared" ref="CY57" si="1343">SUM(CY50:CY56)</f>
        <v>3998</v>
      </c>
      <c r="CZ57" s="28">
        <f t="shared" ref="CZ57" si="1344">((CY57+DA57)/7)/CW56</f>
        <v>0.77214474180173398</v>
      </c>
      <c r="DA57" s="27">
        <f t="shared" ref="DA57" si="1345">SUM(DA50:DA56)</f>
        <v>99</v>
      </c>
      <c r="DB57" s="28">
        <f t="shared" ref="DB57" si="1346">(DA57/(DA57+CY57))</f>
        <v>2.4164022455455212E-2</v>
      </c>
      <c r="DC57" s="27"/>
      <c r="DD57" s="27"/>
      <c r="DE57" s="29">
        <f t="shared" ref="DE57:DF57" si="1347">DE55/DE54*100-100</f>
        <v>6.5628731514650411</v>
      </c>
      <c r="DF57" s="72">
        <f t="shared" si="1347"/>
        <v>3.7660256410256352</v>
      </c>
      <c r="DG57" s="26">
        <f t="shared" ref="DG57" si="1348">SUM(DG50:DG56)</f>
        <v>1</v>
      </c>
      <c r="DH57" s="27">
        <f t="shared" ref="DH57" si="1349">SUM(DH50:DH56)</f>
        <v>0</v>
      </c>
      <c r="DI57" s="27"/>
      <c r="DJ57" s="27"/>
      <c r="DK57" s="27">
        <f t="shared" ref="DK57" si="1350">SUM(DK50:DK56)</f>
        <v>4663</v>
      </c>
      <c r="DL57" s="28">
        <f t="shared" ref="DL57" si="1351">((DK57+DM57)/7)/DI56</f>
        <v>0.79886779886779891</v>
      </c>
      <c r="DM57" s="27">
        <f t="shared" ref="DM57" si="1352">SUM(DM50:DM56)</f>
        <v>135</v>
      </c>
      <c r="DN57" s="28">
        <f t="shared" ref="DN57" si="1353">(DM57/(DM57+DK57))</f>
        <v>2.8136723634847854E-2</v>
      </c>
      <c r="DO57" s="27"/>
      <c r="DP57" s="27"/>
      <c r="DQ57" s="29">
        <f t="shared" ref="DQ57:DR57" si="1354">DQ55/DQ54*100-100</f>
        <v>4.5927496852011416</v>
      </c>
      <c r="DR57" s="72">
        <f t="shared" si="1354"/>
        <v>5.2884615384615472</v>
      </c>
      <c r="DS57" s="26">
        <f t="shared" ref="DS57" si="1355">SUM(DS50:DS56)</f>
        <v>0</v>
      </c>
      <c r="DT57" s="27">
        <f t="shared" ref="DT57" si="1356">SUM(DT50:DT56)</f>
        <v>0</v>
      </c>
      <c r="DU57" s="27"/>
      <c r="DV57" s="27"/>
      <c r="DW57" s="27">
        <f t="shared" ref="DW57" si="1357">SUM(DW50:DW56)</f>
        <v>4527</v>
      </c>
      <c r="DX57" s="28">
        <f t="shared" ref="DX57" si="1358">((DW57+DY57)/7)/DU56</f>
        <v>0.76646803027862787</v>
      </c>
      <c r="DY57" s="27">
        <f t="shared" ref="DY57" si="1359">SUM(DY50:DY56)</f>
        <v>232</v>
      </c>
      <c r="DZ57" s="28">
        <f t="shared" ref="DZ57" si="1360">(DY57/(DY57+DW57))</f>
        <v>4.8749737339777263E-2</v>
      </c>
      <c r="EA57" s="27"/>
      <c r="EB57" s="27"/>
      <c r="EC57" s="29">
        <f t="shared" ref="EC57:ED57" si="1361">EC55/EC54*100-100</f>
        <v>5.5011761135139352</v>
      </c>
      <c r="ED57" s="72">
        <f t="shared" si="1361"/>
        <v>3.1391402714932184</v>
      </c>
      <c r="EE57" s="26">
        <f t="shared" ref="EE57" si="1362">SUM(EE50:EE56)</f>
        <v>1</v>
      </c>
      <c r="EF57" s="27">
        <f t="shared" ref="EF57" si="1363">SUM(EF50:EF56)</f>
        <v>0</v>
      </c>
      <c r="EG57" s="27"/>
      <c r="EH57" s="27"/>
      <c r="EI57" s="27">
        <f t="shared" ref="EI57" si="1364">SUM(EI50:EI56)</f>
        <v>730</v>
      </c>
      <c r="EJ57" s="28">
        <f t="shared" ref="EJ57" si="1365">((EI57+EK57)/7)/EG56</f>
        <v>0.6586826347305389</v>
      </c>
      <c r="EK57" s="27">
        <f t="shared" ref="EK57" si="1366">SUM(EK50:EK56)</f>
        <v>40</v>
      </c>
      <c r="EL57" s="28">
        <f t="shared" ref="EL57" si="1367">(EK57/(EK57+EI57))</f>
        <v>5.1948051948051951E-2</v>
      </c>
      <c r="EM57" s="27"/>
      <c r="EN57" s="27"/>
      <c r="EO57" s="29">
        <f t="shared" ref="EO57:EP57" si="1368">EO55/EO54*100-100</f>
        <v>0.24308152580402975</v>
      </c>
      <c r="EP57" s="72">
        <f t="shared" si="1368"/>
        <v>2.9647435897435912</v>
      </c>
      <c r="EQ57" s="26">
        <f t="shared" ref="EQ57" si="1369">SUM(EQ50:EQ56)</f>
        <v>5</v>
      </c>
      <c r="ER57" s="27">
        <f t="shared" ref="ER57" si="1370">SUM(ER50:ER56)</f>
        <v>0</v>
      </c>
      <c r="ES57" s="27"/>
      <c r="ET57" s="27"/>
      <c r="EU57" s="27">
        <f t="shared" ref="EU57" si="1371">SUM(EU50:EU56)</f>
        <v>4475</v>
      </c>
      <c r="EV57" s="28">
        <f t="shared" ref="EV57" si="1372">((EU57+EW57)/7)/ES56</f>
        <v>0.75024295432458687</v>
      </c>
      <c r="EW57" s="27">
        <f t="shared" ref="EW57" si="1373">SUM(EW50:EW56)</f>
        <v>157</v>
      </c>
      <c r="EX57" s="28">
        <f t="shared" ref="EX57" si="1374">(EW57/(EW57+EU57))</f>
        <v>3.3894645941278063E-2</v>
      </c>
      <c r="EY57" s="27"/>
      <c r="EZ57" s="27"/>
      <c r="FA57" s="29">
        <f t="shared" ref="FA57:FB57" si="1375">FA55/FA54*100-100</f>
        <v>3.8489856020942312</v>
      </c>
      <c r="FB57" s="72">
        <f t="shared" si="1375"/>
        <v>5.6730769230769198</v>
      </c>
      <c r="FC57" s="26">
        <f t="shared" ref="FC57" si="1376">SUM(FC50:FC56)</f>
        <v>0</v>
      </c>
      <c r="FD57" s="27">
        <f t="shared" ref="FD57" si="1377">SUM(FD50:FD56)</f>
        <v>0</v>
      </c>
      <c r="FE57" s="27"/>
      <c r="FF57" s="27"/>
      <c r="FG57" s="27">
        <f t="shared" ref="FG57" si="1378">SUM(FG50:FG56)</f>
        <v>4647</v>
      </c>
      <c r="FH57" s="28">
        <f t="shared" ref="FH57" si="1379">((FG57+FI57)/7)/FE56</f>
        <v>0.7795136092768562</v>
      </c>
      <c r="FI57" s="27">
        <f t="shared" ref="FI57" si="1380">SUM(FI50:FI56)</f>
        <v>193</v>
      </c>
      <c r="FJ57" s="28">
        <f t="shared" ref="FJ57" si="1381">(FI57/(FI57+FG57))</f>
        <v>3.9876033057851243E-2</v>
      </c>
      <c r="FK57" s="27"/>
      <c r="FL57" s="27"/>
      <c r="FM57" s="29">
        <f t="shared" ref="FM57:FN57" si="1382">FM55/FM54*100-100</f>
        <v>4.1884816753926799</v>
      </c>
      <c r="FN57" s="72">
        <f t="shared" si="1382"/>
        <v>6.0997596153846274</v>
      </c>
      <c r="FO57" s="26">
        <f t="shared" ref="FO57" si="1383">SUM(FO50:FO56)</f>
        <v>2</v>
      </c>
      <c r="FP57" s="27">
        <f t="shared" ref="FP57" si="1384">SUM(FP50:FP56)</f>
        <v>0</v>
      </c>
      <c r="FQ57" s="27"/>
      <c r="FR57" s="27"/>
      <c r="FS57" s="27">
        <f t="shared" ref="FS57" si="1385">SUM(FS50:FS56)</f>
        <v>4618</v>
      </c>
      <c r="FT57" s="28">
        <f t="shared" ref="FT57" si="1386">((FS57+FU57)/7)/FQ56</f>
        <v>0.79684385382059808</v>
      </c>
      <c r="FU57" s="27">
        <f t="shared" ref="FU57" si="1387">SUM(FU50:FU56)</f>
        <v>179</v>
      </c>
      <c r="FV57" s="28">
        <f t="shared" ref="FV57" si="1388">(FU57/(FU57+FS57))</f>
        <v>3.7314988534500729E-2</v>
      </c>
      <c r="FW57" s="27"/>
      <c r="FX57" s="27"/>
      <c r="FY57" s="29">
        <f t="shared" ref="FY57:FZ57" si="1389">FY55/FY54*100-100</f>
        <v>3.6100320891741262</v>
      </c>
      <c r="FZ57" s="72">
        <f t="shared" si="1389"/>
        <v>3.4168956043955916</v>
      </c>
      <c r="GA57" s="26">
        <f t="shared" ref="GA57" si="1390">SUM(GA50:GA56)</f>
        <v>0</v>
      </c>
      <c r="GB57" s="27">
        <f t="shared" ref="GB57" si="1391">SUM(GB50:GB56)</f>
        <v>0</v>
      </c>
      <c r="GC57" s="27"/>
      <c r="GD57" s="27"/>
      <c r="GE57" s="27">
        <f t="shared" ref="GE57" si="1392">SUM(GE50:GE56)</f>
        <v>747</v>
      </c>
      <c r="GF57" s="28">
        <f t="shared" ref="GF57" si="1393">((GE57+GG57)/7)/GC56</f>
        <v>0.63798701298701299</v>
      </c>
      <c r="GG57" s="27">
        <f t="shared" ref="GG57" si="1394">SUM(GG50:GG56)</f>
        <v>39</v>
      </c>
      <c r="GH57" s="28">
        <f t="shared" ref="GH57" si="1395">(GG57/(GG57+GE57))</f>
        <v>4.9618320610687022E-2</v>
      </c>
      <c r="GI57" s="27"/>
      <c r="GJ57" s="27"/>
      <c r="GK57" s="29">
        <f t="shared" ref="GK57:GL57" si="1396">GK55/GK54*100-100</f>
        <v>8.3582647718773586</v>
      </c>
      <c r="GL57" s="72">
        <f t="shared" si="1396"/>
        <v>9.6554487179487296</v>
      </c>
      <c r="GM57" s="26">
        <f t="shared" ref="GM57" si="1397">SUM(GM50:GM56)</f>
        <v>1</v>
      </c>
      <c r="GN57" s="27">
        <f t="shared" ref="GN57" si="1398">SUM(GN50:GN56)</f>
        <v>0</v>
      </c>
      <c r="GO57" s="27"/>
      <c r="GP57" s="27"/>
      <c r="GQ57" s="27">
        <f t="shared" ref="GQ57" si="1399">SUM(GQ50:GQ56)</f>
        <v>4534</v>
      </c>
      <c r="GR57" s="28">
        <f t="shared" ref="GR57" si="1400">((GQ57+GS57)/7)/GO56</f>
        <v>0.78330284383835025</v>
      </c>
      <c r="GS57" s="27">
        <f t="shared" ref="GS57" si="1401">SUM(GS50:GS56)</f>
        <v>176</v>
      </c>
      <c r="GT57" s="28">
        <f t="shared" ref="GT57" si="1402">(GS57/(GS57+GQ57))</f>
        <v>3.7367303609341825E-2</v>
      </c>
      <c r="GU57" s="27"/>
      <c r="GV57" s="27"/>
      <c r="GW57" s="29">
        <f t="shared" ref="GW57:GX57" si="1403">GW55/GW54*100-100</f>
        <v>6.96989528795811</v>
      </c>
      <c r="GX57" s="72">
        <f t="shared" si="1403"/>
        <v>6.6987179487179418</v>
      </c>
      <c r="GY57" s="26">
        <f t="shared" ref="GY57" si="1404">SUM(GY50:GY56)</f>
        <v>1</v>
      </c>
      <c r="GZ57" s="27">
        <f t="shared" ref="GZ57" si="1405">SUM(GZ50:GZ56)</f>
        <v>0</v>
      </c>
      <c r="HA57" s="27"/>
      <c r="HB57" s="27"/>
      <c r="HC57" s="27">
        <f t="shared" ref="HC57" si="1406">SUM(HC50:HC56)</f>
        <v>4498</v>
      </c>
      <c r="HD57" s="28">
        <f t="shared" ref="HD57" si="1407">((HC57+HE57)/7)/HA56</f>
        <v>0.78339410009943655</v>
      </c>
      <c r="HE57" s="27">
        <f t="shared" ref="HE57" si="1408">SUM(HE50:HE56)</f>
        <v>229</v>
      </c>
      <c r="HF57" s="28">
        <f t="shared" ref="HF57" si="1409">(HE57/(HE57+HC57))</f>
        <v>4.8445102602073194E-2</v>
      </c>
      <c r="HG57" s="27"/>
      <c r="HH57" s="27"/>
      <c r="HI57" s="29">
        <f t="shared" ref="HI57:HJ57" si="1410">HI55/HI54*100-100</f>
        <v>3.8197773025588049</v>
      </c>
      <c r="HJ57" s="72">
        <f t="shared" si="1410"/>
        <v>3.2692307692307736</v>
      </c>
      <c r="HK57" s="26">
        <f t="shared" si="1236"/>
        <v>36</v>
      </c>
      <c r="HL57" s="27">
        <f t="shared" si="1237"/>
        <v>1</v>
      </c>
      <c r="HM57" s="27">
        <f t="shared" si="1238"/>
        <v>0</v>
      </c>
      <c r="HN57" s="27">
        <f t="shared" si="1239"/>
        <v>0</v>
      </c>
      <c r="HO57" s="27">
        <f t="shared" si="1240"/>
        <v>64611</v>
      </c>
      <c r="HP57" s="216">
        <f>+((HO57)/HM56)/7</f>
        <v>0.76497122966541176</v>
      </c>
      <c r="HQ57" s="62">
        <f t="shared" si="1242"/>
        <v>2283</v>
      </c>
      <c r="HR57" s="52">
        <f t="shared" si="1286"/>
        <v>3.5334540558109299E-2</v>
      </c>
      <c r="HS57" s="53">
        <f t="shared" ref="HS57" si="1411">SUM(HS50:HS56)/7</f>
        <v>54.642857142857146</v>
      </c>
      <c r="HT57" s="54">
        <f t="shared" ref="HT57" si="1412">SUM(HT50:HT56)</f>
        <v>60735</v>
      </c>
      <c r="HU57" s="53">
        <f t="shared" ref="HU57" si="1413">AVERAGE(HU50:HU56)</f>
        <v>93.999233106460451</v>
      </c>
      <c r="HV57" s="63">
        <f>HV55/HV54*100-100</f>
        <v>5.5359779836219474</v>
      </c>
      <c r="HW57" s="72">
        <f>HW55/HW54*100-100</f>
        <v>4.5272435897435912</v>
      </c>
      <c r="HX57" s="78">
        <f t="shared" ref="HX57" si="1414">SUM(G57,I57,S57,U57,AE57,AG57,AQ57,AS57,BC57,BE57)/7/SUM(E56,Q56,AC56,AO56,BA56)</f>
        <v>0.74795886844079618</v>
      </c>
      <c r="HY57" s="78">
        <f t="shared" ref="HY57" si="1415">SUM(BO57,BQ57,CA57,CC57,CM57,CO57,CY57,DA57,DK57,DM57)/7/SUM(BM56,BY56,CK56,CW56,DI56)</f>
        <v>0.7757112078441718</v>
      </c>
      <c r="HZ57" s="78">
        <f t="shared" ref="HZ57" si="1416">SUM(DW57,DY57,EI57,EK57,EU57,EW57,FG57,FI57)/7/SUM(DU56,EG56,ES56,FE56)</f>
        <v>0.75912150194828198</v>
      </c>
      <c r="IA57" s="78">
        <f t="shared" ref="IA57" si="1417">SUM(FS57,FU57,GE57,GG57,GQ57,GS57,HC57,HE57)/7/SUM(FQ56,GC56,GO56,HA56)</f>
        <v>0.77827866728846051</v>
      </c>
      <c r="IB57" s="92">
        <f t="shared" ref="IB57" si="1418">SUM(I57,U57,AG57,AS57,BE57)/SUM(G57,I57,S57,U57,AE57,AG57,AQ57,AS57,BC57,BE57)</f>
        <v>3.2334198725513331E-2</v>
      </c>
      <c r="IC57" s="92">
        <f t="shared" ref="IC57" si="1419">SUM(BQ57,CC57,CO57,DA57,DM57)/SUM(BO57,BQ57,CA57,CC57,CM57,CO57,CY57,DA57,DK57,DM57)</f>
        <v>2.7774628726901712E-2</v>
      </c>
      <c r="ID57" s="92">
        <f t="shared" ref="ID57" si="1420">SUM(DY57,EK57,EW57,FI57)/SUM(DW57,DY57,EI57,EK57,EU57,EW57,FG57,FI57)</f>
        <v>4.1463902406506235E-2</v>
      </c>
      <c r="IE57" s="92">
        <f t="shared" ref="IE57" si="1421">SUM(FU57,GG57,GS57,HE57)/SUM(FS57,FU57,GE57,GG57,GQ57,GS57,HC57,HE57)</f>
        <v>4.1478029294274299E-2</v>
      </c>
      <c r="IF57" s="94">
        <f t="shared" ref="IF57" si="1422">SUM(C57,O57,AA57,AM57,AY57)</f>
        <v>19</v>
      </c>
      <c r="IG57" s="94">
        <f t="shared" ref="IG57" si="1423">SUM(BK57,BW57,CI57,CU57,DG57)</f>
        <v>7</v>
      </c>
      <c r="IH57" s="94">
        <f t="shared" ref="IH57" si="1424">SUM(DS57,EE57,EQ57,FC57)</f>
        <v>6</v>
      </c>
      <c r="II57" s="94">
        <f t="shared" ref="II57" si="1425">SUM(FO57,GA57,GM57,GY57)</f>
        <v>4</v>
      </c>
      <c r="IJ57" s="96" t="s">
        <v>89</v>
      </c>
    </row>
    <row r="58" spans="1:244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" si="1426">HK57/HM47</f>
        <v>2.9747149231531978E-3</v>
      </c>
      <c r="HL58" s="68">
        <f t="shared" ref="HL58" si="1427">HL57/HN47</f>
        <v>9.6993210475266732E-4</v>
      </c>
      <c r="HM58" s="45"/>
      <c r="HN58" s="45"/>
      <c r="HO58" s="45"/>
      <c r="HP58" s="218"/>
      <c r="HQ58" s="45"/>
      <c r="HR58" s="45"/>
      <c r="HS58" s="45"/>
      <c r="HT58" s="55"/>
      <c r="HU58" s="45"/>
      <c r="HV58" s="45"/>
      <c r="HW58" s="46"/>
      <c r="HY58" s="77"/>
      <c r="HZ58" s="77"/>
      <c r="IA58" s="77"/>
      <c r="IF58" s="94">
        <f t="shared" ref="IF58" si="1428">SUM(E47,Q47,AC47,AO47,BA47)</f>
        <v>3256</v>
      </c>
      <c r="IG58" s="94">
        <f t="shared" ref="IG58" si="1429">SUM(BM47,BY47,CK47,CW47,DI47)</f>
        <v>3256</v>
      </c>
      <c r="IH58" s="94">
        <f t="shared" ref="IH58" si="1430">SUM(DU47,EG47,ES47,FE47)</f>
        <v>2829</v>
      </c>
      <c r="II58" s="94">
        <f t="shared" ref="II58" si="1431">SUM(FQ47,GC47,GO47,HA47)</f>
        <v>2761</v>
      </c>
      <c r="IJ58" s="96" t="s">
        <v>84</v>
      </c>
    </row>
    <row r="59" spans="1:244" x14ac:dyDescent="0.25">
      <c r="A59" s="236">
        <v>31</v>
      </c>
      <c r="B59" s="73">
        <f>B56+1</f>
        <v>44470</v>
      </c>
      <c r="C59" s="33"/>
      <c r="D59" s="34"/>
      <c r="E59" s="34">
        <f>E56-C59</f>
        <v>760</v>
      </c>
      <c r="F59" s="34">
        <f>F56-D59</f>
        <v>65</v>
      </c>
      <c r="G59" s="34">
        <v>560</v>
      </c>
      <c r="H59" s="35">
        <f t="shared" ref="H59:H65" si="1432">((G59+I59)/E59)</f>
        <v>0.75526315789473686</v>
      </c>
      <c r="I59" s="34">
        <v>14</v>
      </c>
      <c r="J59" s="35">
        <f>I59/(G59+I59)</f>
        <v>2.4390243902439025E-2</v>
      </c>
      <c r="K59" s="36"/>
      <c r="L59" s="34"/>
      <c r="M59" s="34"/>
      <c r="N59" s="37"/>
      <c r="O59" s="33">
        <v>2</v>
      </c>
      <c r="P59" s="34"/>
      <c r="Q59" s="34">
        <f t="shared" ref="Q59" si="1433">Q56-O59</f>
        <v>735</v>
      </c>
      <c r="R59" s="34">
        <f t="shared" ref="R59" si="1434">R56-P59</f>
        <v>61</v>
      </c>
      <c r="S59" s="34">
        <v>509</v>
      </c>
      <c r="T59" s="35">
        <f t="shared" ref="T59:T65" si="1435">((S59+U59)/Q59)</f>
        <v>0.70340136054421765</v>
      </c>
      <c r="U59" s="34">
        <v>8</v>
      </c>
      <c r="V59" s="35">
        <f t="shared" ref="V59:V65" si="1436">U59/(S59+U59)</f>
        <v>1.5473887814313346E-2</v>
      </c>
      <c r="W59" s="36"/>
      <c r="X59" s="34"/>
      <c r="Y59" s="34"/>
      <c r="Z59" s="37"/>
      <c r="AA59" s="33"/>
      <c r="AB59" s="34"/>
      <c r="AC59" s="34">
        <f t="shared" ref="AC59" si="1437">AC56-AA59</f>
        <v>156</v>
      </c>
      <c r="AD59" s="34">
        <f t="shared" ref="AD59" si="1438">AD56-AB59</f>
        <v>13</v>
      </c>
      <c r="AE59" s="34">
        <v>102</v>
      </c>
      <c r="AF59" s="35">
        <f t="shared" ref="AF59:AF65" si="1439">((AE59+AG59)/AC59)</f>
        <v>0.67948717948717952</v>
      </c>
      <c r="AG59" s="34">
        <v>4</v>
      </c>
      <c r="AH59" s="35">
        <f t="shared" ref="AH59:AH65" si="1440">AG59/(AE59+AG59)</f>
        <v>3.7735849056603772E-2</v>
      </c>
      <c r="AI59" s="36"/>
      <c r="AJ59" s="34"/>
      <c r="AK59" s="34"/>
      <c r="AL59" s="37"/>
      <c r="AM59" s="33"/>
      <c r="AN59" s="34"/>
      <c r="AO59" s="34">
        <f t="shared" ref="AO59" si="1441">AO56-AM59</f>
        <v>733</v>
      </c>
      <c r="AP59" s="34">
        <f t="shared" ref="AP59" si="1442">AP56-AN59</f>
        <v>63</v>
      </c>
      <c r="AQ59" s="34">
        <v>550</v>
      </c>
      <c r="AR59" s="35">
        <f t="shared" ref="AR59:AR65" si="1443">((AQ59+AS59)/AO59)</f>
        <v>0.76398362892223737</v>
      </c>
      <c r="AS59" s="34">
        <v>10</v>
      </c>
      <c r="AT59" s="35">
        <f t="shared" ref="AT59:AT65" si="1444">AS59/(AQ59+AS59)</f>
        <v>1.7857142857142856E-2</v>
      </c>
      <c r="AU59" s="36"/>
      <c r="AV59" s="34"/>
      <c r="AW59" s="34"/>
      <c r="AX59" s="37"/>
      <c r="AY59" s="33"/>
      <c r="AZ59" s="34"/>
      <c r="BA59" s="34">
        <f t="shared" ref="BA59" si="1445">BA56-AY59</f>
        <v>851</v>
      </c>
      <c r="BB59" s="34">
        <f t="shared" ref="BB59" si="1446">BB56-AZ59</f>
        <v>72</v>
      </c>
      <c r="BC59" s="34">
        <v>594</v>
      </c>
      <c r="BD59" s="35">
        <f t="shared" ref="BD59:BD65" si="1447">((BC59+BE59)/BA59)</f>
        <v>0.72502937720329019</v>
      </c>
      <c r="BE59" s="34">
        <v>23</v>
      </c>
      <c r="BF59" s="35">
        <f t="shared" ref="BF59:BF65" si="1448">BE59/(BC59+BE59)</f>
        <v>3.7277147487844407E-2</v>
      </c>
      <c r="BG59" s="36"/>
      <c r="BH59" s="34"/>
      <c r="BI59" s="34"/>
      <c r="BJ59" s="37"/>
      <c r="BK59" s="33"/>
      <c r="BL59" s="34"/>
      <c r="BM59" s="34">
        <f t="shared" ref="BM59" si="1449">BM56-BK59</f>
        <v>714</v>
      </c>
      <c r="BN59" s="34">
        <f t="shared" ref="BN59" si="1450">BN56-BL59</f>
        <v>61</v>
      </c>
      <c r="BO59" s="34">
        <v>537</v>
      </c>
      <c r="BP59" s="35">
        <f t="shared" ref="BP59:BP65" si="1451">((BO59+BQ59)/BM59)</f>
        <v>0.77170868347338939</v>
      </c>
      <c r="BQ59" s="34">
        <v>14</v>
      </c>
      <c r="BR59" s="35">
        <f t="shared" ref="BR59:BR65" si="1452">BQ59/(BO59+BQ59)</f>
        <v>2.5408348457350273E-2</v>
      </c>
      <c r="BS59" s="36"/>
      <c r="BT59" s="34"/>
      <c r="BU59" s="34"/>
      <c r="BV59" s="37"/>
      <c r="BW59" s="33"/>
      <c r="BX59" s="34"/>
      <c r="BY59" s="34">
        <f t="shared" ref="BY59" si="1453">BY56-BW59</f>
        <v>751</v>
      </c>
      <c r="BZ59" s="34">
        <f t="shared" ref="BZ59" si="1454">BZ56-BX59</f>
        <v>65</v>
      </c>
      <c r="CA59" s="34">
        <v>589</v>
      </c>
      <c r="CB59" s="35">
        <f t="shared" ref="CB59:CB65" si="1455">((CA59+CC59)/BY59)</f>
        <v>0.80026631158455397</v>
      </c>
      <c r="CC59" s="34">
        <v>12</v>
      </c>
      <c r="CD59" s="35">
        <f t="shared" ref="CD59:CD65" si="1456">CC59/(CA59+CC59)</f>
        <v>1.9966722129783693E-2</v>
      </c>
      <c r="CE59" s="36"/>
      <c r="CF59" s="34"/>
      <c r="CG59" s="34"/>
      <c r="CH59" s="37"/>
      <c r="CI59" s="33">
        <v>1</v>
      </c>
      <c r="CJ59" s="34"/>
      <c r="CK59" s="34">
        <f t="shared" ref="CK59" si="1457">CK56-CI59</f>
        <v>167</v>
      </c>
      <c r="CL59" s="34">
        <f t="shared" ref="CL59" si="1458">CL56-CJ59</f>
        <v>15</v>
      </c>
      <c r="CM59" s="34">
        <v>88</v>
      </c>
      <c r="CN59" s="35">
        <f t="shared" ref="CN59:CN65" si="1459">((CM59+CO59)/CK59)</f>
        <v>0.54491017964071853</v>
      </c>
      <c r="CO59" s="34">
        <v>3</v>
      </c>
      <c r="CP59" s="35">
        <f t="shared" ref="CP59:CP65" si="1460">CO59/(CM59+CO59)</f>
        <v>3.2967032967032968E-2</v>
      </c>
      <c r="CQ59" s="36"/>
      <c r="CR59" s="34"/>
      <c r="CS59" s="34"/>
      <c r="CT59" s="37"/>
      <c r="CU59" s="33"/>
      <c r="CV59" s="34"/>
      <c r="CW59" s="34">
        <f t="shared" ref="CW59" si="1461">CW56-CU59</f>
        <v>758</v>
      </c>
      <c r="CX59" s="34">
        <f t="shared" ref="CX59" si="1462">CX56-CV59</f>
        <v>65</v>
      </c>
      <c r="CY59" s="34">
        <v>556</v>
      </c>
      <c r="CZ59" s="35">
        <f t="shared" ref="CZ59:CZ65" si="1463">((CY59+DA59)/CW59)</f>
        <v>0.75989445910290232</v>
      </c>
      <c r="DA59" s="34">
        <v>20</v>
      </c>
      <c r="DB59" s="35">
        <f t="shared" ref="DB59:DB65" si="1464">DA59/(CY59+DA59)</f>
        <v>3.4722222222222224E-2</v>
      </c>
      <c r="DC59" s="36"/>
      <c r="DD59" s="34"/>
      <c r="DE59" s="34"/>
      <c r="DF59" s="37"/>
      <c r="DG59" s="33"/>
      <c r="DH59" s="34"/>
      <c r="DI59" s="34">
        <f t="shared" ref="DI59" si="1465">DI56-DG59</f>
        <v>858</v>
      </c>
      <c r="DJ59" s="34">
        <f t="shared" ref="DJ59" si="1466">DJ56-DH59</f>
        <v>73</v>
      </c>
      <c r="DK59" s="34">
        <v>671</v>
      </c>
      <c r="DL59" s="35">
        <f t="shared" ref="DL59:DL65" si="1467">((DK59+DM59)/DI59)</f>
        <v>0.80652680652680653</v>
      </c>
      <c r="DM59" s="34">
        <v>21</v>
      </c>
      <c r="DN59" s="35">
        <f t="shared" ref="DN59:DN65" si="1468">DM59/(DK59+DM59)</f>
        <v>3.0346820809248554E-2</v>
      </c>
      <c r="DO59" s="36"/>
      <c r="DP59" s="34"/>
      <c r="DQ59" s="34"/>
      <c r="DR59" s="37"/>
      <c r="DS59" s="33"/>
      <c r="DT59" s="34"/>
      <c r="DU59" s="34">
        <f t="shared" ref="DU59" si="1469">DU56-DS59</f>
        <v>887</v>
      </c>
      <c r="DV59" s="34">
        <f t="shared" ref="DV59" si="1470">DV56-DT59</f>
        <v>76</v>
      </c>
      <c r="DW59" s="34">
        <v>635</v>
      </c>
      <c r="DX59" s="35">
        <f t="shared" ref="DX59:DX65" si="1471">((DW59+DY59)/DU59)</f>
        <v>0.74633596392333712</v>
      </c>
      <c r="DY59" s="34">
        <v>27</v>
      </c>
      <c r="DZ59" s="35">
        <f t="shared" ref="DZ59:DZ65" si="1472">DY59/(DW59+DY59)</f>
        <v>4.0785498489425982E-2</v>
      </c>
      <c r="EA59" s="36"/>
      <c r="EB59" s="34"/>
      <c r="EC59" s="34"/>
      <c r="ED59" s="37"/>
      <c r="EE59" s="33"/>
      <c r="EF59" s="34"/>
      <c r="EG59" s="34">
        <f t="shared" ref="EG59" si="1473">EG56-EE59</f>
        <v>167</v>
      </c>
      <c r="EH59" s="34">
        <f t="shared" ref="EH59" si="1474">EH56-EF59</f>
        <v>14</v>
      </c>
      <c r="EI59" s="34">
        <v>105</v>
      </c>
      <c r="EJ59" s="35">
        <f t="shared" ref="EJ59:EJ65" si="1475">((EI59+EK59)/EG59)</f>
        <v>0.65269461077844315</v>
      </c>
      <c r="EK59" s="34">
        <v>4</v>
      </c>
      <c r="EL59" s="35">
        <f t="shared" ref="EL59:EL65" si="1476">EK59/(EI59+EK59)</f>
        <v>3.669724770642202E-2</v>
      </c>
      <c r="EM59" s="36"/>
      <c r="EN59" s="34"/>
      <c r="EO59" s="34"/>
      <c r="EP59" s="37"/>
      <c r="EQ59" s="33">
        <v>1</v>
      </c>
      <c r="ER59" s="34"/>
      <c r="ES59" s="34">
        <f t="shared" ref="ES59" si="1477">ES56-EQ59</f>
        <v>881</v>
      </c>
      <c r="ET59" s="34">
        <f t="shared" ref="ET59" si="1478">ET56-ER59</f>
        <v>76</v>
      </c>
      <c r="EU59" s="34">
        <v>675</v>
      </c>
      <c r="EV59" s="35">
        <f t="shared" ref="EV59:EV65" si="1479">((EU59+EW59)/ES59)</f>
        <v>0.78774120317820662</v>
      </c>
      <c r="EW59" s="34">
        <v>19</v>
      </c>
      <c r="EX59" s="35">
        <f t="shared" ref="EX59:EX65" si="1480">EW59/(EU59+EW59)</f>
        <v>2.7377521613832854E-2</v>
      </c>
      <c r="EY59" s="36"/>
      <c r="EZ59" s="34"/>
      <c r="FA59" s="34"/>
      <c r="FB59" s="37"/>
      <c r="FC59" s="33"/>
      <c r="FD59" s="34"/>
      <c r="FE59" s="34">
        <f t="shared" ref="FE59" si="1481">FE56-FC59</f>
        <v>887</v>
      </c>
      <c r="FF59" s="34">
        <f t="shared" ref="FF59" si="1482">FF56-FD59</f>
        <v>74</v>
      </c>
      <c r="FG59" s="34">
        <v>649</v>
      </c>
      <c r="FH59" s="35">
        <f t="shared" ref="FH59:FH65" si="1483">((FG59+FI59)/FE59)</f>
        <v>0.76437429537767754</v>
      </c>
      <c r="FI59" s="34">
        <v>29</v>
      </c>
      <c r="FJ59" s="35">
        <f t="shared" ref="FJ59:FJ65" si="1484">FI59/(FG59+FI59)</f>
        <v>4.2772861356932153E-2</v>
      </c>
      <c r="FK59" s="36"/>
      <c r="FL59" s="34"/>
      <c r="FM59" s="34"/>
      <c r="FN59" s="37"/>
      <c r="FO59" s="33"/>
      <c r="FP59" s="34"/>
      <c r="FQ59" s="34">
        <f t="shared" ref="FQ59" si="1485">FQ56-FO59</f>
        <v>860</v>
      </c>
      <c r="FR59" s="34">
        <f t="shared" ref="FR59" si="1486">FR56-FP59</f>
        <v>74</v>
      </c>
      <c r="FS59" s="34">
        <v>681</v>
      </c>
      <c r="FT59" s="35">
        <f t="shared" ref="FT59:FT65" si="1487">((FS59+FU59)/FQ59)</f>
        <v>0.81976744186046513</v>
      </c>
      <c r="FU59" s="34">
        <v>24</v>
      </c>
      <c r="FV59" s="35">
        <f t="shared" ref="FV59:FV65" si="1488">FU59/(FS59+FU59)</f>
        <v>3.4042553191489362E-2</v>
      </c>
      <c r="FW59" s="36"/>
      <c r="FX59" s="34"/>
      <c r="FY59" s="34"/>
      <c r="FZ59" s="37"/>
      <c r="GA59" s="33"/>
      <c r="GB59" s="34">
        <v>1</v>
      </c>
      <c r="GC59" s="34">
        <f t="shared" ref="GC59" si="1489">GC56-GA59</f>
        <v>176</v>
      </c>
      <c r="GD59" s="34">
        <f t="shared" ref="GD59" si="1490">GD56-GB59</f>
        <v>14</v>
      </c>
      <c r="GE59" s="34">
        <v>111</v>
      </c>
      <c r="GF59" s="35">
        <f t="shared" ref="GF59:GF65" si="1491">((GE59+GG59)/GC59)</f>
        <v>0.66477272727272729</v>
      </c>
      <c r="GG59" s="34">
        <v>6</v>
      </c>
      <c r="GH59" s="35">
        <f t="shared" ref="GH59:GH65" si="1492">GG59/(GE59+GG59)</f>
        <v>5.128205128205128E-2</v>
      </c>
      <c r="GI59" s="36"/>
      <c r="GJ59" s="34"/>
      <c r="GK59" s="34"/>
      <c r="GL59" s="37"/>
      <c r="GM59" s="33"/>
      <c r="GN59" s="34"/>
      <c r="GO59" s="34">
        <f t="shared" ref="GO59" si="1493">GO56-GM59</f>
        <v>859</v>
      </c>
      <c r="GP59" s="34">
        <f t="shared" ref="GP59" si="1494">GP56-GN59</f>
        <v>74</v>
      </c>
      <c r="GQ59" s="34">
        <v>639</v>
      </c>
      <c r="GR59" s="35">
        <f t="shared" ref="GR59:GR65" si="1495">((GQ59+GS59)/GO59)</f>
        <v>0.77182770663562283</v>
      </c>
      <c r="GS59" s="34">
        <v>24</v>
      </c>
      <c r="GT59" s="35">
        <f t="shared" ref="GT59:GT65" si="1496">GS59/(GQ59+GS59)</f>
        <v>3.6199095022624438E-2</v>
      </c>
      <c r="GU59" s="36"/>
      <c r="GV59" s="34"/>
      <c r="GW59" s="34"/>
      <c r="GX59" s="37"/>
      <c r="GY59" s="33"/>
      <c r="GZ59" s="34"/>
      <c r="HA59" s="34">
        <f t="shared" ref="HA59" si="1497">HA56-GY59</f>
        <v>862</v>
      </c>
      <c r="HB59" s="34">
        <f t="shared" ref="HB59" si="1498">HB56-GZ59</f>
        <v>74</v>
      </c>
      <c r="HC59" s="34">
        <v>654</v>
      </c>
      <c r="HD59" s="35">
        <f t="shared" ref="HD59:HD65" si="1499">((HC59+HE59)/HA59)</f>
        <v>0.7946635730858469</v>
      </c>
      <c r="HE59" s="34">
        <v>31</v>
      </c>
      <c r="HF59" s="35">
        <f t="shared" ref="HF59:HF65" si="1500">HE59/(HC59+HE59)</f>
        <v>4.5255474452554748E-2</v>
      </c>
      <c r="HG59" s="36"/>
      <c r="HH59" s="34"/>
      <c r="HI59" s="34"/>
      <c r="HJ59" s="37"/>
      <c r="HK59" s="33">
        <f t="shared" ref="HK59:HK66" si="1501">+C59+O59+AA59+AM59+AY59+BK59+BW59+CI59+CU59+DG59+DS59+EE59+EQ59+FC59+FO59+GA59+GM59+GY59</f>
        <v>4</v>
      </c>
      <c r="HL59" s="34">
        <f t="shared" ref="HL59:HL66" si="1502">+D59+P59+AB59+AN59+AZ59+BL59+BX59+CJ59+CV59+DH59+DT59+EF59+ER59+FD59+FP59+GB59+GN59+GZ59</f>
        <v>1</v>
      </c>
      <c r="HM59" s="34">
        <f t="shared" ref="HM59:HM66" si="1503">+E59+Q59+AC59+AO59+BA59+BM59+BY59+CK59+CW59+DI59+DU59+EG59+ES59+FE59+FQ59+GC59+GO59+HA59</f>
        <v>12062</v>
      </c>
      <c r="HN59" s="34">
        <f t="shared" ref="HN59:HN66" si="1504">+F59+R59+AD59+AP59+BB59+BN59+BZ59+CL59+CX59+DJ59+DV59+EH59+ET59+FF59+FR59+GD59+GP59+HB59</f>
        <v>1029</v>
      </c>
      <c r="HO59" s="34">
        <f t="shared" ref="HO59:HO66" si="1505">+G59+S59+AE59+AQ59+BC59+BO59+CA59+CM59+CY59+DK59+DW59+EI59+EU59+FG59+FS59+GE59+GQ59+HC59+I59+U59+AG59+AS59+BE59+BQ59+CC59+CO59+DA59+DM59+DY59+EK59+EW59+FI59+FU59+GG59+GS59+HE59</f>
        <v>9198</v>
      </c>
      <c r="HP59" s="214">
        <f t="shared" ref="HP59:HP60" si="1506">+(HO59)/HM59</f>
        <v>0.76256010611838831</v>
      </c>
      <c r="HQ59" s="48">
        <f t="shared" ref="HQ59:HQ66" si="1507">+I59+U59+AG59+AS59+BE59+BQ59+CC59+CO59+DA59+DM59+DY59+EK59+EW59+FI59+FU59+GG59+GS59+HE59</f>
        <v>293</v>
      </c>
      <c r="HR59" s="35">
        <f>+(HQ59/(HO59))</f>
        <v>3.1854751032833223E-2</v>
      </c>
      <c r="HS59" s="49">
        <v>55.3</v>
      </c>
      <c r="HT59" s="50">
        <v>8674</v>
      </c>
      <c r="HU59" s="49">
        <f t="shared" ref="HU59:HU65" si="1508">+HT59/HO59*100</f>
        <v>94.303109371602517</v>
      </c>
      <c r="HV59" s="48"/>
      <c r="HW59" s="37"/>
      <c r="HX59" s="78">
        <f t="shared" ref="HX59:HX65" si="1509">SUM(G59,I59,S59,U59,AE59,AG59,AQ59,AS59,BC59,BE59)/SUM(E59,Q59,AC59,AO59,BA59)</f>
        <v>0.73384853168469866</v>
      </c>
      <c r="HY59" s="78">
        <f t="shared" ref="HY59:HY65" si="1510">SUM(BO59,BQ59,CA59,CC59,CM59,CO59,CY59,DA59,DK59,DM59)/SUM(BM59,BY59,CK59,CW59,DI59)</f>
        <v>0.77309113300492616</v>
      </c>
      <c r="HZ59" s="78">
        <f t="shared" ref="HZ59:HZ65" si="1511">SUM(DW59,DY59,EI59,EK59,EU59,EW59,FG59,FI59)/SUM(DU59,EG59,ES59,FE59)</f>
        <v>0.75939050318922752</v>
      </c>
      <c r="IA59" s="78">
        <f t="shared" ref="IA59:IA65" si="1512">SUM(FS59,FU59,GE59,GG59,GQ59,GS59,HC59,HE59)/SUM(FQ59,GC59,GO59,HA59)</f>
        <v>0.78708741385564018</v>
      </c>
    </row>
    <row r="60" spans="1:244" x14ac:dyDescent="0.25">
      <c r="A60" s="237"/>
      <c r="B60" s="41">
        <f t="shared" ref="B60:B65" si="1513">+B59+1</f>
        <v>44471</v>
      </c>
      <c r="C60" s="10">
        <v>2</v>
      </c>
      <c r="D60" s="11"/>
      <c r="E60" s="74">
        <f t="shared" ref="E60:E64" si="1514">E59-C60</f>
        <v>758</v>
      </c>
      <c r="F60" s="74">
        <f t="shared" ref="F60:F64" si="1515">F59-D60</f>
        <v>65</v>
      </c>
      <c r="G60" s="11">
        <v>577</v>
      </c>
      <c r="H60" s="12">
        <f t="shared" si="1432"/>
        <v>0.79683377308707126</v>
      </c>
      <c r="I60" s="11">
        <v>27</v>
      </c>
      <c r="J60" s="12">
        <f t="shared" ref="J60:J65" si="1516">I60/(G60+I60)</f>
        <v>4.4701986754966887E-2</v>
      </c>
      <c r="K60" s="13"/>
      <c r="L60" s="11"/>
      <c r="M60" s="11"/>
      <c r="N60" s="14"/>
      <c r="O60" s="10">
        <v>1</v>
      </c>
      <c r="P60" s="11"/>
      <c r="Q60" s="74">
        <f t="shared" ref="Q60:Q65" si="1517">Q59-O60</f>
        <v>734</v>
      </c>
      <c r="R60" s="74">
        <f t="shared" ref="R60:R65" si="1518">R59-P60</f>
        <v>61</v>
      </c>
      <c r="S60" s="11">
        <v>530</v>
      </c>
      <c r="T60" s="12">
        <f t="shared" si="1435"/>
        <v>0.73841961852861038</v>
      </c>
      <c r="U60" s="11">
        <v>12</v>
      </c>
      <c r="V60" s="12">
        <f t="shared" si="1436"/>
        <v>2.2140221402214021E-2</v>
      </c>
      <c r="W60" s="13"/>
      <c r="X60" s="11"/>
      <c r="Y60" s="11"/>
      <c r="Z60" s="14"/>
      <c r="AA60" s="10">
        <v>1</v>
      </c>
      <c r="AB60" s="11">
        <v>1</v>
      </c>
      <c r="AC60" s="74">
        <f t="shared" ref="AC60:AC65" si="1519">AC59-AA60</f>
        <v>155</v>
      </c>
      <c r="AD60" s="74">
        <f t="shared" ref="AD60:AD65" si="1520">AD59-AB60</f>
        <v>12</v>
      </c>
      <c r="AE60" s="11">
        <v>99</v>
      </c>
      <c r="AF60" s="12">
        <f t="shared" si="1439"/>
        <v>0.65161290322580645</v>
      </c>
      <c r="AG60" s="11">
        <v>2</v>
      </c>
      <c r="AH60" s="12">
        <f t="shared" si="1440"/>
        <v>1.9801980198019802E-2</v>
      </c>
      <c r="AI60" s="13"/>
      <c r="AJ60" s="11"/>
      <c r="AK60" s="11"/>
      <c r="AL60" s="14"/>
      <c r="AM60" s="10"/>
      <c r="AN60" s="11"/>
      <c r="AO60" s="74">
        <f t="shared" ref="AO60:AO65" si="1521">AO59-AM60</f>
        <v>733</v>
      </c>
      <c r="AP60" s="74">
        <f t="shared" ref="AP60:AP65" si="1522">AP59-AN60</f>
        <v>63</v>
      </c>
      <c r="AQ60" s="11">
        <v>522</v>
      </c>
      <c r="AR60" s="12">
        <f t="shared" si="1443"/>
        <v>0.74351978171896316</v>
      </c>
      <c r="AS60" s="11">
        <v>23</v>
      </c>
      <c r="AT60" s="12">
        <f t="shared" si="1444"/>
        <v>4.2201834862385323E-2</v>
      </c>
      <c r="AU60" s="13"/>
      <c r="AV60" s="11"/>
      <c r="AW60" s="11"/>
      <c r="AX60" s="14"/>
      <c r="AY60" s="10">
        <v>1</v>
      </c>
      <c r="AZ60" s="11"/>
      <c r="BA60" s="74">
        <f t="shared" ref="BA60:BA65" si="1523">BA59-AY60</f>
        <v>850</v>
      </c>
      <c r="BB60" s="74">
        <f t="shared" ref="BB60:BB65" si="1524">BB59-AZ60</f>
        <v>72</v>
      </c>
      <c r="BC60" s="11">
        <v>588</v>
      </c>
      <c r="BD60" s="12">
        <f t="shared" si="1447"/>
        <v>0.71647058823529408</v>
      </c>
      <c r="BE60" s="11">
        <v>21</v>
      </c>
      <c r="BF60" s="12">
        <f t="shared" si="1448"/>
        <v>3.4482758620689655E-2</v>
      </c>
      <c r="BG60" s="13"/>
      <c r="BH60" s="11"/>
      <c r="BI60" s="11"/>
      <c r="BJ60" s="14"/>
      <c r="BK60" s="10"/>
      <c r="BL60" s="11"/>
      <c r="BM60" s="74">
        <f t="shared" ref="BM60:BM65" si="1525">BM59-BK60</f>
        <v>714</v>
      </c>
      <c r="BN60" s="74">
        <f t="shared" ref="BN60:BN65" si="1526">BN59-BL60</f>
        <v>61</v>
      </c>
      <c r="BO60" s="11">
        <v>540</v>
      </c>
      <c r="BP60" s="12">
        <f t="shared" si="1451"/>
        <v>0.77591036414565828</v>
      </c>
      <c r="BQ60" s="11">
        <v>14</v>
      </c>
      <c r="BR60" s="12">
        <f t="shared" si="1452"/>
        <v>2.5270758122743681E-2</v>
      </c>
      <c r="BS60" s="13"/>
      <c r="BT60" s="11"/>
      <c r="BU60" s="11"/>
      <c r="BV60" s="14"/>
      <c r="BW60" s="10"/>
      <c r="BX60" s="11"/>
      <c r="BY60" s="74">
        <f t="shared" ref="BY60:BY65" si="1527">BY59-BW60</f>
        <v>751</v>
      </c>
      <c r="BZ60" s="74">
        <f t="shared" ref="BZ60:BZ65" si="1528">BZ59-BX60</f>
        <v>65</v>
      </c>
      <c r="CA60" s="11">
        <v>593</v>
      </c>
      <c r="CB60" s="12">
        <f t="shared" si="1455"/>
        <v>0.80692410119840208</v>
      </c>
      <c r="CC60" s="11">
        <v>13</v>
      </c>
      <c r="CD60" s="12">
        <f t="shared" si="1456"/>
        <v>2.1452145214521452E-2</v>
      </c>
      <c r="CE60" s="13"/>
      <c r="CF60" s="11"/>
      <c r="CG60" s="11"/>
      <c r="CH60" s="14"/>
      <c r="CI60" s="10">
        <v>1</v>
      </c>
      <c r="CJ60" s="11"/>
      <c r="CK60" s="74">
        <f t="shared" ref="CK60:CK65" si="1529">CK59-CI60</f>
        <v>166</v>
      </c>
      <c r="CL60" s="74">
        <f t="shared" ref="CL60:CL65" si="1530">CL59-CJ60</f>
        <v>15</v>
      </c>
      <c r="CM60" s="11">
        <v>84</v>
      </c>
      <c r="CN60" s="12">
        <f t="shared" si="1459"/>
        <v>0.53614457831325302</v>
      </c>
      <c r="CO60" s="11">
        <v>5</v>
      </c>
      <c r="CP60" s="12">
        <f t="shared" si="1460"/>
        <v>5.6179775280898875E-2</v>
      </c>
      <c r="CQ60" s="13"/>
      <c r="CR60" s="11"/>
      <c r="CS60" s="11"/>
      <c r="CT60" s="14"/>
      <c r="CU60" s="10"/>
      <c r="CV60" s="11"/>
      <c r="CW60" s="74">
        <f t="shared" ref="CW60:CW65" si="1531">CW59-CU60</f>
        <v>758</v>
      </c>
      <c r="CX60" s="74">
        <f t="shared" ref="CX60:CX65" si="1532">CX59-CV60</f>
        <v>65</v>
      </c>
      <c r="CY60" s="11">
        <v>568</v>
      </c>
      <c r="CZ60" s="12">
        <f t="shared" si="1463"/>
        <v>0.76912928759894461</v>
      </c>
      <c r="DA60" s="11">
        <v>15</v>
      </c>
      <c r="DB60" s="12">
        <f t="shared" si="1464"/>
        <v>2.5728987993138937E-2</v>
      </c>
      <c r="DC60" s="13"/>
      <c r="DD60" s="11"/>
      <c r="DE60" s="11"/>
      <c r="DF60" s="14"/>
      <c r="DG60" s="10">
        <v>1</v>
      </c>
      <c r="DH60" s="11"/>
      <c r="DI60" s="74">
        <f t="shared" ref="DI60:DI65" si="1533">DI59-DG60</f>
        <v>857</v>
      </c>
      <c r="DJ60" s="74">
        <f t="shared" ref="DJ60:DJ65" si="1534">DJ59-DH60</f>
        <v>73</v>
      </c>
      <c r="DK60" s="11">
        <v>658</v>
      </c>
      <c r="DL60" s="12">
        <f t="shared" si="1467"/>
        <v>0.78063010501750296</v>
      </c>
      <c r="DM60" s="11">
        <v>11</v>
      </c>
      <c r="DN60" s="12">
        <f t="shared" si="1468"/>
        <v>1.6442451420029897E-2</v>
      </c>
      <c r="DO60" s="13"/>
      <c r="DP60" s="11"/>
      <c r="DQ60" s="11"/>
      <c r="DR60" s="14"/>
      <c r="DS60" s="10"/>
      <c r="DT60" s="11"/>
      <c r="DU60" s="74">
        <f t="shared" ref="DU60:DU65" si="1535">DU59-DS60</f>
        <v>887</v>
      </c>
      <c r="DV60" s="74">
        <f t="shared" ref="DV60:DV65" si="1536">DV59-DT60</f>
        <v>76</v>
      </c>
      <c r="DW60" s="11">
        <v>670</v>
      </c>
      <c r="DX60" s="12">
        <f t="shared" si="1471"/>
        <v>0.79143179255918827</v>
      </c>
      <c r="DY60" s="11">
        <v>32</v>
      </c>
      <c r="DZ60" s="12">
        <f t="shared" si="1472"/>
        <v>4.5584045584045586E-2</v>
      </c>
      <c r="EA60" s="13"/>
      <c r="EB60" s="11"/>
      <c r="EC60" s="11"/>
      <c r="ED60" s="14"/>
      <c r="EE60" s="10"/>
      <c r="EF60" s="11"/>
      <c r="EG60" s="74">
        <f t="shared" ref="EG60:EG65" si="1537">EG59-EE60</f>
        <v>167</v>
      </c>
      <c r="EH60" s="74">
        <f t="shared" ref="EH60:EH65" si="1538">EH59-EF60</f>
        <v>14</v>
      </c>
      <c r="EI60" s="11">
        <v>108</v>
      </c>
      <c r="EJ60" s="12">
        <f t="shared" si="1475"/>
        <v>0.68263473053892221</v>
      </c>
      <c r="EK60" s="11">
        <v>6</v>
      </c>
      <c r="EL60" s="12">
        <f t="shared" si="1476"/>
        <v>5.2631578947368418E-2</v>
      </c>
      <c r="EM60" s="13"/>
      <c r="EN60" s="11"/>
      <c r="EO60" s="11"/>
      <c r="EP60" s="14"/>
      <c r="EQ60" s="10"/>
      <c r="ER60" s="11"/>
      <c r="ES60" s="74">
        <f t="shared" ref="ES60:ES65" si="1539">ES59-EQ60</f>
        <v>881</v>
      </c>
      <c r="ET60" s="74">
        <f t="shared" ref="ET60:ET65" si="1540">ET59-ER60</f>
        <v>76</v>
      </c>
      <c r="EU60" s="11">
        <v>684</v>
      </c>
      <c r="EV60" s="12">
        <f t="shared" si="1479"/>
        <v>0.79341657207718497</v>
      </c>
      <c r="EW60" s="11">
        <v>15</v>
      </c>
      <c r="EX60" s="12">
        <f t="shared" si="1480"/>
        <v>2.1459227467811159E-2</v>
      </c>
      <c r="EY60" s="13"/>
      <c r="EZ60" s="11"/>
      <c r="FA60" s="11"/>
      <c r="FB60" s="14"/>
      <c r="FC60" s="10"/>
      <c r="FD60" s="11"/>
      <c r="FE60" s="74">
        <f t="shared" ref="FE60:FE65" si="1541">FE59-FC60</f>
        <v>887</v>
      </c>
      <c r="FF60" s="74">
        <f t="shared" ref="FF60:FF65" si="1542">FF59-FD60</f>
        <v>74</v>
      </c>
      <c r="FG60" s="11">
        <v>669</v>
      </c>
      <c r="FH60" s="12">
        <f t="shared" si="1483"/>
        <v>0.7812852311161218</v>
      </c>
      <c r="FI60" s="11">
        <v>24</v>
      </c>
      <c r="FJ60" s="12">
        <f t="shared" si="1484"/>
        <v>3.4632034632034632E-2</v>
      </c>
      <c r="FK60" s="13"/>
      <c r="FL60" s="11"/>
      <c r="FM60" s="11"/>
      <c r="FN60" s="14"/>
      <c r="FO60" s="10"/>
      <c r="FP60" s="11"/>
      <c r="FQ60" s="74">
        <f t="shared" ref="FQ60:FQ65" si="1543">FQ59-FO60</f>
        <v>860</v>
      </c>
      <c r="FR60" s="74">
        <f t="shared" ref="FR60:FR65" si="1544">FR59-FP60</f>
        <v>74</v>
      </c>
      <c r="FS60" s="11">
        <v>689</v>
      </c>
      <c r="FT60" s="12">
        <f t="shared" si="1487"/>
        <v>0.82674418604651168</v>
      </c>
      <c r="FU60" s="11">
        <v>22</v>
      </c>
      <c r="FV60" s="12">
        <f t="shared" si="1488"/>
        <v>3.0942334739803096E-2</v>
      </c>
      <c r="FW60" s="13"/>
      <c r="FX60" s="11"/>
      <c r="FY60" s="11"/>
      <c r="FZ60" s="14"/>
      <c r="GA60" s="10"/>
      <c r="GB60" s="11"/>
      <c r="GC60" s="74">
        <f t="shared" ref="GC60:GC65" si="1545">GC59-GA60</f>
        <v>176</v>
      </c>
      <c r="GD60" s="74">
        <f t="shared" ref="GD60:GD65" si="1546">GD59-GB60</f>
        <v>14</v>
      </c>
      <c r="GE60" s="11">
        <v>104</v>
      </c>
      <c r="GF60" s="12">
        <f t="shared" si="1491"/>
        <v>0.625</v>
      </c>
      <c r="GG60" s="11">
        <v>6</v>
      </c>
      <c r="GH60" s="12">
        <f t="shared" si="1492"/>
        <v>5.4545454545454543E-2</v>
      </c>
      <c r="GI60" s="13"/>
      <c r="GJ60" s="11"/>
      <c r="GK60" s="11"/>
      <c r="GL60" s="14"/>
      <c r="GM60" s="10"/>
      <c r="GN60" s="11"/>
      <c r="GO60" s="74">
        <f t="shared" ref="GO60:GO65" si="1547">GO59-GM60</f>
        <v>859</v>
      </c>
      <c r="GP60" s="74">
        <f t="shared" ref="GP60:GP65" si="1548">GP59-GN60</f>
        <v>74</v>
      </c>
      <c r="GQ60" s="11">
        <v>655</v>
      </c>
      <c r="GR60" s="12">
        <f t="shared" si="1495"/>
        <v>0.78928987194412104</v>
      </c>
      <c r="GS60" s="11">
        <v>23</v>
      </c>
      <c r="GT60" s="12">
        <f t="shared" si="1496"/>
        <v>3.3923303834808259E-2</v>
      </c>
      <c r="GU60" s="13"/>
      <c r="GV60" s="11"/>
      <c r="GW60" s="11"/>
      <c r="GX60" s="14"/>
      <c r="GY60" s="10">
        <v>1</v>
      </c>
      <c r="GZ60" s="11"/>
      <c r="HA60" s="74">
        <f t="shared" ref="HA60:HA65" si="1549">HA59-GY60</f>
        <v>861</v>
      </c>
      <c r="HB60" s="74">
        <f t="shared" ref="HB60:HB65" si="1550">HB59-GZ60</f>
        <v>74</v>
      </c>
      <c r="HC60" s="11">
        <v>675</v>
      </c>
      <c r="HD60" s="12">
        <f t="shared" si="1499"/>
        <v>0.81765389082462259</v>
      </c>
      <c r="HE60" s="11">
        <v>29</v>
      </c>
      <c r="HF60" s="12">
        <f t="shared" si="1500"/>
        <v>4.1193181818181816E-2</v>
      </c>
      <c r="HG60" s="13"/>
      <c r="HH60" s="11"/>
      <c r="HI60" s="11"/>
      <c r="HJ60" s="14"/>
      <c r="HK60" s="10">
        <f t="shared" si="1501"/>
        <v>8</v>
      </c>
      <c r="HL60" s="11">
        <f t="shared" si="1502"/>
        <v>1</v>
      </c>
      <c r="HM60" s="11">
        <f t="shared" si="1503"/>
        <v>12054</v>
      </c>
      <c r="HN60" s="11">
        <f t="shared" si="1504"/>
        <v>1028</v>
      </c>
      <c r="HO60" s="11">
        <f t="shared" si="1505"/>
        <v>9313</v>
      </c>
      <c r="HP60" s="215">
        <f t="shared" si="1506"/>
        <v>0.77260660361705658</v>
      </c>
      <c r="HQ60" s="15">
        <f t="shared" si="1507"/>
        <v>300</v>
      </c>
      <c r="HR60" s="12">
        <f t="shared" ref="HR60:HR66" si="1551">+(HQ60/(HO60))</f>
        <v>3.2213035541715881E-2</v>
      </c>
      <c r="HS60" s="16">
        <v>54.7</v>
      </c>
      <c r="HT60" s="17">
        <v>8755</v>
      </c>
      <c r="HU60" s="16">
        <f t="shared" si="1508"/>
        <v>94.008375389240854</v>
      </c>
      <c r="HV60" s="15"/>
      <c r="HW60" s="14"/>
      <c r="HX60" s="78">
        <f t="shared" si="1509"/>
        <v>0.74334365325077401</v>
      </c>
      <c r="HY60" s="78">
        <f t="shared" si="1510"/>
        <v>0.77048675292667901</v>
      </c>
      <c r="HZ60" s="78">
        <f t="shared" si="1511"/>
        <v>0.78242381289865348</v>
      </c>
      <c r="IA60" s="78">
        <f t="shared" si="1512"/>
        <v>0.79934687953555883</v>
      </c>
    </row>
    <row r="61" spans="1:244" x14ac:dyDescent="0.25">
      <c r="A61" s="237"/>
      <c r="B61" s="41">
        <f t="shared" si="1513"/>
        <v>44472</v>
      </c>
      <c r="C61" s="10"/>
      <c r="D61" s="11"/>
      <c r="E61" s="74">
        <f t="shared" si="1514"/>
        <v>758</v>
      </c>
      <c r="F61" s="74">
        <f t="shared" si="1515"/>
        <v>65</v>
      </c>
      <c r="G61" s="11">
        <v>567</v>
      </c>
      <c r="H61" s="12">
        <f t="shared" si="1432"/>
        <v>0.77572559366754612</v>
      </c>
      <c r="I61" s="11">
        <v>21</v>
      </c>
      <c r="J61" s="12">
        <f t="shared" si="1516"/>
        <v>3.5714285714285712E-2</v>
      </c>
      <c r="K61" s="13"/>
      <c r="L61" s="11"/>
      <c r="M61" s="11"/>
      <c r="N61" s="14"/>
      <c r="O61" s="10">
        <v>1</v>
      </c>
      <c r="P61" s="11"/>
      <c r="Q61" s="74">
        <f t="shared" si="1517"/>
        <v>733</v>
      </c>
      <c r="R61" s="74">
        <f t="shared" si="1518"/>
        <v>61</v>
      </c>
      <c r="S61" s="11">
        <v>541</v>
      </c>
      <c r="T61" s="12">
        <f t="shared" si="1435"/>
        <v>0.75579809004092768</v>
      </c>
      <c r="U61" s="11">
        <v>13</v>
      </c>
      <c r="V61" s="12">
        <f t="shared" si="1436"/>
        <v>2.3465703971119134E-2</v>
      </c>
      <c r="W61" s="13"/>
      <c r="X61" s="11"/>
      <c r="Y61" s="11"/>
      <c r="Z61" s="14"/>
      <c r="AA61" s="10"/>
      <c r="AB61" s="11"/>
      <c r="AC61" s="74">
        <f t="shared" si="1519"/>
        <v>155</v>
      </c>
      <c r="AD61" s="74">
        <f t="shared" si="1520"/>
        <v>12</v>
      </c>
      <c r="AE61" s="11">
        <v>100</v>
      </c>
      <c r="AF61" s="12">
        <f t="shared" si="1439"/>
        <v>0.67096774193548392</v>
      </c>
      <c r="AG61" s="11">
        <v>4</v>
      </c>
      <c r="AH61" s="12">
        <f t="shared" si="1440"/>
        <v>3.8461538461538464E-2</v>
      </c>
      <c r="AI61" s="13"/>
      <c r="AJ61" s="11"/>
      <c r="AK61" s="11"/>
      <c r="AL61" s="14"/>
      <c r="AM61" s="10"/>
      <c r="AN61" s="11"/>
      <c r="AO61" s="74">
        <f t="shared" si="1521"/>
        <v>733</v>
      </c>
      <c r="AP61" s="74">
        <f t="shared" si="1522"/>
        <v>63</v>
      </c>
      <c r="AQ61" s="11">
        <v>574</v>
      </c>
      <c r="AR61" s="12">
        <f t="shared" si="1443"/>
        <v>0.81309686221009547</v>
      </c>
      <c r="AS61" s="11">
        <v>22</v>
      </c>
      <c r="AT61" s="12">
        <f t="shared" si="1444"/>
        <v>3.6912751677852351E-2</v>
      </c>
      <c r="AU61" s="13"/>
      <c r="AV61" s="11"/>
      <c r="AW61" s="11"/>
      <c r="AX61" s="14"/>
      <c r="AY61" s="10">
        <v>1</v>
      </c>
      <c r="AZ61" s="11"/>
      <c r="BA61" s="74">
        <f t="shared" si="1523"/>
        <v>849</v>
      </c>
      <c r="BB61" s="74">
        <f t="shared" si="1524"/>
        <v>72</v>
      </c>
      <c r="BC61" s="11">
        <v>597</v>
      </c>
      <c r="BD61" s="12">
        <f t="shared" si="1447"/>
        <v>0.72791519434628971</v>
      </c>
      <c r="BE61" s="11">
        <v>21</v>
      </c>
      <c r="BF61" s="12">
        <f t="shared" si="1448"/>
        <v>3.3980582524271843E-2</v>
      </c>
      <c r="BG61" s="13"/>
      <c r="BH61" s="11"/>
      <c r="BI61" s="11"/>
      <c r="BJ61" s="14"/>
      <c r="BK61" s="10">
        <v>1</v>
      </c>
      <c r="BL61" s="11"/>
      <c r="BM61" s="74">
        <f t="shared" si="1525"/>
        <v>713</v>
      </c>
      <c r="BN61" s="74">
        <f t="shared" si="1526"/>
        <v>61</v>
      </c>
      <c r="BO61" s="11">
        <v>546</v>
      </c>
      <c r="BP61" s="12">
        <f t="shared" si="1451"/>
        <v>0.77419354838709675</v>
      </c>
      <c r="BQ61" s="11">
        <v>6</v>
      </c>
      <c r="BR61" s="12">
        <f t="shared" si="1452"/>
        <v>1.0869565217391304E-2</v>
      </c>
      <c r="BS61" s="13"/>
      <c r="BT61" s="11"/>
      <c r="BU61" s="11"/>
      <c r="BV61" s="14"/>
      <c r="BW61" s="10"/>
      <c r="BX61" s="11"/>
      <c r="BY61" s="74">
        <f t="shared" si="1527"/>
        <v>751</v>
      </c>
      <c r="BZ61" s="74">
        <f t="shared" si="1528"/>
        <v>65</v>
      </c>
      <c r="CA61" s="11">
        <v>614</v>
      </c>
      <c r="CB61" s="12">
        <f t="shared" si="1455"/>
        <v>0.8362183754993342</v>
      </c>
      <c r="CC61" s="11">
        <v>14</v>
      </c>
      <c r="CD61" s="12">
        <f t="shared" si="1456"/>
        <v>2.2292993630573247E-2</v>
      </c>
      <c r="CE61" s="13"/>
      <c r="CF61" s="11"/>
      <c r="CG61" s="11"/>
      <c r="CH61" s="14"/>
      <c r="CI61" s="10"/>
      <c r="CJ61" s="11"/>
      <c r="CK61" s="74">
        <f t="shared" si="1529"/>
        <v>166</v>
      </c>
      <c r="CL61" s="74">
        <f t="shared" si="1530"/>
        <v>15</v>
      </c>
      <c r="CM61" s="11">
        <v>86</v>
      </c>
      <c r="CN61" s="12">
        <f t="shared" si="1459"/>
        <v>0.54819277108433739</v>
      </c>
      <c r="CO61" s="11">
        <v>5</v>
      </c>
      <c r="CP61" s="12">
        <f t="shared" si="1460"/>
        <v>5.4945054945054944E-2</v>
      </c>
      <c r="CQ61" s="13"/>
      <c r="CR61" s="11"/>
      <c r="CS61" s="11"/>
      <c r="CT61" s="14"/>
      <c r="CU61" s="10"/>
      <c r="CV61" s="11"/>
      <c r="CW61" s="74">
        <f t="shared" si="1531"/>
        <v>758</v>
      </c>
      <c r="CX61" s="74">
        <f t="shared" si="1532"/>
        <v>65</v>
      </c>
      <c r="CY61" s="11">
        <v>545</v>
      </c>
      <c r="CZ61" s="12">
        <f t="shared" si="1463"/>
        <v>0.74010554089709768</v>
      </c>
      <c r="DA61" s="11">
        <v>16</v>
      </c>
      <c r="DB61" s="12">
        <f t="shared" si="1464"/>
        <v>2.8520499108734401E-2</v>
      </c>
      <c r="DC61" s="13"/>
      <c r="DD61" s="11"/>
      <c r="DE61" s="11"/>
      <c r="DF61" s="14"/>
      <c r="DG61" s="10"/>
      <c r="DH61" s="11"/>
      <c r="DI61" s="74">
        <f t="shared" si="1533"/>
        <v>857</v>
      </c>
      <c r="DJ61" s="74">
        <f t="shared" si="1534"/>
        <v>73</v>
      </c>
      <c r="DK61" s="11">
        <v>661</v>
      </c>
      <c r="DL61" s="12">
        <f t="shared" si="1467"/>
        <v>0.78763127187864646</v>
      </c>
      <c r="DM61" s="11">
        <v>14</v>
      </c>
      <c r="DN61" s="12">
        <f t="shared" si="1468"/>
        <v>2.074074074074074E-2</v>
      </c>
      <c r="DO61" s="13"/>
      <c r="DP61" s="11"/>
      <c r="DQ61" s="11"/>
      <c r="DR61" s="14"/>
      <c r="DS61" s="10"/>
      <c r="DT61" s="11"/>
      <c r="DU61" s="74">
        <f t="shared" si="1535"/>
        <v>887</v>
      </c>
      <c r="DV61" s="74">
        <f t="shared" si="1536"/>
        <v>76</v>
      </c>
      <c r="DW61" s="11">
        <v>672</v>
      </c>
      <c r="DX61" s="12">
        <f t="shared" si="1471"/>
        <v>0.78354002254791433</v>
      </c>
      <c r="DY61" s="11">
        <v>23</v>
      </c>
      <c r="DZ61" s="12">
        <f t="shared" si="1472"/>
        <v>3.3093525179856115E-2</v>
      </c>
      <c r="EA61" s="13"/>
      <c r="EB61" s="11"/>
      <c r="EC61" s="11"/>
      <c r="ED61" s="14"/>
      <c r="EE61" s="10"/>
      <c r="EF61" s="11"/>
      <c r="EG61" s="74">
        <f t="shared" si="1537"/>
        <v>167</v>
      </c>
      <c r="EH61" s="74">
        <f t="shared" si="1538"/>
        <v>14</v>
      </c>
      <c r="EI61" s="11">
        <v>106</v>
      </c>
      <c r="EJ61" s="12">
        <f t="shared" si="1475"/>
        <v>0.6467065868263473</v>
      </c>
      <c r="EK61" s="11">
        <v>2</v>
      </c>
      <c r="EL61" s="12">
        <f t="shared" si="1476"/>
        <v>1.8518518518518517E-2</v>
      </c>
      <c r="EM61" s="13"/>
      <c r="EN61" s="11"/>
      <c r="EO61" s="11"/>
      <c r="EP61" s="14"/>
      <c r="EQ61" s="10"/>
      <c r="ER61" s="11"/>
      <c r="ES61" s="74">
        <f t="shared" si="1539"/>
        <v>881</v>
      </c>
      <c r="ET61" s="74">
        <f t="shared" si="1540"/>
        <v>76</v>
      </c>
      <c r="EU61" s="11">
        <v>679</v>
      </c>
      <c r="EV61" s="12">
        <f t="shared" si="1479"/>
        <v>0.80249716231555046</v>
      </c>
      <c r="EW61" s="11">
        <v>28</v>
      </c>
      <c r="EX61" s="12">
        <f t="shared" si="1480"/>
        <v>3.9603960396039604E-2</v>
      </c>
      <c r="EY61" s="13"/>
      <c r="EZ61" s="11"/>
      <c r="FA61" s="11"/>
      <c r="FB61" s="14"/>
      <c r="FC61" s="10"/>
      <c r="FD61" s="11"/>
      <c r="FE61" s="74">
        <f t="shared" si="1541"/>
        <v>887</v>
      </c>
      <c r="FF61" s="74">
        <f t="shared" si="1542"/>
        <v>74</v>
      </c>
      <c r="FG61" s="11">
        <v>651</v>
      </c>
      <c r="FH61" s="12">
        <f t="shared" si="1483"/>
        <v>0.77677564825253664</v>
      </c>
      <c r="FI61" s="11">
        <v>38</v>
      </c>
      <c r="FJ61" s="12">
        <f t="shared" si="1484"/>
        <v>5.5152394775036286E-2</v>
      </c>
      <c r="FK61" s="13"/>
      <c r="FL61" s="11"/>
      <c r="FM61" s="11"/>
      <c r="FN61" s="14"/>
      <c r="FO61" s="10">
        <v>2</v>
      </c>
      <c r="FP61" s="11"/>
      <c r="FQ61" s="74">
        <f t="shared" si="1543"/>
        <v>858</v>
      </c>
      <c r="FR61" s="74">
        <f t="shared" si="1544"/>
        <v>74</v>
      </c>
      <c r="FS61" s="11">
        <v>682</v>
      </c>
      <c r="FT61" s="12">
        <f t="shared" si="1487"/>
        <v>0.81351981351981351</v>
      </c>
      <c r="FU61" s="11">
        <v>16</v>
      </c>
      <c r="FV61" s="12">
        <f t="shared" si="1488"/>
        <v>2.2922636103151862E-2</v>
      </c>
      <c r="FW61" s="13"/>
      <c r="FX61" s="11"/>
      <c r="FY61" s="11"/>
      <c r="FZ61" s="14"/>
      <c r="GA61" s="10"/>
      <c r="GB61" s="11"/>
      <c r="GC61" s="74">
        <f t="shared" si="1545"/>
        <v>176</v>
      </c>
      <c r="GD61" s="74">
        <f t="shared" si="1546"/>
        <v>14</v>
      </c>
      <c r="GE61" s="11">
        <v>116</v>
      </c>
      <c r="GF61" s="12">
        <f t="shared" si="1491"/>
        <v>0.6875</v>
      </c>
      <c r="GG61" s="11">
        <v>5</v>
      </c>
      <c r="GH61" s="12">
        <f t="shared" si="1492"/>
        <v>4.1322314049586778E-2</v>
      </c>
      <c r="GI61" s="13"/>
      <c r="GJ61" s="11"/>
      <c r="GK61" s="11"/>
      <c r="GL61" s="14"/>
      <c r="GM61" s="10"/>
      <c r="GN61" s="11"/>
      <c r="GO61" s="74">
        <f t="shared" si="1547"/>
        <v>859</v>
      </c>
      <c r="GP61" s="74">
        <f t="shared" si="1548"/>
        <v>74</v>
      </c>
      <c r="GQ61" s="11">
        <v>647</v>
      </c>
      <c r="GR61" s="12">
        <f t="shared" si="1495"/>
        <v>0.77415599534342261</v>
      </c>
      <c r="GS61" s="11">
        <v>18</v>
      </c>
      <c r="GT61" s="12">
        <f t="shared" si="1496"/>
        <v>2.7067669172932331E-2</v>
      </c>
      <c r="GU61" s="13"/>
      <c r="GV61" s="11"/>
      <c r="GW61" s="11"/>
      <c r="GX61" s="14"/>
      <c r="GY61" s="10"/>
      <c r="GZ61" s="11"/>
      <c r="HA61" s="74">
        <f t="shared" si="1549"/>
        <v>861</v>
      </c>
      <c r="HB61" s="74">
        <f t="shared" si="1550"/>
        <v>74</v>
      </c>
      <c r="HC61" s="11">
        <v>661</v>
      </c>
      <c r="HD61" s="12">
        <f t="shared" si="1499"/>
        <v>0.80139372822299648</v>
      </c>
      <c r="HE61" s="11">
        <v>29</v>
      </c>
      <c r="HF61" s="12">
        <f t="shared" si="1500"/>
        <v>4.2028985507246375E-2</v>
      </c>
      <c r="HG61" s="13"/>
      <c r="HH61" s="11"/>
      <c r="HI61" s="11"/>
      <c r="HJ61" s="14"/>
      <c r="HK61" s="10">
        <f t="shared" si="1501"/>
        <v>5</v>
      </c>
      <c r="HL61" s="11">
        <f t="shared" si="1502"/>
        <v>0</v>
      </c>
      <c r="HM61" s="11">
        <f t="shared" si="1503"/>
        <v>12049</v>
      </c>
      <c r="HN61" s="11">
        <f t="shared" si="1504"/>
        <v>1028</v>
      </c>
      <c r="HO61" s="11">
        <f t="shared" si="1505"/>
        <v>9340</v>
      </c>
      <c r="HP61" s="215">
        <f>+(HO61)/HM61</f>
        <v>0.77516806373972946</v>
      </c>
      <c r="HQ61" s="15">
        <f t="shared" si="1507"/>
        <v>295</v>
      </c>
      <c r="HR61" s="12">
        <f t="shared" si="1551"/>
        <v>3.1584582441113493E-2</v>
      </c>
      <c r="HS61" s="16">
        <v>54.9</v>
      </c>
      <c r="HT61" s="17">
        <v>8825</v>
      </c>
      <c r="HU61" s="16">
        <f t="shared" si="1508"/>
        <v>94.486081370449682</v>
      </c>
      <c r="HV61" s="15"/>
      <c r="HW61" s="14"/>
      <c r="HX61" s="78">
        <f t="shared" si="1509"/>
        <v>0.76208178438661711</v>
      </c>
      <c r="HY61" s="78">
        <f t="shared" si="1510"/>
        <v>0.77257318952234211</v>
      </c>
      <c r="HZ61" s="78">
        <f t="shared" si="1511"/>
        <v>0.77923458540042523</v>
      </c>
      <c r="IA61" s="78">
        <f t="shared" si="1512"/>
        <v>0.78939724037763248</v>
      </c>
    </row>
    <row r="62" spans="1:244" x14ac:dyDescent="0.25">
      <c r="A62" s="237"/>
      <c r="B62" s="41">
        <f t="shared" si="1513"/>
        <v>44473</v>
      </c>
      <c r="C62" s="10"/>
      <c r="D62" s="11"/>
      <c r="E62" s="74">
        <f t="shared" si="1514"/>
        <v>758</v>
      </c>
      <c r="F62" s="74">
        <f t="shared" si="1515"/>
        <v>65</v>
      </c>
      <c r="G62" s="11">
        <v>586</v>
      </c>
      <c r="H62" s="12">
        <f t="shared" si="1432"/>
        <v>0.81002638522427439</v>
      </c>
      <c r="I62" s="11">
        <v>28</v>
      </c>
      <c r="J62" s="12">
        <f t="shared" si="1516"/>
        <v>4.5602605863192182E-2</v>
      </c>
      <c r="K62" s="11"/>
      <c r="L62" s="11"/>
      <c r="M62" s="18"/>
      <c r="N62" s="20"/>
      <c r="O62" s="10"/>
      <c r="P62" s="11"/>
      <c r="Q62" s="74">
        <f t="shared" si="1517"/>
        <v>733</v>
      </c>
      <c r="R62" s="74">
        <f t="shared" si="1518"/>
        <v>61</v>
      </c>
      <c r="S62" s="11">
        <v>537</v>
      </c>
      <c r="T62" s="12">
        <f t="shared" si="1435"/>
        <v>0.75034106412005452</v>
      </c>
      <c r="U62" s="11">
        <v>13</v>
      </c>
      <c r="V62" s="12">
        <f t="shared" si="1436"/>
        <v>2.3636363636363636E-2</v>
      </c>
      <c r="W62" s="11"/>
      <c r="X62" s="11"/>
      <c r="Y62" s="18"/>
      <c r="Z62" s="20"/>
      <c r="AA62" s="10">
        <v>3</v>
      </c>
      <c r="AB62" s="11"/>
      <c r="AC62" s="74">
        <f t="shared" si="1519"/>
        <v>152</v>
      </c>
      <c r="AD62" s="74">
        <f t="shared" si="1520"/>
        <v>12</v>
      </c>
      <c r="AE62" s="11">
        <v>93</v>
      </c>
      <c r="AF62" s="12">
        <f t="shared" si="1439"/>
        <v>0.67763157894736847</v>
      </c>
      <c r="AG62" s="11">
        <v>10</v>
      </c>
      <c r="AH62" s="12">
        <f t="shared" si="1440"/>
        <v>9.7087378640776698E-2</v>
      </c>
      <c r="AI62" s="11"/>
      <c r="AJ62" s="11"/>
      <c r="AK62" s="18"/>
      <c r="AL62" s="20"/>
      <c r="AM62" s="10"/>
      <c r="AN62" s="11"/>
      <c r="AO62" s="74">
        <f t="shared" si="1521"/>
        <v>733</v>
      </c>
      <c r="AP62" s="74">
        <f t="shared" si="1522"/>
        <v>63</v>
      </c>
      <c r="AQ62" s="11">
        <v>546</v>
      </c>
      <c r="AR62" s="12">
        <f t="shared" si="1443"/>
        <v>0.78308321964529326</v>
      </c>
      <c r="AS62" s="11">
        <v>28</v>
      </c>
      <c r="AT62" s="12">
        <f t="shared" si="1444"/>
        <v>4.878048780487805E-2</v>
      </c>
      <c r="AU62" s="11"/>
      <c r="AV62" s="11"/>
      <c r="AW62" s="18"/>
      <c r="AX62" s="20"/>
      <c r="AY62" s="10">
        <v>1</v>
      </c>
      <c r="AZ62" s="11"/>
      <c r="BA62" s="74">
        <f t="shared" si="1523"/>
        <v>848</v>
      </c>
      <c r="BB62" s="74">
        <f t="shared" si="1524"/>
        <v>72</v>
      </c>
      <c r="BC62" s="11">
        <v>574</v>
      </c>
      <c r="BD62" s="12">
        <f t="shared" si="1447"/>
        <v>0.72523584905660377</v>
      </c>
      <c r="BE62" s="11">
        <v>41</v>
      </c>
      <c r="BF62" s="12">
        <f t="shared" si="1448"/>
        <v>6.6666666666666666E-2</v>
      </c>
      <c r="BG62" s="11"/>
      <c r="BH62" s="11"/>
      <c r="BI62" s="18"/>
      <c r="BJ62" s="20"/>
      <c r="BK62" s="10">
        <v>1</v>
      </c>
      <c r="BL62" s="11"/>
      <c r="BM62" s="74">
        <f t="shared" si="1525"/>
        <v>712</v>
      </c>
      <c r="BN62" s="74">
        <f t="shared" si="1526"/>
        <v>61</v>
      </c>
      <c r="BO62" s="11">
        <v>524</v>
      </c>
      <c r="BP62" s="12">
        <f t="shared" si="1451"/>
        <v>0.7682584269662921</v>
      </c>
      <c r="BQ62" s="11">
        <v>23</v>
      </c>
      <c r="BR62" s="12">
        <f t="shared" si="1452"/>
        <v>4.2047531992687383E-2</v>
      </c>
      <c r="BS62" s="11"/>
      <c r="BT62" s="11"/>
      <c r="BU62" s="18"/>
      <c r="BV62" s="20"/>
      <c r="BW62" s="10"/>
      <c r="BX62" s="11"/>
      <c r="BY62" s="74">
        <f t="shared" si="1527"/>
        <v>751</v>
      </c>
      <c r="BZ62" s="74">
        <f t="shared" si="1528"/>
        <v>65</v>
      </c>
      <c r="CA62" s="11">
        <v>575</v>
      </c>
      <c r="CB62" s="12">
        <f t="shared" si="1455"/>
        <v>0.80559254327563246</v>
      </c>
      <c r="CC62" s="11">
        <v>30</v>
      </c>
      <c r="CD62" s="12">
        <f t="shared" si="1456"/>
        <v>4.9586776859504134E-2</v>
      </c>
      <c r="CE62" s="11"/>
      <c r="CF62" s="11"/>
      <c r="CG62" s="18"/>
      <c r="CH62" s="20"/>
      <c r="CI62" s="10"/>
      <c r="CJ62" s="11"/>
      <c r="CK62" s="74">
        <f t="shared" si="1529"/>
        <v>166</v>
      </c>
      <c r="CL62" s="74">
        <f t="shared" si="1530"/>
        <v>15</v>
      </c>
      <c r="CM62" s="11">
        <v>74</v>
      </c>
      <c r="CN62" s="12">
        <f t="shared" si="1459"/>
        <v>0.46385542168674698</v>
      </c>
      <c r="CO62" s="11">
        <v>3</v>
      </c>
      <c r="CP62" s="12">
        <f t="shared" si="1460"/>
        <v>3.896103896103896E-2</v>
      </c>
      <c r="CQ62" s="11"/>
      <c r="CR62" s="11"/>
      <c r="CS62" s="18"/>
      <c r="CT62" s="20"/>
      <c r="CU62" s="10"/>
      <c r="CV62" s="11"/>
      <c r="CW62" s="74">
        <f t="shared" si="1531"/>
        <v>758</v>
      </c>
      <c r="CX62" s="74">
        <f t="shared" si="1532"/>
        <v>65</v>
      </c>
      <c r="CY62" s="11">
        <v>565</v>
      </c>
      <c r="CZ62" s="12">
        <f t="shared" si="1463"/>
        <v>0.77704485488126651</v>
      </c>
      <c r="DA62" s="11">
        <v>24</v>
      </c>
      <c r="DB62" s="12">
        <f t="shared" si="1464"/>
        <v>4.074702886247878E-2</v>
      </c>
      <c r="DC62" s="11"/>
      <c r="DD62" s="11"/>
      <c r="DE62" s="18"/>
      <c r="DF62" s="20"/>
      <c r="DG62" s="10"/>
      <c r="DH62" s="11"/>
      <c r="DI62" s="74">
        <f t="shared" si="1533"/>
        <v>857</v>
      </c>
      <c r="DJ62" s="74">
        <f t="shared" si="1534"/>
        <v>73</v>
      </c>
      <c r="DK62" s="11">
        <v>632</v>
      </c>
      <c r="DL62" s="12">
        <f t="shared" si="1467"/>
        <v>0.77712952158693116</v>
      </c>
      <c r="DM62" s="11">
        <v>34</v>
      </c>
      <c r="DN62" s="12">
        <f t="shared" si="1468"/>
        <v>5.1051051051051052E-2</v>
      </c>
      <c r="DO62" s="11"/>
      <c r="DP62" s="11"/>
      <c r="DQ62" s="18"/>
      <c r="DR62" s="20"/>
      <c r="DS62" s="10"/>
      <c r="DT62" s="11"/>
      <c r="DU62" s="74">
        <f t="shared" si="1535"/>
        <v>887</v>
      </c>
      <c r="DV62" s="74">
        <f t="shared" si="1536"/>
        <v>76</v>
      </c>
      <c r="DW62" s="11">
        <v>678</v>
      </c>
      <c r="DX62" s="12">
        <f t="shared" si="1471"/>
        <v>0.79255918827508454</v>
      </c>
      <c r="DY62" s="11">
        <v>25</v>
      </c>
      <c r="DZ62" s="12">
        <f t="shared" si="1472"/>
        <v>3.5561877667140827E-2</v>
      </c>
      <c r="EA62" s="11"/>
      <c r="EB62" s="11"/>
      <c r="EC62" s="18"/>
      <c r="ED62" s="20"/>
      <c r="EE62" s="10"/>
      <c r="EF62" s="11"/>
      <c r="EG62" s="74">
        <f t="shared" si="1537"/>
        <v>167</v>
      </c>
      <c r="EH62" s="74">
        <f t="shared" si="1538"/>
        <v>14</v>
      </c>
      <c r="EI62" s="11">
        <v>106</v>
      </c>
      <c r="EJ62" s="12">
        <f t="shared" si="1475"/>
        <v>0.6586826347305389</v>
      </c>
      <c r="EK62" s="11">
        <v>4</v>
      </c>
      <c r="EL62" s="12">
        <f t="shared" si="1476"/>
        <v>3.6363636363636362E-2</v>
      </c>
      <c r="EM62" s="11"/>
      <c r="EN62" s="11"/>
      <c r="EO62" s="18"/>
      <c r="EP62" s="20"/>
      <c r="EQ62" s="10"/>
      <c r="ER62" s="11"/>
      <c r="ES62" s="74">
        <f t="shared" si="1539"/>
        <v>881</v>
      </c>
      <c r="ET62" s="74">
        <f t="shared" si="1540"/>
        <v>76</v>
      </c>
      <c r="EU62" s="11">
        <v>664</v>
      </c>
      <c r="EV62" s="12">
        <f t="shared" si="1479"/>
        <v>0.7866061293984109</v>
      </c>
      <c r="EW62" s="11">
        <v>29</v>
      </c>
      <c r="EX62" s="12">
        <f t="shared" si="1480"/>
        <v>4.1847041847041848E-2</v>
      </c>
      <c r="EY62" s="11"/>
      <c r="EZ62" s="11"/>
      <c r="FA62" s="18"/>
      <c r="FB62" s="20"/>
      <c r="FC62" s="10"/>
      <c r="FD62" s="11"/>
      <c r="FE62" s="74">
        <f t="shared" si="1541"/>
        <v>887</v>
      </c>
      <c r="FF62" s="74">
        <f t="shared" si="1542"/>
        <v>74</v>
      </c>
      <c r="FG62" s="11">
        <v>631</v>
      </c>
      <c r="FH62" s="12">
        <f t="shared" si="1483"/>
        <v>0.7531003382187148</v>
      </c>
      <c r="FI62" s="11">
        <v>37</v>
      </c>
      <c r="FJ62" s="12">
        <f t="shared" si="1484"/>
        <v>5.5389221556886227E-2</v>
      </c>
      <c r="FK62" s="11"/>
      <c r="FL62" s="11"/>
      <c r="FM62" s="18"/>
      <c r="FN62" s="20"/>
      <c r="FO62" s="10"/>
      <c r="FP62" s="11"/>
      <c r="FQ62" s="74">
        <f t="shared" si="1543"/>
        <v>858</v>
      </c>
      <c r="FR62" s="74">
        <f t="shared" si="1544"/>
        <v>74</v>
      </c>
      <c r="FS62" s="11">
        <v>650</v>
      </c>
      <c r="FT62" s="12">
        <f t="shared" si="1487"/>
        <v>0.80069930069930073</v>
      </c>
      <c r="FU62" s="11">
        <v>37</v>
      </c>
      <c r="FV62" s="12">
        <f t="shared" si="1488"/>
        <v>5.3857350800582245E-2</v>
      </c>
      <c r="FW62" s="11"/>
      <c r="FX62" s="11"/>
      <c r="FY62" s="18"/>
      <c r="FZ62" s="20"/>
      <c r="GA62" s="10"/>
      <c r="GB62" s="11"/>
      <c r="GC62" s="74">
        <f t="shared" si="1545"/>
        <v>176</v>
      </c>
      <c r="GD62" s="74">
        <f t="shared" si="1546"/>
        <v>14</v>
      </c>
      <c r="GE62" s="11">
        <v>110</v>
      </c>
      <c r="GF62" s="12">
        <f t="shared" si="1491"/>
        <v>0.64772727272727271</v>
      </c>
      <c r="GG62" s="11">
        <v>4</v>
      </c>
      <c r="GH62" s="12">
        <f t="shared" si="1492"/>
        <v>3.5087719298245612E-2</v>
      </c>
      <c r="GI62" s="11"/>
      <c r="GJ62" s="11"/>
      <c r="GK62" s="18"/>
      <c r="GL62" s="20"/>
      <c r="GM62" s="10"/>
      <c r="GN62" s="11"/>
      <c r="GO62" s="74">
        <f t="shared" si="1547"/>
        <v>859</v>
      </c>
      <c r="GP62" s="74">
        <f t="shared" si="1548"/>
        <v>74</v>
      </c>
      <c r="GQ62" s="11">
        <v>668</v>
      </c>
      <c r="GR62" s="12">
        <f t="shared" si="1495"/>
        <v>0.80908032596041912</v>
      </c>
      <c r="GS62" s="11">
        <v>27</v>
      </c>
      <c r="GT62" s="12">
        <f t="shared" si="1496"/>
        <v>3.884892086330935E-2</v>
      </c>
      <c r="GU62" s="11"/>
      <c r="GV62" s="11"/>
      <c r="GW62" s="18"/>
      <c r="GX62" s="20"/>
      <c r="GY62" s="10"/>
      <c r="GZ62" s="11"/>
      <c r="HA62" s="74">
        <f t="shared" si="1549"/>
        <v>861</v>
      </c>
      <c r="HB62" s="74">
        <f t="shared" si="1550"/>
        <v>74</v>
      </c>
      <c r="HC62" s="11">
        <v>653</v>
      </c>
      <c r="HD62" s="12">
        <f t="shared" si="1499"/>
        <v>0.78164924506387923</v>
      </c>
      <c r="HE62" s="11">
        <v>20</v>
      </c>
      <c r="HF62" s="12">
        <f t="shared" si="1500"/>
        <v>2.9717682020802376E-2</v>
      </c>
      <c r="HG62" s="11"/>
      <c r="HH62" s="11"/>
      <c r="HI62" s="18"/>
      <c r="HJ62" s="20"/>
      <c r="HK62" s="10">
        <f t="shared" si="1501"/>
        <v>5</v>
      </c>
      <c r="HL62" s="11">
        <f t="shared" si="1502"/>
        <v>0</v>
      </c>
      <c r="HM62" s="11">
        <f t="shared" si="1503"/>
        <v>12044</v>
      </c>
      <c r="HN62" s="11">
        <f t="shared" si="1504"/>
        <v>1028</v>
      </c>
      <c r="HO62" s="11">
        <f t="shared" si="1505"/>
        <v>9283</v>
      </c>
      <c r="HP62" s="215">
        <f t="shared" ref="HP62:HP65" si="1552">+(HO62)/HM62</f>
        <v>0.77075722351378284</v>
      </c>
      <c r="HQ62" s="15">
        <f t="shared" si="1507"/>
        <v>417</v>
      </c>
      <c r="HR62" s="12">
        <f t="shared" si="1551"/>
        <v>4.4920823009802865E-2</v>
      </c>
      <c r="HS62" s="16">
        <v>56.3</v>
      </c>
      <c r="HT62" s="17">
        <v>8625</v>
      </c>
      <c r="HU62" s="16">
        <f t="shared" si="1508"/>
        <v>92.911774210923198</v>
      </c>
      <c r="HV62" s="18"/>
      <c r="HW62" s="20"/>
      <c r="HX62" s="78">
        <f t="shared" si="1509"/>
        <v>0.76178660049627789</v>
      </c>
      <c r="HY62" s="78">
        <f t="shared" si="1510"/>
        <v>0.76572133168927248</v>
      </c>
      <c r="HZ62" s="78">
        <f t="shared" si="1511"/>
        <v>0.77037562012756911</v>
      </c>
      <c r="IA62" s="78">
        <f t="shared" si="1512"/>
        <v>0.78758169934640521</v>
      </c>
    </row>
    <row r="63" spans="1:244" x14ac:dyDescent="0.25">
      <c r="A63" s="237"/>
      <c r="B63" s="41">
        <f>+B62+1</f>
        <v>44474</v>
      </c>
      <c r="C63" s="10"/>
      <c r="D63" s="11"/>
      <c r="E63" s="74">
        <f t="shared" si="1514"/>
        <v>758</v>
      </c>
      <c r="F63" s="74">
        <f t="shared" si="1515"/>
        <v>65</v>
      </c>
      <c r="G63" s="11">
        <v>608</v>
      </c>
      <c r="H63" s="12">
        <f t="shared" si="1432"/>
        <v>0.82585751978891819</v>
      </c>
      <c r="I63" s="11">
        <v>18</v>
      </c>
      <c r="J63" s="12">
        <f t="shared" si="1516"/>
        <v>2.8753993610223641E-2</v>
      </c>
      <c r="K63" s="13"/>
      <c r="L63" s="13"/>
      <c r="M63" s="25">
        <v>3870</v>
      </c>
      <c r="N63" s="38">
        <v>4175</v>
      </c>
      <c r="O63" s="10"/>
      <c r="P63" s="11"/>
      <c r="Q63" s="74">
        <f t="shared" si="1517"/>
        <v>733</v>
      </c>
      <c r="R63" s="74">
        <f t="shared" si="1518"/>
        <v>61</v>
      </c>
      <c r="S63" s="11">
        <v>560</v>
      </c>
      <c r="T63" s="12">
        <f t="shared" si="1435"/>
        <v>0.78717598908594821</v>
      </c>
      <c r="U63" s="11">
        <v>17</v>
      </c>
      <c r="V63" s="12">
        <f t="shared" si="1436"/>
        <v>2.9462738301559793E-2</v>
      </c>
      <c r="W63" s="13"/>
      <c r="X63" s="13"/>
      <c r="Y63" s="25">
        <v>3870</v>
      </c>
      <c r="Z63" s="38">
        <v>4175</v>
      </c>
      <c r="AA63" s="10"/>
      <c r="AB63" s="11"/>
      <c r="AC63" s="74">
        <f t="shared" si="1519"/>
        <v>152</v>
      </c>
      <c r="AD63" s="74">
        <f t="shared" si="1520"/>
        <v>12</v>
      </c>
      <c r="AE63" s="11">
        <v>100</v>
      </c>
      <c r="AF63" s="12">
        <f t="shared" si="1439"/>
        <v>0.70394736842105265</v>
      </c>
      <c r="AG63" s="11">
        <v>7</v>
      </c>
      <c r="AH63" s="12">
        <f t="shared" si="1440"/>
        <v>6.5420560747663545E-2</v>
      </c>
      <c r="AI63" s="13"/>
      <c r="AJ63" s="13"/>
      <c r="AK63" s="25">
        <v>3870</v>
      </c>
      <c r="AL63" s="38">
        <v>4175</v>
      </c>
      <c r="AM63" s="10"/>
      <c r="AN63" s="11"/>
      <c r="AO63" s="74">
        <f t="shared" si="1521"/>
        <v>733</v>
      </c>
      <c r="AP63" s="74">
        <f t="shared" si="1522"/>
        <v>63</v>
      </c>
      <c r="AQ63" s="11">
        <v>562</v>
      </c>
      <c r="AR63" s="12">
        <f t="shared" si="1443"/>
        <v>0.78308321964529326</v>
      </c>
      <c r="AS63" s="11">
        <v>12</v>
      </c>
      <c r="AT63" s="12">
        <f t="shared" si="1444"/>
        <v>2.0905923344947737E-2</v>
      </c>
      <c r="AU63" s="13"/>
      <c r="AV63" s="13"/>
      <c r="AW63" s="25">
        <v>3870</v>
      </c>
      <c r="AX63" s="38">
        <v>4175</v>
      </c>
      <c r="AY63" s="10"/>
      <c r="AZ63" s="11"/>
      <c r="BA63" s="74">
        <f t="shared" si="1523"/>
        <v>848</v>
      </c>
      <c r="BB63" s="74">
        <f t="shared" si="1524"/>
        <v>72</v>
      </c>
      <c r="BC63" s="11">
        <v>612</v>
      </c>
      <c r="BD63" s="12">
        <f t="shared" si="1447"/>
        <v>0.74528301886792447</v>
      </c>
      <c r="BE63" s="11">
        <v>20</v>
      </c>
      <c r="BF63" s="12">
        <f t="shared" si="1448"/>
        <v>3.1645569620253167E-2</v>
      </c>
      <c r="BG63" s="13"/>
      <c r="BH63" s="13"/>
      <c r="BI63" s="25">
        <v>3870</v>
      </c>
      <c r="BJ63" s="38">
        <v>4175</v>
      </c>
      <c r="BK63" s="10">
        <v>1</v>
      </c>
      <c r="BL63" s="11"/>
      <c r="BM63" s="74">
        <f t="shared" si="1525"/>
        <v>711</v>
      </c>
      <c r="BN63" s="74">
        <f t="shared" si="1526"/>
        <v>61</v>
      </c>
      <c r="BO63" s="11">
        <v>530</v>
      </c>
      <c r="BP63" s="12">
        <f t="shared" si="1451"/>
        <v>0.76933895921237694</v>
      </c>
      <c r="BQ63" s="11">
        <v>17</v>
      </c>
      <c r="BR63" s="12">
        <f t="shared" si="1452"/>
        <v>3.1078610603290677E-2</v>
      </c>
      <c r="BS63" s="13"/>
      <c r="BT63" s="13"/>
      <c r="BU63" s="25">
        <v>3870</v>
      </c>
      <c r="BV63" s="38">
        <v>4175</v>
      </c>
      <c r="BW63" s="10"/>
      <c r="BX63" s="11"/>
      <c r="BY63" s="74">
        <f t="shared" si="1527"/>
        <v>751</v>
      </c>
      <c r="BZ63" s="74">
        <f t="shared" si="1528"/>
        <v>65</v>
      </c>
      <c r="CA63" s="11">
        <v>608</v>
      </c>
      <c r="CB63" s="12">
        <f t="shared" si="1455"/>
        <v>0.82556591211717711</v>
      </c>
      <c r="CC63" s="11">
        <v>12</v>
      </c>
      <c r="CD63" s="12">
        <f t="shared" si="1456"/>
        <v>1.935483870967742E-2</v>
      </c>
      <c r="CE63" s="13"/>
      <c r="CF63" s="13"/>
      <c r="CG63" s="25">
        <v>3870</v>
      </c>
      <c r="CH63" s="38">
        <v>4175</v>
      </c>
      <c r="CI63" s="10">
        <v>1</v>
      </c>
      <c r="CJ63" s="11"/>
      <c r="CK63" s="74">
        <f t="shared" si="1529"/>
        <v>165</v>
      </c>
      <c r="CL63" s="74">
        <f t="shared" si="1530"/>
        <v>15</v>
      </c>
      <c r="CM63" s="11">
        <v>82</v>
      </c>
      <c r="CN63" s="12">
        <f t="shared" si="1459"/>
        <v>0.53333333333333333</v>
      </c>
      <c r="CO63" s="11">
        <v>6</v>
      </c>
      <c r="CP63" s="12">
        <f t="shared" si="1460"/>
        <v>6.8181818181818177E-2</v>
      </c>
      <c r="CQ63" s="13"/>
      <c r="CR63" s="13"/>
      <c r="CS63" s="25">
        <v>3870</v>
      </c>
      <c r="CT63" s="38">
        <v>4175</v>
      </c>
      <c r="CU63" s="10">
        <v>1</v>
      </c>
      <c r="CV63" s="11"/>
      <c r="CW63" s="74">
        <f t="shared" si="1531"/>
        <v>757</v>
      </c>
      <c r="CX63" s="74">
        <f t="shared" si="1532"/>
        <v>65</v>
      </c>
      <c r="CY63" s="11">
        <v>584</v>
      </c>
      <c r="CZ63" s="12">
        <f t="shared" si="1463"/>
        <v>0.78996036988110963</v>
      </c>
      <c r="DA63" s="11">
        <v>14</v>
      </c>
      <c r="DB63" s="12">
        <f t="shared" si="1464"/>
        <v>2.3411371237458192E-2</v>
      </c>
      <c r="DC63" s="13"/>
      <c r="DD63" s="13"/>
      <c r="DE63" s="25">
        <v>3870</v>
      </c>
      <c r="DF63" s="38">
        <v>4175</v>
      </c>
      <c r="DG63" s="10"/>
      <c r="DH63" s="11"/>
      <c r="DI63" s="74">
        <f t="shared" si="1533"/>
        <v>857</v>
      </c>
      <c r="DJ63" s="74">
        <f t="shared" si="1534"/>
        <v>73</v>
      </c>
      <c r="DK63" s="11">
        <v>667</v>
      </c>
      <c r="DL63" s="12">
        <f t="shared" si="1467"/>
        <v>0.80396732788798131</v>
      </c>
      <c r="DM63" s="11">
        <v>22</v>
      </c>
      <c r="DN63" s="12">
        <f t="shared" si="1468"/>
        <v>3.1930333817126268E-2</v>
      </c>
      <c r="DO63" s="13"/>
      <c r="DP63" s="13"/>
      <c r="DQ63" s="25">
        <v>3870</v>
      </c>
      <c r="DR63" s="38">
        <v>4175</v>
      </c>
      <c r="DS63" s="10">
        <v>1</v>
      </c>
      <c r="DT63" s="11"/>
      <c r="DU63" s="74">
        <f t="shared" si="1535"/>
        <v>886</v>
      </c>
      <c r="DV63" s="74">
        <f t="shared" si="1536"/>
        <v>76</v>
      </c>
      <c r="DW63" s="11">
        <v>659</v>
      </c>
      <c r="DX63" s="12">
        <f t="shared" si="1471"/>
        <v>0.77426636568848761</v>
      </c>
      <c r="DY63" s="11">
        <v>27</v>
      </c>
      <c r="DZ63" s="12">
        <f t="shared" si="1472"/>
        <v>3.9358600583090382E-2</v>
      </c>
      <c r="EA63" s="13"/>
      <c r="EB63" s="13"/>
      <c r="EC63" s="25">
        <v>3870</v>
      </c>
      <c r="ED63" s="38">
        <v>4175</v>
      </c>
      <c r="EE63" s="10"/>
      <c r="EF63" s="11"/>
      <c r="EG63" s="74">
        <f t="shared" si="1537"/>
        <v>167</v>
      </c>
      <c r="EH63" s="74">
        <f t="shared" si="1538"/>
        <v>14</v>
      </c>
      <c r="EI63" s="11">
        <v>106</v>
      </c>
      <c r="EJ63" s="12">
        <f t="shared" si="1475"/>
        <v>0.67664670658682635</v>
      </c>
      <c r="EK63" s="11">
        <v>7</v>
      </c>
      <c r="EL63" s="12">
        <f t="shared" si="1476"/>
        <v>6.1946902654867256E-2</v>
      </c>
      <c r="EM63" s="13"/>
      <c r="EN63" s="13"/>
      <c r="EO63" s="25">
        <v>3870</v>
      </c>
      <c r="EP63" s="38">
        <v>4175</v>
      </c>
      <c r="EQ63" s="10"/>
      <c r="ER63" s="11"/>
      <c r="ES63" s="74">
        <f t="shared" si="1539"/>
        <v>881</v>
      </c>
      <c r="ET63" s="74">
        <f t="shared" si="1540"/>
        <v>76</v>
      </c>
      <c r="EU63" s="11">
        <v>699</v>
      </c>
      <c r="EV63" s="12">
        <f t="shared" si="1479"/>
        <v>0.8149829738933031</v>
      </c>
      <c r="EW63" s="11">
        <v>19</v>
      </c>
      <c r="EX63" s="12">
        <f t="shared" si="1480"/>
        <v>2.6462395543175487E-2</v>
      </c>
      <c r="EY63" s="13"/>
      <c r="EZ63" s="13"/>
      <c r="FA63" s="25">
        <v>3870</v>
      </c>
      <c r="FB63" s="38">
        <v>4175</v>
      </c>
      <c r="FC63" s="10"/>
      <c r="FD63" s="11"/>
      <c r="FE63" s="74">
        <f t="shared" si="1541"/>
        <v>887</v>
      </c>
      <c r="FF63" s="74">
        <f t="shared" si="1542"/>
        <v>74</v>
      </c>
      <c r="FG63" s="11">
        <v>628</v>
      </c>
      <c r="FH63" s="12">
        <f t="shared" si="1483"/>
        <v>0.74633596392333712</v>
      </c>
      <c r="FI63" s="11">
        <v>34</v>
      </c>
      <c r="FJ63" s="12">
        <f t="shared" si="1484"/>
        <v>5.1359516616314202E-2</v>
      </c>
      <c r="FK63" s="13"/>
      <c r="FL63" s="13"/>
      <c r="FM63" s="25">
        <v>3870</v>
      </c>
      <c r="FN63" s="38">
        <v>4175</v>
      </c>
      <c r="FO63" s="10">
        <v>1</v>
      </c>
      <c r="FP63" s="11"/>
      <c r="FQ63" s="74">
        <f t="shared" si="1543"/>
        <v>857</v>
      </c>
      <c r="FR63" s="74">
        <f t="shared" si="1544"/>
        <v>74</v>
      </c>
      <c r="FS63" s="11">
        <v>651</v>
      </c>
      <c r="FT63" s="12">
        <f t="shared" si="1487"/>
        <v>0.77946324387397903</v>
      </c>
      <c r="FU63" s="11">
        <v>17</v>
      </c>
      <c r="FV63" s="12">
        <f t="shared" si="1488"/>
        <v>2.5449101796407185E-2</v>
      </c>
      <c r="FW63" s="13"/>
      <c r="FX63" s="13"/>
      <c r="FY63" s="25">
        <v>3870</v>
      </c>
      <c r="FZ63" s="38">
        <v>4175</v>
      </c>
      <c r="GA63" s="10"/>
      <c r="GB63" s="11"/>
      <c r="GC63" s="74">
        <f t="shared" si="1545"/>
        <v>176</v>
      </c>
      <c r="GD63" s="74">
        <f t="shared" si="1546"/>
        <v>14</v>
      </c>
      <c r="GE63" s="11">
        <v>111</v>
      </c>
      <c r="GF63" s="12">
        <f t="shared" si="1491"/>
        <v>0.65340909090909094</v>
      </c>
      <c r="GG63" s="11">
        <v>4</v>
      </c>
      <c r="GH63" s="12">
        <f t="shared" si="1492"/>
        <v>3.4782608695652174E-2</v>
      </c>
      <c r="GI63" s="13"/>
      <c r="GJ63" s="13"/>
      <c r="GK63" s="25">
        <v>3870</v>
      </c>
      <c r="GL63" s="38">
        <v>4175</v>
      </c>
      <c r="GM63" s="10"/>
      <c r="GN63" s="11"/>
      <c r="GO63" s="74">
        <f t="shared" si="1547"/>
        <v>859</v>
      </c>
      <c r="GP63" s="74">
        <f t="shared" si="1548"/>
        <v>74</v>
      </c>
      <c r="GQ63" s="11">
        <v>623</v>
      </c>
      <c r="GR63" s="12">
        <f t="shared" si="1495"/>
        <v>0.75436554132712452</v>
      </c>
      <c r="GS63" s="11">
        <v>25</v>
      </c>
      <c r="GT63" s="12">
        <f t="shared" si="1496"/>
        <v>3.8580246913580245E-2</v>
      </c>
      <c r="GU63" s="13"/>
      <c r="GV63" s="13"/>
      <c r="GW63" s="25">
        <v>3870</v>
      </c>
      <c r="GX63" s="38">
        <v>4175</v>
      </c>
      <c r="GY63" s="10"/>
      <c r="GZ63" s="11"/>
      <c r="HA63" s="74">
        <f t="shared" si="1549"/>
        <v>861</v>
      </c>
      <c r="HB63" s="74">
        <f t="shared" si="1550"/>
        <v>74</v>
      </c>
      <c r="HC63" s="11">
        <v>637</v>
      </c>
      <c r="HD63" s="12">
        <f t="shared" si="1499"/>
        <v>0.7909407665505227</v>
      </c>
      <c r="HE63" s="11">
        <v>44</v>
      </c>
      <c r="HF63" s="12">
        <f t="shared" si="1500"/>
        <v>6.4610866372980913E-2</v>
      </c>
      <c r="HG63" s="13"/>
      <c r="HH63" s="13"/>
      <c r="HI63" s="25">
        <v>3870</v>
      </c>
      <c r="HJ63" s="38">
        <v>4175</v>
      </c>
      <c r="HK63" s="10">
        <f t="shared" si="1501"/>
        <v>5</v>
      </c>
      <c r="HL63" s="11">
        <f t="shared" si="1502"/>
        <v>0</v>
      </c>
      <c r="HM63" s="11">
        <f t="shared" si="1503"/>
        <v>12039</v>
      </c>
      <c r="HN63" s="11">
        <f t="shared" si="1504"/>
        <v>1028</v>
      </c>
      <c r="HO63" s="11">
        <f t="shared" si="1505"/>
        <v>9349</v>
      </c>
      <c r="HP63" s="215">
        <f t="shared" si="1552"/>
        <v>0.77655951490987618</v>
      </c>
      <c r="HQ63" s="15">
        <f t="shared" si="1507"/>
        <v>322</v>
      </c>
      <c r="HR63" s="12">
        <f t="shared" si="1551"/>
        <v>3.4442186330088782E-2</v>
      </c>
      <c r="HS63" s="16">
        <v>55.7</v>
      </c>
      <c r="HT63" s="17">
        <v>8820</v>
      </c>
      <c r="HU63" s="16">
        <f t="shared" si="1508"/>
        <v>94.341640817199703</v>
      </c>
      <c r="HV63" s="23">
        <v>3870</v>
      </c>
      <c r="HW63" s="22">
        <v>4175</v>
      </c>
      <c r="HX63" s="78">
        <f t="shared" si="1509"/>
        <v>0.78039702233250619</v>
      </c>
      <c r="HY63" s="78">
        <f t="shared" si="1510"/>
        <v>0.78432582536254247</v>
      </c>
      <c r="HZ63" s="78">
        <f t="shared" si="1511"/>
        <v>0.77242112725983691</v>
      </c>
      <c r="IA63" s="78">
        <f t="shared" si="1512"/>
        <v>0.76716309480566658</v>
      </c>
    </row>
    <row r="64" spans="1:244" x14ac:dyDescent="0.25">
      <c r="A64" s="237"/>
      <c r="B64" s="41">
        <f t="shared" si="1513"/>
        <v>44475</v>
      </c>
      <c r="C64" s="10"/>
      <c r="D64" s="11"/>
      <c r="E64" s="74">
        <f t="shared" si="1514"/>
        <v>758</v>
      </c>
      <c r="F64" s="74">
        <f t="shared" si="1515"/>
        <v>65</v>
      </c>
      <c r="G64" s="11">
        <v>592</v>
      </c>
      <c r="H64" s="12">
        <f t="shared" si="1432"/>
        <v>0.82849604221635886</v>
      </c>
      <c r="I64" s="11">
        <v>36</v>
      </c>
      <c r="J64" s="12">
        <f t="shared" si="1516"/>
        <v>5.7324840764331211E-2</v>
      </c>
      <c r="K64" s="13"/>
      <c r="L64" s="11"/>
      <c r="M64" s="25">
        <v>4071.7647058823532</v>
      </c>
      <c r="N64" s="38">
        <v>4346.1538461538457</v>
      </c>
      <c r="O64" s="10"/>
      <c r="P64" s="11"/>
      <c r="Q64" s="74">
        <f t="shared" si="1517"/>
        <v>733</v>
      </c>
      <c r="R64" s="74">
        <f t="shared" si="1518"/>
        <v>61</v>
      </c>
      <c r="S64" s="11">
        <v>537</v>
      </c>
      <c r="T64" s="12">
        <f t="shared" si="1435"/>
        <v>0.75579809004092768</v>
      </c>
      <c r="U64" s="11">
        <v>17</v>
      </c>
      <c r="V64" s="12">
        <f t="shared" si="1436"/>
        <v>3.0685920577617327E-2</v>
      </c>
      <c r="W64" s="13"/>
      <c r="X64" s="11"/>
      <c r="Y64" s="25">
        <v>4110.7692307692305</v>
      </c>
      <c r="Z64" s="38">
        <v>4329.2307692307695</v>
      </c>
      <c r="AA64" s="10"/>
      <c r="AB64" s="11"/>
      <c r="AC64" s="74">
        <f t="shared" si="1519"/>
        <v>152</v>
      </c>
      <c r="AD64" s="74">
        <f t="shared" si="1520"/>
        <v>12</v>
      </c>
      <c r="AE64" s="11">
        <v>90</v>
      </c>
      <c r="AF64" s="12">
        <f t="shared" si="1439"/>
        <v>0.63157894736842102</v>
      </c>
      <c r="AG64" s="11">
        <v>6</v>
      </c>
      <c r="AH64" s="12">
        <f t="shared" si="1440"/>
        <v>6.25E-2</v>
      </c>
      <c r="AI64" s="13"/>
      <c r="AJ64" s="11"/>
      <c r="AK64" s="25">
        <v>4173.8461538461543</v>
      </c>
      <c r="AL64" s="38">
        <v>4062.5</v>
      </c>
      <c r="AM64" s="10"/>
      <c r="AN64" s="11"/>
      <c r="AO64" s="74">
        <f t="shared" si="1521"/>
        <v>733</v>
      </c>
      <c r="AP64" s="74">
        <f t="shared" si="1522"/>
        <v>63</v>
      </c>
      <c r="AQ64" s="11">
        <v>518</v>
      </c>
      <c r="AR64" s="12">
        <f t="shared" si="1443"/>
        <v>0.74624829467939968</v>
      </c>
      <c r="AS64" s="11">
        <v>29</v>
      </c>
      <c r="AT64" s="12">
        <f t="shared" si="1444"/>
        <v>5.3016453382084092E-2</v>
      </c>
      <c r="AU64" s="13"/>
      <c r="AV64" s="11"/>
      <c r="AW64" s="25">
        <v>4071.7307692307691</v>
      </c>
      <c r="AX64" s="38">
        <v>4434.6153846153848</v>
      </c>
      <c r="AY64" s="10">
        <v>1</v>
      </c>
      <c r="AZ64" s="11"/>
      <c r="BA64" s="74">
        <f t="shared" si="1523"/>
        <v>847</v>
      </c>
      <c r="BB64" s="74">
        <f t="shared" si="1524"/>
        <v>72</v>
      </c>
      <c r="BC64" s="11">
        <v>593</v>
      </c>
      <c r="BD64" s="12">
        <f t="shared" si="1447"/>
        <v>0.7260920897284534</v>
      </c>
      <c r="BE64" s="11">
        <v>22</v>
      </c>
      <c r="BF64" s="12">
        <f t="shared" si="1448"/>
        <v>3.5772357723577237E-2</v>
      </c>
      <c r="BG64" s="13"/>
      <c r="BH64" s="11"/>
      <c r="BI64" s="25">
        <v>4194.1176470588234</v>
      </c>
      <c r="BJ64" s="38">
        <v>4419.2857142857147</v>
      </c>
      <c r="BK64" s="10"/>
      <c r="BL64" s="11"/>
      <c r="BM64" s="74">
        <f t="shared" si="1525"/>
        <v>711</v>
      </c>
      <c r="BN64" s="74">
        <f t="shared" si="1526"/>
        <v>61</v>
      </c>
      <c r="BO64" s="11">
        <v>532</v>
      </c>
      <c r="BP64" s="12">
        <f t="shared" si="1451"/>
        <v>0.77496483825597751</v>
      </c>
      <c r="BQ64" s="11">
        <v>19</v>
      </c>
      <c r="BR64" s="12">
        <f t="shared" si="1452"/>
        <v>3.4482758620689655E-2</v>
      </c>
      <c r="BS64" s="13"/>
      <c r="BT64" s="11"/>
      <c r="BU64" s="25">
        <v>4019.8039215686276</v>
      </c>
      <c r="BV64" s="38">
        <v>4200.7692307692305</v>
      </c>
      <c r="BW64" s="10"/>
      <c r="BX64" s="11"/>
      <c r="BY64" s="74">
        <f t="shared" si="1527"/>
        <v>751</v>
      </c>
      <c r="BZ64" s="74">
        <f t="shared" si="1528"/>
        <v>65</v>
      </c>
      <c r="CA64" s="11">
        <v>551</v>
      </c>
      <c r="CB64" s="12">
        <f t="shared" si="1455"/>
        <v>0.75233022636484692</v>
      </c>
      <c r="CC64" s="11">
        <v>14</v>
      </c>
      <c r="CD64" s="12">
        <f t="shared" si="1456"/>
        <v>2.4778761061946902E-2</v>
      </c>
      <c r="CE64" s="13"/>
      <c r="CF64" s="11"/>
      <c r="CG64" s="25">
        <v>4040.6896551724139</v>
      </c>
      <c r="CH64" s="38">
        <v>4360</v>
      </c>
      <c r="CI64" s="10"/>
      <c r="CJ64" s="11"/>
      <c r="CK64" s="74">
        <f t="shared" si="1529"/>
        <v>165</v>
      </c>
      <c r="CL64" s="74">
        <f t="shared" si="1530"/>
        <v>15</v>
      </c>
      <c r="CM64" s="11">
        <v>74</v>
      </c>
      <c r="CN64" s="12">
        <f t="shared" si="1459"/>
        <v>0.50303030303030305</v>
      </c>
      <c r="CO64" s="11">
        <v>9</v>
      </c>
      <c r="CP64" s="12">
        <f t="shared" si="1460"/>
        <v>0.10843373493975904</v>
      </c>
      <c r="CQ64" s="13"/>
      <c r="CR64" s="11"/>
      <c r="CS64" s="25">
        <v>4050.8333333333335</v>
      </c>
      <c r="CT64" s="38">
        <v>4743.333333333333</v>
      </c>
      <c r="CU64" s="10"/>
      <c r="CV64" s="11"/>
      <c r="CW64" s="74">
        <f t="shared" si="1531"/>
        <v>757</v>
      </c>
      <c r="CX64" s="74">
        <f t="shared" si="1532"/>
        <v>65</v>
      </c>
      <c r="CY64" s="11">
        <v>539</v>
      </c>
      <c r="CZ64" s="12">
        <f t="shared" si="1463"/>
        <v>0.74240422721268162</v>
      </c>
      <c r="DA64" s="11">
        <v>23</v>
      </c>
      <c r="DB64" s="12">
        <f t="shared" si="1464"/>
        <v>4.0925266903914591E-2</v>
      </c>
      <c r="DC64" s="13"/>
      <c r="DD64" s="11"/>
      <c r="DE64" s="25">
        <v>4152.6785714285716</v>
      </c>
      <c r="DF64" s="38">
        <v>4401.5384615384619</v>
      </c>
      <c r="DG64" s="10"/>
      <c r="DH64" s="11"/>
      <c r="DI64" s="74">
        <f t="shared" si="1533"/>
        <v>857</v>
      </c>
      <c r="DJ64" s="74">
        <f t="shared" si="1534"/>
        <v>73</v>
      </c>
      <c r="DK64" s="11">
        <v>663</v>
      </c>
      <c r="DL64" s="12">
        <f t="shared" si="1467"/>
        <v>0.80396732788798131</v>
      </c>
      <c r="DM64" s="11">
        <v>26</v>
      </c>
      <c r="DN64" s="12">
        <f t="shared" si="1468"/>
        <v>3.7735849056603772E-2</v>
      </c>
      <c r="DO64" s="13"/>
      <c r="DP64" s="11"/>
      <c r="DQ64" s="25">
        <v>4098.939393939394</v>
      </c>
      <c r="DR64" s="38">
        <v>4466</v>
      </c>
      <c r="DS64" s="10"/>
      <c r="DT64" s="11"/>
      <c r="DU64" s="74">
        <f t="shared" si="1535"/>
        <v>886</v>
      </c>
      <c r="DV64" s="74">
        <f t="shared" si="1536"/>
        <v>76</v>
      </c>
      <c r="DW64" s="11">
        <v>632</v>
      </c>
      <c r="DX64" s="12">
        <f t="shared" si="1471"/>
        <v>0.76523702031602714</v>
      </c>
      <c r="DY64" s="11">
        <v>46</v>
      </c>
      <c r="DZ64" s="12">
        <f t="shared" si="1472"/>
        <v>6.7846607669616518E-2</v>
      </c>
      <c r="EA64" s="13"/>
      <c r="EB64" s="11"/>
      <c r="EC64" s="25">
        <v>4025.78125</v>
      </c>
      <c r="ED64" s="38">
        <v>4182.5</v>
      </c>
      <c r="EE64" s="10"/>
      <c r="EF64" s="11"/>
      <c r="EG64" s="74">
        <f t="shared" si="1537"/>
        <v>167</v>
      </c>
      <c r="EH64" s="74">
        <f t="shared" si="1538"/>
        <v>14</v>
      </c>
      <c r="EI64" s="11">
        <v>105</v>
      </c>
      <c r="EJ64" s="12">
        <f t="shared" si="1475"/>
        <v>0.66467065868263475</v>
      </c>
      <c r="EK64" s="11">
        <v>6</v>
      </c>
      <c r="EL64" s="12">
        <f t="shared" si="1476"/>
        <v>5.4054054054054057E-2</v>
      </c>
      <c r="EM64" s="13"/>
      <c r="EN64" s="11"/>
      <c r="EO64" s="25">
        <v>3921.5384615384614</v>
      </c>
      <c r="EP64" s="38">
        <v>4276.666666666667</v>
      </c>
      <c r="EQ64" s="10"/>
      <c r="ER64" s="11"/>
      <c r="ES64" s="74">
        <f t="shared" si="1539"/>
        <v>881</v>
      </c>
      <c r="ET64" s="74">
        <f t="shared" si="1540"/>
        <v>76</v>
      </c>
      <c r="EU64" s="11">
        <v>693</v>
      </c>
      <c r="EV64" s="12">
        <f t="shared" si="1479"/>
        <v>0.81838819523269013</v>
      </c>
      <c r="EW64" s="11">
        <v>28</v>
      </c>
      <c r="EX64" s="12">
        <f t="shared" si="1480"/>
        <v>3.8834951456310676E-2</v>
      </c>
      <c r="EY64" s="13"/>
      <c r="EZ64" s="11"/>
      <c r="FA64" s="25">
        <v>3962.8125</v>
      </c>
      <c r="FB64" s="38">
        <v>4272.8571428571431</v>
      </c>
      <c r="FC64" s="10"/>
      <c r="FD64" s="11"/>
      <c r="FE64" s="74">
        <f t="shared" si="1541"/>
        <v>887</v>
      </c>
      <c r="FF64" s="74">
        <f t="shared" si="1542"/>
        <v>74</v>
      </c>
      <c r="FG64" s="11">
        <v>649</v>
      </c>
      <c r="FH64" s="12">
        <f t="shared" si="1483"/>
        <v>0.76211950394588501</v>
      </c>
      <c r="FI64" s="11">
        <v>27</v>
      </c>
      <c r="FJ64" s="12">
        <f t="shared" si="1484"/>
        <v>3.9940828402366867E-2</v>
      </c>
      <c r="FK64" s="13"/>
      <c r="FL64" s="11"/>
      <c r="FM64" s="25">
        <v>4046</v>
      </c>
      <c r="FN64" s="38">
        <v>4287.5</v>
      </c>
      <c r="FO64" s="10"/>
      <c r="FP64" s="11"/>
      <c r="FQ64" s="74">
        <f t="shared" si="1543"/>
        <v>857</v>
      </c>
      <c r="FR64" s="74">
        <f t="shared" si="1544"/>
        <v>74</v>
      </c>
      <c r="FS64" s="11">
        <v>657</v>
      </c>
      <c r="FT64" s="12">
        <f t="shared" si="1487"/>
        <v>0.79463243873978995</v>
      </c>
      <c r="FU64" s="11">
        <v>24</v>
      </c>
      <c r="FV64" s="12">
        <f t="shared" si="1488"/>
        <v>3.5242290748898682E-2</v>
      </c>
      <c r="FW64" s="13"/>
      <c r="FX64" s="11"/>
      <c r="FY64" s="25">
        <v>4025.2307692307691</v>
      </c>
      <c r="FZ64" s="38">
        <v>4204.666666666667</v>
      </c>
      <c r="GA64" s="10"/>
      <c r="GB64" s="11"/>
      <c r="GC64" s="74">
        <f t="shared" si="1545"/>
        <v>176</v>
      </c>
      <c r="GD64" s="74">
        <f t="shared" si="1546"/>
        <v>14</v>
      </c>
      <c r="GE64" s="11">
        <v>104</v>
      </c>
      <c r="GF64" s="12">
        <f t="shared" si="1491"/>
        <v>0.65340909090909094</v>
      </c>
      <c r="GG64" s="11">
        <v>11</v>
      </c>
      <c r="GH64" s="12">
        <f t="shared" si="1492"/>
        <v>9.5652173913043481E-2</v>
      </c>
      <c r="GI64" s="13"/>
      <c r="GJ64" s="11"/>
      <c r="GK64" s="25">
        <v>4061.4285714285716</v>
      </c>
      <c r="GL64" s="38">
        <v>4578.5714285714284</v>
      </c>
      <c r="GM64" s="10">
        <v>2</v>
      </c>
      <c r="GN64" s="11"/>
      <c r="GO64" s="74">
        <f t="shared" si="1547"/>
        <v>857</v>
      </c>
      <c r="GP64" s="74">
        <f t="shared" si="1548"/>
        <v>74</v>
      </c>
      <c r="GQ64" s="11">
        <v>660</v>
      </c>
      <c r="GR64" s="12">
        <f t="shared" si="1495"/>
        <v>0.80280046674445737</v>
      </c>
      <c r="GS64" s="11">
        <v>28</v>
      </c>
      <c r="GT64" s="12">
        <f t="shared" si="1496"/>
        <v>4.0697674418604654E-2</v>
      </c>
      <c r="GU64" s="13"/>
      <c r="GV64" s="11"/>
      <c r="GW64" s="25">
        <v>3994.090909090909</v>
      </c>
      <c r="GX64" s="38">
        <v>4443.125</v>
      </c>
      <c r="GY64" s="10"/>
      <c r="GZ64" s="11"/>
      <c r="HA64" s="74">
        <f t="shared" si="1549"/>
        <v>861</v>
      </c>
      <c r="HB64" s="74">
        <f t="shared" si="1550"/>
        <v>74</v>
      </c>
      <c r="HC64" s="11">
        <v>632</v>
      </c>
      <c r="HD64" s="12">
        <f t="shared" si="1499"/>
        <v>0.7746806039488966</v>
      </c>
      <c r="HE64" s="11">
        <v>35</v>
      </c>
      <c r="HF64" s="12">
        <f t="shared" si="1500"/>
        <v>5.2473763118440778E-2</v>
      </c>
      <c r="HG64" s="13"/>
      <c r="HH64" s="11"/>
      <c r="HI64" s="25">
        <v>4017.4242424242425</v>
      </c>
      <c r="HJ64" s="38">
        <v>4149.166666666667</v>
      </c>
      <c r="HK64" s="10">
        <f t="shared" si="1501"/>
        <v>3</v>
      </c>
      <c r="HL64" s="11">
        <f t="shared" si="1502"/>
        <v>0</v>
      </c>
      <c r="HM64" s="11">
        <f t="shared" si="1503"/>
        <v>12036</v>
      </c>
      <c r="HN64" s="11">
        <f t="shared" si="1504"/>
        <v>1028</v>
      </c>
      <c r="HO64" s="11">
        <f t="shared" si="1505"/>
        <v>9227</v>
      </c>
      <c r="HP64" s="215">
        <f t="shared" si="1552"/>
        <v>0.76661681621801259</v>
      </c>
      <c r="HQ64" s="15">
        <f t="shared" si="1507"/>
        <v>406</v>
      </c>
      <c r="HR64" s="12">
        <f t="shared" si="1551"/>
        <v>4.4001300531050176E-2</v>
      </c>
      <c r="HS64" s="16">
        <v>55.5</v>
      </c>
      <c r="HT64" s="17">
        <v>8632</v>
      </c>
      <c r="HU64" s="16">
        <f t="shared" si="1508"/>
        <v>93.551533542863339</v>
      </c>
      <c r="HV64" s="23">
        <v>4058.4775465498356</v>
      </c>
      <c r="HW64" s="22">
        <v>4330.1382488479267</v>
      </c>
      <c r="HX64" s="78">
        <f t="shared" si="1509"/>
        <v>0.75705864101768539</v>
      </c>
      <c r="HY64" s="78">
        <f t="shared" si="1510"/>
        <v>0.75593952483801297</v>
      </c>
      <c r="HZ64" s="78">
        <f t="shared" si="1511"/>
        <v>0.77490251683800071</v>
      </c>
      <c r="IA64" s="78">
        <f t="shared" si="1512"/>
        <v>0.78189749182115598</v>
      </c>
    </row>
    <row r="65" spans="1:244" x14ac:dyDescent="0.25">
      <c r="A65" s="237"/>
      <c r="B65" s="41">
        <f t="shared" si="1513"/>
        <v>44476</v>
      </c>
      <c r="C65" s="10"/>
      <c r="D65" s="11"/>
      <c r="E65" s="74">
        <f>E64-C65</f>
        <v>758</v>
      </c>
      <c r="F65" s="74">
        <f>F64-D65</f>
        <v>65</v>
      </c>
      <c r="G65" s="11">
        <v>586</v>
      </c>
      <c r="H65" s="12">
        <f t="shared" si="1432"/>
        <v>0.79815303430079154</v>
      </c>
      <c r="I65" s="11">
        <v>19</v>
      </c>
      <c r="J65" s="12">
        <f t="shared" si="1516"/>
        <v>3.1404958677685953E-2</v>
      </c>
      <c r="K65" s="13"/>
      <c r="L65" s="11"/>
      <c r="M65" s="39">
        <v>89.705882352941174</v>
      </c>
      <c r="N65" s="43">
        <v>92.307692307692307</v>
      </c>
      <c r="O65" s="10">
        <v>1</v>
      </c>
      <c r="P65" s="11"/>
      <c r="Q65" s="74">
        <f t="shared" si="1517"/>
        <v>732</v>
      </c>
      <c r="R65" s="74">
        <f t="shared" si="1518"/>
        <v>61</v>
      </c>
      <c r="S65" s="11">
        <v>524</v>
      </c>
      <c r="T65" s="12">
        <f t="shared" si="1435"/>
        <v>0.75</v>
      </c>
      <c r="U65" s="11">
        <v>25</v>
      </c>
      <c r="V65" s="12">
        <f t="shared" si="1436"/>
        <v>4.553734061930783E-2</v>
      </c>
      <c r="W65" s="13"/>
      <c r="X65" s="11"/>
      <c r="Y65" s="39">
        <v>96.15384615384616</v>
      </c>
      <c r="Z65" s="43">
        <v>100</v>
      </c>
      <c r="AA65" s="10">
        <v>1</v>
      </c>
      <c r="AB65" s="11"/>
      <c r="AC65" s="74">
        <f t="shared" si="1519"/>
        <v>151</v>
      </c>
      <c r="AD65" s="74">
        <f t="shared" si="1520"/>
        <v>12</v>
      </c>
      <c r="AE65" s="11">
        <v>99</v>
      </c>
      <c r="AF65" s="12">
        <f t="shared" si="1439"/>
        <v>0.68211920529801329</v>
      </c>
      <c r="AG65" s="11">
        <v>4</v>
      </c>
      <c r="AH65" s="12">
        <f t="shared" si="1440"/>
        <v>3.8834951456310676E-2</v>
      </c>
      <c r="AI65" s="13"/>
      <c r="AJ65" s="11"/>
      <c r="AK65" s="39">
        <v>100</v>
      </c>
      <c r="AL65" s="43">
        <v>100</v>
      </c>
      <c r="AM65" s="10"/>
      <c r="AN65" s="11"/>
      <c r="AO65" s="74">
        <f t="shared" si="1521"/>
        <v>733</v>
      </c>
      <c r="AP65" s="74">
        <f t="shared" si="1522"/>
        <v>63</v>
      </c>
      <c r="AQ65" s="11">
        <v>540</v>
      </c>
      <c r="AR65" s="12">
        <f t="shared" si="1443"/>
        <v>0.77762619372442021</v>
      </c>
      <c r="AS65" s="11">
        <v>30</v>
      </c>
      <c r="AT65" s="12">
        <f t="shared" si="1444"/>
        <v>5.2631578947368418E-2</v>
      </c>
      <c r="AU65" s="13"/>
      <c r="AV65" s="11"/>
      <c r="AW65" s="39">
        <v>94.230769230769226</v>
      </c>
      <c r="AX65" s="43">
        <v>92.307692307692307</v>
      </c>
      <c r="AY65" s="10"/>
      <c r="AZ65" s="11"/>
      <c r="BA65" s="74">
        <f t="shared" si="1523"/>
        <v>847</v>
      </c>
      <c r="BB65" s="74">
        <f t="shared" si="1524"/>
        <v>72</v>
      </c>
      <c r="BC65" s="11">
        <v>569</v>
      </c>
      <c r="BD65" s="12">
        <f t="shared" si="1447"/>
        <v>0.70129870129870131</v>
      </c>
      <c r="BE65" s="11">
        <v>25</v>
      </c>
      <c r="BF65" s="12">
        <f t="shared" si="1448"/>
        <v>4.208754208754209E-2</v>
      </c>
      <c r="BG65" s="13"/>
      <c r="BH65" s="11"/>
      <c r="BI65" s="39">
        <v>97.058823529411768</v>
      </c>
      <c r="BJ65" s="43">
        <v>92.857142857142861</v>
      </c>
      <c r="BK65" s="10"/>
      <c r="BL65" s="11"/>
      <c r="BM65" s="74">
        <f t="shared" si="1525"/>
        <v>711</v>
      </c>
      <c r="BN65" s="74">
        <f t="shared" si="1526"/>
        <v>61</v>
      </c>
      <c r="BO65" s="11">
        <v>525</v>
      </c>
      <c r="BP65" s="12">
        <f t="shared" si="1451"/>
        <v>0.77074542897327702</v>
      </c>
      <c r="BQ65" s="11">
        <v>23</v>
      </c>
      <c r="BR65" s="12">
        <f t="shared" si="1452"/>
        <v>4.1970802919708027E-2</v>
      </c>
      <c r="BS65" s="13"/>
      <c r="BT65" s="11"/>
      <c r="BU65" s="39">
        <v>84.313725490196077</v>
      </c>
      <c r="BV65" s="43">
        <v>84.615384615384613</v>
      </c>
      <c r="BW65" s="10"/>
      <c r="BX65" s="11"/>
      <c r="BY65" s="74">
        <f t="shared" si="1527"/>
        <v>751</v>
      </c>
      <c r="BZ65" s="74">
        <f t="shared" si="1528"/>
        <v>65</v>
      </c>
      <c r="CA65" s="11">
        <v>553</v>
      </c>
      <c r="CB65" s="12">
        <f t="shared" si="1455"/>
        <v>0.77496671105193071</v>
      </c>
      <c r="CC65" s="11">
        <v>29</v>
      </c>
      <c r="CD65" s="12">
        <f t="shared" si="1456"/>
        <v>4.9828178694158079E-2</v>
      </c>
      <c r="CE65" s="13"/>
      <c r="CF65" s="11"/>
      <c r="CG65" s="39">
        <v>82.758620689655174</v>
      </c>
      <c r="CH65" s="43">
        <v>92.857142857142861</v>
      </c>
      <c r="CI65" s="10">
        <v>1</v>
      </c>
      <c r="CJ65" s="11"/>
      <c r="CK65" s="74">
        <f t="shared" si="1529"/>
        <v>164</v>
      </c>
      <c r="CL65" s="74">
        <f t="shared" si="1530"/>
        <v>15</v>
      </c>
      <c r="CM65" s="11">
        <v>68</v>
      </c>
      <c r="CN65" s="12">
        <f t="shared" si="1459"/>
        <v>0.43292682926829268</v>
      </c>
      <c r="CO65" s="11">
        <v>3</v>
      </c>
      <c r="CP65" s="12">
        <f t="shared" si="1460"/>
        <v>4.2253521126760563E-2</v>
      </c>
      <c r="CQ65" s="13"/>
      <c r="CR65" s="11"/>
      <c r="CS65" s="39">
        <v>75</v>
      </c>
      <c r="CT65" s="43">
        <v>100</v>
      </c>
      <c r="CU65" s="10"/>
      <c r="CV65" s="11"/>
      <c r="CW65" s="74">
        <f t="shared" si="1531"/>
        <v>757</v>
      </c>
      <c r="CX65" s="74">
        <f t="shared" si="1532"/>
        <v>65</v>
      </c>
      <c r="CY65" s="11">
        <v>555</v>
      </c>
      <c r="CZ65" s="12">
        <f t="shared" si="1463"/>
        <v>0.7542932628797886</v>
      </c>
      <c r="DA65" s="11">
        <v>16</v>
      </c>
      <c r="DB65" s="12">
        <f t="shared" si="1464"/>
        <v>2.8021015761821366E-2</v>
      </c>
      <c r="DC65" s="13"/>
      <c r="DD65" s="11"/>
      <c r="DE65" s="39">
        <v>91.071428571428569</v>
      </c>
      <c r="DF65" s="43">
        <v>92.307692307692307</v>
      </c>
      <c r="DG65" s="10"/>
      <c r="DH65" s="11"/>
      <c r="DI65" s="74">
        <f t="shared" si="1533"/>
        <v>857</v>
      </c>
      <c r="DJ65" s="74">
        <f t="shared" si="1534"/>
        <v>73</v>
      </c>
      <c r="DK65" s="11">
        <v>642</v>
      </c>
      <c r="DL65" s="12">
        <f t="shared" si="1467"/>
        <v>0.7712952158693116</v>
      </c>
      <c r="DM65" s="11">
        <v>19</v>
      </c>
      <c r="DN65" s="12">
        <f t="shared" si="1468"/>
        <v>2.8744326777609682E-2</v>
      </c>
      <c r="DO65" s="13"/>
      <c r="DP65" s="11"/>
      <c r="DQ65" s="39">
        <v>96.969696969696969</v>
      </c>
      <c r="DR65" s="43">
        <v>93.333333333333329</v>
      </c>
      <c r="DS65" s="10"/>
      <c r="DT65" s="11"/>
      <c r="DU65" s="74">
        <f t="shared" si="1535"/>
        <v>886</v>
      </c>
      <c r="DV65" s="74">
        <f t="shared" si="1536"/>
        <v>76</v>
      </c>
      <c r="DW65" s="11">
        <v>656</v>
      </c>
      <c r="DX65" s="12">
        <f t="shared" si="1471"/>
        <v>0.78668171557562072</v>
      </c>
      <c r="DY65" s="11">
        <v>41</v>
      </c>
      <c r="DZ65" s="12">
        <f t="shared" si="1472"/>
        <v>5.8823529411764705E-2</v>
      </c>
      <c r="EA65" s="13"/>
      <c r="EB65" s="11"/>
      <c r="EC65" s="39">
        <v>71.875</v>
      </c>
      <c r="ED65" s="43">
        <v>100</v>
      </c>
      <c r="EE65" s="10"/>
      <c r="EF65" s="11"/>
      <c r="EG65" s="74">
        <f t="shared" si="1537"/>
        <v>167</v>
      </c>
      <c r="EH65" s="74">
        <f t="shared" si="1538"/>
        <v>14</v>
      </c>
      <c r="EI65" s="11">
        <v>99</v>
      </c>
      <c r="EJ65" s="12">
        <f t="shared" si="1475"/>
        <v>0.62874251497005984</v>
      </c>
      <c r="EK65" s="11">
        <v>6</v>
      </c>
      <c r="EL65" s="12">
        <f t="shared" si="1476"/>
        <v>5.7142857142857141E-2</v>
      </c>
      <c r="EM65" s="13"/>
      <c r="EN65" s="11"/>
      <c r="EO65" s="39">
        <v>84.615384615384613</v>
      </c>
      <c r="EP65" s="43">
        <v>100</v>
      </c>
      <c r="EQ65" s="10"/>
      <c r="ER65" s="11"/>
      <c r="ES65" s="74">
        <f t="shared" si="1539"/>
        <v>881</v>
      </c>
      <c r="ET65" s="74">
        <f t="shared" si="1540"/>
        <v>76</v>
      </c>
      <c r="EU65" s="11">
        <v>683</v>
      </c>
      <c r="EV65" s="12">
        <f t="shared" si="1479"/>
        <v>0.81157775255391595</v>
      </c>
      <c r="EW65" s="11">
        <v>32</v>
      </c>
      <c r="EX65" s="12">
        <f t="shared" si="1480"/>
        <v>4.4755244755244755E-2</v>
      </c>
      <c r="EY65" s="13"/>
      <c r="EZ65" s="11"/>
      <c r="FA65" s="39">
        <v>82.8125</v>
      </c>
      <c r="FB65" s="43">
        <v>100</v>
      </c>
      <c r="FC65" s="10"/>
      <c r="FD65" s="11"/>
      <c r="FE65" s="74">
        <f t="shared" si="1541"/>
        <v>887</v>
      </c>
      <c r="FF65" s="74">
        <f t="shared" si="1542"/>
        <v>74</v>
      </c>
      <c r="FG65" s="11">
        <v>620</v>
      </c>
      <c r="FH65" s="12">
        <f t="shared" si="1483"/>
        <v>0.73506200676437428</v>
      </c>
      <c r="FI65" s="11">
        <v>32</v>
      </c>
      <c r="FJ65" s="12">
        <f t="shared" si="1484"/>
        <v>4.9079754601226995E-2</v>
      </c>
      <c r="FK65" s="13"/>
      <c r="FL65" s="11"/>
      <c r="FM65" s="39">
        <v>84.615384615384613</v>
      </c>
      <c r="FN65" s="43">
        <v>87.5</v>
      </c>
      <c r="FO65" s="10">
        <v>1</v>
      </c>
      <c r="FP65" s="11"/>
      <c r="FQ65" s="74">
        <f t="shared" si="1543"/>
        <v>856</v>
      </c>
      <c r="FR65" s="74">
        <f t="shared" si="1544"/>
        <v>74</v>
      </c>
      <c r="FS65" s="11">
        <v>657</v>
      </c>
      <c r="FT65" s="12">
        <f t="shared" si="1487"/>
        <v>0.80841121495327106</v>
      </c>
      <c r="FU65" s="11">
        <v>35</v>
      </c>
      <c r="FV65" s="12">
        <f t="shared" si="1488"/>
        <v>5.0578034682080927E-2</v>
      </c>
      <c r="FW65" s="13"/>
      <c r="FX65" s="11"/>
      <c r="FY65" s="39">
        <v>75.384615384615387</v>
      </c>
      <c r="FZ65" s="43">
        <v>100</v>
      </c>
      <c r="GA65" s="10"/>
      <c r="GB65" s="11"/>
      <c r="GC65" s="74">
        <f t="shared" si="1545"/>
        <v>176</v>
      </c>
      <c r="GD65" s="74">
        <f t="shared" si="1546"/>
        <v>14</v>
      </c>
      <c r="GE65" s="11">
        <v>97</v>
      </c>
      <c r="GF65" s="12">
        <f t="shared" si="1491"/>
        <v>0.57386363636363635</v>
      </c>
      <c r="GG65" s="11">
        <v>4</v>
      </c>
      <c r="GH65" s="12">
        <f t="shared" si="1492"/>
        <v>3.9603960396039604E-2</v>
      </c>
      <c r="GI65" s="13"/>
      <c r="GJ65" s="11"/>
      <c r="GK65" s="39">
        <v>92.857142857142861</v>
      </c>
      <c r="GL65" s="43">
        <v>85.714285714285708</v>
      </c>
      <c r="GM65" s="10"/>
      <c r="GN65" s="11"/>
      <c r="GO65" s="74">
        <f t="shared" si="1547"/>
        <v>857</v>
      </c>
      <c r="GP65" s="74">
        <f t="shared" si="1548"/>
        <v>74</v>
      </c>
      <c r="GQ65" s="11">
        <v>635</v>
      </c>
      <c r="GR65" s="12">
        <f t="shared" si="1495"/>
        <v>0.78413068844807465</v>
      </c>
      <c r="GS65" s="11">
        <v>37</v>
      </c>
      <c r="GT65" s="12">
        <f t="shared" si="1496"/>
        <v>5.5059523809523808E-2</v>
      </c>
      <c r="GU65" s="13"/>
      <c r="GV65" s="11"/>
      <c r="GW65" s="39">
        <v>78.787878787878782</v>
      </c>
      <c r="GX65" s="43">
        <v>87.5</v>
      </c>
      <c r="GY65" s="10"/>
      <c r="GZ65" s="11"/>
      <c r="HA65" s="74">
        <f t="shared" si="1549"/>
        <v>861</v>
      </c>
      <c r="HB65" s="74">
        <f t="shared" si="1550"/>
        <v>74</v>
      </c>
      <c r="HC65" s="11">
        <v>628</v>
      </c>
      <c r="HD65" s="12">
        <f t="shared" si="1499"/>
        <v>0.79558652729384438</v>
      </c>
      <c r="HE65" s="11">
        <v>57</v>
      </c>
      <c r="HF65" s="12">
        <f t="shared" si="1500"/>
        <v>8.3211678832116789E-2</v>
      </c>
      <c r="HG65" s="13"/>
      <c r="HH65" s="11"/>
      <c r="HI65" s="39">
        <v>81.818181818181813</v>
      </c>
      <c r="HJ65" s="43">
        <v>91.666666666666671</v>
      </c>
      <c r="HK65" s="10">
        <f t="shared" si="1501"/>
        <v>4</v>
      </c>
      <c r="HL65" s="11">
        <f t="shared" si="1502"/>
        <v>0</v>
      </c>
      <c r="HM65" s="11">
        <f t="shared" si="1503"/>
        <v>12032</v>
      </c>
      <c r="HN65" s="11">
        <f t="shared" si="1504"/>
        <v>1028</v>
      </c>
      <c r="HO65" s="11">
        <f t="shared" si="1505"/>
        <v>9173</v>
      </c>
      <c r="HP65" s="215">
        <f t="shared" si="1552"/>
        <v>0.76238364361702127</v>
      </c>
      <c r="HQ65" s="15">
        <f t="shared" si="1507"/>
        <v>437</v>
      </c>
      <c r="HR65" s="12">
        <f t="shared" si="1551"/>
        <v>4.7639812493186523E-2</v>
      </c>
      <c r="HS65" s="16">
        <v>56.1</v>
      </c>
      <c r="HT65" s="17">
        <v>8516</v>
      </c>
      <c r="HU65" s="16">
        <f t="shared" si="1508"/>
        <v>92.837675787637636</v>
      </c>
      <c r="HV65" s="23">
        <v>85.432639649507124</v>
      </c>
      <c r="HW65" s="22">
        <v>91.244239631336399</v>
      </c>
      <c r="HX65" s="78">
        <f t="shared" si="1509"/>
        <v>0.75162992859360445</v>
      </c>
      <c r="HY65" s="78">
        <f t="shared" si="1510"/>
        <v>0.75092592592592589</v>
      </c>
      <c r="HZ65" s="78">
        <f t="shared" si="1511"/>
        <v>0.76887628500531724</v>
      </c>
      <c r="IA65" s="78">
        <f t="shared" si="1512"/>
        <v>0.78181818181818186</v>
      </c>
      <c r="IF65" s="93">
        <f t="shared" ref="IF65" si="1553">IF66/IF67</f>
        <v>4.9428483163422923E-3</v>
      </c>
      <c r="IG65" s="93">
        <f t="shared" ref="IG65" si="1554">IG66/IG67</f>
        <v>2.7700831024930748E-3</v>
      </c>
      <c r="IH65" s="93">
        <f t="shared" ref="IH65" si="1555">IH66/IH67</f>
        <v>7.0846617074034714E-4</v>
      </c>
      <c r="II65" s="93">
        <f t="shared" ref="II65" si="1556">II66/II67</f>
        <v>2.5389916575988395E-3</v>
      </c>
      <c r="IJ65" s="96" t="s">
        <v>90</v>
      </c>
    </row>
    <row r="66" spans="1:244" ht="19.5" thickBot="1" x14ac:dyDescent="0.3">
      <c r="A66" s="237"/>
      <c r="B66" s="42"/>
      <c r="C66" s="26">
        <f>SUM(C59:C65)</f>
        <v>2</v>
      </c>
      <c r="D66" s="27">
        <f>SUM(D59:D65)</f>
        <v>0</v>
      </c>
      <c r="E66" s="27"/>
      <c r="F66" s="27"/>
      <c r="G66" s="27">
        <f>SUM(G59:G65)</f>
        <v>4076</v>
      </c>
      <c r="H66" s="28">
        <f>((G66+I66)/7)/E65</f>
        <v>0.79890689785148883</v>
      </c>
      <c r="I66" s="27">
        <f>SUM(I59:I65)</f>
        <v>163</v>
      </c>
      <c r="J66" s="28">
        <f>(I66/(I66+G66))</f>
        <v>3.8452465204057561E-2</v>
      </c>
      <c r="K66" s="27"/>
      <c r="L66" s="27"/>
      <c r="M66" s="29">
        <f>M64/M63*100-100</f>
        <v>5.2135582915336727</v>
      </c>
      <c r="N66" s="72">
        <f>N64/N63*100-100</f>
        <v>4.0994933210501898</v>
      </c>
      <c r="O66" s="26">
        <f t="shared" ref="O66" si="1557">SUM(O59:O65)</f>
        <v>5</v>
      </c>
      <c r="P66" s="27">
        <f t="shared" ref="P66" si="1558">SUM(P59:P65)</f>
        <v>0</v>
      </c>
      <c r="Q66" s="27"/>
      <c r="R66" s="27"/>
      <c r="S66" s="27">
        <f t="shared" ref="S66" si="1559">SUM(S59:S65)</f>
        <v>3738</v>
      </c>
      <c r="T66" s="28">
        <f t="shared" ref="T66" si="1560">((S66+U66)/7)/Q65</f>
        <v>0.75</v>
      </c>
      <c r="U66" s="27">
        <f t="shared" ref="U66" si="1561">SUM(U59:U65)</f>
        <v>105</v>
      </c>
      <c r="V66" s="28">
        <f t="shared" ref="V66" si="1562">(U66/(U66+S66))</f>
        <v>2.7322404371584699E-2</v>
      </c>
      <c r="W66" s="27"/>
      <c r="X66" s="27"/>
      <c r="Y66" s="29">
        <f t="shared" ref="Y66:Z66" si="1563">Y64/Y63*100-100</f>
        <v>6.2214271516596966</v>
      </c>
      <c r="Z66" s="72">
        <f t="shared" si="1563"/>
        <v>3.6941501612160437</v>
      </c>
      <c r="AA66" s="26">
        <f t="shared" ref="AA66" si="1564">SUM(AA59:AA65)</f>
        <v>5</v>
      </c>
      <c r="AB66" s="27">
        <f t="shared" ref="AB66" si="1565">SUM(AB59:AB65)</f>
        <v>1</v>
      </c>
      <c r="AC66" s="27"/>
      <c r="AD66" s="27"/>
      <c r="AE66" s="27">
        <f t="shared" ref="AE66" si="1566">SUM(AE59:AE65)</f>
        <v>683</v>
      </c>
      <c r="AF66" s="28">
        <f t="shared" ref="AF66" si="1567">((AE66+AG66)/7)/AC65</f>
        <v>0.6811731315042574</v>
      </c>
      <c r="AG66" s="27">
        <f t="shared" ref="AG66" si="1568">SUM(AG59:AG65)</f>
        <v>37</v>
      </c>
      <c r="AH66" s="28">
        <f t="shared" ref="AH66" si="1569">(AG66/(AG66+AE66))</f>
        <v>5.1388888888888887E-2</v>
      </c>
      <c r="AI66" s="27"/>
      <c r="AJ66" s="27"/>
      <c r="AK66" s="29">
        <f t="shared" ref="AK66:AL66" si="1570">AK64/AK63*100-100</f>
        <v>7.8513218048101834</v>
      </c>
      <c r="AL66" s="72">
        <f t="shared" si="1570"/>
        <v>-2.6946107784431206</v>
      </c>
      <c r="AM66" s="26">
        <f t="shared" ref="AM66" si="1571">SUM(AM59:AM65)</f>
        <v>0</v>
      </c>
      <c r="AN66" s="27">
        <f t="shared" ref="AN66" si="1572">SUM(AN59:AN65)</f>
        <v>0</v>
      </c>
      <c r="AO66" s="27"/>
      <c r="AP66" s="27"/>
      <c r="AQ66" s="27">
        <f t="shared" ref="AQ66" si="1573">SUM(AQ59:AQ65)</f>
        <v>3812</v>
      </c>
      <c r="AR66" s="28">
        <f t="shared" ref="AR66" si="1574">((AQ66+AS66)/7)/AO65</f>
        <v>0.7729487429351003</v>
      </c>
      <c r="AS66" s="27">
        <f t="shared" ref="AS66" si="1575">SUM(AS59:AS65)</f>
        <v>154</v>
      </c>
      <c r="AT66" s="28">
        <f t="shared" ref="AT66" si="1576">(AS66/(AS66+AQ66))</f>
        <v>3.8830055471507814E-2</v>
      </c>
      <c r="AU66" s="27"/>
      <c r="AV66" s="27"/>
      <c r="AW66" s="29">
        <f t="shared" ref="AW66:AX66" si="1577">AW64/AW63*100-100</f>
        <v>5.2126813754720587</v>
      </c>
      <c r="AX66" s="72">
        <f t="shared" si="1577"/>
        <v>6.2183325656379509</v>
      </c>
      <c r="AY66" s="26">
        <f t="shared" ref="AY66" si="1578">SUM(AY59:AY65)</f>
        <v>4</v>
      </c>
      <c r="AZ66" s="27">
        <f t="shared" ref="AZ66" si="1579">SUM(AZ59:AZ65)</f>
        <v>0</v>
      </c>
      <c r="BA66" s="27"/>
      <c r="BB66" s="27"/>
      <c r="BC66" s="27">
        <f t="shared" ref="BC66" si="1580">SUM(BC59:BC65)</f>
        <v>4127</v>
      </c>
      <c r="BD66" s="28">
        <f t="shared" ref="BD66" si="1581">((BC66+BE66)/7)/BA65</f>
        <v>0.72524877719682923</v>
      </c>
      <c r="BE66" s="27">
        <f t="shared" ref="BE66" si="1582">SUM(BE59:BE65)</f>
        <v>173</v>
      </c>
      <c r="BF66" s="28">
        <f t="shared" ref="BF66" si="1583">(BE66/(BE66+BC66))</f>
        <v>4.0232558139534885E-2</v>
      </c>
      <c r="BG66" s="27"/>
      <c r="BH66" s="27"/>
      <c r="BI66" s="29">
        <f t="shared" ref="BI66:BJ66" si="1584">BI64/BI63*100-100</f>
        <v>8.3751329989359959</v>
      </c>
      <c r="BJ66" s="72">
        <f t="shared" si="1584"/>
        <v>5.8511548331907619</v>
      </c>
      <c r="BK66" s="26">
        <f t="shared" ref="BK66" si="1585">SUM(BK59:BK65)</f>
        <v>3</v>
      </c>
      <c r="BL66" s="27">
        <f t="shared" ref="BL66" si="1586">SUM(BL59:BL65)</f>
        <v>0</v>
      </c>
      <c r="BM66" s="27"/>
      <c r="BN66" s="27"/>
      <c r="BO66" s="27">
        <f t="shared" ref="BO66" si="1587">SUM(BO59:BO65)</f>
        <v>3734</v>
      </c>
      <c r="BP66" s="28">
        <f t="shared" ref="BP66" si="1588">((BO66+BQ66)/7)/BM65</f>
        <v>0.77355836849507731</v>
      </c>
      <c r="BQ66" s="27">
        <f t="shared" ref="BQ66" si="1589">SUM(BQ59:BQ65)</f>
        <v>116</v>
      </c>
      <c r="BR66" s="28">
        <f t="shared" ref="BR66" si="1590">(BQ66/(BQ66+BO66))</f>
        <v>3.0129870129870132E-2</v>
      </c>
      <c r="BS66" s="27"/>
      <c r="BT66" s="27"/>
      <c r="BU66" s="29">
        <f t="shared" ref="BU66:BV66" si="1591">BU64/BU63*100-100</f>
        <v>3.8709023661144073</v>
      </c>
      <c r="BV66" s="72">
        <f t="shared" si="1591"/>
        <v>0.61722708429294926</v>
      </c>
      <c r="BW66" s="26">
        <f t="shared" ref="BW66" si="1592">SUM(BW59:BW65)</f>
        <v>0</v>
      </c>
      <c r="BX66" s="27">
        <f t="shared" ref="BX66" si="1593">SUM(BX59:BX65)</f>
        <v>0</v>
      </c>
      <c r="BY66" s="27"/>
      <c r="BZ66" s="27"/>
      <c r="CA66" s="27">
        <f t="shared" ref="CA66" si="1594">SUM(CA59:CA65)</f>
        <v>4083</v>
      </c>
      <c r="CB66" s="28">
        <f t="shared" ref="CB66" si="1595">((CA66+CC66)/7)/BY65</f>
        <v>0.80026631158455397</v>
      </c>
      <c r="CC66" s="27">
        <f t="shared" ref="CC66" si="1596">SUM(CC59:CC65)</f>
        <v>124</v>
      </c>
      <c r="CD66" s="28">
        <f t="shared" ref="CD66" si="1597">(CC66/(CC66+CA66))</f>
        <v>2.947468504872831E-2</v>
      </c>
      <c r="CE66" s="27"/>
      <c r="CF66" s="27"/>
      <c r="CG66" s="29">
        <f t="shared" ref="CG66:CH66" si="1598">CG64/CG63*100-100</f>
        <v>4.4105854049719397</v>
      </c>
      <c r="CH66" s="72">
        <f t="shared" si="1598"/>
        <v>4.4311377245509078</v>
      </c>
      <c r="CI66" s="26">
        <f t="shared" ref="CI66" si="1599">SUM(CI59:CI65)</f>
        <v>4</v>
      </c>
      <c r="CJ66" s="27">
        <f t="shared" ref="CJ66" si="1600">SUM(CJ59:CJ65)</f>
        <v>0</v>
      </c>
      <c r="CK66" s="27"/>
      <c r="CL66" s="27"/>
      <c r="CM66" s="27">
        <f t="shared" ref="CM66" si="1601">SUM(CM59:CM65)</f>
        <v>556</v>
      </c>
      <c r="CN66" s="28">
        <f t="shared" ref="CN66" si="1602">((CM66+CO66)/7)/CK65</f>
        <v>0.51393728222996515</v>
      </c>
      <c r="CO66" s="27">
        <f t="shared" ref="CO66" si="1603">SUM(CO59:CO65)</f>
        <v>34</v>
      </c>
      <c r="CP66" s="28">
        <f t="shared" ref="CP66" si="1604">(CO66/(CO66+CM66))</f>
        <v>5.7627118644067797E-2</v>
      </c>
      <c r="CQ66" s="27"/>
      <c r="CR66" s="27"/>
      <c r="CS66" s="29">
        <f t="shared" ref="CS66:CT66" si="1605">CS64/CS63*100-100</f>
        <v>4.6726959517657178</v>
      </c>
      <c r="CT66" s="72">
        <f t="shared" si="1605"/>
        <v>13.612774451097792</v>
      </c>
      <c r="CU66" s="26">
        <f t="shared" ref="CU66" si="1606">SUM(CU59:CU65)</f>
        <v>1</v>
      </c>
      <c r="CV66" s="27">
        <f t="shared" ref="CV66" si="1607">SUM(CV59:CV65)</f>
        <v>0</v>
      </c>
      <c r="CW66" s="27"/>
      <c r="CX66" s="27"/>
      <c r="CY66" s="27">
        <f t="shared" ref="CY66" si="1608">SUM(CY59:CY65)</f>
        <v>3912</v>
      </c>
      <c r="CZ66" s="28">
        <f t="shared" ref="CZ66" si="1609">((CY66+DA66)/7)/CW65</f>
        <v>0.76240800150971877</v>
      </c>
      <c r="DA66" s="27">
        <f t="shared" ref="DA66" si="1610">SUM(DA59:DA65)</f>
        <v>128</v>
      </c>
      <c r="DB66" s="28">
        <f t="shared" ref="DB66" si="1611">(DA66/(DA66+CY66))</f>
        <v>3.1683168316831684E-2</v>
      </c>
      <c r="DC66" s="27"/>
      <c r="DD66" s="27"/>
      <c r="DE66" s="29">
        <f t="shared" ref="DE66:DF66" si="1612">DE64/DE63*100-100</f>
        <v>7.3043558508674806</v>
      </c>
      <c r="DF66" s="72">
        <f t="shared" si="1612"/>
        <v>5.4260709350529908</v>
      </c>
      <c r="DG66" s="26">
        <f t="shared" ref="DG66" si="1613">SUM(DG59:DG65)</f>
        <v>1</v>
      </c>
      <c r="DH66" s="27">
        <f t="shared" ref="DH66" si="1614">SUM(DH59:DH65)</f>
        <v>0</v>
      </c>
      <c r="DI66" s="27"/>
      <c r="DJ66" s="27"/>
      <c r="DK66" s="27">
        <f t="shared" ref="DK66" si="1615">SUM(DK59:DK65)</f>
        <v>4594</v>
      </c>
      <c r="DL66" s="28">
        <f t="shared" ref="DL66" si="1616">((DK66+DM66)/7)/DI65</f>
        <v>0.79029838306384403</v>
      </c>
      <c r="DM66" s="27">
        <f t="shared" ref="DM66" si="1617">SUM(DM59:DM65)</f>
        <v>147</v>
      </c>
      <c r="DN66" s="28">
        <f t="shared" ref="DN66" si="1618">(DM66/(DM66+DK66))</f>
        <v>3.1006116852984603E-2</v>
      </c>
      <c r="DO66" s="27"/>
      <c r="DP66" s="27"/>
      <c r="DQ66" s="29">
        <f t="shared" ref="DQ66:DR66" si="1619">DQ64/DQ63*100-100</f>
        <v>5.915746613421021</v>
      </c>
      <c r="DR66" s="72">
        <f t="shared" si="1619"/>
        <v>6.9700598802395319</v>
      </c>
      <c r="DS66" s="26">
        <f t="shared" ref="DS66" si="1620">SUM(DS59:DS65)</f>
        <v>1</v>
      </c>
      <c r="DT66" s="27">
        <f t="shared" ref="DT66" si="1621">SUM(DT59:DT65)</f>
        <v>0</v>
      </c>
      <c r="DU66" s="27"/>
      <c r="DV66" s="27"/>
      <c r="DW66" s="27">
        <f t="shared" ref="DW66" si="1622">SUM(DW59:DW65)</f>
        <v>4602</v>
      </c>
      <c r="DX66" s="28">
        <f t="shared" ref="DX66" si="1623">((DW66+DY66)/7)/DU65</f>
        <v>0.77765237020316025</v>
      </c>
      <c r="DY66" s="27">
        <f t="shared" ref="DY66" si="1624">SUM(DY59:DY65)</f>
        <v>221</v>
      </c>
      <c r="DZ66" s="28">
        <f t="shared" ref="DZ66" si="1625">(DY66/(DY66+DW66))</f>
        <v>4.5822102425876012E-2</v>
      </c>
      <c r="EA66" s="27"/>
      <c r="EB66" s="27"/>
      <c r="EC66" s="29">
        <f t="shared" ref="EC66:ED66" si="1626">EC64/EC63*100-100</f>
        <v>4.025355297157617</v>
      </c>
      <c r="ED66" s="72">
        <f t="shared" si="1626"/>
        <v>0.17964071856286523</v>
      </c>
      <c r="EE66" s="26">
        <f t="shared" ref="EE66" si="1627">SUM(EE59:EE65)</f>
        <v>0</v>
      </c>
      <c r="EF66" s="27">
        <f t="shared" ref="EF66" si="1628">SUM(EF59:EF65)</f>
        <v>0</v>
      </c>
      <c r="EG66" s="27"/>
      <c r="EH66" s="27"/>
      <c r="EI66" s="27">
        <f t="shared" ref="EI66" si="1629">SUM(EI59:EI65)</f>
        <v>735</v>
      </c>
      <c r="EJ66" s="28">
        <f t="shared" ref="EJ66" si="1630">((EI66+EK66)/7)/EG65</f>
        <v>0.6586826347305389</v>
      </c>
      <c r="EK66" s="27">
        <f t="shared" ref="EK66" si="1631">SUM(EK59:EK65)</f>
        <v>35</v>
      </c>
      <c r="EL66" s="28">
        <f t="shared" ref="EL66" si="1632">(EK66/(EK66+EI66))</f>
        <v>4.5454545454545456E-2</v>
      </c>
      <c r="EM66" s="27"/>
      <c r="EN66" s="27"/>
      <c r="EO66" s="29">
        <f t="shared" ref="EO66:EP66" si="1633">EO64/EO63*100-100</f>
        <v>1.3317431922083074</v>
      </c>
      <c r="EP66" s="72">
        <f t="shared" si="1633"/>
        <v>2.4351297405189598</v>
      </c>
      <c r="EQ66" s="26">
        <f t="shared" ref="EQ66" si="1634">SUM(EQ59:EQ65)</f>
        <v>1</v>
      </c>
      <c r="ER66" s="27">
        <f t="shared" ref="ER66" si="1635">SUM(ER59:ER65)</f>
        <v>0</v>
      </c>
      <c r="ES66" s="27"/>
      <c r="ET66" s="27"/>
      <c r="EU66" s="27">
        <f t="shared" ref="EU66" si="1636">SUM(EU59:EU65)</f>
        <v>4777</v>
      </c>
      <c r="EV66" s="28">
        <f t="shared" ref="EV66" si="1637">((EU66+EW66)/7)/ES65</f>
        <v>0.80217285552132311</v>
      </c>
      <c r="EW66" s="27">
        <f t="shared" ref="EW66" si="1638">SUM(EW59:EW65)</f>
        <v>170</v>
      </c>
      <c r="EX66" s="28">
        <f t="shared" ref="EX66" si="1639">(EW66/(EW66+EU66))</f>
        <v>3.4364261168384883E-2</v>
      </c>
      <c r="EY66" s="27"/>
      <c r="EZ66" s="27"/>
      <c r="FA66" s="29">
        <f t="shared" ref="FA66:FB66" si="1640">FA64/FA63*100-100</f>
        <v>2.3982558139534973</v>
      </c>
      <c r="FB66" s="72">
        <f t="shared" si="1640"/>
        <v>2.3438836612489382</v>
      </c>
      <c r="FC66" s="26">
        <f t="shared" ref="FC66" si="1641">SUM(FC59:FC65)</f>
        <v>0</v>
      </c>
      <c r="FD66" s="27">
        <f t="shared" ref="FD66" si="1642">SUM(FD59:FD65)</f>
        <v>0</v>
      </c>
      <c r="FE66" s="27"/>
      <c r="FF66" s="27"/>
      <c r="FG66" s="27">
        <f t="shared" ref="FG66" si="1643">SUM(FG59:FG65)</f>
        <v>4497</v>
      </c>
      <c r="FH66" s="28">
        <f t="shared" ref="FH66" si="1644">((FG66+FI66)/7)/FE65</f>
        <v>0.75986471251409249</v>
      </c>
      <c r="FI66" s="27">
        <f t="shared" ref="FI66" si="1645">SUM(FI59:FI65)</f>
        <v>221</v>
      </c>
      <c r="FJ66" s="28">
        <f t="shared" ref="FJ66" si="1646">(FI66/(FI66+FG66))</f>
        <v>4.6841882153454854E-2</v>
      </c>
      <c r="FK66" s="27"/>
      <c r="FL66" s="27"/>
      <c r="FM66" s="29">
        <f t="shared" ref="FM66:FN66" si="1647">FM64/FM63*100-100</f>
        <v>4.5478036175710486</v>
      </c>
      <c r="FN66" s="72">
        <f t="shared" si="1647"/>
        <v>2.6946107784431064</v>
      </c>
      <c r="FO66" s="26">
        <f t="shared" ref="FO66" si="1648">SUM(FO59:FO65)</f>
        <v>4</v>
      </c>
      <c r="FP66" s="27">
        <f t="shared" ref="FP66" si="1649">SUM(FP59:FP65)</f>
        <v>0</v>
      </c>
      <c r="FQ66" s="27"/>
      <c r="FR66" s="27"/>
      <c r="FS66" s="27">
        <f t="shared" ref="FS66" si="1650">SUM(FS59:FS65)</f>
        <v>4667</v>
      </c>
      <c r="FT66" s="28">
        <f t="shared" ref="FT66" si="1651">((FS66+FU66)/7)/FQ65</f>
        <v>0.8080774365821094</v>
      </c>
      <c r="FU66" s="27">
        <f t="shared" ref="FU66" si="1652">SUM(FU59:FU65)</f>
        <v>175</v>
      </c>
      <c r="FV66" s="28">
        <f t="shared" ref="FV66" si="1653">(FU66/(FU66+FS66))</f>
        <v>3.6142090045435768E-2</v>
      </c>
      <c r="FW66" s="27"/>
      <c r="FX66" s="27"/>
      <c r="FY66" s="29">
        <f t="shared" ref="FY66:FZ66" si="1654">FY64/FY63*100-100</f>
        <v>4.0111309878751769</v>
      </c>
      <c r="FZ66" s="72">
        <f t="shared" si="1654"/>
        <v>0.71057884231538537</v>
      </c>
      <c r="GA66" s="26">
        <f t="shared" ref="GA66" si="1655">SUM(GA59:GA65)</f>
        <v>0</v>
      </c>
      <c r="GB66" s="27">
        <f t="shared" ref="GB66" si="1656">SUM(GB59:GB65)</f>
        <v>1</v>
      </c>
      <c r="GC66" s="27"/>
      <c r="GD66" s="27"/>
      <c r="GE66" s="27">
        <f t="shared" ref="GE66" si="1657">SUM(GE59:GE65)</f>
        <v>753</v>
      </c>
      <c r="GF66" s="28">
        <f t="shared" ref="GF66" si="1658">((GE66+GG66)/7)/GC65</f>
        <v>0.64366883116883122</v>
      </c>
      <c r="GG66" s="27">
        <f t="shared" ref="GG66" si="1659">SUM(GG59:GG65)</f>
        <v>40</v>
      </c>
      <c r="GH66" s="28">
        <f t="shared" ref="GH66" si="1660">(GG66/(GG66+GE66))</f>
        <v>5.0441361916771753E-2</v>
      </c>
      <c r="GI66" s="27"/>
      <c r="GJ66" s="27"/>
      <c r="GK66" s="29">
        <f t="shared" ref="GK66:GL66" si="1661">GK64/GK63*100-100</f>
        <v>4.9464747139165866</v>
      </c>
      <c r="GL66" s="72">
        <f t="shared" si="1661"/>
        <v>9.6663815226689422</v>
      </c>
      <c r="GM66" s="26">
        <f t="shared" ref="GM66" si="1662">SUM(GM59:GM65)</f>
        <v>2</v>
      </c>
      <c r="GN66" s="27">
        <f t="shared" ref="GN66" si="1663">SUM(GN59:GN65)</f>
        <v>0</v>
      </c>
      <c r="GO66" s="27"/>
      <c r="GP66" s="27"/>
      <c r="GQ66" s="27">
        <f t="shared" ref="GQ66" si="1664">SUM(GQ59:GQ65)</f>
        <v>4527</v>
      </c>
      <c r="GR66" s="28">
        <f t="shared" ref="GR66" si="1665">((GQ66+GS66)/7)/GO65</f>
        <v>0.78496416069344888</v>
      </c>
      <c r="GS66" s="27">
        <f t="shared" ref="GS66" si="1666">SUM(GS59:GS65)</f>
        <v>182</v>
      </c>
      <c r="GT66" s="28">
        <f t="shared" ref="GT66" si="1667">(GS66/(GS66+GQ66))</f>
        <v>3.8649394775960924E-2</v>
      </c>
      <c r="GU66" s="27"/>
      <c r="GV66" s="27"/>
      <c r="GW66" s="29">
        <f t="shared" ref="GW66:GX66" si="1668">GW64/GW63*100-100</f>
        <v>3.2064834390415768</v>
      </c>
      <c r="GX66" s="72">
        <f t="shared" si="1668"/>
        <v>6.4221556886227376</v>
      </c>
      <c r="GY66" s="26">
        <f t="shared" ref="GY66" si="1669">SUM(GY59:GY65)</f>
        <v>1</v>
      </c>
      <c r="GZ66" s="27">
        <f t="shared" ref="GZ66" si="1670">SUM(GZ59:GZ65)</f>
        <v>0</v>
      </c>
      <c r="HA66" s="27"/>
      <c r="HB66" s="27"/>
      <c r="HC66" s="27">
        <f t="shared" ref="HC66" si="1671">SUM(HC59:HC65)</f>
        <v>4540</v>
      </c>
      <c r="HD66" s="28">
        <f t="shared" ref="HD66" si="1672">((HC66+HE66)/7)/HA65</f>
        <v>0.79392732702837232</v>
      </c>
      <c r="HE66" s="27">
        <f t="shared" ref="HE66" si="1673">SUM(HE59:HE65)</f>
        <v>245</v>
      </c>
      <c r="HF66" s="28">
        <f t="shared" ref="HF66" si="1674">(HE66/(HE66+HC66))</f>
        <v>5.1201671891327065E-2</v>
      </c>
      <c r="HG66" s="27"/>
      <c r="HH66" s="27"/>
      <c r="HI66" s="29">
        <f t="shared" ref="HI66:HJ66" si="1675">HI64/HI63*100-100</f>
        <v>3.8094119489468454</v>
      </c>
      <c r="HJ66" s="72">
        <f t="shared" si="1675"/>
        <v>-0.61876247504989124</v>
      </c>
      <c r="HK66" s="26">
        <f t="shared" si="1501"/>
        <v>34</v>
      </c>
      <c r="HL66" s="27">
        <f t="shared" si="1502"/>
        <v>2</v>
      </c>
      <c r="HM66" s="27">
        <f t="shared" si="1503"/>
        <v>0</v>
      </c>
      <c r="HN66" s="27">
        <f t="shared" si="1504"/>
        <v>0</v>
      </c>
      <c r="HO66" s="27">
        <f t="shared" si="1505"/>
        <v>64883</v>
      </c>
      <c r="HP66" s="216">
        <f>+((HO66)/HM65)/7</f>
        <v>0.77036236702127658</v>
      </c>
      <c r="HQ66" s="62">
        <f t="shared" si="1507"/>
        <v>2470</v>
      </c>
      <c r="HR66" s="52">
        <f t="shared" si="1551"/>
        <v>3.8068523342015631E-2</v>
      </c>
      <c r="HS66" s="53">
        <f t="shared" ref="HS66" si="1676">SUM(HS59:HS65)/7</f>
        <v>55.5</v>
      </c>
      <c r="HT66" s="54">
        <f t="shared" ref="HT66" si="1677">SUM(HT59:HT65)</f>
        <v>60847</v>
      </c>
      <c r="HU66" s="53">
        <f t="shared" ref="HU66" si="1678">AVERAGE(HU59:HU65)</f>
        <v>93.777170069988145</v>
      </c>
      <c r="HV66" s="63">
        <f>HV64/HV63*100-100</f>
        <v>4.8702208410810215</v>
      </c>
      <c r="HW66" s="72">
        <f>HW64/HW63*100-100</f>
        <v>3.715886199950333</v>
      </c>
      <c r="HX66" s="78">
        <f t="shared" ref="HX66" si="1679">SUM(G66,I66,S66,U66,AE66,AG66,AQ66,AS66,BC66,BE66)/7/SUM(E65,Q65,AC65,AO65,BA65)</f>
        <v>0.7569964962079212</v>
      </c>
      <c r="HY66" s="78">
        <f t="shared" ref="HY66" si="1680">SUM(BO66,BQ66,CA66,CC66,CM66,CO66,CY66,DA66,DK66,DM66)/7/SUM(BM65,BY65,CK65,CW65,DI65)</f>
        <v>0.76843033509700176</v>
      </c>
      <c r="HZ66" s="78">
        <f t="shared" ref="HZ66" si="1681">SUM(DW66,DY66,EI66,EK66,EU66,EW66,FG66,FI66)/7/SUM(DU65,EG65,ES65,FE65)</f>
        <v>0.77267433027801691</v>
      </c>
      <c r="IA66" s="78">
        <f t="shared" ref="IA66" si="1682">SUM(FS66,FU66,GE66,GG66,GQ66,GS66,HC66,HE66)/7/SUM(FQ65,GC65,GO65,HA65)</f>
        <v>0.78592207792207791</v>
      </c>
      <c r="IB66" s="92">
        <f t="shared" ref="IB66" si="1683">SUM(I66,U66,AG66,AS66,BE66)/SUM(G66,I66,S66,U66,AE66,AG66,AQ66,AS66,BC66,BE66)</f>
        <v>3.702835715959691E-2</v>
      </c>
      <c r="IC66" s="92">
        <f t="shared" ref="IC66" si="1684">SUM(BQ66,CC66,CO66,DA66,DM66)/SUM(BO66,BQ66,CA66,CC66,CM66,CO66,CY66,DA66,DK66,DM66)</f>
        <v>3.1501032820748225E-2</v>
      </c>
      <c r="ID66" s="92">
        <f t="shared" ref="ID66" si="1685">SUM(DY66,EK66,EW66,FI66)/SUM(DW66,DY66,EI66,EK66,EU66,EW66,FG66,FI66)</f>
        <v>4.240398479486171E-2</v>
      </c>
      <c r="IE66" s="92">
        <f t="shared" ref="IE66" si="1686">SUM(FU66,GG66,GS66,HE66)/SUM(FS66,FU66,GE66,GG66,GQ66,GS66,HC66,HE66)</f>
        <v>4.2435058496926435E-2</v>
      </c>
      <c r="IF66" s="94">
        <f t="shared" ref="IF66" si="1687">SUM(C66,O66,AA66,AM66,AY66)</f>
        <v>16</v>
      </c>
      <c r="IG66" s="94">
        <f t="shared" ref="IG66" si="1688">SUM(BK66,BW66,CI66,CU66,DG66)</f>
        <v>9</v>
      </c>
      <c r="IH66" s="94">
        <f t="shared" ref="IH66" si="1689">SUM(DS66,EE66,EQ66,FC66)</f>
        <v>2</v>
      </c>
      <c r="II66" s="94">
        <f t="shared" ref="II66" si="1690">SUM(FO66,GA66,GM66,GY66)</f>
        <v>7</v>
      </c>
      <c r="IJ66" s="96" t="s">
        <v>89</v>
      </c>
    </row>
    <row r="67" spans="1:244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" si="1691">HK66/HM56</f>
        <v>2.8178352395159954E-3</v>
      </c>
      <c r="HL67" s="68">
        <f t="shared" ref="HL67" si="1692">HL66/HN56</f>
        <v>1.9417475728155339E-3</v>
      </c>
      <c r="HM67" s="45"/>
      <c r="HN67" s="45"/>
      <c r="HO67" s="45"/>
      <c r="HP67" s="218"/>
      <c r="HQ67" s="45"/>
      <c r="HR67" s="45"/>
      <c r="HS67" s="45"/>
      <c r="HT67" s="55"/>
      <c r="HU67" s="45"/>
      <c r="HV67" s="45"/>
      <c r="HW67" s="46"/>
      <c r="HY67" s="77"/>
      <c r="HZ67" s="77"/>
      <c r="IA67" s="77"/>
      <c r="IF67" s="94">
        <f t="shared" ref="IF67" si="1693">SUM(E56,Q56,AC56,AO56,BA56)</f>
        <v>3237</v>
      </c>
      <c r="IG67" s="94">
        <f t="shared" ref="IG67" si="1694">SUM(BM56,BY56,CK56,CW56,DI56)</f>
        <v>3249</v>
      </c>
      <c r="IH67" s="94">
        <f t="shared" ref="IH67" si="1695">SUM(DU56,EG56,ES56,FE56)</f>
        <v>2823</v>
      </c>
      <c r="II67" s="94">
        <f t="shared" ref="II67" si="1696">SUM(FQ56,GC56,GO56,HA56)</f>
        <v>2757</v>
      </c>
      <c r="IJ67" s="96" t="s">
        <v>84</v>
      </c>
    </row>
    <row r="68" spans="1:244" x14ac:dyDescent="0.25">
      <c r="A68" s="225">
        <v>32</v>
      </c>
      <c r="B68" s="73">
        <f>B65+1</f>
        <v>44477</v>
      </c>
      <c r="C68" s="33"/>
      <c r="D68" s="34"/>
      <c r="E68" s="34">
        <f>E65-C68</f>
        <v>758</v>
      </c>
      <c r="F68" s="34">
        <f>F65-D68</f>
        <v>65</v>
      </c>
      <c r="G68" s="34">
        <v>607</v>
      </c>
      <c r="H68" s="35">
        <f t="shared" ref="H68:H74" si="1697">((G68+I68)/E68)</f>
        <v>0.82189973614775724</v>
      </c>
      <c r="I68" s="34">
        <v>16</v>
      </c>
      <c r="J68" s="35">
        <f>I68/(G68+I68)</f>
        <v>2.5682182985553772E-2</v>
      </c>
      <c r="K68" s="36"/>
      <c r="L68" s="34"/>
      <c r="M68" s="34"/>
      <c r="N68" s="37"/>
      <c r="O68" s="33">
        <v>2</v>
      </c>
      <c r="P68" s="34"/>
      <c r="Q68" s="34">
        <f t="shared" ref="Q68" si="1698">Q65-O68</f>
        <v>730</v>
      </c>
      <c r="R68" s="34">
        <f t="shared" ref="R68" si="1699">R65-P68</f>
        <v>61</v>
      </c>
      <c r="S68" s="34">
        <v>521</v>
      </c>
      <c r="T68" s="35">
        <f t="shared" ref="T68:T74" si="1700">((S68+U68)/Q68)</f>
        <v>0.73150684931506849</v>
      </c>
      <c r="U68" s="34">
        <v>13</v>
      </c>
      <c r="V68" s="35">
        <f t="shared" ref="V68:V74" si="1701">U68/(S68+U68)</f>
        <v>2.4344569288389514E-2</v>
      </c>
      <c r="W68" s="36"/>
      <c r="X68" s="34"/>
      <c r="Y68" s="34"/>
      <c r="Z68" s="37"/>
      <c r="AA68" s="33"/>
      <c r="AB68" s="34"/>
      <c r="AC68" s="34">
        <f t="shared" ref="AC68" si="1702">AC65-AA68</f>
        <v>151</v>
      </c>
      <c r="AD68" s="34">
        <f t="shared" ref="AD68" si="1703">AD65-AB68</f>
        <v>12</v>
      </c>
      <c r="AE68" s="34">
        <v>84</v>
      </c>
      <c r="AF68" s="35">
        <f t="shared" ref="AF68:AF74" si="1704">((AE68+AG68)/AC68)</f>
        <v>0.60927152317880795</v>
      </c>
      <c r="AG68" s="34">
        <v>8</v>
      </c>
      <c r="AH68" s="35">
        <f t="shared" ref="AH68:AH74" si="1705">AG68/(AE68+AG68)</f>
        <v>8.6956521739130432E-2</v>
      </c>
      <c r="AI68" s="36"/>
      <c r="AJ68" s="34"/>
      <c r="AK68" s="34"/>
      <c r="AL68" s="37"/>
      <c r="AM68" s="33"/>
      <c r="AN68" s="34">
        <v>1</v>
      </c>
      <c r="AO68" s="34">
        <f t="shared" ref="AO68" si="1706">AO65-AM68</f>
        <v>733</v>
      </c>
      <c r="AP68" s="34">
        <f t="shared" ref="AP68" si="1707">AP65-AN68</f>
        <v>62</v>
      </c>
      <c r="AQ68" s="34">
        <v>546</v>
      </c>
      <c r="AR68" s="35">
        <f t="shared" ref="AR68:AR74" si="1708">((AQ68+AS68)/AO68)</f>
        <v>0.76671214188267389</v>
      </c>
      <c r="AS68" s="34">
        <v>16</v>
      </c>
      <c r="AT68" s="35">
        <f t="shared" ref="AT68:AT74" si="1709">AS68/(AQ68+AS68)</f>
        <v>2.8469750889679714E-2</v>
      </c>
      <c r="AU68" s="36"/>
      <c r="AV68" s="34"/>
      <c r="AW68" s="34"/>
      <c r="AX68" s="37"/>
      <c r="AY68" s="33"/>
      <c r="AZ68" s="34"/>
      <c r="BA68" s="34">
        <f t="shared" ref="BA68" si="1710">BA65-AY68</f>
        <v>847</v>
      </c>
      <c r="BB68" s="34">
        <f t="shared" ref="BB68" si="1711">BB65-AZ68</f>
        <v>72</v>
      </c>
      <c r="BC68" s="34">
        <v>594</v>
      </c>
      <c r="BD68" s="35">
        <f t="shared" ref="BD68:BD74" si="1712">((BC68+BE68)/BA68)</f>
        <v>0.73081463990554896</v>
      </c>
      <c r="BE68" s="34">
        <v>25</v>
      </c>
      <c r="BF68" s="35">
        <f t="shared" ref="BF68:BF74" si="1713">BE68/(BC68+BE68)</f>
        <v>4.0387722132471729E-2</v>
      </c>
      <c r="BG68" s="36"/>
      <c r="BH68" s="34"/>
      <c r="BI68" s="34"/>
      <c r="BJ68" s="37"/>
      <c r="BK68" s="33"/>
      <c r="BL68" s="34"/>
      <c r="BM68" s="34">
        <f t="shared" ref="BM68" si="1714">BM65-BK68</f>
        <v>711</v>
      </c>
      <c r="BN68" s="34">
        <f t="shared" ref="BN68" si="1715">BN65-BL68</f>
        <v>61</v>
      </c>
      <c r="BO68" s="34">
        <v>525</v>
      </c>
      <c r="BP68" s="35">
        <f t="shared" ref="BP68:BP74" si="1716">((BO68+BQ68)/BM68)</f>
        <v>0.78059071729957807</v>
      </c>
      <c r="BQ68" s="34">
        <v>30</v>
      </c>
      <c r="BR68" s="35">
        <f t="shared" ref="BR68:BR74" si="1717">BQ68/(BO68+BQ68)</f>
        <v>5.4054054054054057E-2</v>
      </c>
      <c r="BS68" s="36"/>
      <c r="BT68" s="34"/>
      <c r="BU68" s="34"/>
      <c r="BV68" s="37"/>
      <c r="BW68" s="33"/>
      <c r="BX68" s="34"/>
      <c r="BY68" s="34">
        <f t="shared" ref="BY68" si="1718">BY65-BW68</f>
        <v>751</v>
      </c>
      <c r="BZ68" s="34">
        <f t="shared" ref="BZ68" si="1719">BZ65-BX68</f>
        <v>65</v>
      </c>
      <c r="CA68" s="34">
        <v>573</v>
      </c>
      <c r="CB68" s="35">
        <f t="shared" ref="CB68:CB74" si="1720">((CA68+CC68)/BY68)</f>
        <v>0.79094540612516639</v>
      </c>
      <c r="CC68" s="34">
        <v>21</v>
      </c>
      <c r="CD68" s="35">
        <f t="shared" ref="CD68:CD74" si="1721">CC68/(CA68+CC68)</f>
        <v>3.5353535353535352E-2</v>
      </c>
      <c r="CE68" s="36"/>
      <c r="CF68" s="34"/>
      <c r="CG68" s="34"/>
      <c r="CH68" s="37"/>
      <c r="CI68" s="33"/>
      <c r="CJ68" s="34"/>
      <c r="CK68" s="34">
        <f t="shared" ref="CK68" si="1722">CK65-CI68</f>
        <v>164</v>
      </c>
      <c r="CL68" s="34">
        <f t="shared" ref="CL68" si="1723">CL65-CJ68</f>
        <v>15</v>
      </c>
      <c r="CM68" s="34">
        <v>67</v>
      </c>
      <c r="CN68" s="35">
        <f t="shared" ref="CN68:CN74" si="1724">((CM68+CO68)/CK68)</f>
        <v>0.46341463414634149</v>
      </c>
      <c r="CO68" s="34">
        <v>9</v>
      </c>
      <c r="CP68" s="35">
        <f t="shared" ref="CP68:CP74" si="1725">CO68/(CM68+CO68)</f>
        <v>0.11842105263157894</v>
      </c>
      <c r="CQ68" s="36"/>
      <c r="CR68" s="34"/>
      <c r="CS68" s="34"/>
      <c r="CT68" s="37"/>
      <c r="CU68" s="33"/>
      <c r="CV68" s="34"/>
      <c r="CW68" s="34">
        <f t="shared" ref="CW68" si="1726">CW65-CU68</f>
        <v>757</v>
      </c>
      <c r="CX68" s="34">
        <f t="shared" ref="CX68" si="1727">CX65-CV68</f>
        <v>65</v>
      </c>
      <c r="CY68" s="34">
        <v>543</v>
      </c>
      <c r="CZ68" s="35">
        <f t="shared" ref="CZ68:CZ74" si="1728">((CY68+DA68)/CW68)</f>
        <v>0.73844121532364593</v>
      </c>
      <c r="DA68" s="34">
        <v>16</v>
      </c>
      <c r="DB68" s="35">
        <f t="shared" ref="DB68:DB74" si="1729">DA68/(CY68+DA68)</f>
        <v>2.8622540250447227E-2</v>
      </c>
      <c r="DC68" s="36"/>
      <c r="DD68" s="34"/>
      <c r="DE68" s="34"/>
      <c r="DF68" s="37"/>
      <c r="DG68" s="33"/>
      <c r="DH68" s="34">
        <v>1</v>
      </c>
      <c r="DI68" s="34">
        <f t="shared" ref="DI68" si="1730">DI65-DG68</f>
        <v>857</v>
      </c>
      <c r="DJ68" s="34">
        <f t="shared" ref="DJ68" si="1731">DJ65-DH68</f>
        <v>72</v>
      </c>
      <c r="DK68" s="34">
        <v>670</v>
      </c>
      <c r="DL68" s="35">
        <f t="shared" ref="DL68:DL74" si="1732">((DK68+DM68)/DI68)</f>
        <v>0.80163360560093344</v>
      </c>
      <c r="DM68" s="34">
        <v>17</v>
      </c>
      <c r="DN68" s="35">
        <f t="shared" ref="DN68:DN74" si="1733">DM68/(DK68+DM68)</f>
        <v>2.4745269286754003E-2</v>
      </c>
      <c r="DO68" s="36"/>
      <c r="DP68" s="34"/>
      <c r="DQ68" s="34"/>
      <c r="DR68" s="37"/>
      <c r="DS68" s="33"/>
      <c r="DT68" s="34"/>
      <c r="DU68" s="34">
        <f t="shared" ref="DU68" si="1734">DU65-DS68</f>
        <v>886</v>
      </c>
      <c r="DV68" s="34">
        <f t="shared" ref="DV68" si="1735">DV65-DT68</f>
        <v>76</v>
      </c>
      <c r="DW68" s="34">
        <v>667</v>
      </c>
      <c r="DX68" s="35">
        <f t="shared" ref="DX68:DX74" si="1736">((DW68+DY68)/DU68)</f>
        <v>0.78329571106094809</v>
      </c>
      <c r="DY68" s="34">
        <v>27</v>
      </c>
      <c r="DZ68" s="35">
        <f t="shared" ref="DZ68:DZ74" si="1737">DY68/(DW68+DY68)</f>
        <v>3.8904899135446688E-2</v>
      </c>
      <c r="EA68" s="36"/>
      <c r="EB68" s="34"/>
      <c r="EC68" s="34"/>
      <c r="ED68" s="37"/>
      <c r="EE68" s="33"/>
      <c r="EF68" s="34"/>
      <c r="EG68" s="34">
        <f t="shared" ref="EG68" si="1738">EG65-EE68</f>
        <v>167</v>
      </c>
      <c r="EH68" s="34">
        <f t="shared" ref="EH68" si="1739">EH65-EF68</f>
        <v>14</v>
      </c>
      <c r="EI68" s="34">
        <v>107</v>
      </c>
      <c r="EJ68" s="35">
        <f t="shared" ref="EJ68:EJ74" si="1740">((EI68+EK68)/EG68)</f>
        <v>0.67664670658682635</v>
      </c>
      <c r="EK68" s="34">
        <v>6</v>
      </c>
      <c r="EL68" s="35">
        <f t="shared" ref="EL68:EL74" si="1741">EK68/(EI68+EK68)</f>
        <v>5.3097345132743362E-2</v>
      </c>
      <c r="EM68" s="36"/>
      <c r="EN68" s="34"/>
      <c r="EO68" s="34"/>
      <c r="EP68" s="37"/>
      <c r="EQ68" s="33"/>
      <c r="ER68" s="34"/>
      <c r="ES68" s="34">
        <f t="shared" ref="ES68" si="1742">ES65-EQ68</f>
        <v>881</v>
      </c>
      <c r="ET68" s="34">
        <f t="shared" ref="ET68" si="1743">ET65-ER68</f>
        <v>76</v>
      </c>
      <c r="EU68" s="34">
        <v>689</v>
      </c>
      <c r="EV68" s="35">
        <f t="shared" ref="EV68:EV74" si="1744">((EU68+EW68)/ES68)</f>
        <v>0.81044267877412035</v>
      </c>
      <c r="EW68" s="34">
        <v>25</v>
      </c>
      <c r="EX68" s="35">
        <f t="shared" ref="EX68:EX74" si="1745">EW68/(EU68+EW68)</f>
        <v>3.5014005602240897E-2</v>
      </c>
      <c r="EY68" s="36"/>
      <c r="EZ68" s="34"/>
      <c r="FA68" s="34"/>
      <c r="FB68" s="37"/>
      <c r="FC68" s="33"/>
      <c r="FD68" s="34"/>
      <c r="FE68" s="34">
        <f t="shared" ref="FE68" si="1746">FE65-FC68</f>
        <v>887</v>
      </c>
      <c r="FF68" s="34">
        <f t="shared" ref="FF68" si="1747">FF65-FD68</f>
        <v>74</v>
      </c>
      <c r="FG68" s="34">
        <v>640</v>
      </c>
      <c r="FH68" s="35">
        <f t="shared" ref="FH68:FH74" si="1748">((FG68+FI68)/FE68)</f>
        <v>0.75648252536640359</v>
      </c>
      <c r="FI68" s="34">
        <v>31</v>
      </c>
      <c r="FJ68" s="35">
        <f t="shared" ref="FJ68:FJ74" si="1749">FI68/(FG68+FI68)</f>
        <v>4.6199701937406856E-2</v>
      </c>
      <c r="FK68" s="36"/>
      <c r="FL68" s="34"/>
      <c r="FM68" s="34"/>
      <c r="FN68" s="37"/>
      <c r="FO68" s="33"/>
      <c r="FP68" s="34"/>
      <c r="FQ68" s="34">
        <f t="shared" ref="FQ68" si="1750">FQ65-FO68</f>
        <v>856</v>
      </c>
      <c r="FR68" s="34">
        <f t="shared" ref="FR68" si="1751">FR65-FP68</f>
        <v>74</v>
      </c>
      <c r="FS68" s="34">
        <v>655</v>
      </c>
      <c r="FT68" s="35">
        <f t="shared" ref="FT68:FT74" si="1752">((FS68+FU68)/FQ68)</f>
        <v>0.79439252336448596</v>
      </c>
      <c r="FU68" s="34">
        <v>25</v>
      </c>
      <c r="FV68" s="35">
        <f t="shared" ref="FV68:FV74" si="1753">FU68/(FS68+FU68)</f>
        <v>3.6764705882352942E-2</v>
      </c>
      <c r="FW68" s="36"/>
      <c r="FX68" s="34"/>
      <c r="FY68" s="34"/>
      <c r="FZ68" s="37"/>
      <c r="GA68" s="33"/>
      <c r="GB68" s="34"/>
      <c r="GC68" s="34">
        <f t="shared" ref="GC68" si="1754">GC65-GA68</f>
        <v>176</v>
      </c>
      <c r="GD68" s="34">
        <f t="shared" ref="GD68" si="1755">GD65-GB68</f>
        <v>14</v>
      </c>
      <c r="GE68" s="34">
        <v>108</v>
      </c>
      <c r="GF68" s="35">
        <f t="shared" ref="GF68:GF74" si="1756">((GE68+GG68)/GC68)</f>
        <v>0.63636363636363635</v>
      </c>
      <c r="GG68" s="34">
        <v>4</v>
      </c>
      <c r="GH68" s="35">
        <f t="shared" ref="GH68:GH74" si="1757">GG68/(GE68+GG68)</f>
        <v>3.5714285714285712E-2</v>
      </c>
      <c r="GI68" s="36"/>
      <c r="GJ68" s="34"/>
      <c r="GK68" s="34"/>
      <c r="GL68" s="37"/>
      <c r="GM68" s="33"/>
      <c r="GN68" s="34"/>
      <c r="GO68" s="34">
        <f t="shared" ref="GO68" si="1758">GO65-GM68</f>
        <v>857</v>
      </c>
      <c r="GP68" s="34">
        <f t="shared" ref="GP68" si="1759">GP65-GN68</f>
        <v>74</v>
      </c>
      <c r="GQ68" s="34">
        <v>660</v>
      </c>
      <c r="GR68" s="35">
        <f t="shared" ref="GR68:GR74" si="1760">((GQ68+GS68)/GO68)</f>
        <v>0.80396732788798131</v>
      </c>
      <c r="GS68" s="34">
        <v>29</v>
      </c>
      <c r="GT68" s="35">
        <f t="shared" ref="GT68:GT74" si="1761">GS68/(GQ68+GS68)</f>
        <v>4.2089985486211901E-2</v>
      </c>
      <c r="GU68" s="36"/>
      <c r="GV68" s="34"/>
      <c r="GW68" s="34"/>
      <c r="GX68" s="37"/>
      <c r="GY68" s="33"/>
      <c r="GZ68" s="34"/>
      <c r="HA68" s="34">
        <f t="shared" ref="HA68" si="1762">HA65-GY68</f>
        <v>861</v>
      </c>
      <c r="HB68" s="34">
        <f t="shared" ref="HB68" si="1763">HB65-GZ68</f>
        <v>74</v>
      </c>
      <c r="HC68" s="34">
        <v>614</v>
      </c>
      <c r="HD68" s="35">
        <f t="shared" ref="HD68:HD74" si="1764">((HC68+HE68)/HA68)</f>
        <v>0.77235772357723576</v>
      </c>
      <c r="HE68" s="34">
        <v>51</v>
      </c>
      <c r="HF68" s="35">
        <f t="shared" ref="HF68:HF74" si="1765">HE68/(HC68+HE68)</f>
        <v>7.6691729323308269E-2</v>
      </c>
      <c r="HG68" s="36"/>
      <c r="HH68" s="34"/>
      <c r="HI68" s="34"/>
      <c r="HJ68" s="37"/>
      <c r="HK68" s="33">
        <f t="shared" ref="HK68:HK75" si="1766">+C68+O68+AA68+AM68+AY68+BK68+BW68+CI68+CU68+DG68+DS68+EE68+EQ68+FC68+FO68+GA68+GM68+GY68</f>
        <v>2</v>
      </c>
      <c r="HL68" s="34">
        <f t="shared" ref="HL68:HL75" si="1767">+D68+P68+AB68+AN68+AZ68+BL68+BX68+CJ68+CV68+DH68+DT68+EF68+ER68+FD68+FP68+GB68+GN68+GZ68</f>
        <v>2</v>
      </c>
      <c r="HM68" s="34">
        <f t="shared" ref="HM68:HM75" si="1768">+E68+Q68+AC68+AO68+BA68+BM68+BY68+CK68+CW68+DI68+DU68+EG68+ES68+FE68+FQ68+GC68+GO68+HA68</f>
        <v>12030</v>
      </c>
      <c r="HN68" s="34">
        <f t="shared" ref="HN68:HN75" si="1769">+F68+R68+AD68+AP68+BB68+BN68+BZ68+CL68+CX68+DJ68+DV68+EH68+ET68+FF68+FR68+GD68+GP68+HB68</f>
        <v>1026</v>
      </c>
      <c r="HO68" s="34">
        <f t="shared" ref="HO68:HO75" si="1770">+G68+S68+AE68+AQ68+BC68+BO68+CA68+CM68+CY68+DK68+DW68+EI68+EU68+FG68+FS68+GE68+GQ68+HC68+I68+U68+AG68+AS68+BE68+BQ68+CC68+CO68+DA68+DM68+DY68+EK68+EW68+FI68+FU68+GG68+GS68+HE68</f>
        <v>9239</v>
      </c>
      <c r="HP68" s="214">
        <f t="shared" ref="HP68:HP69" si="1771">+(HO68)/HM68</f>
        <v>0.76799667497921864</v>
      </c>
      <c r="HQ68" s="48">
        <f t="shared" ref="HQ68:HQ75" si="1772">+I68+U68+AG68+AS68+BE68+BQ68+CC68+CO68+DA68+DM68+DY68+EK68+EW68+FI68+FU68+GG68+GS68+HE68</f>
        <v>369</v>
      </c>
      <c r="HR68" s="35">
        <f>+(HQ68/(HO68))</f>
        <v>3.9939387379586536E-2</v>
      </c>
      <c r="HS68" s="49">
        <v>56.5</v>
      </c>
      <c r="HT68" s="50">
        <v>8667</v>
      </c>
      <c r="HU68" s="49">
        <f t="shared" ref="HU68:HU74" si="1773">+HT68/HO68*100</f>
        <v>93.808853772053254</v>
      </c>
      <c r="HV68" s="48"/>
      <c r="HW68" s="37"/>
      <c r="HX68" s="78">
        <f t="shared" ref="HX68:HX74" si="1774">SUM(G68,I68,S68,U68,AE68,AG68,AQ68,AS68,BC68,BE68)/SUM(E68,Q68,AC68,AO68,BA68)</f>
        <v>0.75489282385834111</v>
      </c>
      <c r="HY68" s="78">
        <f t="shared" ref="HY68:HY74" si="1775">SUM(BO68,BQ68,CA68,CC68,CM68,CO68,CY68,DA68,DK68,DM68)/SUM(BM68,BY68,CK68,CW68,DI68)</f>
        <v>0.76265432098765429</v>
      </c>
      <c r="HZ68" s="78">
        <f t="shared" ref="HZ68:HZ74" si="1776">SUM(DW68,DY68,EI68,EK68,EU68,EW68,FG68,FI68)/SUM(DU68,EG68,ES68,FE68)</f>
        <v>0.77702942219071247</v>
      </c>
      <c r="IA68" s="78">
        <f t="shared" ref="IA68:IA74" si="1777">SUM(FS68,FU68,GE68,GG68,GQ68,GS68,HC68,HE68)/SUM(FQ68,GC68,GO68,HA68)</f>
        <v>0.78036363636363637</v>
      </c>
      <c r="IB68" s="92"/>
      <c r="IC68" s="92"/>
      <c r="ID68" s="92"/>
      <c r="IE68" s="92"/>
    </row>
    <row r="69" spans="1:244" x14ac:dyDescent="0.25">
      <c r="A69" s="226"/>
      <c r="B69" s="41">
        <f t="shared" ref="B69:B74" si="1778">+B68+1</f>
        <v>44478</v>
      </c>
      <c r="C69" s="10"/>
      <c r="D69" s="11"/>
      <c r="E69" s="74">
        <f t="shared" ref="E69:E73" si="1779">E68-C69</f>
        <v>758</v>
      </c>
      <c r="F69" s="74">
        <f t="shared" ref="F69:F73" si="1780">F68-D69</f>
        <v>65</v>
      </c>
      <c r="G69" s="11">
        <v>605</v>
      </c>
      <c r="H69" s="12">
        <f t="shared" si="1697"/>
        <v>0.82585751978891819</v>
      </c>
      <c r="I69" s="11">
        <v>21</v>
      </c>
      <c r="J69" s="12">
        <f t="shared" ref="J69:J74" si="1781">I69/(G69+I69)</f>
        <v>3.3546325878594248E-2</v>
      </c>
      <c r="K69" s="13"/>
      <c r="L69" s="11"/>
      <c r="M69" s="11"/>
      <c r="N69" s="14"/>
      <c r="O69" s="10"/>
      <c r="P69" s="11"/>
      <c r="Q69" s="74">
        <f t="shared" ref="Q69:Q74" si="1782">Q68-O69</f>
        <v>730</v>
      </c>
      <c r="R69" s="74">
        <f t="shared" ref="R69:R74" si="1783">R68-P69</f>
        <v>61</v>
      </c>
      <c r="S69" s="11">
        <v>524</v>
      </c>
      <c r="T69" s="12">
        <f t="shared" si="1700"/>
        <v>0.74109589041095891</v>
      </c>
      <c r="U69" s="11">
        <v>17</v>
      </c>
      <c r="V69" s="12">
        <f t="shared" si="1701"/>
        <v>3.1423290203327174E-2</v>
      </c>
      <c r="W69" s="13"/>
      <c r="X69" s="11"/>
      <c r="Y69" s="11"/>
      <c r="Z69" s="14"/>
      <c r="AA69" s="10"/>
      <c r="AB69" s="11"/>
      <c r="AC69" s="74">
        <f t="shared" ref="AC69:AC74" si="1784">AC68-AA69</f>
        <v>151</v>
      </c>
      <c r="AD69" s="74">
        <f t="shared" ref="AD69:AD74" si="1785">AD68-AB69</f>
        <v>12</v>
      </c>
      <c r="AE69" s="11">
        <v>107</v>
      </c>
      <c r="AF69" s="12">
        <f t="shared" si="1704"/>
        <v>0.73509933774834435</v>
      </c>
      <c r="AG69" s="11">
        <v>4</v>
      </c>
      <c r="AH69" s="12">
        <f t="shared" si="1705"/>
        <v>3.6036036036036036E-2</v>
      </c>
      <c r="AI69" s="13"/>
      <c r="AJ69" s="11"/>
      <c r="AK69" s="11"/>
      <c r="AL69" s="14"/>
      <c r="AM69" s="10">
        <v>1</v>
      </c>
      <c r="AN69" s="11"/>
      <c r="AO69" s="74">
        <f t="shared" ref="AO69:AO74" si="1786">AO68-AM69</f>
        <v>732</v>
      </c>
      <c r="AP69" s="74">
        <f t="shared" ref="AP69:AP74" si="1787">AP68-AN69</f>
        <v>62</v>
      </c>
      <c r="AQ69" s="11">
        <v>539</v>
      </c>
      <c r="AR69" s="12">
        <f t="shared" si="1708"/>
        <v>0.76366120218579236</v>
      </c>
      <c r="AS69" s="11">
        <v>20</v>
      </c>
      <c r="AT69" s="12">
        <f t="shared" si="1709"/>
        <v>3.5778175313059032E-2</v>
      </c>
      <c r="AU69" s="13"/>
      <c r="AV69" s="11"/>
      <c r="AW69" s="11"/>
      <c r="AX69" s="14"/>
      <c r="AY69" s="10"/>
      <c r="AZ69" s="11"/>
      <c r="BA69" s="74">
        <f t="shared" ref="BA69:BA74" si="1788">BA68-AY69</f>
        <v>847</v>
      </c>
      <c r="BB69" s="74">
        <f t="shared" ref="BB69:BB74" si="1789">BB68-AZ69</f>
        <v>72</v>
      </c>
      <c r="BC69" s="11">
        <v>600</v>
      </c>
      <c r="BD69" s="12">
        <f t="shared" si="1712"/>
        <v>0.74144037780401417</v>
      </c>
      <c r="BE69" s="11">
        <v>28</v>
      </c>
      <c r="BF69" s="12">
        <f t="shared" si="1713"/>
        <v>4.4585987261146494E-2</v>
      </c>
      <c r="BG69" s="13"/>
      <c r="BH69" s="11"/>
      <c r="BI69" s="11"/>
      <c r="BJ69" s="14"/>
      <c r="BK69" s="10"/>
      <c r="BL69" s="11"/>
      <c r="BM69" s="74">
        <f t="shared" ref="BM69:BM74" si="1790">BM68-BK69</f>
        <v>711</v>
      </c>
      <c r="BN69" s="74">
        <f t="shared" ref="BN69:BN74" si="1791">BN68-BL69</f>
        <v>61</v>
      </c>
      <c r="BO69" s="11">
        <v>541</v>
      </c>
      <c r="BP69" s="12">
        <f t="shared" si="1716"/>
        <v>0.77918424753867788</v>
      </c>
      <c r="BQ69" s="11">
        <v>13</v>
      </c>
      <c r="BR69" s="12">
        <f t="shared" si="1717"/>
        <v>2.3465703971119134E-2</v>
      </c>
      <c r="BS69" s="13"/>
      <c r="BT69" s="11"/>
      <c r="BU69" s="11"/>
      <c r="BV69" s="14"/>
      <c r="BW69" s="10">
        <v>2</v>
      </c>
      <c r="BX69" s="11"/>
      <c r="BY69" s="74">
        <f t="shared" ref="BY69:BY74" si="1792">BY68-BW69</f>
        <v>749</v>
      </c>
      <c r="BZ69" s="74">
        <f t="shared" ref="BZ69:BZ74" si="1793">BZ68-BX69</f>
        <v>65</v>
      </c>
      <c r="CA69" s="11">
        <v>552</v>
      </c>
      <c r="CB69" s="12">
        <f t="shared" si="1720"/>
        <v>0.77436582109479302</v>
      </c>
      <c r="CC69" s="11">
        <v>28</v>
      </c>
      <c r="CD69" s="12">
        <f t="shared" si="1721"/>
        <v>4.8275862068965517E-2</v>
      </c>
      <c r="CE69" s="13"/>
      <c r="CF69" s="11"/>
      <c r="CG69" s="11"/>
      <c r="CH69" s="14"/>
      <c r="CI69" s="10">
        <v>1</v>
      </c>
      <c r="CJ69" s="11"/>
      <c r="CK69" s="74">
        <f t="shared" ref="CK69:CK74" si="1794">CK68-CI69</f>
        <v>163</v>
      </c>
      <c r="CL69" s="74">
        <f t="shared" ref="CL69:CL74" si="1795">CL68-CJ69</f>
        <v>15</v>
      </c>
      <c r="CM69" s="11">
        <v>87</v>
      </c>
      <c r="CN69" s="12">
        <f t="shared" si="1724"/>
        <v>0.55828220858895705</v>
      </c>
      <c r="CO69" s="11">
        <v>4</v>
      </c>
      <c r="CP69" s="12">
        <f t="shared" si="1725"/>
        <v>4.3956043956043959E-2</v>
      </c>
      <c r="CQ69" s="13"/>
      <c r="CR69" s="11"/>
      <c r="CS69" s="11"/>
      <c r="CT69" s="14"/>
      <c r="CU69" s="10"/>
      <c r="CV69" s="11"/>
      <c r="CW69" s="74">
        <f t="shared" ref="CW69:CW74" si="1796">CW68-CU69</f>
        <v>757</v>
      </c>
      <c r="CX69" s="74">
        <f t="shared" ref="CX69:CX74" si="1797">CX68-CV69</f>
        <v>65</v>
      </c>
      <c r="CY69" s="11">
        <v>564</v>
      </c>
      <c r="CZ69" s="12">
        <f t="shared" si="1728"/>
        <v>0.7714663143989432</v>
      </c>
      <c r="DA69" s="11">
        <v>20</v>
      </c>
      <c r="DB69" s="12">
        <f t="shared" si="1729"/>
        <v>3.4246575342465752E-2</v>
      </c>
      <c r="DC69" s="13"/>
      <c r="DD69" s="11"/>
      <c r="DE69" s="11"/>
      <c r="DF69" s="14"/>
      <c r="DG69" s="10"/>
      <c r="DH69" s="11"/>
      <c r="DI69" s="74">
        <f t="shared" ref="DI69:DI74" si="1798">DI68-DG69</f>
        <v>857</v>
      </c>
      <c r="DJ69" s="74">
        <f t="shared" ref="DJ69:DJ74" si="1799">DJ68-DH69</f>
        <v>72</v>
      </c>
      <c r="DK69" s="11">
        <v>646</v>
      </c>
      <c r="DL69" s="12">
        <f t="shared" si="1732"/>
        <v>0.78296382730455072</v>
      </c>
      <c r="DM69" s="11">
        <v>25</v>
      </c>
      <c r="DN69" s="12">
        <f t="shared" si="1733"/>
        <v>3.7257824143070044E-2</v>
      </c>
      <c r="DO69" s="13"/>
      <c r="DP69" s="11"/>
      <c r="DQ69" s="11"/>
      <c r="DR69" s="14"/>
      <c r="DS69" s="10"/>
      <c r="DT69" s="11"/>
      <c r="DU69" s="74">
        <f t="shared" ref="DU69:DU74" si="1800">DU68-DS69</f>
        <v>886</v>
      </c>
      <c r="DV69" s="74">
        <f t="shared" ref="DV69:DV74" si="1801">DV68-DT69</f>
        <v>76</v>
      </c>
      <c r="DW69" s="11">
        <v>684</v>
      </c>
      <c r="DX69" s="12">
        <f t="shared" si="1736"/>
        <v>0.80361173814898423</v>
      </c>
      <c r="DY69" s="11">
        <v>28</v>
      </c>
      <c r="DZ69" s="12">
        <f t="shared" si="1737"/>
        <v>3.9325842696629212E-2</v>
      </c>
      <c r="EA69" s="13"/>
      <c r="EB69" s="11"/>
      <c r="EC69" s="11"/>
      <c r="ED69" s="14"/>
      <c r="EE69" s="10">
        <v>1</v>
      </c>
      <c r="EF69" s="11"/>
      <c r="EG69" s="74">
        <f t="shared" ref="EG69:EG74" si="1802">EG68-EE69</f>
        <v>166</v>
      </c>
      <c r="EH69" s="74">
        <f t="shared" ref="EH69:EH74" si="1803">EH68-EF69</f>
        <v>14</v>
      </c>
      <c r="EI69" s="11">
        <v>107</v>
      </c>
      <c r="EJ69" s="12">
        <f t="shared" si="1740"/>
        <v>0.68674698795180722</v>
      </c>
      <c r="EK69" s="11">
        <v>7</v>
      </c>
      <c r="EL69" s="12">
        <f t="shared" si="1741"/>
        <v>6.1403508771929821E-2</v>
      </c>
      <c r="EM69" s="13"/>
      <c r="EN69" s="11"/>
      <c r="EO69" s="11"/>
      <c r="EP69" s="14"/>
      <c r="EQ69" s="10"/>
      <c r="ER69" s="11"/>
      <c r="ES69" s="74">
        <f t="shared" ref="ES69:ES74" si="1804">ES68-EQ69</f>
        <v>881</v>
      </c>
      <c r="ET69" s="74">
        <f t="shared" ref="ET69:ET74" si="1805">ET68-ER69</f>
        <v>76</v>
      </c>
      <c r="EU69" s="11">
        <v>678</v>
      </c>
      <c r="EV69" s="12">
        <f t="shared" si="1744"/>
        <v>0.79228149829738936</v>
      </c>
      <c r="EW69" s="11">
        <v>20</v>
      </c>
      <c r="EX69" s="12">
        <f t="shared" si="1745"/>
        <v>2.865329512893983E-2</v>
      </c>
      <c r="EY69" s="13"/>
      <c r="EZ69" s="11"/>
      <c r="FA69" s="11"/>
      <c r="FB69" s="14"/>
      <c r="FC69" s="10">
        <v>1</v>
      </c>
      <c r="FD69" s="11"/>
      <c r="FE69" s="74">
        <f t="shared" ref="FE69:FE74" si="1806">FE68-FC69</f>
        <v>886</v>
      </c>
      <c r="FF69" s="74">
        <f t="shared" ref="FF69:FF74" si="1807">FF68-FD69</f>
        <v>74</v>
      </c>
      <c r="FG69" s="11">
        <v>643</v>
      </c>
      <c r="FH69" s="12">
        <f t="shared" si="1748"/>
        <v>0.76297968397291194</v>
      </c>
      <c r="FI69" s="11">
        <v>33</v>
      </c>
      <c r="FJ69" s="12">
        <f t="shared" si="1749"/>
        <v>4.8816568047337278E-2</v>
      </c>
      <c r="FK69" s="13"/>
      <c r="FL69" s="11"/>
      <c r="FM69" s="11"/>
      <c r="FN69" s="14"/>
      <c r="FO69" s="10"/>
      <c r="FP69" s="11"/>
      <c r="FQ69" s="74">
        <f t="shared" ref="FQ69:FQ74" si="1808">FQ68-FO69</f>
        <v>856</v>
      </c>
      <c r="FR69" s="74">
        <f t="shared" ref="FR69:FR74" si="1809">FR68-FP69</f>
        <v>74</v>
      </c>
      <c r="FS69" s="11">
        <v>681</v>
      </c>
      <c r="FT69" s="12">
        <f t="shared" si="1752"/>
        <v>0.81892523364485981</v>
      </c>
      <c r="FU69" s="11">
        <v>20</v>
      </c>
      <c r="FV69" s="12">
        <f t="shared" si="1753"/>
        <v>2.8530670470756064E-2</v>
      </c>
      <c r="FW69" s="13"/>
      <c r="FX69" s="11"/>
      <c r="FY69" s="11"/>
      <c r="FZ69" s="14"/>
      <c r="GA69" s="10"/>
      <c r="GB69" s="11"/>
      <c r="GC69" s="74">
        <f t="shared" ref="GC69:GC74" si="1810">GC68-GA69</f>
        <v>176</v>
      </c>
      <c r="GD69" s="74">
        <f t="shared" ref="GD69:GD74" si="1811">GD68-GB69</f>
        <v>14</v>
      </c>
      <c r="GE69" s="11">
        <v>116</v>
      </c>
      <c r="GF69" s="12">
        <f t="shared" si="1756"/>
        <v>0.69318181818181823</v>
      </c>
      <c r="GG69" s="11">
        <v>6</v>
      </c>
      <c r="GH69" s="12">
        <f t="shared" si="1757"/>
        <v>4.9180327868852458E-2</v>
      </c>
      <c r="GI69" s="13"/>
      <c r="GJ69" s="11"/>
      <c r="GK69" s="11"/>
      <c r="GL69" s="14"/>
      <c r="GM69" s="10"/>
      <c r="GN69" s="11"/>
      <c r="GO69" s="74">
        <f t="shared" ref="GO69:GO74" si="1812">GO68-GM69</f>
        <v>857</v>
      </c>
      <c r="GP69" s="74">
        <f t="shared" ref="GP69:GP74" si="1813">GP68-GN69</f>
        <v>74</v>
      </c>
      <c r="GQ69" s="11">
        <v>677</v>
      </c>
      <c r="GR69" s="12">
        <f t="shared" si="1760"/>
        <v>0.80980163360560098</v>
      </c>
      <c r="GS69" s="11">
        <v>17</v>
      </c>
      <c r="GT69" s="12">
        <f t="shared" si="1761"/>
        <v>2.4495677233429394E-2</v>
      </c>
      <c r="GU69" s="13"/>
      <c r="GV69" s="11"/>
      <c r="GW69" s="11"/>
      <c r="GX69" s="14"/>
      <c r="GY69" s="10"/>
      <c r="GZ69" s="11"/>
      <c r="HA69" s="74">
        <f t="shared" ref="HA69:HA74" si="1814">HA68-GY69</f>
        <v>861</v>
      </c>
      <c r="HB69" s="74">
        <f t="shared" ref="HB69:HB74" si="1815">HB68-GZ69</f>
        <v>74</v>
      </c>
      <c r="HC69" s="11">
        <v>646</v>
      </c>
      <c r="HD69" s="12">
        <f t="shared" si="1764"/>
        <v>0.80371660859465732</v>
      </c>
      <c r="HE69" s="11">
        <v>46</v>
      </c>
      <c r="HF69" s="12">
        <f t="shared" si="1765"/>
        <v>6.6473988439306353E-2</v>
      </c>
      <c r="HG69" s="13"/>
      <c r="HH69" s="11"/>
      <c r="HI69" s="11"/>
      <c r="HJ69" s="14"/>
      <c r="HK69" s="10">
        <f t="shared" si="1766"/>
        <v>6</v>
      </c>
      <c r="HL69" s="11">
        <f t="shared" si="1767"/>
        <v>0</v>
      </c>
      <c r="HM69" s="11">
        <f t="shared" si="1768"/>
        <v>12024</v>
      </c>
      <c r="HN69" s="11">
        <f t="shared" si="1769"/>
        <v>1026</v>
      </c>
      <c r="HO69" s="11">
        <f t="shared" si="1770"/>
        <v>9354</v>
      </c>
      <c r="HP69" s="215">
        <f t="shared" si="1771"/>
        <v>0.77794411177644707</v>
      </c>
      <c r="HQ69" s="15">
        <f t="shared" si="1772"/>
        <v>357</v>
      </c>
      <c r="HR69" s="12">
        <f t="shared" ref="HR69:HR75" si="1816">+(HQ69/(HO69))</f>
        <v>3.8165490699166131E-2</v>
      </c>
      <c r="HS69" s="16">
        <v>56.4</v>
      </c>
      <c r="HT69" s="17">
        <v>8777</v>
      </c>
      <c r="HU69" s="16">
        <f t="shared" si="1773"/>
        <v>93.83151592901433</v>
      </c>
      <c r="HV69" s="15"/>
      <c r="HW69" s="14"/>
      <c r="HX69" s="78">
        <f t="shared" si="1774"/>
        <v>0.76600372902423863</v>
      </c>
      <c r="HY69" s="78">
        <f t="shared" si="1775"/>
        <v>0.76614148903305535</v>
      </c>
      <c r="HZ69" s="78">
        <f t="shared" si="1776"/>
        <v>0.78041858815182685</v>
      </c>
      <c r="IA69" s="78">
        <f t="shared" si="1777"/>
        <v>0.80327272727272725</v>
      </c>
      <c r="IB69" s="92"/>
      <c r="IC69" s="92"/>
      <c r="ID69" s="92"/>
      <c r="IE69" s="92"/>
    </row>
    <row r="70" spans="1:244" x14ac:dyDescent="0.25">
      <c r="A70" s="226"/>
      <c r="B70" s="41">
        <f t="shared" si="1778"/>
        <v>44479</v>
      </c>
      <c r="C70" s="10"/>
      <c r="D70" s="11"/>
      <c r="E70" s="74">
        <f t="shared" si="1779"/>
        <v>758</v>
      </c>
      <c r="F70" s="74">
        <f t="shared" si="1780"/>
        <v>65</v>
      </c>
      <c r="G70" s="11">
        <v>582</v>
      </c>
      <c r="H70" s="12">
        <f t="shared" si="1697"/>
        <v>0.80870712401055411</v>
      </c>
      <c r="I70" s="11">
        <v>31</v>
      </c>
      <c r="J70" s="12">
        <f t="shared" si="1781"/>
        <v>5.0570962479608482E-2</v>
      </c>
      <c r="K70" s="13"/>
      <c r="L70" s="11"/>
      <c r="M70" s="11"/>
      <c r="N70" s="14"/>
      <c r="O70" s="10"/>
      <c r="P70" s="11"/>
      <c r="Q70" s="74">
        <f t="shared" si="1782"/>
        <v>730</v>
      </c>
      <c r="R70" s="74">
        <f t="shared" si="1783"/>
        <v>61</v>
      </c>
      <c r="S70" s="11">
        <v>532</v>
      </c>
      <c r="T70" s="12">
        <f t="shared" si="1700"/>
        <v>0.74383561643835616</v>
      </c>
      <c r="U70" s="11">
        <v>11</v>
      </c>
      <c r="V70" s="12">
        <f t="shared" si="1701"/>
        <v>2.0257826887661142E-2</v>
      </c>
      <c r="W70" s="13"/>
      <c r="X70" s="11"/>
      <c r="Y70" s="11"/>
      <c r="Z70" s="14"/>
      <c r="AA70" s="10"/>
      <c r="AB70" s="11"/>
      <c r="AC70" s="74">
        <f t="shared" si="1784"/>
        <v>151</v>
      </c>
      <c r="AD70" s="74">
        <f t="shared" si="1785"/>
        <v>12</v>
      </c>
      <c r="AE70" s="11">
        <v>95</v>
      </c>
      <c r="AF70" s="12">
        <f t="shared" si="1704"/>
        <v>0.6556291390728477</v>
      </c>
      <c r="AG70" s="11">
        <v>4</v>
      </c>
      <c r="AH70" s="12">
        <f t="shared" si="1705"/>
        <v>4.0404040404040407E-2</v>
      </c>
      <c r="AI70" s="13"/>
      <c r="AJ70" s="11"/>
      <c r="AK70" s="11"/>
      <c r="AL70" s="14"/>
      <c r="AM70" s="10"/>
      <c r="AN70" s="11"/>
      <c r="AO70" s="74">
        <f t="shared" si="1786"/>
        <v>732</v>
      </c>
      <c r="AP70" s="74">
        <f t="shared" si="1787"/>
        <v>62</v>
      </c>
      <c r="AQ70" s="11">
        <v>569</v>
      </c>
      <c r="AR70" s="12">
        <f t="shared" si="1708"/>
        <v>0.79371584699453557</v>
      </c>
      <c r="AS70" s="11">
        <v>12</v>
      </c>
      <c r="AT70" s="12">
        <f t="shared" si="1709"/>
        <v>2.0654044750430294E-2</v>
      </c>
      <c r="AU70" s="13"/>
      <c r="AV70" s="11"/>
      <c r="AW70" s="11"/>
      <c r="AX70" s="14"/>
      <c r="AY70" s="10"/>
      <c r="AZ70" s="11"/>
      <c r="BA70" s="74">
        <f t="shared" si="1788"/>
        <v>847</v>
      </c>
      <c r="BB70" s="74">
        <f t="shared" si="1789"/>
        <v>72</v>
      </c>
      <c r="BC70" s="11">
        <v>609</v>
      </c>
      <c r="BD70" s="12">
        <f t="shared" si="1712"/>
        <v>0.7615112160566706</v>
      </c>
      <c r="BE70" s="11">
        <v>36</v>
      </c>
      <c r="BF70" s="12">
        <f t="shared" si="1713"/>
        <v>5.5813953488372092E-2</v>
      </c>
      <c r="BG70" s="13"/>
      <c r="BH70" s="11"/>
      <c r="BI70" s="11"/>
      <c r="BJ70" s="14"/>
      <c r="BK70" s="10"/>
      <c r="BL70" s="11"/>
      <c r="BM70" s="74">
        <f t="shared" si="1790"/>
        <v>711</v>
      </c>
      <c r="BN70" s="74">
        <f t="shared" si="1791"/>
        <v>61</v>
      </c>
      <c r="BO70" s="11">
        <v>552</v>
      </c>
      <c r="BP70" s="12">
        <f t="shared" si="1716"/>
        <v>0.81575246132208157</v>
      </c>
      <c r="BQ70" s="11">
        <v>28</v>
      </c>
      <c r="BR70" s="12">
        <f t="shared" si="1717"/>
        <v>4.8275862068965517E-2</v>
      </c>
      <c r="BS70" s="13"/>
      <c r="BT70" s="11"/>
      <c r="BU70" s="11"/>
      <c r="BV70" s="14"/>
      <c r="BW70" s="10"/>
      <c r="BX70" s="11"/>
      <c r="BY70" s="74">
        <f t="shared" si="1792"/>
        <v>749</v>
      </c>
      <c r="BZ70" s="74">
        <f t="shared" si="1793"/>
        <v>65</v>
      </c>
      <c r="CA70" s="11">
        <v>561</v>
      </c>
      <c r="CB70" s="12">
        <f t="shared" si="1720"/>
        <v>0.77036048064085449</v>
      </c>
      <c r="CC70" s="11">
        <v>16</v>
      </c>
      <c r="CD70" s="12">
        <f t="shared" si="1721"/>
        <v>2.7729636048526862E-2</v>
      </c>
      <c r="CE70" s="13"/>
      <c r="CF70" s="11"/>
      <c r="CG70" s="11"/>
      <c r="CH70" s="14"/>
      <c r="CI70" s="10"/>
      <c r="CJ70" s="11"/>
      <c r="CK70" s="74">
        <f t="shared" si="1794"/>
        <v>163</v>
      </c>
      <c r="CL70" s="74">
        <f t="shared" si="1795"/>
        <v>15</v>
      </c>
      <c r="CM70" s="11">
        <v>93</v>
      </c>
      <c r="CN70" s="12">
        <f t="shared" si="1724"/>
        <v>0.61349693251533743</v>
      </c>
      <c r="CO70" s="11">
        <v>7</v>
      </c>
      <c r="CP70" s="12">
        <f t="shared" si="1725"/>
        <v>7.0000000000000007E-2</v>
      </c>
      <c r="CQ70" s="13"/>
      <c r="CR70" s="11"/>
      <c r="CS70" s="11"/>
      <c r="CT70" s="14"/>
      <c r="CU70" s="10"/>
      <c r="CV70" s="11"/>
      <c r="CW70" s="74">
        <f t="shared" si="1796"/>
        <v>757</v>
      </c>
      <c r="CX70" s="74">
        <f t="shared" si="1797"/>
        <v>65</v>
      </c>
      <c r="CY70" s="11">
        <v>580</v>
      </c>
      <c r="CZ70" s="12">
        <f t="shared" si="1728"/>
        <v>0.78203434610303835</v>
      </c>
      <c r="DA70" s="11">
        <v>12</v>
      </c>
      <c r="DB70" s="12">
        <f t="shared" si="1729"/>
        <v>2.0270270270270271E-2</v>
      </c>
      <c r="DC70" s="13"/>
      <c r="DD70" s="11"/>
      <c r="DE70" s="11"/>
      <c r="DF70" s="14"/>
      <c r="DG70" s="10"/>
      <c r="DH70" s="11"/>
      <c r="DI70" s="74">
        <f t="shared" si="1798"/>
        <v>857</v>
      </c>
      <c r="DJ70" s="74">
        <f t="shared" si="1799"/>
        <v>72</v>
      </c>
      <c r="DK70" s="11">
        <v>653</v>
      </c>
      <c r="DL70" s="12">
        <f t="shared" si="1732"/>
        <v>0.78413068844807465</v>
      </c>
      <c r="DM70" s="11">
        <v>19</v>
      </c>
      <c r="DN70" s="12">
        <f t="shared" si="1733"/>
        <v>2.8273809523809524E-2</v>
      </c>
      <c r="DO70" s="13"/>
      <c r="DP70" s="11"/>
      <c r="DQ70" s="11"/>
      <c r="DR70" s="14"/>
      <c r="DS70" s="10"/>
      <c r="DT70" s="11"/>
      <c r="DU70" s="74">
        <f t="shared" si="1800"/>
        <v>886</v>
      </c>
      <c r="DV70" s="74">
        <f t="shared" si="1801"/>
        <v>76</v>
      </c>
      <c r="DW70" s="11">
        <v>667</v>
      </c>
      <c r="DX70" s="12">
        <f t="shared" si="1736"/>
        <v>0.80022573363431149</v>
      </c>
      <c r="DY70" s="11">
        <v>42</v>
      </c>
      <c r="DZ70" s="12">
        <f t="shared" si="1737"/>
        <v>5.9238363892806768E-2</v>
      </c>
      <c r="EA70" s="13"/>
      <c r="EB70" s="11"/>
      <c r="EC70" s="11"/>
      <c r="ED70" s="14"/>
      <c r="EE70" s="10">
        <v>1</v>
      </c>
      <c r="EF70" s="11"/>
      <c r="EG70" s="74">
        <f t="shared" si="1802"/>
        <v>165</v>
      </c>
      <c r="EH70" s="74">
        <f t="shared" si="1803"/>
        <v>14</v>
      </c>
      <c r="EI70" s="11">
        <v>104</v>
      </c>
      <c r="EJ70" s="12">
        <f t="shared" si="1740"/>
        <v>0.65454545454545454</v>
      </c>
      <c r="EK70" s="11">
        <v>4</v>
      </c>
      <c r="EL70" s="12">
        <f t="shared" si="1741"/>
        <v>3.7037037037037035E-2</v>
      </c>
      <c r="EM70" s="13"/>
      <c r="EN70" s="11"/>
      <c r="EO70" s="11"/>
      <c r="EP70" s="14"/>
      <c r="EQ70" s="10"/>
      <c r="ER70" s="11"/>
      <c r="ES70" s="74">
        <f t="shared" si="1804"/>
        <v>881</v>
      </c>
      <c r="ET70" s="74">
        <f t="shared" si="1805"/>
        <v>76</v>
      </c>
      <c r="EU70" s="11">
        <v>669</v>
      </c>
      <c r="EV70" s="12">
        <f t="shared" si="1744"/>
        <v>0.80136208853575486</v>
      </c>
      <c r="EW70" s="11">
        <v>37</v>
      </c>
      <c r="EX70" s="12">
        <f t="shared" si="1745"/>
        <v>5.2407932011331447E-2</v>
      </c>
      <c r="EY70" s="13"/>
      <c r="EZ70" s="11"/>
      <c r="FA70" s="11"/>
      <c r="FB70" s="14"/>
      <c r="FC70" s="10"/>
      <c r="FD70" s="11"/>
      <c r="FE70" s="74">
        <f t="shared" si="1806"/>
        <v>886</v>
      </c>
      <c r="FF70" s="74">
        <f t="shared" si="1807"/>
        <v>74</v>
      </c>
      <c r="FG70" s="11">
        <v>627</v>
      </c>
      <c r="FH70" s="12">
        <f t="shared" si="1748"/>
        <v>0.73589164785553052</v>
      </c>
      <c r="FI70" s="11">
        <v>25</v>
      </c>
      <c r="FJ70" s="12">
        <f t="shared" si="1749"/>
        <v>3.834355828220859E-2</v>
      </c>
      <c r="FK70" s="13"/>
      <c r="FL70" s="11"/>
      <c r="FM70" s="11"/>
      <c r="FN70" s="14"/>
      <c r="FO70" s="10"/>
      <c r="FP70" s="11"/>
      <c r="FQ70" s="74">
        <f t="shared" si="1808"/>
        <v>856</v>
      </c>
      <c r="FR70" s="74">
        <f t="shared" si="1809"/>
        <v>74</v>
      </c>
      <c r="FS70" s="11">
        <v>676</v>
      </c>
      <c r="FT70" s="12">
        <f t="shared" si="1752"/>
        <v>0.81542056074766356</v>
      </c>
      <c r="FU70" s="11">
        <v>22</v>
      </c>
      <c r="FV70" s="12">
        <f t="shared" si="1753"/>
        <v>3.151862464183381E-2</v>
      </c>
      <c r="FW70" s="13"/>
      <c r="FX70" s="11"/>
      <c r="FY70" s="11"/>
      <c r="FZ70" s="14"/>
      <c r="GA70" s="10"/>
      <c r="GB70" s="11"/>
      <c r="GC70" s="74">
        <f t="shared" si="1810"/>
        <v>176</v>
      </c>
      <c r="GD70" s="74">
        <f t="shared" si="1811"/>
        <v>14</v>
      </c>
      <c r="GE70" s="11">
        <v>118</v>
      </c>
      <c r="GF70" s="12">
        <f t="shared" si="1756"/>
        <v>0.69886363636363635</v>
      </c>
      <c r="GG70" s="11">
        <v>5</v>
      </c>
      <c r="GH70" s="12">
        <f t="shared" si="1757"/>
        <v>4.065040650406504E-2</v>
      </c>
      <c r="GI70" s="13"/>
      <c r="GJ70" s="11"/>
      <c r="GK70" s="11"/>
      <c r="GL70" s="14"/>
      <c r="GM70" s="10"/>
      <c r="GN70" s="11"/>
      <c r="GO70" s="74">
        <f t="shared" si="1812"/>
        <v>857</v>
      </c>
      <c r="GP70" s="74">
        <f t="shared" si="1813"/>
        <v>74</v>
      </c>
      <c r="GQ70" s="11">
        <v>649</v>
      </c>
      <c r="GR70" s="12">
        <f t="shared" si="1760"/>
        <v>0.79113185530921826</v>
      </c>
      <c r="GS70" s="11">
        <v>29</v>
      </c>
      <c r="GT70" s="12">
        <f t="shared" si="1761"/>
        <v>4.2772861356932153E-2</v>
      </c>
      <c r="GU70" s="13"/>
      <c r="GV70" s="11"/>
      <c r="GW70" s="11"/>
      <c r="GX70" s="14"/>
      <c r="GY70" s="10"/>
      <c r="GZ70" s="11"/>
      <c r="HA70" s="74">
        <f t="shared" si="1814"/>
        <v>861</v>
      </c>
      <c r="HB70" s="74">
        <f t="shared" si="1815"/>
        <v>74</v>
      </c>
      <c r="HC70" s="11">
        <v>663</v>
      </c>
      <c r="HD70" s="12">
        <f t="shared" si="1764"/>
        <v>0.80836236933797911</v>
      </c>
      <c r="HE70" s="11">
        <v>33</v>
      </c>
      <c r="HF70" s="12">
        <f t="shared" si="1765"/>
        <v>4.7413793103448273E-2</v>
      </c>
      <c r="HG70" s="13"/>
      <c r="HH70" s="11"/>
      <c r="HI70" s="11"/>
      <c r="HJ70" s="14"/>
      <c r="HK70" s="10">
        <f t="shared" si="1766"/>
        <v>1</v>
      </c>
      <c r="HL70" s="11">
        <f t="shared" si="1767"/>
        <v>0</v>
      </c>
      <c r="HM70" s="11">
        <f t="shared" si="1768"/>
        <v>12023</v>
      </c>
      <c r="HN70" s="11">
        <f t="shared" si="1769"/>
        <v>1026</v>
      </c>
      <c r="HO70" s="11">
        <f t="shared" si="1770"/>
        <v>9372</v>
      </c>
      <c r="HP70" s="215">
        <f>+(HO70)/HM70</f>
        <v>0.77950594693504116</v>
      </c>
      <c r="HQ70" s="15">
        <f t="shared" si="1772"/>
        <v>373</v>
      </c>
      <c r="HR70" s="12">
        <f t="shared" si="1816"/>
        <v>3.9799402475458816E-2</v>
      </c>
      <c r="HS70" s="16">
        <v>56.6</v>
      </c>
      <c r="HT70" s="17">
        <v>8815</v>
      </c>
      <c r="HU70" s="16">
        <f t="shared" si="1773"/>
        <v>94.056764831412721</v>
      </c>
      <c r="HV70" s="15"/>
      <c r="HW70" s="14"/>
      <c r="HX70" s="78">
        <f t="shared" si="1774"/>
        <v>0.77097576134244872</v>
      </c>
      <c r="HY70" s="78">
        <f t="shared" si="1775"/>
        <v>0.7788075378436824</v>
      </c>
      <c r="HZ70" s="78">
        <f t="shared" si="1776"/>
        <v>0.77182398864442869</v>
      </c>
      <c r="IA70" s="78">
        <f t="shared" si="1777"/>
        <v>0.79818181818181821</v>
      </c>
      <c r="IB70" s="92"/>
      <c r="IC70" s="92"/>
      <c r="ID70" s="92"/>
      <c r="IE70" s="92"/>
    </row>
    <row r="71" spans="1:244" x14ac:dyDescent="0.25">
      <c r="A71" s="226"/>
      <c r="B71" s="41">
        <f t="shared" si="1778"/>
        <v>44480</v>
      </c>
      <c r="C71" s="10"/>
      <c r="D71" s="11"/>
      <c r="E71" s="74">
        <f t="shared" si="1779"/>
        <v>758</v>
      </c>
      <c r="F71" s="74">
        <f t="shared" si="1780"/>
        <v>65</v>
      </c>
      <c r="G71" s="11">
        <v>602</v>
      </c>
      <c r="H71" s="12">
        <f t="shared" si="1697"/>
        <v>0.82585751978891819</v>
      </c>
      <c r="I71" s="11">
        <v>24</v>
      </c>
      <c r="J71" s="12">
        <f t="shared" si="1781"/>
        <v>3.8338658146964855E-2</v>
      </c>
      <c r="K71" s="11"/>
      <c r="L71" s="11"/>
      <c r="M71" s="18"/>
      <c r="N71" s="20"/>
      <c r="O71" s="10"/>
      <c r="P71" s="11"/>
      <c r="Q71" s="74">
        <f t="shared" si="1782"/>
        <v>730</v>
      </c>
      <c r="R71" s="74">
        <f t="shared" si="1783"/>
        <v>61</v>
      </c>
      <c r="S71" s="11">
        <v>512</v>
      </c>
      <c r="T71" s="12">
        <f t="shared" si="1700"/>
        <v>0.72328767123287674</v>
      </c>
      <c r="U71" s="11">
        <v>16</v>
      </c>
      <c r="V71" s="12">
        <f t="shared" si="1701"/>
        <v>3.0303030303030304E-2</v>
      </c>
      <c r="W71" s="11"/>
      <c r="X71" s="11"/>
      <c r="Y71" s="18"/>
      <c r="Z71" s="20"/>
      <c r="AA71" s="10"/>
      <c r="AB71" s="11"/>
      <c r="AC71" s="74">
        <f t="shared" si="1784"/>
        <v>151</v>
      </c>
      <c r="AD71" s="74">
        <f t="shared" si="1785"/>
        <v>12</v>
      </c>
      <c r="AE71" s="11">
        <v>109</v>
      </c>
      <c r="AF71" s="12">
        <f t="shared" si="1704"/>
        <v>0.73509933774834435</v>
      </c>
      <c r="AG71" s="11">
        <v>2</v>
      </c>
      <c r="AH71" s="12">
        <f t="shared" si="1705"/>
        <v>1.8018018018018018E-2</v>
      </c>
      <c r="AI71" s="11"/>
      <c r="AJ71" s="11"/>
      <c r="AK71" s="18"/>
      <c r="AL71" s="20"/>
      <c r="AM71" s="10"/>
      <c r="AN71" s="11"/>
      <c r="AO71" s="74">
        <f t="shared" si="1786"/>
        <v>732</v>
      </c>
      <c r="AP71" s="74">
        <f t="shared" si="1787"/>
        <v>62</v>
      </c>
      <c r="AQ71" s="11">
        <v>540</v>
      </c>
      <c r="AR71" s="12">
        <f t="shared" si="1708"/>
        <v>0.76502732240437155</v>
      </c>
      <c r="AS71" s="11">
        <v>20</v>
      </c>
      <c r="AT71" s="12">
        <f t="shared" si="1709"/>
        <v>3.5714285714285712E-2</v>
      </c>
      <c r="AU71" s="11"/>
      <c r="AV71" s="11"/>
      <c r="AW71" s="18"/>
      <c r="AX71" s="20"/>
      <c r="AY71" s="10"/>
      <c r="AZ71" s="11"/>
      <c r="BA71" s="74">
        <f t="shared" si="1788"/>
        <v>847</v>
      </c>
      <c r="BB71" s="74">
        <f t="shared" si="1789"/>
        <v>72</v>
      </c>
      <c r="BC71" s="11">
        <v>576</v>
      </c>
      <c r="BD71" s="12">
        <f t="shared" si="1712"/>
        <v>0.70484061393152297</v>
      </c>
      <c r="BE71" s="11">
        <v>21</v>
      </c>
      <c r="BF71" s="12">
        <f t="shared" si="1713"/>
        <v>3.5175879396984924E-2</v>
      </c>
      <c r="BG71" s="11"/>
      <c r="BH71" s="11"/>
      <c r="BI71" s="18"/>
      <c r="BJ71" s="20"/>
      <c r="BK71" s="10"/>
      <c r="BL71" s="11"/>
      <c r="BM71" s="74">
        <f t="shared" si="1790"/>
        <v>711</v>
      </c>
      <c r="BN71" s="74">
        <f t="shared" si="1791"/>
        <v>61</v>
      </c>
      <c r="BO71" s="11">
        <v>554</v>
      </c>
      <c r="BP71" s="12">
        <f t="shared" si="1716"/>
        <v>0.80872011251758091</v>
      </c>
      <c r="BQ71" s="11">
        <v>21</v>
      </c>
      <c r="BR71" s="12">
        <f t="shared" si="1717"/>
        <v>3.6521739130434785E-2</v>
      </c>
      <c r="BS71" s="11"/>
      <c r="BT71" s="11"/>
      <c r="BU71" s="18"/>
      <c r="BV71" s="20"/>
      <c r="BW71" s="10"/>
      <c r="BX71" s="11"/>
      <c r="BY71" s="74">
        <f t="shared" si="1792"/>
        <v>749</v>
      </c>
      <c r="BZ71" s="74">
        <f t="shared" si="1793"/>
        <v>65</v>
      </c>
      <c r="CA71" s="11">
        <v>577</v>
      </c>
      <c r="CB71" s="12">
        <f t="shared" si="1720"/>
        <v>0.79706275033377838</v>
      </c>
      <c r="CC71" s="11">
        <v>20</v>
      </c>
      <c r="CD71" s="12">
        <f t="shared" si="1721"/>
        <v>3.350083752093802E-2</v>
      </c>
      <c r="CE71" s="11"/>
      <c r="CF71" s="11"/>
      <c r="CG71" s="18"/>
      <c r="CH71" s="20"/>
      <c r="CI71" s="10"/>
      <c r="CJ71" s="11"/>
      <c r="CK71" s="74">
        <f t="shared" si="1794"/>
        <v>163</v>
      </c>
      <c r="CL71" s="74">
        <f t="shared" si="1795"/>
        <v>15</v>
      </c>
      <c r="CM71" s="11">
        <v>113</v>
      </c>
      <c r="CN71" s="12">
        <f t="shared" si="1724"/>
        <v>0.71779141104294475</v>
      </c>
      <c r="CO71" s="11">
        <v>4</v>
      </c>
      <c r="CP71" s="12">
        <f t="shared" si="1725"/>
        <v>3.4188034188034191E-2</v>
      </c>
      <c r="CQ71" s="11"/>
      <c r="CR71" s="11"/>
      <c r="CS71" s="18"/>
      <c r="CT71" s="20"/>
      <c r="CU71" s="10"/>
      <c r="CV71" s="11"/>
      <c r="CW71" s="74">
        <f t="shared" si="1796"/>
        <v>757</v>
      </c>
      <c r="CX71" s="74">
        <f t="shared" si="1797"/>
        <v>65</v>
      </c>
      <c r="CY71" s="11">
        <v>574</v>
      </c>
      <c r="CZ71" s="12">
        <f t="shared" si="1728"/>
        <v>0.78071334214002641</v>
      </c>
      <c r="DA71" s="11">
        <v>17</v>
      </c>
      <c r="DB71" s="12">
        <f t="shared" si="1729"/>
        <v>2.8764805414551606E-2</v>
      </c>
      <c r="DC71" s="11"/>
      <c r="DD71" s="11"/>
      <c r="DE71" s="18"/>
      <c r="DF71" s="20"/>
      <c r="DG71" s="10"/>
      <c r="DH71" s="11"/>
      <c r="DI71" s="74">
        <f t="shared" si="1798"/>
        <v>857</v>
      </c>
      <c r="DJ71" s="74">
        <f t="shared" si="1799"/>
        <v>72</v>
      </c>
      <c r="DK71" s="11">
        <v>656</v>
      </c>
      <c r="DL71" s="12">
        <f t="shared" si="1732"/>
        <v>0.78179696616102679</v>
      </c>
      <c r="DM71" s="11">
        <v>14</v>
      </c>
      <c r="DN71" s="12">
        <f t="shared" si="1733"/>
        <v>2.0895522388059702E-2</v>
      </c>
      <c r="DO71" s="11"/>
      <c r="DP71" s="11"/>
      <c r="DQ71" s="18"/>
      <c r="DR71" s="20"/>
      <c r="DS71" s="10"/>
      <c r="DT71" s="11"/>
      <c r="DU71" s="74">
        <f t="shared" si="1800"/>
        <v>886</v>
      </c>
      <c r="DV71" s="74">
        <f t="shared" si="1801"/>
        <v>76</v>
      </c>
      <c r="DW71" s="11">
        <v>622</v>
      </c>
      <c r="DX71" s="12">
        <f t="shared" si="1736"/>
        <v>0.73702031602708806</v>
      </c>
      <c r="DY71" s="11">
        <v>31</v>
      </c>
      <c r="DZ71" s="12">
        <f t="shared" si="1737"/>
        <v>4.7473200612557429E-2</v>
      </c>
      <c r="EA71" s="11"/>
      <c r="EB71" s="11"/>
      <c r="EC71" s="18"/>
      <c r="ED71" s="20"/>
      <c r="EE71" s="10"/>
      <c r="EF71" s="11"/>
      <c r="EG71" s="74">
        <f t="shared" si="1802"/>
        <v>165</v>
      </c>
      <c r="EH71" s="74">
        <f t="shared" si="1803"/>
        <v>14</v>
      </c>
      <c r="EI71" s="11">
        <v>115</v>
      </c>
      <c r="EJ71" s="12">
        <f t="shared" si="1740"/>
        <v>0.72121212121212119</v>
      </c>
      <c r="EK71" s="11">
        <v>4</v>
      </c>
      <c r="EL71" s="12">
        <f t="shared" si="1741"/>
        <v>3.3613445378151259E-2</v>
      </c>
      <c r="EM71" s="11"/>
      <c r="EN71" s="11"/>
      <c r="EO71" s="18"/>
      <c r="EP71" s="20"/>
      <c r="EQ71" s="10"/>
      <c r="ER71" s="11"/>
      <c r="ES71" s="74">
        <f t="shared" si="1804"/>
        <v>881</v>
      </c>
      <c r="ET71" s="74">
        <f t="shared" si="1805"/>
        <v>76</v>
      </c>
      <c r="EU71" s="11">
        <v>661</v>
      </c>
      <c r="EV71" s="12">
        <f t="shared" si="1744"/>
        <v>0.77412031782065838</v>
      </c>
      <c r="EW71" s="11">
        <v>21</v>
      </c>
      <c r="EX71" s="12">
        <f t="shared" si="1745"/>
        <v>3.0791788856304986E-2</v>
      </c>
      <c r="EY71" s="11"/>
      <c r="EZ71" s="11"/>
      <c r="FA71" s="18"/>
      <c r="FB71" s="20"/>
      <c r="FC71" s="10"/>
      <c r="FD71" s="11"/>
      <c r="FE71" s="74">
        <f t="shared" si="1806"/>
        <v>886</v>
      </c>
      <c r="FF71" s="74">
        <f t="shared" si="1807"/>
        <v>74</v>
      </c>
      <c r="FG71" s="11">
        <v>630</v>
      </c>
      <c r="FH71" s="12">
        <f t="shared" si="1748"/>
        <v>0.73476297968397286</v>
      </c>
      <c r="FI71" s="11">
        <v>21</v>
      </c>
      <c r="FJ71" s="12">
        <f t="shared" si="1749"/>
        <v>3.2258064516129031E-2</v>
      </c>
      <c r="FK71" s="11"/>
      <c r="FL71" s="11"/>
      <c r="FM71" s="18"/>
      <c r="FN71" s="20"/>
      <c r="FO71" s="10"/>
      <c r="FP71" s="11"/>
      <c r="FQ71" s="74">
        <f t="shared" si="1808"/>
        <v>856</v>
      </c>
      <c r="FR71" s="74">
        <f t="shared" si="1809"/>
        <v>74</v>
      </c>
      <c r="FS71" s="11">
        <v>653</v>
      </c>
      <c r="FT71" s="12">
        <f t="shared" si="1752"/>
        <v>0.79205607476635509</v>
      </c>
      <c r="FU71" s="11">
        <v>25</v>
      </c>
      <c r="FV71" s="12">
        <f t="shared" si="1753"/>
        <v>3.687315634218289E-2</v>
      </c>
      <c r="FW71" s="11"/>
      <c r="FX71" s="11"/>
      <c r="FY71" s="18"/>
      <c r="FZ71" s="20"/>
      <c r="GA71" s="10"/>
      <c r="GB71" s="11"/>
      <c r="GC71" s="74">
        <f t="shared" si="1810"/>
        <v>176</v>
      </c>
      <c r="GD71" s="74">
        <f t="shared" si="1811"/>
        <v>14</v>
      </c>
      <c r="GE71" s="11">
        <v>111</v>
      </c>
      <c r="GF71" s="12">
        <f t="shared" si="1756"/>
        <v>0.64772727272727271</v>
      </c>
      <c r="GG71" s="11">
        <v>3</v>
      </c>
      <c r="GH71" s="12">
        <f t="shared" si="1757"/>
        <v>2.6315789473684209E-2</v>
      </c>
      <c r="GI71" s="11"/>
      <c r="GJ71" s="11"/>
      <c r="GK71" s="18"/>
      <c r="GL71" s="20"/>
      <c r="GM71" s="10"/>
      <c r="GN71" s="11"/>
      <c r="GO71" s="74">
        <f t="shared" si="1812"/>
        <v>857</v>
      </c>
      <c r="GP71" s="74">
        <f t="shared" si="1813"/>
        <v>74</v>
      </c>
      <c r="GQ71" s="11">
        <v>643</v>
      </c>
      <c r="GR71" s="12">
        <f t="shared" si="1760"/>
        <v>0.77012835472578767</v>
      </c>
      <c r="GS71" s="11">
        <v>17</v>
      </c>
      <c r="GT71" s="12">
        <f t="shared" si="1761"/>
        <v>2.5757575757575757E-2</v>
      </c>
      <c r="GU71" s="11"/>
      <c r="GV71" s="11"/>
      <c r="GW71" s="18"/>
      <c r="GX71" s="20"/>
      <c r="GY71" s="10"/>
      <c r="GZ71" s="11"/>
      <c r="HA71" s="74">
        <f t="shared" si="1814"/>
        <v>861</v>
      </c>
      <c r="HB71" s="74">
        <f t="shared" si="1815"/>
        <v>74</v>
      </c>
      <c r="HC71" s="11">
        <v>642</v>
      </c>
      <c r="HD71" s="12">
        <f t="shared" si="1764"/>
        <v>0.78977932636469217</v>
      </c>
      <c r="HE71" s="11">
        <v>38</v>
      </c>
      <c r="HF71" s="12">
        <f t="shared" si="1765"/>
        <v>5.5882352941176473E-2</v>
      </c>
      <c r="HG71" s="11"/>
      <c r="HH71" s="11"/>
      <c r="HI71" s="18"/>
      <c r="HJ71" s="20"/>
      <c r="HK71" s="10">
        <f t="shared" si="1766"/>
        <v>0</v>
      </c>
      <c r="HL71" s="11">
        <f t="shared" si="1767"/>
        <v>0</v>
      </c>
      <c r="HM71" s="11">
        <f t="shared" si="1768"/>
        <v>12023</v>
      </c>
      <c r="HN71" s="11">
        <f t="shared" si="1769"/>
        <v>1026</v>
      </c>
      <c r="HO71" s="11">
        <f t="shared" si="1770"/>
        <v>9209</v>
      </c>
      <c r="HP71" s="215">
        <f t="shared" ref="HP71:HP74" si="1817">+(HO71)/HM71</f>
        <v>0.76594859851950425</v>
      </c>
      <c r="HQ71" s="15">
        <f t="shared" si="1772"/>
        <v>319</v>
      </c>
      <c r="HR71" s="12">
        <f t="shared" si="1816"/>
        <v>3.4640026061461611E-2</v>
      </c>
      <c r="HS71" s="16">
        <v>56.7</v>
      </c>
      <c r="HT71" s="17">
        <v>8683</v>
      </c>
      <c r="HU71" s="16">
        <f t="shared" si="1773"/>
        <v>94.28819632967749</v>
      </c>
      <c r="HV71" s="18"/>
      <c r="HW71" s="20"/>
      <c r="HX71" s="78">
        <f t="shared" si="1774"/>
        <v>0.75264139216904913</v>
      </c>
      <c r="HY71" s="78">
        <f t="shared" si="1775"/>
        <v>0.78776645041705284</v>
      </c>
      <c r="HZ71" s="78">
        <f t="shared" si="1776"/>
        <v>0.74698367636621721</v>
      </c>
      <c r="IA71" s="78">
        <f t="shared" si="1777"/>
        <v>0.77527272727272722</v>
      </c>
      <c r="IB71" s="92"/>
      <c r="IC71" s="92"/>
      <c r="ID71" s="92"/>
      <c r="IE71" s="92"/>
    </row>
    <row r="72" spans="1:244" x14ac:dyDescent="0.25">
      <c r="A72" s="226"/>
      <c r="B72" s="41">
        <f>+B71+1</f>
        <v>44481</v>
      </c>
      <c r="C72" s="10"/>
      <c r="D72" s="11"/>
      <c r="E72" s="74">
        <f t="shared" si="1779"/>
        <v>758</v>
      </c>
      <c r="F72" s="74">
        <f t="shared" si="1780"/>
        <v>65</v>
      </c>
      <c r="G72" s="11">
        <v>618</v>
      </c>
      <c r="H72" s="12">
        <f t="shared" si="1697"/>
        <v>0.83509234828496037</v>
      </c>
      <c r="I72" s="11">
        <v>15</v>
      </c>
      <c r="J72" s="12">
        <f t="shared" si="1781"/>
        <v>2.3696682464454975E-2</v>
      </c>
      <c r="K72" s="13"/>
      <c r="L72" s="13"/>
      <c r="M72" s="25">
        <v>3888</v>
      </c>
      <c r="N72" s="38">
        <v>4190</v>
      </c>
      <c r="O72" s="10"/>
      <c r="P72" s="11"/>
      <c r="Q72" s="74">
        <f t="shared" si="1782"/>
        <v>730</v>
      </c>
      <c r="R72" s="74">
        <f t="shared" si="1783"/>
        <v>61</v>
      </c>
      <c r="S72" s="11">
        <v>554</v>
      </c>
      <c r="T72" s="12">
        <f t="shared" si="1700"/>
        <v>0.77671232876712326</v>
      </c>
      <c r="U72" s="11">
        <v>13</v>
      </c>
      <c r="V72" s="12">
        <f t="shared" si="1701"/>
        <v>2.292768959435626E-2</v>
      </c>
      <c r="W72" s="13"/>
      <c r="X72" s="13"/>
      <c r="Y72" s="25">
        <v>3888</v>
      </c>
      <c r="Z72" s="38">
        <v>4190</v>
      </c>
      <c r="AA72" s="10"/>
      <c r="AB72" s="11"/>
      <c r="AC72" s="74">
        <f t="shared" si="1784"/>
        <v>151</v>
      </c>
      <c r="AD72" s="74">
        <f t="shared" si="1785"/>
        <v>12</v>
      </c>
      <c r="AE72" s="11">
        <v>95</v>
      </c>
      <c r="AF72" s="12">
        <f t="shared" si="1704"/>
        <v>0.63576158940397354</v>
      </c>
      <c r="AG72" s="11">
        <v>1</v>
      </c>
      <c r="AH72" s="12">
        <f t="shared" si="1705"/>
        <v>1.0416666666666666E-2</v>
      </c>
      <c r="AI72" s="13"/>
      <c r="AJ72" s="13"/>
      <c r="AK72" s="25">
        <v>3888</v>
      </c>
      <c r="AL72" s="38">
        <v>4190</v>
      </c>
      <c r="AM72" s="10"/>
      <c r="AN72" s="11"/>
      <c r="AO72" s="74">
        <f t="shared" si="1786"/>
        <v>732</v>
      </c>
      <c r="AP72" s="74">
        <f t="shared" si="1787"/>
        <v>62</v>
      </c>
      <c r="AQ72" s="11">
        <v>559</v>
      </c>
      <c r="AR72" s="12">
        <f t="shared" si="1708"/>
        <v>0.77322404371584696</v>
      </c>
      <c r="AS72" s="11">
        <v>7</v>
      </c>
      <c r="AT72" s="12">
        <f t="shared" si="1709"/>
        <v>1.2367491166077738E-2</v>
      </c>
      <c r="AU72" s="13"/>
      <c r="AV72" s="13"/>
      <c r="AW72" s="25">
        <v>3888</v>
      </c>
      <c r="AX72" s="38">
        <v>4190</v>
      </c>
      <c r="AY72" s="10"/>
      <c r="AZ72" s="11"/>
      <c r="BA72" s="74">
        <f t="shared" si="1788"/>
        <v>847</v>
      </c>
      <c r="BB72" s="74">
        <f t="shared" si="1789"/>
        <v>72</v>
      </c>
      <c r="BC72" s="11">
        <v>600</v>
      </c>
      <c r="BD72" s="12">
        <f t="shared" si="1712"/>
        <v>0.72373081463990552</v>
      </c>
      <c r="BE72" s="11">
        <v>13</v>
      </c>
      <c r="BF72" s="12">
        <f t="shared" si="1713"/>
        <v>2.1207177814029365E-2</v>
      </c>
      <c r="BG72" s="13"/>
      <c r="BH72" s="13"/>
      <c r="BI72" s="25">
        <v>3888</v>
      </c>
      <c r="BJ72" s="38">
        <v>4190</v>
      </c>
      <c r="BK72" s="10">
        <v>1</v>
      </c>
      <c r="BL72" s="11"/>
      <c r="BM72" s="74">
        <f t="shared" si="1790"/>
        <v>710</v>
      </c>
      <c r="BN72" s="74">
        <f t="shared" si="1791"/>
        <v>61</v>
      </c>
      <c r="BO72" s="11">
        <v>520</v>
      </c>
      <c r="BP72" s="12">
        <f t="shared" si="1716"/>
        <v>0.76338028169014083</v>
      </c>
      <c r="BQ72" s="11">
        <v>22</v>
      </c>
      <c r="BR72" s="12">
        <f t="shared" si="1717"/>
        <v>4.0590405904059039E-2</v>
      </c>
      <c r="BS72" s="13"/>
      <c r="BT72" s="13"/>
      <c r="BU72" s="25">
        <v>3888</v>
      </c>
      <c r="BV72" s="38">
        <v>4190</v>
      </c>
      <c r="BW72" s="10"/>
      <c r="BX72" s="11"/>
      <c r="BY72" s="74">
        <f t="shared" si="1792"/>
        <v>749</v>
      </c>
      <c r="BZ72" s="74">
        <f t="shared" si="1793"/>
        <v>65</v>
      </c>
      <c r="CA72" s="11">
        <v>540</v>
      </c>
      <c r="CB72" s="12">
        <f t="shared" si="1720"/>
        <v>0.73564753004005345</v>
      </c>
      <c r="CC72" s="11">
        <v>11</v>
      </c>
      <c r="CD72" s="12">
        <f t="shared" si="1721"/>
        <v>1.9963702359346643E-2</v>
      </c>
      <c r="CE72" s="13"/>
      <c r="CF72" s="13"/>
      <c r="CG72" s="25">
        <v>3888</v>
      </c>
      <c r="CH72" s="38">
        <v>4190</v>
      </c>
      <c r="CI72" s="10"/>
      <c r="CJ72" s="11"/>
      <c r="CK72" s="74">
        <f t="shared" si="1794"/>
        <v>163</v>
      </c>
      <c r="CL72" s="74">
        <f t="shared" si="1795"/>
        <v>15</v>
      </c>
      <c r="CM72" s="11">
        <v>104</v>
      </c>
      <c r="CN72" s="12">
        <f t="shared" si="1724"/>
        <v>0.69938650306748462</v>
      </c>
      <c r="CO72" s="11">
        <v>10</v>
      </c>
      <c r="CP72" s="12">
        <f t="shared" si="1725"/>
        <v>8.771929824561403E-2</v>
      </c>
      <c r="CQ72" s="13"/>
      <c r="CR72" s="13"/>
      <c r="CS72" s="25">
        <v>3888</v>
      </c>
      <c r="CT72" s="38">
        <v>4190</v>
      </c>
      <c r="CU72" s="10"/>
      <c r="CV72" s="11"/>
      <c r="CW72" s="74">
        <f t="shared" si="1796"/>
        <v>757</v>
      </c>
      <c r="CX72" s="74">
        <f t="shared" si="1797"/>
        <v>65</v>
      </c>
      <c r="CY72" s="11">
        <v>536</v>
      </c>
      <c r="CZ72" s="12">
        <f t="shared" si="1728"/>
        <v>0.73051519154557465</v>
      </c>
      <c r="DA72" s="11">
        <v>17</v>
      </c>
      <c r="DB72" s="12">
        <f t="shared" si="1729"/>
        <v>3.074141048824593E-2</v>
      </c>
      <c r="DC72" s="13"/>
      <c r="DD72" s="13"/>
      <c r="DE72" s="25">
        <v>3888</v>
      </c>
      <c r="DF72" s="38">
        <v>4190</v>
      </c>
      <c r="DG72" s="10"/>
      <c r="DH72" s="11"/>
      <c r="DI72" s="74">
        <f t="shared" si="1798"/>
        <v>857</v>
      </c>
      <c r="DJ72" s="74">
        <f t="shared" si="1799"/>
        <v>72</v>
      </c>
      <c r="DK72" s="11">
        <v>657</v>
      </c>
      <c r="DL72" s="12">
        <f t="shared" si="1732"/>
        <v>0.78179696616102679</v>
      </c>
      <c r="DM72" s="11">
        <v>13</v>
      </c>
      <c r="DN72" s="12">
        <f t="shared" si="1733"/>
        <v>1.9402985074626865E-2</v>
      </c>
      <c r="DO72" s="13"/>
      <c r="DP72" s="13"/>
      <c r="DQ72" s="25">
        <v>3888</v>
      </c>
      <c r="DR72" s="38">
        <v>4190</v>
      </c>
      <c r="DS72" s="10"/>
      <c r="DT72" s="11"/>
      <c r="DU72" s="74">
        <f t="shared" si="1800"/>
        <v>886</v>
      </c>
      <c r="DV72" s="74">
        <f t="shared" si="1801"/>
        <v>76</v>
      </c>
      <c r="DW72" s="11">
        <v>653</v>
      </c>
      <c r="DX72" s="12">
        <f t="shared" si="1736"/>
        <v>0.77200902934537241</v>
      </c>
      <c r="DY72" s="11">
        <v>31</v>
      </c>
      <c r="DZ72" s="12">
        <f t="shared" si="1737"/>
        <v>4.5321637426900582E-2</v>
      </c>
      <c r="EA72" s="13"/>
      <c r="EB72" s="13"/>
      <c r="EC72" s="25">
        <v>3888</v>
      </c>
      <c r="ED72" s="38">
        <v>4190</v>
      </c>
      <c r="EE72" s="10"/>
      <c r="EF72" s="11"/>
      <c r="EG72" s="74">
        <f t="shared" si="1802"/>
        <v>165</v>
      </c>
      <c r="EH72" s="74">
        <f t="shared" si="1803"/>
        <v>14</v>
      </c>
      <c r="EI72" s="11">
        <v>118</v>
      </c>
      <c r="EJ72" s="12">
        <f t="shared" si="1740"/>
        <v>0.72727272727272729</v>
      </c>
      <c r="EK72" s="11">
        <v>2</v>
      </c>
      <c r="EL72" s="12">
        <f t="shared" si="1741"/>
        <v>1.6666666666666666E-2</v>
      </c>
      <c r="EM72" s="13"/>
      <c r="EN72" s="13"/>
      <c r="EO72" s="25">
        <v>3888</v>
      </c>
      <c r="EP72" s="38">
        <v>4190</v>
      </c>
      <c r="EQ72" s="10"/>
      <c r="ER72" s="11"/>
      <c r="ES72" s="74">
        <f t="shared" si="1804"/>
        <v>881</v>
      </c>
      <c r="ET72" s="74">
        <f t="shared" si="1805"/>
        <v>76</v>
      </c>
      <c r="EU72" s="11">
        <v>677</v>
      </c>
      <c r="EV72" s="12">
        <f t="shared" si="1744"/>
        <v>0.79455164585698068</v>
      </c>
      <c r="EW72" s="11">
        <v>23</v>
      </c>
      <c r="EX72" s="12">
        <f t="shared" si="1745"/>
        <v>3.2857142857142856E-2</v>
      </c>
      <c r="EY72" s="13"/>
      <c r="EZ72" s="13"/>
      <c r="FA72" s="25">
        <v>3888</v>
      </c>
      <c r="FB72" s="38">
        <v>4190</v>
      </c>
      <c r="FC72" s="10"/>
      <c r="FD72" s="11"/>
      <c r="FE72" s="74">
        <f t="shared" si="1806"/>
        <v>886</v>
      </c>
      <c r="FF72" s="74">
        <f t="shared" si="1807"/>
        <v>74</v>
      </c>
      <c r="FG72" s="11">
        <v>661</v>
      </c>
      <c r="FH72" s="12">
        <f t="shared" si="1748"/>
        <v>0.77765237020316025</v>
      </c>
      <c r="FI72" s="11">
        <v>28</v>
      </c>
      <c r="FJ72" s="12">
        <f t="shared" si="1749"/>
        <v>4.0638606676342524E-2</v>
      </c>
      <c r="FK72" s="13"/>
      <c r="FL72" s="13"/>
      <c r="FM72" s="25">
        <v>3888</v>
      </c>
      <c r="FN72" s="38">
        <v>4190</v>
      </c>
      <c r="FO72" s="10"/>
      <c r="FP72" s="11"/>
      <c r="FQ72" s="74">
        <f t="shared" si="1808"/>
        <v>856</v>
      </c>
      <c r="FR72" s="74">
        <f t="shared" si="1809"/>
        <v>74</v>
      </c>
      <c r="FS72" s="11">
        <v>664</v>
      </c>
      <c r="FT72" s="12">
        <f t="shared" si="1752"/>
        <v>0.79672897196261683</v>
      </c>
      <c r="FU72" s="11">
        <v>18</v>
      </c>
      <c r="FV72" s="12">
        <f t="shared" si="1753"/>
        <v>2.6392961876832845E-2</v>
      </c>
      <c r="FW72" s="13"/>
      <c r="FX72" s="13"/>
      <c r="FY72" s="25">
        <v>3888</v>
      </c>
      <c r="FZ72" s="38">
        <v>4190</v>
      </c>
      <c r="GA72" s="10"/>
      <c r="GB72" s="11"/>
      <c r="GC72" s="74">
        <f t="shared" si="1810"/>
        <v>176</v>
      </c>
      <c r="GD72" s="74">
        <f t="shared" si="1811"/>
        <v>14</v>
      </c>
      <c r="GE72" s="11">
        <v>115</v>
      </c>
      <c r="GF72" s="12">
        <f t="shared" si="1756"/>
        <v>0.69318181818181823</v>
      </c>
      <c r="GG72" s="11">
        <v>7</v>
      </c>
      <c r="GH72" s="12">
        <f t="shared" si="1757"/>
        <v>5.737704918032787E-2</v>
      </c>
      <c r="GI72" s="13"/>
      <c r="GJ72" s="13"/>
      <c r="GK72" s="25">
        <v>3888</v>
      </c>
      <c r="GL72" s="38">
        <v>4190</v>
      </c>
      <c r="GM72" s="10"/>
      <c r="GN72" s="11"/>
      <c r="GO72" s="74">
        <f t="shared" si="1812"/>
        <v>857</v>
      </c>
      <c r="GP72" s="74">
        <f t="shared" si="1813"/>
        <v>74</v>
      </c>
      <c r="GQ72" s="11">
        <v>677</v>
      </c>
      <c r="GR72" s="12">
        <f t="shared" si="1760"/>
        <v>0.81563593932322054</v>
      </c>
      <c r="GS72" s="11">
        <v>22</v>
      </c>
      <c r="GT72" s="12">
        <f t="shared" si="1761"/>
        <v>3.1473533619456366E-2</v>
      </c>
      <c r="GU72" s="13"/>
      <c r="GV72" s="13"/>
      <c r="GW72" s="25">
        <v>3888</v>
      </c>
      <c r="GX72" s="38">
        <v>4190</v>
      </c>
      <c r="GY72" s="10"/>
      <c r="GZ72" s="11"/>
      <c r="HA72" s="74">
        <f t="shared" si="1814"/>
        <v>861</v>
      </c>
      <c r="HB72" s="74">
        <f t="shared" si="1815"/>
        <v>74</v>
      </c>
      <c r="HC72" s="11">
        <v>660</v>
      </c>
      <c r="HD72" s="12">
        <f t="shared" si="1764"/>
        <v>0.80603948896631827</v>
      </c>
      <c r="HE72" s="11">
        <v>34</v>
      </c>
      <c r="HF72" s="12">
        <f t="shared" si="1765"/>
        <v>4.8991354466858789E-2</v>
      </c>
      <c r="HG72" s="13"/>
      <c r="HH72" s="13"/>
      <c r="HI72" s="25">
        <v>3888</v>
      </c>
      <c r="HJ72" s="38">
        <v>4190</v>
      </c>
      <c r="HK72" s="10">
        <f t="shared" si="1766"/>
        <v>1</v>
      </c>
      <c r="HL72" s="11">
        <f t="shared" si="1767"/>
        <v>0</v>
      </c>
      <c r="HM72" s="11">
        <f t="shared" si="1768"/>
        <v>12022</v>
      </c>
      <c r="HN72" s="11">
        <f t="shared" si="1769"/>
        <v>1026</v>
      </c>
      <c r="HO72" s="11">
        <f t="shared" si="1770"/>
        <v>9295</v>
      </c>
      <c r="HP72" s="215">
        <f t="shared" si="1817"/>
        <v>0.77316586258526032</v>
      </c>
      <c r="HQ72" s="15">
        <f t="shared" si="1772"/>
        <v>287</v>
      </c>
      <c r="HR72" s="12">
        <f t="shared" si="1816"/>
        <v>3.0876815492200109E-2</v>
      </c>
      <c r="HS72" s="16">
        <v>57.1</v>
      </c>
      <c r="HT72" s="17">
        <v>8820</v>
      </c>
      <c r="HU72" s="16">
        <f t="shared" si="1773"/>
        <v>94.889725658956422</v>
      </c>
      <c r="HV72" s="23">
        <v>3888</v>
      </c>
      <c r="HW72" s="22">
        <v>4190</v>
      </c>
      <c r="HX72" s="78">
        <f t="shared" si="1774"/>
        <v>0.76911124922311991</v>
      </c>
      <c r="HY72" s="78">
        <f t="shared" si="1775"/>
        <v>0.75092707045735474</v>
      </c>
      <c r="HZ72" s="78">
        <f t="shared" si="1776"/>
        <v>0.77821149751596874</v>
      </c>
      <c r="IA72" s="78">
        <f t="shared" si="1777"/>
        <v>0.7989090909090909</v>
      </c>
      <c r="IB72" s="92"/>
      <c r="IC72" s="92"/>
      <c r="ID72" s="92"/>
      <c r="IE72" s="92"/>
    </row>
    <row r="73" spans="1:244" x14ac:dyDescent="0.25">
      <c r="A73" s="226"/>
      <c r="B73" s="41">
        <f t="shared" si="1778"/>
        <v>44482</v>
      </c>
      <c r="C73" s="10"/>
      <c r="D73" s="11"/>
      <c r="E73" s="74">
        <f t="shared" si="1779"/>
        <v>758</v>
      </c>
      <c r="F73" s="74">
        <f t="shared" si="1780"/>
        <v>65</v>
      </c>
      <c r="G73" s="11">
        <v>571</v>
      </c>
      <c r="H73" s="12">
        <f t="shared" si="1697"/>
        <v>0.79947229551451182</v>
      </c>
      <c r="I73" s="11">
        <v>35</v>
      </c>
      <c r="J73" s="12">
        <f t="shared" si="1781"/>
        <v>5.7755775577557754E-2</v>
      </c>
      <c r="K73" s="13"/>
      <c r="L73" s="11"/>
      <c r="M73" s="25">
        <v>4296.9811320754716</v>
      </c>
      <c r="N73" s="38">
        <v>4426.9230769230771</v>
      </c>
      <c r="O73" s="10"/>
      <c r="P73" s="11"/>
      <c r="Q73" s="74">
        <f t="shared" si="1782"/>
        <v>730</v>
      </c>
      <c r="R73" s="74">
        <f t="shared" si="1783"/>
        <v>61</v>
      </c>
      <c r="S73" s="11">
        <v>534</v>
      </c>
      <c r="T73" s="12">
        <f t="shared" si="1700"/>
        <v>0.74794520547945209</v>
      </c>
      <c r="U73" s="11">
        <v>12</v>
      </c>
      <c r="V73" s="12">
        <f t="shared" si="1701"/>
        <v>2.197802197802198E-2</v>
      </c>
      <c r="W73" s="13"/>
      <c r="X73" s="11"/>
      <c r="Y73" s="25">
        <v>4366.4150943396226</v>
      </c>
      <c r="Z73" s="38">
        <v>4402.8571428571431</v>
      </c>
      <c r="AA73" s="10">
        <v>1</v>
      </c>
      <c r="AB73" s="11"/>
      <c r="AC73" s="74">
        <f t="shared" si="1784"/>
        <v>150</v>
      </c>
      <c r="AD73" s="74">
        <f t="shared" si="1785"/>
        <v>12</v>
      </c>
      <c r="AE73" s="11">
        <v>93</v>
      </c>
      <c r="AF73" s="12">
        <f t="shared" si="1704"/>
        <v>0.65333333333333332</v>
      </c>
      <c r="AG73" s="11">
        <v>5</v>
      </c>
      <c r="AH73" s="12">
        <f t="shared" si="1705"/>
        <v>5.1020408163265307E-2</v>
      </c>
      <c r="AI73" s="13"/>
      <c r="AJ73" s="11"/>
      <c r="AK73" s="25">
        <v>3995.3846153846152</v>
      </c>
      <c r="AL73" s="38">
        <v>4235</v>
      </c>
      <c r="AM73" s="10"/>
      <c r="AN73" s="11"/>
      <c r="AO73" s="74">
        <f t="shared" si="1786"/>
        <v>732</v>
      </c>
      <c r="AP73" s="74">
        <f t="shared" si="1787"/>
        <v>62</v>
      </c>
      <c r="AQ73" s="11">
        <v>546</v>
      </c>
      <c r="AR73" s="12">
        <f t="shared" si="1708"/>
        <v>0.76775956284153002</v>
      </c>
      <c r="AS73" s="11">
        <v>16</v>
      </c>
      <c r="AT73" s="12">
        <f t="shared" si="1709"/>
        <v>2.8469750889679714E-2</v>
      </c>
      <c r="AU73" s="13"/>
      <c r="AV73" s="11"/>
      <c r="AW73" s="25">
        <v>4260.9259259259261</v>
      </c>
      <c r="AX73" s="38">
        <v>4522.666666666667</v>
      </c>
      <c r="AY73" s="10"/>
      <c r="AZ73" s="11"/>
      <c r="BA73" s="74">
        <f t="shared" si="1788"/>
        <v>847</v>
      </c>
      <c r="BB73" s="74">
        <f t="shared" si="1789"/>
        <v>72</v>
      </c>
      <c r="BC73" s="11">
        <v>576</v>
      </c>
      <c r="BD73" s="12">
        <f t="shared" si="1712"/>
        <v>0.7142857142857143</v>
      </c>
      <c r="BE73" s="11">
        <v>29</v>
      </c>
      <c r="BF73" s="12">
        <f t="shared" si="1713"/>
        <v>4.7933884297520664E-2</v>
      </c>
      <c r="BG73" s="13"/>
      <c r="BH73" s="11"/>
      <c r="BI73" s="25">
        <v>4328.5714285714284</v>
      </c>
      <c r="BJ73" s="38">
        <v>4428.666666666667</v>
      </c>
      <c r="BK73" s="10"/>
      <c r="BL73" s="11"/>
      <c r="BM73" s="74">
        <f t="shared" si="1790"/>
        <v>710</v>
      </c>
      <c r="BN73" s="74">
        <f t="shared" si="1791"/>
        <v>61</v>
      </c>
      <c r="BO73" s="11">
        <v>519</v>
      </c>
      <c r="BP73" s="12">
        <f t="shared" si="1716"/>
        <v>0.75352112676056338</v>
      </c>
      <c r="BQ73" s="11">
        <v>16</v>
      </c>
      <c r="BR73" s="12">
        <f t="shared" si="1717"/>
        <v>2.9906542056074768E-2</v>
      </c>
      <c r="BS73" s="13"/>
      <c r="BT73" s="11"/>
      <c r="BU73" s="25">
        <v>4292.5</v>
      </c>
      <c r="BV73" s="38">
        <v>4352.8571428571431</v>
      </c>
      <c r="BW73" s="10"/>
      <c r="BX73" s="11"/>
      <c r="BY73" s="74">
        <f t="shared" si="1792"/>
        <v>749</v>
      </c>
      <c r="BZ73" s="74">
        <f t="shared" si="1793"/>
        <v>65</v>
      </c>
      <c r="CA73" s="11">
        <v>550</v>
      </c>
      <c r="CB73" s="12">
        <f t="shared" si="1720"/>
        <v>0.75166889185580776</v>
      </c>
      <c r="CC73" s="11">
        <v>13</v>
      </c>
      <c r="CD73" s="12">
        <f t="shared" si="1721"/>
        <v>2.3090586145648313E-2</v>
      </c>
      <c r="CE73" s="13"/>
      <c r="CF73" s="11"/>
      <c r="CG73" s="25">
        <v>4196.4516129032254</v>
      </c>
      <c r="CH73" s="38">
        <v>4327.6923076923076</v>
      </c>
      <c r="CI73" s="10"/>
      <c r="CJ73" s="11"/>
      <c r="CK73" s="74">
        <f t="shared" si="1794"/>
        <v>163</v>
      </c>
      <c r="CL73" s="74">
        <f t="shared" si="1795"/>
        <v>15</v>
      </c>
      <c r="CM73" s="11">
        <v>103</v>
      </c>
      <c r="CN73" s="12">
        <f t="shared" si="1724"/>
        <v>0.67484662576687116</v>
      </c>
      <c r="CO73" s="11">
        <v>7</v>
      </c>
      <c r="CP73" s="12">
        <f t="shared" si="1725"/>
        <v>6.363636363636363E-2</v>
      </c>
      <c r="CQ73" s="13"/>
      <c r="CR73" s="11"/>
      <c r="CS73" s="25">
        <v>4180.833333333333</v>
      </c>
      <c r="CT73" s="38">
        <v>4470</v>
      </c>
      <c r="CU73" s="10"/>
      <c r="CV73" s="11"/>
      <c r="CW73" s="74">
        <f t="shared" si="1796"/>
        <v>757</v>
      </c>
      <c r="CX73" s="74">
        <f t="shared" si="1797"/>
        <v>65</v>
      </c>
      <c r="CY73" s="11">
        <v>549</v>
      </c>
      <c r="CZ73" s="12">
        <f t="shared" si="1728"/>
        <v>0.73315719947159841</v>
      </c>
      <c r="DA73" s="11">
        <v>6</v>
      </c>
      <c r="DB73" s="12">
        <f t="shared" si="1729"/>
        <v>1.0810810810810811E-2</v>
      </c>
      <c r="DC73" s="13"/>
      <c r="DD73" s="11"/>
      <c r="DE73" s="25">
        <v>4140.1886792452833</v>
      </c>
      <c r="DF73" s="38">
        <v>4493.0769230769229</v>
      </c>
      <c r="DG73" s="10"/>
      <c r="DH73" s="11"/>
      <c r="DI73" s="74">
        <f t="shared" si="1798"/>
        <v>857</v>
      </c>
      <c r="DJ73" s="74">
        <f t="shared" si="1799"/>
        <v>72</v>
      </c>
      <c r="DK73" s="11">
        <v>650</v>
      </c>
      <c r="DL73" s="12">
        <f t="shared" si="1732"/>
        <v>0.77712952158693116</v>
      </c>
      <c r="DM73" s="11">
        <v>16</v>
      </c>
      <c r="DN73" s="12">
        <f t="shared" si="1733"/>
        <v>2.4024024024024024E-2</v>
      </c>
      <c r="DO73" s="13"/>
      <c r="DP73" s="11"/>
      <c r="DQ73" s="25">
        <v>4132.96875</v>
      </c>
      <c r="DR73" s="38">
        <v>4318.4615384615381</v>
      </c>
      <c r="DS73" s="10"/>
      <c r="DT73" s="11"/>
      <c r="DU73" s="74">
        <f t="shared" si="1800"/>
        <v>886</v>
      </c>
      <c r="DV73" s="74">
        <f t="shared" si="1801"/>
        <v>76</v>
      </c>
      <c r="DW73" s="11">
        <v>665</v>
      </c>
      <c r="DX73" s="12">
        <f t="shared" si="1736"/>
        <v>0.78893905191873592</v>
      </c>
      <c r="DY73" s="11">
        <v>34</v>
      </c>
      <c r="DZ73" s="12">
        <f t="shared" si="1737"/>
        <v>4.8640915593705293E-2</v>
      </c>
      <c r="EA73" s="13"/>
      <c r="EB73" s="11"/>
      <c r="EC73" s="25">
        <v>4224.5</v>
      </c>
      <c r="ED73" s="38">
        <v>4204.4444444444443</v>
      </c>
      <c r="EE73" s="10"/>
      <c r="EF73" s="11"/>
      <c r="EG73" s="74">
        <f t="shared" si="1802"/>
        <v>165</v>
      </c>
      <c r="EH73" s="74">
        <f t="shared" si="1803"/>
        <v>14</v>
      </c>
      <c r="EI73" s="11">
        <v>107</v>
      </c>
      <c r="EJ73" s="12">
        <f t="shared" si="1740"/>
        <v>0.67878787878787883</v>
      </c>
      <c r="EK73" s="11">
        <v>5</v>
      </c>
      <c r="EL73" s="12">
        <f t="shared" si="1741"/>
        <v>4.4642857142857144E-2</v>
      </c>
      <c r="EM73" s="13"/>
      <c r="EN73" s="11"/>
      <c r="EO73" s="25">
        <v>4169.2307692307695</v>
      </c>
      <c r="EP73" s="38">
        <v>4305</v>
      </c>
      <c r="EQ73" s="10"/>
      <c r="ER73" s="11"/>
      <c r="ES73" s="74">
        <f t="shared" si="1804"/>
        <v>881</v>
      </c>
      <c r="ET73" s="74">
        <f t="shared" si="1805"/>
        <v>76</v>
      </c>
      <c r="EU73" s="11">
        <v>706</v>
      </c>
      <c r="EV73" s="12">
        <f t="shared" si="1744"/>
        <v>0.83427922814982969</v>
      </c>
      <c r="EW73" s="11">
        <v>29</v>
      </c>
      <c r="EX73" s="12">
        <f t="shared" si="1745"/>
        <v>3.9455782312925167E-2</v>
      </c>
      <c r="EY73" s="13"/>
      <c r="EZ73" s="11"/>
      <c r="FA73" s="25">
        <v>4094.4615384615386</v>
      </c>
      <c r="FB73" s="38">
        <v>4355</v>
      </c>
      <c r="FC73" s="10"/>
      <c r="FD73" s="11"/>
      <c r="FE73" s="74">
        <f t="shared" si="1806"/>
        <v>886</v>
      </c>
      <c r="FF73" s="74">
        <f t="shared" si="1807"/>
        <v>74</v>
      </c>
      <c r="FG73" s="11">
        <v>657</v>
      </c>
      <c r="FH73" s="12">
        <f t="shared" si="1748"/>
        <v>0.77426636568848761</v>
      </c>
      <c r="FI73" s="11">
        <v>29</v>
      </c>
      <c r="FJ73" s="12">
        <f t="shared" si="1749"/>
        <v>4.2274052478134108E-2</v>
      </c>
      <c r="FK73" s="13"/>
      <c r="FL73" s="11"/>
      <c r="FM73" s="25">
        <v>4145.7142857142853</v>
      </c>
      <c r="FN73" s="38">
        <v>4572.8571428571431</v>
      </c>
      <c r="FO73" s="10"/>
      <c r="FP73" s="11"/>
      <c r="FQ73" s="74">
        <f t="shared" si="1808"/>
        <v>856</v>
      </c>
      <c r="FR73" s="74">
        <f t="shared" si="1809"/>
        <v>74</v>
      </c>
      <c r="FS73" s="11">
        <v>685</v>
      </c>
      <c r="FT73" s="12">
        <f t="shared" si="1752"/>
        <v>0.81892523364485981</v>
      </c>
      <c r="FU73" s="11">
        <v>16</v>
      </c>
      <c r="FV73" s="12">
        <f t="shared" si="1753"/>
        <v>2.2824536376604851E-2</v>
      </c>
      <c r="FW73" s="13"/>
      <c r="FX73" s="11"/>
      <c r="FY73" s="25">
        <v>4078.125</v>
      </c>
      <c r="FZ73" s="38">
        <v>4295</v>
      </c>
      <c r="GA73" s="10"/>
      <c r="GB73" s="11"/>
      <c r="GC73" s="74">
        <f t="shared" si="1810"/>
        <v>176</v>
      </c>
      <c r="GD73" s="74">
        <f t="shared" si="1811"/>
        <v>14</v>
      </c>
      <c r="GE73" s="11">
        <v>108</v>
      </c>
      <c r="GF73" s="12">
        <f t="shared" si="1756"/>
        <v>0.61931818181818177</v>
      </c>
      <c r="GG73" s="11">
        <v>1</v>
      </c>
      <c r="GH73" s="12">
        <f t="shared" si="1757"/>
        <v>9.1743119266055051E-3</v>
      </c>
      <c r="GI73" s="13"/>
      <c r="GJ73" s="11"/>
      <c r="GK73" s="25">
        <v>4258.4615384615381</v>
      </c>
      <c r="GL73" s="38">
        <v>4595</v>
      </c>
      <c r="GM73" s="10">
        <v>1</v>
      </c>
      <c r="GN73" s="11"/>
      <c r="GO73" s="74">
        <f t="shared" si="1812"/>
        <v>856</v>
      </c>
      <c r="GP73" s="74">
        <f t="shared" si="1813"/>
        <v>74</v>
      </c>
      <c r="GQ73" s="11">
        <v>637</v>
      </c>
      <c r="GR73" s="12">
        <f t="shared" si="1760"/>
        <v>0.7780373831775701</v>
      </c>
      <c r="GS73" s="11">
        <v>29</v>
      </c>
      <c r="GT73" s="12">
        <f t="shared" si="1761"/>
        <v>4.3543543543543541E-2</v>
      </c>
      <c r="GU73" s="13"/>
      <c r="GV73" s="11"/>
      <c r="GW73" s="25">
        <v>4086.875</v>
      </c>
      <c r="GX73" s="38">
        <v>4526</v>
      </c>
      <c r="GY73" s="10"/>
      <c r="GZ73" s="11"/>
      <c r="HA73" s="74">
        <f t="shared" si="1814"/>
        <v>861</v>
      </c>
      <c r="HB73" s="74">
        <f t="shared" si="1815"/>
        <v>74</v>
      </c>
      <c r="HC73" s="11">
        <v>673</v>
      </c>
      <c r="HD73" s="12">
        <f t="shared" si="1764"/>
        <v>0.82113821138211385</v>
      </c>
      <c r="HE73" s="11">
        <v>34</v>
      </c>
      <c r="HF73" s="12">
        <f t="shared" si="1765"/>
        <v>4.8090523338048093E-2</v>
      </c>
      <c r="HG73" s="13"/>
      <c r="HH73" s="11"/>
      <c r="HI73" s="25">
        <v>4145.2380952380954</v>
      </c>
      <c r="HJ73" s="38">
        <v>4305.2941176470586</v>
      </c>
      <c r="HK73" s="10">
        <f t="shared" si="1766"/>
        <v>2</v>
      </c>
      <c r="HL73" s="11">
        <f t="shared" si="1767"/>
        <v>0</v>
      </c>
      <c r="HM73" s="11">
        <f t="shared" si="1768"/>
        <v>12020</v>
      </c>
      <c r="HN73" s="11">
        <f t="shared" si="1769"/>
        <v>1026</v>
      </c>
      <c r="HO73" s="11">
        <f t="shared" si="1770"/>
        <v>9261</v>
      </c>
      <c r="HP73" s="215">
        <f t="shared" si="1817"/>
        <v>0.77046589018302825</v>
      </c>
      <c r="HQ73" s="15">
        <f t="shared" si="1772"/>
        <v>332</v>
      </c>
      <c r="HR73" s="12">
        <f t="shared" si="1816"/>
        <v>3.5849260339056256E-2</v>
      </c>
      <c r="HS73" s="16">
        <v>57.2</v>
      </c>
      <c r="HT73" s="17">
        <v>8751</v>
      </c>
      <c r="HU73" s="16">
        <f t="shared" si="1773"/>
        <v>94.493035309361844</v>
      </c>
      <c r="HV73" s="23">
        <v>4190.5929304446981</v>
      </c>
      <c r="HW73" s="22">
        <v>4394.090909090909</v>
      </c>
      <c r="HX73" s="78">
        <f t="shared" si="1774"/>
        <v>0.75132110662107554</v>
      </c>
      <c r="HY73" s="78">
        <f t="shared" si="1775"/>
        <v>0.75061804697156986</v>
      </c>
      <c r="HZ73" s="78">
        <f t="shared" si="1776"/>
        <v>0.79205110007097235</v>
      </c>
      <c r="IA73" s="78">
        <f t="shared" si="1777"/>
        <v>0.79410694798108405</v>
      </c>
      <c r="IB73" s="92"/>
      <c r="IC73" s="92"/>
      <c r="ID73" s="92"/>
      <c r="IE73" s="92"/>
    </row>
    <row r="74" spans="1:244" x14ac:dyDescent="0.25">
      <c r="A74" s="226"/>
      <c r="B74" s="41">
        <f t="shared" si="1778"/>
        <v>44483</v>
      </c>
      <c r="C74" s="10"/>
      <c r="D74" s="11"/>
      <c r="E74" s="74">
        <f>E73-C74</f>
        <v>758</v>
      </c>
      <c r="F74" s="74">
        <f>F73-D74</f>
        <v>65</v>
      </c>
      <c r="G74" s="11">
        <v>563</v>
      </c>
      <c r="H74" s="12">
        <f t="shared" si="1697"/>
        <v>0.78232189973614774</v>
      </c>
      <c r="I74" s="11">
        <v>30</v>
      </c>
      <c r="J74" s="12">
        <f t="shared" si="1781"/>
        <v>5.0590219224283306E-2</v>
      </c>
      <c r="K74" s="13"/>
      <c r="L74" s="11"/>
      <c r="M74" s="39">
        <v>86.79245283018868</v>
      </c>
      <c r="N74" s="43">
        <v>100</v>
      </c>
      <c r="O74" s="10"/>
      <c r="P74" s="11"/>
      <c r="Q74" s="74">
        <f t="shared" si="1782"/>
        <v>730</v>
      </c>
      <c r="R74" s="74">
        <f t="shared" si="1783"/>
        <v>61</v>
      </c>
      <c r="S74" s="11">
        <v>544</v>
      </c>
      <c r="T74" s="12">
        <f t="shared" si="1700"/>
        <v>0.75890410958904109</v>
      </c>
      <c r="U74" s="11">
        <v>10</v>
      </c>
      <c r="V74" s="12">
        <f t="shared" si="1701"/>
        <v>1.8050541516245487E-2</v>
      </c>
      <c r="W74" s="13"/>
      <c r="X74" s="11"/>
      <c r="Y74" s="39">
        <v>94.339622641509436</v>
      </c>
      <c r="Z74" s="43">
        <v>92.857142857142861</v>
      </c>
      <c r="AA74" s="10"/>
      <c r="AB74" s="11"/>
      <c r="AC74" s="74">
        <f t="shared" si="1784"/>
        <v>150</v>
      </c>
      <c r="AD74" s="74">
        <f t="shared" si="1785"/>
        <v>12</v>
      </c>
      <c r="AE74" s="11">
        <v>87</v>
      </c>
      <c r="AF74" s="12">
        <f t="shared" si="1704"/>
        <v>0.62666666666666671</v>
      </c>
      <c r="AG74" s="11">
        <v>7</v>
      </c>
      <c r="AH74" s="12">
        <f t="shared" si="1705"/>
        <v>7.4468085106382975E-2</v>
      </c>
      <c r="AI74" s="13"/>
      <c r="AJ74" s="11"/>
      <c r="AK74" s="39">
        <v>84.615384615384613</v>
      </c>
      <c r="AL74" s="43">
        <v>100</v>
      </c>
      <c r="AM74" s="10">
        <v>1</v>
      </c>
      <c r="AN74" s="11"/>
      <c r="AO74" s="74">
        <f t="shared" si="1786"/>
        <v>731</v>
      </c>
      <c r="AP74" s="74">
        <f t="shared" si="1787"/>
        <v>62</v>
      </c>
      <c r="AQ74" s="11">
        <v>545</v>
      </c>
      <c r="AR74" s="12">
        <f t="shared" si="1708"/>
        <v>0.76607387140902872</v>
      </c>
      <c r="AS74" s="11">
        <v>15</v>
      </c>
      <c r="AT74" s="12">
        <f t="shared" si="1709"/>
        <v>2.6785714285714284E-2</v>
      </c>
      <c r="AU74" s="13"/>
      <c r="AV74" s="11"/>
      <c r="AW74" s="39">
        <v>87.037037037037038</v>
      </c>
      <c r="AX74" s="43">
        <v>100</v>
      </c>
      <c r="AY74" s="10"/>
      <c r="AZ74" s="11"/>
      <c r="BA74" s="74">
        <f t="shared" si="1788"/>
        <v>847</v>
      </c>
      <c r="BB74" s="74">
        <f t="shared" si="1789"/>
        <v>72</v>
      </c>
      <c r="BC74" s="11">
        <v>597</v>
      </c>
      <c r="BD74" s="12">
        <f t="shared" si="1712"/>
        <v>0.7390791027154664</v>
      </c>
      <c r="BE74" s="11">
        <v>29</v>
      </c>
      <c r="BF74" s="12">
        <f t="shared" si="1713"/>
        <v>4.6325878594249199E-2</v>
      </c>
      <c r="BG74" s="13"/>
      <c r="BH74" s="11"/>
      <c r="BI74" s="39">
        <v>85.714285714285708</v>
      </c>
      <c r="BJ74" s="43">
        <v>100</v>
      </c>
      <c r="BK74" s="10"/>
      <c r="BL74" s="11"/>
      <c r="BM74" s="74">
        <f t="shared" si="1790"/>
        <v>710</v>
      </c>
      <c r="BN74" s="74">
        <f t="shared" si="1791"/>
        <v>61</v>
      </c>
      <c r="BO74" s="11">
        <v>537</v>
      </c>
      <c r="BP74" s="12">
        <f t="shared" si="1716"/>
        <v>0.77464788732394363</v>
      </c>
      <c r="BQ74" s="11">
        <v>13</v>
      </c>
      <c r="BR74" s="12">
        <f t="shared" si="1717"/>
        <v>2.3636363636363636E-2</v>
      </c>
      <c r="BS74" s="13"/>
      <c r="BT74" s="11"/>
      <c r="BU74" s="39">
        <v>86.538461538461533</v>
      </c>
      <c r="BV74" s="43">
        <v>71.428571428571431</v>
      </c>
      <c r="BW74" s="10"/>
      <c r="BX74" s="11"/>
      <c r="BY74" s="74">
        <f t="shared" si="1792"/>
        <v>749</v>
      </c>
      <c r="BZ74" s="74">
        <f t="shared" si="1793"/>
        <v>65</v>
      </c>
      <c r="CA74" s="11">
        <v>562</v>
      </c>
      <c r="CB74" s="12">
        <f t="shared" si="1720"/>
        <v>0.77703604806408544</v>
      </c>
      <c r="CC74" s="11">
        <v>20</v>
      </c>
      <c r="CD74" s="12">
        <f t="shared" si="1721"/>
        <v>3.4364261168384883E-2</v>
      </c>
      <c r="CE74" s="13"/>
      <c r="CF74" s="11"/>
      <c r="CG74" s="39">
        <v>83.870967741935488</v>
      </c>
      <c r="CH74" s="43">
        <v>92.307692307692307</v>
      </c>
      <c r="CI74" s="10">
        <v>1</v>
      </c>
      <c r="CJ74" s="11"/>
      <c r="CK74" s="74">
        <f t="shared" si="1794"/>
        <v>162</v>
      </c>
      <c r="CL74" s="74">
        <f t="shared" si="1795"/>
        <v>15</v>
      </c>
      <c r="CM74" s="11">
        <v>88</v>
      </c>
      <c r="CN74" s="12">
        <f t="shared" si="1724"/>
        <v>0.60493827160493829</v>
      </c>
      <c r="CO74" s="11">
        <v>10</v>
      </c>
      <c r="CP74" s="12">
        <f t="shared" si="1725"/>
        <v>0.10204081632653061</v>
      </c>
      <c r="CQ74" s="13"/>
      <c r="CR74" s="11"/>
      <c r="CS74" s="39">
        <v>83.333333333333329</v>
      </c>
      <c r="CT74" s="43">
        <v>100</v>
      </c>
      <c r="CU74" s="10"/>
      <c r="CV74" s="11"/>
      <c r="CW74" s="74">
        <f t="shared" si="1796"/>
        <v>757</v>
      </c>
      <c r="CX74" s="74">
        <f t="shared" si="1797"/>
        <v>65</v>
      </c>
      <c r="CY74" s="11">
        <v>583</v>
      </c>
      <c r="CZ74" s="12">
        <f t="shared" si="1728"/>
        <v>0.78335535006605017</v>
      </c>
      <c r="DA74" s="11">
        <v>10</v>
      </c>
      <c r="DB74" s="12">
        <f t="shared" si="1729"/>
        <v>1.6863406408094434E-2</v>
      </c>
      <c r="DC74" s="13"/>
      <c r="DD74" s="11"/>
      <c r="DE74" s="39">
        <v>96.226415094339629</v>
      </c>
      <c r="DF74" s="43">
        <v>92.307692307692307</v>
      </c>
      <c r="DG74" s="10"/>
      <c r="DH74" s="11"/>
      <c r="DI74" s="74">
        <f t="shared" si="1798"/>
        <v>857</v>
      </c>
      <c r="DJ74" s="74">
        <f t="shared" si="1799"/>
        <v>72</v>
      </c>
      <c r="DK74" s="11">
        <v>659</v>
      </c>
      <c r="DL74" s="12">
        <f t="shared" si="1732"/>
        <v>0.79346557759626601</v>
      </c>
      <c r="DM74" s="11">
        <v>21</v>
      </c>
      <c r="DN74" s="12">
        <f t="shared" si="1733"/>
        <v>3.0882352941176472E-2</v>
      </c>
      <c r="DO74" s="13"/>
      <c r="DP74" s="11"/>
      <c r="DQ74" s="39">
        <v>95.3125</v>
      </c>
      <c r="DR74" s="43">
        <v>84.615384615384613</v>
      </c>
      <c r="DS74" s="10"/>
      <c r="DT74" s="11"/>
      <c r="DU74" s="74">
        <f t="shared" si="1800"/>
        <v>886</v>
      </c>
      <c r="DV74" s="74">
        <f t="shared" si="1801"/>
        <v>76</v>
      </c>
      <c r="DW74" s="11">
        <v>658</v>
      </c>
      <c r="DX74" s="12">
        <f t="shared" si="1736"/>
        <v>0.77765237020316025</v>
      </c>
      <c r="DY74" s="11">
        <v>31</v>
      </c>
      <c r="DZ74" s="12">
        <f t="shared" si="1737"/>
        <v>4.4992743105950653E-2</v>
      </c>
      <c r="EA74" s="13"/>
      <c r="EB74" s="11"/>
      <c r="EC74" s="39">
        <v>70</v>
      </c>
      <c r="ED74" s="43">
        <v>88.888888888888886</v>
      </c>
      <c r="EE74" s="10"/>
      <c r="EF74" s="11"/>
      <c r="EG74" s="74">
        <f t="shared" si="1802"/>
        <v>165</v>
      </c>
      <c r="EH74" s="74">
        <f t="shared" si="1803"/>
        <v>14</v>
      </c>
      <c r="EI74" s="11">
        <v>113</v>
      </c>
      <c r="EJ74" s="12">
        <f t="shared" si="1740"/>
        <v>0.7151515151515152</v>
      </c>
      <c r="EK74" s="11">
        <v>5</v>
      </c>
      <c r="EL74" s="12">
        <f t="shared" si="1741"/>
        <v>4.2372881355932202E-2</v>
      </c>
      <c r="EM74" s="13"/>
      <c r="EN74" s="11"/>
      <c r="EO74" s="39">
        <v>100</v>
      </c>
      <c r="EP74" s="43">
        <v>100</v>
      </c>
      <c r="EQ74" s="10"/>
      <c r="ER74" s="11"/>
      <c r="ES74" s="74">
        <f t="shared" si="1804"/>
        <v>881</v>
      </c>
      <c r="ET74" s="74">
        <f t="shared" si="1805"/>
        <v>76</v>
      </c>
      <c r="EU74" s="11">
        <v>641</v>
      </c>
      <c r="EV74" s="12">
        <f t="shared" si="1744"/>
        <v>0.75482406356413168</v>
      </c>
      <c r="EW74" s="11">
        <v>24</v>
      </c>
      <c r="EX74" s="12">
        <f t="shared" si="1745"/>
        <v>3.6090225563909777E-2</v>
      </c>
      <c r="EY74" s="13"/>
      <c r="EZ74" s="11"/>
      <c r="FA74" s="39">
        <v>84.615384615384613</v>
      </c>
      <c r="FB74" s="43">
        <v>85.714285714285708</v>
      </c>
      <c r="FC74" s="10"/>
      <c r="FD74" s="11"/>
      <c r="FE74" s="74">
        <f t="shared" si="1806"/>
        <v>886</v>
      </c>
      <c r="FF74" s="74">
        <f t="shared" si="1807"/>
        <v>74</v>
      </c>
      <c r="FG74" s="11">
        <v>642</v>
      </c>
      <c r="FH74" s="12">
        <f t="shared" si="1748"/>
        <v>0.75169300225733637</v>
      </c>
      <c r="FI74" s="11">
        <v>24</v>
      </c>
      <c r="FJ74" s="12">
        <f t="shared" si="1749"/>
        <v>3.6036036036036036E-2</v>
      </c>
      <c r="FK74" s="13"/>
      <c r="FL74" s="11"/>
      <c r="FM74" s="39">
        <v>85.714285714285708</v>
      </c>
      <c r="FN74" s="43">
        <v>71.428571428571431</v>
      </c>
      <c r="FO74" s="10"/>
      <c r="FP74" s="11"/>
      <c r="FQ74" s="74">
        <f t="shared" si="1808"/>
        <v>856</v>
      </c>
      <c r="FR74" s="74">
        <f t="shared" si="1809"/>
        <v>74</v>
      </c>
      <c r="FS74" s="11">
        <v>656</v>
      </c>
      <c r="FT74" s="12">
        <f t="shared" si="1752"/>
        <v>0.78504672897196259</v>
      </c>
      <c r="FU74" s="11">
        <v>16</v>
      </c>
      <c r="FV74" s="12">
        <f t="shared" si="1753"/>
        <v>2.3809523809523808E-2</v>
      </c>
      <c r="FW74" s="13"/>
      <c r="FX74" s="11"/>
      <c r="FY74" s="39">
        <v>78.125</v>
      </c>
      <c r="FZ74" s="43">
        <v>92.857142857142861</v>
      </c>
      <c r="GA74" s="10">
        <v>1</v>
      </c>
      <c r="GB74" s="11">
        <v>1</v>
      </c>
      <c r="GC74" s="74">
        <f t="shared" si="1810"/>
        <v>175</v>
      </c>
      <c r="GD74" s="74">
        <f t="shared" si="1811"/>
        <v>13</v>
      </c>
      <c r="GE74" s="11">
        <v>104</v>
      </c>
      <c r="GF74" s="12">
        <f t="shared" si="1756"/>
        <v>0.62285714285714289</v>
      </c>
      <c r="GG74" s="11">
        <v>5</v>
      </c>
      <c r="GH74" s="12">
        <f t="shared" si="1757"/>
        <v>4.5871559633027525E-2</v>
      </c>
      <c r="GI74" s="13"/>
      <c r="GJ74" s="11"/>
      <c r="GK74" s="39">
        <v>92.307692307692307</v>
      </c>
      <c r="GL74" s="43">
        <v>66.666666666666671</v>
      </c>
      <c r="GM74" s="10"/>
      <c r="GN74" s="11"/>
      <c r="GO74" s="74">
        <f t="shared" si="1812"/>
        <v>856</v>
      </c>
      <c r="GP74" s="74">
        <f t="shared" si="1813"/>
        <v>74</v>
      </c>
      <c r="GQ74" s="11">
        <v>653</v>
      </c>
      <c r="GR74" s="12">
        <f t="shared" si="1760"/>
        <v>0.7990654205607477</v>
      </c>
      <c r="GS74" s="11">
        <v>31</v>
      </c>
      <c r="GT74" s="12">
        <f t="shared" si="1761"/>
        <v>4.5321637426900582E-2</v>
      </c>
      <c r="GU74" s="13"/>
      <c r="GV74" s="11"/>
      <c r="GW74" s="39">
        <v>73.4375</v>
      </c>
      <c r="GX74" s="43">
        <v>80</v>
      </c>
      <c r="GY74" s="10"/>
      <c r="GZ74" s="11"/>
      <c r="HA74" s="74">
        <f t="shared" si="1814"/>
        <v>861</v>
      </c>
      <c r="HB74" s="74">
        <f t="shared" si="1815"/>
        <v>74</v>
      </c>
      <c r="HC74" s="11">
        <v>642</v>
      </c>
      <c r="HD74" s="12">
        <f t="shared" si="1764"/>
        <v>0.7746806039488966</v>
      </c>
      <c r="HE74" s="11">
        <v>25</v>
      </c>
      <c r="HF74" s="12">
        <f t="shared" si="1765"/>
        <v>3.7481259370314844E-2</v>
      </c>
      <c r="HG74" s="13"/>
      <c r="HH74" s="11"/>
      <c r="HI74" s="39">
        <v>82.539682539682545</v>
      </c>
      <c r="HJ74" s="43">
        <v>94.117647058823536</v>
      </c>
      <c r="HK74" s="10">
        <f t="shared" si="1766"/>
        <v>3</v>
      </c>
      <c r="HL74" s="11">
        <f t="shared" si="1767"/>
        <v>1</v>
      </c>
      <c r="HM74" s="11">
        <f t="shared" si="1768"/>
        <v>12017</v>
      </c>
      <c r="HN74" s="11">
        <f t="shared" si="1769"/>
        <v>1025</v>
      </c>
      <c r="HO74" s="11">
        <f t="shared" si="1770"/>
        <v>9200</v>
      </c>
      <c r="HP74" s="215">
        <f t="shared" si="1817"/>
        <v>0.76558209203628191</v>
      </c>
      <c r="HQ74" s="15">
        <f t="shared" si="1772"/>
        <v>326</v>
      </c>
      <c r="HR74" s="12">
        <f t="shared" si="1816"/>
        <v>3.5434782608695654E-2</v>
      </c>
      <c r="HS74" s="16">
        <v>57.7</v>
      </c>
      <c r="HT74" s="17">
        <v>8658</v>
      </c>
      <c r="HU74" s="16">
        <f t="shared" si="1773"/>
        <v>94.108695652173907</v>
      </c>
      <c r="HV74" s="23">
        <v>84.606613454960097</v>
      </c>
      <c r="HW74" s="22">
        <v>87.727272727272734</v>
      </c>
      <c r="HX74" s="78">
        <f t="shared" si="1774"/>
        <v>0.75466417910447758</v>
      </c>
      <c r="HY74" s="78">
        <f t="shared" si="1775"/>
        <v>0.77372488408037099</v>
      </c>
      <c r="HZ74" s="78">
        <f t="shared" si="1776"/>
        <v>0.75869410929737402</v>
      </c>
      <c r="IA74" s="78">
        <f t="shared" si="1777"/>
        <v>0.77583697234352256</v>
      </c>
      <c r="IB74" s="92"/>
      <c r="IC74" s="92"/>
      <c r="ID74" s="92"/>
      <c r="IE74" s="92"/>
      <c r="IF74" s="93">
        <f t="shared" ref="IF74" si="1818">IF75/IF76</f>
        <v>1.5523129462899721E-3</v>
      </c>
      <c r="IG74" s="93">
        <f t="shared" ref="IG74" si="1819">IG75/IG76</f>
        <v>1.5432098765432098E-3</v>
      </c>
      <c r="IH74" s="93">
        <f t="shared" ref="IH74" si="1820">IH75/IH76</f>
        <v>1.0634526763559022E-3</v>
      </c>
      <c r="II74" s="93">
        <f t="shared" ref="II74" si="1821">II75/II76</f>
        <v>7.2727272727272723E-4</v>
      </c>
      <c r="IJ74" s="96" t="s">
        <v>90</v>
      </c>
    </row>
    <row r="75" spans="1:244" ht="19.5" thickBot="1" x14ac:dyDescent="0.3">
      <c r="A75" s="226"/>
      <c r="B75" s="42"/>
      <c r="C75" s="26">
        <f>SUM(C68:C74)</f>
        <v>0</v>
      </c>
      <c r="D75" s="27">
        <f>SUM(D68:D74)</f>
        <v>0</v>
      </c>
      <c r="E75" s="27"/>
      <c r="F75" s="27"/>
      <c r="G75" s="27">
        <f>SUM(G68:G74)</f>
        <v>4148</v>
      </c>
      <c r="H75" s="28">
        <f>((G75+I75)/7)/E74</f>
        <v>0.81417263475310964</v>
      </c>
      <c r="I75" s="27">
        <f>SUM(I68:I74)</f>
        <v>172</v>
      </c>
      <c r="J75" s="28">
        <f>(I75/(I75+G75))</f>
        <v>3.9814814814814817E-2</v>
      </c>
      <c r="K75" s="27"/>
      <c r="L75" s="27"/>
      <c r="M75" s="29">
        <f>M73/M72*100-100</f>
        <v>10.519062038978191</v>
      </c>
      <c r="N75" s="72">
        <f>N73/N72*100-100</f>
        <v>5.6544887093813259</v>
      </c>
      <c r="O75" s="26">
        <f t="shared" ref="O75" si="1822">SUM(O68:O74)</f>
        <v>2</v>
      </c>
      <c r="P75" s="27">
        <f t="shared" ref="P75" si="1823">SUM(P68:P74)</f>
        <v>0</v>
      </c>
      <c r="Q75" s="27"/>
      <c r="R75" s="27"/>
      <c r="S75" s="27">
        <f t="shared" ref="S75" si="1824">SUM(S68:S74)</f>
        <v>3721</v>
      </c>
      <c r="T75" s="28">
        <f t="shared" ref="T75" si="1825">((S75+U75)/7)/Q74</f>
        <v>0.74618395303326801</v>
      </c>
      <c r="U75" s="27">
        <f t="shared" ref="U75" si="1826">SUM(U68:U74)</f>
        <v>92</v>
      </c>
      <c r="V75" s="28">
        <f t="shared" ref="V75" si="1827">(U75/(U75+S75))</f>
        <v>2.4127983215316024E-2</v>
      </c>
      <c r="W75" s="27"/>
      <c r="X75" s="27"/>
      <c r="Y75" s="29">
        <f t="shared" ref="Y75:Z75" si="1828">Y73/Y72*100-100</f>
        <v>12.304914977870936</v>
      </c>
      <c r="Z75" s="72">
        <f t="shared" si="1828"/>
        <v>5.080122741220606</v>
      </c>
      <c r="AA75" s="26">
        <f t="shared" ref="AA75" si="1829">SUM(AA68:AA74)</f>
        <v>1</v>
      </c>
      <c r="AB75" s="27">
        <f t="shared" ref="AB75" si="1830">SUM(AB68:AB74)</f>
        <v>0</v>
      </c>
      <c r="AC75" s="27"/>
      <c r="AD75" s="27"/>
      <c r="AE75" s="27">
        <f t="shared" ref="AE75" si="1831">SUM(AE68:AE74)</f>
        <v>670</v>
      </c>
      <c r="AF75" s="28">
        <f t="shared" ref="AF75" si="1832">((AE75+AG75)/7)/AC74</f>
        <v>0.66761904761904756</v>
      </c>
      <c r="AG75" s="27">
        <f t="shared" ref="AG75" si="1833">SUM(AG68:AG74)</f>
        <v>31</v>
      </c>
      <c r="AH75" s="28">
        <f t="shared" ref="AH75" si="1834">(AG75/(AG75+AE75))</f>
        <v>4.4222539229671898E-2</v>
      </c>
      <c r="AI75" s="27"/>
      <c r="AJ75" s="27"/>
      <c r="AK75" s="29">
        <f t="shared" ref="AK75:AL75" si="1835">AK73/AK72*100-100</f>
        <v>2.7619499841722046</v>
      </c>
      <c r="AL75" s="72">
        <f t="shared" si="1835"/>
        <v>1.0739856801909298</v>
      </c>
      <c r="AM75" s="26">
        <f t="shared" ref="AM75" si="1836">SUM(AM68:AM74)</f>
        <v>2</v>
      </c>
      <c r="AN75" s="27">
        <f t="shared" ref="AN75" si="1837">SUM(AN68:AN74)</f>
        <v>1</v>
      </c>
      <c r="AO75" s="27"/>
      <c r="AP75" s="27"/>
      <c r="AQ75" s="27">
        <f t="shared" ref="AQ75" si="1838">SUM(AQ68:AQ74)</f>
        <v>3844</v>
      </c>
      <c r="AR75" s="28">
        <f t="shared" ref="AR75" si="1839">((AQ75+AS75)/7)/AO74</f>
        <v>0.77193668164940399</v>
      </c>
      <c r="AS75" s="27">
        <f t="shared" ref="AS75" si="1840">SUM(AS68:AS74)</f>
        <v>106</v>
      </c>
      <c r="AT75" s="28">
        <f t="shared" ref="AT75" si="1841">(AS75/(AS75+AQ75))</f>
        <v>2.6835443037974683E-2</v>
      </c>
      <c r="AU75" s="27"/>
      <c r="AV75" s="27"/>
      <c r="AW75" s="29">
        <f t="shared" ref="AW75:AX75" si="1842">AW73/AW72*100-100</f>
        <v>9.5917162017985049</v>
      </c>
      <c r="AX75" s="72">
        <f t="shared" si="1842"/>
        <v>7.9395385839299877</v>
      </c>
      <c r="AY75" s="26">
        <f t="shared" ref="AY75" si="1843">SUM(AY68:AY74)</f>
        <v>0</v>
      </c>
      <c r="AZ75" s="27">
        <f t="shared" ref="AZ75" si="1844">SUM(AZ68:AZ74)</f>
        <v>0</v>
      </c>
      <c r="BA75" s="27"/>
      <c r="BB75" s="27"/>
      <c r="BC75" s="27">
        <f t="shared" ref="BC75" si="1845">SUM(BC68:BC74)</f>
        <v>4152</v>
      </c>
      <c r="BD75" s="28">
        <f t="shared" ref="BD75" si="1846">((BC75+BE75)/7)/BA74</f>
        <v>0.73081463990554896</v>
      </c>
      <c r="BE75" s="27">
        <f t="shared" ref="BE75" si="1847">SUM(BE68:BE74)</f>
        <v>181</v>
      </c>
      <c r="BF75" s="28">
        <f t="shared" ref="BF75" si="1848">(BE75/(BE75+BC75))</f>
        <v>4.1772444034156475E-2</v>
      </c>
      <c r="BG75" s="27"/>
      <c r="BH75" s="27"/>
      <c r="BI75" s="29">
        <f t="shared" ref="BI75:BJ75" si="1849">BI73/BI72*100-100</f>
        <v>11.331569664902986</v>
      </c>
      <c r="BJ75" s="72">
        <f t="shared" si="1849"/>
        <v>5.6961018297534025</v>
      </c>
      <c r="BK75" s="26">
        <f t="shared" ref="BK75" si="1850">SUM(BK68:BK74)</f>
        <v>1</v>
      </c>
      <c r="BL75" s="27">
        <f t="shared" ref="BL75" si="1851">SUM(BL68:BL74)</f>
        <v>0</v>
      </c>
      <c r="BM75" s="27"/>
      <c r="BN75" s="27"/>
      <c r="BO75" s="27">
        <f t="shared" ref="BO75" si="1852">SUM(BO68:BO74)</f>
        <v>3748</v>
      </c>
      <c r="BP75" s="28">
        <f t="shared" ref="BP75" si="1853">((BO75+BQ75)/7)/BM74</f>
        <v>0.78289738430583511</v>
      </c>
      <c r="BQ75" s="27">
        <f t="shared" ref="BQ75" si="1854">SUM(BQ68:BQ74)</f>
        <v>143</v>
      </c>
      <c r="BR75" s="28">
        <f t="shared" ref="BR75" si="1855">(BQ75/(BQ75+BO75))</f>
        <v>3.6751477769210998E-2</v>
      </c>
      <c r="BS75" s="27"/>
      <c r="BT75" s="27"/>
      <c r="BU75" s="29">
        <f t="shared" ref="BU75:BV75" si="1856">BU73/BU72*100-100</f>
        <v>10.40380658436213</v>
      </c>
      <c r="BV75" s="72">
        <f t="shared" si="1856"/>
        <v>3.8868053187862301</v>
      </c>
      <c r="BW75" s="26">
        <f t="shared" ref="BW75" si="1857">SUM(BW68:BW74)</f>
        <v>2</v>
      </c>
      <c r="BX75" s="27">
        <f t="shared" ref="BX75" si="1858">SUM(BX68:BX74)</f>
        <v>0</v>
      </c>
      <c r="BY75" s="27"/>
      <c r="BZ75" s="27"/>
      <c r="CA75" s="27">
        <f t="shared" ref="CA75" si="1859">SUM(CA68:CA74)</f>
        <v>3915</v>
      </c>
      <c r="CB75" s="28">
        <f t="shared" ref="CB75" si="1860">((CA75+CC75)/7)/BY74</f>
        <v>0.77131413312988739</v>
      </c>
      <c r="CC75" s="27">
        <f t="shared" ref="CC75" si="1861">SUM(CC68:CC74)</f>
        <v>129</v>
      </c>
      <c r="CD75" s="28">
        <f t="shared" ref="CD75" si="1862">(CC75/(CC75+CA75))</f>
        <v>3.1899109792284865E-2</v>
      </c>
      <c r="CE75" s="27"/>
      <c r="CF75" s="27"/>
      <c r="CG75" s="29">
        <f t="shared" ref="CG75:CH75" si="1863">CG73/CG72*100-100</f>
        <v>7.9334262577989989</v>
      </c>
      <c r="CH75" s="72">
        <f t="shared" si="1863"/>
        <v>3.2862125940884823</v>
      </c>
      <c r="CI75" s="26">
        <f t="shared" ref="CI75" si="1864">SUM(CI68:CI74)</f>
        <v>2</v>
      </c>
      <c r="CJ75" s="27">
        <f t="shared" ref="CJ75" si="1865">SUM(CJ68:CJ74)</f>
        <v>0</v>
      </c>
      <c r="CK75" s="27"/>
      <c r="CL75" s="27"/>
      <c r="CM75" s="27">
        <f t="shared" ref="CM75" si="1866">SUM(CM68:CM74)</f>
        <v>655</v>
      </c>
      <c r="CN75" s="28">
        <f t="shared" ref="CN75" si="1867">((CM75+CO75)/7)/CK74</f>
        <v>0.62257495590828926</v>
      </c>
      <c r="CO75" s="27">
        <f t="shared" ref="CO75" si="1868">SUM(CO68:CO74)</f>
        <v>51</v>
      </c>
      <c r="CP75" s="28">
        <f t="shared" ref="CP75" si="1869">(CO75/(CO75+CM75))</f>
        <v>7.2237960339943341E-2</v>
      </c>
      <c r="CQ75" s="27"/>
      <c r="CR75" s="27"/>
      <c r="CS75" s="29">
        <f t="shared" ref="CS75:CT75" si="1870">CS73/CS72*100-100</f>
        <v>7.5317215363511565</v>
      </c>
      <c r="CT75" s="72">
        <f t="shared" si="1870"/>
        <v>6.6825775656324709</v>
      </c>
      <c r="CU75" s="26">
        <f t="shared" ref="CU75" si="1871">SUM(CU68:CU74)</f>
        <v>0</v>
      </c>
      <c r="CV75" s="27">
        <f t="shared" ref="CV75" si="1872">SUM(CV68:CV74)</f>
        <v>0</v>
      </c>
      <c r="CW75" s="27"/>
      <c r="CX75" s="27"/>
      <c r="CY75" s="27">
        <f t="shared" ref="CY75" si="1873">SUM(CY68:CY74)</f>
        <v>3929</v>
      </c>
      <c r="CZ75" s="28">
        <f t="shared" ref="CZ75" si="1874">((CY75+DA75)/7)/CW74</f>
        <v>0.75995470843555391</v>
      </c>
      <c r="DA75" s="27">
        <f t="shared" ref="DA75" si="1875">SUM(DA68:DA74)</f>
        <v>98</v>
      </c>
      <c r="DB75" s="28">
        <f t="shared" ref="DB75" si="1876">(DA75/(DA75+CY75))</f>
        <v>2.4335733796871119E-2</v>
      </c>
      <c r="DC75" s="27"/>
      <c r="DD75" s="27"/>
      <c r="DE75" s="29">
        <f t="shared" ref="DE75:DF75" si="1877">DE73/DE72*100-100</f>
        <v>6.486334342728469</v>
      </c>
      <c r="DF75" s="72">
        <f t="shared" si="1877"/>
        <v>7.2333394529098456</v>
      </c>
      <c r="DG75" s="26">
        <f t="shared" ref="DG75" si="1878">SUM(DG68:DG74)</f>
        <v>0</v>
      </c>
      <c r="DH75" s="27">
        <f t="shared" ref="DH75" si="1879">SUM(DH68:DH74)</f>
        <v>1</v>
      </c>
      <c r="DI75" s="27"/>
      <c r="DJ75" s="27"/>
      <c r="DK75" s="27">
        <f t="shared" ref="DK75" si="1880">SUM(DK68:DK74)</f>
        <v>4591</v>
      </c>
      <c r="DL75" s="28">
        <f t="shared" ref="DL75" si="1881">((DK75+DM75)/7)/DI74</f>
        <v>0.78613102183697281</v>
      </c>
      <c r="DM75" s="27">
        <f t="shared" ref="DM75" si="1882">SUM(DM68:DM74)</f>
        <v>125</v>
      </c>
      <c r="DN75" s="28">
        <f t="shared" ref="DN75" si="1883">(DM75/(DM75+DK75))</f>
        <v>2.6505513146734522E-2</v>
      </c>
      <c r="DO75" s="27"/>
      <c r="DP75" s="27"/>
      <c r="DQ75" s="29">
        <f t="shared" ref="DQ75:DR75" si="1884">DQ73/DQ72*100-100</f>
        <v>6.3006365740740762</v>
      </c>
      <c r="DR75" s="72">
        <f t="shared" si="1884"/>
        <v>3.0659078391775267</v>
      </c>
      <c r="DS75" s="26">
        <f t="shared" ref="DS75" si="1885">SUM(DS68:DS74)</f>
        <v>0</v>
      </c>
      <c r="DT75" s="27">
        <f t="shared" ref="DT75" si="1886">SUM(DT68:DT74)</f>
        <v>0</v>
      </c>
      <c r="DU75" s="27"/>
      <c r="DV75" s="27"/>
      <c r="DW75" s="27">
        <f t="shared" ref="DW75" si="1887">SUM(DW68:DW74)</f>
        <v>4616</v>
      </c>
      <c r="DX75" s="28">
        <f t="shared" ref="DX75" si="1888">((DW75+DY75)/7)/DU74</f>
        <v>0.78039342147694291</v>
      </c>
      <c r="DY75" s="27">
        <f t="shared" ref="DY75" si="1889">SUM(DY68:DY74)</f>
        <v>224</v>
      </c>
      <c r="DZ75" s="28">
        <f t="shared" ref="DZ75" si="1890">(DY75/(DY75+DW75))</f>
        <v>4.6280991735537187E-2</v>
      </c>
      <c r="EA75" s="27"/>
      <c r="EB75" s="27"/>
      <c r="EC75" s="29">
        <f t="shared" ref="EC75:ED75" si="1891">EC73/EC72*100-100</f>
        <v>8.6548353909464879</v>
      </c>
      <c r="ED75" s="72">
        <f t="shared" si="1891"/>
        <v>0.34473614425880328</v>
      </c>
      <c r="EE75" s="26">
        <f t="shared" ref="EE75" si="1892">SUM(EE68:EE74)</f>
        <v>2</v>
      </c>
      <c r="EF75" s="27">
        <f t="shared" ref="EF75" si="1893">SUM(EF68:EF74)</f>
        <v>0</v>
      </c>
      <c r="EG75" s="27"/>
      <c r="EH75" s="27"/>
      <c r="EI75" s="27">
        <f t="shared" ref="EI75" si="1894">SUM(EI68:EI74)</f>
        <v>771</v>
      </c>
      <c r="EJ75" s="28">
        <f t="shared" ref="EJ75" si="1895">((EI75+EK75)/7)/EG74</f>
        <v>0.69610389610389611</v>
      </c>
      <c r="EK75" s="27">
        <f t="shared" ref="EK75" si="1896">SUM(EK68:EK74)</f>
        <v>33</v>
      </c>
      <c r="EL75" s="28">
        <f t="shared" ref="EL75" si="1897">(EK75/(EK75+EI75))</f>
        <v>4.1044776119402986E-2</v>
      </c>
      <c r="EM75" s="27"/>
      <c r="EN75" s="27"/>
      <c r="EO75" s="29">
        <f t="shared" ref="EO75:EP75" si="1898">EO73/EO72*100-100</f>
        <v>7.233301677746141</v>
      </c>
      <c r="EP75" s="72">
        <f t="shared" si="1898"/>
        <v>2.7446300715990475</v>
      </c>
      <c r="EQ75" s="26">
        <f t="shared" ref="EQ75" si="1899">SUM(EQ68:EQ74)</f>
        <v>0</v>
      </c>
      <c r="ER75" s="27">
        <f t="shared" ref="ER75" si="1900">SUM(ER68:ER74)</f>
        <v>0</v>
      </c>
      <c r="ES75" s="27"/>
      <c r="ET75" s="27"/>
      <c r="EU75" s="27">
        <f t="shared" ref="EU75" si="1901">SUM(EU68:EU74)</f>
        <v>4721</v>
      </c>
      <c r="EV75" s="28">
        <f t="shared" ref="EV75" si="1902">((EU75+EW75)/7)/ES74</f>
        <v>0.79455164585698068</v>
      </c>
      <c r="EW75" s="27">
        <f t="shared" ref="EW75" si="1903">SUM(EW68:EW74)</f>
        <v>179</v>
      </c>
      <c r="EX75" s="28">
        <f t="shared" ref="EX75" si="1904">(EW75/(EW75+EU75))</f>
        <v>3.653061224489796E-2</v>
      </c>
      <c r="EY75" s="27"/>
      <c r="EZ75" s="27"/>
      <c r="FA75" s="29">
        <f t="shared" ref="FA75:FB75" si="1905">FA73/FA72*100-100</f>
        <v>5.310224754669207</v>
      </c>
      <c r="FB75" s="72">
        <f t="shared" si="1905"/>
        <v>3.9379474940334234</v>
      </c>
      <c r="FC75" s="26">
        <f t="shared" ref="FC75" si="1906">SUM(FC68:FC74)</f>
        <v>1</v>
      </c>
      <c r="FD75" s="27">
        <f t="shared" ref="FD75" si="1907">SUM(FD68:FD74)</f>
        <v>0</v>
      </c>
      <c r="FE75" s="27"/>
      <c r="FF75" s="27"/>
      <c r="FG75" s="27">
        <f t="shared" ref="FG75" si="1908">SUM(FG68:FG74)</f>
        <v>4500</v>
      </c>
      <c r="FH75" s="28">
        <f t="shared" ref="FH75" si="1909">((FG75+FI75)/7)/FE74</f>
        <v>0.75636891325378908</v>
      </c>
      <c r="FI75" s="27">
        <f t="shared" ref="FI75" si="1910">SUM(FI68:FI74)</f>
        <v>191</v>
      </c>
      <c r="FJ75" s="28">
        <f t="shared" ref="FJ75" si="1911">(FI75/(FI75+FG75))</f>
        <v>4.0716265188659131E-2</v>
      </c>
      <c r="FK75" s="27"/>
      <c r="FL75" s="27"/>
      <c r="FM75" s="29">
        <f t="shared" ref="FM75:FN75" si="1912">FM73/FM72*100-100</f>
        <v>6.6284538506760526</v>
      </c>
      <c r="FN75" s="72">
        <f t="shared" si="1912"/>
        <v>9.1374019774974329</v>
      </c>
      <c r="FO75" s="26">
        <f t="shared" ref="FO75" si="1913">SUM(FO68:FO74)</f>
        <v>0</v>
      </c>
      <c r="FP75" s="27">
        <f t="shared" ref="FP75" si="1914">SUM(FP68:FP74)</f>
        <v>0</v>
      </c>
      <c r="FQ75" s="27"/>
      <c r="FR75" s="27"/>
      <c r="FS75" s="27">
        <f t="shared" ref="FS75" si="1915">SUM(FS68:FS74)</f>
        <v>4670</v>
      </c>
      <c r="FT75" s="28">
        <f t="shared" ref="FT75" si="1916">((FS75+FU75)/7)/FQ74</f>
        <v>0.80307076101468622</v>
      </c>
      <c r="FU75" s="27">
        <f t="shared" ref="FU75" si="1917">SUM(FU68:FU74)</f>
        <v>142</v>
      </c>
      <c r="FV75" s="28">
        <f t="shared" ref="FV75" si="1918">(FU75/(FU75+FS75))</f>
        <v>2.9509559434746466E-2</v>
      </c>
      <c r="FW75" s="27"/>
      <c r="FX75" s="27"/>
      <c r="FY75" s="29">
        <f t="shared" ref="FY75:FZ75" si="1919">FY73/FY72*100-100</f>
        <v>4.8900462962963047</v>
      </c>
      <c r="FZ75" s="72">
        <f t="shared" si="1919"/>
        <v>2.5059665871121695</v>
      </c>
      <c r="GA75" s="26">
        <f t="shared" ref="GA75" si="1920">SUM(GA68:GA74)</f>
        <v>1</v>
      </c>
      <c r="GB75" s="27">
        <f t="shared" ref="GB75" si="1921">SUM(GB68:GB74)</f>
        <v>1</v>
      </c>
      <c r="GC75" s="27"/>
      <c r="GD75" s="27"/>
      <c r="GE75" s="27">
        <f t="shared" ref="GE75" si="1922">SUM(GE68:GE74)</f>
        <v>780</v>
      </c>
      <c r="GF75" s="28">
        <f t="shared" ref="GF75" si="1923">((GE75+GG75)/7)/GC74</f>
        <v>0.66204081632653067</v>
      </c>
      <c r="GG75" s="27">
        <f t="shared" ref="GG75" si="1924">SUM(GG68:GG74)</f>
        <v>31</v>
      </c>
      <c r="GH75" s="28">
        <f t="shared" ref="GH75" si="1925">(GG75/(GG75+GE75))</f>
        <v>3.8224414303329221E-2</v>
      </c>
      <c r="GI75" s="27"/>
      <c r="GJ75" s="27"/>
      <c r="GK75" s="29">
        <f t="shared" ref="GK75:GL75" si="1926">GK73/GK72*100-100</f>
        <v>9.52833175055396</v>
      </c>
      <c r="GL75" s="72">
        <f t="shared" si="1926"/>
        <v>9.6658711217183679</v>
      </c>
      <c r="GM75" s="26">
        <f t="shared" ref="GM75" si="1927">SUM(GM68:GM74)</f>
        <v>1</v>
      </c>
      <c r="GN75" s="27">
        <f t="shared" ref="GN75" si="1928">SUM(GN68:GN74)</f>
        <v>0</v>
      </c>
      <c r="GO75" s="27"/>
      <c r="GP75" s="27"/>
      <c r="GQ75" s="27">
        <f t="shared" ref="GQ75" si="1929">SUM(GQ68:GQ74)</f>
        <v>4596</v>
      </c>
      <c r="GR75" s="28">
        <f t="shared" ref="GR75" si="1930">((GQ75+GS75)/7)/GO74</f>
        <v>0.79606141522029372</v>
      </c>
      <c r="GS75" s="27">
        <f t="shared" ref="GS75" si="1931">SUM(GS68:GS74)</f>
        <v>174</v>
      </c>
      <c r="GT75" s="28">
        <f t="shared" ref="GT75" si="1932">(GS75/(GS75+GQ75))</f>
        <v>3.6477987421383647E-2</v>
      </c>
      <c r="GU75" s="27"/>
      <c r="GV75" s="27"/>
      <c r="GW75" s="29">
        <f t="shared" ref="GW75:GX75" si="1933">GW73/GW72*100-100</f>
        <v>5.1150977366255006</v>
      </c>
      <c r="GX75" s="72">
        <f t="shared" si="1933"/>
        <v>8.0190930787589423</v>
      </c>
      <c r="GY75" s="26">
        <f t="shared" ref="GY75" si="1934">SUM(GY68:GY74)</f>
        <v>0</v>
      </c>
      <c r="GZ75" s="27">
        <f t="shared" ref="GZ75" si="1935">SUM(GZ68:GZ74)</f>
        <v>0</v>
      </c>
      <c r="HA75" s="27"/>
      <c r="HB75" s="27"/>
      <c r="HC75" s="27">
        <f t="shared" ref="HC75" si="1936">SUM(HC68:HC74)</f>
        <v>4540</v>
      </c>
      <c r="HD75" s="28">
        <f t="shared" ref="HD75" si="1937">((HC75+HE75)/7)/HA74</f>
        <v>0.79658204745312766</v>
      </c>
      <c r="HE75" s="27">
        <f t="shared" ref="HE75" si="1938">SUM(HE68:HE74)</f>
        <v>261</v>
      </c>
      <c r="HF75" s="28">
        <f t="shared" ref="HF75" si="1939">(HE75/(HE75+HC75))</f>
        <v>5.4363674234534469E-2</v>
      </c>
      <c r="HG75" s="27"/>
      <c r="HH75" s="27"/>
      <c r="HI75" s="29">
        <f t="shared" ref="HI75:HJ75" si="1940">HI73/HI72*100-100</f>
        <v>6.6162061532431835</v>
      </c>
      <c r="HJ75" s="72">
        <f t="shared" si="1940"/>
        <v>2.7516495858486536</v>
      </c>
      <c r="HK75" s="26">
        <f t="shared" si="1766"/>
        <v>15</v>
      </c>
      <c r="HL75" s="27">
        <f t="shared" si="1767"/>
        <v>3</v>
      </c>
      <c r="HM75" s="27">
        <f t="shared" si="1768"/>
        <v>0</v>
      </c>
      <c r="HN75" s="27">
        <f t="shared" si="1769"/>
        <v>0</v>
      </c>
      <c r="HO75" s="27">
        <f t="shared" si="1770"/>
        <v>64930</v>
      </c>
      <c r="HP75" s="216">
        <f>+((HO75)/HM74)/7</f>
        <v>0.77188268999869236</v>
      </c>
      <c r="HQ75" s="62">
        <f t="shared" si="1772"/>
        <v>2363</v>
      </c>
      <c r="HR75" s="52">
        <f t="shared" si="1816"/>
        <v>3.639303865701525E-2</v>
      </c>
      <c r="HS75" s="53">
        <f t="shared" ref="HS75" si="1941">SUM(HS68:HS74)/7</f>
        <v>56.885714285714286</v>
      </c>
      <c r="HT75" s="54">
        <f t="shared" ref="HT75" si="1942">SUM(HT68:HT74)</f>
        <v>61171</v>
      </c>
      <c r="HU75" s="53">
        <f t="shared" ref="HU75" si="1943">AVERAGE(HU68:HU74)</f>
        <v>94.210969640378565</v>
      </c>
      <c r="HV75" s="63">
        <f>HV73/HV72*100-100</f>
        <v>7.7827399805735098</v>
      </c>
      <c r="HW75" s="72">
        <f>HW73/HW72*100-100</f>
        <v>4.8709047515730077</v>
      </c>
      <c r="HX75" s="78">
        <f t="shared" ref="HX75" si="1944">SUM(G75,I75,S75,U75,AE75,AG75,AQ75,AS75,BC75,BE75)/7/SUM(E74,Q74,AC74,AO74,BA74)</f>
        <v>0.76035003553660263</v>
      </c>
      <c r="HY75" s="78">
        <f t="shared" ref="HY75" si="1945">SUM(BO75,BQ75,CA75,CC75,CM75,CO75,CY75,DA75,DK75,DM75)/7/SUM(BM74,BY74,CK74,CW74,DI74)</f>
        <v>0.76767498344005303</v>
      </c>
      <c r="HZ75" s="78">
        <f t="shared" ref="HZ75" si="1946">SUM(DW75,DY75,EI75,EK75,EU75,EW75,FG75,FI75)/7/SUM(DU74,EG74,ES74,FE74)</f>
        <v>0.77233093379296369</v>
      </c>
      <c r="IA75" s="78">
        <f t="shared" ref="IA75" si="1947">SUM(FS75,FU75,GE75,GG75,GQ75,GS75,HC75,HE75)/7/SUM(FQ74,GC74,GO74,HA74)</f>
        <v>0.78987315450197537</v>
      </c>
      <c r="IB75" s="92">
        <f t="shared" ref="IB75" si="1948">SUM(I75,U75,AG75,AS75,BE75)/SUM(G75,I75,S75,U75,AE75,AG75,AQ75,AS75,BC75,BE75)</f>
        <v>3.4001285271951863E-2</v>
      </c>
      <c r="IC75" s="92">
        <f t="shared" ref="IC75" si="1949">SUM(BQ75,CC75,CO75,DA75,DM75)/SUM(BO75,BQ75,CA75,CC75,CM75,CO75,CY75,DA75,DK75,DM75)</f>
        <v>3.1408191440404971E-2</v>
      </c>
      <c r="ID75" s="92">
        <f t="shared" ref="ID75" si="1950">SUM(DY75,EK75,EW75,FI75)/SUM(DW75,DY75,EI75,EK75,EU75,EW75,FG75,FI75)</f>
        <v>4.1155234657039713E-2</v>
      </c>
      <c r="IE75" s="92">
        <f t="shared" ref="IE75" si="1951">SUM(FU75,GG75,GS75,HE75)/SUM(FS75,FU75,GE75,GG75,GQ75,GS75,HC75,HE75)</f>
        <v>4.0015795708832437E-2</v>
      </c>
      <c r="IF75" s="94">
        <f t="shared" ref="IF75" si="1952">SUM(C75,O75,AA75,AM75,AY75)</f>
        <v>5</v>
      </c>
      <c r="IG75" s="94">
        <f t="shared" ref="IG75" si="1953">SUM(BK75,BW75,CI75,CU75,DG75)</f>
        <v>5</v>
      </c>
      <c r="IH75" s="94">
        <f t="shared" ref="IH75" si="1954">SUM(DS75,EE75,EQ75,FC75)</f>
        <v>3</v>
      </c>
      <c r="II75" s="94">
        <f t="shared" ref="II75" si="1955">SUM(FO75,GA75,GM75,GY75)</f>
        <v>2</v>
      </c>
      <c r="IJ75" s="96" t="s">
        <v>89</v>
      </c>
    </row>
    <row r="76" spans="1:244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" si="1956">HK75/HM65</f>
        <v>1.2466755319148937E-3</v>
      </c>
      <c r="HL76" s="68">
        <f t="shared" ref="HL76" si="1957">HL75/HN65</f>
        <v>2.9182879377431907E-3</v>
      </c>
      <c r="HM76" s="45"/>
      <c r="HN76" s="45"/>
      <c r="HO76" s="45"/>
      <c r="HP76" s="218"/>
      <c r="HQ76" s="45"/>
      <c r="HR76" s="45"/>
      <c r="HS76" s="45"/>
      <c r="HT76" s="55"/>
      <c r="HU76" s="45"/>
      <c r="HV76" s="45"/>
      <c r="HW76" s="46"/>
      <c r="HY76" s="77"/>
      <c r="HZ76" s="77"/>
      <c r="IA76" s="77"/>
      <c r="IF76" s="94">
        <f t="shared" ref="IF76" si="1958">SUM(E65,Q65,AC65,AO65,BA65)</f>
        <v>3221</v>
      </c>
      <c r="IG76" s="94">
        <f t="shared" ref="IG76" si="1959">SUM(BM65,BY65,CK65,CW65,DI65)</f>
        <v>3240</v>
      </c>
      <c r="IH76" s="94">
        <f t="shared" ref="IH76" si="1960">SUM(DU65,EG65,ES65,FE65)</f>
        <v>2821</v>
      </c>
      <c r="II76" s="94">
        <f t="shared" ref="II76" si="1961">SUM(FQ65,GC65,GO65,HA65)</f>
        <v>2750</v>
      </c>
      <c r="IJ76" s="96" t="s">
        <v>84</v>
      </c>
    </row>
    <row r="77" spans="1:244" x14ac:dyDescent="0.25">
      <c r="A77" s="225">
        <v>33</v>
      </c>
      <c r="B77" s="73">
        <f>B74+1</f>
        <v>44484</v>
      </c>
      <c r="C77" s="33"/>
      <c r="D77" s="34"/>
      <c r="E77" s="34">
        <f>E74-C77</f>
        <v>758</v>
      </c>
      <c r="F77" s="34">
        <f>F74-D77</f>
        <v>65</v>
      </c>
      <c r="G77" s="34">
        <v>574</v>
      </c>
      <c r="H77" s="35">
        <f t="shared" ref="H77:H83" si="1962">((G77+I77)/E77)</f>
        <v>0.77836411609498679</v>
      </c>
      <c r="I77" s="34">
        <v>16</v>
      </c>
      <c r="J77" s="35">
        <f>I77/(G77+I77)</f>
        <v>2.7118644067796609E-2</v>
      </c>
      <c r="K77" s="36"/>
      <c r="L77" s="34"/>
      <c r="M77" s="34"/>
      <c r="N77" s="37"/>
      <c r="O77" s="33"/>
      <c r="P77" s="34"/>
      <c r="Q77" s="34">
        <f t="shared" ref="Q77" si="1963">Q74-O77</f>
        <v>730</v>
      </c>
      <c r="R77" s="34">
        <f t="shared" ref="R77" si="1964">R74-P77</f>
        <v>61</v>
      </c>
      <c r="S77" s="34">
        <v>540</v>
      </c>
      <c r="T77" s="35">
        <f t="shared" ref="T77:T83" si="1965">((S77+U77)/Q77)</f>
        <v>0.75068493150684934</v>
      </c>
      <c r="U77" s="34">
        <v>8</v>
      </c>
      <c r="V77" s="35">
        <f t="shared" ref="V77:V83" si="1966">U77/(S77+U77)</f>
        <v>1.4598540145985401E-2</v>
      </c>
      <c r="W77" s="36"/>
      <c r="X77" s="34"/>
      <c r="Y77" s="34"/>
      <c r="Z77" s="37"/>
      <c r="AA77" s="33"/>
      <c r="AB77" s="34"/>
      <c r="AC77" s="34">
        <f t="shared" ref="AC77" si="1967">AC74-AA77</f>
        <v>150</v>
      </c>
      <c r="AD77" s="34">
        <f t="shared" ref="AD77" si="1968">AD74-AB77</f>
        <v>12</v>
      </c>
      <c r="AE77" s="34">
        <v>91</v>
      </c>
      <c r="AF77" s="35">
        <f t="shared" ref="AF77:AF83" si="1969">((AE77+AG77)/AC77)</f>
        <v>0.62</v>
      </c>
      <c r="AG77" s="34">
        <v>2</v>
      </c>
      <c r="AH77" s="35">
        <f t="shared" ref="AH77:AH83" si="1970">AG77/(AE77+AG77)</f>
        <v>2.1505376344086023E-2</v>
      </c>
      <c r="AI77" s="36"/>
      <c r="AJ77" s="34"/>
      <c r="AK77" s="34"/>
      <c r="AL77" s="37"/>
      <c r="AM77" s="33"/>
      <c r="AN77" s="34"/>
      <c r="AO77" s="34">
        <f t="shared" ref="AO77" si="1971">AO74-AM77</f>
        <v>731</v>
      </c>
      <c r="AP77" s="34">
        <f t="shared" ref="AP77" si="1972">AP74-AN77</f>
        <v>62</v>
      </c>
      <c r="AQ77" s="34">
        <v>558</v>
      </c>
      <c r="AR77" s="35">
        <f t="shared" ref="AR77:AR83" si="1973">((AQ77+AS77)/AO77)</f>
        <v>0.78796169630642954</v>
      </c>
      <c r="AS77" s="34">
        <v>18</v>
      </c>
      <c r="AT77" s="35">
        <f t="shared" ref="AT77:AT83" si="1974">AS77/(AQ77+AS77)</f>
        <v>3.125E-2</v>
      </c>
      <c r="AU77" s="36"/>
      <c r="AV77" s="34"/>
      <c r="AW77" s="34"/>
      <c r="AX77" s="37"/>
      <c r="AY77" s="33"/>
      <c r="AZ77" s="34"/>
      <c r="BA77" s="34">
        <f t="shared" ref="BA77" si="1975">BA74-AY77</f>
        <v>847</v>
      </c>
      <c r="BB77" s="34">
        <f t="shared" ref="BB77" si="1976">BB74-AZ77</f>
        <v>72</v>
      </c>
      <c r="BC77" s="34">
        <v>593</v>
      </c>
      <c r="BD77" s="35">
        <f t="shared" ref="BD77:BD83" si="1977">((BC77+BE77)/BA77)</f>
        <v>0.72491145218417941</v>
      </c>
      <c r="BE77" s="34">
        <v>21</v>
      </c>
      <c r="BF77" s="35">
        <f t="shared" ref="BF77:BF83" si="1978">BE77/(BC77+BE77)</f>
        <v>3.4201954397394138E-2</v>
      </c>
      <c r="BG77" s="36"/>
      <c r="BH77" s="34"/>
      <c r="BI77" s="34"/>
      <c r="BJ77" s="37"/>
      <c r="BK77" s="33"/>
      <c r="BL77" s="34"/>
      <c r="BM77" s="34">
        <f t="shared" ref="BM77" si="1979">BM74-BK77</f>
        <v>710</v>
      </c>
      <c r="BN77" s="34">
        <f t="shared" ref="BN77" si="1980">BN74-BL77</f>
        <v>61</v>
      </c>
      <c r="BO77" s="34">
        <v>529</v>
      </c>
      <c r="BP77" s="35">
        <f t="shared" ref="BP77:BP83" si="1981">((BO77+BQ77)/BM77)</f>
        <v>0.76197183098591548</v>
      </c>
      <c r="BQ77" s="34">
        <v>12</v>
      </c>
      <c r="BR77" s="35">
        <f t="shared" ref="BR77:BR83" si="1982">BQ77/(BO77+BQ77)</f>
        <v>2.2181146025878003E-2</v>
      </c>
      <c r="BS77" s="36"/>
      <c r="BT77" s="34"/>
      <c r="BU77" s="34"/>
      <c r="BV77" s="37"/>
      <c r="BW77" s="33"/>
      <c r="BX77" s="34"/>
      <c r="BY77" s="34">
        <f t="shared" ref="BY77" si="1983">BY74-BW77</f>
        <v>749</v>
      </c>
      <c r="BZ77" s="34">
        <f t="shared" ref="BZ77" si="1984">BZ74-BX77</f>
        <v>65</v>
      </c>
      <c r="CA77" s="34">
        <v>509</v>
      </c>
      <c r="CB77" s="35">
        <f t="shared" ref="CB77:CB83" si="1985">((CA77+CC77)/BY77)</f>
        <v>0.70761014686248336</v>
      </c>
      <c r="CC77" s="34">
        <v>21</v>
      </c>
      <c r="CD77" s="35">
        <f t="shared" ref="CD77:CD83" si="1986">CC77/(CA77+CC77)</f>
        <v>3.962264150943396E-2</v>
      </c>
      <c r="CE77" s="36"/>
      <c r="CF77" s="34"/>
      <c r="CG77" s="34"/>
      <c r="CH77" s="37"/>
      <c r="CI77" s="33"/>
      <c r="CJ77" s="34"/>
      <c r="CK77" s="34">
        <f t="shared" ref="CK77" si="1987">CK74-CI77</f>
        <v>162</v>
      </c>
      <c r="CL77" s="34">
        <f t="shared" ref="CL77" si="1988">CL74-CJ77</f>
        <v>15</v>
      </c>
      <c r="CM77" s="34">
        <v>97</v>
      </c>
      <c r="CN77" s="35">
        <f t="shared" ref="CN77:CN83" si="1989">((CM77+CO77)/CK77)</f>
        <v>0.62962962962962965</v>
      </c>
      <c r="CO77" s="34">
        <v>5</v>
      </c>
      <c r="CP77" s="35">
        <f t="shared" ref="CP77:CP83" si="1990">CO77/(CM77+CO77)</f>
        <v>4.9019607843137254E-2</v>
      </c>
      <c r="CQ77" s="36"/>
      <c r="CR77" s="34"/>
      <c r="CS77" s="34"/>
      <c r="CT77" s="37"/>
      <c r="CU77" s="33"/>
      <c r="CV77" s="34"/>
      <c r="CW77" s="34">
        <f t="shared" ref="CW77" si="1991">CW74-CU77</f>
        <v>757</v>
      </c>
      <c r="CX77" s="34">
        <f t="shared" ref="CX77" si="1992">CX74-CV77</f>
        <v>65</v>
      </c>
      <c r="CY77" s="34">
        <v>583</v>
      </c>
      <c r="CZ77" s="35">
        <f t="shared" ref="CZ77:CZ83" si="1993">((CY77+DA77)/CW77)</f>
        <v>0.78599735799207393</v>
      </c>
      <c r="DA77" s="34">
        <v>12</v>
      </c>
      <c r="DB77" s="35">
        <f t="shared" ref="DB77:DB83" si="1994">DA77/(CY77+DA77)</f>
        <v>2.0168067226890758E-2</v>
      </c>
      <c r="DC77" s="36"/>
      <c r="DD77" s="34"/>
      <c r="DE77" s="34"/>
      <c r="DF77" s="37"/>
      <c r="DG77" s="33"/>
      <c r="DH77" s="34"/>
      <c r="DI77" s="34">
        <f t="shared" ref="DI77" si="1995">DI74-DG77</f>
        <v>857</v>
      </c>
      <c r="DJ77" s="34">
        <f t="shared" ref="DJ77" si="1996">DJ74-DH77</f>
        <v>72</v>
      </c>
      <c r="DK77" s="34">
        <v>665</v>
      </c>
      <c r="DL77" s="35">
        <f t="shared" ref="DL77:DL83" si="1997">((DK77+DM77)/DI77)</f>
        <v>0.79463243873978995</v>
      </c>
      <c r="DM77" s="34">
        <v>16</v>
      </c>
      <c r="DN77" s="35">
        <f t="shared" ref="DN77:DN83" si="1998">DM77/(DK77+DM77)</f>
        <v>2.3494860499265784E-2</v>
      </c>
      <c r="DO77" s="36"/>
      <c r="DP77" s="34"/>
      <c r="DQ77" s="34"/>
      <c r="DR77" s="37"/>
      <c r="DS77" s="33"/>
      <c r="DT77" s="34"/>
      <c r="DU77" s="34">
        <f t="shared" ref="DU77" si="1999">DU74-DS77</f>
        <v>886</v>
      </c>
      <c r="DV77" s="34">
        <f t="shared" ref="DV77" si="2000">DV74-DT77</f>
        <v>76</v>
      </c>
      <c r="DW77" s="34">
        <v>680</v>
      </c>
      <c r="DX77" s="35">
        <f t="shared" ref="DX77:DX83" si="2001">((DW77+DY77)/DU77)</f>
        <v>0.78893905191873592</v>
      </c>
      <c r="DY77" s="34">
        <v>19</v>
      </c>
      <c r="DZ77" s="35">
        <f t="shared" ref="DZ77:DZ83" si="2002">DY77/(DW77+DY77)</f>
        <v>2.7181688125894134E-2</v>
      </c>
      <c r="EA77" s="36"/>
      <c r="EB77" s="34"/>
      <c r="EC77" s="34"/>
      <c r="ED77" s="37"/>
      <c r="EE77" s="33"/>
      <c r="EF77" s="34"/>
      <c r="EG77" s="34">
        <f t="shared" ref="EG77" si="2003">EG74-EE77</f>
        <v>165</v>
      </c>
      <c r="EH77" s="34">
        <f t="shared" ref="EH77" si="2004">EH74-EF77</f>
        <v>14</v>
      </c>
      <c r="EI77" s="34">
        <v>119</v>
      </c>
      <c r="EJ77" s="35">
        <f t="shared" ref="EJ77:EJ83" si="2005">((EI77+EK77)/EG77)</f>
        <v>0.74545454545454548</v>
      </c>
      <c r="EK77" s="34">
        <v>4</v>
      </c>
      <c r="EL77" s="35">
        <f t="shared" ref="EL77:EL83" si="2006">EK77/(EI77+EK77)</f>
        <v>3.2520325203252036E-2</v>
      </c>
      <c r="EM77" s="36"/>
      <c r="EN77" s="34"/>
      <c r="EO77" s="34"/>
      <c r="EP77" s="37"/>
      <c r="EQ77" s="33"/>
      <c r="ER77" s="34"/>
      <c r="ES77" s="34">
        <f t="shared" ref="ES77" si="2007">ES74-EQ77</f>
        <v>881</v>
      </c>
      <c r="ET77" s="34">
        <f t="shared" ref="ET77" si="2008">ET74-ER77</f>
        <v>76</v>
      </c>
      <c r="EU77" s="34">
        <v>695</v>
      </c>
      <c r="EV77" s="35">
        <f t="shared" ref="EV77:EV83" si="2009">((EU77+EW77)/ES77)</f>
        <v>0.80930760499432464</v>
      </c>
      <c r="EW77" s="34">
        <v>18</v>
      </c>
      <c r="EX77" s="35">
        <f t="shared" ref="EX77:EX83" si="2010">EW77/(EU77+EW77)</f>
        <v>2.5245441795231416E-2</v>
      </c>
      <c r="EY77" s="36"/>
      <c r="EZ77" s="34"/>
      <c r="FA77" s="34"/>
      <c r="FB77" s="37"/>
      <c r="FC77" s="33"/>
      <c r="FD77" s="34"/>
      <c r="FE77" s="34">
        <f t="shared" ref="FE77" si="2011">FE74-FC77</f>
        <v>886</v>
      </c>
      <c r="FF77" s="34">
        <f t="shared" ref="FF77" si="2012">FF74-FD77</f>
        <v>74</v>
      </c>
      <c r="FG77" s="34">
        <v>657</v>
      </c>
      <c r="FH77" s="35">
        <f t="shared" ref="FH77:FH83" si="2013">((FG77+FI77)/FE77)</f>
        <v>0.76749435665914223</v>
      </c>
      <c r="FI77" s="34">
        <v>23</v>
      </c>
      <c r="FJ77" s="35">
        <f t="shared" ref="FJ77:FJ83" si="2014">FI77/(FG77+FI77)</f>
        <v>3.3823529411764704E-2</v>
      </c>
      <c r="FK77" s="36"/>
      <c r="FL77" s="34"/>
      <c r="FM77" s="34"/>
      <c r="FN77" s="37"/>
      <c r="FO77" s="33"/>
      <c r="FP77" s="34"/>
      <c r="FQ77" s="34">
        <f t="shared" ref="FQ77" si="2015">FQ74-FO77</f>
        <v>856</v>
      </c>
      <c r="FR77" s="34">
        <f t="shared" ref="FR77" si="2016">FR74-FP77</f>
        <v>74</v>
      </c>
      <c r="FS77" s="34">
        <v>697</v>
      </c>
      <c r="FT77" s="35">
        <f t="shared" ref="FT77:FT83" si="2017">((FS77+FU77)/FQ77)</f>
        <v>0.83294392523364491</v>
      </c>
      <c r="FU77" s="34">
        <v>16</v>
      </c>
      <c r="FV77" s="35">
        <f t="shared" ref="FV77:FV83" si="2018">FU77/(FS77+FU77)</f>
        <v>2.244039270687237E-2</v>
      </c>
      <c r="FW77" s="36"/>
      <c r="FX77" s="34"/>
      <c r="FY77" s="34"/>
      <c r="FZ77" s="37"/>
      <c r="GA77" s="33"/>
      <c r="GB77" s="34">
        <v>1</v>
      </c>
      <c r="GC77" s="34">
        <f t="shared" ref="GC77" si="2019">GC74-GA77</f>
        <v>175</v>
      </c>
      <c r="GD77" s="34">
        <f t="shared" ref="GD77" si="2020">GD74-GB77</f>
        <v>12</v>
      </c>
      <c r="GE77" s="34">
        <v>108</v>
      </c>
      <c r="GF77" s="35">
        <f t="shared" ref="GF77:GF83" si="2021">((GE77+GG77)/GC77)</f>
        <v>0.64571428571428569</v>
      </c>
      <c r="GG77" s="34">
        <v>5</v>
      </c>
      <c r="GH77" s="35">
        <f t="shared" ref="GH77:GH83" si="2022">GG77/(GE77+GG77)</f>
        <v>4.4247787610619468E-2</v>
      </c>
      <c r="GI77" s="36"/>
      <c r="GJ77" s="34"/>
      <c r="GK77" s="34"/>
      <c r="GL77" s="37"/>
      <c r="GM77" s="33"/>
      <c r="GN77" s="34"/>
      <c r="GO77" s="34">
        <f t="shared" ref="GO77" si="2023">GO74-GM77</f>
        <v>856</v>
      </c>
      <c r="GP77" s="34">
        <f t="shared" ref="GP77" si="2024">GP74-GN77</f>
        <v>74</v>
      </c>
      <c r="GQ77" s="34">
        <v>658</v>
      </c>
      <c r="GR77" s="35">
        <f t="shared" ref="GR77:GR83" si="2025">((GQ77+GS77)/GO77)</f>
        <v>0.79439252336448596</v>
      </c>
      <c r="GS77" s="34">
        <v>22</v>
      </c>
      <c r="GT77" s="35">
        <f t="shared" ref="GT77:GT83" si="2026">GS77/(GQ77+GS77)</f>
        <v>3.2352941176470591E-2</v>
      </c>
      <c r="GU77" s="36"/>
      <c r="GV77" s="34"/>
      <c r="GW77" s="34"/>
      <c r="GX77" s="37"/>
      <c r="GY77" s="33"/>
      <c r="GZ77" s="34"/>
      <c r="HA77" s="34">
        <f t="shared" ref="HA77" si="2027">HA74-GY77</f>
        <v>861</v>
      </c>
      <c r="HB77" s="34">
        <f t="shared" ref="HB77" si="2028">HB74-GZ77</f>
        <v>74</v>
      </c>
      <c r="HC77" s="34">
        <v>665</v>
      </c>
      <c r="HD77" s="35">
        <f t="shared" ref="HD77:HD83" si="2029">((HC77+HE77)/HA77)</f>
        <v>0.80952380952380953</v>
      </c>
      <c r="HE77" s="34">
        <v>32</v>
      </c>
      <c r="HF77" s="35">
        <f t="shared" ref="HF77:HF83" si="2030">HE77/(HC77+HE77)</f>
        <v>4.5911047345767578E-2</v>
      </c>
      <c r="HG77" s="36"/>
      <c r="HH77" s="34"/>
      <c r="HI77" s="34"/>
      <c r="HJ77" s="37"/>
      <c r="HK77" s="33">
        <f t="shared" ref="HK77:HK84" si="2031">+C77+O77+AA77+AM77+AY77+BK77+BW77+CI77+CU77+DG77+DS77+EE77+EQ77+FC77+FO77+GA77+GM77+GY77</f>
        <v>0</v>
      </c>
      <c r="HL77" s="34">
        <f t="shared" ref="HL77:HL84" si="2032">+D77+P77+AB77+AN77+AZ77+BL77+BX77+CJ77+CV77+DH77+DT77+EF77+ER77+FD77+FP77+GB77+GN77+GZ77</f>
        <v>1</v>
      </c>
      <c r="HM77" s="34">
        <f t="shared" ref="HM77:HM84" si="2033">+E77+Q77+AC77+AO77+BA77+BM77+BY77+CK77+CW77+DI77+DU77+EG77+ES77+FE77+FQ77+GC77+GO77+HA77</f>
        <v>12017</v>
      </c>
      <c r="HN77" s="34">
        <f t="shared" ref="HN77:HN84" si="2034">+F77+R77+AD77+AP77+BB77+BN77+BZ77+CL77+CX77+DJ77+DV77+EH77+ET77+FF77+FR77+GD77+GP77+HB77</f>
        <v>1024</v>
      </c>
      <c r="HO77" s="34">
        <f t="shared" ref="HO77:HO84" si="2035">+G77+S77+AE77+AQ77+BC77+BO77+CA77+CM77+CY77+DK77+DW77+EI77+EU77+FG77+FS77+GE77+GQ77+HC77+I77+U77+AG77+AS77+BE77+BQ77+CC77+CO77+DA77+DM77+DY77+EK77+EW77+FI77+FU77+GG77+GS77+HE77</f>
        <v>9288</v>
      </c>
      <c r="HP77" s="214">
        <f t="shared" ref="HP77:HP78" si="2036">+(HO77)/HM77</f>
        <v>0.77290505117749853</v>
      </c>
      <c r="HQ77" s="48">
        <f t="shared" ref="HQ77:HQ84" si="2037">+I77+U77+AG77+AS77+BE77+BQ77+CC77+CO77+DA77+DM77+DY77+EK77+EW77+FI77+FU77+GG77+GS77+HE77</f>
        <v>270</v>
      </c>
      <c r="HR77" s="35">
        <f>+(HQ77/(HO77))</f>
        <v>2.9069767441860465E-2</v>
      </c>
      <c r="HS77" s="49">
        <v>56.9</v>
      </c>
      <c r="HT77" s="50">
        <v>8839</v>
      </c>
      <c r="HU77" s="49">
        <f t="shared" ref="HU77:HU83" si="2038">+HT77/HO77*100</f>
        <v>95.16580534022394</v>
      </c>
      <c r="HV77" s="48"/>
      <c r="HW77" s="37"/>
      <c r="HX77" s="78">
        <f t="shared" ref="HX77:HX83" si="2039">SUM(G77,I77,S77,U77,AE77,AG77,AQ77,AS77,BC77,BE77)/SUM(E77,Q77,AC77,AO77,BA77)</f>
        <v>0.75279850746268662</v>
      </c>
      <c r="HY77" s="78">
        <f t="shared" ref="HY77:HY83" si="2040">SUM(BO77,BQ77,CA77,CC77,CM77,CO77,CY77,DA77,DK77,DM77)/SUM(BM77,BY77,CK77,CW77,DI77)</f>
        <v>0.75703245749613601</v>
      </c>
      <c r="HZ77" s="78">
        <f t="shared" ref="HZ77:HZ83" si="2041">SUM(DW77,DY77,EI77,EK77,EU77,EW77,FG77,FI77)/SUM(DU77,EG77,ES77,FE77)</f>
        <v>0.78601845280340665</v>
      </c>
      <c r="IA77" s="78">
        <f t="shared" ref="IA77:IA83" si="2042">SUM(FS77,FU77,GE77,GG77,GQ77,GS77,HC77,HE77)/SUM(FQ77,GC77,GO77,HA77)</f>
        <v>0.80167394468704511</v>
      </c>
    </row>
    <row r="78" spans="1:244" x14ac:dyDescent="0.25">
      <c r="A78" s="226"/>
      <c r="B78" s="41">
        <f t="shared" ref="B78:B83" si="2043">+B77+1</f>
        <v>44485</v>
      </c>
      <c r="C78" s="10">
        <v>1</v>
      </c>
      <c r="D78" s="11"/>
      <c r="E78" s="74">
        <f t="shared" ref="E78:E82" si="2044">E77-C78</f>
        <v>757</v>
      </c>
      <c r="F78" s="74">
        <f t="shared" ref="F78:F82" si="2045">F77-D78</f>
        <v>65</v>
      </c>
      <c r="G78" s="11">
        <v>597</v>
      </c>
      <c r="H78" s="12">
        <f t="shared" si="1962"/>
        <v>0.82430647291941872</v>
      </c>
      <c r="I78" s="11">
        <v>27</v>
      </c>
      <c r="J78" s="12">
        <f t="shared" ref="J78:J83" si="2046">I78/(G78+I78)</f>
        <v>4.3269230769230768E-2</v>
      </c>
      <c r="K78" s="13"/>
      <c r="L78" s="11"/>
      <c r="M78" s="11"/>
      <c r="N78" s="14"/>
      <c r="O78" s="10"/>
      <c r="P78" s="11"/>
      <c r="Q78" s="74">
        <f t="shared" ref="Q78:Q83" si="2047">Q77-O78</f>
        <v>730</v>
      </c>
      <c r="R78" s="74">
        <f t="shared" ref="R78:R83" si="2048">R77-P78</f>
        <v>61</v>
      </c>
      <c r="S78" s="11">
        <v>516</v>
      </c>
      <c r="T78" s="12">
        <f t="shared" si="1965"/>
        <v>0.72191780821917806</v>
      </c>
      <c r="U78" s="11">
        <v>11</v>
      </c>
      <c r="V78" s="12">
        <f t="shared" si="1966"/>
        <v>2.0872865275142316E-2</v>
      </c>
      <c r="W78" s="13"/>
      <c r="X78" s="11"/>
      <c r="Y78" s="11"/>
      <c r="Z78" s="14"/>
      <c r="AA78" s="10"/>
      <c r="AB78" s="11"/>
      <c r="AC78" s="74">
        <f t="shared" ref="AC78:AC83" si="2049">AC77-AA78</f>
        <v>150</v>
      </c>
      <c r="AD78" s="74">
        <f t="shared" ref="AD78:AD83" si="2050">AD77-AB78</f>
        <v>12</v>
      </c>
      <c r="AE78" s="11">
        <v>97</v>
      </c>
      <c r="AF78" s="12">
        <f t="shared" si="1969"/>
        <v>0.67333333333333334</v>
      </c>
      <c r="AG78" s="11">
        <v>4</v>
      </c>
      <c r="AH78" s="12">
        <f t="shared" si="1970"/>
        <v>3.9603960396039604E-2</v>
      </c>
      <c r="AI78" s="13"/>
      <c r="AJ78" s="11"/>
      <c r="AK78" s="11"/>
      <c r="AL78" s="14"/>
      <c r="AM78" s="10"/>
      <c r="AN78" s="11"/>
      <c r="AO78" s="74">
        <f t="shared" ref="AO78:AO83" si="2051">AO77-AM78</f>
        <v>731</v>
      </c>
      <c r="AP78" s="74">
        <f t="shared" ref="AP78:AP83" si="2052">AP77-AN78</f>
        <v>62</v>
      </c>
      <c r="AQ78" s="11">
        <v>542</v>
      </c>
      <c r="AR78" s="12">
        <f t="shared" si="1973"/>
        <v>0.76470588235294112</v>
      </c>
      <c r="AS78" s="11">
        <v>17</v>
      </c>
      <c r="AT78" s="12">
        <f t="shared" si="1974"/>
        <v>3.041144901610018E-2</v>
      </c>
      <c r="AU78" s="13"/>
      <c r="AV78" s="11"/>
      <c r="AW78" s="11"/>
      <c r="AX78" s="14"/>
      <c r="AY78" s="10"/>
      <c r="AZ78" s="11"/>
      <c r="BA78" s="74">
        <f t="shared" ref="BA78:BA83" si="2053">BA77-AY78</f>
        <v>847</v>
      </c>
      <c r="BB78" s="74">
        <f t="shared" ref="BB78:BB83" si="2054">BB77-AZ78</f>
        <v>72</v>
      </c>
      <c r="BC78" s="11">
        <v>582</v>
      </c>
      <c r="BD78" s="12">
        <f t="shared" si="1977"/>
        <v>0.72136953955135774</v>
      </c>
      <c r="BE78" s="11">
        <v>29</v>
      </c>
      <c r="BF78" s="12">
        <f t="shared" si="1978"/>
        <v>4.7463175122749592E-2</v>
      </c>
      <c r="BG78" s="13"/>
      <c r="BH78" s="11"/>
      <c r="BI78" s="11"/>
      <c r="BJ78" s="14"/>
      <c r="BK78" s="10"/>
      <c r="BL78" s="11"/>
      <c r="BM78" s="74">
        <f t="shared" ref="BM78:BM83" si="2055">BM77-BK78</f>
        <v>710</v>
      </c>
      <c r="BN78" s="74">
        <f t="shared" ref="BN78:BN83" si="2056">BN77-BL78</f>
        <v>61</v>
      </c>
      <c r="BO78" s="11">
        <v>513</v>
      </c>
      <c r="BP78" s="12">
        <f t="shared" si="1981"/>
        <v>0.75070422535211268</v>
      </c>
      <c r="BQ78" s="11">
        <v>20</v>
      </c>
      <c r="BR78" s="12">
        <f t="shared" si="1982"/>
        <v>3.7523452157598502E-2</v>
      </c>
      <c r="BS78" s="13"/>
      <c r="BT78" s="11"/>
      <c r="BU78" s="11"/>
      <c r="BV78" s="14"/>
      <c r="BW78" s="10"/>
      <c r="BX78" s="11"/>
      <c r="BY78" s="74">
        <f t="shared" ref="BY78:BY83" si="2057">BY77-BW78</f>
        <v>749</v>
      </c>
      <c r="BZ78" s="74">
        <f t="shared" ref="BZ78:BZ83" si="2058">BZ77-BX78</f>
        <v>65</v>
      </c>
      <c r="CA78" s="11">
        <v>566</v>
      </c>
      <c r="CB78" s="12">
        <f t="shared" si="1985"/>
        <v>0.77970627503337786</v>
      </c>
      <c r="CC78" s="11">
        <v>18</v>
      </c>
      <c r="CD78" s="12">
        <f t="shared" si="1986"/>
        <v>3.0821917808219176E-2</v>
      </c>
      <c r="CE78" s="13"/>
      <c r="CF78" s="11"/>
      <c r="CG78" s="11"/>
      <c r="CH78" s="14"/>
      <c r="CI78" s="10"/>
      <c r="CJ78" s="11"/>
      <c r="CK78" s="74">
        <f t="shared" ref="CK78:CK83" si="2059">CK77-CI78</f>
        <v>162</v>
      </c>
      <c r="CL78" s="74">
        <f t="shared" ref="CL78:CL83" si="2060">CL77-CJ78</f>
        <v>15</v>
      </c>
      <c r="CM78" s="11">
        <v>101</v>
      </c>
      <c r="CN78" s="12">
        <f t="shared" si="1989"/>
        <v>0.64197530864197527</v>
      </c>
      <c r="CO78" s="11">
        <v>3</v>
      </c>
      <c r="CP78" s="12">
        <f t="shared" si="1990"/>
        <v>2.8846153846153848E-2</v>
      </c>
      <c r="CQ78" s="13"/>
      <c r="CR78" s="11"/>
      <c r="CS78" s="11"/>
      <c r="CT78" s="14"/>
      <c r="CU78" s="10"/>
      <c r="CV78" s="11"/>
      <c r="CW78" s="74">
        <f t="shared" ref="CW78:CW83" si="2061">CW77-CU78</f>
        <v>757</v>
      </c>
      <c r="CX78" s="74">
        <f t="shared" ref="CX78:CX83" si="2062">CX77-CV78</f>
        <v>65</v>
      </c>
      <c r="CY78" s="11">
        <v>590</v>
      </c>
      <c r="CZ78" s="12">
        <f t="shared" si="1993"/>
        <v>0.79524438573315714</v>
      </c>
      <c r="DA78" s="11">
        <v>12</v>
      </c>
      <c r="DB78" s="12">
        <f t="shared" si="1994"/>
        <v>1.9933554817275746E-2</v>
      </c>
      <c r="DC78" s="13"/>
      <c r="DD78" s="11"/>
      <c r="DE78" s="11"/>
      <c r="DF78" s="14"/>
      <c r="DG78" s="10"/>
      <c r="DH78" s="11"/>
      <c r="DI78" s="74">
        <f t="shared" ref="DI78:DI83" si="2063">DI77-DG78</f>
        <v>857</v>
      </c>
      <c r="DJ78" s="74">
        <f t="shared" ref="DJ78:DJ83" si="2064">DJ77-DH78</f>
        <v>72</v>
      </c>
      <c r="DK78" s="11">
        <v>659</v>
      </c>
      <c r="DL78" s="12">
        <f t="shared" si="1997"/>
        <v>0.79346557759626601</v>
      </c>
      <c r="DM78" s="11">
        <v>21</v>
      </c>
      <c r="DN78" s="12">
        <f t="shared" si="1998"/>
        <v>3.0882352941176472E-2</v>
      </c>
      <c r="DO78" s="13"/>
      <c r="DP78" s="11"/>
      <c r="DQ78" s="11"/>
      <c r="DR78" s="14"/>
      <c r="DS78" s="10"/>
      <c r="DT78" s="11"/>
      <c r="DU78" s="74">
        <f t="shared" ref="DU78:DU83" si="2065">DU77-DS78</f>
        <v>886</v>
      </c>
      <c r="DV78" s="74">
        <f t="shared" ref="DV78:DV83" si="2066">DV77-DT78</f>
        <v>76</v>
      </c>
      <c r="DW78" s="11">
        <v>676</v>
      </c>
      <c r="DX78" s="12">
        <f t="shared" si="2001"/>
        <v>0.78216704288939054</v>
      </c>
      <c r="DY78" s="11">
        <v>17</v>
      </c>
      <c r="DZ78" s="12">
        <f t="shared" si="2002"/>
        <v>2.4531024531024532E-2</v>
      </c>
      <c r="EA78" s="13"/>
      <c r="EB78" s="11"/>
      <c r="EC78" s="11"/>
      <c r="ED78" s="14"/>
      <c r="EE78" s="10"/>
      <c r="EF78" s="11"/>
      <c r="EG78" s="74">
        <f t="shared" ref="EG78:EG83" si="2067">EG77-EE78</f>
        <v>165</v>
      </c>
      <c r="EH78" s="74">
        <f t="shared" ref="EH78:EH83" si="2068">EH77-EF78</f>
        <v>14</v>
      </c>
      <c r="EI78" s="11">
        <v>111</v>
      </c>
      <c r="EJ78" s="12">
        <f t="shared" si="2005"/>
        <v>0.70909090909090911</v>
      </c>
      <c r="EK78" s="11">
        <v>6</v>
      </c>
      <c r="EL78" s="12">
        <f t="shared" si="2006"/>
        <v>5.128205128205128E-2</v>
      </c>
      <c r="EM78" s="13"/>
      <c r="EN78" s="11"/>
      <c r="EO78" s="11"/>
      <c r="EP78" s="14"/>
      <c r="EQ78" s="10">
        <v>1</v>
      </c>
      <c r="ER78" s="11"/>
      <c r="ES78" s="74">
        <f t="shared" ref="ES78:ES83" si="2069">ES77-EQ78</f>
        <v>880</v>
      </c>
      <c r="ET78" s="74">
        <f t="shared" ref="ET78:ET83" si="2070">ET77-ER78</f>
        <v>76</v>
      </c>
      <c r="EU78" s="11">
        <v>699</v>
      </c>
      <c r="EV78" s="12">
        <f t="shared" si="2009"/>
        <v>0.8125</v>
      </c>
      <c r="EW78" s="11">
        <v>16</v>
      </c>
      <c r="EX78" s="12">
        <f t="shared" si="2010"/>
        <v>2.2377622377622378E-2</v>
      </c>
      <c r="EY78" s="13"/>
      <c r="EZ78" s="11"/>
      <c r="FA78" s="11"/>
      <c r="FB78" s="14"/>
      <c r="FC78" s="10"/>
      <c r="FD78" s="11"/>
      <c r="FE78" s="74">
        <f t="shared" ref="FE78:FE83" si="2071">FE77-FC78</f>
        <v>886</v>
      </c>
      <c r="FF78" s="74">
        <f t="shared" ref="FF78:FF83" si="2072">FF77-FD78</f>
        <v>74</v>
      </c>
      <c r="FG78" s="11">
        <v>660</v>
      </c>
      <c r="FH78" s="12">
        <f t="shared" si="2013"/>
        <v>0.77878103837471779</v>
      </c>
      <c r="FI78" s="11">
        <v>30</v>
      </c>
      <c r="FJ78" s="12">
        <f t="shared" si="2014"/>
        <v>4.3478260869565216E-2</v>
      </c>
      <c r="FK78" s="13"/>
      <c r="FL78" s="11"/>
      <c r="FM78" s="11"/>
      <c r="FN78" s="14"/>
      <c r="FO78" s="10"/>
      <c r="FP78" s="11"/>
      <c r="FQ78" s="74">
        <f t="shared" ref="FQ78:FQ83" si="2073">FQ77-FO78</f>
        <v>856</v>
      </c>
      <c r="FR78" s="74">
        <f t="shared" ref="FR78:FR83" si="2074">FR77-FP78</f>
        <v>74</v>
      </c>
      <c r="FS78" s="11">
        <v>685</v>
      </c>
      <c r="FT78" s="12">
        <f t="shared" si="2017"/>
        <v>0.81892523364485981</v>
      </c>
      <c r="FU78" s="11">
        <v>16</v>
      </c>
      <c r="FV78" s="12">
        <f t="shared" si="2018"/>
        <v>2.2824536376604851E-2</v>
      </c>
      <c r="FW78" s="13"/>
      <c r="FX78" s="11"/>
      <c r="FY78" s="11"/>
      <c r="FZ78" s="14"/>
      <c r="GA78" s="10">
        <v>1</v>
      </c>
      <c r="GB78" s="11"/>
      <c r="GC78" s="74">
        <f t="shared" ref="GC78:GC83" si="2075">GC77-GA78</f>
        <v>174</v>
      </c>
      <c r="GD78" s="74">
        <f t="shared" ref="GD78:GD83" si="2076">GD77-GB78</f>
        <v>12</v>
      </c>
      <c r="GE78" s="11">
        <v>120</v>
      </c>
      <c r="GF78" s="12">
        <f t="shared" si="2021"/>
        <v>0.70114942528735635</v>
      </c>
      <c r="GG78" s="11">
        <v>2</v>
      </c>
      <c r="GH78" s="12">
        <f t="shared" si="2022"/>
        <v>1.6393442622950821E-2</v>
      </c>
      <c r="GI78" s="13"/>
      <c r="GJ78" s="11"/>
      <c r="GK78" s="11"/>
      <c r="GL78" s="14"/>
      <c r="GM78" s="10">
        <v>1</v>
      </c>
      <c r="GN78" s="11"/>
      <c r="GO78" s="74">
        <f t="shared" ref="GO78:GO83" si="2077">GO77-GM78</f>
        <v>855</v>
      </c>
      <c r="GP78" s="74">
        <f t="shared" ref="GP78:GP83" si="2078">GP77-GN78</f>
        <v>74</v>
      </c>
      <c r="GQ78" s="11">
        <v>655</v>
      </c>
      <c r="GR78" s="12">
        <f t="shared" si="2025"/>
        <v>0.78245614035087718</v>
      </c>
      <c r="GS78" s="11">
        <v>14</v>
      </c>
      <c r="GT78" s="12">
        <f t="shared" si="2026"/>
        <v>2.0926756352765322E-2</v>
      </c>
      <c r="GU78" s="13"/>
      <c r="GV78" s="11"/>
      <c r="GW78" s="11"/>
      <c r="GX78" s="14"/>
      <c r="GY78" s="10"/>
      <c r="GZ78" s="11"/>
      <c r="HA78" s="74">
        <f t="shared" ref="HA78:HA83" si="2079">HA77-GY78</f>
        <v>861</v>
      </c>
      <c r="HB78" s="74">
        <f t="shared" ref="HB78:HB83" si="2080">HB77-GZ78</f>
        <v>74</v>
      </c>
      <c r="HC78" s="11">
        <v>660</v>
      </c>
      <c r="HD78" s="12">
        <f t="shared" si="2029"/>
        <v>0.7967479674796748</v>
      </c>
      <c r="HE78" s="11">
        <v>26</v>
      </c>
      <c r="HF78" s="12">
        <f t="shared" si="2030"/>
        <v>3.7900874635568516E-2</v>
      </c>
      <c r="HG78" s="13"/>
      <c r="HH78" s="11"/>
      <c r="HI78" s="11"/>
      <c r="HJ78" s="14"/>
      <c r="HK78" s="10">
        <f t="shared" si="2031"/>
        <v>4</v>
      </c>
      <c r="HL78" s="11">
        <f t="shared" si="2032"/>
        <v>0</v>
      </c>
      <c r="HM78" s="11">
        <f t="shared" si="2033"/>
        <v>12013</v>
      </c>
      <c r="HN78" s="11">
        <f t="shared" si="2034"/>
        <v>1024</v>
      </c>
      <c r="HO78" s="11">
        <f t="shared" si="2035"/>
        <v>9318</v>
      </c>
      <c r="HP78" s="215">
        <f t="shared" si="2036"/>
        <v>0.7756597019895114</v>
      </c>
      <c r="HQ78" s="15">
        <f t="shared" si="2037"/>
        <v>289</v>
      </c>
      <c r="HR78" s="12">
        <f t="shared" ref="HR78:HR84" si="2081">+(HQ78/(HO78))</f>
        <v>3.1015239321742865E-2</v>
      </c>
      <c r="HS78" s="16">
        <v>57.6</v>
      </c>
      <c r="HT78" s="17">
        <v>8866</v>
      </c>
      <c r="HU78" s="16">
        <f t="shared" si="2038"/>
        <v>95.149173642412535</v>
      </c>
      <c r="HV78" s="15"/>
      <c r="HW78" s="14"/>
      <c r="HX78" s="78">
        <f t="shared" si="2039"/>
        <v>0.75334370139968898</v>
      </c>
      <c r="HY78" s="78">
        <f t="shared" si="2040"/>
        <v>0.77372488408037099</v>
      </c>
      <c r="HZ78" s="78">
        <f t="shared" si="2041"/>
        <v>0.78629747958821439</v>
      </c>
      <c r="IA78" s="78">
        <f t="shared" si="2042"/>
        <v>0.79315367807720316</v>
      </c>
    </row>
    <row r="79" spans="1:244" x14ac:dyDescent="0.25">
      <c r="A79" s="226"/>
      <c r="B79" s="41">
        <f t="shared" si="2043"/>
        <v>44486</v>
      </c>
      <c r="C79" s="10"/>
      <c r="D79" s="11"/>
      <c r="E79" s="74">
        <f t="shared" si="2044"/>
        <v>757</v>
      </c>
      <c r="F79" s="74">
        <f t="shared" si="2045"/>
        <v>65</v>
      </c>
      <c r="G79" s="11">
        <v>601</v>
      </c>
      <c r="H79" s="12">
        <f t="shared" si="1962"/>
        <v>0.82034346103038314</v>
      </c>
      <c r="I79" s="11">
        <v>20</v>
      </c>
      <c r="J79" s="12">
        <f t="shared" si="2046"/>
        <v>3.2206119162640899E-2</v>
      </c>
      <c r="K79" s="13"/>
      <c r="L79" s="11"/>
      <c r="M79" s="11"/>
      <c r="N79" s="14"/>
      <c r="O79" s="10"/>
      <c r="P79" s="11"/>
      <c r="Q79" s="74">
        <f t="shared" si="2047"/>
        <v>730</v>
      </c>
      <c r="R79" s="74">
        <f t="shared" si="2048"/>
        <v>61</v>
      </c>
      <c r="S79" s="11">
        <v>511</v>
      </c>
      <c r="T79" s="12">
        <f t="shared" si="1965"/>
        <v>0.71917808219178081</v>
      </c>
      <c r="U79" s="11">
        <v>14</v>
      </c>
      <c r="V79" s="12">
        <f t="shared" si="1966"/>
        <v>2.6666666666666668E-2</v>
      </c>
      <c r="W79" s="13"/>
      <c r="X79" s="11"/>
      <c r="Y79" s="11"/>
      <c r="Z79" s="14"/>
      <c r="AA79" s="10">
        <v>1</v>
      </c>
      <c r="AB79" s="11"/>
      <c r="AC79" s="74">
        <f t="shared" si="2049"/>
        <v>149</v>
      </c>
      <c r="AD79" s="74">
        <f t="shared" si="2050"/>
        <v>12</v>
      </c>
      <c r="AE79" s="11">
        <v>93</v>
      </c>
      <c r="AF79" s="12">
        <f t="shared" si="1969"/>
        <v>0.67114093959731547</v>
      </c>
      <c r="AG79" s="11">
        <v>7</v>
      </c>
      <c r="AH79" s="12">
        <f t="shared" si="1970"/>
        <v>7.0000000000000007E-2</v>
      </c>
      <c r="AI79" s="13"/>
      <c r="AJ79" s="11"/>
      <c r="AK79" s="11"/>
      <c r="AL79" s="14"/>
      <c r="AM79" s="10"/>
      <c r="AN79" s="11"/>
      <c r="AO79" s="74">
        <f t="shared" si="2051"/>
        <v>731</v>
      </c>
      <c r="AP79" s="74">
        <f t="shared" si="2052"/>
        <v>62</v>
      </c>
      <c r="AQ79" s="11">
        <v>536</v>
      </c>
      <c r="AR79" s="12">
        <f t="shared" si="1973"/>
        <v>0.74555403556771549</v>
      </c>
      <c r="AS79" s="11">
        <v>9</v>
      </c>
      <c r="AT79" s="12">
        <f t="shared" si="1974"/>
        <v>1.6513761467889909E-2</v>
      </c>
      <c r="AU79" s="13"/>
      <c r="AV79" s="11"/>
      <c r="AW79" s="11"/>
      <c r="AX79" s="14"/>
      <c r="AY79" s="10"/>
      <c r="AZ79" s="11"/>
      <c r="BA79" s="74">
        <f t="shared" si="2053"/>
        <v>847</v>
      </c>
      <c r="BB79" s="74">
        <f t="shared" si="2054"/>
        <v>72</v>
      </c>
      <c r="BC79" s="11">
        <v>580</v>
      </c>
      <c r="BD79" s="12">
        <f t="shared" si="1977"/>
        <v>0.71546635182998819</v>
      </c>
      <c r="BE79" s="11">
        <v>26</v>
      </c>
      <c r="BF79" s="12">
        <f t="shared" si="1978"/>
        <v>4.2904290429042903E-2</v>
      </c>
      <c r="BG79" s="13"/>
      <c r="BH79" s="11"/>
      <c r="BI79" s="11"/>
      <c r="BJ79" s="14"/>
      <c r="BK79" s="10"/>
      <c r="BL79" s="11"/>
      <c r="BM79" s="74">
        <f t="shared" si="2055"/>
        <v>710</v>
      </c>
      <c r="BN79" s="74">
        <f t="shared" si="2056"/>
        <v>61</v>
      </c>
      <c r="BO79" s="11">
        <v>540</v>
      </c>
      <c r="BP79" s="12">
        <f t="shared" si="1981"/>
        <v>0.78732394366197178</v>
      </c>
      <c r="BQ79" s="11">
        <v>19</v>
      </c>
      <c r="BR79" s="12">
        <f t="shared" si="1982"/>
        <v>3.3989266547406083E-2</v>
      </c>
      <c r="BS79" s="13"/>
      <c r="BT79" s="11"/>
      <c r="BU79" s="11"/>
      <c r="BV79" s="14"/>
      <c r="BW79" s="10"/>
      <c r="BX79" s="11"/>
      <c r="BY79" s="74">
        <f t="shared" si="2057"/>
        <v>749</v>
      </c>
      <c r="BZ79" s="74">
        <f t="shared" si="2058"/>
        <v>65</v>
      </c>
      <c r="CA79" s="11">
        <v>579</v>
      </c>
      <c r="CB79" s="12">
        <f t="shared" si="1985"/>
        <v>0.79706275033377838</v>
      </c>
      <c r="CC79" s="11">
        <v>18</v>
      </c>
      <c r="CD79" s="12">
        <f t="shared" si="1986"/>
        <v>3.015075376884422E-2</v>
      </c>
      <c r="CE79" s="13"/>
      <c r="CF79" s="11"/>
      <c r="CG79" s="11"/>
      <c r="CH79" s="14"/>
      <c r="CI79" s="10"/>
      <c r="CJ79" s="11"/>
      <c r="CK79" s="74">
        <f t="shared" si="2059"/>
        <v>162</v>
      </c>
      <c r="CL79" s="74">
        <f t="shared" si="2060"/>
        <v>15</v>
      </c>
      <c r="CM79" s="11">
        <v>112</v>
      </c>
      <c r="CN79" s="12">
        <f t="shared" si="1989"/>
        <v>0.7407407407407407</v>
      </c>
      <c r="CO79" s="11">
        <v>8</v>
      </c>
      <c r="CP79" s="12">
        <f t="shared" si="1990"/>
        <v>6.6666666666666666E-2</v>
      </c>
      <c r="CQ79" s="13"/>
      <c r="CR79" s="11"/>
      <c r="CS79" s="11"/>
      <c r="CT79" s="14"/>
      <c r="CU79" s="10"/>
      <c r="CV79" s="11"/>
      <c r="CW79" s="74">
        <f t="shared" si="2061"/>
        <v>757</v>
      </c>
      <c r="CX79" s="74">
        <f t="shared" si="2062"/>
        <v>65</v>
      </c>
      <c r="CY79" s="11">
        <v>584</v>
      </c>
      <c r="CZ79" s="12">
        <f t="shared" si="1993"/>
        <v>0.78996036988110963</v>
      </c>
      <c r="DA79" s="11">
        <v>14</v>
      </c>
      <c r="DB79" s="12">
        <f t="shared" si="1994"/>
        <v>2.3411371237458192E-2</v>
      </c>
      <c r="DC79" s="13"/>
      <c r="DD79" s="11"/>
      <c r="DE79" s="11"/>
      <c r="DF79" s="14"/>
      <c r="DG79" s="10">
        <v>1</v>
      </c>
      <c r="DH79" s="11"/>
      <c r="DI79" s="74">
        <f t="shared" si="2063"/>
        <v>856</v>
      </c>
      <c r="DJ79" s="74">
        <f t="shared" si="2064"/>
        <v>72</v>
      </c>
      <c r="DK79" s="11">
        <v>666</v>
      </c>
      <c r="DL79" s="12">
        <f t="shared" si="1997"/>
        <v>0.80373831775700932</v>
      </c>
      <c r="DM79" s="11">
        <v>22</v>
      </c>
      <c r="DN79" s="12">
        <f t="shared" si="1998"/>
        <v>3.1976744186046513E-2</v>
      </c>
      <c r="DO79" s="13"/>
      <c r="DP79" s="11"/>
      <c r="DQ79" s="11"/>
      <c r="DR79" s="14"/>
      <c r="DS79" s="10"/>
      <c r="DT79" s="11"/>
      <c r="DU79" s="74">
        <f t="shared" si="2065"/>
        <v>886</v>
      </c>
      <c r="DV79" s="74">
        <f t="shared" si="2066"/>
        <v>76</v>
      </c>
      <c r="DW79" s="11">
        <v>659</v>
      </c>
      <c r="DX79" s="12">
        <f t="shared" si="2001"/>
        <v>0.76975169300225732</v>
      </c>
      <c r="DY79" s="11">
        <v>23</v>
      </c>
      <c r="DZ79" s="12">
        <f t="shared" si="2002"/>
        <v>3.3724340175953077E-2</v>
      </c>
      <c r="EA79" s="13"/>
      <c r="EB79" s="11"/>
      <c r="EC79" s="11"/>
      <c r="ED79" s="14"/>
      <c r="EE79" s="10"/>
      <c r="EF79" s="11"/>
      <c r="EG79" s="74">
        <f t="shared" si="2067"/>
        <v>165</v>
      </c>
      <c r="EH79" s="74">
        <f t="shared" si="2068"/>
        <v>14</v>
      </c>
      <c r="EI79" s="11">
        <v>107</v>
      </c>
      <c r="EJ79" s="12">
        <f t="shared" si="2005"/>
        <v>0.67878787878787883</v>
      </c>
      <c r="EK79" s="11">
        <v>5</v>
      </c>
      <c r="EL79" s="12">
        <f t="shared" si="2006"/>
        <v>4.4642857142857144E-2</v>
      </c>
      <c r="EM79" s="13"/>
      <c r="EN79" s="11"/>
      <c r="EO79" s="11"/>
      <c r="EP79" s="14"/>
      <c r="EQ79" s="10"/>
      <c r="ER79" s="11"/>
      <c r="ES79" s="74">
        <f t="shared" si="2069"/>
        <v>880</v>
      </c>
      <c r="ET79" s="74">
        <f t="shared" si="2070"/>
        <v>76</v>
      </c>
      <c r="EU79" s="11">
        <v>667</v>
      </c>
      <c r="EV79" s="12">
        <f t="shared" si="2009"/>
        <v>0.78522727272727277</v>
      </c>
      <c r="EW79" s="11">
        <v>24</v>
      </c>
      <c r="EX79" s="12">
        <f t="shared" si="2010"/>
        <v>3.4732272069464547E-2</v>
      </c>
      <c r="EY79" s="13"/>
      <c r="EZ79" s="11"/>
      <c r="FA79" s="11"/>
      <c r="FB79" s="14"/>
      <c r="FC79" s="10"/>
      <c r="FD79" s="11"/>
      <c r="FE79" s="74">
        <f t="shared" si="2071"/>
        <v>886</v>
      </c>
      <c r="FF79" s="74">
        <f t="shared" si="2072"/>
        <v>74</v>
      </c>
      <c r="FG79" s="11">
        <v>644</v>
      </c>
      <c r="FH79" s="12">
        <f t="shared" si="2013"/>
        <v>0.75507900677200901</v>
      </c>
      <c r="FI79" s="11">
        <v>25</v>
      </c>
      <c r="FJ79" s="12">
        <f t="shared" si="2014"/>
        <v>3.7369207772795218E-2</v>
      </c>
      <c r="FK79" s="13"/>
      <c r="FL79" s="11"/>
      <c r="FM79" s="11"/>
      <c r="FN79" s="14"/>
      <c r="FO79" s="10"/>
      <c r="FP79" s="11"/>
      <c r="FQ79" s="74">
        <f t="shared" si="2073"/>
        <v>856</v>
      </c>
      <c r="FR79" s="74">
        <f t="shared" si="2074"/>
        <v>74</v>
      </c>
      <c r="FS79" s="11">
        <v>676</v>
      </c>
      <c r="FT79" s="12">
        <f t="shared" si="2017"/>
        <v>0.81658878504672894</v>
      </c>
      <c r="FU79" s="11">
        <v>23</v>
      </c>
      <c r="FV79" s="12">
        <f t="shared" si="2018"/>
        <v>3.2904148783977114E-2</v>
      </c>
      <c r="FW79" s="13"/>
      <c r="FX79" s="11"/>
      <c r="FY79" s="11"/>
      <c r="FZ79" s="14"/>
      <c r="GA79" s="10">
        <v>1</v>
      </c>
      <c r="GB79" s="11"/>
      <c r="GC79" s="74">
        <f t="shared" si="2075"/>
        <v>173</v>
      </c>
      <c r="GD79" s="74">
        <f t="shared" si="2076"/>
        <v>12</v>
      </c>
      <c r="GE79" s="11">
        <v>114</v>
      </c>
      <c r="GF79" s="12">
        <f t="shared" si="2021"/>
        <v>0.68786127167630062</v>
      </c>
      <c r="GG79" s="11">
        <v>5</v>
      </c>
      <c r="GH79" s="12">
        <f t="shared" si="2022"/>
        <v>4.2016806722689079E-2</v>
      </c>
      <c r="GI79" s="13"/>
      <c r="GJ79" s="11"/>
      <c r="GK79" s="11"/>
      <c r="GL79" s="14"/>
      <c r="GM79" s="10"/>
      <c r="GN79" s="11"/>
      <c r="GO79" s="74">
        <f t="shared" si="2077"/>
        <v>855</v>
      </c>
      <c r="GP79" s="74">
        <f t="shared" si="2078"/>
        <v>74</v>
      </c>
      <c r="GQ79" s="11">
        <v>649</v>
      </c>
      <c r="GR79" s="12">
        <f t="shared" si="2025"/>
        <v>0.78479532163742693</v>
      </c>
      <c r="GS79" s="11">
        <v>22</v>
      </c>
      <c r="GT79" s="12">
        <f t="shared" si="2026"/>
        <v>3.2786885245901641E-2</v>
      </c>
      <c r="GU79" s="13"/>
      <c r="GV79" s="11"/>
      <c r="GW79" s="11"/>
      <c r="GX79" s="14"/>
      <c r="GY79" s="10"/>
      <c r="GZ79" s="11"/>
      <c r="HA79" s="74">
        <f t="shared" si="2079"/>
        <v>861</v>
      </c>
      <c r="HB79" s="74">
        <f t="shared" si="2080"/>
        <v>74</v>
      </c>
      <c r="HC79" s="11">
        <v>642</v>
      </c>
      <c r="HD79" s="12">
        <f t="shared" si="2029"/>
        <v>0.78048780487804881</v>
      </c>
      <c r="HE79" s="11">
        <v>30</v>
      </c>
      <c r="HF79" s="12">
        <f t="shared" si="2030"/>
        <v>4.4642857142857144E-2</v>
      </c>
      <c r="HG79" s="13"/>
      <c r="HH79" s="11"/>
      <c r="HI79" s="11"/>
      <c r="HJ79" s="14"/>
      <c r="HK79" s="10">
        <f t="shared" si="2031"/>
        <v>3</v>
      </c>
      <c r="HL79" s="11">
        <f t="shared" si="2032"/>
        <v>0</v>
      </c>
      <c r="HM79" s="11">
        <f t="shared" si="2033"/>
        <v>12010</v>
      </c>
      <c r="HN79" s="11">
        <f t="shared" si="2034"/>
        <v>1024</v>
      </c>
      <c r="HO79" s="11">
        <f t="shared" si="2035"/>
        <v>9274</v>
      </c>
      <c r="HP79" s="215">
        <f>+(HO79)/HM79</f>
        <v>0.77218984179850125</v>
      </c>
      <c r="HQ79" s="15">
        <f t="shared" si="2037"/>
        <v>314</v>
      </c>
      <c r="HR79" s="12">
        <f t="shared" si="2081"/>
        <v>3.3858097908130255E-2</v>
      </c>
      <c r="HS79" s="16">
        <v>57</v>
      </c>
      <c r="HT79" s="17">
        <v>8782</v>
      </c>
      <c r="HU79" s="16">
        <f t="shared" si="2038"/>
        <v>94.694845805477684</v>
      </c>
      <c r="HV79" s="15"/>
      <c r="HW79" s="14"/>
      <c r="HX79" s="78">
        <f t="shared" si="2039"/>
        <v>0.74579962663347854</v>
      </c>
      <c r="HY79" s="78">
        <f t="shared" si="2040"/>
        <v>0.79220779220779225</v>
      </c>
      <c r="HZ79" s="78">
        <f t="shared" si="2041"/>
        <v>0.76464323748668794</v>
      </c>
      <c r="IA79" s="78">
        <f t="shared" si="2042"/>
        <v>0.7872495446265938</v>
      </c>
    </row>
    <row r="80" spans="1:244" x14ac:dyDescent="0.25">
      <c r="A80" s="226"/>
      <c r="B80" s="41">
        <f t="shared" si="2043"/>
        <v>44487</v>
      </c>
      <c r="C80" s="10"/>
      <c r="D80" s="11">
        <v>1</v>
      </c>
      <c r="E80" s="74">
        <f t="shared" si="2044"/>
        <v>757</v>
      </c>
      <c r="F80" s="74">
        <f t="shared" si="2045"/>
        <v>64</v>
      </c>
      <c r="G80" s="11">
        <v>599</v>
      </c>
      <c r="H80" s="12">
        <f t="shared" si="1962"/>
        <v>0.8190224570673712</v>
      </c>
      <c r="I80" s="11">
        <v>21</v>
      </c>
      <c r="J80" s="12">
        <f t="shared" si="2046"/>
        <v>3.3870967741935487E-2</v>
      </c>
      <c r="K80" s="11"/>
      <c r="L80" s="11"/>
      <c r="M80" s="18"/>
      <c r="N80" s="20"/>
      <c r="O80" s="10"/>
      <c r="P80" s="11"/>
      <c r="Q80" s="74">
        <f t="shared" si="2047"/>
        <v>730</v>
      </c>
      <c r="R80" s="74">
        <f t="shared" si="2048"/>
        <v>61</v>
      </c>
      <c r="S80" s="11">
        <v>534</v>
      </c>
      <c r="T80" s="12">
        <f t="shared" si="1965"/>
        <v>0.75205479452054791</v>
      </c>
      <c r="U80" s="11">
        <v>15</v>
      </c>
      <c r="V80" s="12">
        <f t="shared" si="1966"/>
        <v>2.7322404371584699E-2</v>
      </c>
      <c r="W80" s="11"/>
      <c r="X80" s="11"/>
      <c r="Y80" s="18"/>
      <c r="Z80" s="20"/>
      <c r="AA80" s="10">
        <v>1</v>
      </c>
      <c r="AB80" s="11"/>
      <c r="AC80" s="74">
        <f t="shared" si="2049"/>
        <v>148</v>
      </c>
      <c r="AD80" s="74">
        <f t="shared" si="2050"/>
        <v>12</v>
      </c>
      <c r="AE80" s="11">
        <v>108</v>
      </c>
      <c r="AF80" s="12">
        <f t="shared" si="1969"/>
        <v>0.77027027027027029</v>
      </c>
      <c r="AG80" s="11">
        <v>6</v>
      </c>
      <c r="AH80" s="12">
        <f t="shared" si="1970"/>
        <v>5.2631578947368418E-2</v>
      </c>
      <c r="AI80" s="11"/>
      <c r="AJ80" s="11"/>
      <c r="AK80" s="18"/>
      <c r="AL80" s="20"/>
      <c r="AM80" s="10"/>
      <c r="AN80" s="11"/>
      <c r="AO80" s="74">
        <f t="shared" si="2051"/>
        <v>731</v>
      </c>
      <c r="AP80" s="74">
        <f t="shared" si="2052"/>
        <v>62</v>
      </c>
      <c r="AQ80" s="11">
        <v>525</v>
      </c>
      <c r="AR80" s="12">
        <f t="shared" si="1973"/>
        <v>0.7428180574555403</v>
      </c>
      <c r="AS80" s="11">
        <v>18</v>
      </c>
      <c r="AT80" s="12">
        <f t="shared" si="1974"/>
        <v>3.3149171270718231E-2</v>
      </c>
      <c r="AU80" s="11"/>
      <c r="AV80" s="11"/>
      <c r="AW80" s="18"/>
      <c r="AX80" s="20"/>
      <c r="AY80" s="10"/>
      <c r="AZ80" s="11"/>
      <c r="BA80" s="74">
        <f t="shared" si="2053"/>
        <v>847</v>
      </c>
      <c r="BB80" s="74">
        <f t="shared" si="2054"/>
        <v>72</v>
      </c>
      <c r="BC80" s="11">
        <v>558</v>
      </c>
      <c r="BD80" s="12">
        <f t="shared" si="1977"/>
        <v>0.68122786304604488</v>
      </c>
      <c r="BE80" s="11">
        <v>19</v>
      </c>
      <c r="BF80" s="12">
        <f t="shared" si="1978"/>
        <v>3.292894280762565E-2</v>
      </c>
      <c r="BG80" s="11"/>
      <c r="BH80" s="11"/>
      <c r="BI80" s="18"/>
      <c r="BJ80" s="20"/>
      <c r="BK80" s="10"/>
      <c r="BL80" s="11"/>
      <c r="BM80" s="74">
        <f t="shared" si="2055"/>
        <v>710</v>
      </c>
      <c r="BN80" s="74">
        <f t="shared" si="2056"/>
        <v>61</v>
      </c>
      <c r="BO80" s="11">
        <v>507</v>
      </c>
      <c r="BP80" s="12">
        <f t="shared" si="1981"/>
        <v>0.73661971830985917</v>
      </c>
      <c r="BQ80" s="11">
        <v>16</v>
      </c>
      <c r="BR80" s="12">
        <f t="shared" si="1982"/>
        <v>3.0592734225621414E-2</v>
      </c>
      <c r="BS80" s="11"/>
      <c r="BT80" s="11"/>
      <c r="BU80" s="18"/>
      <c r="BV80" s="20"/>
      <c r="BW80" s="10"/>
      <c r="BX80" s="11"/>
      <c r="BY80" s="74">
        <f t="shared" si="2057"/>
        <v>749</v>
      </c>
      <c r="BZ80" s="74">
        <f t="shared" si="2058"/>
        <v>65</v>
      </c>
      <c r="CA80" s="11">
        <v>554</v>
      </c>
      <c r="CB80" s="12">
        <f t="shared" si="1985"/>
        <v>0.76769025367156207</v>
      </c>
      <c r="CC80" s="11">
        <v>21</v>
      </c>
      <c r="CD80" s="12">
        <f t="shared" si="1986"/>
        <v>3.6521739130434785E-2</v>
      </c>
      <c r="CE80" s="11"/>
      <c r="CF80" s="11"/>
      <c r="CG80" s="18"/>
      <c r="CH80" s="20"/>
      <c r="CI80" s="10"/>
      <c r="CJ80" s="11"/>
      <c r="CK80" s="74">
        <f t="shared" si="2059"/>
        <v>162</v>
      </c>
      <c r="CL80" s="74">
        <f t="shared" si="2060"/>
        <v>15</v>
      </c>
      <c r="CM80" s="11">
        <v>103</v>
      </c>
      <c r="CN80" s="12">
        <f t="shared" si="1989"/>
        <v>0.67901234567901236</v>
      </c>
      <c r="CO80" s="11">
        <v>7</v>
      </c>
      <c r="CP80" s="12">
        <f t="shared" si="1990"/>
        <v>6.363636363636363E-2</v>
      </c>
      <c r="CQ80" s="11"/>
      <c r="CR80" s="11"/>
      <c r="CS80" s="18"/>
      <c r="CT80" s="20"/>
      <c r="CU80" s="10"/>
      <c r="CV80" s="11"/>
      <c r="CW80" s="74">
        <f t="shared" si="2061"/>
        <v>757</v>
      </c>
      <c r="CX80" s="74">
        <f t="shared" si="2062"/>
        <v>65</v>
      </c>
      <c r="CY80" s="11">
        <v>562</v>
      </c>
      <c r="CZ80" s="12">
        <f t="shared" si="1993"/>
        <v>0.75297225891677677</v>
      </c>
      <c r="DA80" s="11">
        <v>8</v>
      </c>
      <c r="DB80" s="12">
        <f t="shared" si="1994"/>
        <v>1.4035087719298246E-2</v>
      </c>
      <c r="DC80" s="11"/>
      <c r="DD80" s="11"/>
      <c r="DE80" s="18"/>
      <c r="DF80" s="20"/>
      <c r="DG80" s="10"/>
      <c r="DH80" s="11"/>
      <c r="DI80" s="74">
        <f t="shared" si="2063"/>
        <v>856</v>
      </c>
      <c r="DJ80" s="74">
        <f t="shared" si="2064"/>
        <v>72</v>
      </c>
      <c r="DK80" s="11">
        <v>661</v>
      </c>
      <c r="DL80" s="12">
        <f t="shared" si="1997"/>
        <v>0.79205607476635509</v>
      </c>
      <c r="DM80" s="11">
        <v>17</v>
      </c>
      <c r="DN80" s="12">
        <f t="shared" si="1998"/>
        <v>2.5073746312684365E-2</v>
      </c>
      <c r="DO80" s="11"/>
      <c r="DP80" s="11"/>
      <c r="DQ80" s="18"/>
      <c r="DR80" s="20"/>
      <c r="DS80" s="10"/>
      <c r="DT80" s="11"/>
      <c r="DU80" s="74">
        <f t="shared" si="2065"/>
        <v>886</v>
      </c>
      <c r="DV80" s="74">
        <f t="shared" si="2066"/>
        <v>76</v>
      </c>
      <c r="DW80" s="11">
        <v>682</v>
      </c>
      <c r="DX80" s="12">
        <f t="shared" si="2001"/>
        <v>0.80248306997742669</v>
      </c>
      <c r="DY80" s="11">
        <v>29</v>
      </c>
      <c r="DZ80" s="12">
        <f t="shared" si="2002"/>
        <v>4.0787623066104076E-2</v>
      </c>
      <c r="EA80" s="11"/>
      <c r="EB80" s="11"/>
      <c r="EC80" s="18"/>
      <c r="ED80" s="20"/>
      <c r="EE80" s="10"/>
      <c r="EF80" s="11"/>
      <c r="EG80" s="74">
        <f t="shared" si="2067"/>
        <v>165</v>
      </c>
      <c r="EH80" s="74">
        <f t="shared" si="2068"/>
        <v>14</v>
      </c>
      <c r="EI80" s="11">
        <v>106</v>
      </c>
      <c r="EJ80" s="12">
        <f t="shared" si="2005"/>
        <v>0.67272727272727273</v>
      </c>
      <c r="EK80" s="11">
        <v>5</v>
      </c>
      <c r="EL80" s="12">
        <f t="shared" si="2006"/>
        <v>4.5045045045045043E-2</v>
      </c>
      <c r="EM80" s="11"/>
      <c r="EN80" s="11"/>
      <c r="EO80" s="18"/>
      <c r="EP80" s="20"/>
      <c r="EQ80" s="10"/>
      <c r="ER80" s="11"/>
      <c r="ES80" s="74">
        <f t="shared" si="2069"/>
        <v>880</v>
      </c>
      <c r="ET80" s="74">
        <f t="shared" si="2070"/>
        <v>76</v>
      </c>
      <c r="EU80" s="11">
        <v>683</v>
      </c>
      <c r="EV80" s="12">
        <f t="shared" si="2009"/>
        <v>0.80227272727272725</v>
      </c>
      <c r="EW80" s="11">
        <v>23</v>
      </c>
      <c r="EX80" s="12">
        <f t="shared" si="2010"/>
        <v>3.2577903682719546E-2</v>
      </c>
      <c r="EY80" s="11"/>
      <c r="EZ80" s="11"/>
      <c r="FA80" s="18"/>
      <c r="FB80" s="20"/>
      <c r="FC80" s="10"/>
      <c r="FD80" s="11"/>
      <c r="FE80" s="74">
        <f t="shared" si="2071"/>
        <v>886</v>
      </c>
      <c r="FF80" s="74">
        <f t="shared" si="2072"/>
        <v>74</v>
      </c>
      <c r="FG80" s="11">
        <v>651</v>
      </c>
      <c r="FH80" s="12">
        <f t="shared" si="2013"/>
        <v>0.76297968397291194</v>
      </c>
      <c r="FI80" s="11">
        <v>25</v>
      </c>
      <c r="FJ80" s="12">
        <f t="shared" si="2014"/>
        <v>3.6982248520710061E-2</v>
      </c>
      <c r="FK80" s="11"/>
      <c r="FL80" s="11"/>
      <c r="FM80" s="18"/>
      <c r="FN80" s="20"/>
      <c r="FO80" s="10"/>
      <c r="FP80" s="11"/>
      <c r="FQ80" s="74">
        <f t="shared" si="2073"/>
        <v>856</v>
      </c>
      <c r="FR80" s="74">
        <f t="shared" si="2074"/>
        <v>74</v>
      </c>
      <c r="FS80" s="11">
        <v>668</v>
      </c>
      <c r="FT80" s="12">
        <f t="shared" si="2017"/>
        <v>0.80373831775700932</v>
      </c>
      <c r="FU80" s="11">
        <v>20</v>
      </c>
      <c r="FV80" s="12">
        <f t="shared" si="2018"/>
        <v>2.9069767441860465E-2</v>
      </c>
      <c r="FW80" s="11"/>
      <c r="FX80" s="11"/>
      <c r="FY80" s="18"/>
      <c r="FZ80" s="20"/>
      <c r="GA80" s="10"/>
      <c r="GB80" s="11"/>
      <c r="GC80" s="74">
        <f t="shared" si="2075"/>
        <v>173</v>
      </c>
      <c r="GD80" s="74">
        <f t="shared" si="2076"/>
        <v>12</v>
      </c>
      <c r="GE80" s="11">
        <v>118</v>
      </c>
      <c r="GF80" s="12">
        <f t="shared" si="2021"/>
        <v>0.7167630057803468</v>
      </c>
      <c r="GG80" s="11">
        <v>6</v>
      </c>
      <c r="GH80" s="12">
        <f t="shared" si="2022"/>
        <v>4.8387096774193547E-2</v>
      </c>
      <c r="GI80" s="11"/>
      <c r="GJ80" s="11"/>
      <c r="GK80" s="18"/>
      <c r="GL80" s="20"/>
      <c r="GM80" s="10">
        <v>1</v>
      </c>
      <c r="GN80" s="11"/>
      <c r="GO80" s="74">
        <f t="shared" si="2077"/>
        <v>854</v>
      </c>
      <c r="GP80" s="74">
        <f t="shared" si="2078"/>
        <v>74</v>
      </c>
      <c r="GQ80" s="11">
        <v>677</v>
      </c>
      <c r="GR80" s="12">
        <f t="shared" si="2025"/>
        <v>0.81264637002341922</v>
      </c>
      <c r="GS80" s="11">
        <v>17</v>
      </c>
      <c r="GT80" s="12">
        <f t="shared" si="2026"/>
        <v>2.4495677233429394E-2</v>
      </c>
      <c r="GU80" s="11"/>
      <c r="GV80" s="11"/>
      <c r="GW80" s="18"/>
      <c r="GX80" s="20"/>
      <c r="GY80" s="10"/>
      <c r="GZ80" s="11"/>
      <c r="HA80" s="74">
        <f t="shared" si="2079"/>
        <v>861</v>
      </c>
      <c r="HB80" s="74">
        <f t="shared" si="2080"/>
        <v>74</v>
      </c>
      <c r="HC80" s="11">
        <v>656</v>
      </c>
      <c r="HD80" s="12">
        <f t="shared" si="2029"/>
        <v>0.79442508710801396</v>
      </c>
      <c r="HE80" s="11">
        <v>28</v>
      </c>
      <c r="HF80" s="12">
        <f t="shared" si="2030"/>
        <v>4.0935672514619881E-2</v>
      </c>
      <c r="HG80" s="11"/>
      <c r="HH80" s="11"/>
      <c r="HI80" s="18"/>
      <c r="HJ80" s="20"/>
      <c r="HK80" s="10">
        <f t="shared" si="2031"/>
        <v>2</v>
      </c>
      <c r="HL80" s="11">
        <f t="shared" si="2032"/>
        <v>1</v>
      </c>
      <c r="HM80" s="11">
        <f t="shared" si="2033"/>
        <v>12008</v>
      </c>
      <c r="HN80" s="11">
        <f t="shared" si="2034"/>
        <v>1023</v>
      </c>
      <c r="HO80" s="11">
        <f t="shared" si="2035"/>
        <v>9253</v>
      </c>
      <c r="HP80" s="215">
        <f t="shared" ref="HP80:HP83" si="2082">+(HO80)/HM80</f>
        <v>0.77056962025316456</v>
      </c>
      <c r="HQ80" s="15">
        <f t="shared" si="2037"/>
        <v>301</v>
      </c>
      <c r="HR80" s="12">
        <f t="shared" si="2081"/>
        <v>3.2529990273424833E-2</v>
      </c>
      <c r="HS80" s="16">
        <v>57.8</v>
      </c>
      <c r="HT80" s="17">
        <v>8768</v>
      </c>
      <c r="HU80" s="16">
        <f t="shared" si="2038"/>
        <v>94.758456716740511</v>
      </c>
      <c r="HV80" s="18"/>
      <c r="HW80" s="20"/>
      <c r="HX80" s="78">
        <f t="shared" si="2039"/>
        <v>0.74789915966386555</v>
      </c>
      <c r="HY80" s="78">
        <f t="shared" si="2040"/>
        <v>0.75943104514533089</v>
      </c>
      <c r="HZ80" s="78">
        <f t="shared" si="2041"/>
        <v>0.78239261625843093</v>
      </c>
      <c r="IA80" s="78">
        <f t="shared" si="2042"/>
        <v>0.79810495626822153</v>
      </c>
    </row>
    <row r="81" spans="1:244" x14ac:dyDescent="0.25">
      <c r="A81" s="226"/>
      <c r="B81" s="41">
        <f>+B80+1</f>
        <v>44488</v>
      </c>
      <c r="C81" s="10"/>
      <c r="D81" s="11"/>
      <c r="E81" s="74">
        <f t="shared" si="2044"/>
        <v>757</v>
      </c>
      <c r="F81" s="74">
        <f t="shared" si="2045"/>
        <v>64</v>
      </c>
      <c r="G81" s="11">
        <v>617</v>
      </c>
      <c r="H81" s="12">
        <f t="shared" si="1962"/>
        <v>0.83223249669749011</v>
      </c>
      <c r="I81" s="11">
        <v>13</v>
      </c>
      <c r="J81" s="12">
        <f t="shared" si="2046"/>
        <v>2.0634920634920634E-2</v>
      </c>
      <c r="K81" s="13"/>
      <c r="L81" s="13"/>
      <c r="M81" s="25">
        <v>3906</v>
      </c>
      <c r="N81" s="38">
        <v>4205</v>
      </c>
      <c r="O81" s="10"/>
      <c r="P81" s="11"/>
      <c r="Q81" s="74">
        <f t="shared" si="2047"/>
        <v>730</v>
      </c>
      <c r="R81" s="74">
        <f t="shared" si="2048"/>
        <v>61</v>
      </c>
      <c r="S81" s="11">
        <v>519</v>
      </c>
      <c r="T81" s="12">
        <f t="shared" si="1965"/>
        <v>0.73150684931506849</v>
      </c>
      <c r="U81" s="11">
        <v>15</v>
      </c>
      <c r="V81" s="12">
        <f t="shared" si="1966"/>
        <v>2.8089887640449437E-2</v>
      </c>
      <c r="W81" s="13"/>
      <c r="X81" s="13"/>
      <c r="Y81" s="25">
        <v>3906</v>
      </c>
      <c r="Z81" s="38">
        <v>4205</v>
      </c>
      <c r="AA81" s="10"/>
      <c r="AB81" s="11"/>
      <c r="AC81" s="74">
        <f t="shared" si="2049"/>
        <v>148</v>
      </c>
      <c r="AD81" s="74">
        <f t="shared" si="2050"/>
        <v>12</v>
      </c>
      <c r="AE81" s="11">
        <v>107</v>
      </c>
      <c r="AF81" s="12">
        <f t="shared" si="1969"/>
        <v>0.73648648648648651</v>
      </c>
      <c r="AG81" s="11">
        <v>2</v>
      </c>
      <c r="AH81" s="12">
        <f t="shared" si="1970"/>
        <v>1.834862385321101E-2</v>
      </c>
      <c r="AI81" s="13"/>
      <c r="AJ81" s="13"/>
      <c r="AK81" s="25">
        <v>3906</v>
      </c>
      <c r="AL81" s="38">
        <v>4205</v>
      </c>
      <c r="AM81" s="10"/>
      <c r="AN81" s="11"/>
      <c r="AO81" s="74">
        <f t="shared" si="2051"/>
        <v>731</v>
      </c>
      <c r="AP81" s="74">
        <f t="shared" si="2052"/>
        <v>62</v>
      </c>
      <c r="AQ81" s="11">
        <v>519</v>
      </c>
      <c r="AR81" s="12">
        <f t="shared" si="1973"/>
        <v>0.74555403556771549</v>
      </c>
      <c r="AS81" s="11">
        <v>26</v>
      </c>
      <c r="AT81" s="12">
        <f t="shared" si="1974"/>
        <v>4.7706422018348627E-2</v>
      </c>
      <c r="AU81" s="13"/>
      <c r="AV81" s="13"/>
      <c r="AW81" s="25">
        <v>3906</v>
      </c>
      <c r="AX81" s="38">
        <v>4205</v>
      </c>
      <c r="AY81" s="10"/>
      <c r="AZ81" s="11"/>
      <c r="BA81" s="74">
        <f t="shared" si="2053"/>
        <v>847</v>
      </c>
      <c r="BB81" s="74">
        <f t="shared" si="2054"/>
        <v>72</v>
      </c>
      <c r="BC81" s="11">
        <v>567</v>
      </c>
      <c r="BD81" s="12">
        <f t="shared" si="1977"/>
        <v>0.70720188902007086</v>
      </c>
      <c r="BE81" s="11">
        <v>32</v>
      </c>
      <c r="BF81" s="12">
        <f t="shared" si="1978"/>
        <v>5.3422370617696162E-2</v>
      </c>
      <c r="BG81" s="13"/>
      <c r="BH81" s="13"/>
      <c r="BI81" s="25">
        <v>3906</v>
      </c>
      <c r="BJ81" s="38">
        <v>4205</v>
      </c>
      <c r="BK81" s="10"/>
      <c r="BL81" s="11"/>
      <c r="BM81" s="74">
        <f t="shared" si="2055"/>
        <v>710</v>
      </c>
      <c r="BN81" s="74">
        <f t="shared" si="2056"/>
        <v>61</v>
      </c>
      <c r="BO81" s="11">
        <v>523</v>
      </c>
      <c r="BP81" s="12">
        <f t="shared" si="1981"/>
        <v>0.76056338028169013</v>
      </c>
      <c r="BQ81" s="11">
        <v>17</v>
      </c>
      <c r="BR81" s="12">
        <f t="shared" si="1982"/>
        <v>3.1481481481481478E-2</v>
      </c>
      <c r="BS81" s="13"/>
      <c r="BT81" s="13"/>
      <c r="BU81" s="25">
        <v>3906</v>
      </c>
      <c r="BV81" s="38">
        <v>4205</v>
      </c>
      <c r="BW81" s="10"/>
      <c r="BX81" s="11"/>
      <c r="BY81" s="74">
        <f t="shared" si="2057"/>
        <v>749</v>
      </c>
      <c r="BZ81" s="74">
        <f t="shared" si="2058"/>
        <v>65</v>
      </c>
      <c r="CA81" s="11">
        <v>546</v>
      </c>
      <c r="CB81" s="12">
        <f t="shared" si="1985"/>
        <v>0.74632843791722292</v>
      </c>
      <c r="CC81" s="11">
        <v>13</v>
      </c>
      <c r="CD81" s="12">
        <f t="shared" si="1986"/>
        <v>2.3255813953488372E-2</v>
      </c>
      <c r="CE81" s="13"/>
      <c r="CF81" s="13"/>
      <c r="CG81" s="25">
        <v>3906</v>
      </c>
      <c r="CH81" s="38">
        <v>4205</v>
      </c>
      <c r="CI81" s="10"/>
      <c r="CJ81" s="11"/>
      <c r="CK81" s="74">
        <f t="shared" si="2059"/>
        <v>162</v>
      </c>
      <c r="CL81" s="74">
        <f t="shared" si="2060"/>
        <v>15</v>
      </c>
      <c r="CM81" s="11">
        <v>111</v>
      </c>
      <c r="CN81" s="12">
        <f t="shared" si="1989"/>
        <v>0.72222222222222221</v>
      </c>
      <c r="CO81" s="11">
        <v>6</v>
      </c>
      <c r="CP81" s="12">
        <f t="shared" si="1990"/>
        <v>5.128205128205128E-2</v>
      </c>
      <c r="CQ81" s="13"/>
      <c r="CR81" s="13"/>
      <c r="CS81" s="25">
        <v>3906</v>
      </c>
      <c r="CT81" s="38">
        <v>4205</v>
      </c>
      <c r="CU81" s="10"/>
      <c r="CV81" s="11"/>
      <c r="CW81" s="74">
        <f t="shared" si="2061"/>
        <v>757</v>
      </c>
      <c r="CX81" s="74">
        <f t="shared" si="2062"/>
        <v>65</v>
      </c>
      <c r="CY81" s="11">
        <v>558</v>
      </c>
      <c r="CZ81" s="12">
        <f t="shared" si="1993"/>
        <v>0.75297225891677677</v>
      </c>
      <c r="DA81" s="11">
        <v>12</v>
      </c>
      <c r="DB81" s="12">
        <f t="shared" si="1994"/>
        <v>2.1052631578947368E-2</v>
      </c>
      <c r="DC81" s="13"/>
      <c r="DD81" s="13"/>
      <c r="DE81" s="25">
        <v>3906</v>
      </c>
      <c r="DF81" s="38">
        <v>4205</v>
      </c>
      <c r="DG81" s="10"/>
      <c r="DH81" s="11"/>
      <c r="DI81" s="74">
        <f t="shared" si="2063"/>
        <v>856</v>
      </c>
      <c r="DJ81" s="74">
        <f t="shared" si="2064"/>
        <v>72</v>
      </c>
      <c r="DK81" s="11">
        <v>672</v>
      </c>
      <c r="DL81" s="12">
        <f t="shared" si="1997"/>
        <v>0.79789719626168221</v>
      </c>
      <c r="DM81" s="11">
        <v>11</v>
      </c>
      <c r="DN81" s="12">
        <f t="shared" si="1998"/>
        <v>1.6105417276720352E-2</v>
      </c>
      <c r="DO81" s="13"/>
      <c r="DP81" s="13"/>
      <c r="DQ81" s="25">
        <v>3906</v>
      </c>
      <c r="DR81" s="38">
        <v>4205</v>
      </c>
      <c r="DS81" s="10"/>
      <c r="DT81" s="11"/>
      <c r="DU81" s="74">
        <f t="shared" si="2065"/>
        <v>886</v>
      </c>
      <c r="DV81" s="74">
        <f t="shared" si="2066"/>
        <v>76</v>
      </c>
      <c r="DW81" s="11">
        <v>664</v>
      </c>
      <c r="DX81" s="12">
        <f t="shared" si="2001"/>
        <v>0.77878103837471779</v>
      </c>
      <c r="DY81" s="11">
        <v>26</v>
      </c>
      <c r="DZ81" s="12">
        <f t="shared" si="2002"/>
        <v>3.7681159420289857E-2</v>
      </c>
      <c r="EA81" s="13"/>
      <c r="EB81" s="13"/>
      <c r="EC81" s="25">
        <v>3906</v>
      </c>
      <c r="ED81" s="38">
        <v>4205</v>
      </c>
      <c r="EE81" s="10"/>
      <c r="EF81" s="11"/>
      <c r="EG81" s="74">
        <f t="shared" si="2067"/>
        <v>165</v>
      </c>
      <c r="EH81" s="74">
        <f t="shared" si="2068"/>
        <v>14</v>
      </c>
      <c r="EI81" s="11">
        <v>116</v>
      </c>
      <c r="EJ81" s="12">
        <f t="shared" si="2005"/>
        <v>0.72121212121212119</v>
      </c>
      <c r="EK81" s="11">
        <v>3</v>
      </c>
      <c r="EL81" s="12">
        <f t="shared" si="2006"/>
        <v>2.5210084033613446E-2</v>
      </c>
      <c r="EM81" s="13"/>
      <c r="EN81" s="13"/>
      <c r="EO81" s="25">
        <v>3906</v>
      </c>
      <c r="EP81" s="38">
        <v>4205</v>
      </c>
      <c r="EQ81" s="10"/>
      <c r="ER81" s="11"/>
      <c r="ES81" s="74">
        <f t="shared" si="2069"/>
        <v>880</v>
      </c>
      <c r="ET81" s="74">
        <f t="shared" si="2070"/>
        <v>76</v>
      </c>
      <c r="EU81" s="11">
        <v>684</v>
      </c>
      <c r="EV81" s="12">
        <f t="shared" si="2009"/>
        <v>0.80795454545454548</v>
      </c>
      <c r="EW81" s="11">
        <v>27</v>
      </c>
      <c r="EX81" s="12">
        <f t="shared" si="2010"/>
        <v>3.7974683544303799E-2</v>
      </c>
      <c r="EY81" s="13"/>
      <c r="EZ81" s="13"/>
      <c r="FA81" s="25">
        <v>3906</v>
      </c>
      <c r="FB81" s="38">
        <v>4205</v>
      </c>
      <c r="FC81" s="10"/>
      <c r="FD81" s="11"/>
      <c r="FE81" s="74">
        <f t="shared" si="2071"/>
        <v>886</v>
      </c>
      <c r="FF81" s="74">
        <f t="shared" si="2072"/>
        <v>74</v>
      </c>
      <c r="FG81" s="11">
        <v>657</v>
      </c>
      <c r="FH81" s="12">
        <f t="shared" si="2013"/>
        <v>0.75507900677200901</v>
      </c>
      <c r="FI81" s="11">
        <v>12</v>
      </c>
      <c r="FJ81" s="12">
        <f t="shared" si="2014"/>
        <v>1.7937219730941704E-2</v>
      </c>
      <c r="FK81" s="13"/>
      <c r="FL81" s="13"/>
      <c r="FM81" s="25">
        <v>3906</v>
      </c>
      <c r="FN81" s="38">
        <v>4205</v>
      </c>
      <c r="FO81" s="10">
        <v>1</v>
      </c>
      <c r="FP81" s="11"/>
      <c r="FQ81" s="74">
        <f t="shared" si="2073"/>
        <v>855</v>
      </c>
      <c r="FR81" s="74">
        <f t="shared" si="2074"/>
        <v>74</v>
      </c>
      <c r="FS81" s="11">
        <v>651</v>
      </c>
      <c r="FT81" s="12">
        <f t="shared" si="2017"/>
        <v>0.77543859649122804</v>
      </c>
      <c r="FU81" s="11">
        <v>12</v>
      </c>
      <c r="FV81" s="12">
        <f t="shared" si="2018"/>
        <v>1.8099547511312219E-2</v>
      </c>
      <c r="FW81" s="13"/>
      <c r="FX81" s="13"/>
      <c r="FY81" s="25">
        <v>3906</v>
      </c>
      <c r="FZ81" s="38">
        <v>4205</v>
      </c>
      <c r="GA81" s="10"/>
      <c r="GB81" s="11"/>
      <c r="GC81" s="74">
        <f t="shared" si="2075"/>
        <v>173</v>
      </c>
      <c r="GD81" s="74">
        <f t="shared" si="2076"/>
        <v>12</v>
      </c>
      <c r="GE81" s="11">
        <v>106</v>
      </c>
      <c r="GF81" s="12">
        <f t="shared" si="2021"/>
        <v>0.63583815028901736</v>
      </c>
      <c r="GG81" s="11">
        <v>4</v>
      </c>
      <c r="GH81" s="12">
        <f t="shared" si="2022"/>
        <v>3.6363636363636362E-2</v>
      </c>
      <c r="GI81" s="13"/>
      <c r="GJ81" s="13"/>
      <c r="GK81" s="25">
        <v>3906</v>
      </c>
      <c r="GL81" s="38">
        <v>4205</v>
      </c>
      <c r="GM81" s="10"/>
      <c r="GN81" s="11"/>
      <c r="GO81" s="74">
        <f t="shared" si="2077"/>
        <v>854</v>
      </c>
      <c r="GP81" s="74">
        <f t="shared" si="2078"/>
        <v>74</v>
      </c>
      <c r="GQ81" s="11">
        <v>654</v>
      </c>
      <c r="GR81" s="12">
        <f t="shared" si="2025"/>
        <v>0.7857142857142857</v>
      </c>
      <c r="GS81" s="11">
        <v>17</v>
      </c>
      <c r="GT81" s="12">
        <f t="shared" si="2026"/>
        <v>2.533532041728763E-2</v>
      </c>
      <c r="GU81" s="13"/>
      <c r="GV81" s="13"/>
      <c r="GW81" s="25">
        <v>3906</v>
      </c>
      <c r="GX81" s="38">
        <v>4205</v>
      </c>
      <c r="GY81" s="10"/>
      <c r="GZ81" s="11"/>
      <c r="HA81" s="74">
        <f t="shared" si="2079"/>
        <v>861</v>
      </c>
      <c r="HB81" s="74">
        <f t="shared" si="2080"/>
        <v>74</v>
      </c>
      <c r="HC81" s="11">
        <v>675</v>
      </c>
      <c r="HD81" s="12">
        <f t="shared" si="2029"/>
        <v>0.81068524970963995</v>
      </c>
      <c r="HE81" s="11">
        <v>23</v>
      </c>
      <c r="HF81" s="12">
        <f t="shared" si="2030"/>
        <v>3.2951289398280799E-2</v>
      </c>
      <c r="HG81" s="13"/>
      <c r="HH81" s="13"/>
      <c r="HI81" s="25">
        <v>3906</v>
      </c>
      <c r="HJ81" s="38">
        <v>4205</v>
      </c>
      <c r="HK81" s="10">
        <f t="shared" si="2031"/>
        <v>1</v>
      </c>
      <c r="HL81" s="11">
        <f t="shared" si="2032"/>
        <v>0</v>
      </c>
      <c r="HM81" s="11">
        <f t="shared" si="2033"/>
        <v>12007</v>
      </c>
      <c r="HN81" s="11">
        <f t="shared" si="2034"/>
        <v>1023</v>
      </c>
      <c r="HO81" s="11">
        <f t="shared" si="2035"/>
        <v>9217</v>
      </c>
      <c r="HP81" s="215">
        <f t="shared" si="2082"/>
        <v>0.76763554593153993</v>
      </c>
      <c r="HQ81" s="15">
        <f t="shared" si="2037"/>
        <v>271</v>
      </c>
      <c r="HR81" s="12">
        <f t="shared" si="2081"/>
        <v>2.940219160247369E-2</v>
      </c>
      <c r="HS81" s="16">
        <v>57.5</v>
      </c>
      <c r="HT81" s="17">
        <v>8744</v>
      </c>
      <c r="HU81" s="16">
        <f t="shared" si="2038"/>
        <v>94.868178366062708</v>
      </c>
      <c r="HV81" s="23">
        <v>3906</v>
      </c>
      <c r="HW81" s="22">
        <v>4205</v>
      </c>
      <c r="HX81" s="78">
        <f t="shared" si="2039"/>
        <v>0.75225645813881103</v>
      </c>
      <c r="HY81" s="78">
        <f t="shared" si="2040"/>
        <v>0.76345083487940635</v>
      </c>
      <c r="HZ81" s="78">
        <f t="shared" si="2041"/>
        <v>0.77706780262690811</v>
      </c>
      <c r="IA81" s="78">
        <f t="shared" si="2042"/>
        <v>0.78089682829019325</v>
      </c>
    </row>
    <row r="82" spans="1:244" x14ac:dyDescent="0.25">
      <c r="A82" s="226"/>
      <c r="B82" s="41">
        <f t="shared" si="2043"/>
        <v>44489</v>
      </c>
      <c r="C82" s="10"/>
      <c r="D82" s="11"/>
      <c r="E82" s="74">
        <f t="shared" si="2044"/>
        <v>757</v>
      </c>
      <c r="F82" s="74">
        <f t="shared" si="2045"/>
        <v>64</v>
      </c>
      <c r="G82" s="11">
        <v>588</v>
      </c>
      <c r="H82" s="12">
        <f t="shared" si="1962"/>
        <v>0.80052840158520477</v>
      </c>
      <c r="I82" s="11">
        <v>18</v>
      </c>
      <c r="J82" s="12">
        <f t="shared" si="2046"/>
        <v>2.9702970297029702E-2</v>
      </c>
      <c r="K82" s="13"/>
      <c r="L82" s="11"/>
      <c r="M82" s="25">
        <v>4321.6071428571431</v>
      </c>
      <c r="N82" s="38">
        <v>4430</v>
      </c>
      <c r="O82" s="10"/>
      <c r="P82" s="11"/>
      <c r="Q82" s="74">
        <f t="shared" si="2047"/>
        <v>730</v>
      </c>
      <c r="R82" s="74">
        <f t="shared" si="2048"/>
        <v>61</v>
      </c>
      <c r="S82" s="11">
        <v>498</v>
      </c>
      <c r="T82" s="12">
        <f t="shared" si="1965"/>
        <v>0.70273972602739732</v>
      </c>
      <c r="U82" s="11">
        <v>15</v>
      </c>
      <c r="V82" s="12">
        <f t="shared" si="1966"/>
        <v>2.9239766081871343E-2</v>
      </c>
      <c r="W82" s="13"/>
      <c r="X82" s="11"/>
      <c r="Y82" s="25">
        <v>4416.666666666667</v>
      </c>
      <c r="Z82" s="38">
        <v>4495.3846153846152</v>
      </c>
      <c r="AA82" s="10"/>
      <c r="AB82" s="11"/>
      <c r="AC82" s="74">
        <f t="shared" si="2049"/>
        <v>148</v>
      </c>
      <c r="AD82" s="74">
        <f t="shared" si="2050"/>
        <v>12</v>
      </c>
      <c r="AE82" s="11">
        <v>91</v>
      </c>
      <c r="AF82" s="12">
        <f t="shared" si="1969"/>
        <v>0.6216216216216216</v>
      </c>
      <c r="AG82" s="11">
        <v>1</v>
      </c>
      <c r="AH82" s="12">
        <f t="shared" si="1970"/>
        <v>1.0869565217391304E-2</v>
      </c>
      <c r="AI82" s="13"/>
      <c r="AJ82" s="11"/>
      <c r="AK82" s="25">
        <v>4246.9230769230771</v>
      </c>
      <c r="AL82" s="38">
        <v>4350</v>
      </c>
      <c r="AM82" s="10"/>
      <c r="AN82" s="11"/>
      <c r="AO82" s="74">
        <f t="shared" si="2051"/>
        <v>731</v>
      </c>
      <c r="AP82" s="74">
        <f t="shared" si="2052"/>
        <v>62</v>
      </c>
      <c r="AQ82" s="11">
        <v>462</v>
      </c>
      <c r="AR82" s="12">
        <f t="shared" si="1973"/>
        <v>0.65663474692202461</v>
      </c>
      <c r="AS82" s="11">
        <v>18</v>
      </c>
      <c r="AT82" s="12">
        <f t="shared" si="1974"/>
        <v>3.7499999999999999E-2</v>
      </c>
      <c r="AU82" s="13"/>
      <c r="AV82" s="11"/>
      <c r="AW82" s="25">
        <v>4209.636363636364</v>
      </c>
      <c r="AX82" s="38">
        <v>4508.4615384615381</v>
      </c>
      <c r="AY82" s="10"/>
      <c r="AZ82" s="11"/>
      <c r="BA82" s="74">
        <f t="shared" si="2053"/>
        <v>847</v>
      </c>
      <c r="BB82" s="74">
        <f t="shared" si="2054"/>
        <v>72</v>
      </c>
      <c r="BC82" s="11">
        <v>531</v>
      </c>
      <c r="BD82" s="12">
        <f t="shared" si="1977"/>
        <v>0.66587957497048411</v>
      </c>
      <c r="BE82" s="11">
        <v>33</v>
      </c>
      <c r="BF82" s="12">
        <f t="shared" si="1978"/>
        <v>5.8510638297872342E-2</v>
      </c>
      <c r="BG82" s="13"/>
      <c r="BH82" s="11"/>
      <c r="BI82" s="25">
        <v>4372.7118644067796</v>
      </c>
      <c r="BJ82" s="38">
        <v>4527.6923076923076</v>
      </c>
      <c r="BK82" s="10">
        <v>1</v>
      </c>
      <c r="BL82" s="11"/>
      <c r="BM82" s="74">
        <f t="shared" si="2055"/>
        <v>709</v>
      </c>
      <c r="BN82" s="74">
        <f t="shared" si="2056"/>
        <v>61</v>
      </c>
      <c r="BO82" s="11">
        <v>509</v>
      </c>
      <c r="BP82" s="12">
        <f t="shared" si="1981"/>
        <v>0.74471086036671363</v>
      </c>
      <c r="BQ82" s="11">
        <v>19</v>
      </c>
      <c r="BR82" s="12">
        <f t="shared" si="1982"/>
        <v>3.5984848484848488E-2</v>
      </c>
      <c r="BS82" s="13"/>
      <c r="BT82" s="11"/>
      <c r="BU82" s="25">
        <v>4284.6296296296296</v>
      </c>
      <c r="BV82" s="38">
        <v>4526.666666666667</v>
      </c>
      <c r="BW82" s="10"/>
      <c r="BX82" s="11"/>
      <c r="BY82" s="74">
        <f t="shared" si="2057"/>
        <v>749</v>
      </c>
      <c r="BZ82" s="74">
        <f t="shared" si="2058"/>
        <v>65</v>
      </c>
      <c r="CA82" s="11">
        <v>552</v>
      </c>
      <c r="CB82" s="12">
        <f t="shared" si="1985"/>
        <v>0.76101468624833113</v>
      </c>
      <c r="CC82" s="11">
        <v>18</v>
      </c>
      <c r="CD82" s="12">
        <f t="shared" si="1986"/>
        <v>3.1578947368421054E-2</v>
      </c>
      <c r="CE82" s="13"/>
      <c r="CF82" s="11"/>
      <c r="CG82" s="25">
        <v>4145.5769230769229</v>
      </c>
      <c r="CH82" s="38">
        <v>4362.8571428571431</v>
      </c>
      <c r="CI82" s="10"/>
      <c r="CJ82" s="11"/>
      <c r="CK82" s="74">
        <f t="shared" si="2059"/>
        <v>162</v>
      </c>
      <c r="CL82" s="74">
        <f t="shared" si="2060"/>
        <v>15</v>
      </c>
      <c r="CM82" s="11">
        <v>110</v>
      </c>
      <c r="CN82" s="12">
        <f t="shared" si="1989"/>
        <v>0.71604938271604934</v>
      </c>
      <c r="CO82" s="11">
        <v>6</v>
      </c>
      <c r="CP82" s="12">
        <f t="shared" si="1990"/>
        <v>5.1724137931034482E-2</v>
      </c>
      <c r="CQ82" s="13"/>
      <c r="CR82" s="11"/>
      <c r="CS82" s="25">
        <v>4288.333333333333</v>
      </c>
      <c r="CT82" s="38">
        <v>4622.5</v>
      </c>
      <c r="CU82" s="10"/>
      <c r="CV82" s="11"/>
      <c r="CW82" s="74">
        <f t="shared" si="2061"/>
        <v>757</v>
      </c>
      <c r="CX82" s="74">
        <f t="shared" si="2062"/>
        <v>65</v>
      </c>
      <c r="CY82" s="11">
        <v>550</v>
      </c>
      <c r="CZ82" s="12">
        <f t="shared" si="1993"/>
        <v>0.7410832232496698</v>
      </c>
      <c r="DA82" s="11">
        <v>11</v>
      </c>
      <c r="DB82" s="12">
        <f t="shared" si="1994"/>
        <v>1.9607843137254902E-2</v>
      </c>
      <c r="DC82" s="13"/>
      <c r="DD82" s="11"/>
      <c r="DE82" s="25">
        <v>4312.4528301886794</v>
      </c>
      <c r="DF82" s="38">
        <v>4550.7142857142853</v>
      </c>
      <c r="DG82" s="10"/>
      <c r="DH82" s="11"/>
      <c r="DI82" s="74">
        <f t="shared" si="2063"/>
        <v>856</v>
      </c>
      <c r="DJ82" s="74">
        <f t="shared" si="2064"/>
        <v>72</v>
      </c>
      <c r="DK82" s="11">
        <v>619</v>
      </c>
      <c r="DL82" s="12">
        <f t="shared" si="1997"/>
        <v>0.74883177570093462</v>
      </c>
      <c r="DM82" s="11">
        <v>22</v>
      </c>
      <c r="DN82" s="12">
        <f t="shared" si="1998"/>
        <v>3.4321372854914198E-2</v>
      </c>
      <c r="DO82" s="13"/>
      <c r="DP82" s="11"/>
      <c r="DQ82" s="25">
        <v>4240.15625</v>
      </c>
      <c r="DR82" s="38">
        <v>4328.4615384615381</v>
      </c>
      <c r="DS82" s="10"/>
      <c r="DT82" s="11"/>
      <c r="DU82" s="74">
        <f t="shared" si="2065"/>
        <v>886</v>
      </c>
      <c r="DV82" s="74">
        <f t="shared" si="2066"/>
        <v>76</v>
      </c>
      <c r="DW82" s="11">
        <v>630</v>
      </c>
      <c r="DX82" s="12">
        <f t="shared" si="2001"/>
        <v>0.75507900677200901</v>
      </c>
      <c r="DY82" s="11">
        <v>39</v>
      </c>
      <c r="DZ82" s="12">
        <f t="shared" si="2002"/>
        <v>5.829596412556054E-2</v>
      </c>
      <c r="EA82" s="13"/>
      <c r="EB82" s="11"/>
      <c r="EC82" s="25">
        <v>4205.3968253968251</v>
      </c>
      <c r="ED82" s="38">
        <v>4391.1764705882351</v>
      </c>
      <c r="EE82" s="10"/>
      <c r="EF82" s="11"/>
      <c r="EG82" s="74">
        <f t="shared" si="2067"/>
        <v>165</v>
      </c>
      <c r="EH82" s="74">
        <f t="shared" si="2068"/>
        <v>14</v>
      </c>
      <c r="EI82" s="11">
        <v>97</v>
      </c>
      <c r="EJ82" s="12">
        <f t="shared" si="2005"/>
        <v>0.61212121212121207</v>
      </c>
      <c r="EK82" s="11">
        <v>4</v>
      </c>
      <c r="EL82" s="12">
        <f t="shared" si="2006"/>
        <v>3.9603960396039604E-2</v>
      </c>
      <c r="EM82" s="13"/>
      <c r="EN82" s="11"/>
      <c r="EO82" s="25">
        <v>4257.6923076923076</v>
      </c>
      <c r="EP82" s="38">
        <v>4310</v>
      </c>
      <c r="EQ82" s="10"/>
      <c r="ER82" s="11"/>
      <c r="ES82" s="74">
        <f t="shared" si="2069"/>
        <v>880</v>
      </c>
      <c r="ET82" s="74">
        <f t="shared" si="2070"/>
        <v>76</v>
      </c>
      <c r="EU82" s="11">
        <v>651</v>
      </c>
      <c r="EV82" s="12">
        <f t="shared" si="2009"/>
        <v>0.76931818181818179</v>
      </c>
      <c r="EW82" s="11">
        <v>26</v>
      </c>
      <c r="EX82" s="12">
        <f t="shared" si="2010"/>
        <v>3.8404726735598228E-2</v>
      </c>
      <c r="EY82" s="13"/>
      <c r="EZ82" s="11"/>
      <c r="FA82" s="25">
        <v>4226.4615384615381</v>
      </c>
      <c r="FB82" s="38">
        <v>4461.25</v>
      </c>
      <c r="FC82" s="10"/>
      <c r="FD82" s="11"/>
      <c r="FE82" s="74">
        <f t="shared" si="2071"/>
        <v>886</v>
      </c>
      <c r="FF82" s="74">
        <f t="shared" si="2072"/>
        <v>74</v>
      </c>
      <c r="FG82" s="11">
        <v>620</v>
      </c>
      <c r="FH82" s="12">
        <f t="shared" si="2013"/>
        <v>0.73927765237020315</v>
      </c>
      <c r="FI82" s="11">
        <v>35</v>
      </c>
      <c r="FJ82" s="12">
        <f t="shared" si="2014"/>
        <v>5.3435114503816793E-2</v>
      </c>
      <c r="FK82" s="13"/>
      <c r="FL82" s="11"/>
      <c r="FM82" s="25">
        <v>4262.1538461538457</v>
      </c>
      <c r="FN82" s="38">
        <v>4591.875</v>
      </c>
      <c r="FO82" s="10"/>
      <c r="FP82" s="11"/>
      <c r="FQ82" s="74">
        <f t="shared" si="2073"/>
        <v>855</v>
      </c>
      <c r="FR82" s="74">
        <f t="shared" si="2074"/>
        <v>74</v>
      </c>
      <c r="FS82" s="11">
        <v>672</v>
      </c>
      <c r="FT82" s="12">
        <f t="shared" si="2017"/>
        <v>0.80584795321637426</v>
      </c>
      <c r="FU82" s="11">
        <v>17</v>
      </c>
      <c r="FV82" s="12">
        <f t="shared" si="2018"/>
        <v>2.4673439767779391E-2</v>
      </c>
      <c r="FW82" s="13"/>
      <c r="FX82" s="11"/>
      <c r="FY82" s="25">
        <v>4171.2903225806449</v>
      </c>
      <c r="FZ82" s="38">
        <v>4334.666666666667</v>
      </c>
      <c r="GA82" s="10">
        <v>1</v>
      </c>
      <c r="GB82" s="11"/>
      <c r="GC82" s="74">
        <f t="shared" si="2075"/>
        <v>172</v>
      </c>
      <c r="GD82" s="74">
        <f t="shared" si="2076"/>
        <v>12</v>
      </c>
      <c r="GE82" s="11">
        <v>101</v>
      </c>
      <c r="GF82" s="12">
        <f t="shared" si="2021"/>
        <v>0.60465116279069764</v>
      </c>
      <c r="GG82" s="11">
        <v>3</v>
      </c>
      <c r="GH82" s="12">
        <f t="shared" si="2022"/>
        <v>2.8846153846153848E-2</v>
      </c>
      <c r="GI82" s="13"/>
      <c r="GJ82" s="11"/>
      <c r="GK82" s="25">
        <v>4189.166666666667</v>
      </c>
      <c r="GL82" s="38">
        <v>4398.5714285714284</v>
      </c>
      <c r="GM82" s="10">
        <v>1</v>
      </c>
      <c r="GN82" s="11"/>
      <c r="GO82" s="74">
        <f t="shared" si="2077"/>
        <v>853</v>
      </c>
      <c r="GP82" s="74">
        <f t="shared" si="2078"/>
        <v>74</v>
      </c>
      <c r="GQ82" s="11">
        <v>645</v>
      </c>
      <c r="GR82" s="12">
        <f t="shared" si="2025"/>
        <v>0.77373974208675267</v>
      </c>
      <c r="GS82" s="11">
        <v>15</v>
      </c>
      <c r="GT82" s="12">
        <f t="shared" si="2026"/>
        <v>2.2727272727272728E-2</v>
      </c>
      <c r="GU82" s="13"/>
      <c r="GV82" s="11"/>
      <c r="GW82" s="25">
        <v>4239.1525423728817</v>
      </c>
      <c r="GX82" s="38">
        <v>4583.125</v>
      </c>
      <c r="GY82" s="10"/>
      <c r="GZ82" s="11"/>
      <c r="HA82" s="74">
        <f t="shared" si="2079"/>
        <v>861</v>
      </c>
      <c r="HB82" s="74">
        <f t="shared" si="2080"/>
        <v>74</v>
      </c>
      <c r="HC82" s="11">
        <v>642</v>
      </c>
      <c r="HD82" s="12">
        <f t="shared" si="2029"/>
        <v>0.78164924506387923</v>
      </c>
      <c r="HE82" s="11">
        <v>31</v>
      </c>
      <c r="HF82" s="12">
        <f t="shared" si="2030"/>
        <v>4.6062407132243688E-2</v>
      </c>
      <c r="HG82" s="13"/>
      <c r="HH82" s="11"/>
      <c r="HI82" s="25">
        <v>4243.8095238095239</v>
      </c>
      <c r="HJ82" s="38">
        <v>4501.25</v>
      </c>
      <c r="HK82" s="10">
        <f t="shared" si="2031"/>
        <v>3</v>
      </c>
      <c r="HL82" s="11">
        <f t="shared" si="2032"/>
        <v>0</v>
      </c>
      <c r="HM82" s="11">
        <f t="shared" si="2033"/>
        <v>12004</v>
      </c>
      <c r="HN82" s="11">
        <f t="shared" si="2034"/>
        <v>1023</v>
      </c>
      <c r="HO82" s="11">
        <f t="shared" si="2035"/>
        <v>8899</v>
      </c>
      <c r="HP82" s="215">
        <f t="shared" si="2082"/>
        <v>0.7413362212595801</v>
      </c>
      <c r="HQ82" s="15">
        <f t="shared" si="2037"/>
        <v>331</v>
      </c>
      <c r="HR82" s="12">
        <f t="shared" si="2081"/>
        <v>3.7195190470839419E-2</v>
      </c>
      <c r="HS82" s="16">
        <v>58</v>
      </c>
      <c r="HT82" s="17">
        <v>8397</v>
      </c>
      <c r="HU82" s="16">
        <f t="shared" si="2038"/>
        <v>94.358916732217097</v>
      </c>
      <c r="HV82" s="23">
        <v>4258.5583524027461</v>
      </c>
      <c r="HW82" s="22">
        <v>4465.27027027027</v>
      </c>
      <c r="HX82" s="78">
        <f t="shared" si="2039"/>
        <v>0.70183629007158421</v>
      </c>
      <c r="HY82" s="78">
        <f t="shared" si="2040"/>
        <v>0.74729353541602228</v>
      </c>
      <c r="HZ82" s="78">
        <f t="shared" si="2041"/>
        <v>0.74618388356407528</v>
      </c>
      <c r="IA82" s="78">
        <f t="shared" si="2042"/>
        <v>0.77562933236045239</v>
      </c>
    </row>
    <row r="83" spans="1:244" x14ac:dyDescent="0.25">
      <c r="A83" s="226"/>
      <c r="B83" s="41">
        <f t="shared" si="2043"/>
        <v>44490</v>
      </c>
      <c r="C83" s="10"/>
      <c r="D83" s="11"/>
      <c r="E83" s="74">
        <f>E82-C83</f>
        <v>757</v>
      </c>
      <c r="F83" s="74">
        <f>F82-D83</f>
        <v>64</v>
      </c>
      <c r="G83" s="11">
        <v>600</v>
      </c>
      <c r="H83" s="12">
        <f t="shared" si="1962"/>
        <v>0.81241743725231175</v>
      </c>
      <c r="I83" s="11">
        <v>15</v>
      </c>
      <c r="J83" s="12">
        <f t="shared" si="2046"/>
        <v>2.4390243902439025E-2</v>
      </c>
      <c r="K83" s="13"/>
      <c r="L83" s="11"/>
      <c r="M83" s="39">
        <v>91.071428571428569</v>
      </c>
      <c r="N83" s="43">
        <v>100</v>
      </c>
      <c r="O83" s="10"/>
      <c r="P83" s="11"/>
      <c r="Q83" s="74">
        <f t="shared" si="2047"/>
        <v>730</v>
      </c>
      <c r="R83" s="74">
        <f t="shared" si="2048"/>
        <v>61</v>
      </c>
      <c r="S83" s="11">
        <v>505</v>
      </c>
      <c r="T83" s="12">
        <f t="shared" si="1965"/>
        <v>0.70958904109589038</v>
      </c>
      <c r="U83" s="11">
        <v>13</v>
      </c>
      <c r="V83" s="12">
        <f t="shared" si="1966"/>
        <v>2.5096525096525095E-2</v>
      </c>
      <c r="W83" s="13"/>
      <c r="X83" s="11"/>
      <c r="Y83" s="39">
        <v>98.148148148148152</v>
      </c>
      <c r="Z83" s="43">
        <v>76.92307692307692</v>
      </c>
      <c r="AA83" s="10"/>
      <c r="AB83" s="11"/>
      <c r="AC83" s="74">
        <f t="shared" si="2049"/>
        <v>148</v>
      </c>
      <c r="AD83" s="74">
        <f t="shared" si="2050"/>
        <v>12</v>
      </c>
      <c r="AE83" s="11">
        <v>91</v>
      </c>
      <c r="AF83" s="12">
        <f t="shared" si="1969"/>
        <v>0.64864864864864868</v>
      </c>
      <c r="AG83" s="11">
        <v>5</v>
      </c>
      <c r="AH83" s="12">
        <f t="shared" si="1970"/>
        <v>5.2083333333333336E-2</v>
      </c>
      <c r="AI83" s="13"/>
      <c r="AJ83" s="11"/>
      <c r="AK83" s="39">
        <v>92.307692307692307</v>
      </c>
      <c r="AL83" s="43">
        <v>75</v>
      </c>
      <c r="AM83" s="10">
        <v>1</v>
      </c>
      <c r="AN83" s="11"/>
      <c r="AO83" s="74">
        <f t="shared" si="2051"/>
        <v>730</v>
      </c>
      <c r="AP83" s="74">
        <f t="shared" si="2052"/>
        <v>62</v>
      </c>
      <c r="AQ83" s="11">
        <v>517</v>
      </c>
      <c r="AR83" s="12">
        <f t="shared" si="1973"/>
        <v>0.74383561643835616</v>
      </c>
      <c r="AS83" s="11">
        <v>26</v>
      </c>
      <c r="AT83" s="12">
        <f t="shared" si="1974"/>
        <v>4.7882136279926338E-2</v>
      </c>
      <c r="AU83" s="13"/>
      <c r="AV83" s="11"/>
      <c r="AW83" s="39">
        <v>90.909090909090907</v>
      </c>
      <c r="AX83" s="43">
        <v>92.307692307692307</v>
      </c>
      <c r="AY83" s="10"/>
      <c r="AZ83" s="11"/>
      <c r="BA83" s="74">
        <f t="shared" si="2053"/>
        <v>847</v>
      </c>
      <c r="BB83" s="74">
        <f t="shared" si="2054"/>
        <v>72</v>
      </c>
      <c r="BC83" s="11">
        <v>539</v>
      </c>
      <c r="BD83" s="12">
        <f t="shared" si="1977"/>
        <v>0.67060212514757966</v>
      </c>
      <c r="BE83" s="11">
        <v>29</v>
      </c>
      <c r="BF83" s="12">
        <f t="shared" si="1978"/>
        <v>5.1056338028169015E-2</v>
      </c>
      <c r="BG83" s="13"/>
      <c r="BH83" s="11"/>
      <c r="BI83" s="39">
        <v>86.440677966101688</v>
      </c>
      <c r="BJ83" s="43">
        <v>92.307692307692307</v>
      </c>
      <c r="BK83" s="10"/>
      <c r="BL83" s="11"/>
      <c r="BM83" s="74">
        <f t="shared" si="2055"/>
        <v>709</v>
      </c>
      <c r="BN83" s="74">
        <f t="shared" si="2056"/>
        <v>61</v>
      </c>
      <c r="BO83" s="11">
        <v>514</v>
      </c>
      <c r="BP83" s="12">
        <f t="shared" si="1981"/>
        <v>0.75176304654442883</v>
      </c>
      <c r="BQ83" s="11">
        <v>19</v>
      </c>
      <c r="BR83" s="12">
        <f t="shared" si="1982"/>
        <v>3.5647279549718573E-2</v>
      </c>
      <c r="BS83" s="13"/>
      <c r="BT83" s="11"/>
      <c r="BU83" s="39">
        <v>83.333333333333329</v>
      </c>
      <c r="BV83" s="43">
        <v>75</v>
      </c>
      <c r="BW83" s="10"/>
      <c r="BX83" s="11"/>
      <c r="BY83" s="74">
        <f t="shared" si="2057"/>
        <v>749</v>
      </c>
      <c r="BZ83" s="74">
        <f t="shared" si="2058"/>
        <v>65</v>
      </c>
      <c r="CA83" s="11">
        <v>561</v>
      </c>
      <c r="CB83" s="12">
        <f t="shared" si="1985"/>
        <v>0.77970627503337786</v>
      </c>
      <c r="CC83" s="11">
        <v>23</v>
      </c>
      <c r="CD83" s="12">
        <f t="shared" si="1986"/>
        <v>3.9383561643835614E-2</v>
      </c>
      <c r="CE83" s="13"/>
      <c r="CF83" s="11"/>
      <c r="CG83" s="39">
        <v>94.230769230769226</v>
      </c>
      <c r="CH83" s="43">
        <v>85.714285714285708</v>
      </c>
      <c r="CI83" s="10"/>
      <c r="CJ83" s="11"/>
      <c r="CK83" s="74">
        <f t="shared" si="2059"/>
        <v>162</v>
      </c>
      <c r="CL83" s="74">
        <f t="shared" si="2060"/>
        <v>15</v>
      </c>
      <c r="CM83" s="11">
        <v>105</v>
      </c>
      <c r="CN83" s="12">
        <f t="shared" si="1989"/>
        <v>0.69753086419753085</v>
      </c>
      <c r="CO83" s="11">
        <v>8</v>
      </c>
      <c r="CP83" s="12">
        <f t="shared" si="1990"/>
        <v>7.0796460176991149E-2</v>
      </c>
      <c r="CQ83" s="13"/>
      <c r="CR83" s="11"/>
      <c r="CS83" s="39">
        <v>66.666666666666671</v>
      </c>
      <c r="CT83" s="43">
        <v>100</v>
      </c>
      <c r="CU83" s="10"/>
      <c r="CV83" s="11"/>
      <c r="CW83" s="74">
        <f t="shared" si="2061"/>
        <v>757</v>
      </c>
      <c r="CX83" s="74">
        <f t="shared" si="2062"/>
        <v>65</v>
      </c>
      <c r="CY83" s="11">
        <v>568</v>
      </c>
      <c r="CZ83" s="12">
        <f t="shared" si="1993"/>
        <v>0.76618229854689568</v>
      </c>
      <c r="DA83" s="11">
        <v>12</v>
      </c>
      <c r="DB83" s="12">
        <f t="shared" si="1994"/>
        <v>2.0689655172413793E-2</v>
      </c>
      <c r="DC83" s="13"/>
      <c r="DD83" s="11"/>
      <c r="DE83" s="39">
        <v>90.566037735849051</v>
      </c>
      <c r="DF83" s="43">
        <v>92.857142857142861</v>
      </c>
      <c r="DG83" s="10"/>
      <c r="DH83" s="11"/>
      <c r="DI83" s="74">
        <f t="shared" si="2063"/>
        <v>856</v>
      </c>
      <c r="DJ83" s="74">
        <f t="shared" si="2064"/>
        <v>72</v>
      </c>
      <c r="DK83" s="11">
        <v>655</v>
      </c>
      <c r="DL83" s="12">
        <f t="shared" si="1997"/>
        <v>0.78738317757009346</v>
      </c>
      <c r="DM83" s="11">
        <v>19</v>
      </c>
      <c r="DN83" s="12">
        <f t="shared" si="1998"/>
        <v>2.8189910979228485E-2</v>
      </c>
      <c r="DO83" s="13"/>
      <c r="DP83" s="11"/>
      <c r="DQ83" s="39">
        <v>92.1875</v>
      </c>
      <c r="DR83" s="43">
        <v>69.230769230769226</v>
      </c>
      <c r="DS83" s="10"/>
      <c r="DT83" s="11"/>
      <c r="DU83" s="74">
        <f t="shared" si="2065"/>
        <v>886</v>
      </c>
      <c r="DV83" s="74">
        <f t="shared" si="2066"/>
        <v>76</v>
      </c>
      <c r="DW83" s="11">
        <v>673</v>
      </c>
      <c r="DX83" s="12">
        <f t="shared" si="2001"/>
        <v>0.81038374717832962</v>
      </c>
      <c r="DY83" s="11">
        <v>45</v>
      </c>
      <c r="DZ83" s="12">
        <f t="shared" si="2002"/>
        <v>6.2674094707520889E-2</v>
      </c>
      <c r="EA83" s="13"/>
      <c r="EB83" s="11"/>
      <c r="EC83" s="39">
        <v>84.126984126984127</v>
      </c>
      <c r="ED83" s="43">
        <v>94.117647058823536</v>
      </c>
      <c r="EE83" s="10"/>
      <c r="EF83" s="11"/>
      <c r="EG83" s="74">
        <f t="shared" si="2067"/>
        <v>165</v>
      </c>
      <c r="EH83" s="74">
        <f t="shared" si="2068"/>
        <v>14</v>
      </c>
      <c r="EI83" s="11">
        <v>112</v>
      </c>
      <c r="EJ83" s="12">
        <f t="shared" si="2005"/>
        <v>0.69090909090909092</v>
      </c>
      <c r="EK83" s="11">
        <v>2</v>
      </c>
      <c r="EL83" s="12">
        <f t="shared" si="2006"/>
        <v>1.7543859649122806E-2</v>
      </c>
      <c r="EM83" s="13"/>
      <c r="EN83" s="11"/>
      <c r="EO83" s="39">
        <v>84.615384615384613</v>
      </c>
      <c r="EP83" s="43">
        <v>100</v>
      </c>
      <c r="EQ83" s="10"/>
      <c r="ER83" s="11"/>
      <c r="ES83" s="74">
        <f t="shared" si="2069"/>
        <v>880</v>
      </c>
      <c r="ET83" s="74">
        <f t="shared" si="2070"/>
        <v>76</v>
      </c>
      <c r="EU83" s="11">
        <v>694</v>
      </c>
      <c r="EV83" s="12">
        <f t="shared" si="2009"/>
        <v>0.81931818181818183</v>
      </c>
      <c r="EW83" s="11">
        <v>27</v>
      </c>
      <c r="EX83" s="12">
        <f t="shared" si="2010"/>
        <v>3.7447988904299581E-2</v>
      </c>
      <c r="EY83" s="13"/>
      <c r="EZ83" s="11"/>
      <c r="FA83" s="39">
        <v>86.15384615384616</v>
      </c>
      <c r="FB83" s="43">
        <v>100</v>
      </c>
      <c r="FC83" s="10"/>
      <c r="FD83" s="11"/>
      <c r="FE83" s="74">
        <f t="shared" si="2071"/>
        <v>886</v>
      </c>
      <c r="FF83" s="74">
        <f t="shared" si="2072"/>
        <v>74</v>
      </c>
      <c r="FG83" s="11">
        <v>643</v>
      </c>
      <c r="FH83" s="12">
        <f t="shared" si="2013"/>
        <v>0.76072234762979685</v>
      </c>
      <c r="FI83" s="11">
        <v>31</v>
      </c>
      <c r="FJ83" s="12">
        <f t="shared" si="2014"/>
        <v>4.5994065281899109E-2</v>
      </c>
      <c r="FK83" s="13"/>
      <c r="FL83" s="11"/>
      <c r="FM83" s="39">
        <v>80</v>
      </c>
      <c r="FN83" s="43">
        <v>75</v>
      </c>
      <c r="FO83" s="10"/>
      <c r="FP83" s="11"/>
      <c r="FQ83" s="74">
        <f t="shared" si="2073"/>
        <v>855</v>
      </c>
      <c r="FR83" s="74">
        <f t="shared" si="2074"/>
        <v>74</v>
      </c>
      <c r="FS83" s="11">
        <v>681</v>
      </c>
      <c r="FT83" s="12">
        <f t="shared" si="2017"/>
        <v>0.81403508771929822</v>
      </c>
      <c r="FU83" s="11">
        <v>15</v>
      </c>
      <c r="FV83" s="12">
        <f t="shared" si="2018"/>
        <v>2.1551724137931036E-2</v>
      </c>
      <c r="FW83" s="13"/>
      <c r="FX83" s="11"/>
      <c r="FY83" s="39">
        <v>79.032258064516128</v>
      </c>
      <c r="FZ83" s="43">
        <v>93.333333333333329</v>
      </c>
      <c r="GA83" s="10"/>
      <c r="GB83" s="11"/>
      <c r="GC83" s="74">
        <f t="shared" si="2075"/>
        <v>172</v>
      </c>
      <c r="GD83" s="74">
        <f t="shared" si="2076"/>
        <v>12</v>
      </c>
      <c r="GE83" s="11">
        <v>118</v>
      </c>
      <c r="GF83" s="12">
        <f t="shared" si="2021"/>
        <v>0.70348837209302328</v>
      </c>
      <c r="GG83" s="11">
        <v>3</v>
      </c>
      <c r="GH83" s="12">
        <f t="shared" si="2022"/>
        <v>2.4793388429752067E-2</v>
      </c>
      <c r="GI83" s="13"/>
      <c r="GJ83" s="11"/>
      <c r="GK83" s="39">
        <v>66.666666666666671</v>
      </c>
      <c r="GL83" s="43">
        <v>100</v>
      </c>
      <c r="GM83" s="10"/>
      <c r="GN83" s="11"/>
      <c r="GO83" s="74">
        <f t="shared" si="2077"/>
        <v>853</v>
      </c>
      <c r="GP83" s="74">
        <f t="shared" si="2078"/>
        <v>74</v>
      </c>
      <c r="GQ83" s="11">
        <v>657</v>
      </c>
      <c r="GR83" s="12">
        <f t="shared" si="2025"/>
        <v>0.79601406799531071</v>
      </c>
      <c r="GS83" s="11">
        <v>22</v>
      </c>
      <c r="GT83" s="12">
        <f t="shared" si="2026"/>
        <v>3.2400589101620032E-2</v>
      </c>
      <c r="GU83" s="13"/>
      <c r="GV83" s="11"/>
      <c r="GW83" s="39">
        <v>72.881355932203391</v>
      </c>
      <c r="GX83" s="43">
        <v>81.25</v>
      </c>
      <c r="GY83" s="10"/>
      <c r="GZ83" s="11"/>
      <c r="HA83" s="74">
        <f t="shared" si="2079"/>
        <v>861</v>
      </c>
      <c r="HB83" s="74">
        <f t="shared" si="2080"/>
        <v>74</v>
      </c>
      <c r="HC83" s="11">
        <v>658</v>
      </c>
      <c r="HD83" s="12">
        <f t="shared" si="2029"/>
        <v>0.78629500580720091</v>
      </c>
      <c r="HE83" s="11">
        <v>19</v>
      </c>
      <c r="HF83" s="12">
        <f t="shared" si="2030"/>
        <v>2.8064992614475627E-2</v>
      </c>
      <c r="HG83" s="13"/>
      <c r="HH83" s="11"/>
      <c r="HI83" s="39">
        <v>76.19047619047619</v>
      </c>
      <c r="HJ83" s="43">
        <v>93.75</v>
      </c>
      <c r="HK83" s="10">
        <f t="shared" si="2031"/>
        <v>1</v>
      </c>
      <c r="HL83" s="11">
        <f t="shared" si="2032"/>
        <v>0</v>
      </c>
      <c r="HM83" s="11">
        <f t="shared" si="2033"/>
        <v>12003</v>
      </c>
      <c r="HN83" s="11">
        <f t="shared" si="2034"/>
        <v>1023</v>
      </c>
      <c r="HO83" s="11">
        <f t="shared" si="2035"/>
        <v>9224</v>
      </c>
      <c r="HP83" s="215">
        <f t="shared" si="2082"/>
        <v>0.7684745480296592</v>
      </c>
      <c r="HQ83" s="15">
        <f t="shared" si="2037"/>
        <v>333</v>
      </c>
      <c r="HR83" s="12">
        <f t="shared" si="2081"/>
        <v>3.6101474414570685E-2</v>
      </c>
      <c r="HS83" s="16">
        <v>58</v>
      </c>
      <c r="HT83" s="17">
        <v>8739</v>
      </c>
      <c r="HU83" s="16">
        <f t="shared" si="2038"/>
        <v>94.741977450130094</v>
      </c>
      <c r="HV83" s="23">
        <v>83.295194508009146</v>
      </c>
      <c r="HW83" s="22">
        <v>86.486486486486484</v>
      </c>
      <c r="HX83" s="78">
        <f t="shared" si="2039"/>
        <v>0.7285180572851806</v>
      </c>
      <c r="HY83" s="78">
        <f t="shared" si="2040"/>
        <v>0.76832663161150638</v>
      </c>
      <c r="HZ83" s="78">
        <f t="shared" si="2041"/>
        <v>0.79055733049343269</v>
      </c>
      <c r="IA83" s="78">
        <f t="shared" si="2042"/>
        <v>0.7927763589930682</v>
      </c>
      <c r="IF83" s="93">
        <f t="shared" ref="IF83" si="2083">IF84/IF85</f>
        <v>1.2437810945273632E-3</v>
      </c>
      <c r="IG83" s="93">
        <f t="shared" ref="IG83" si="2084">IG84/IG85</f>
        <v>6.1823802163833079E-4</v>
      </c>
      <c r="IH83" s="93">
        <f t="shared" ref="IH83" si="2085">IH84/IH85</f>
        <v>3.5486160397444998E-4</v>
      </c>
      <c r="II83" s="93">
        <f t="shared" ref="II83" si="2086">II84/II85</f>
        <v>2.5473071324599709E-3</v>
      </c>
      <c r="IJ83" s="96" t="s">
        <v>90</v>
      </c>
    </row>
    <row r="84" spans="1:244" ht="19.5" thickBot="1" x14ac:dyDescent="0.3">
      <c r="A84" s="226"/>
      <c r="B84" s="42"/>
      <c r="C84" s="26">
        <f>SUM(C77:C83)</f>
        <v>1</v>
      </c>
      <c r="D84" s="27">
        <f>SUM(D77:D83)</f>
        <v>1</v>
      </c>
      <c r="E84" s="27"/>
      <c r="F84" s="27"/>
      <c r="G84" s="27">
        <f>SUM(G77:G83)</f>
        <v>4176</v>
      </c>
      <c r="H84" s="28">
        <f>((G84+I84)/7)/E83</f>
        <v>0.81260615210417053</v>
      </c>
      <c r="I84" s="27">
        <f>SUM(I77:I83)</f>
        <v>130</v>
      </c>
      <c r="J84" s="28">
        <f>(I84/(I84+G84))</f>
        <v>3.0190431955411056E-2</v>
      </c>
      <c r="K84" s="27"/>
      <c r="L84" s="27"/>
      <c r="M84" s="29">
        <f>M82/M81*100-100</f>
        <v>10.640223831468077</v>
      </c>
      <c r="N84" s="72">
        <f>N82/N81*100-100</f>
        <v>5.3507728894173709</v>
      </c>
      <c r="O84" s="26">
        <f t="shared" ref="O84" si="2087">SUM(O77:O83)</f>
        <v>0</v>
      </c>
      <c r="P84" s="27">
        <f t="shared" ref="P84" si="2088">SUM(P77:P83)</f>
        <v>0</v>
      </c>
      <c r="Q84" s="27"/>
      <c r="R84" s="27"/>
      <c r="S84" s="27">
        <f t="shared" ref="S84" si="2089">SUM(S77:S83)</f>
        <v>3623</v>
      </c>
      <c r="T84" s="28">
        <f t="shared" ref="T84" si="2090">((S84+U84)/7)/Q83</f>
        <v>0.72681017612524457</v>
      </c>
      <c r="U84" s="27">
        <f t="shared" ref="U84" si="2091">SUM(U77:U83)</f>
        <v>91</v>
      </c>
      <c r="V84" s="28">
        <f t="shared" ref="V84" si="2092">(U84/(U84+S84))</f>
        <v>2.4501884760366181E-2</v>
      </c>
      <c r="W84" s="27"/>
      <c r="X84" s="27"/>
      <c r="Y84" s="29">
        <f t="shared" ref="Y84:Z84" si="2093">Y82/Y81*100-100</f>
        <v>13.073903396484042</v>
      </c>
      <c r="Z84" s="72">
        <f t="shared" si="2093"/>
        <v>6.9056983444617117</v>
      </c>
      <c r="AA84" s="26">
        <f t="shared" ref="AA84" si="2094">SUM(AA77:AA83)</f>
        <v>2</v>
      </c>
      <c r="AB84" s="27">
        <f t="shared" ref="AB84" si="2095">SUM(AB77:AB83)</f>
        <v>0</v>
      </c>
      <c r="AC84" s="27"/>
      <c r="AD84" s="27"/>
      <c r="AE84" s="27">
        <f t="shared" ref="AE84" si="2096">SUM(AE77:AE83)</f>
        <v>678</v>
      </c>
      <c r="AF84" s="28">
        <f t="shared" ref="AF84" si="2097">((AE84+AG84)/7)/AC83</f>
        <v>0.68050193050193042</v>
      </c>
      <c r="AG84" s="27">
        <f t="shared" ref="AG84" si="2098">SUM(AG77:AG83)</f>
        <v>27</v>
      </c>
      <c r="AH84" s="28">
        <f t="shared" ref="AH84" si="2099">(AG84/(AG84+AE84))</f>
        <v>3.8297872340425532E-2</v>
      </c>
      <c r="AI84" s="27"/>
      <c r="AJ84" s="27"/>
      <c r="AK84" s="29">
        <f t="shared" ref="AK84:AL84" si="2100">AK82/AK81*100-100</f>
        <v>8.7281893733506735</v>
      </c>
      <c r="AL84" s="72">
        <f t="shared" si="2100"/>
        <v>3.448275862068968</v>
      </c>
      <c r="AM84" s="26">
        <f t="shared" ref="AM84" si="2101">SUM(AM77:AM83)</f>
        <v>1</v>
      </c>
      <c r="AN84" s="27">
        <f t="shared" ref="AN84" si="2102">SUM(AN77:AN83)</f>
        <v>0</v>
      </c>
      <c r="AO84" s="27"/>
      <c r="AP84" s="27"/>
      <c r="AQ84" s="27">
        <f t="shared" ref="AQ84" si="2103">SUM(AQ77:AQ83)</f>
        <v>3659</v>
      </c>
      <c r="AR84" s="28">
        <f t="shared" ref="AR84" si="2104">((AQ84+AS84)/7)/AO83</f>
        <v>0.74187866927592949</v>
      </c>
      <c r="AS84" s="27">
        <f t="shared" ref="AS84" si="2105">SUM(AS77:AS83)</f>
        <v>132</v>
      </c>
      <c r="AT84" s="28">
        <f t="shared" ref="AT84" si="2106">(AS84/(AS84+AQ84))</f>
        <v>3.481930888947507E-2</v>
      </c>
      <c r="AU84" s="27"/>
      <c r="AV84" s="27"/>
      <c r="AW84" s="29">
        <f t="shared" ref="AW84:AX84" si="2107">AW82/AW81*100-100</f>
        <v>7.7735884187497106</v>
      </c>
      <c r="AX84" s="72">
        <f t="shared" si="2107"/>
        <v>7.2166834354705998</v>
      </c>
      <c r="AY84" s="26">
        <f t="shared" ref="AY84" si="2108">SUM(AY77:AY83)</f>
        <v>0</v>
      </c>
      <c r="AZ84" s="27">
        <f t="shared" ref="AZ84" si="2109">SUM(AZ77:AZ83)</f>
        <v>0</v>
      </c>
      <c r="BA84" s="27"/>
      <c r="BB84" s="27"/>
      <c r="BC84" s="27">
        <f t="shared" ref="BC84" si="2110">SUM(BC77:BC83)</f>
        <v>3950</v>
      </c>
      <c r="BD84" s="28">
        <f t="shared" ref="BD84" si="2111">((BC84+BE84)/7)/BA83</f>
        <v>0.69809411367852936</v>
      </c>
      <c r="BE84" s="27">
        <f t="shared" ref="BE84" si="2112">SUM(BE77:BE83)</f>
        <v>189</v>
      </c>
      <c r="BF84" s="28">
        <f t="shared" ref="BF84" si="2113">(BE84/(BE84+BC84))</f>
        <v>4.5663203672384634E-2</v>
      </c>
      <c r="BG84" s="27"/>
      <c r="BH84" s="27"/>
      <c r="BI84" s="29">
        <f t="shared" ref="BI84:BJ84" si="2114">BI82/BI81*100-100</f>
        <v>11.948588438473621</v>
      </c>
      <c r="BJ84" s="72">
        <f t="shared" si="2114"/>
        <v>7.6740144516601134</v>
      </c>
      <c r="BK84" s="26">
        <f t="shared" ref="BK84" si="2115">SUM(BK77:BK83)</f>
        <v>1</v>
      </c>
      <c r="BL84" s="27">
        <f t="shared" ref="BL84" si="2116">SUM(BL77:BL83)</f>
        <v>0</v>
      </c>
      <c r="BM84" s="27"/>
      <c r="BN84" s="27"/>
      <c r="BO84" s="27">
        <f t="shared" ref="BO84" si="2117">SUM(BO77:BO83)</f>
        <v>3635</v>
      </c>
      <c r="BP84" s="28">
        <f t="shared" ref="BP84" si="2118">((BO84+BQ84)/7)/BM83</f>
        <v>0.75700181341930273</v>
      </c>
      <c r="BQ84" s="27">
        <f t="shared" ref="BQ84" si="2119">SUM(BQ77:BQ83)</f>
        <v>122</v>
      </c>
      <c r="BR84" s="28">
        <f t="shared" ref="BR84" si="2120">(BQ84/(BQ84+BO84))</f>
        <v>3.2472717593824862E-2</v>
      </c>
      <c r="BS84" s="27"/>
      <c r="BT84" s="27"/>
      <c r="BU84" s="29">
        <f t="shared" ref="BU84:BV84" si="2121">BU82/BU81*100-100</f>
        <v>9.6935389050084382</v>
      </c>
      <c r="BV84" s="72">
        <f t="shared" si="2121"/>
        <v>7.649623464130002</v>
      </c>
      <c r="BW84" s="26">
        <f t="shared" ref="BW84" si="2122">SUM(BW77:BW83)</f>
        <v>0</v>
      </c>
      <c r="BX84" s="27">
        <f t="shared" ref="BX84" si="2123">SUM(BX77:BX83)</f>
        <v>0</v>
      </c>
      <c r="BY84" s="27"/>
      <c r="BZ84" s="27"/>
      <c r="CA84" s="27">
        <f t="shared" ref="CA84" si="2124">SUM(CA77:CA83)</f>
        <v>3867</v>
      </c>
      <c r="CB84" s="28">
        <f t="shared" ref="CB84" si="2125">((CA84+CC84)/7)/BY83</f>
        <v>0.76273126072859054</v>
      </c>
      <c r="CC84" s="27">
        <f t="shared" ref="CC84" si="2126">SUM(CC77:CC83)</f>
        <v>132</v>
      </c>
      <c r="CD84" s="28">
        <f t="shared" ref="CD84" si="2127">(CC84/(CC84+CA84))</f>
        <v>3.3008252063015754E-2</v>
      </c>
      <c r="CE84" s="27"/>
      <c r="CF84" s="27"/>
      <c r="CG84" s="29">
        <f t="shared" ref="CG84:CH84" si="2128">CG82/CG81*100-100</f>
        <v>6.1335617787230632</v>
      </c>
      <c r="CH84" s="72">
        <f t="shared" si="2128"/>
        <v>3.7540343128928271</v>
      </c>
      <c r="CI84" s="26">
        <f t="shared" ref="CI84" si="2129">SUM(CI77:CI83)</f>
        <v>0</v>
      </c>
      <c r="CJ84" s="27">
        <f t="shared" ref="CJ84" si="2130">SUM(CJ77:CJ83)</f>
        <v>0</v>
      </c>
      <c r="CK84" s="27"/>
      <c r="CL84" s="27"/>
      <c r="CM84" s="27">
        <f t="shared" ref="CM84" si="2131">SUM(CM77:CM83)</f>
        <v>739</v>
      </c>
      <c r="CN84" s="28">
        <f t="shared" ref="CN84" si="2132">((CM84+CO84)/7)/CK83</f>
        <v>0.68959435626102294</v>
      </c>
      <c r="CO84" s="27">
        <f t="shared" ref="CO84" si="2133">SUM(CO77:CO83)</f>
        <v>43</v>
      </c>
      <c r="CP84" s="28">
        <f t="shared" ref="CP84" si="2134">(CO84/(CO84+CM84))</f>
        <v>5.4987212276214836E-2</v>
      </c>
      <c r="CQ84" s="27"/>
      <c r="CR84" s="27"/>
      <c r="CS84" s="29">
        <f t="shared" ref="CS84:CT84" si="2135">CS82/CS81*100-100</f>
        <v>9.7883597883597844</v>
      </c>
      <c r="CT84" s="72">
        <f t="shared" si="2135"/>
        <v>9.9286563614744381</v>
      </c>
      <c r="CU84" s="26">
        <f t="shared" ref="CU84" si="2136">SUM(CU77:CU83)</f>
        <v>0</v>
      </c>
      <c r="CV84" s="27">
        <f t="shared" ref="CV84" si="2137">SUM(CV77:CV83)</f>
        <v>0</v>
      </c>
      <c r="CW84" s="27"/>
      <c r="CX84" s="27"/>
      <c r="CY84" s="27">
        <f t="shared" ref="CY84" si="2138">SUM(CY77:CY83)</f>
        <v>3995</v>
      </c>
      <c r="CZ84" s="28">
        <f t="shared" ref="CZ84" si="2139">((CY84+DA84)/7)/CW83</f>
        <v>0.76920173617663712</v>
      </c>
      <c r="DA84" s="27">
        <f t="shared" ref="DA84" si="2140">SUM(DA77:DA83)</f>
        <v>81</v>
      </c>
      <c r="DB84" s="28">
        <f t="shared" ref="DB84" si="2141">(DA84/(DA84+CY84))</f>
        <v>1.9872423945044161E-2</v>
      </c>
      <c r="DC84" s="27"/>
      <c r="DD84" s="27"/>
      <c r="DE84" s="29">
        <f t="shared" ref="DE84:DF84" si="2142">DE82/DE81*100-100</f>
        <v>10.405858427769573</v>
      </c>
      <c r="DF84" s="72">
        <f t="shared" si="2142"/>
        <v>8.2215050110412591</v>
      </c>
      <c r="DG84" s="26">
        <f t="shared" ref="DG84" si="2143">SUM(DG77:DG83)</f>
        <v>1</v>
      </c>
      <c r="DH84" s="27">
        <f t="shared" ref="DH84" si="2144">SUM(DH77:DH83)</f>
        <v>0</v>
      </c>
      <c r="DI84" s="27"/>
      <c r="DJ84" s="27"/>
      <c r="DK84" s="27">
        <f t="shared" ref="DK84" si="2145">SUM(DK77:DK83)</f>
        <v>4597</v>
      </c>
      <c r="DL84" s="28">
        <f t="shared" ref="DL84" si="2146">((DK84+DM84)/7)/DI83</f>
        <v>0.78855140186915884</v>
      </c>
      <c r="DM84" s="27">
        <f t="shared" ref="DM84" si="2147">SUM(DM77:DM83)</f>
        <v>128</v>
      </c>
      <c r="DN84" s="28">
        <f t="shared" ref="DN84" si="2148">(DM84/(DM84+DK84))</f>
        <v>2.7089947089947091E-2</v>
      </c>
      <c r="DO84" s="27"/>
      <c r="DP84" s="27"/>
      <c r="DQ84" s="29">
        <f t="shared" ref="DQ84:DR84" si="2149">DQ82/DQ81*100-100</f>
        <v>8.5549475166410787</v>
      </c>
      <c r="DR84" s="72">
        <f t="shared" si="2149"/>
        <v>2.9360651239366859</v>
      </c>
      <c r="DS84" s="26">
        <f t="shared" ref="DS84" si="2150">SUM(DS77:DS83)</f>
        <v>0</v>
      </c>
      <c r="DT84" s="27">
        <f t="shared" ref="DT84" si="2151">SUM(DT77:DT83)</f>
        <v>0</v>
      </c>
      <c r="DU84" s="27"/>
      <c r="DV84" s="27"/>
      <c r="DW84" s="27">
        <f t="shared" ref="DW84" si="2152">SUM(DW77:DW83)</f>
        <v>4664</v>
      </c>
      <c r="DX84" s="28">
        <f t="shared" ref="DX84" si="2153">((DW84+DY84)/7)/DU83</f>
        <v>0.78394066430183806</v>
      </c>
      <c r="DY84" s="27">
        <f t="shared" ref="DY84" si="2154">SUM(DY77:DY83)</f>
        <v>198</v>
      </c>
      <c r="DZ84" s="28">
        <f t="shared" ref="DZ84" si="2155">(DY84/(DY84+DW84))</f>
        <v>4.072398190045249E-2</v>
      </c>
      <c r="EA84" s="27"/>
      <c r="EB84" s="27"/>
      <c r="EC84" s="29">
        <f t="shared" ref="EC84:ED84" si="2156">EC82/EC81*100-100</f>
        <v>7.6650492933134871</v>
      </c>
      <c r="ED84" s="72">
        <f t="shared" si="2156"/>
        <v>4.4275022732041691</v>
      </c>
      <c r="EE84" s="26">
        <f t="shared" ref="EE84" si="2157">SUM(EE77:EE83)</f>
        <v>0</v>
      </c>
      <c r="EF84" s="27">
        <f t="shared" ref="EF84" si="2158">SUM(EF77:EF83)</f>
        <v>0</v>
      </c>
      <c r="EG84" s="27"/>
      <c r="EH84" s="27"/>
      <c r="EI84" s="27">
        <f t="shared" ref="EI84" si="2159">SUM(EI77:EI83)</f>
        <v>768</v>
      </c>
      <c r="EJ84" s="28">
        <f t="shared" ref="EJ84" si="2160">((EI84+EK84)/7)/EG83</f>
        <v>0.69004329004329001</v>
      </c>
      <c r="EK84" s="27">
        <f t="shared" ref="EK84" si="2161">SUM(EK77:EK83)</f>
        <v>29</v>
      </c>
      <c r="EL84" s="28">
        <f t="shared" ref="EL84" si="2162">(EK84/(EK84+EI84))</f>
        <v>3.6386449184441658E-2</v>
      </c>
      <c r="EM84" s="27"/>
      <c r="EN84" s="27"/>
      <c r="EO84" s="29">
        <f t="shared" ref="EO84:EP84" si="2163">EO82/EO81*100-100</f>
        <v>9.0038993264799814</v>
      </c>
      <c r="EP84" s="72">
        <f t="shared" si="2163"/>
        <v>2.4970273483947665</v>
      </c>
      <c r="EQ84" s="26">
        <f t="shared" ref="EQ84" si="2164">SUM(EQ77:EQ83)</f>
        <v>1</v>
      </c>
      <c r="ER84" s="27">
        <f t="shared" ref="ER84" si="2165">SUM(ER77:ER83)</f>
        <v>0</v>
      </c>
      <c r="ES84" s="27"/>
      <c r="ET84" s="27"/>
      <c r="EU84" s="27">
        <f t="shared" ref="EU84" si="2166">SUM(EU77:EU83)</f>
        <v>4773</v>
      </c>
      <c r="EV84" s="28">
        <f t="shared" ref="EV84" si="2167">((EU84+EW84)/7)/ES83</f>
        <v>0.800974025974026</v>
      </c>
      <c r="EW84" s="27">
        <f t="shared" ref="EW84" si="2168">SUM(EW77:EW83)</f>
        <v>161</v>
      </c>
      <c r="EX84" s="28">
        <f t="shared" ref="EX84" si="2169">(EW84/(EW84+EU84))</f>
        <v>3.2630725577624642E-2</v>
      </c>
      <c r="EY84" s="27"/>
      <c r="EZ84" s="27"/>
      <c r="FA84" s="29">
        <f t="shared" ref="FA84:FB84" si="2170">FA82/FA81*100-100</f>
        <v>8.2043404624049714</v>
      </c>
      <c r="FB84" s="72">
        <f t="shared" si="2170"/>
        <v>6.0939357907253253</v>
      </c>
      <c r="FC84" s="26">
        <f t="shared" ref="FC84" si="2171">SUM(FC77:FC83)</f>
        <v>0</v>
      </c>
      <c r="FD84" s="27">
        <f t="shared" ref="FD84" si="2172">SUM(FD77:FD83)</f>
        <v>0</v>
      </c>
      <c r="FE84" s="27"/>
      <c r="FF84" s="27"/>
      <c r="FG84" s="27">
        <f t="shared" ref="FG84" si="2173">SUM(FG77:FG83)</f>
        <v>4532</v>
      </c>
      <c r="FH84" s="28">
        <f t="shared" ref="FH84" si="2174">((FG84+FI84)/7)/FE83</f>
        <v>0.75991615607868435</v>
      </c>
      <c r="FI84" s="27">
        <f t="shared" ref="FI84" si="2175">SUM(FI77:FI83)</f>
        <v>181</v>
      </c>
      <c r="FJ84" s="28">
        <f t="shared" ref="FJ84" si="2176">(FI84/(FI84+FG84))</f>
        <v>3.8404413324846169E-2</v>
      </c>
      <c r="FK84" s="27"/>
      <c r="FL84" s="27"/>
      <c r="FM84" s="29">
        <f t="shared" ref="FM84:FN84" si="2177">FM82/FM81*100-100</f>
        <v>9.1181220213478014</v>
      </c>
      <c r="FN84" s="72">
        <f t="shared" si="2177"/>
        <v>9.2003567181926371</v>
      </c>
      <c r="FO84" s="26">
        <f t="shared" ref="FO84" si="2178">SUM(FO77:FO83)</f>
        <v>1</v>
      </c>
      <c r="FP84" s="27">
        <f t="shared" ref="FP84" si="2179">SUM(FP77:FP83)</f>
        <v>0</v>
      </c>
      <c r="FQ84" s="27"/>
      <c r="FR84" s="27"/>
      <c r="FS84" s="27">
        <f t="shared" ref="FS84" si="2180">SUM(FS77:FS83)</f>
        <v>4730</v>
      </c>
      <c r="FT84" s="28">
        <f t="shared" ref="FT84" si="2181">((FS84+FU84)/7)/FQ83</f>
        <v>0.81019214703425224</v>
      </c>
      <c r="FU84" s="27">
        <f t="shared" ref="FU84" si="2182">SUM(FU77:FU83)</f>
        <v>119</v>
      </c>
      <c r="FV84" s="28">
        <f t="shared" ref="FV84" si="2183">(FU84/(FU84+FS84))</f>
        <v>2.4541142503608993E-2</v>
      </c>
      <c r="FW84" s="27"/>
      <c r="FX84" s="27"/>
      <c r="FY84" s="29">
        <f t="shared" ref="FY84:FZ84" si="2184">FY82/FY81*100-100</f>
        <v>6.7918669375485194</v>
      </c>
      <c r="FZ84" s="72">
        <f t="shared" si="2184"/>
        <v>3.0836305984938548</v>
      </c>
      <c r="GA84" s="26">
        <f t="shared" ref="GA84" si="2185">SUM(GA77:GA83)</f>
        <v>3</v>
      </c>
      <c r="GB84" s="27">
        <f t="shared" ref="GB84" si="2186">SUM(GB77:GB83)</f>
        <v>1</v>
      </c>
      <c r="GC84" s="27"/>
      <c r="GD84" s="27"/>
      <c r="GE84" s="27">
        <f t="shared" ref="GE84" si="2187">SUM(GE77:GE83)</f>
        <v>785</v>
      </c>
      <c r="GF84" s="28">
        <f t="shared" ref="GF84" si="2188">((GE84+GG84)/7)/GC83</f>
        <v>0.67524916943521596</v>
      </c>
      <c r="GG84" s="27">
        <f t="shared" ref="GG84" si="2189">SUM(GG77:GG83)</f>
        <v>28</v>
      </c>
      <c r="GH84" s="28">
        <f t="shared" ref="GH84" si="2190">(GG84/(GG84+GE84))</f>
        <v>3.4440344403444033E-2</v>
      </c>
      <c r="GI84" s="27"/>
      <c r="GJ84" s="27"/>
      <c r="GK84" s="29">
        <f t="shared" ref="GK84:GL84" si="2191">GK82/GK81*100-100</f>
        <v>7.2495306366274122</v>
      </c>
      <c r="GL84" s="72">
        <f t="shared" si="2191"/>
        <v>4.6033633429590566</v>
      </c>
      <c r="GM84" s="26">
        <f t="shared" ref="GM84" si="2192">SUM(GM77:GM83)</f>
        <v>3</v>
      </c>
      <c r="GN84" s="27">
        <f t="shared" ref="GN84" si="2193">SUM(GN77:GN83)</f>
        <v>0</v>
      </c>
      <c r="GO84" s="27"/>
      <c r="GP84" s="27"/>
      <c r="GQ84" s="27">
        <f t="shared" ref="GQ84" si="2194">SUM(GQ77:GQ83)</f>
        <v>4595</v>
      </c>
      <c r="GR84" s="28">
        <f t="shared" ref="GR84" si="2195">((GQ84+GS84)/7)/GO83</f>
        <v>0.79115726009043719</v>
      </c>
      <c r="GS84" s="27">
        <f t="shared" ref="GS84" si="2196">SUM(GS77:GS83)</f>
        <v>129</v>
      </c>
      <c r="GT84" s="28">
        <f t="shared" ref="GT84" si="2197">(GS84/(GS84+GQ84))</f>
        <v>2.7307366638441997E-2</v>
      </c>
      <c r="GU84" s="27"/>
      <c r="GV84" s="27"/>
      <c r="GW84" s="29">
        <f t="shared" ref="GW84:GX84" si="2198">GW82/GW81*100-100</f>
        <v>8.5292509568070045</v>
      </c>
      <c r="GX84" s="72">
        <f t="shared" si="2198"/>
        <v>8.99227110582639</v>
      </c>
      <c r="GY84" s="26">
        <f t="shared" ref="GY84" si="2199">SUM(GY77:GY83)</f>
        <v>0</v>
      </c>
      <c r="GZ84" s="27">
        <f t="shared" ref="GZ84" si="2200">SUM(GZ77:GZ83)</f>
        <v>0</v>
      </c>
      <c r="HA84" s="27"/>
      <c r="HB84" s="27"/>
      <c r="HC84" s="27">
        <f t="shared" ref="HC84" si="2201">SUM(HC77:HC83)</f>
        <v>4598</v>
      </c>
      <c r="HD84" s="28">
        <f t="shared" ref="HD84" si="2202">((HC84+HE84)/7)/HA83</f>
        <v>0.79425916708146682</v>
      </c>
      <c r="HE84" s="27">
        <f t="shared" ref="HE84" si="2203">SUM(HE77:HE83)</f>
        <v>189</v>
      </c>
      <c r="HF84" s="28">
        <f t="shared" ref="HF84" si="2204">(HE84/(HE84+HC84))</f>
        <v>3.9481930227700024E-2</v>
      </c>
      <c r="HG84" s="27"/>
      <c r="HH84" s="27"/>
      <c r="HI84" s="29">
        <f t="shared" ref="HI84:HJ84" si="2205">HI82/HI81*100-100</f>
        <v>8.6484773120717904</v>
      </c>
      <c r="HJ84" s="72">
        <f t="shared" si="2205"/>
        <v>7.0451843043995268</v>
      </c>
      <c r="HK84" s="26">
        <f t="shared" si="2031"/>
        <v>14</v>
      </c>
      <c r="HL84" s="27">
        <f t="shared" si="2032"/>
        <v>2</v>
      </c>
      <c r="HM84" s="27">
        <f t="shared" si="2033"/>
        <v>0</v>
      </c>
      <c r="HN84" s="27">
        <f t="shared" si="2034"/>
        <v>0</v>
      </c>
      <c r="HO84" s="27">
        <f t="shared" si="2035"/>
        <v>64473</v>
      </c>
      <c r="HP84" s="216">
        <f>+((HO84)/HM83)/7</f>
        <v>0.76734387831613515</v>
      </c>
      <c r="HQ84" s="62">
        <f t="shared" si="2037"/>
        <v>2109</v>
      </c>
      <c r="HR84" s="52">
        <f t="shared" si="2081"/>
        <v>3.2711367549206644E-2</v>
      </c>
      <c r="HS84" s="53">
        <f t="shared" ref="HS84" si="2206">SUM(HS77:HS83)/7</f>
        <v>57.542857142857144</v>
      </c>
      <c r="HT84" s="54">
        <f t="shared" ref="HT84" si="2207">SUM(HT77:HT83)</f>
        <v>61135</v>
      </c>
      <c r="HU84" s="53">
        <f t="shared" ref="HU84" si="2208">AVERAGE(HU77:HU83)</f>
        <v>94.819622007609226</v>
      </c>
      <c r="HV84" s="63">
        <f>HV82/HV81*100-100</f>
        <v>9.0260714900856698</v>
      </c>
      <c r="HW84" s="72">
        <f>HW82/HW81*100-100</f>
        <v>6.1895426937043965</v>
      </c>
      <c r="HX84" s="78">
        <f t="shared" ref="HX84" si="2209">SUM(G84,I84,S84,U84,AE84,AG84,AQ84,AS84,BC84,BE84)/7/SUM(E83,Q83,AC83,AO83,BA83)</f>
        <v>0.74074897705034692</v>
      </c>
      <c r="HY84" s="78">
        <f t="shared" ref="HY84" si="2210">SUM(BO84,BQ84,CA84,CC84,CM84,CO84,CY84,DA84,DK84,DM84)/7/SUM(BM83,BY83,CK83,CW83,DI83)</f>
        <v>0.76616145994432416</v>
      </c>
      <c r="HZ84" s="78">
        <f t="shared" ref="HZ84" si="2211">SUM(DW84,DY84,EI84,EK84,EU84,EW84,FG84,FI84)/7/SUM(DU83,EG83,ES83,FE83)</f>
        <v>0.77620568994370909</v>
      </c>
      <c r="IA84" s="78">
        <f t="shared" ref="IA84" si="2212">SUM(FS84,FU84,GE84,GG84,GQ84,GS84,HC84,HE84)/7/SUM(FQ83,GC83,GO83,HA83)</f>
        <v>0.79079585135769004</v>
      </c>
      <c r="IB84" s="92">
        <f t="shared" ref="IB84" si="2213">SUM(I84,U84,AG84,AS84,BE84)/SUM(G84,I84,S84,U84,AE84,AG84,AQ84,AS84,BC84,BE84)</f>
        <v>3.416391474031822E-2</v>
      </c>
      <c r="IC84" s="92">
        <f t="shared" ref="IC84" si="2214">SUM(BQ84,CC84,CO84,DA84,DM84)/SUM(BO84,BQ84,CA84,CC84,CM84,CO84,CY84,DA84,DK84,DM84)</f>
        <v>2.9182767172270602E-2</v>
      </c>
      <c r="ID84" s="92">
        <f t="shared" ref="ID84" si="2215">SUM(DY84,EK84,EW84,FI84)/SUM(DW84,DY84,EI84,EK84,EU84,EW84,FG84,FI84)</f>
        <v>3.7174964066379199E-2</v>
      </c>
      <c r="IE84" s="92">
        <f t="shared" ref="IE84" si="2216">SUM(FU84,GG84,GS84,HE84)/SUM(FS84,FU84,GE84,GG84,GQ84,GS84,HC84,HE84)</f>
        <v>3.0646543201739932E-2</v>
      </c>
      <c r="IF84" s="94">
        <f t="shared" ref="IF84" si="2217">SUM(C84,O84,AA84,AM84,AY84)</f>
        <v>4</v>
      </c>
      <c r="IG84" s="94">
        <f t="shared" ref="IG84" si="2218">SUM(BK84,BW84,CI84,CU84,DG84)</f>
        <v>2</v>
      </c>
      <c r="IH84" s="94">
        <f t="shared" ref="IH84" si="2219">SUM(DS84,EE84,EQ84,FC84)</f>
        <v>1</v>
      </c>
      <c r="II84" s="94">
        <f t="shared" ref="II84" si="2220">SUM(FO84,GA84,GM84,GY84)</f>
        <v>7</v>
      </c>
      <c r="IJ84" s="96" t="s">
        <v>89</v>
      </c>
    </row>
    <row r="85" spans="1:244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" si="2221">HK84/HM74</f>
        <v>1.1650162270117335E-3</v>
      </c>
      <c r="HL85" s="68">
        <f t="shared" ref="HL85" si="2222">HL84/HN74</f>
        <v>1.9512195121951219E-3</v>
      </c>
      <c r="HM85" s="45"/>
      <c r="HN85" s="45"/>
      <c r="HO85" s="45"/>
      <c r="HP85" s="218"/>
      <c r="HQ85" s="45"/>
      <c r="HR85" s="45"/>
      <c r="HS85" s="45"/>
      <c r="HT85" s="55"/>
      <c r="HU85" s="45"/>
      <c r="HV85" s="45"/>
      <c r="HW85" s="46"/>
      <c r="HY85" s="77"/>
      <c r="HZ85" s="77"/>
      <c r="IA85" s="77"/>
      <c r="IF85" s="94">
        <f t="shared" ref="IF85" si="2223">SUM(E74,Q74,AC74,AO74,BA74)</f>
        <v>3216</v>
      </c>
      <c r="IG85" s="94">
        <f t="shared" ref="IG85" si="2224">SUM(BM74,BY74,CK74,CW74,DI74)</f>
        <v>3235</v>
      </c>
      <c r="IH85" s="94">
        <f t="shared" ref="IH85" si="2225">SUM(DU74,EG74,ES74,FE74)</f>
        <v>2818</v>
      </c>
      <c r="II85" s="94">
        <f t="shared" ref="II85" si="2226">SUM(FQ74,GC74,GO74,HA74)</f>
        <v>2748</v>
      </c>
      <c r="IJ85" s="96" t="s">
        <v>84</v>
      </c>
    </row>
    <row r="86" spans="1:244" x14ac:dyDescent="0.25">
      <c r="A86" s="225">
        <v>34</v>
      </c>
      <c r="B86" s="73">
        <f>B83+1</f>
        <v>44491</v>
      </c>
      <c r="C86" s="33"/>
      <c r="D86" s="34"/>
      <c r="E86" s="34">
        <f>E83-C86</f>
        <v>757</v>
      </c>
      <c r="F86" s="34">
        <f>F83-D86</f>
        <v>64</v>
      </c>
      <c r="G86" s="34">
        <v>589</v>
      </c>
      <c r="H86" s="35">
        <f t="shared" ref="H86:H92" si="2227">((G86+I86)/E86)</f>
        <v>0.79392338177014532</v>
      </c>
      <c r="I86" s="34">
        <v>12</v>
      </c>
      <c r="J86" s="35">
        <f>I86/(G86+I86)</f>
        <v>1.9966722129783693E-2</v>
      </c>
      <c r="K86" s="36"/>
      <c r="L86" s="34"/>
      <c r="M86" s="34"/>
      <c r="N86" s="37"/>
      <c r="O86" s="33"/>
      <c r="P86" s="34"/>
      <c r="Q86" s="34">
        <f t="shared" ref="Q86" si="2228">Q83-O86</f>
        <v>730</v>
      </c>
      <c r="R86" s="34">
        <f t="shared" ref="R86" si="2229">R83-P86</f>
        <v>61</v>
      </c>
      <c r="S86" s="34">
        <v>519</v>
      </c>
      <c r="T86" s="35">
        <f t="shared" ref="T86:T92" si="2230">((S86+U86)/Q86)</f>
        <v>0.72602739726027399</v>
      </c>
      <c r="U86" s="34">
        <v>11</v>
      </c>
      <c r="V86" s="35">
        <f t="shared" ref="V86:V92" si="2231">U86/(S86+U86)</f>
        <v>2.0754716981132074E-2</v>
      </c>
      <c r="W86" s="36"/>
      <c r="X86" s="34"/>
      <c r="Y86" s="34"/>
      <c r="Z86" s="37"/>
      <c r="AA86" s="33"/>
      <c r="AB86" s="34"/>
      <c r="AC86" s="34">
        <f t="shared" ref="AC86" si="2232">AC83-AA86</f>
        <v>148</v>
      </c>
      <c r="AD86" s="34">
        <f t="shared" ref="AD86" si="2233">AD83-AB86</f>
        <v>12</v>
      </c>
      <c r="AE86" s="34">
        <v>106</v>
      </c>
      <c r="AF86" s="35">
        <f t="shared" ref="AF86:AF92" si="2234">((AE86+AG86)/AC86)</f>
        <v>0.73648648648648651</v>
      </c>
      <c r="AG86" s="34">
        <v>3</v>
      </c>
      <c r="AH86" s="35">
        <f t="shared" ref="AH86:AH92" si="2235">AG86/(AE86+AG86)</f>
        <v>2.7522935779816515E-2</v>
      </c>
      <c r="AI86" s="36"/>
      <c r="AJ86" s="34"/>
      <c r="AK86" s="34"/>
      <c r="AL86" s="37"/>
      <c r="AM86" s="33">
        <v>1</v>
      </c>
      <c r="AN86" s="34"/>
      <c r="AO86" s="34">
        <f t="shared" ref="AO86" si="2236">AO83-AM86</f>
        <v>729</v>
      </c>
      <c r="AP86" s="34">
        <f t="shared" ref="AP86" si="2237">AP83-AN86</f>
        <v>62</v>
      </c>
      <c r="AQ86" s="34">
        <v>490</v>
      </c>
      <c r="AR86" s="35">
        <f t="shared" ref="AR86:AR92" si="2238">((AQ86+AS86)/AO86)</f>
        <v>0.69821673525377226</v>
      </c>
      <c r="AS86" s="34">
        <v>19</v>
      </c>
      <c r="AT86" s="35">
        <f t="shared" ref="AT86:AT92" si="2239">AS86/(AQ86+AS86)</f>
        <v>3.732809430255403E-2</v>
      </c>
      <c r="AU86" s="36"/>
      <c r="AV86" s="34"/>
      <c r="AW86" s="34"/>
      <c r="AX86" s="37"/>
      <c r="AY86" s="33"/>
      <c r="AZ86" s="34"/>
      <c r="BA86" s="34">
        <f t="shared" ref="BA86" si="2240">BA83-AY86</f>
        <v>847</v>
      </c>
      <c r="BB86" s="34">
        <f t="shared" ref="BB86" si="2241">BB83-AZ86</f>
        <v>72</v>
      </c>
      <c r="BC86" s="34">
        <v>556</v>
      </c>
      <c r="BD86" s="35">
        <f t="shared" ref="BD86:BD92" si="2242">((BC86+BE86)/BA86)</f>
        <v>0.69185360094450998</v>
      </c>
      <c r="BE86" s="34">
        <v>30</v>
      </c>
      <c r="BF86" s="35">
        <f t="shared" ref="BF86:BF92" si="2243">BE86/(BC86+BE86)</f>
        <v>5.1194539249146756E-2</v>
      </c>
      <c r="BG86" s="36"/>
      <c r="BH86" s="34"/>
      <c r="BI86" s="34"/>
      <c r="BJ86" s="37"/>
      <c r="BK86" s="33"/>
      <c r="BL86" s="34"/>
      <c r="BM86" s="34">
        <f t="shared" ref="BM86" si="2244">BM83-BK86</f>
        <v>709</v>
      </c>
      <c r="BN86" s="34">
        <f t="shared" ref="BN86" si="2245">BN83-BL86</f>
        <v>61</v>
      </c>
      <c r="BO86" s="34">
        <v>520</v>
      </c>
      <c r="BP86" s="35">
        <f t="shared" ref="BP86:BP92" si="2246">((BO86+BQ86)/BM86)</f>
        <v>0.75740479548660089</v>
      </c>
      <c r="BQ86" s="34">
        <v>17</v>
      </c>
      <c r="BR86" s="35">
        <f t="shared" ref="BR86:BR92" si="2247">BQ86/(BO86+BQ86)</f>
        <v>3.165735567970205E-2</v>
      </c>
      <c r="BS86" s="36"/>
      <c r="BT86" s="34"/>
      <c r="BU86" s="34"/>
      <c r="BV86" s="37"/>
      <c r="BW86" s="33"/>
      <c r="BX86" s="34"/>
      <c r="BY86" s="34">
        <f t="shared" ref="BY86" si="2248">BY83-BW86</f>
        <v>749</v>
      </c>
      <c r="BZ86" s="34">
        <f t="shared" ref="BZ86" si="2249">BZ83-BX86</f>
        <v>65</v>
      </c>
      <c r="CA86" s="34">
        <v>567</v>
      </c>
      <c r="CB86" s="35">
        <f t="shared" ref="CB86:CB92" si="2250">((CA86+CC86)/BY86)</f>
        <v>0.77303070761014692</v>
      </c>
      <c r="CC86" s="34">
        <v>12</v>
      </c>
      <c r="CD86" s="35">
        <f t="shared" ref="CD86:CD92" si="2251">CC86/(CA86+CC86)</f>
        <v>2.072538860103627E-2</v>
      </c>
      <c r="CE86" s="36"/>
      <c r="CF86" s="34"/>
      <c r="CG86" s="34"/>
      <c r="CH86" s="37"/>
      <c r="CI86" s="33"/>
      <c r="CJ86" s="34"/>
      <c r="CK86" s="34">
        <f t="shared" ref="CK86" si="2252">CK83-CI86</f>
        <v>162</v>
      </c>
      <c r="CL86" s="34">
        <f t="shared" ref="CL86" si="2253">CL83-CJ86</f>
        <v>15</v>
      </c>
      <c r="CM86" s="34">
        <v>101</v>
      </c>
      <c r="CN86" s="35">
        <f t="shared" ref="CN86:CN92" si="2254">((CM86+CO86)/CK86)</f>
        <v>0.6728395061728395</v>
      </c>
      <c r="CO86" s="34">
        <v>8</v>
      </c>
      <c r="CP86" s="35">
        <f t="shared" ref="CP86:CP92" si="2255">CO86/(CM86+CO86)</f>
        <v>7.3394495412844041E-2</v>
      </c>
      <c r="CQ86" s="36"/>
      <c r="CR86" s="34"/>
      <c r="CS86" s="34"/>
      <c r="CT86" s="37"/>
      <c r="CU86" s="33"/>
      <c r="CV86" s="34"/>
      <c r="CW86" s="34">
        <f t="shared" ref="CW86" si="2256">CW83-CU86</f>
        <v>757</v>
      </c>
      <c r="CX86" s="34">
        <f t="shared" ref="CX86" si="2257">CX83-CV86</f>
        <v>65</v>
      </c>
      <c r="CY86" s="34">
        <v>539</v>
      </c>
      <c r="CZ86" s="35">
        <f t="shared" ref="CZ86:CZ92" si="2258">((CY86+DA86)/CW86)</f>
        <v>0.72655217965653895</v>
      </c>
      <c r="DA86" s="34">
        <v>11</v>
      </c>
      <c r="DB86" s="35">
        <f t="shared" ref="DB86:DB92" si="2259">DA86/(CY86+DA86)</f>
        <v>0.02</v>
      </c>
      <c r="DC86" s="36"/>
      <c r="DD86" s="34"/>
      <c r="DE86" s="34"/>
      <c r="DF86" s="37"/>
      <c r="DG86" s="33"/>
      <c r="DH86" s="34"/>
      <c r="DI86" s="34">
        <f t="shared" ref="DI86" si="2260">DI83-DG86</f>
        <v>856</v>
      </c>
      <c r="DJ86" s="34">
        <f t="shared" ref="DJ86" si="2261">DJ83-DH86</f>
        <v>72</v>
      </c>
      <c r="DK86" s="34">
        <v>649</v>
      </c>
      <c r="DL86" s="35">
        <f t="shared" ref="DL86:DL92" si="2262">((DK86+DM86)/DI86)</f>
        <v>0.78037383177570097</v>
      </c>
      <c r="DM86" s="34">
        <v>19</v>
      </c>
      <c r="DN86" s="35">
        <f t="shared" ref="DN86:DN92" si="2263">DM86/(DK86+DM86)</f>
        <v>2.8443113772455089E-2</v>
      </c>
      <c r="DO86" s="36"/>
      <c r="DP86" s="34"/>
      <c r="DQ86" s="34"/>
      <c r="DR86" s="37"/>
      <c r="DS86" s="33"/>
      <c r="DT86" s="34"/>
      <c r="DU86" s="34">
        <f t="shared" ref="DU86" si="2264">DU83-DS86</f>
        <v>886</v>
      </c>
      <c r="DV86" s="34">
        <f t="shared" ref="DV86" si="2265">DV83-DT86</f>
        <v>76</v>
      </c>
      <c r="DW86" s="34">
        <v>664</v>
      </c>
      <c r="DX86" s="35">
        <f t="shared" ref="DX86:DX92" si="2266">((DW86+DY86)/DU86)</f>
        <v>0.78329571106094809</v>
      </c>
      <c r="DY86" s="34">
        <v>30</v>
      </c>
      <c r="DZ86" s="35">
        <f t="shared" ref="DZ86:DZ92" si="2267">DY86/(DW86+DY86)</f>
        <v>4.3227665706051875E-2</v>
      </c>
      <c r="EA86" s="36"/>
      <c r="EB86" s="34"/>
      <c r="EC86" s="34"/>
      <c r="ED86" s="37"/>
      <c r="EE86" s="33"/>
      <c r="EF86" s="34"/>
      <c r="EG86" s="34">
        <f t="shared" ref="EG86" si="2268">EG83-EE86</f>
        <v>165</v>
      </c>
      <c r="EH86" s="34">
        <f t="shared" ref="EH86" si="2269">EH83-EF86</f>
        <v>14</v>
      </c>
      <c r="EI86" s="34">
        <v>104</v>
      </c>
      <c r="EJ86" s="35">
        <f t="shared" ref="EJ86:EJ92" si="2270">((EI86+EK86)/EG86)</f>
        <v>0.65454545454545454</v>
      </c>
      <c r="EK86" s="34">
        <v>4</v>
      </c>
      <c r="EL86" s="35">
        <f t="shared" ref="EL86:EL92" si="2271">EK86/(EI86+EK86)</f>
        <v>3.7037037037037035E-2</v>
      </c>
      <c r="EM86" s="36"/>
      <c r="EN86" s="34"/>
      <c r="EO86" s="34"/>
      <c r="EP86" s="37"/>
      <c r="EQ86" s="33"/>
      <c r="ER86" s="34"/>
      <c r="ES86" s="34">
        <f t="shared" ref="ES86" si="2272">ES83-EQ86</f>
        <v>880</v>
      </c>
      <c r="ET86" s="34">
        <f t="shared" ref="ET86" si="2273">ET83-ER86</f>
        <v>76</v>
      </c>
      <c r="EU86" s="34">
        <v>682</v>
      </c>
      <c r="EV86" s="35">
        <f t="shared" ref="EV86:EV92" si="2274">((EU86+EW86)/ES86)</f>
        <v>0.80681818181818177</v>
      </c>
      <c r="EW86" s="34">
        <v>28</v>
      </c>
      <c r="EX86" s="35">
        <f t="shared" ref="EX86:EX92" si="2275">EW86/(EU86+EW86)</f>
        <v>3.9436619718309862E-2</v>
      </c>
      <c r="EY86" s="36"/>
      <c r="EZ86" s="34"/>
      <c r="FA86" s="34"/>
      <c r="FB86" s="37"/>
      <c r="FC86" s="33"/>
      <c r="FD86" s="34"/>
      <c r="FE86" s="34">
        <f t="shared" ref="FE86" si="2276">FE83-FC86</f>
        <v>886</v>
      </c>
      <c r="FF86" s="34">
        <f t="shared" ref="FF86" si="2277">FF83-FD86</f>
        <v>74</v>
      </c>
      <c r="FG86" s="34">
        <v>647</v>
      </c>
      <c r="FH86" s="35">
        <f t="shared" ref="FH86:FH92" si="2278">((FG86+FI86)/FE86)</f>
        <v>0.76185101580135439</v>
      </c>
      <c r="FI86" s="34">
        <v>28</v>
      </c>
      <c r="FJ86" s="35">
        <f t="shared" ref="FJ86:FJ92" si="2279">FI86/(FG86+FI86)</f>
        <v>4.148148148148148E-2</v>
      </c>
      <c r="FK86" s="36"/>
      <c r="FL86" s="34"/>
      <c r="FM86" s="34"/>
      <c r="FN86" s="37"/>
      <c r="FO86" s="33"/>
      <c r="FP86" s="34"/>
      <c r="FQ86" s="34">
        <f t="shared" ref="FQ86" si="2280">FQ83-FO86</f>
        <v>855</v>
      </c>
      <c r="FR86" s="34">
        <f t="shared" ref="FR86" si="2281">FR83-FP86</f>
        <v>74</v>
      </c>
      <c r="FS86" s="34">
        <v>652</v>
      </c>
      <c r="FT86" s="35">
        <f t="shared" ref="FT86:FT92" si="2282">((FS86+FU86)/FQ86)</f>
        <v>0.78011695906432743</v>
      </c>
      <c r="FU86" s="34">
        <v>15</v>
      </c>
      <c r="FV86" s="35">
        <f t="shared" ref="FV86:FV92" si="2283">FU86/(FS86+FU86)</f>
        <v>2.2488755622188907E-2</v>
      </c>
      <c r="FW86" s="36"/>
      <c r="FX86" s="34"/>
      <c r="FY86" s="34"/>
      <c r="FZ86" s="37"/>
      <c r="GA86" s="33"/>
      <c r="GB86" s="34"/>
      <c r="GC86" s="34">
        <f t="shared" ref="GC86" si="2284">GC83-GA86</f>
        <v>172</v>
      </c>
      <c r="GD86" s="34">
        <f t="shared" ref="GD86" si="2285">GD83-GB86</f>
        <v>12</v>
      </c>
      <c r="GE86" s="34">
        <v>117</v>
      </c>
      <c r="GF86" s="35">
        <f t="shared" ref="GF86:GF92" si="2286">((GE86+GG86)/GC86)</f>
        <v>0.69767441860465118</v>
      </c>
      <c r="GG86" s="34">
        <v>3</v>
      </c>
      <c r="GH86" s="35">
        <f t="shared" ref="GH86:GH92" si="2287">GG86/(GE86+GG86)</f>
        <v>2.5000000000000001E-2</v>
      </c>
      <c r="GI86" s="36"/>
      <c r="GJ86" s="34"/>
      <c r="GK86" s="34"/>
      <c r="GL86" s="37"/>
      <c r="GM86" s="33"/>
      <c r="GN86" s="34"/>
      <c r="GO86" s="34">
        <f t="shared" ref="GO86" si="2288">GO83-GM86</f>
        <v>853</v>
      </c>
      <c r="GP86" s="34">
        <f t="shared" ref="GP86" si="2289">GP83-GN86</f>
        <v>74</v>
      </c>
      <c r="GQ86" s="34">
        <v>652</v>
      </c>
      <c r="GR86" s="35">
        <f t="shared" ref="GR86:GR92" si="2290">((GQ86+GS86)/GO86)</f>
        <v>0.77725674091441965</v>
      </c>
      <c r="GS86" s="34">
        <v>11</v>
      </c>
      <c r="GT86" s="35">
        <f t="shared" ref="GT86:GT92" si="2291">GS86/(GQ86+GS86)</f>
        <v>1.6591251885369532E-2</v>
      </c>
      <c r="GU86" s="36"/>
      <c r="GV86" s="34"/>
      <c r="GW86" s="34"/>
      <c r="GX86" s="37"/>
      <c r="GY86" s="33"/>
      <c r="GZ86" s="34"/>
      <c r="HA86" s="34">
        <f t="shared" ref="HA86" si="2292">HA83-GY86</f>
        <v>861</v>
      </c>
      <c r="HB86" s="34">
        <f t="shared" ref="HB86" si="2293">HB83-GZ86</f>
        <v>74</v>
      </c>
      <c r="HC86" s="34">
        <v>634</v>
      </c>
      <c r="HD86" s="35">
        <f t="shared" ref="HD86:HD92" si="2294">((HC86+HE86)/HA86)</f>
        <v>0.75609756097560976</v>
      </c>
      <c r="HE86" s="34">
        <v>17</v>
      </c>
      <c r="HF86" s="35">
        <f t="shared" ref="HF86:HF92" si="2295">HE86/(HC86+HE86)</f>
        <v>2.6113671274961597E-2</v>
      </c>
      <c r="HG86" s="36"/>
      <c r="HH86" s="34"/>
      <c r="HI86" s="34"/>
      <c r="HJ86" s="37"/>
      <c r="HK86" s="33">
        <f t="shared" ref="HK86:HK93" si="2296">+C86+O86+AA86+AM86+AY86+BK86+BW86+CI86+CU86+DG86+DS86+EE86+EQ86+FC86+FO86+GA86+GM86+GY86</f>
        <v>1</v>
      </c>
      <c r="HL86" s="34">
        <f t="shared" ref="HL86:HL93" si="2297">+D86+P86+AB86+AN86+AZ86+BL86+BX86+CJ86+CV86+DH86+DT86+EF86+ER86+FD86+FP86+GB86+GN86+GZ86</f>
        <v>0</v>
      </c>
      <c r="HM86" s="34">
        <f t="shared" ref="HM86:HM93" si="2298">+E86+Q86+AC86+AO86+BA86+BM86+BY86+CK86+CW86+DI86+DU86+EG86+ES86+FE86+FQ86+GC86+GO86+HA86</f>
        <v>12002</v>
      </c>
      <c r="HN86" s="34">
        <f t="shared" ref="HN86:HN93" si="2299">+F86+R86+AD86+AP86+BB86+BN86+BZ86+CL86+CX86+DJ86+DV86+EH86+ET86+FF86+FR86+GD86+GP86+HB86</f>
        <v>1023</v>
      </c>
      <c r="HO86" s="34">
        <f t="shared" ref="HO86:HO93" si="2300">+G86+S86+AE86+AQ86+BC86+BO86+CA86+CM86+CY86+DK86+DW86+EI86+EU86+FG86+FS86+GE86+GQ86+HC86+I86+U86+AG86+AS86+BE86+BQ86+CC86+CO86+DA86+DM86+DY86+EK86+EW86+FI86+FU86+GG86+GS86+HE86</f>
        <v>9066</v>
      </c>
      <c r="HP86" s="214">
        <f t="shared" ref="HP86:HP87" si="2301">+(HO86)/HM86</f>
        <v>0.75537410431594731</v>
      </c>
      <c r="HQ86" s="48">
        <f t="shared" ref="HQ86:HQ93" si="2302">+I86+U86+AG86+AS86+BE86+BQ86+CC86+CO86+DA86+DM86+DY86+EK86+EW86+FI86+FU86+GG86+GS86+HE86</f>
        <v>278</v>
      </c>
      <c r="HR86" s="35">
        <f>+(HQ86/(HO86))</f>
        <v>3.0664019413192148E-2</v>
      </c>
      <c r="HS86" s="49">
        <v>58.2</v>
      </c>
      <c r="HT86" s="50">
        <v>8586</v>
      </c>
      <c r="HU86" s="49">
        <f t="shared" ref="HU86:HU92" si="2303">+HT86/HO86*100</f>
        <v>94.705493050959632</v>
      </c>
      <c r="HV86" s="48"/>
      <c r="HW86" s="37"/>
      <c r="HX86" s="78">
        <f t="shared" ref="HX86:HX92" si="2304">SUM(G86,I86,S86,U86,AE86,AG86,AQ86,AS86,BC86,BE86)/SUM(E86,Q86,AC86,AO86,BA86)</f>
        <v>0.72718779196511985</v>
      </c>
      <c r="HY86" s="78">
        <f t="shared" ref="HY86:HY92" si="2305">SUM(BO86,BQ86,CA86,CC86,CM86,CO86,CY86,DA86,DK86,DM86)/SUM(BM86,BY86,CK86,CW86,DI86)</f>
        <v>0.75564491184658211</v>
      </c>
      <c r="HZ86" s="78">
        <f t="shared" ref="HZ86:HZ92" si="2306">SUM(DW86,DY86,EI86,EK86,EU86,EW86,FG86,FI86)/SUM(DU86,EG86,ES86,FE86)</f>
        <v>0.77635782747603832</v>
      </c>
      <c r="IA86" s="78">
        <f t="shared" ref="IA86:IA92" si="2307">SUM(FS86,FU86,GE86,GG86,GQ86,GS86,HC86,HE86)/SUM(FQ86,GC86,GO86,HA86)</f>
        <v>0.76650857351331636</v>
      </c>
    </row>
    <row r="87" spans="1:244" x14ac:dyDescent="0.25">
      <c r="A87" s="226"/>
      <c r="B87" s="41">
        <f t="shared" ref="B87:B92" si="2308">+B86+1</f>
        <v>44492</v>
      </c>
      <c r="C87" s="10">
        <v>1</v>
      </c>
      <c r="D87" s="11"/>
      <c r="E87" s="74">
        <f t="shared" ref="E87:E91" si="2309">E86-C87</f>
        <v>756</v>
      </c>
      <c r="F87" s="74">
        <f t="shared" ref="F87:F91" si="2310">F86-D87</f>
        <v>64</v>
      </c>
      <c r="G87" s="11">
        <v>597</v>
      </c>
      <c r="H87" s="12">
        <f t="shared" si="2227"/>
        <v>0.81746031746031744</v>
      </c>
      <c r="I87" s="11">
        <v>21</v>
      </c>
      <c r="J87" s="12">
        <f t="shared" ref="J87:J92" si="2311">I87/(G87+I87)</f>
        <v>3.3980582524271843E-2</v>
      </c>
      <c r="K87" s="13"/>
      <c r="L87" s="11"/>
      <c r="M87" s="11"/>
      <c r="N87" s="14"/>
      <c r="O87" s="10"/>
      <c r="P87" s="11"/>
      <c r="Q87" s="74">
        <f t="shared" ref="Q87:Q92" si="2312">Q86-O87</f>
        <v>730</v>
      </c>
      <c r="R87" s="74">
        <f t="shared" ref="R87:R92" si="2313">R86-P87</f>
        <v>61</v>
      </c>
      <c r="S87" s="11">
        <v>547</v>
      </c>
      <c r="T87" s="12">
        <f t="shared" si="2230"/>
        <v>0.76575342465753427</v>
      </c>
      <c r="U87" s="11">
        <v>12</v>
      </c>
      <c r="V87" s="12">
        <f t="shared" si="2231"/>
        <v>2.1466905187835419E-2</v>
      </c>
      <c r="W87" s="13"/>
      <c r="X87" s="11"/>
      <c r="Y87" s="11"/>
      <c r="Z87" s="14"/>
      <c r="AA87" s="10">
        <v>1</v>
      </c>
      <c r="AB87" s="11"/>
      <c r="AC87" s="74">
        <f t="shared" ref="AC87:AC92" si="2314">AC86-AA87</f>
        <v>147</v>
      </c>
      <c r="AD87" s="74">
        <f t="shared" ref="AD87:AD92" si="2315">AD86-AB87</f>
        <v>12</v>
      </c>
      <c r="AE87" s="11">
        <v>94</v>
      </c>
      <c r="AF87" s="12">
        <f t="shared" si="2234"/>
        <v>0.6462585034013606</v>
      </c>
      <c r="AG87" s="11">
        <v>1</v>
      </c>
      <c r="AH87" s="12">
        <f t="shared" si="2235"/>
        <v>1.0526315789473684E-2</v>
      </c>
      <c r="AI87" s="13"/>
      <c r="AJ87" s="11"/>
      <c r="AK87" s="11"/>
      <c r="AL87" s="14"/>
      <c r="AM87" s="10"/>
      <c r="AN87" s="11"/>
      <c r="AO87" s="74">
        <f t="shared" ref="AO87:AO92" si="2316">AO86-AM87</f>
        <v>729</v>
      </c>
      <c r="AP87" s="74">
        <f t="shared" ref="AP87:AP92" si="2317">AP86-AN87</f>
        <v>62</v>
      </c>
      <c r="AQ87" s="11">
        <v>497</v>
      </c>
      <c r="AR87" s="12">
        <f t="shared" si="2238"/>
        <v>0.71467764060356653</v>
      </c>
      <c r="AS87" s="11">
        <v>24</v>
      </c>
      <c r="AT87" s="12">
        <f t="shared" si="2239"/>
        <v>4.6065259117082535E-2</v>
      </c>
      <c r="AU87" s="13"/>
      <c r="AV87" s="11"/>
      <c r="AW87" s="11"/>
      <c r="AX87" s="14"/>
      <c r="AY87" s="10"/>
      <c r="AZ87" s="11"/>
      <c r="BA87" s="74">
        <f t="shared" ref="BA87:BA92" si="2318">BA86-AY87</f>
        <v>847</v>
      </c>
      <c r="BB87" s="74">
        <f t="shared" ref="BB87:BB92" si="2319">BB86-AZ87</f>
        <v>72</v>
      </c>
      <c r="BC87" s="11">
        <v>554</v>
      </c>
      <c r="BD87" s="12">
        <f t="shared" si="2242"/>
        <v>0.6776859504132231</v>
      </c>
      <c r="BE87" s="11">
        <v>20</v>
      </c>
      <c r="BF87" s="12">
        <f t="shared" si="2243"/>
        <v>3.484320557491289E-2</v>
      </c>
      <c r="BG87" s="13"/>
      <c r="BH87" s="11"/>
      <c r="BI87" s="11"/>
      <c r="BJ87" s="14"/>
      <c r="BK87" s="10"/>
      <c r="BL87" s="11"/>
      <c r="BM87" s="74">
        <f t="shared" ref="BM87:BM92" si="2320">BM86-BK87</f>
        <v>709</v>
      </c>
      <c r="BN87" s="74">
        <f t="shared" ref="BN87:BN92" si="2321">BN86-BL87</f>
        <v>61</v>
      </c>
      <c r="BO87" s="11">
        <v>530</v>
      </c>
      <c r="BP87" s="12">
        <f t="shared" si="2246"/>
        <v>0.7757404795486601</v>
      </c>
      <c r="BQ87" s="11">
        <v>20</v>
      </c>
      <c r="BR87" s="12">
        <f t="shared" si="2247"/>
        <v>3.6363636363636362E-2</v>
      </c>
      <c r="BS87" s="13"/>
      <c r="BT87" s="11"/>
      <c r="BU87" s="11"/>
      <c r="BV87" s="14"/>
      <c r="BW87" s="10"/>
      <c r="BX87" s="11"/>
      <c r="BY87" s="74">
        <f t="shared" ref="BY87:BY92" si="2322">BY86-BW87</f>
        <v>749</v>
      </c>
      <c r="BZ87" s="74">
        <f t="shared" ref="BZ87:BZ92" si="2323">BZ86-BX87</f>
        <v>65</v>
      </c>
      <c r="CA87" s="11">
        <v>576</v>
      </c>
      <c r="CB87" s="12">
        <f t="shared" si="2250"/>
        <v>0.7863818424566088</v>
      </c>
      <c r="CC87" s="11">
        <v>13</v>
      </c>
      <c r="CD87" s="12">
        <f t="shared" si="2251"/>
        <v>2.2071307300509338E-2</v>
      </c>
      <c r="CE87" s="13"/>
      <c r="CF87" s="11"/>
      <c r="CG87" s="11"/>
      <c r="CH87" s="14"/>
      <c r="CI87" s="10"/>
      <c r="CJ87" s="11"/>
      <c r="CK87" s="74">
        <f t="shared" ref="CK87:CK92" si="2324">CK86-CI87</f>
        <v>162</v>
      </c>
      <c r="CL87" s="74">
        <f t="shared" ref="CL87:CL92" si="2325">CL86-CJ87</f>
        <v>15</v>
      </c>
      <c r="CM87" s="11">
        <v>108</v>
      </c>
      <c r="CN87" s="12">
        <f t="shared" si="2254"/>
        <v>0.76543209876543206</v>
      </c>
      <c r="CO87" s="11">
        <v>16</v>
      </c>
      <c r="CP87" s="12">
        <f t="shared" si="2255"/>
        <v>0.12903225806451613</v>
      </c>
      <c r="CQ87" s="13"/>
      <c r="CR87" s="11"/>
      <c r="CS87" s="11"/>
      <c r="CT87" s="14"/>
      <c r="CU87" s="10"/>
      <c r="CV87" s="11"/>
      <c r="CW87" s="74">
        <f t="shared" ref="CW87:CW92" si="2326">CW86-CU87</f>
        <v>757</v>
      </c>
      <c r="CX87" s="74">
        <f t="shared" ref="CX87:CX92" si="2327">CX86-CV87</f>
        <v>65</v>
      </c>
      <c r="CY87" s="11">
        <v>567</v>
      </c>
      <c r="CZ87" s="12">
        <f t="shared" si="2258"/>
        <v>0.76882430647291944</v>
      </c>
      <c r="DA87" s="11">
        <v>15</v>
      </c>
      <c r="DB87" s="12">
        <f t="shared" si="2259"/>
        <v>2.5773195876288658E-2</v>
      </c>
      <c r="DC87" s="13"/>
      <c r="DD87" s="11"/>
      <c r="DE87" s="11"/>
      <c r="DF87" s="14"/>
      <c r="DG87" s="10"/>
      <c r="DH87" s="11"/>
      <c r="DI87" s="74">
        <f t="shared" ref="DI87:DI92" si="2328">DI86-DG87</f>
        <v>856</v>
      </c>
      <c r="DJ87" s="74">
        <f t="shared" ref="DJ87:DJ92" si="2329">DJ86-DH87</f>
        <v>72</v>
      </c>
      <c r="DK87" s="11">
        <v>642</v>
      </c>
      <c r="DL87" s="12">
        <f t="shared" si="2262"/>
        <v>0.7710280373831776</v>
      </c>
      <c r="DM87" s="11">
        <v>18</v>
      </c>
      <c r="DN87" s="12">
        <f t="shared" si="2263"/>
        <v>2.7272727272727271E-2</v>
      </c>
      <c r="DO87" s="13"/>
      <c r="DP87" s="11"/>
      <c r="DQ87" s="11"/>
      <c r="DR87" s="14"/>
      <c r="DS87" s="10"/>
      <c r="DT87" s="11"/>
      <c r="DU87" s="74">
        <f t="shared" ref="DU87:DU92" si="2330">DU86-DS87</f>
        <v>886</v>
      </c>
      <c r="DV87" s="74">
        <f t="shared" ref="DV87:DV92" si="2331">DV86-DT87</f>
        <v>76</v>
      </c>
      <c r="DW87" s="11">
        <v>675</v>
      </c>
      <c r="DX87" s="12">
        <f t="shared" si="2266"/>
        <v>0.78893905191873592</v>
      </c>
      <c r="DY87" s="11">
        <v>24</v>
      </c>
      <c r="DZ87" s="12">
        <f t="shared" si="2267"/>
        <v>3.4334763948497854E-2</v>
      </c>
      <c r="EA87" s="13"/>
      <c r="EB87" s="11"/>
      <c r="EC87" s="11"/>
      <c r="ED87" s="14"/>
      <c r="EE87" s="10"/>
      <c r="EF87" s="11"/>
      <c r="EG87" s="74">
        <f t="shared" ref="EG87:EG92" si="2332">EG86-EE87</f>
        <v>165</v>
      </c>
      <c r="EH87" s="74">
        <f t="shared" ref="EH87:EH92" si="2333">EH86-EF87</f>
        <v>14</v>
      </c>
      <c r="EI87" s="11">
        <v>115</v>
      </c>
      <c r="EJ87" s="12">
        <f t="shared" si="2270"/>
        <v>0.70909090909090911</v>
      </c>
      <c r="EK87" s="11">
        <v>2</v>
      </c>
      <c r="EL87" s="12">
        <f t="shared" si="2271"/>
        <v>1.7094017094017096E-2</v>
      </c>
      <c r="EM87" s="13"/>
      <c r="EN87" s="11"/>
      <c r="EO87" s="11"/>
      <c r="EP87" s="14"/>
      <c r="EQ87" s="10"/>
      <c r="ER87" s="11"/>
      <c r="ES87" s="74">
        <f t="shared" ref="ES87:ES92" si="2334">ES86-EQ87</f>
        <v>880</v>
      </c>
      <c r="ET87" s="74">
        <f t="shared" ref="ET87:ET92" si="2335">ET86-ER87</f>
        <v>76</v>
      </c>
      <c r="EU87" s="11">
        <v>685</v>
      </c>
      <c r="EV87" s="12">
        <f t="shared" si="2274"/>
        <v>0.80568181818181817</v>
      </c>
      <c r="EW87" s="11">
        <v>24</v>
      </c>
      <c r="EX87" s="12">
        <f t="shared" si="2275"/>
        <v>3.3850493653032443E-2</v>
      </c>
      <c r="EY87" s="13"/>
      <c r="EZ87" s="11"/>
      <c r="FA87" s="11"/>
      <c r="FB87" s="14"/>
      <c r="FC87" s="10"/>
      <c r="FD87" s="11"/>
      <c r="FE87" s="74">
        <f t="shared" ref="FE87:FE92" si="2336">FE86-FC87</f>
        <v>886</v>
      </c>
      <c r="FF87" s="74">
        <f t="shared" ref="FF87:FF92" si="2337">FF86-FD87</f>
        <v>74</v>
      </c>
      <c r="FG87" s="11">
        <v>662</v>
      </c>
      <c r="FH87" s="12">
        <f t="shared" si="2278"/>
        <v>0.76636568848758468</v>
      </c>
      <c r="FI87" s="11">
        <v>17</v>
      </c>
      <c r="FJ87" s="12">
        <f t="shared" si="2279"/>
        <v>2.5036818851251842E-2</v>
      </c>
      <c r="FK87" s="13"/>
      <c r="FL87" s="11"/>
      <c r="FM87" s="11"/>
      <c r="FN87" s="14"/>
      <c r="FO87" s="10">
        <v>1</v>
      </c>
      <c r="FP87" s="11"/>
      <c r="FQ87" s="74">
        <f t="shared" ref="FQ87:FQ92" si="2338">FQ86-FO87</f>
        <v>854</v>
      </c>
      <c r="FR87" s="74">
        <f t="shared" ref="FR87:FR92" si="2339">FR86-FP87</f>
        <v>74</v>
      </c>
      <c r="FS87" s="11">
        <v>681</v>
      </c>
      <c r="FT87" s="12">
        <f t="shared" si="2282"/>
        <v>0.81615925058548011</v>
      </c>
      <c r="FU87" s="11">
        <v>16</v>
      </c>
      <c r="FV87" s="12">
        <f t="shared" si="2283"/>
        <v>2.2955523672883789E-2</v>
      </c>
      <c r="FW87" s="13"/>
      <c r="FX87" s="11"/>
      <c r="FY87" s="11"/>
      <c r="FZ87" s="14"/>
      <c r="GA87" s="10">
        <v>1</v>
      </c>
      <c r="GB87" s="11"/>
      <c r="GC87" s="74">
        <f t="shared" ref="GC87:GC92" si="2340">GC86-GA87</f>
        <v>171</v>
      </c>
      <c r="GD87" s="74">
        <f t="shared" ref="GD87:GD92" si="2341">GD86-GB87</f>
        <v>12</v>
      </c>
      <c r="GE87" s="11">
        <v>119</v>
      </c>
      <c r="GF87" s="12">
        <f t="shared" si="2286"/>
        <v>0.7192982456140351</v>
      </c>
      <c r="GG87" s="11">
        <v>4</v>
      </c>
      <c r="GH87" s="12">
        <f t="shared" si="2287"/>
        <v>3.2520325203252036E-2</v>
      </c>
      <c r="GI87" s="13"/>
      <c r="GJ87" s="11"/>
      <c r="GK87" s="11"/>
      <c r="GL87" s="14"/>
      <c r="GM87" s="10"/>
      <c r="GN87" s="11"/>
      <c r="GO87" s="74">
        <f t="shared" ref="GO87:GO92" si="2342">GO86-GM87</f>
        <v>853</v>
      </c>
      <c r="GP87" s="74">
        <f t="shared" ref="GP87:GP92" si="2343">GP86-GN87</f>
        <v>74</v>
      </c>
      <c r="GQ87" s="11">
        <v>652</v>
      </c>
      <c r="GR87" s="12">
        <f t="shared" si="2290"/>
        <v>0.77960140679953105</v>
      </c>
      <c r="GS87" s="11">
        <v>13</v>
      </c>
      <c r="GT87" s="12">
        <f t="shared" si="2291"/>
        <v>1.9548872180451128E-2</v>
      </c>
      <c r="GU87" s="13"/>
      <c r="GV87" s="11"/>
      <c r="GW87" s="11"/>
      <c r="GX87" s="14"/>
      <c r="GY87" s="10"/>
      <c r="GZ87" s="11"/>
      <c r="HA87" s="74">
        <f t="shared" ref="HA87:HA92" si="2344">HA86-GY87</f>
        <v>861</v>
      </c>
      <c r="HB87" s="74">
        <f t="shared" ref="HB87:HB92" si="2345">HB86-GZ87</f>
        <v>74</v>
      </c>
      <c r="HC87" s="11">
        <v>671</v>
      </c>
      <c r="HD87" s="12">
        <f t="shared" si="2294"/>
        <v>0.80371660859465732</v>
      </c>
      <c r="HE87" s="11">
        <v>21</v>
      </c>
      <c r="HF87" s="12">
        <f t="shared" si="2295"/>
        <v>3.0346820809248554E-2</v>
      </c>
      <c r="HG87" s="13"/>
      <c r="HH87" s="11"/>
      <c r="HI87" s="11"/>
      <c r="HJ87" s="14"/>
      <c r="HK87" s="10">
        <f t="shared" si="2296"/>
        <v>4</v>
      </c>
      <c r="HL87" s="11">
        <f t="shared" si="2297"/>
        <v>0</v>
      </c>
      <c r="HM87" s="11">
        <f t="shared" si="2298"/>
        <v>11998</v>
      </c>
      <c r="HN87" s="11">
        <f t="shared" si="2299"/>
        <v>1023</v>
      </c>
      <c r="HO87" s="11">
        <f t="shared" si="2300"/>
        <v>9253</v>
      </c>
      <c r="HP87" s="215">
        <f t="shared" si="2301"/>
        <v>0.77121186864477409</v>
      </c>
      <c r="HQ87" s="15">
        <f t="shared" si="2302"/>
        <v>281</v>
      </c>
      <c r="HR87" s="12">
        <f t="shared" ref="HR87:HR93" si="2346">+(HQ87/(HO87))</f>
        <v>3.0368529125688964E-2</v>
      </c>
      <c r="HS87" s="16">
        <v>58.2</v>
      </c>
      <c r="HT87" s="17">
        <v>8804</v>
      </c>
      <c r="HU87" s="16">
        <f t="shared" si="2303"/>
        <v>95.147519723332977</v>
      </c>
      <c r="HV87" s="15"/>
      <c r="HW87" s="14"/>
      <c r="HX87" s="78">
        <f t="shared" si="2304"/>
        <v>0.73761296354004358</v>
      </c>
      <c r="HY87" s="78">
        <f t="shared" si="2305"/>
        <v>0.77482214661305293</v>
      </c>
      <c r="HZ87" s="78">
        <f t="shared" si="2306"/>
        <v>0.78239261625843093</v>
      </c>
      <c r="IA87" s="78">
        <f t="shared" si="2307"/>
        <v>0.79481562614092738</v>
      </c>
    </row>
    <row r="88" spans="1:244" x14ac:dyDescent="0.25">
      <c r="A88" s="226"/>
      <c r="B88" s="41">
        <f t="shared" si="2308"/>
        <v>44493</v>
      </c>
      <c r="C88" s="10"/>
      <c r="D88" s="11"/>
      <c r="E88" s="74">
        <f t="shared" si="2309"/>
        <v>756</v>
      </c>
      <c r="F88" s="74">
        <f t="shared" si="2310"/>
        <v>64</v>
      </c>
      <c r="G88" s="11">
        <v>545</v>
      </c>
      <c r="H88" s="12">
        <f t="shared" si="2227"/>
        <v>0.74206349206349209</v>
      </c>
      <c r="I88" s="11">
        <v>16</v>
      </c>
      <c r="J88" s="12">
        <f t="shared" si="2311"/>
        <v>2.8520499108734401E-2</v>
      </c>
      <c r="K88" s="13"/>
      <c r="L88" s="11"/>
      <c r="M88" s="11"/>
      <c r="N88" s="14"/>
      <c r="O88" s="10"/>
      <c r="P88" s="11"/>
      <c r="Q88" s="74">
        <f t="shared" si="2312"/>
        <v>730</v>
      </c>
      <c r="R88" s="74">
        <f t="shared" si="2313"/>
        <v>61</v>
      </c>
      <c r="S88" s="11">
        <v>527</v>
      </c>
      <c r="T88" s="12">
        <f t="shared" si="2230"/>
        <v>0.74794520547945209</v>
      </c>
      <c r="U88" s="11">
        <v>19</v>
      </c>
      <c r="V88" s="12">
        <f t="shared" si="2231"/>
        <v>3.47985347985348E-2</v>
      </c>
      <c r="W88" s="13"/>
      <c r="X88" s="11"/>
      <c r="Y88" s="11"/>
      <c r="Z88" s="14"/>
      <c r="AA88" s="10"/>
      <c r="AB88" s="11"/>
      <c r="AC88" s="74">
        <f t="shared" si="2314"/>
        <v>147</v>
      </c>
      <c r="AD88" s="74">
        <f t="shared" si="2315"/>
        <v>12</v>
      </c>
      <c r="AE88" s="11">
        <v>97</v>
      </c>
      <c r="AF88" s="12">
        <f t="shared" si="2234"/>
        <v>0.68027210884353739</v>
      </c>
      <c r="AG88" s="11">
        <v>3</v>
      </c>
      <c r="AH88" s="12">
        <f t="shared" si="2235"/>
        <v>0.03</v>
      </c>
      <c r="AI88" s="13"/>
      <c r="AJ88" s="11"/>
      <c r="AK88" s="11"/>
      <c r="AL88" s="14"/>
      <c r="AM88" s="10"/>
      <c r="AN88" s="11"/>
      <c r="AO88" s="74">
        <f t="shared" si="2316"/>
        <v>729</v>
      </c>
      <c r="AP88" s="74">
        <f t="shared" si="2317"/>
        <v>62</v>
      </c>
      <c r="AQ88" s="11">
        <v>508</v>
      </c>
      <c r="AR88" s="12">
        <f t="shared" si="2238"/>
        <v>0.72290809327846361</v>
      </c>
      <c r="AS88" s="11">
        <v>19</v>
      </c>
      <c r="AT88" s="12">
        <f t="shared" si="2239"/>
        <v>3.6053130929791274E-2</v>
      </c>
      <c r="AU88" s="13"/>
      <c r="AV88" s="11"/>
      <c r="AW88" s="11"/>
      <c r="AX88" s="14"/>
      <c r="AY88" s="10">
        <v>1</v>
      </c>
      <c r="AZ88" s="11"/>
      <c r="BA88" s="74">
        <f t="shared" si="2318"/>
        <v>846</v>
      </c>
      <c r="BB88" s="74">
        <f t="shared" si="2319"/>
        <v>72</v>
      </c>
      <c r="BC88" s="11">
        <v>498</v>
      </c>
      <c r="BD88" s="12">
        <f t="shared" si="2242"/>
        <v>0.61229314420803782</v>
      </c>
      <c r="BE88" s="11">
        <v>20</v>
      </c>
      <c r="BF88" s="12">
        <f t="shared" si="2243"/>
        <v>3.8610038610038609E-2</v>
      </c>
      <c r="BG88" s="13"/>
      <c r="BH88" s="11"/>
      <c r="BI88" s="11"/>
      <c r="BJ88" s="14"/>
      <c r="BK88" s="10"/>
      <c r="BL88" s="11"/>
      <c r="BM88" s="74">
        <f t="shared" si="2320"/>
        <v>709</v>
      </c>
      <c r="BN88" s="74">
        <f t="shared" si="2321"/>
        <v>61</v>
      </c>
      <c r="BO88" s="11">
        <v>517</v>
      </c>
      <c r="BP88" s="12">
        <f t="shared" si="2246"/>
        <v>0.74894217207334268</v>
      </c>
      <c r="BQ88" s="11">
        <v>14</v>
      </c>
      <c r="BR88" s="12">
        <f t="shared" si="2247"/>
        <v>2.6365348399246705E-2</v>
      </c>
      <c r="BS88" s="13"/>
      <c r="BT88" s="11"/>
      <c r="BU88" s="11"/>
      <c r="BV88" s="14"/>
      <c r="BW88" s="10"/>
      <c r="BX88" s="11"/>
      <c r="BY88" s="74">
        <f t="shared" si="2322"/>
        <v>749</v>
      </c>
      <c r="BZ88" s="74">
        <f t="shared" si="2323"/>
        <v>65</v>
      </c>
      <c r="CA88" s="11">
        <v>547</v>
      </c>
      <c r="CB88" s="12">
        <f t="shared" si="2250"/>
        <v>0.7423230974632844</v>
      </c>
      <c r="CC88" s="11">
        <v>9</v>
      </c>
      <c r="CD88" s="12">
        <f t="shared" si="2251"/>
        <v>1.618705035971223E-2</v>
      </c>
      <c r="CE88" s="13"/>
      <c r="CF88" s="11"/>
      <c r="CG88" s="11"/>
      <c r="CH88" s="14"/>
      <c r="CI88" s="10">
        <v>2</v>
      </c>
      <c r="CJ88" s="11"/>
      <c r="CK88" s="74">
        <f t="shared" si="2324"/>
        <v>160</v>
      </c>
      <c r="CL88" s="74">
        <f t="shared" si="2325"/>
        <v>15</v>
      </c>
      <c r="CM88" s="11">
        <v>103</v>
      </c>
      <c r="CN88" s="12">
        <f t="shared" si="2254"/>
        <v>0.68125000000000002</v>
      </c>
      <c r="CO88" s="11">
        <v>6</v>
      </c>
      <c r="CP88" s="12">
        <f t="shared" si="2255"/>
        <v>5.5045871559633031E-2</v>
      </c>
      <c r="CQ88" s="13"/>
      <c r="CR88" s="11"/>
      <c r="CS88" s="11"/>
      <c r="CT88" s="14"/>
      <c r="CU88" s="10"/>
      <c r="CV88" s="11"/>
      <c r="CW88" s="74">
        <f t="shared" si="2326"/>
        <v>757</v>
      </c>
      <c r="CX88" s="74">
        <f t="shared" si="2327"/>
        <v>65</v>
      </c>
      <c r="CY88" s="11">
        <v>543</v>
      </c>
      <c r="CZ88" s="12">
        <f t="shared" si="2258"/>
        <v>0.72919418758256271</v>
      </c>
      <c r="DA88" s="11">
        <v>9</v>
      </c>
      <c r="DB88" s="12">
        <f t="shared" si="2259"/>
        <v>1.6304347826086956E-2</v>
      </c>
      <c r="DC88" s="13"/>
      <c r="DD88" s="11"/>
      <c r="DE88" s="11"/>
      <c r="DF88" s="14"/>
      <c r="DG88" s="10"/>
      <c r="DH88" s="11"/>
      <c r="DI88" s="74">
        <f t="shared" si="2328"/>
        <v>856</v>
      </c>
      <c r="DJ88" s="74">
        <f t="shared" si="2329"/>
        <v>72</v>
      </c>
      <c r="DK88" s="11">
        <v>642</v>
      </c>
      <c r="DL88" s="12">
        <f t="shared" si="2262"/>
        <v>0.77219626168224298</v>
      </c>
      <c r="DM88" s="11">
        <v>19</v>
      </c>
      <c r="DN88" s="12">
        <f t="shared" si="2263"/>
        <v>2.8744326777609682E-2</v>
      </c>
      <c r="DO88" s="13"/>
      <c r="DP88" s="11"/>
      <c r="DQ88" s="11"/>
      <c r="DR88" s="14"/>
      <c r="DS88" s="10"/>
      <c r="DT88" s="11"/>
      <c r="DU88" s="74">
        <f t="shared" si="2330"/>
        <v>886</v>
      </c>
      <c r="DV88" s="74">
        <f t="shared" si="2331"/>
        <v>76</v>
      </c>
      <c r="DW88" s="11">
        <v>646</v>
      </c>
      <c r="DX88" s="12">
        <f t="shared" si="2266"/>
        <v>0.76297968397291194</v>
      </c>
      <c r="DY88" s="11">
        <v>30</v>
      </c>
      <c r="DZ88" s="12">
        <f t="shared" si="2267"/>
        <v>4.4378698224852069E-2</v>
      </c>
      <c r="EA88" s="13"/>
      <c r="EB88" s="11"/>
      <c r="EC88" s="11"/>
      <c r="ED88" s="14"/>
      <c r="EE88" s="10">
        <v>2</v>
      </c>
      <c r="EF88" s="11"/>
      <c r="EG88" s="74">
        <f t="shared" si="2332"/>
        <v>163</v>
      </c>
      <c r="EH88" s="74">
        <f t="shared" si="2333"/>
        <v>14</v>
      </c>
      <c r="EI88" s="11">
        <v>109</v>
      </c>
      <c r="EJ88" s="12">
        <f t="shared" si="2270"/>
        <v>0.69938650306748462</v>
      </c>
      <c r="EK88" s="11">
        <v>5</v>
      </c>
      <c r="EL88" s="12">
        <f t="shared" si="2271"/>
        <v>4.3859649122807015E-2</v>
      </c>
      <c r="EM88" s="13"/>
      <c r="EN88" s="11"/>
      <c r="EO88" s="11"/>
      <c r="EP88" s="14"/>
      <c r="EQ88" s="10"/>
      <c r="ER88" s="11"/>
      <c r="ES88" s="74">
        <f t="shared" si="2334"/>
        <v>880</v>
      </c>
      <c r="ET88" s="74">
        <f t="shared" si="2335"/>
        <v>76</v>
      </c>
      <c r="EU88" s="11">
        <v>692</v>
      </c>
      <c r="EV88" s="12">
        <f t="shared" si="2274"/>
        <v>0.8125</v>
      </c>
      <c r="EW88" s="11">
        <v>23</v>
      </c>
      <c r="EX88" s="12">
        <f t="shared" si="2275"/>
        <v>3.2167832167832165E-2</v>
      </c>
      <c r="EY88" s="13"/>
      <c r="EZ88" s="11"/>
      <c r="FA88" s="11"/>
      <c r="FB88" s="14"/>
      <c r="FC88" s="10"/>
      <c r="FD88" s="11"/>
      <c r="FE88" s="74">
        <f t="shared" si="2336"/>
        <v>886</v>
      </c>
      <c r="FF88" s="74">
        <f t="shared" si="2337"/>
        <v>74</v>
      </c>
      <c r="FG88" s="11">
        <v>639</v>
      </c>
      <c r="FH88" s="12">
        <f t="shared" si="2278"/>
        <v>0.7426636568848759</v>
      </c>
      <c r="FI88" s="11">
        <v>19</v>
      </c>
      <c r="FJ88" s="12">
        <f t="shared" si="2279"/>
        <v>2.8875379939209727E-2</v>
      </c>
      <c r="FK88" s="13"/>
      <c r="FL88" s="11"/>
      <c r="FM88" s="11"/>
      <c r="FN88" s="14"/>
      <c r="FO88" s="10"/>
      <c r="FP88" s="11"/>
      <c r="FQ88" s="74">
        <f t="shared" si="2338"/>
        <v>854</v>
      </c>
      <c r="FR88" s="74">
        <f t="shared" si="2339"/>
        <v>74</v>
      </c>
      <c r="FS88" s="11">
        <v>646</v>
      </c>
      <c r="FT88" s="12">
        <f t="shared" si="2282"/>
        <v>0.77634660421545665</v>
      </c>
      <c r="FU88" s="11">
        <v>17</v>
      </c>
      <c r="FV88" s="12">
        <f t="shared" si="2283"/>
        <v>2.564102564102564E-2</v>
      </c>
      <c r="FW88" s="13"/>
      <c r="FX88" s="11"/>
      <c r="FY88" s="11"/>
      <c r="FZ88" s="14"/>
      <c r="GA88" s="10"/>
      <c r="GB88" s="11"/>
      <c r="GC88" s="74">
        <f t="shared" si="2340"/>
        <v>171</v>
      </c>
      <c r="GD88" s="74">
        <f t="shared" si="2341"/>
        <v>12</v>
      </c>
      <c r="GE88" s="11">
        <v>104</v>
      </c>
      <c r="GF88" s="12">
        <f t="shared" si="2286"/>
        <v>0.63742690058479534</v>
      </c>
      <c r="GG88" s="11">
        <v>5</v>
      </c>
      <c r="GH88" s="12">
        <f t="shared" si="2287"/>
        <v>4.5871559633027525E-2</v>
      </c>
      <c r="GI88" s="13"/>
      <c r="GJ88" s="11"/>
      <c r="GK88" s="11"/>
      <c r="GL88" s="14"/>
      <c r="GM88" s="10"/>
      <c r="GN88" s="11"/>
      <c r="GO88" s="74">
        <f t="shared" si="2342"/>
        <v>853</v>
      </c>
      <c r="GP88" s="74">
        <f t="shared" si="2343"/>
        <v>74</v>
      </c>
      <c r="GQ88" s="11">
        <v>673</v>
      </c>
      <c r="GR88" s="12">
        <f t="shared" si="2290"/>
        <v>0.80656506447831189</v>
      </c>
      <c r="GS88" s="11">
        <v>15</v>
      </c>
      <c r="GT88" s="12">
        <f t="shared" si="2291"/>
        <v>2.1802325581395349E-2</v>
      </c>
      <c r="GU88" s="13"/>
      <c r="GV88" s="11"/>
      <c r="GW88" s="11"/>
      <c r="GX88" s="14"/>
      <c r="GY88" s="10"/>
      <c r="GZ88" s="11"/>
      <c r="HA88" s="74">
        <f t="shared" si="2344"/>
        <v>861</v>
      </c>
      <c r="HB88" s="74">
        <f t="shared" si="2345"/>
        <v>74</v>
      </c>
      <c r="HC88" s="11">
        <v>656</v>
      </c>
      <c r="HD88" s="12">
        <f t="shared" si="2294"/>
        <v>0.78745644599303133</v>
      </c>
      <c r="HE88" s="11">
        <v>22</v>
      </c>
      <c r="HF88" s="12">
        <f t="shared" si="2295"/>
        <v>3.2448377581120944E-2</v>
      </c>
      <c r="HG88" s="13"/>
      <c r="HH88" s="11"/>
      <c r="HI88" s="11"/>
      <c r="HJ88" s="14"/>
      <c r="HK88" s="10">
        <f t="shared" si="2296"/>
        <v>5</v>
      </c>
      <c r="HL88" s="11">
        <f t="shared" si="2297"/>
        <v>0</v>
      </c>
      <c r="HM88" s="11">
        <f t="shared" si="2298"/>
        <v>11993</v>
      </c>
      <c r="HN88" s="11">
        <f t="shared" si="2299"/>
        <v>1023</v>
      </c>
      <c r="HO88" s="11">
        <f t="shared" si="2300"/>
        <v>8962</v>
      </c>
      <c r="HP88" s="215">
        <f>+(HO88)/HM88</f>
        <v>0.74726924039022768</v>
      </c>
      <c r="HQ88" s="15">
        <f t="shared" si="2302"/>
        <v>270</v>
      </c>
      <c r="HR88" s="12">
        <f t="shared" si="2346"/>
        <v>3.0127203749163133E-2</v>
      </c>
      <c r="HS88" s="16">
        <v>58.3</v>
      </c>
      <c r="HT88" s="17">
        <v>8495</v>
      </c>
      <c r="HU88" s="16">
        <f t="shared" si="2303"/>
        <v>94.789109573755866</v>
      </c>
      <c r="HV88" s="15"/>
      <c r="HW88" s="14"/>
      <c r="HX88" s="78">
        <f t="shared" si="2304"/>
        <v>0.70199501246882789</v>
      </c>
      <c r="HY88" s="78">
        <f t="shared" si="2305"/>
        <v>0.74558960074280412</v>
      </c>
      <c r="HZ88" s="78">
        <f t="shared" si="2306"/>
        <v>0.76838365896980465</v>
      </c>
      <c r="IA88" s="78">
        <f t="shared" si="2307"/>
        <v>0.78057685286600953</v>
      </c>
    </row>
    <row r="89" spans="1:244" x14ac:dyDescent="0.25">
      <c r="A89" s="226"/>
      <c r="B89" s="41">
        <f t="shared" si="2308"/>
        <v>44494</v>
      </c>
      <c r="C89" s="10"/>
      <c r="D89" s="11"/>
      <c r="E89" s="74">
        <f t="shared" si="2309"/>
        <v>756</v>
      </c>
      <c r="F89" s="74">
        <f t="shared" si="2310"/>
        <v>64</v>
      </c>
      <c r="G89" s="11">
        <v>563</v>
      </c>
      <c r="H89" s="12">
        <f t="shared" si="2227"/>
        <v>0.76851851851851849</v>
      </c>
      <c r="I89" s="11">
        <v>18</v>
      </c>
      <c r="J89" s="12">
        <f t="shared" si="2311"/>
        <v>3.098106712564544E-2</v>
      </c>
      <c r="K89" s="11"/>
      <c r="L89" s="11"/>
      <c r="M89" s="18"/>
      <c r="N89" s="20"/>
      <c r="O89" s="10"/>
      <c r="P89" s="11"/>
      <c r="Q89" s="74">
        <f t="shared" si="2312"/>
        <v>730</v>
      </c>
      <c r="R89" s="74">
        <f t="shared" si="2313"/>
        <v>61</v>
      </c>
      <c r="S89" s="11">
        <v>501</v>
      </c>
      <c r="T89" s="12">
        <f t="shared" si="2230"/>
        <v>0.70958904109589038</v>
      </c>
      <c r="U89" s="11">
        <v>17</v>
      </c>
      <c r="V89" s="12">
        <f t="shared" si="2231"/>
        <v>3.2818532818532815E-2</v>
      </c>
      <c r="W89" s="11"/>
      <c r="X89" s="11"/>
      <c r="Y89" s="18"/>
      <c r="Z89" s="20"/>
      <c r="AA89" s="10"/>
      <c r="AB89" s="11"/>
      <c r="AC89" s="74">
        <f t="shared" si="2314"/>
        <v>147</v>
      </c>
      <c r="AD89" s="74">
        <f t="shared" si="2315"/>
        <v>12</v>
      </c>
      <c r="AE89" s="11">
        <v>96</v>
      </c>
      <c r="AF89" s="12">
        <f t="shared" si="2234"/>
        <v>0.67346938775510201</v>
      </c>
      <c r="AG89" s="11">
        <v>3</v>
      </c>
      <c r="AH89" s="12">
        <f t="shared" si="2235"/>
        <v>3.0303030303030304E-2</v>
      </c>
      <c r="AI89" s="11"/>
      <c r="AJ89" s="11"/>
      <c r="AK89" s="18"/>
      <c r="AL89" s="20"/>
      <c r="AM89" s="10"/>
      <c r="AN89" s="11"/>
      <c r="AO89" s="74">
        <f t="shared" si="2316"/>
        <v>729</v>
      </c>
      <c r="AP89" s="74">
        <f t="shared" si="2317"/>
        <v>62</v>
      </c>
      <c r="AQ89" s="11">
        <v>466</v>
      </c>
      <c r="AR89" s="12">
        <f t="shared" si="2238"/>
        <v>0.66803840877914955</v>
      </c>
      <c r="AS89" s="11">
        <v>21</v>
      </c>
      <c r="AT89" s="12">
        <f t="shared" si="2239"/>
        <v>4.3121149897330596E-2</v>
      </c>
      <c r="AU89" s="11"/>
      <c r="AV89" s="11"/>
      <c r="AW89" s="18"/>
      <c r="AX89" s="20"/>
      <c r="AY89" s="10"/>
      <c r="AZ89" s="11"/>
      <c r="BA89" s="74">
        <f t="shared" si="2318"/>
        <v>846</v>
      </c>
      <c r="BB89" s="74">
        <f t="shared" si="2319"/>
        <v>72</v>
      </c>
      <c r="BC89" s="11">
        <v>506</v>
      </c>
      <c r="BD89" s="12">
        <f t="shared" si="2242"/>
        <v>0.62529550827423164</v>
      </c>
      <c r="BE89" s="11">
        <v>23</v>
      </c>
      <c r="BF89" s="12">
        <f t="shared" si="2243"/>
        <v>4.3478260869565216E-2</v>
      </c>
      <c r="BG89" s="11"/>
      <c r="BH89" s="11"/>
      <c r="BI89" s="18"/>
      <c r="BJ89" s="20"/>
      <c r="BK89" s="10"/>
      <c r="BL89" s="11"/>
      <c r="BM89" s="74">
        <f t="shared" si="2320"/>
        <v>709</v>
      </c>
      <c r="BN89" s="74">
        <f t="shared" si="2321"/>
        <v>61</v>
      </c>
      <c r="BO89" s="11">
        <v>501</v>
      </c>
      <c r="BP89" s="12">
        <f t="shared" si="2246"/>
        <v>0.71650211565585331</v>
      </c>
      <c r="BQ89" s="11">
        <v>7</v>
      </c>
      <c r="BR89" s="12">
        <f t="shared" si="2247"/>
        <v>1.3779527559055118E-2</v>
      </c>
      <c r="BS89" s="11"/>
      <c r="BT89" s="11"/>
      <c r="BU89" s="18"/>
      <c r="BV89" s="20"/>
      <c r="BW89" s="10"/>
      <c r="BX89" s="11"/>
      <c r="BY89" s="74">
        <f t="shared" si="2322"/>
        <v>749</v>
      </c>
      <c r="BZ89" s="74">
        <f t="shared" si="2323"/>
        <v>65</v>
      </c>
      <c r="CA89" s="11">
        <v>535</v>
      </c>
      <c r="CB89" s="12">
        <f t="shared" si="2250"/>
        <v>0.73164218958611482</v>
      </c>
      <c r="CC89" s="11">
        <v>13</v>
      </c>
      <c r="CD89" s="12">
        <f t="shared" si="2251"/>
        <v>2.3722627737226276E-2</v>
      </c>
      <c r="CE89" s="11"/>
      <c r="CF89" s="11"/>
      <c r="CG89" s="18"/>
      <c r="CH89" s="20"/>
      <c r="CI89" s="10"/>
      <c r="CJ89" s="11"/>
      <c r="CK89" s="74">
        <f t="shared" si="2324"/>
        <v>160</v>
      </c>
      <c r="CL89" s="74">
        <f t="shared" si="2325"/>
        <v>15</v>
      </c>
      <c r="CM89" s="11">
        <v>100</v>
      </c>
      <c r="CN89" s="12">
        <f t="shared" si="2254"/>
        <v>0.65625</v>
      </c>
      <c r="CO89" s="11">
        <v>5</v>
      </c>
      <c r="CP89" s="12">
        <f t="shared" si="2255"/>
        <v>4.7619047619047616E-2</v>
      </c>
      <c r="CQ89" s="11"/>
      <c r="CR89" s="11"/>
      <c r="CS89" s="18"/>
      <c r="CT89" s="20"/>
      <c r="CU89" s="10"/>
      <c r="CV89" s="11"/>
      <c r="CW89" s="74">
        <f t="shared" si="2326"/>
        <v>757</v>
      </c>
      <c r="CX89" s="74">
        <f t="shared" si="2327"/>
        <v>65</v>
      </c>
      <c r="CY89" s="11">
        <v>529</v>
      </c>
      <c r="CZ89" s="12">
        <f t="shared" si="2258"/>
        <v>0.70673712021136059</v>
      </c>
      <c r="DA89" s="11">
        <v>6</v>
      </c>
      <c r="DB89" s="12">
        <f t="shared" si="2259"/>
        <v>1.1214953271028037E-2</v>
      </c>
      <c r="DC89" s="11"/>
      <c r="DD89" s="11"/>
      <c r="DE89" s="18"/>
      <c r="DF89" s="20"/>
      <c r="DG89" s="10"/>
      <c r="DH89" s="11"/>
      <c r="DI89" s="74">
        <f t="shared" si="2328"/>
        <v>856</v>
      </c>
      <c r="DJ89" s="74">
        <f t="shared" si="2329"/>
        <v>72</v>
      </c>
      <c r="DK89" s="11">
        <v>630</v>
      </c>
      <c r="DL89" s="12">
        <f t="shared" si="2262"/>
        <v>0.75233644859813087</v>
      </c>
      <c r="DM89" s="11">
        <v>14</v>
      </c>
      <c r="DN89" s="12">
        <f t="shared" si="2263"/>
        <v>2.1739130434782608E-2</v>
      </c>
      <c r="DO89" s="11"/>
      <c r="DP89" s="11"/>
      <c r="DQ89" s="18"/>
      <c r="DR89" s="20"/>
      <c r="DS89" s="10"/>
      <c r="DT89" s="11"/>
      <c r="DU89" s="74">
        <f t="shared" si="2330"/>
        <v>886</v>
      </c>
      <c r="DV89" s="74">
        <f t="shared" si="2331"/>
        <v>76</v>
      </c>
      <c r="DW89" s="11">
        <v>650</v>
      </c>
      <c r="DX89" s="12">
        <f t="shared" si="2266"/>
        <v>0.76636568848758468</v>
      </c>
      <c r="DY89" s="11">
        <v>29</v>
      </c>
      <c r="DZ89" s="12">
        <f t="shared" si="2267"/>
        <v>4.2709867452135494E-2</v>
      </c>
      <c r="EA89" s="11"/>
      <c r="EB89" s="11"/>
      <c r="EC89" s="18"/>
      <c r="ED89" s="20"/>
      <c r="EE89" s="10"/>
      <c r="EF89" s="11"/>
      <c r="EG89" s="74">
        <f t="shared" si="2332"/>
        <v>163</v>
      </c>
      <c r="EH89" s="74">
        <f t="shared" si="2333"/>
        <v>14</v>
      </c>
      <c r="EI89" s="11">
        <v>106</v>
      </c>
      <c r="EJ89" s="12">
        <f t="shared" si="2270"/>
        <v>0.66871165644171782</v>
      </c>
      <c r="EK89" s="11">
        <v>3</v>
      </c>
      <c r="EL89" s="12">
        <f t="shared" si="2271"/>
        <v>2.7522935779816515E-2</v>
      </c>
      <c r="EM89" s="11"/>
      <c r="EN89" s="11"/>
      <c r="EO89" s="18"/>
      <c r="EP89" s="20"/>
      <c r="EQ89" s="10"/>
      <c r="ER89" s="11"/>
      <c r="ES89" s="74">
        <f t="shared" si="2334"/>
        <v>880</v>
      </c>
      <c r="ET89" s="74">
        <f t="shared" si="2335"/>
        <v>76</v>
      </c>
      <c r="EU89" s="11">
        <v>670</v>
      </c>
      <c r="EV89" s="12">
        <f t="shared" si="2274"/>
        <v>0.78295454545454546</v>
      </c>
      <c r="EW89" s="11">
        <v>19</v>
      </c>
      <c r="EX89" s="12">
        <f t="shared" si="2275"/>
        <v>2.7576197387518143E-2</v>
      </c>
      <c r="EY89" s="11"/>
      <c r="EZ89" s="11"/>
      <c r="FA89" s="18"/>
      <c r="FB89" s="20"/>
      <c r="FC89" s="10"/>
      <c r="FD89" s="11"/>
      <c r="FE89" s="74">
        <f t="shared" si="2336"/>
        <v>886</v>
      </c>
      <c r="FF89" s="74">
        <f t="shared" si="2337"/>
        <v>74</v>
      </c>
      <c r="FG89" s="11">
        <v>650</v>
      </c>
      <c r="FH89" s="12">
        <f t="shared" si="2278"/>
        <v>0.74943566591422117</v>
      </c>
      <c r="FI89" s="11">
        <v>14</v>
      </c>
      <c r="FJ89" s="12">
        <f t="shared" si="2279"/>
        <v>2.1084337349397589E-2</v>
      </c>
      <c r="FK89" s="11"/>
      <c r="FL89" s="11"/>
      <c r="FM89" s="18"/>
      <c r="FN89" s="20"/>
      <c r="FO89" s="10"/>
      <c r="FP89" s="11"/>
      <c r="FQ89" s="74">
        <f t="shared" si="2338"/>
        <v>854</v>
      </c>
      <c r="FR89" s="74">
        <f t="shared" si="2339"/>
        <v>74</v>
      </c>
      <c r="FS89" s="11">
        <v>656</v>
      </c>
      <c r="FT89" s="12">
        <f t="shared" si="2282"/>
        <v>0.79156908665105385</v>
      </c>
      <c r="FU89" s="11">
        <v>20</v>
      </c>
      <c r="FV89" s="12">
        <f t="shared" si="2283"/>
        <v>2.9585798816568046E-2</v>
      </c>
      <c r="FW89" s="11"/>
      <c r="FX89" s="11"/>
      <c r="FY89" s="18"/>
      <c r="FZ89" s="20"/>
      <c r="GA89" s="10"/>
      <c r="GB89" s="11"/>
      <c r="GC89" s="74">
        <f t="shared" si="2340"/>
        <v>171</v>
      </c>
      <c r="GD89" s="74">
        <f t="shared" si="2341"/>
        <v>12</v>
      </c>
      <c r="GE89" s="11">
        <v>108</v>
      </c>
      <c r="GF89" s="12">
        <f t="shared" si="2286"/>
        <v>0.65497076023391809</v>
      </c>
      <c r="GG89" s="11">
        <v>4</v>
      </c>
      <c r="GH89" s="12">
        <f t="shared" si="2287"/>
        <v>3.5714285714285712E-2</v>
      </c>
      <c r="GI89" s="11"/>
      <c r="GJ89" s="11"/>
      <c r="GK89" s="18"/>
      <c r="GL89" s="20"/>
      <c r="GM89" s="10"/>
      <c r="GN89" s="11"/>
      <c r="GO89" s="74">
        <f t="shared" si="2342"/>
        <v>853</v>
      </c>
      <c r="GP89" s="74">
        <f t="shared" si="2343"/>
        <v>74</v>
      </c>
      <c r="GQ89" s="11">
        <v>612</v>
      </c>
      <c r="GR89" s="12">
        <f t="shared" si="2290"/>
        <v>0.73622508792497066</v>
      </c>
      <c r="GS89" s="11">
        <v>16</v>
      </c>
      <c r="GT89" s="12">
        <f t="shared" si="2291"/>
        <v>2.5477707006369428E-2</v>
      </c>
      <c r="GU89" s="11"/>
      <c r="GV89" s="11"/>
      <c r="GW89" s="18"/>
      <c r="GX89" s="20"/>
      <c r="GY89" s="10">
        <v>1</v>
      </c>
      <c r="GZ89" s="11"/>
      <c r="HA89" s="74">
        <f t="shared" si="2344"/>
        <v>860</v>
      </c>
      <c r="HB89" s="74">
        <f t="shared" si="2345"/>
        <v>74</v>
      </c>
      <c r="HC89" s="11">
        <v>662</v>
      </c>
      <c r="HD89" s="12">
        <f t="shared" si="2294"/>
        <v>0.80116279069767438</v>
      </c>
      <c r="HE89" s="11">
        <v>27</v>
      </c>
      <c r="HF89" s="12">
        <f t="shared" si="2295"/>
        <v>3.9187227866473148E-2</v>
      </c>
      <c r="HG89" s="11"/>
      <c r="HH89" s="11"/>
      <c r="HI89" s="18"/>
      <c r="HJ89" s="20"/>
      <c r="HK89" s="10">
        <f t="shared" si="2296"/>
        <v>1</v>
      </c>
      <c r="HL89" s="11">
        <f t="shared" si="2297"/>
        <v>0</v>
      </c>
      <c r="HM89" s="11">
        <f t="shared" si="2298"/>
        <v>11992</v>
      </c>
      <c r="HN89" s="11">
        <f t="shared" si="2299"/>
        <v>1023</v>
      </c>
      <c r="HO89" s="11">
        <f t="shared" si="2300"/>
        <v>8800</v>
      </c>
      <c r="HP89" s="215">
        <f t="shared" ref="HP89:HP92" si="2347">+(HO89)/HM89</f>
        <v>0.73382254836557703</v>
      </c>
      <c r="HQ89" s="15">
        <f t="shared" si="2302"/>
        <v>259</v>
      </c>
      <c r="HR89" s="12">
        <f t="shared" si="2346"/>
        <v>2.9431818181818181E-2</v>
      </c>
      <c r="HS89" s="16">
        <v>58.1</v>
      </c>
      <c r="HT89" s="17">
        <v>8361</v>
      </c>
      <c r="HU89" s="16">
        <f t="shared" si="2303"/>
        <v>95.011363636363626</v>
      </c>
      <c r="HV89" s="18"/>
      <c r="HW89" s="20"/>
      <c r="HX89" s="78">
        <f t="shared" si="2304"/>
        <v>0.69014962593516205</v>
      </c>
      <c r="HY89" s="78">
        <f t="shared" si="2305"/>
        <v>0.72423398328690802</v>
      </c>
      <c r="HZ89" s="78">
        <f t="shared" si="2306"/>
        <v>0.76056838365896984</v>
      </c>
      <c r="IA89" s="78">
        <f t="shared" si="2307"/>
        <v>0.76880934989043093</v>
      </c>
    </row>
    <row r="90" spans="1:244" x14ac:dyDescent="0.25">
      <c r="A90" s="226"/>
      <c r="B90" s="41">
        <f>+B89+1</f>
        <v>44495</v>
      </c>
      <c r="C90" s="10"/>
      <c r="D90" s="11"/>
      <c r="E90" s="74">
        <f t="shared" si="2309"/>
        <v>756</v>
      </c>
      <c r="F90" s="74">
        <f t="shared" si="2310"/>
        <v>64</v>
      </c>
      <c r="G90" s="11">
        <v>547</v>
      </c>
      <c r="H90" s="12">
        <f t="shared" si="2227"/>
        <v>0.75529100529100535</v>
      </c>
      <c r="I90" s="11">
        <v>24</v>
      </c>
      <c r="J90" s="12">
        <f t="shared" si="2311"/>
        <v>4.2031523642732049E-2</v>
      </c>
      <c r="K90" s="13"/>
      <c r="L90" s="13"/>
      <c r="M90" s="25">
        <v>3924</v>
      </c>
      <c r="N90" s="38">
        <v>4220</v>
      </c>
      <c r="O90" s="10">
        <v>1</v>
      </c>
      <c r="P90" s="11"/>
      <c r="Q90" s="74">
        <f t="shared" si="2312"/>
        <v>729</v>
      </c>
      <c r="R90" s="74">
        <f t="shared" si="2313"/>
        <v>61</v>
      </c>
      <c r="S90" s="11">
        <v>551</v>
      </c>
      <c r="T90" s="12">
        <f t="shared" si="2230"/>
        <v>0.78326474622770914</v>
      </c>
      <c r="U90" s="11">
        <v>20</v>
      </c>
      <c r="V90" s="12">
        <f t="shared" si="2231"/>
        <v>3.5026269702276708E-2</v>
      </c>
      <c r="W90" s="13"/>
      <c r="X90" s="13"/>
      <c r="Y90" s="25">
        <v>3924</v>
      </c>
      <c r="Z90" s="38">
        <v>4220</v>
      </c>
      <c r="AA90" s="10"/>
      <c r="AB90" s="11"/>
      <c r="AC90" s="74">
        <f t="shared" si="2314"/>
        <v>147</v>
      </c>
      <c r="AD90" s="74">
        <f t="shared" si="2315"/>
        <v>12</v>
      </c>
      <c r="AE90" s="11">
        <v>105</v>
      </c>
      <c r="AF90" s="12">
        <f t="shared" si="2234"/>
        <v>0.74829931972789121</v>
      </c>
      <c r="AG90" s="11">
        <v>5</v>
      </c>
      <c r="AH90" s="12">
        <f t="shared" si="2235"/>
        <v>4.5454545454545456E-2</v>
      </c>
      <c r="AI90" s="13"/>
      <c r="AJ90" s="13"/>
      <c r="AK90" s="25">
        <v>3924</v>
      </c>
      <c r="AL90" s="38">
        <v>4220</v>
      </c>
      <c r="AM90" s="10"/>
      <c r="AN90" s="11"/>
      <c r="AO90" s="74">
        <f t="shared" si="2316"/>
        <v>729</v>
      </c>
      <c r="AP90" s="74">
        <f t="shared" si="2317"/>
        <v>62</v>
      </c>
      <c r="AQ90" s="11">
        <v>517</v>
      </c>
      <c r="AR90" s="12">
        <f t="shared" si="2238"/>
        <v>0.7407407407407407</v>
      </c>
      <c r="AS90" s="11">
        <v>23</v>
      </c>
      <c r="AT90" s="12">
        <f t="shared" si="2239"/>
        <v>4.2592592592592592E-2</v>
      </c>
      <c r="AU90" s="13"/>
      <c r="AV90" s="13"/>
      <c r="AW90" s="25">
        <v>3924</v>
      </c>
      <c r="AX90" s="38">
        <v>4220</v>
      </c>
      <c r="AY90" s="10"/>
      <c r="AZ90" s="11"/>
      <c r="BA90" s="74">
        <f t="shared" si="2318"/>
        <v>846</v>
      </c>
      <c r="BB90" s="74">
        <f t="shared" si="2319"/>
        <v>72</v>
      </c>
      <c r="BC90" s="11">
        <v>573</v>
      </c>
      <c r="BD90" s="12">
        <f t="shared" si="2242"/>
        <v>0.70921985815602839</v>
      </c>
      <c r="BE90" s="11">
        <v>27</v>
      </c>
      <c r="BF90" s="12">
        <f t="shared" si="2243"/>
        <v>4.4999999999999998E-2</v>
      </c>
      <c r="BG90" s="13"/>
      <c r="BH90" s="13"/>
      <c r="BI90" s="25">
        <v>3924</v>
      </c>
      <c r="BJ90" s="38">
        <v>4220</v>
      </c>
      <c r="BK90" s="10"/>
      <c r="BL90" s="11"/>
      <c r="BM90" s="74">
        <f t="shared" si="2320"/>
        <v>709</v>
      </c>
      <c r="BN90" s="74">
        <f t="shared" si="2321"/>
        <v>61</v>
      </c>
      <c r="BO90" s="11">
        <v>539</v>
      </c>
      <c r="BP90" s="12">
        <f t="shared" si="2246"/>
        <v>0.7842031029619182</v>
      </c>
      <c r="BQ90" s="11">
        <v>17</v>
      </c>
      <c r="BR90" s="12">
        <f t="shared" si="2247"/>
        <v>3.0575539568345324E-2</v>
      </c>
      <c r="BS90" s="13"/>
      <c r="BT90" s="13"/>
      <c r="BU90" s="25">
        <v>3924</v>
      </c>
      <c r="BV90" s="38">
        <v>4220</v>
      </c>
      <c r="BW90" s="10"/>
      <c r="BX90" s="11"/>
      <c r="BY90" s="74">
        <f t="shared" si="2322"/>
        <v>749</v>
      </c>
      <c r="BZ90" s="74">
        <f t="shared" si="2323"/>
        <v>65</v>
      </c>
      <c r="CA90" s="11">
        <v>560</v>
      </c>
      <c r="CB90" s="12">
        <f t="shared" si="2250"/>
        <v>0.76769025367156207</v>
      </c>
      <c r="CC90" s="11">
        <v>15</v>
      </c>
      <c r="CD90" s="12">
        <f t="shared" si="2251"/>
        <v>2.6086956521739129E-2</v>
      </c>
      <c r="CE90" s="13"/>
      <c r="CF90" s="13"/>
      <c r="CG90" s="25">
        <v>3924</v>
      </c>
      <c r="CH90" s="38">
        <v>4220</v>
      </c>
      <c r="CI90" s="10"/>
      <c r="CJ90" s="11"/>
      <c r="CK90" s="74">
        <f t="shared" si="2324"/>
        <v>160</v>
      </c>
      <c r="CL90" s="74">
        <f t="shared" si="2325"/>
        <v>15</v>
      </c>
      <c r="CM90" s="11">
        <v>100</v>
      </c>
      <c r="CN90" s="12">
        <f t="shared" si="2254"/>
        <v>0.66874999999999996</v>
      </c>
      <c r="CO90" s="11">
        <v>7</v>
      </c>
      <c r="CP90" s="12">
        <f t="shared" si="2255"/>
        <v>6.5420560747663545E-2</v>
      </c>
      <c r="CQ90" s="13"/>
      <c r="CR90" s="13"/>
      <c r="CS90" s="25">
        <v>3924</v>
      </c>
      <c r="CT90" s="38">
        <v>4220</v>
      </c>
      <c r="CU90" s="10"/>
      <c r="CV90" s="11"/>
      <c r="CW90" s="74">
        <f t="shared" si="2326"/>
        <v>757</v>
      </c>
      <c r="CX90" s="74">
        <f t="shared" si="2327"/>
        <v>65</v>
      </c>
      <c r="CY90" s="11">
        <v>577</v>
      </c>
      <c r="CZ90" s="12">
        <f t="shared" si="2258"/>
        <v>0.78071334214002641</v>
      </c>
      <c r="DA90" s="11">
        <v>14</v>
      </c>
      <c r="DB90" s="12">
        <f t="shared" si="2259"/>
        <v>2.3688663282571912E-2</v>
      </c>
      <c r="DC90" s="13"/>
      <c r="DD90" s="13"/>
      <c r="DE90" s="25">
        <v>3924</v>
      </c>
      <c r="DF90" s="38">
        <v>4220</v>
      </c>
      <c r="DG90" s="10"/>
      <c r="DH90" s="11"/>
      <c r="DI90" s="74">
        <f t="shared" si="2328"/>
        <v>856</v>
      </c>
      <c r="DJ90" s="74">
        <f t="shared" si="2329"/>
        <v>72</v>
      </c>
      <c r="DK90" s="11">
        <v>659</v>
      </c>
      <c r="DL90" s="12">
        <f t="shared" si="2262"/>
        <v>0.79322429906542058</v>
      </c>
      <c r="DM90" s="11">
        <v>20</v>
      </c>
      <c r="DN90" s="12">
        <f t="shared" si="2263"/>
        <v>2.9455081001472753E-2</v>
      </c>
      <c r="DO90" s="13"/>
      <c r="DP90" s="13"/>
      <c r="DQ90" s="25">
        <v>3924</v>
      </c>
      <c r="DR90" s="38">
        <v>4220</v>
      </c>
      <c r="DS90" s="10">
        <v>1</v>
      </c>
      <c r="DT90" s="11"/>
      <c r="DU90" s="74">
        <f t="shared" si="2330"/>
        <v>885</v>
      </c>
      <c r="DV90" s="74">
        <f t="shared" si="2331"/>
        <v>76</v>
      </c>
      <c r="DW90" s="11">
        <v>703</v>
      </c>
      <c r="DX90" s="12">
        <f t="shared" si="2266"/>
        <v>0.8203389830508474</v>
      </c>
      <c r="DY90" s="11">
        <v>23</v>
      </c>
      <c r="DZ90" s="12">
        <f t="shared" si="2267"/>
        <v>3.1680440771349863E-2</v>
      </c>
      <c r="EA90" s="13"/>
      <c r="EB90" s="13"/>
      <c r="EC90" s="25">
        <v>3924</v>
      </c>
      <c r="ED90" s="38">
        <v>4220</v>
      </c>
      <c r="EE90" s="10"/>
      <c r="EF90" s="11"/>
      <c r="EG90" s="74">
        <f t="shared" si="2332"/>
        <v>163</v>
      </c>
      <c r="EH90" s="74">
        <f t="shared" si="2333"/>
        <v>14</v>
      </c>
      <c r="EI90" s="11">
        <v>101</v>
      </c>
      <c r="EJ90" s="12">
        <f t="shared" si="2270"/>
        <v>0.65030674846625769</v>
      </c>
      <c r="EK90" s="11">
        <v>5</v>
      </c>
      <c r="EL90" s="12">
        <f t="shared" si="2271"/>
        <v>4.716981132075472E-2</v>
      </c>
      <c r="EM90" s="13"/>
      <c r="EN90" s="13"/>
      <c r="EO90" s="25">
        <v>3924</v>
      </c>
      <c r="EP90" s="38">
        <v>4220</v>
      </c>
      <c r="EQ90" s="10"/>
      <c r="ER90" s="11"/>
      <c r="ES90" s="74">
        <f t="shared" si="2334"/>
        <v>880</v>
      </c>
      <c r="ET90" s="74">
        <f t="shared" si="2335"/>
        <v>76</v>
      </c>
      <c r="EU90" s="11">
        <v>700</v>
      </c>
      <c r="EV90" s="12">
        <f t="shared" si="2274"/>
        <v>0.8125</v>
      </c>
      <c r="EW90" s="11">
        <v>15</v>
      </c>
      <c r="EX90" s="12">
        <f t="shared" si="2275"/>
        <v>2.097902097902098E-2</v>
      </c>
      <c r="EY90" s="13"/>
      <c r="EZ90" s="13"/>
      <c r="FA90" s="25">
        <v>3924</v>
      </c>
      <c r="FB90" s="38">
        <v>4220</v>
      </c>
      <c r="FC90" s="10"/>
      <c r="FD90" s="11"/>
      <c r="FE90" s="74">
        <f t="shared" si="2336"/>
        <v>886</v>
      </c>
      <c r="FF90" s="74">
        <f t="shared" si="2337"/>
        <v>74</v>
      </c>
      <c r="FG90" s="11">
        <v>661</v>
      </c>
      <c r="FH90" s="12">
        <f t="shared" si="2278"/>
        <v>0.76636568848758468</v>
      </c>
      <c r="FI90" s="11">
        <v>18</v>
      </c>
      <c r="FJ90" s="12">
        <f t="shared" si="2279"/>
        <v>2.6509572901325478E-2</v>
      </c>
      <c r="FK90" s="13"/>
      <c r="FL90" s="13"/>
      <c r="FM90" s="25">
        <v>3924</v>
      </c>
      <c r="FN90" s="38">
        <v>4220</v>
      </c>
      <c r="FO90" s="10"/>
      <c r="FP90" s="11"/>
      <c r="FQ90" s="74">
        <f t="shared" si="2338"/>
        <v>854</v>
      </c>
      <c r="FR90" s="74">
        <f t="shared" si="2339"/>
        <v>74</v>
      </c>
      <c r="FS90" s="11">
        <v>691</v>
      </c>
      <c r="FT90" s="12">
        <f t="shared" si="2282"/>
        <v>0.81850117096018737</v>
      </c>
      <c r="FU90" s="11">
        <v>8</v>
      </c>
      <c r="FV90" s="12">
        <f t="shared" si="2283"/>
        <v>1.1444921316165951E-2</v>
      </c>
      <c r="FW90" s="13"/>
      <c r="FX90" s="13"/>
      <c r="FY90" s="25">
        <v>3924</v>
      </c>
      <c r="FZ90" s="38">
        <v>4220</v>
      </c>
      <c r="GA90" s="10"/>
      <c r="GB90" s="11"/>
      <c r="GC90" s="74">
        <f t="shared" si="2340"/>
        <v>171</v>
      </c>
      <c r="GD90" s="74">
        <f t="shared" si="2341"/>
        <v>12</v>
      </c>
      <c r="GE90" s="11">
        <v>122</v>
      </c>
      <c r="GF90" s="12">
        <f t="shared" si="2286"/>
        <v>0.74269005847953218</v>
      </c>
      <c r="GG90" s="11">
        <v>5</v>
      </c>
      <c r="GH90" s="12">
        <f t="shared" si="2287"/>
        <v>3.937007874015748E-2</v>
      </c>
      <c r="GI90" s="13"/>
      <c r="GJ90" s="13"/>
      <c r="GK90" s="25">
        <v>3924</v>
      </c>
      <c r="GL90" s="38">
        <v>4220</v>
      </c>
      <c r="GM90" s="10"/>
      <c r="GN90" s="11"/>
      <c r="GO90" s="74">
        <f t="shared" si="2342"/>
        <v>853</v>
      </c>
      <c r="GP90" s="74">
        <f t="shared" si="2343"/>
        <v>74</v>
      </c>
      <c r="GQ90" s="11">
        <v>682</v>
      </c>
      <c r="GR90" s="12">
        <f t="shared" si="2290"/>
        <v>0.81711606096131306</v>
      </c>
      <c r="GS90" s="11">
        <v>15</v>
      </c>
      <c r="GT90" s="12">
        <f t="shared" si="2291"/>
        <v>2.1520803443328552E-2</v>
      </c>
      <c r="GU90" s="13"/>
      <c r="GV90" s="13"/>
      <c r="GW90" s="25">
        <v>3924</v>
      </c>
      <c r="GX90" s="38">
        <v>4220</v>
      </c>
      <c r="GY90" s="10"/>
      <c r="GZ90" s="11"/>
      <c r="HA90" s="74">
        <f t="shared" si="2344"/>
        <v>860</v>
      </c>
      <c r="HB90" s="74">
        <f t="shared" si="2345"/>
        <v>74</v>
      </c>
      <c r="HC90" s="11">
        <v>661</v>
      </c>
      <c r="HD90" s="12">
        <f t="shared" si="2294"/>
        <v>0.79767441860465116</v>
      </c>
      <c r="HE90" s="11">
        <v>25</v>
      </c>
      <c r="HF90" s="12">
        <f t="shared" si="2295"/>
        <v>3.6443148688046649E-2</v>
      </c>
      <c r="HG90" s="13"/>
      <c r="HH90" s="13"/>
      <c r="HI90" s="25">
        <v>3924</v>
      </c>
      <c r="HJ90" s="38">
        <v>4220</v>
      </c>
      <c r="HK90" s="10">
        <f t="shared" si="2296"/>
        <v>2</v>
      </c>
      <c r="HL90" s="11">
        <f t="shared" si="2297"/>
        <v>0</v>
      </c>
      <c r="HM90" s="11">
        <f t="shared" si="2298"/>
        <v>11990</v>
      </c>
      <c r="HN90" s="11">
        <f t="shared" si="2299"/>
        <v>1023</v>
      </c>
      <c r="HO90" s="11">
        <f t="shared" si="2300"/>
        <v>9335</v>
      </c>
      <c r="HP90" s="215">
        <f t="shared" si="2347"/>
        <v>0.77856547122602171</v>
      </c>
      <c r="HQ90" s="15">
        <f t="shared" si="2302"/>
        <v>286</v>
      </c>
      <c r="HR90" s="12">
        <f t="shared" si="2346"/>
        <v>3.0637386181039099E-2</v>
      </c>
      <c r="HS90" s="16">
        <v>58.2</v>
      </c>
      <c r="HT90" s="17">
        <v>8827</v>
      </c>
      <c r="HU90" s="16">
        <f t="shared" si="2303"/>
        <v>94.558114622388857</v>
      </c>
      <c r="HV90" s="23">
        <v>3924</v>
      </c>
      <c r="HW90" s="22">
        <v>4220</v>
      </c>
      <c r="HX90" s="78">
        <f t="shared" si="2304"/>
        <v>0.74586841284689742</v>
      </c>
      <c r="HY90" s="78">
        <f t="shared" si="2305"/>
        <v>0.77623026926648098</v>
      </c>
      <c r="HZ90" s="78">
        <f t="shared" si="2306"/>
        <v>0.79104477611940294</v>
      </c>
      <c r="IA90" s="78">
        <f t="shared" si="2307"/>
        <v>0.8067932797662527</v>
      </c>
    </row>
    <row r="91" spans="1:244" x14ac:dyDescent="0.25">
      <c r="A91" s="226"/>
      <c r="B91" s="41">
        <f t="shared" si="2308"/>
        <v>44496</v>
      </c>
      <c r="C91" s="10"/>
      <c r="D91" s="11"/>
      <c r="E91" s="74">
        <f t="shared" si="2309"/>
        <v>756</v>
      </c>
      <c r="F91" s="74">
        <f t="shared" si="2310"/>
        <v>64</v>
      </c>
      <c r="G91" s="11">
        <v>550</v>
      </c>
      <c r="H91" s="12">
        <f t="shared" si="2227"/>
        <v>0.76587301587301593</v>
      </c>
      <c r="I91" s="11">
        <v>29</v>
      </c>
      <c r="J91" s="12">
        <f t="shared" si="2311"/>
        <v>5.0086355785837651E-2</v>
      </c>
      <c r="K91" s="13"/>
      <c r="L91" s="11"/>
      <c r="M91" s="25">
        <v>4472.8070175438597</v>
      </c>
      <c r="N91" s="38">
        <v>4507.6923076923076</v>
      </c>
      <c r="O91" s="10">
        <v>1</v>
      </c>
      <c r="P91" s="11"/>
      <c r="Q91" s="74">
        <f t="shared" si="2312"/>
        <v>728</v>
      </c>
      <c r="R91" s="74">
        <f t="shared" si="2313"/>
        <v>61</v>
      </c>
      <c r="S91" s="11">
        <v>518</v>
      </c>
      <c r="T91" s="12">
        <f t="shared" si="2230"/>
        <v>0.73901098901098905</v>
      </c>
      <c r="U91" s="11">
        <v>20</v>
      </c>
      <c r="V91" s="12">
        <f t="shared" si="2231"/>
        <v>3.717472118959108E-2</v>
      </c>
      <c r="W91" s="13"/>
      <c r="X91" s="11"/>
      <c r="Y91" s="25">
        <v>4452</v>
      </c>
      <c r="Z91" s="38">
        <v>4543.0769230769229</v>
      </c>
      <c r="AA91" s="10">
        <v>1</v>
      </c>
      <c r="AB91" s="11"/>
      <c r="AC91" s="74">
        <f t="shared" si="2314"/>
        <v>146</v>
      </c>
      <c r="AD91" s="74">
        <f t="shared" si="2315"/>
        <v>12</v>
      </c>
      <c r="AE91" s="11">
        <v>89</v>
      </c>
      <c r="AF91" s="12">
        <f t="shared" si="2234"/>
        <v>0.62328767123287676</v>
      </c>
      <c r="AG91" s="11">
        <v>2</v>
      </c>
      <c r="AH91" s="12">
        <f t="shared" si="2235"/>
        <v>2.197802197802198E-2</v>
      </c>
      <c r="AI91" s="13"/>
      <c r="AJ91" s="11"/>
      <c r="AK91" s="25">
        <v>4319.166666666667</v>
      </c>
      <c r="AL91" s="38">
        <v>4545</v>
      </c>
      <c r="AM91" s="10"/>
      <c r="AN91" s="11"/>
      <c r="AO91" s="74">
        <f t="shared" si="2316"/>
        <v>729</v>
      </c>
      <c r="AP91" s="74">
        <f t="shared" si="2317"/>
        <v>62</v>
      </c>
      <c r="AQ91" s="11">
        <v>500</v>
      </c>
      <c r="AR91" s="12">
        <f t="shared" si="2238"/>
        <v>0.72427983539094654</v>
      </c>
      <c r="AS91" s="11">
        <v>28</v>
      </c>
      <c r="AT91" s="12">
        <f t="shared" si="2239"/>
        <v>5.3030303030303032E-2</v>
      </c>
      <c r="AU91" s="13"/>
      <c r="AV91" s="11"/>
      <c r="AW91" s="25">
        <v>4319.272727272727</v>
      </c>
      <c r="AX91" s="38">
        <v>4573.5714285714284</v>
      </c>
      <c r="AY91" s="10"/>
      <c r="AZ91" s="11"/>
      <c r="BA91" s="74">
        <f t="shared" si="2318"/>
        <v>846</v>
      </c>
      <c r="BB91" s="74">
        <f t="shared" si="2319"/>
        <v>72</v>
      </c>
      <c r="BC91" s="11">
        <v>573</v>
      </c>
      <c r="BD91" s="12">
        <f t="shared" si="2242"/>
        <v>0.69621749408983447</v>
      </c>
      <c r="BE91" s="11">
        <v>16</v>
      </c>
      <c r="BF91" s="12">
        <f t="shared" si="2243"/>
        <v>2.7164685908319185E-2</v>
      </c>
      <c r="BG91" s="13"/>
      <c r="BH91" s="11"/>
      <c r="BI91" s="25">
        <v>4434.9230769230771</v>
      </c>
      <c r="BJ91" s="38">
        <v>4630.7142857142853</v>
      </c>
      <c r="BK91" s="10"/>
      <c r="BL91" s="11"/>
      <c r="BM91" s="74">
        <f t="shared" si="2320"/>
        <v>709</v>
      </c>
      <c r="BN91" s="74">
        <f t="shared" si="2321"/>
        <v>61</v>
      </c>
      <c r="BO91" s="11">
        <v>509</v>
      </c>
      <c r="BP91" s="12">
        <f t="shared" si="2246"/>
        <v>0.74612129760225665</v>
      </c>
      <c r="BQ91" s="11">
        <v>20</v>
      </c>
      <c r="BR91" s="12">
        <f t="shared" si="2247"/>
        <v>3.780718336483932E-2</v>
      </c>
      <c r="BS91" s="13"/>
      <c r="BT91" s="11"/>
      <c r="BU91" s="25">
        <v>4308.4210526315792</v>
      </c>
      <c r="BV91" s="38">
        <v>4327.8571428571431</v>
      </c>
      <c r="BW91" s="10"/>
      <c r="BX91" s="11"/>
      <c r="BY91" s="74">
        <f t="shared" si="2322"/>
        <v>749</v>
      </c>
      <c r="BZ91" s="74">
        <f t="shared" si="2323"/>
        <v>65</v>
      </c>
      <c r="CA91" s="11">
        <v>563</v>
      </c>
      <c r="CB91" s="12">
        <f t="shared" si="2250"/>
        <v>0.77436582109479302</v>
      </c>
      <c r="CC91" s="11">
        <v>17</v>
      </c>
      <c r="CD91" s="12">
        <f t="shared" si="2251"/>
        <v>2.9310344827586206E-2</v>
      </c>
      <c r="CE91" s="13"/>
      <c r="CF91" s="11"/>
      <c r="CG91" s="25">
        <v>4260.3448275862065</v>
      </c>
      <c r="CH91" s="38">
        <v>4340</v>
      </c>
      <c r="CI91" s="10"/>
      <c r="CJ91" s="11"/>
      <c r="CK91" s="74">
        <f t="shared" si="2324"/>
        <v>160</v>
      </c>
      <c r="CL91" s="74">
        <f t="shared" si="2325"/>
        <v>15</v>
      </c>
      <c r="CM91" s="11">
        <v>91</v>
      </c>
      <c r="CN91" s="12">
        <f t="shared" si="2254"/>
        <v>0.61875000000000002</v>
      </c>
      <c r="CO91" s="11">
        <v>8</v>
      </c>
      <c r="CP91" s="12">
        <f t="shared" si="2255"/>
        <v>8.0808080808080815E-2</v>
      </c>
      <c r="CQ91" s="13"/>
      <c r="CR91" s="11"/>
      <c r="CS91" s="25">
        <v>4522.5</v>
      </c>
      <c r="CT91" s="38">
        <v>4387.5</v>
      </c>
      <c r="CU91" s="10"/>
      <c r="CV91" s="11">
        <v>1</v>
      </c>
      <c r="CW91" s="74">
        <f t="shared" si="2326"/>
        <v>757</v>
      </c>
      <c r="CX91" s="74">
        <f t="shared" si="2327"/>
        <v>64</v>
      </c>
      <c r="CY91" s="11">
        <v>556</v>
      </c>
      <c r="CZ91" s="12">
        <f t="shared" si="2258"/>
        <v>0.75297225891677677</v>
      </c>
      <c r="DA91" s="11">
        <v>14</v>
      </c>
      <c r="DB91" s="12">
        <f t="shared" si="2259"/>
        <v>2.456140350877193E-2</v>
      </c>
      <c r="DC91" s="13"/>
      <c r="DD91" s="11"/>
      <c r="DE91" s="25">
        <v>4349.8245614035086</v>
      </c>
      <c r="DF91" s="38">
        <v>4396.9230769230771</v>
      </c>
      <c r="DG91" s="10"/>
      <c r="DH91" s="11"/>
      <c r="DI91" s="74">
        <f t="shared" si="2328"/>
        <v>856</v>
      </c>
      <c r="DJ91" s="74">
        <f t="shared" si="2329"/>
        <v>72</v>
      </c>
      <c r="DK91" s="11">
        <v>638</v>
      </c>
      <c r="DL91" s="12">
        <f t="shared" si="2262"/>
        <v>0.77453271028037385</v>
      </c>
      <c r="DM91" s="11">
        <v>25</v>
      </c>
      <c r="DN91" s="12">
        <f t="shared" si="2263"/>
        <v>3.7707390648567117E-2</v>
      </c>
      <c r="DO91" s="13"/>
      <c r="DP91" s="11"/>
      <c r="DQ91" s="25">
        <v>4339.8461538461543</v>
      </c>
      <c r="DR91" s="38">
        <v>4400.7142857142853</v>
      </c>
      <c r="DS91" s="10"/>
      <c r="DT91" s="11"/>
      <c r="DU91" s="74">
        <f t="shared" si="2330"/>
        <v>885</v>
      </c>
      <c r="DV91" s="74">
        <f t="shared" si="2331"/>
        <v>76</v>
      </c>
      <c r="DW91" s="11">
        <v>660</v>
      </c>
      <c r="DX91" s="12">
        <f t="shared" si="2266"/>
        <v>0.78870056497175145</v>
      </c>
      <c r="DY91" s="11">
        <v>38</v>
      </c>
      <c r="DZ91" s="12">
        <f t="shared" si="2267"/>
        <v>5.4441260744985676E-2</v>
      </c>
      <c r="EA91" s="13"/>
      <c r="EB91" s="11"/>
      <c r="EC91" s="25">
        <v>4296.1764705882351</v>
      </c>
      <c r="ED91" s="38">
        <v>4307.1428571428569</v>
      </c>
      <c r="EE91" s="10"/>
      <c r="EF91" s="11"/>
      <c r="EG91" s="74">
        <f t="shared" si="2332"/>
        <v>163</v>
      </c>
      <c r="EH91" s="74">
        <f t="shared" si="2333"/>
        <v>14</v>
      </c>
      <c r="EI91" s="11">
        <v>110</v>
      </c>
      <c r="EJ91" s="12">
        <f t="shared" si="2270"/>
        <v>0.69938650306748462</v>
      </c>
      <c r="EK91" s="11">
        <v>4</v>
      </c>
      <c r="EL91" s="12">
        <f t="shared" si="2271"/>
        <v>3.5087719298245612E-2</v>
      </c>
      <c r="EM91" s="13"/>
      <c r="EN91" s="11"/>
      <c r="EO91" s="25">
        <v>4140.7692307692305</v>
      </c>
      <c r="EP91" s="38">
        <v>4326.666666666667</v>
      </c>
      <c r="EQ91" s="10">
        <v>1</v>
      </c>
      <c r="ER91" s="11"/>
      <c r="ES91" s="74">
        <f t="shared" si="2334"/>
        <v>879</v>
      </c>
      <c r="ET91" s="74">
        <f t="shared" si="2335"/>
        <v>76</v>
      </c>
      <c r="EU91" s="11">
        <v>658</v>
      </c>
      <c r="EV91" s="12">
        <f t="shared" si="2274"/>
        <v>0.76678043230944259</v>
      </c>
      <c r="EW91" s="11">
        <v>16</v>
      </c>
      <c r="EX91" s="12">
        <f t="shared" si="2275"/>
        <v>2.3738872403560832E-2</v>
      </c>
      <c r="EY91" s="13"/>
      <c r="EZ91" s="11"/>
      <c r="FA91" s="25">
        <v>4230.6779661016953</v>
      </c>
      <c r="FB91" s="38">
        <v>4450</v>
      </c>
      <c r="FC91" s="10">
        <v>3</v>
      </c>
      <c r="FD91" s="11"/>
      <c r="FE91" s="74">
        <f t="shared" si="2336"/>
        <v>883</v>
      </c>
      <c r="FF91" s="74">
        <f t="shared" si="2337"/>
        <v>74</v>
      </c>
      <c r="FG91" s="11">
        <v>612</v>
      </c>
      <c r="FH91" s="12">
        <f t="shared" si="2278"/>
        <v>0.71687429218573051</v>
      </c>
      <c r="FI91" s="11">
        <v>21</v>
      </c>
      <c r="FJ91" s="12">
        <f t="shared" si="2279"/>
        <v>3.3175355450236969E-2</v>
      </c>
      <c r="FK91" s="13"/>
      <c r="FL91" s="11"/>
      <c r="FM91" s="25">
        <v>4305.9677419354839</v>
      </c>
      <c r="FN91" s="38">
        <v>4415.333333333333</v>
      </c>
      <c r="FO91" s="10"/>
      <c r="FP91" s="11"/>
      <c r="FQ91" s="74">
        <f t="shared" si="2338"/>
        <v>854</v>
      </c>
      <c r="FR91" s="74">
        <f t="shared" si="2339"/>
        <v>74</v>
      </c>
      <c r="FS91" s="11">
        <v>643</v>
      </c>
      <c r="FT91" s="12">
        <f t="shared" si="2282"/>
        <v>0.78103044496487117</v>
      </c>
      <c r="FU91" s="11">
        <v>24</v>
      </c>
      <c r="FV91" s="12">
        <f t="shared" si="2283"/>
        <v>3.5982008995502246E-2</v>
      </c>
      <c r="FW91" s="13"/>
      <c r="FX91" s="11"/>
      <c r="FY91" s="25">
        <v>4204</v>
      </c>
      <c r="FZ91" s="38">
        <v>4408.666666666667</v>
      </c>
      <c r="GA91" s="10"/>
      <c r="GB91" s="11"/>
      <c r="GC91" s="74">
        <f t="shared" si="2340"/>
        <v>171</v>
      </c>
      <c r="GD91" s="74">
        <f t="shared" si="2341"/>
        <v>12</v>
      </c>
      <c r="GE91" s="11">
        <v>112</v>
      </c>
      <c r="GF91" s="12">
        <f t="shared" si="2286"/>
        <v>0.67251461988304095</v>
      </c>
      <c r="GG91" s="11">
        <v>3</v>
      </c>
      <c r="GH91" s="12">
        <f t="shared" si="2287"/>
        <v>2.6086956521739129E-2</v>
      </c>
      <c r="GI91" s="13"/>
      <c r="GJ91" s="11"/>
      <c r="GK91" s="25">
        <v>4326.9230769230771</v>
      </c>
      <c r="GL91" s="38">
        <v>4533.333333333333</v>
      </c>
      <c r="GM91" s="10"/>
      <c r="GN91" s="11"/>
      <c r="GO91" s="74">
        <f t="shared" si="2342"/>
        <v>853</v>
      </c>
      <c r="GP91" s="74">
        <f t="shared" si="2343"/>
        <v>74</v>
      </c>
      <c r="GQ91" s="11">
        <v>632</v>
      </c>
      <c r="GR91" s="12">
        <f t="shared" si="2290"/>
        <v>0.7608440797186401</v>
      </c>
      <c r="GS91" s="11">
        <v>17</v>
      </c>
      <c r="GT91" s="12">
        <f t="shared" si="2291"/>
        <v>2.6194144838212634E-2</v>
      </c>
      <c r="GU91" s="13"/>
      <c r="GV91" s="11"/>
      <c r="GW91" s="25">
        <v>4369.3650793650795</v>
      </c>
      <c r="GX91" s="38">
        <v>4503.333333333333</v>
      </c>
      <c r="GY91" s="10">
        <v>1</v>
      </c>
      <c r="GZ91" s="11"/>
      <c r="HA91" s="74">
        <f t="shared" si="2344"/>
        <v>859</v>
      </c>
      <c r="HB91" s="74">
        <f t="shared" si="2345"/>
        <v>74</v>
      </c>
      <c r="HC91" s="11">
        <v>621</v>
      </c>
      <c r="HD91" s="12">
        <f t="shared" si="2294"/>
        <v>0.74621653084982542</v>
      </c>
      <c r="HE91" s="11">
        <v>20</v>
      </c>
      <c r="HF91" s="12">
        <f t="shared" si="2295"/>
        <v>3.1201248049921998E-2</v>
      </c>
      <c r="HG91" s="13"/>
      <c r="HH91" s="11"/>
      <c r="HI91" s="25">
        <v>4225.606060606061</v>
      </c>
      <c r="HJ91" s="38">
        <v>4482.3529411764703</v>
      </c>
      <c r="HK91" s="10">
        <f t="shared" si="2296"/>
        <v>7</v>
      </c>
      <c r="HL91" s="11">
        <f t="shared" si="2297"/>
        <v>1</v>
      </c>
      <c r="HM91" s="11">
        <f t="shared" si="2298"/>
        <v>11983</v>
      </c>
      <c r="HN91" s="11">
        <f t="shared" si="2299"/>
        <v>1022</v>
      </c>
      <c r="HO91" s="11">
        <f t="shared" si="2300"/>
        <v>8957</v>
      </c>
      <c r="HP91" s="215">
        <f t="shared" si="2347"/>
        <v>0.7474755904197613</v>
      </c>
      <c r="HQ91" s="15">
        <f t="shared" si="2302"/>
        <v>322</v>
      </c>
      <c r="HR91" s="12">
        <f t="shared" si="2346"/>
        <v>3.5949536675226081E-2</v>
      </c>
      <c r="HS91" s="16">
        <v>58.4</v>
      </c>
      <c r="HT91" s="17">
        <v>8456</v>
      </c>
      <c r="HU91" s="16">
        <f t="shared" si="2303"/>
        <v>94.406609355811099</v>
      </c>
      <c r="HV91" s="23">
        <v>4325.8183856502246</v>
      </c>
      <c r="HW91" s="22">
        <v>4449.0867579908672</v>
      </c>
      <c r="HX91" s="78">
        <f t="shared" si="2304"/>
        <v>0.72542901716068642</v>
      </c>
      <c r="HY91" s="78">
        <f t="shared" si="2305"/>
        <v>0.7554936552151037</v>
      </c>
      <c r="HZ91" s="78">
        <f t="shared" si="2306"/>
        <v>0.75409252669039151</v>
      </c>
      <c r="IA91" s="78">
        <f t="shared" si="2307"/>
        <v>0.75703324808184147</v>
      </c>
    </row>
    <row r="92" spans="1:244" x14ac:dyDescent="0.25">
      <c r="A92" s="226"/>
      <c r="B92" s="41">
        <f t="shared" si="2308"/>
        <v>44497</v>
      </c>
      <c r="C92" s="10"/>
      <c r="D92" s="11"/>
      <c r="E92" s="74">
        <f>E91-C92</f>
        <v>756</v>
      </c>
      <c r="F92" s="74">
        <f>F91-D92</f>
        <v>64</v>
      </c>
      <c r="G92" s="11">
        <v>558</v>
      </c>
      <c r="H92" s="12">
        <f t="shared" si="2227"/>
        <v>0.75793650793650791</v>
      </c>
      <c r="I92" s="11">
        <v>15</v>
      </c>
      <c r="J92" s="12">
        <f t="shared" si="2311"/>
        <v>2.6178010471204188E-2</v>
      </c>
      <c r="K92" s="13"/>
      <c r="L92" s="11"/>
      <c r="M92" s="39">
        <v>92.982456140350877</v>
      </c>
      <c r="N92" s="43">
        <v>92.307692307692307</v>
      </c>
      <c r="O92" s="10"/>
      <c r="P92" s="11"/>
      <c r="Q92" s="74">
        <f t="shared" si="2312"/>
        <v>728</v>
      </c>
      <c r="R92" s="74">
        <f t="shared" si="2313"/>
        <v>61</v>
      </c>
      <c r="S92" s="11">
        <v>532</v>
      </c>
      <c r="T92" s="12">
        <f t="shared" si="2230"/>
        <v>0.75549450549450547</v>
      </c>
      <c r="U92" s="11">
        <v>18</v>
      </c>
      <c r="V92" s="12">
        <f t="shared" si="2231"/>
        <v>3.272727272727273E-2</v>
      </c>
      <c r="W92" s="13"/>
      <c r="X92" s="11"/>
      <c r="Y92" s="39">
        <v>87.272727272727266</v>
      </c>
      <c r="Z92" s="43">
        <v>84.615384615384613</v>
      </c>
      <c r="AA92" s="10"/>
      <c r="AB92" s="11"/>
      <c r="AC92" s="74">
        <f t="shared" si="2314"/>
        <v>146</v>
      </c>
      <c r="AD92" s="74">
        <f t="shared" si="2315"/>
        <v>12</v>
      </c>
      <c r="AE92" s="11">
        <v>99</v>
      </c>
      <c r="AF92" s="12">
        <f t="shared" si="2234"/>
        <v>0.69863013698630139</v>
      </c>
      <c r="AG92" s="11">
        <v>3</v>
      </c>
      <c r="AH92" s="12">
        <f t="shared" si="2235"/>
        <v>2.9411764705882353E-2</v>
      </c>
      <c r="AI92" s="13"/>
      <c r="AJ92" s="11"/>
      <c r="AK92" s="39">
        <v>50</v>
      </c>
      <c r="AL92" s="43">
        <v>75</v>
      </c>
      <c r="AM92" s="10"/>
      <c r="AN92" s="11"/>
      <c r="AO92" s="74">
        <f t="shared" si="2316"/>
        <v>729</v>
      </c>
      <c r="AP92" s="74">
        <f t="shared" si="2317"/>
        <v>62</v>
      </c>
      <c r="AQ92" s="11">
        <v>520</v>
      </c>
      <c r="AR92" s="12">
        <f t="shared" si="2238"/>
        <v>0.73113854595336081</v>
      </c>
      <c r="AS92" s="11">
        <v>13</v>
      </c>
      <c r="AT92" s="12">
        <f t="shared" si="2239"/>
        <v>2.4390243902439025E-2</v>
      </c>
      <c r="AU92" s="13"/>
      <c r="AV92" s="11"/>
      <c r="AW92" s="39">
        <v>81.818181818181813</v>
      </c>
      <c r="AX92" s="43">
        <v>85.714285714285708</v>
      </c>
      <c r="AY92" s="10"/>
      <c r="AZ92" s="11"/>
      <c r="BA92" s="74">
        <f t="shared" si="2318"/>
        <v>846</v>
      </c>
      <c r="BB92" s="74">
        <f t="shared" si="2319"/>
        <v>72</v>
      </c>
      <c r="BC92" s="11">
        <v>561</v>
      </c>
      <c r="BD92" s="12">
        <f t="shared" si="2242"/>
        <v>0.68676122931442085</v>
      </c>
      <c r="BE92" s="11">
        <v>20</v>
      </c>
      <c r="BF92" s="12">
        <f t="shared" si="2243"/>
        <v>3.4423407917383818E-2</v>
      </c>
      <c r="BG92" s="13"/>
      <c r="BH92" s="11"/>
      <c r="BI92" s="39">
        <v>86.15384615384616</v>
      </c>
      <c r="BJ92" s="43">
        <v>85.714285714285708</v>
      </c>
      <c r="BK92" s="10">
        <v>1</v>
      </c>
      <c r="BL92" s="11"/>
      <c r="BM92" s="74">
        <f t="shared" si="2320"/>
        <v>708</v>
      </c>
      <c r="BN92" s="74">
        <f t="shared" si="2321"/>
        <v>61</v>
      </c>
      <c r="BO92" s="11">
        <v>515</v>
      </c>
      <c r="BP92" s="12">
        <f t="shared" si="2246"/>
        <v>0.75141242937853103</v>
      </c>
      <c r="BQ92" s="11">
        <v>17</v>
      </c>
      <c r="BR92" s="12">
        <f t="shared" si="2247"/>
        <v>3.1954887218045111E-2</v>
      </c>
      <c r="BS92" s="13"/>
      <c r="BT92" s="11"/>
      <c r="BU92" s="39">
        <v>80.701754385964918</v>
      </c>
      <c r="BV92" s="43">
        <v>78.571428571428569</v>
      </c>
      <c r="BW92" s="10"/>
      <c r="BX92" s="11"/>
      <c r="BY92" s="74">
        <f t="shared" si="2322"/>
        <v>749</v>
      </c>
      <c r="BZ92" s="74">
        <f t="shared" si="2323"/>
        <v>65</v>
      </c>
      <c r="CA92" s="11">
        <v>554</v>
      </c>
      <c r="CB92" s="12">
        <f t="shared" si="2250"/>
        <v>0.7570093457943925</v>
      </c>
      <c r="CC92" s="11">
        <v>13</v>
      </c>
      <c r="CD92" s="12">
        <f t="shared" si="2251"/>
        <v>2.292768959435626E-2</v>
      </c>
      <c r="CE92" s="13"/>
      <c r="CF92" s="11"/>
      <c r="CG92" s="39">
        <v>86.206896551724142</v>
      </c>
      <c r="CH92" s="43">
        <v>100</v>
      </c>
      <c r="CI92" s="10"/>
      <c r="CJ92" s="11"/>
      <c r="CK92" s="74">
        <f t="shared" si="2324"/>
        <v>160</v>
      </c>
      <c r="CL92" s="74">
        <f t="shared" si="2325"/>
        <v>15</v>
      </c>
      <c r="CM92" s="11">
        <v>103</v>
      </c>
      <c r="CN92" s="12">
        <f t="shared" si="2254"/>
        <v>0.71875</v>
      </c>
      <c r="CO92" s="11">
        <v>12</v>
      </c>
      <c r="CP92" s="12">
        <f t="shared" si="2255"/>
        <v>0.10434782608695652</v>
      </c>
      <c r="CQ92" s="13"/>
      <c r="CR92" s="11"/>
      <c r="CS92" s="39">
        <v>83.333333333333329</v>
      </c>
      <c r="CT92" s="43">
        <v>75</v>
      </c>
      <c r="CU92" s="10"/>
      <c r="CV92" s="11"/>
      <c r="CW92" s="74">
        <f t="shared" si="2326"/>
        <v>757</v>
      </c>
      <c r="CX92" s="74">
        <f t="shared" si="2327"/>
        <v>64</v>
      </c>
      <c r="CY92" s="11">
        <v>560</v>
      </c>
      <c r="CZ92" s="12">
        <f t="shared" si="2258"/>
        <v>0.76089828269484805</v>
      </c>
      <c r="DA92" s="11">
        <v>16</v>
      </c>
      <c r="DB92" s="12">
        <f t="shared" si="2259"/>
        <v>2.7777777777777776E-2</v>
      </c>
      <c r="DC92" s="13"/>
      <c r="DD92" s="11"/>
      <c r="DE92" s="39">
        <v>89.473684210526315</v>
      </c>
      <c r="DF92" s="43">
        <v>100</v>
      </c>
      <c r="DG92" s="10"/>
      <c r="DH92" s="11"/>
      <c r="DI92" s="74">
        <f t="shared" si="2328"/>
        <v>856</v>
      </c>
      <c r="DJ92" s="74">
        <f t="shared" si="2329"/>
        <v>72</v>
      </c>
      <c r="DK92" s="11">
        <v>668</v>
      </c>
      <c r="DL92" s="12">
        <f t="shared" si="2262"/>
        <v>0.79439252336448596</v>
      </c>
      <c r="DM92" s="11">
        <v>12</v>
      </c>
      <c r="DN92" s="12">
        <f t="shared" si="2263"/>
        <v>1.7647058823529412E-2</v>
      </c>
      <c r="DO92" s="13"/>
      <c r="DP92" s="11"/>
      <c r="DQ92" s="39">
        <v>86.15384615384616</v>
      </c>
      <c r="DR92" s="43">
        <v>92.857142857142861</v>
      </c>
      <c r="DS92" s="10"/>
      <c r="DT92" s="11"/>
      <c r="DU92" s="74">
        <f t="shared" si="2330"/>
        <v>885</v>
      </c>
      <c r="DV92" s="74">
        <f t="shared" si="2331"/>
        <v>76</v>
      </c>
      <c r="DW92" s="11">
        <v>672</v>
      </c>
      <c r="DX92" s="12">
        <f t="shared" si="2266"/>
        <v>0.78192090395480229</v>
      </c>
      <c r="DY92" s="11">
        <v>20</v>
      </c>
      <c r="DZ92" s="12">
        <f t="shared" si="2267"/>
        <v>2.8901734104046242E-2</v>
      </c>
      <c r="EA92" s="13"/>
      <c r="EB92" s="11"/>
      <c r="EC92" s="39">
        <v>79.411764705882348</v>
      </c>
      <c r="ED92" s="43">
        <v>71.428571428571431</v>
      </c>
      <c r="EE92" s="10"/>
      <c r="EF92" s="11"/>
      <c r="EG92" s="74">
        <f t="shared" si="2332"/>
        <v>163</v>
      </c>
      <c r="EH92" s="74">
        <f t="shared" si="2333"/>
        <v>14</v>
      </c>
      <c r="EI92" s="11">
        <v>124</v>
      </c>
      <c r="EJ92" s="12">
        <f t="shared" si="2270"/>
        <v>0.77300613496932513</v>
      </c>
      <c r="EK92" s="11">
        <v>2</v>
      </c>
      <c r="EL92" s="12">
        <f t="shared" si="2271"/>
        <v>1.5873015873015872E-2</v>
      </c>
      <c r="EM92" s="13"/>
      <c r="EN92" s="11"/>
      <c r="EO92" s="39">
        <v>84.615384615384613</v>
      </c>
      <c r="EP92" s="43">
        <v>100</v>
      </c>
      <c r="EQ92" s="10"/>
      <c r="ER92" s="11"/>
      <c r="ES92" s="74">
        <f t="shared" si="2334"/>
        <v>879</v>
      </c>
      <c r="ET92" s="74">
        <f t="shared" si="2335"/>
        <v>76</v>
      </c>
      <c r="EU92" s="11">
        <v>675</v>
      </c>
      <c r="EV92" s="12">
        <f t="shared" si="2274"/>
        <v>0.77929465301478951</v>
      </c>
      <c r="EW92" s="11">
        <v>10</v>
      </c>
      <c r="EX92" s="12">
        <f t="shared" si="2275"/>
        <v>1.4598540145985401E-2</v>
      </c>
      <c r="EY92" s="13"/>
      <c r="EZ92" s="11"/>
      <c r="FA92" s="39">
        <v>86.440677966101688</v>
      </c>
      <c r="FB92" s="43">
        <v>80</v>
      </c>
      <c r="FC92" s="10"/>
      <c r="FD92" s="11"/>
      <c r="FE92" s="74">
        <f t="shared" si="2336"/>
        <v>883</v>
      </c>
      <c r="FF92" s="74">
        <f t="shared" si="2337"/>
        <v>74</v>
      </c>
      <c r="FG92" s="11">
        <v>661</v>
      </c>
      <c r="FH92" s="12">
        <f t="shared" si="2278"/>
        <v>0.76670441676104195</v>
      </c>
      <c r="FI92" s="11">
        <v>16</v>
      </c>
      <c r="FJ92" s="12">
        <f t="shared" si="2279"/>
        <v>2.3633677991137372E-2</v>
      </c>
      <c r="FK92" s="13"/>
      <c r="FL92" s="11"/>
      <c r="FM92" s="39">
        <v>80.645161290322577</v>
      </c>
      <c r="FN92" s="43">
        <v>93.333333333333329</v>
      </c>
      <c r="FO92" s="10"/>
      <c r="FP92" s="11"/>
      <c r="FQ92" s="74">
        <f t="shared" si="2338"/>
        <v>854</v>
      </c>
      <c r="FR92" s="74">
        <f t="shared" si="2339"/>
        <v>74</v>
      </c>
      <c r="FS92" s="11">
        <v>652</v>
      </c>
      <c r="FT92" s="12">
        <f t="shared" si="2282"/>
        <v>0.78922716627634659</v>
      </c>
      <c r="FU92" s="11">
        <v>22</v>
      </c>
      <c r="FV92" s="12">
        <f t="shared" si="2283"/>
        <v>3.2640949554896145E-2</v>
      </c>
      <c r="FW92" s="13"/>
      <c r="FX92" s="11"/>
      <c r="FY92" s="39">
        <v>80</v>
      </c>
      <c r="FZ92" s="43">
        <v>80</v>
      </c>
      <c r="GA92" s="10"/>
      <c r="GB92" s="11"/>
      <c r="GC92" s="74">
        <f t="shared" si="2340"/>
        <v>171</v>
      </c>
      <c r="GD92" s="74">
        <f t="shared" si="2341"/>
        <v>12</v>
      </c>
      <c r="GE92" s="11">
        <v>112</v>
      </c>
      <c r="GF92" s="12">
        <f t="shared" si="2286"/>
        <v>0.67836257309941517</v>
      </c>
      <c r="GG92" s="11">
        <v>4</v>
      </c>
      <c r="GH92" s="12">
        <f t="shared" si="2287"/>
        <v>3.4482758620689655E-2</v>
      </c>
      <c r="GI92" s="13"/>
      <c r="GJ92" s="11"/>
      <c r="GK92" s="39">
        <v>84.615384615384613</v>
      </c>
      <c r="GL92" s="43">
        <v>66.666666666666671</v>
      </c>
      <c r="GM92" s="10"/>
      <c r="GN92" s="11"/>
      <c r="GO92" s="74">
        <f t="shared" si="2342"/>
        <v>853</v>
      </c>
      <c r="GP92" s="74">
        <f t="shared" si="2343"/>
        <v>74</v>
      </c>
      <c r="GQ92" s="11">
        <v>664</v>
      </c>
      <c r="GR92" s="12">
        <f t="shared" si="2290"/>
        <v>0.79249706916764362</v>
      </c>
      <c r="GS92" s="11">
        <v>12</v>
      </c>
      <c r="GT92" s="12">
        <f t="shared" si="2291"/>
        <v>1.7751479289940829E-2</v>
      </c>
      <c r="GU92" s="13"/>
      <c r="GV92" s="11"/>
      <c r="GW92" s="39">
        <v>74.603174603174608</v>
      </c>
      <c r="GX92" s="43">
        <v>86.666666666666671</v>
      </c>
      <c r="GY92" s="10"/>
      <c r="GZ92" s="11"/>
      <c r="HA92" s="74">
        <f t="shared" si="2344"/>
        <v>859</v>
      </c>
      <c r="HB92" s="74">
        <f t="shared" si="2345"/>
        <v>74</v>
      </c>
      <c r="HC92" s="11">
        <v>637</v>
      </c>
      <c r="HD92" s="12">
        <f t="shared" si="2294"/>
        <v>0.76018626309662396</v>
      </c>
      <c r="HE92" s="11">
        <v>16</v>
      </c>
      <c r="HF92" s="12">
        <f t="shared" si="2295"/>
        <v>2.4502297090352222E-2</v>
      </c>
      <c r="HG92" s="13"/>
      <c r="HH92" s="11"/>
      <c r="HI92" s="39">
        <v>84.848484848484844</v>
      </c>
      <c r="HJ92" s="43">
        <v>82.352941176470594</v>
      </c>
      <c r="HK92" s="10">
        <f t="shared" si="2296"/>
        <v>1</v>
      </c>
      <c r="HL92" s="11">
        <f t="shared" si="2297"/>
        <v>0</v>
      </c>
      <c r="HM92" s="11">
        <f t="shared" si="2298"/>
        <v>11982</v>
      </c>
      <c r="HN92" s="11">
        <f t="shared" si="2299"/>
        <v>1022</v>
      </c>
      <c r="HO92" s="11">
        <f t="shared" si="2300"/>
        <v>9108</v>
      </c>
      <c r="HP92" s="215">
        <f t="shared" si="2347"/>
        <v>0.76014021031547319</v>
      </c>
      <c r="HQ92" s="15">
        <f t="shared" si="2302"/>
        <v>241</v>
      </c>
      <c r="HR92" s="12">
        <f t="shared" si="2346"/>
        <v>2.6460254721124288E-2</v>
      </c>
      <c r="HS92" s="16">
        <v>58.5</v>
      </c>
      <c r="HT92" s="17">
        <v>8700</v>
      </c>
      <c r="HU92" s="16">
        <f t="shared" si="2303"/>
        <v>95.520421607378125</v>
      </c>
      <c r="HV92" s="23">
        <v>81.053811659192831</v>
      </c>
      <c r="HW92" s="22">
        <v>84.474885844748854</v>
      </c>
      <c r="HX92" s="78">
        <f t="shared" si="2304"/>
        <v>0.72979719188767556</v>
      </c>
      <c r="HY92" s="78">
        <f t="shared" si="2305"/>
        <v>0.76470588235294112</v>
      </c>
      <c r="HZ92" s="78">
        <f t="shared" si="2306"/>
        <v>0.77580071174377219</v>
      </c>
      <c r="IA92" s="78">
        <f t="shared" si="2307"/>
        <v>0.77420533430763605</v>
      </c>
      <c r="IF92" s="93">
        <f t="shared" ref="IF92" si="2348">IF93/IF94</f>
        <v>2.1793275217932753E-3</v>
      </c>
      <c r="IG92" s="93">
        <f t="shared" ref="IG92" si="2349">IG93/IG94</f>
        <v>9.2793071450665012E-4</v>
      </c>
      <c r="IH92" s="93">
        <f t="shared" ref="IH92" si="2350">IH93/IH94</f>
        <v>2.4849130280440185E-3</v>
      </c>
      <c r="II92" s="93">
        <f t="shared" ref="II92" si="2351">II93/II94</f>
        <v>1.4593214155417731E-3</v>
      </c>
      <c r="IJ92" s="96" t="s">
        <v>90</v>
      </c>
    </row>
    <row r="93" spans="1:244" ht="19.5" thickBot="1" x14ac:dyDescent="0.3">
      <c r="A93" s="226"/>
      <c r="B93" s="42"/>
      <c r="C93" s="26">
        <f>SUM(C86:C92)</f>
        <v>1</v>
      </c>
      <c r="D93" s="27">
        <f>SUM(D86:D92)</f>
        <v>0</v>
      </c>
      <c r="E93" s="27"/>
      <c r="F93" s="27"/>
      <c r="G93" s="27">
        <f>SUM(G86:G92)</f>
        <v>3949</v>
      </c>
      <c r="H93" s="28">
        <f>((G93+I93)/7)/E92</f>
        <v>0.77173091458805743</v>
      </c>
      <c r="I93" s="27">
        <f>SUM(I86:I92)</f>
        <v>135</v>
      </c>
      <c r="J93" s="28">
        <f>(I93/(I93+G93))</f>
        <v>3.305582761998041E-2</v>
      </c>
      <c r="K93" s="27"/>
      <c r="L93" s="27"/>
      <c r="M93" s="29">
        <f>M91/M90*100-100</f>
        <v>13.985907684603973</v>
      </c>
      <c r="N93" s="72">
        <f>N91/N90*100-100</f>
        <v>6.8173532628508866</v>
      </c>
      <c r="O93" s="26">
        <f t="shared" ref="O93" si="2352">SUM(O86:O92)</f>
        <v>2</v>
      </c>
      <c r="P93" s="27">
        <f t="shared" ref="P93" si="2353">SUM(P86:P92)</f>
        <v>0</v>
      </c>
      <c r="Q93" s="27"/>
      <c r="R93" s="27"/>
      <c r="S93" s="27">
        <f t="shared" ref="S93" si="2354">SUM(S86:S92)</f>
        <v>3695</v>
      </c>
      <c r="T93" s="28">
        <f t="shared" ref="T93" si="2355">((S93+U93)/7)/Q92</f>
        <v>0.74803767660910514</v>
      </c>
      <c r="U93" s="27">
        <f t="shared" ref="U93" si="2356">SUM(U86:U92)</f>
        <v>117</v>
      </c>
      <c r="V93" s="28">
        <f t="shared" ref="V93" si="2357">(U93/(U93+S93))</f>
        <v>3.0692549842602307E-2</v>
      </c>
      <c r="W93" s="27"/>
      <c r="X93" s="27"/>
      <c r="Y93" s="29">
        <f t="shared" ref="Y93:Z93" si="2358">Y91/Y90*100-100</f>
        <v>13.455657492354732</v>
      </c>
      <c r="Z93" s="72">
        <f t="shared" si="2358"/>
        <v>7.6558512577469884</v>
      </c>
      <c r="AA93" s="26">
        <f t="shared" ref="AA93" si="2359">SUM(AA86:AA92)</f>
        <v>2</v>
      </c>
      <c r="AB93" s="27">
        <f t="shared" ref="AB93" si="2360">SUM(AB86:AB92)</f>
        <v>0</v>
      </c>
      <c r="AC93" s="27"/>
      <c r="AD93" s="27"/>
      <c r="AE93" s="27">
        <f t="shared" ref="AE93" si="2361">SUM(AE86:AE92)</f>
        <v>686</v>
      </c>
      <c r="AF93" s="28">
        <f t="shared" ref="AF93" si="2362">((AE93+AG93)/7)/AC92</f>
        <v>0.69080234833659493</v>
      </c>
      <c r="AG93" s="27">
        <f t="shared" ref="AG93" si="2363">SUM(AG86:AG92)</f>
        <v>20</v>
      </c>
      <c r="AH93" s="28">
        <f t="shared" ref="AH93" si="2364">(AG93/(AG93+AE93))</f>
        <v>2.8328611898016998E-2</v>
      </c>
      <c r="AI93" s="27"/>
      <c r="AJ93" s="27"/>
      <c r="AK93" s="29">
        <f t="shared" ref="AK93:AL93" si="2365">AK91/AK90*100-100</f>
        <v>10.070506286102614</v>
      </c>
      <c r="AL93" s="72">
        <f t="shared" si="2365"/>
        <v>7.7014218009478554</v>
      </c>
      <c r="AM93" s="26">
        <f t="shared" ref="AM93" si="2366">SUM(AM86:AM92)</f>
        <v>1</v>
      </c>
      <c r="AN93" s="27">
        <f t="shared" ref="AN93" si="2367">SUM(AN86:AN92)</f>
        <v>0</v>
      </c>
      <c r="AO93" s="27"/>
      <c r="AP93" s="27"/>
      <c r="AQ93" s="27">
        <f t="shared" ref="AQ93" si="2368">SUM(AQ86:AQ92)</f>
        <v>3498</v>
      </c>
      <c r="AR93" s="28">
        <f t="shared" ref="AR93" si="2369">((AQ93+AS93)/7)/AO92</f>
        <v>0.71428571428571419</v>
      </c>
      <c r="AS93" s="27">
        <f t="shared" ref="AS93" si="2370">SUM(AS86:AS92)</f>
        <v>147</v>
      </c>
      <c r="AT93" s="28">
        <f t="shared" ref="AT93" si="2371">(AS93/(AS93+AQ93))</f>
        <v>4.0329218106995884E-2</v>
      </c>
      <c r="AU93" s="27"/>
      <c r="AV93" s="27"/>
      <c r="AW93" s="29">
        <f t="shared" ref="AW93:AX93" si="2372">AW91/AW90*100-100</f>
        <v>10.07320915577796</v>
      </c>
      <c r="AX93" s="72">
        <f t="shared" si="2372"/>
        <v>8.3784698713608634</v>
      </c>
      <c r="AY93" s="26">
        <f t="shared" ref="AY93" si="2373">SUM(AY86:AY92)</f>
        <v>1</v>
      </c>
      <c r="AZ93" s="27">
        <f t="shared" ref="AZ93" si="2374">SUM(AZ86:AZ92)</f>
        <v>0</v>
      </c>
      <c r="BA93" s="27"/>
      <c r="BB93" s="27"/>
      <c r="BC93" s="27">
        <f t="shared" ref="BC93" si="2375">SUM(BC86:BC92)</f>
        <v>3821</v>
      </c>
      <c r="BD93" s="28">
        <f t="shared" ref="BD93" si="2376">((BC93+BE93)/7)/BA92</f>
        <v>0.67156366092536302</v>
      </c>
      <c r="BE93" s="27">
        <f t="shared" ref="BE93" si="2377">SUM(BE86:BE92)</f>
        <v>156</v>
      </c>
      <c r="BF93" s="28">
        <f t="shared" ref="BF93" si="2378">(BE93/(BE93+BC93))</f>
        <v>3.9225546894644206E-2</v>
      </c>
      <c r="BG93" s="27"/>
      <c r="BH93" s="27"/>
      <c r="BI93" s="29">
        <f t="shared" ref="BI93:BJ93" si="2379">BI91/BI90*100-100</f>
        <v>13.020465772759351</v>
      </c>
      <c r="BJ93" s="72">
        <f t="shared" si="2379"/>
        <v>9.7325660121868651</v>
      </c>
      <c r="BK93" s="26">
        <f t="shared" ref="BK93" si="2380">SUM(BK86:BK92)</f>
        <v>1</v>
      </c>
      <c r="BL93" s="27">
        <f t="shared" ref="BL93" si="2381">SUM(BL86:BL92)</f>
        <v>0</v>
      </c>
      <c r="BM93" s="27"/>
      <c r="BN93" s="27"/>
      <c r="BO93" s="27">
        <f t="shared" ref="BO93" si="2382">SUM(BO86:BO92)</f>
        <v>3631</v>
      </c>
      <c r="BP93" s="28">
        <f t="shared" ref="BP93" si="2383">((BO93+BQ93)/7)/BM92</f>
        <v>0.75524616626311536</v>
      </c>
      <c r="BQ93" s="27">
        <f t="shared" ref="BQ93" si="2384">SUM(BQ86:BQ92)</f>
        <v>112</v>
      </c>
      <c r="BR93" s="28">
        <f t="shared" ref="BR93" si="2385">(BQ93/(BQ93+BO93))</f>
        <v>2.9922522041143467E-2</v>
      </c>
      <c r="BS93" s="27"/>
      <c r="BT93" s="27"/>
      <c r="BU93" s="29">
        <f t="shared" ref="BU93:BV93" si="2386">BU91/BU90*100-100</f>
        <v>9.7966629111003982</v>
      </c>
      <c r="BV93" s="72">
        <f t="shared" si="2386"/>
        <v>2.5558564658090717</v>
      </c>
      <c r="BW93" s="26">
        <f t="shared" ref="BW93" si="2387">SUM(BW86:BW92)</f>
        <v>0</v>
      </c>
      <c r="BX93" s="27">
        <f t="shared" ref="BX93" si="2388">SUM(BX86:BX92)</f>
        <v>0</v>
      </c>
      <c r="BY93" s="27"/>
      <c r="BZ93" s="27"/>
      <c r="CA93" s="27">
        <f t="shared" ref="CA93" si="2389">SUM(CA86:CA92)</f>
        <v>3902</v>
      </c>
      <c r="CB93" s="28">
        <f t="shared" ref="CB93" si="2390">((CA93+CC93)/7)/BY92</f>
        <v>0.76177760823955754</v>
      </c>
      <c r="CC93" s="27">
        <f t="shared" ref="CC93" si="2391">SUM(CC86:CC92)</f>
        <v>92</v>
      </c>
      <c r="CD93" s="28">
        <f t="shared" ref="CD93" si="2392">(CC93/(CC93+CA93))</f>
        <v>2.3034551827741612E-2</v>
      </c>
      <c r="CE93" s="27"/>
      <c r="CF93" s="27"/>
      <c r="CG93" s="29">
        <f t="shared" ref="CG93:CH93" si="2393">CG91/CG90*100-100</f>
        <v>8.5714787866005793</v>
      </c>
      <c r="CH93" s="72">
        <f t="shared" si="2393"/>
        <v>2.8436018957346079</v>
      </c>
      <c r="CI93" s="26">
        <f t="shared" ref="CI93" si="2394">SUM(CI86:CI92)</f>
        <v>2</v>
      </c>
      <c r="CJ93" s="27">
        <f t="shared" ref="CJ93" si="2395">SUM(CJ86:CJ92)</f>
        <v>0</v>
      </c>
      <c r="CK93" s="27"/>
      <c r="CL93" s="27"/>
      <c r="CM93" s="27">
        <f t="shared" ref="CM93" si="2396">SUM(CM86:CM92)</f>
        <v>706</v>
      </c>
      <c r="CN93" s="28">
        <f t="shared" ref="CN93" si="2397">((CM93+CO93)/7)/CK92</f>
        <v>0.68571428571428572</v>
      </c>
      <c r="CO93" s="27">
        <f t="shared" ref="CO93" si="2398">SUM(CO86:CO92)</f>
        <v>62</v>
      </c>
      <c r="CP93" s="28">
        <f t="shared" ref="CP93" si="2399">(CO93/(CO93+CM93))</f>
        <v>8.0729166666666671E-2</v>
      </c>
      <c r="CQ93" s="27"/>
      <c r="CR93" s="27"/>
      <c r="CS93" s="29">
        <f t="shared" ref="CS93:CT93" si="2400">CS91/CS90*100-100</f>
        <v>15.252293577981661</v>
      </c>
      <c r="CT93" s="72">
        <f t="shared" si="2400"/>
        <v>3.9691943127962048</v>
      </c>
      <c r="CU93" s="26">
        <f t="shared" ref="CU93" si="2401">SUM(CU86:CU92)</f>
        <v>0</v>
      </c>
      <c r="CV93" s="27">
        <f t="shared" ref="CV93" si="2402">SUM(CV86:CV92)</f>
        <v>1</v>
      </c>
      <c r="CW93" s="27"/>
      <c r="CX93" s="27"/>
      <c r="CY93" s="27">
        <f t="shared" ref="CY93" si="2403">SUM(CY86:CY92)</f>
        <v>3871</v>
      </c>
      <c r="CZ93" s="28">
        <f t="shared" ref="CZ93" si="2404">((CY93+DA93)/7)/CW92</f>
        <v>0.7465559539535761</v>
      </c>
      <c r="DA93" s="27">
        <f t="shared" ref="DA93" si="2405">SUM(DA86:DA92)</f>
        <v>85</v>
      </c>
      <c r="DB93" s="28">
        <f t="shared" ref="DB93" si="2406">(DA93/(DA93+CY93))</f>
        <v>2.148634984833165E-2</v>
      </c>
      <c r="DC93" s="27"/>
      <c r="DD93" s="27"/>
      <c r="DE93" s="29">
        <f t="shared" ref="DE93:DF93" si="2407">DE91/DE90*100-100</f>
        <v>10.851798200904909</v>
      </c>
      <c r="DF93" s="72">
        <f t="shared" si="2407"/>
        <v>4.1924899744804947</v>
      </c>
      <c r="DG93" s="26">
        <f t="shared" ref="DG93" si="2408">SUM(DG86:DG92)</f>
        <v>0</v>
      </c>
      <c r="DH93" s="27">
        <f t="shared" ref="DH93" si="2409">SUM(DH86:DH92)</f>
        <v>0</v>
      </c>
      <c r="DI93" s="27"/>
      <c r="DJ93" s="27"/>
      <c r="DK93" s="27">
        <f t="shared" ref="DK93" si="2410">SUM(DK86:DK92)</f>
        <v>4528</v>
      </c>
      <c r="DL93" s="28">
        <f t="shared" ref="DL93" si="2411">((DK93+DM93)/7)/DI92</f>
        <v>0.77686915887850472</v>
      </c>
      <c r="DM93" s="27">
        <f t="shared" ref="DM93" si="2412">SUM(DM86:DM92)</f>
        <v>127</v>
      </c>
      <c r="DN93" s="28">
        <f t="shared" ref="DN93" si="2413">(DM93/(DM93+DK93))</f>
        <v>2.728249194414608E-2</v>
      </c>
      <c r="DO93" s="27"/>
      <c r="DP93" s="27"/>
      <c r="DQ93" s="29">
        <f t="shared" ref="DQ93:DR93" si="2414">DQ91/DQ90*100-100</f>
        <v>10.597506469066118</v>
      </c>
      <c r="DR93" s="72">
        <f t="shared" si="2414"/>
        <v>4.2823290453622036</v>
      </c>
      <c r="DS93" s="26">
        <f t="shared" ref="DS93" si="2415">SUM(DS86:DS92)</f>
        <v>1</v>
      </c>
      <c r="DT93" s="27">
        <f t="shared" ref="DT93" si="2416">SUM(DT86:DT92)</f>
        <v>0</v>
      </c>
      <c r="DU93" s="27"/>
      <c r="DV93" s="27"/>
      <c r="DW93" s="27">
        <f t="shared" ref="DW93" si="2417">SUM(DW86:DW92)</f>
        <v>4670</v>
      </c>
      <c r="DX93" s="28">
        <f t="shared" ref="DX93" si="2418">((DW93+DY93)/7)/DU92</f>
        <v>0.78514931396287335</v>
      </c>
      <c r="DY93" s="27">
        <f t="shared" ref="DY93" si="2419">SUM(DY86:DY92)</f>
        <v>194</v>
      </c>
      <c r="DZ93" s="28">
        <f t="shared" ref="DZ93" si="2420">(DY93/(DY93+DW93))</f>
        <v>3.9884868421052634E-2</v>
      </c>
      <c r="EA93" s="27"/>
      <c r="EB93" s="27"/>
      <c r="EC93" s="29">
        <f t="shared" ref="EC93:ED93" si="2421">EC91/EC90*100-100</f>
        <v>9.4846195358877452</v>
      </c>
      <c r="ED93" s="72">
        <f t="shared" si="2421"/>
        <v>2.0649966147596501</v>
      </c>
      <c r="EE93" s="26">
        <f t="shared" ref="EE93" si="2422">SUM(EE86:EE92)</f>
        <v>2</v>
      </c>
      <c r="EF93" s="27">
        <f t="shared" ref="EF93" si="2423">SUM(EF86:EF92)</f>
        <v>0</v>
      </c>
      <c r="EG93" s="27"/>
      <c r="EH93" s="27"/>
      <c r="EI93" s="27">
        <f t="shared" ref="EI93" si="2424">SUM(EI86:EI92)</f>
        <v>769</v>
      </c>
      <c r="EJ93" s="28">
        <f t="shared" ref="EJ93" si="2425">((EI93+EK93)/7)/EG92</f>
        <v>0.69588080631025417</v>
      </c>
      <c r="EK93" s="27">
        <f t="shared" ref="EK93" si="2426">SUM(EK86:EK92)</f>
        <v>25</v>
      </c>
      <c r="EL93" s="28">
        <f t="shared" ref="EL93" si="2427">(EK93/(EK93+EI93))</f>
        <v>3.1486146095717885E-2</v>
      </c>
      <c r="EM93" s="27"/>
      <c r="EN93" s="27"/>
      <c r="EO93" s="29">
        <f t="shared" ref="EO93:EP93" si="2428">EO91/EO90*100-100</f>
        <v>5.5241903865756967</v>
      </c>
      <c r="EP93" s="72">
        <f t="shared" si="2428"/>
        <v>2.5276461295418642</v>
      </c>
      <c r="EQ93" s="26">
        <f t="shared" ref="EQ93" si="2429">SUM(EQ86:EQ92)</f>
        <v>1</v>
      </c>
      <c r="ER93" s="27">
        <f t="shared" ref="ER93" si="2430">SUM(ER86:ER92)</f>
        <v>0</v>
      </c>
      <c r="ES93" s="27"/>
      <c r="ET93" s="27"/>
      <c r="EU93" s="27">
        <f t="shared" ref="EU93" si="2431">SUM(EU86:EU92)</f>
        <v>4762</v>
      </c>
      <c r="EV93" s="28">
        <f t="shared" ref="EV93" si="2432">((EU93+EW93)/7)/ES92</f>
        <v>0.79587193239070375</v>
      </c>
      <c r="EW93" s="27">
        <f t="shared" ref="EW93" si="2433">SUM(EW86:EW92)</f>
        <v>135</v>
      </c>
      <c r="EX93" s="28">
        <f t="shared" ref="EX93" si="2434">(EW93/(EW93+EU93))</f>
        <v>2.756789871349806E-2</v>
      </c>
      <c r="EY93" s="27"/>
      <c r="EZ93" s="27"/>
      <c r="FA93" s="29">
        <f t="shared" ref="FA93:FB93" si="2435">FA91/FA90*100-100</f>
        <v>7.8154425612052734</v>
      </c>
      <c r="FB93" s="72">
        <f t="shared" si="2435"/>
        <v>5.4502369668246473</v>
      </c>
      <c r="FC93" s="26">
        <f t="shared" ref="FC93" si="2436">SUM(FC86:FC92)</f>
        <v>3</v>
      </c>
      <c r="FD93" s="27">
        <f t="shared" ref="FD93" si="2437">SUM(FD86:FD92)</f>
        <v>0</v>
      </c>
      <c r="FE93" s="27"/>
      <c r="FF93" s="27"/>
      <c r="FG93" s="27">
        <f t="shared" ref="FG93" si="2438">SUM(FG86:FG92)</f>
        <v>4532</v>
      </c>
      <c r="FH93" s="28">
        <f t="shared" ref="FH93" si="2439">((FG93+FI93)/7)/FE92</f>
        <v>0.75473224397346705</v>
      </c>
      <c r="FI93" s="27">
        <f t="shared" ref="FI93" si="2440">SUM(FI86:FI92)</f>
        <v>133</v>
      </c>
      <c r="FJ93" s="28">
        <f t="shared" ref="FJ93" si="2441">(FI93/(FI93+FG93))</f>
        <v>2.8510182207931403E-2</v>
      </c>
      <c r="FK93" s="27"/>
      <c r="FL93" s="27"/>
      <c r="FM93" s="29">
        <f t="shared" ref="FM93:FN93" si="2442">FM91/FM90*100-100</f>
        <v>9.7341422511591134</v>
      </c>
      <c r="FN93" s="72">
        <f t="shared" si="2442"/>
        <v>4.628751974723528</v>
      </c>
      <c r="FO93" s="26">
        <f t="shared" ref="FO93" si="2443">SUM(FO86:FO92)</f>
        <v>1</v>
      </c>
      <c r="FP93" s="27">
        <f t="shared" ref="FP93" si="2444">SUM(FP86:FP92)</f>
        <v>0</v>
      </c>
      <c r="FQ93" s="27"/>
      <c r="FR93" s="27"/>
      <c r="FS93" s="27">
        <f t="shared" ref="FS93" si="2445">SUM(FS86:FS92)</f>
        <v>4621</v>
      </c>
      <c r="FT93" s="28">
        <f t="shared" ref="FT93" si="2446">((FS93+FU93)/7)/FQ92</f>
        <v>0.7934091669454667</v>
      </c>
      <c r="FU93" s="27">
        <f t="shared" ref="FU93" si="2447">SUM(FU86:FU92)</f>
        <v>122</v>
      </c>
      <c r="FV93" s="28">
        <f t="shared" ref="FV93" si="2448">(FU93/(FU93+FS93))</f>
        <v>2.5722116803710733E-2</v>
      </c>
      <c r="FW93" s="27"/>
      <c r="FX93" s="27"/>
      <c r="FY93" s="29">
        <f t="shared" ref="FY93:FZ93" si="2449">FY91/FY90*100-100</f>
        <v>7.1355759429153807</v>
      </c>
      <c r="FZ93" s="72">
        <f t="shared" si="2449"/>
        <v>4.4707740916271774</v>
      </c>
      <c r="GA93" s="26">
        <f t="shared" ref="GA93" si="2450">SUM(GA86:GA92)</f>
        <v>1</v>
      </c>
      <c r="GB93" s="27">
        <f t="shared" ref="GB93" si="2451">SUM(GB86:GB92)</f>
        <v>0</v>
      </c>
      <c r="GC93" s="27"/>
      <c r="GD93" s="27"/>
      <c r="GE93" s="27">
        <f t="shared" ref="GE93" si="2452">SUM(GE86:GE92)</f>
        <v>794</v>
      </c>
      <c r="GF93" s="28">
        <f t="shared" ref="GF93" si="2453">((GE93+GG93)/7)/GC92</f>
        <v>0.68671679197994984</v>
      </c>
      <c r="GG93" s="27">
        <f t="shared" ref="GG93" si="2454">SUM(GG86:GG92)</f>
        <v>28</v>
      </c>
      <c r="GH93" s="28">
        <f t="shared" ref="GH93" si="2455">(GG93/(GG93+GE93))</f>
        <v>3.4063260340632603E-2</v>
      </c>
      <c r="GI93" s="27"/>
      <c r="GJ93" s="27"/>
      <c r="GK93" s="29">
        <f t="shared" ref="GK93:GL93" si="2456">GK91/GK90*100-100</f>
        <v>10.268172194777719</v>
      </c>
      <c r="GL93" s="72">
        <f t="shared" si="2456"/>
        <v>7.4249605055292136</v>
      </c>
      <c r="GM93" s="26">
        <f t="shared" ref="GM93" si="2457">SUM(GM86:GM92)</f>
        <v>0</v>
      </c>
      <c r="GN93" s="27">
        <f t="shared" ref="GN93" si="2458">SUM(GN86:GN92)</f>
        <v>0</v>
      </c>
      <c r="GO93" s="27"/>
      <c r="GP93" s="27"/>
      <c r="GQ93" s="27">
        <f t="shared" ref="GQ93" si="2459">SUM(GQ86:GQ92)</f>
        <v>4567</v>
      </c>
      <c r="GR93" s="28">
        <f t="shared" ref="GR93" si="2460">((GQ93+GS93)/7)/GO92</f>
        <v>0.78144364428069002</v>
      </c>
      <c r="GS93" s="27">
        <f t="shared" ref="GS93" si="2461">SUM(GS86:GS92)</f>
        <v>99</v>
      </c>
      <c r="GT93" s="28">
        <f t="shared" ref="GT93" si="2462">(GS93/(GS93+GQ93))</f>
        <v>2.1217316759537076E-2</v>
      </c>
      <c r="GU93" s="27"/>
      <c r="GV93" s="27"/>
      <c r="GW93" s="29">
        <f t="shared" ref="GW93:GX93" si="2463">GW91/GW90*100-100</f>
        <v>11.349772664757381</v>
      </c>
      <c r="GX93" s="72">
        <f t="shared" si="2463"/>
        <v>6.7140600315955652</v>
      </c>
      <c r="GY93" s="26">
        <f t="shared" ref="GY93" si="2464">SUM(GY86:GY92)</f>
        <v>2</v>
      </c>
      <c r="GZ93" s="27">
        <f t="shared" ref="GZ93" si="2465">SUM(GZ86:GZ92)</f>
        <v>0</v>
      </c>
      <c r="HA93" s="27"/>
      <c r="HB93" s="27"/>
      <c r="HC93" s="27">
        <f t="shared" ref="HC93" si="2466">SUM(HC86:HC92)</f>
        <v>4542</v>
      </c>
      <c r="HD93" s="28">
        <f t="shared" ref="HD93" si="2467">((HC93+HE93)/7)/HA92</f>
        <v>0.77997671711292205</v>
      </c>
      <c r="HE93" s="27">
        <f t="shared" ref="HE93" si="2468">SUM(HE86:HE92)</f>
        <v>148</v>
      </c>
      <c r="HF93" s="28">
        <f t="shared" ref="HF93" si="2469">(HE93/(HE93+HC93))</f>
        <v>3.1556503198294242E-2</v>
      </c>
      <c r="HG93" s="27"/>
      <c r="HH93" s="27"/>
      <c r="HI93" s="29">
        <f t="shared" ref="HI93:HJ93" si="2470">HI91/HI90*100-100</f>
        <v>7.6861891082074578</v>
      </c>
      <c r="HJ93" s="72">
        <f t="shared" si="2470"/>
        <v>6.2168943406746564</v>
      </c>
      <c r="HK93" s="26">
        <f t="shared" si="2296"/>
        <v>21</v>
      </c>
      <c r="HL93" s="27">
        <f t="shared" si="2297"/>
        <v>1</v>
      </c>
      <c r="HM93" s="27">
        <f t="shared" si="2298"/>
        <v>0</v>
      </c>
      <c r="HN93" s="27">
        <f t="shared" si="2299"/>
        <v>0</v>
      </c>
      <c r="HO93" s="27">
        <f t="shared" si="2300"/>
        <v>63481</v>
      </c>
      <c r="HP93" s="216">
        <f>+((HO93)/HM92)/7</f>
        <v>0.75686148270024078</v>
      </c>
      <c r="HQ93" s="62">
        <f t="shared" si="2302"/>
        <v>1937</v>
      </c>
      <c r="HR93" s="52">
        <f t="shared" si="2346"/>
        <v>3.0513066901907658E-2</v>
      </c>
      <c r="HS93" s="53">
        <f t="shared" ref="HS93" si="2471">SUM(HS86:HS92)/7</f>
        <v>58.271428571428565</v>
      </c>
      <c r="HT93" s="54">
        <f t="shared" ref="HT93" si="2472">SUM(HT86:HT92)</f>
        <v>60229</v>
      </c>
      <c r="HU93" s="53">
        <f t="shared" ref="HU93" si="2473">AVERAGE(HU86:HU92)</f>
        <v>94.876947367141469</v>
      </c>
      <c r="HV93" s="63">
        <f>HV91/HV90*100-100</f>
        <v>10.240020021667277</v>
      </c>
      <c r="HW93" s="72">
        <f>HW91/HW90*100-100</f>
        <v>5.4285961609210176</v>
      </c>
      <c r="HX93" s="78">
        <f t="shared" ref="HX93" si="2474">SUM(G93,I93,S93,U93,AE93,AG93,AQ93,AS93,BC93,BE93)/7/SUM(E92,Q92,AC92,AO92,BA92)</f>
        <v>0.72315578337419217</v>
      </c>
      <c r="HY93" s="78">
        <f t="shared" ref="HY93" si="2475">SUM(BO93,BQ93,CA93,CC93,CM93,CO93,CY93,DA93,DK93,DM93)/7/SUM(BM92,BY92,CK92,CW92,DI92)</f>
        <v>0.75701017249004876</v>
      </c>
      <c r="HZ93" s="78">
        <f t="shared" ref="HZ93" si="2476">SUM(DW93,DY93,EI93,EK93,EU93,EW93,FG93,FI93)/7/SUM(DU92,EG92,ES92,FE92)</f>
        <v>0.77376715810879515</v>
      </c>
      <c r="IA93" s="78">
        <f t="shared" ref="IA93" si="2477">SUM(FS93,FU93,GE93,GG93,GQ93,GS93,HC93,HE93)/7/SUM(FQ92,GC92,GO92,HA92)</f>
        <v>0.77879847591210394</v>
      </c>
      <c r="IB93" s="92">
        <f t="shared" ref="IB93" si="2478">SUM(I93,U93,AG93,AS93,BE93)/SUM(G93,I93,S93,U93,AE93,AG93,AQ93,AS93,BC93,BE93)</f>
        <v>3.5441321499013807E-2</v>
      </c>
      <c r="IC93" s="92">
        <f t="shared" ref="IC93" si="2479">SUM(BQ93,CC93,CO93,DA93,DM93)/SUM(BO93,BQ93,CA93,CC93,CM93,CO93,CY93,DA93,DK93,DM93)</f>
        <v>2.7927085767702736E-2</v>
      </c>
      <c r="ID93" s="92">
        <f t="shared" ref="ID93" si="2480">SUM(DY93,EK93,EW93,FI93)/SUM(DW93,DY93,EI93,EK93,EU93,EW93,FG93,FI93)</f>
        <v>3.1997371879106437E-2</v>
      </c>
      <c r="IE93" s="92">
        <f t="shared" ref="IE93" si="2481">SUM(FU93,GG93,GS93,HE93)/SUM(FS93,FU93,GE93,GG93,GQ93,GS93,HC93,HE93)</f>
        <v>2.6606795791166812E-2</v>
      </c>
      <c r="IF93" s="94">
        <f t="shared" ref="IF93" si="2482">SUM(C93,O93,AA93,AM93,AY93)</f>
        <v>7</v>
      </c>
      <c r="IG93" s="94">
        <f t="shared" ref="IG93" si="2483">SUM(BK93,BW93,CI93,CU93,DG93)</f>
        <v>3</v>
      </c>
      <c r="IH93" s="94">
        <f t="shared" ref="IH93" si="2484">SUM(DS93,EE93,EQ93,FC93)</f>
        <v>7</v>
      </c>
      <c r="II93" s="94">
        <f t="shared" ref="II93" si="2485">SUM(FO93,GA93,GM93,GY93)</f>
        <v>4</v>
      </c>
      <c r="IJ93" s="96" t="s">
        <v>89</v>
      </c>
    </row>
    <row r="94" spans="1:244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" si="2486">HK93/HM83</f>
        <v>1.7495626093476631E-3</v>
      </c>
      <c r="HL94" s="68">
        <f t="shared" ref="HL94" si="2487">HL93/HN83</f>
        <v>9.7751710654936461E-4</v>
      </c>
      <c r="HM94" s="45"/>
      <c r="HN94" s="45"/>
      <c r="HO94" s="45"/>
      <c r="HP94" s="218"/>
      <c r="HQ94" s="45"/>
      <c r="HR94" s="45"/>
      <c r="HS94" s="45"/>
      <c r="HT94" s="55"/>
      <c r="HU94" s="45"/>
      <c r="HV94" s="45"/>
      <c r="HW94" s="46"/>
      <c r="HY94" s="77"/>
      <c r="HZ94" s="77"/>
      <c r="IA94" s="77"/>
      <c r="IF94" s="94">
        <f t="shared" ref="IF94" si="2488">SUM(E83,Q83,AC83,AO83,BA83)</f>
        <v>3212</v>
      </c>
      <c r="IG94" s="94">
        <f t="shared" ref="IG94" si="2489">SUM(BM83,BY83,CK83,CW83,DI83)</f>
        <v>3233</v>
      </c>
      <c r="IH94" s="94">
        <f t="shared" ref="IH94" si="2490">SUM(DU83,EG83,ES83,FE83)</f>
        <v>2817</v>
      </c>
      <c r="II94" s="94">
        <f t="shared" ref="II94" si="2491">SUM(FQ83,GC83,GO83,HA83)</f>
        <v>2741</v>
      </c>
      <c r="IJ94" s="96" t="s">
        <v>84</v>
      </c>
    </row>
    <row r="95" spans="1:244" x14ac:dyDescent="0.25">
      <c r="A95" s="225">
        <v>35</v>
      </c>
      <c r="B95" s="73">
        <f>B92+1</f>
        <v>44498</v>
      </c>
      <c r="C95" s="33"/>
      <c r="D95" s="34"/>
      <c r="E95" s="34">
        <f>E92-C95</f>
        <v>756</v>
      </c>
      <c r="F95" s="34">
        <f>F92-D95</f>
        <v>64</v>
      </c>
      <c r="G95" s="34">
        <v>578</v>
      </c>
      <c r="H95" s="35">
        <f t="shared" ref="H95:H101" si="2492">((G95+I95)/E95)</f>
        <v>0.78042328042328046</v>
      </c>
      <c r="I95" s="34">
        <v>12</v>
      </c>
      <c r="J95" s="35">
        <f>I95/(G95+I95)</f>
        <v>2.0338983050847456E-2</v>
      </c>
      <c r="K95" s="36"/>
      <c r="L95" s="34"/>
      <c r="M95" s="34"/>
      <c r="N95" s="37"/>
      <c r="O95" s="33"/>
      <c r="P95" s="34"/>
      <c r="Q95" s="34">
        <f t="shared" ref="Q95" si="2493">Q92-O95</f>
        <v>728</v>
      </c>
      <c r="R95" s="34">
        <f t="shared" ref="R95" si="2494">R92-P95</f>
        <v>61</v>
      </c>
      <c r="S95" s="34">
        <v>526</v>
      </c>
      <c r="T95" s="35">
        <f t="shared" ref="T95:T101" si="2495">((S95+U95)/Q95)</f>
        <v>0.73763736263736268</v>
      </c>
      <c r="U95" s="34">
        <v>11</v>
      </c>
      <c r="V95" s="35">
        <f t="shared" ref="V95:V101" si="2496">U95/(S95+U95)</f>
        <v>2.0484171322160148E-2</v>
      </c>
      <c r="W95" s="36"/>
      <c r="X95" s="34"/>
      <c r="Y95" s="34"/>
      <c r="Z95" s="37"/>
      <c r="AA95" s="33"/>
      <c r="AB95" s="34"/>
      <c r="AC95" s="34">
        <f t="shared" ref="AC95" si="2497">AC92-AA95</f>
        <v>146</v>
      </c>
      <c r="AD95" s="34">
        <f t="shared" ref="AD95" si="2498">AD92-AB95</f>
        <v>12</v>
      </c>
      <c r="AE95" s="34">
        <v>92</v>
      </c>
      <c r="AF95" s="35">
        <f t="shared" ref="AF95:AF101" si="2499">((AE95+AG95)/AC95)</f>
        <v>0.66438356164383561</v>
      </c>
      <c r="AG95" s="34">
        <v>5</v>
      </c>
      <c r="AH95" s="35">
        <f t="shared" ref="AH95:AH101" si="2500">AG95/(AE95+AG95)</f>
        <v>5.1546391752577317E-2</v>
      </c>
      <c r="AI95" s="36"/>
      <c r="AJ95" s="34"/>
      <c r="AK95" s="34"/>
      <c r="AL95" s="37"/>
      <c r="AM95" s="33"/>
      <c r="AN95" s="34"/>
      <c r="AO95" s="34">
        <f t="shared" ref="AO95" si="2501">AO92-AM95</f>
        <v>729</v>
      </c>
      <c r="AP95" s="34">
        <f t="shared" ref="AP95" si="2502">AP92-AN95</f>
        <v>62</v>
      </c>
      <c r="AQ95" s="34">
        <v>518</v>
      </c>
      <c r="AR95" s="35">
        <f t="shared" ref="AR95:AR101" si="2503">((AQ95+AS95)/AO95)</f>
        <v>0.72702331961591216</v>
      </c>
      <c r="AS95" s="34">
        <v>12</v>
      </c>
      <c r="AT95" s="35">
        <f t="shared" ref="AT95:AT101" si="2504">AS95/(AQ95+AS95)</f>
        <v>2.2641509433962263E-2</v>
      </c>
      <c r="AU95" s="36"/>
      <c r="AV95" s="34"/>
      <c r="AW95" s="34"/>
      <c r="AX95" s="37"/>
      <c r="AY95" s="33">
        <v>1</v>
      </c>
      <c r="AZ95" s="34"/>
      <c r="BA95" s="34">
        <f t="shared" ref="BA95" si="2505">BA92-AY95</f>
        <v>845</v>
      </c>
      <c r="BB95" s="34">
        <f t="shared" ref="BB95" si="2506">BB92-AZ95</f>
        <v>72</v>
      </c>
      <c r="BC95" s="34">
        <v>576</v>
      </c>
      <c r="BD95" s="35">
        <f t="shared" ref="BD95:BD101" si="2507">((BC95+BE95)/BA95)</f>
        <v>0.69822485207100593</v>
      </c>
      <c r="BE95" s="34">
        <v>14</v>
      </c>
      <c r="BF95" s="35">
        <f t="shared" ref="BF95:BF101" si="2508">BE95/(BC95+BE95)</f>
        <v>2.3728813559322035E-2</v>
      </c>
      <c r="BG95" s="36"/>
      <c r="BH95" s="34"/>
      <c r="BI95" s="34"/>
      <c r="BJ95" s="37"/>
      <c r="BK95" s="33"/>
      <c r="BL95" s="34"/>
      <c r="BM95" s="34">
        <f t="shared" ref="BM95" si="2509">BM92-BK95</f>
        <v>708</v>
      </c>
      <c r="BN95" s="34">
        <f t="shared" ref="BN95" si="2510">BN92-BL95</f>
        <v>61</v>
      </c>
      <c r="BO95" s="34">
        <v>479</v>
      </c>
      <c r="BP95" s="35">
        <f t="shared" ref="BP95:BP101" si="2511">((BO95+BQ95)/BM95)</f>
        <v>0.68644067796610164</v>
      </c>
      <c r="BQ95" s="34">
        <v>7</v>
      </c>
      <c r="BR95" s="35">
        <f t="shared" ref="BR95:BR101" si="2512">BQ95/(BO95+BQ95)</f>
        <v>1.4403292181069959E-2</v>
      </c>
      <c r="BS95" s="36"/>
      <c r="BT95" s="34"/>
      <c r="BU95" s="34"/>
      <c r="BV95" s="37"/>
      <c r="BW95" s="33"/>
      <c r="BX95" s="34"/>
      <c r="BY95" s="34">
        <f t="shared" ref="BY95" si="2513">BY92-BW95</f>
        <v>749</v>
      </c>
      <c r="BZ95" s="34">
        <f t="shared" ref="BZ95" si="2514">BZ92-BX95</f>
        <v>65</v>
      </c>
      <c r="CA95" s="34">
        <v>530</v>
      </c>
      <c r="CB95" s="35">
        <f t="shared" ref="CB95:CB101" si="2515">((CA95+CC95)/BY95)</f>
        <v>0.73698264352469955</v>
      </c>
      <c r="CC95" s="34">
        <v>22</v>
      </c>
      <c r="CD95" s="35">
        <f t="shared" ref="CD95:CD101" si="2516">CC95/(CA95+CC95)</f>
        <v>3.9855072463768113E-2</v>
      </c>
      <c r="CE95" s="36"/>
      <c r="CF95" s="34"/>
      <c r="CG95" s="34"/>
      <c r="CH95" s="37"/>
      <c r="CI95" s="33"/>
      <c r="CJ95" s="34"/>
      <c r="CK95" s="34">
        <f t="shared" ref="CK95" si="2517">CK92-CI95</f>
        <v>160</v>
      </c>
      <c r="CL95" s="34">
        <f t="shared" ref="CL95" si="2518">CL92-CJ95</f>
        <v>15</v>
      </c>
      <c r="CM95" s="34">
        <v>100</v>
      </c>
      <c r="CN95" s="35">
        <f t="shared" ref="CN95:CN101" si="2519">((CM95+CO95)/CK95)</f>
        <v>0.66249999999999998</v>
      </c>
      <c r="CO95" s="34">
        <v>6</v>
      </c>
      <c r="CP95" s="35">
        <f t="shared" ref="CP95:CP101" si="2520">CO95/(CM95+CO95)</f>
        <v>5.6603773584905662E-2</v>
      </c>
      <c r="CQ95" s="36"/>
      <c r="CR95" s="34"/>
      <c r="CS95" s="34"/>
      <c r="CT95" s="37"/>
      <c r="CU95" s="33"/>
      <c r="CV95" s="34"/>
      <c r="CW95" s="34">
        <f t="shared" ref="CW95" si="2521">CW92-CU95</f>
        <v>757</v>
      </c>
      <c r="CX95" s="34">
        <f t="shared" ref="CX95" si="2522">CX92-CV95</f>
        <v>64</v>
      </c>
      <c r="CY95" s="34">
        <v>536</v>
      </c>
      <c r="CZ95" s="35">
        <f t="shared" ref="CZ95:CZ101" si="2523">((CY95+DA95)/CW95)</f>
        <v>0.71862615587846768</v>
      </c>
      <c r="DA95" s="34">
        <v>8</v>
      </c>
      <c r="DB95" s="35">
        <f t="shared" ref="DB95:DB101" si="2524">DA95/(CY95+DA95)</f>
        <v>1.4705882352941176E-2</v>
      </c>
      <c r="DC95" s="36"/>
      <c r="DD95" s="34"/>
      <c r="DE95" s="34"/>
      <c r="DF95" s="37"/>
      <c r="DG95" s="33"/>
      <c r="DH95" s="34"/>
      <c r="DI95" s="34">
        <f t="shared" ref="DI95" si="2525">DI92-DG95</f>
        <v>856</v>
      </c>
      <c r="DJ95" s="34">
        <f t="shared" ref="DJ95" si="2526">DJ92-DH95</f>
        <v>72</v>
      </c>
      <c r="DK95" s="34">
        <v>661</v>
      </c>
      <c r="DL95" s="35">
        <f t="shared" ref="DL95:DL101" si="2527">((DK95+DM95)/DI95)</f>
        <v>0.78738317757009346</v>
      </c>
      <c r="DM95" s="34">
        <v>13</v>
      </c>
      <c r="DN95" s="35">
        <f t="shared" ref="DN95:DN101" si="2528">DM95/(DK95+DM95)</f>
        <v>1.9287833827893175E-2</v>
      </c>
      <c r="DO95" s="36"/>
      <c r="DP95" s="34"/>
      <c r="DQ95" s="34"/>
      <c r="DR95" s="37"/>
      <c r="DS95" s="33">
        <v>1</v>
      </c>
      <c r="DT95" s="34"/>
      <c r="DU95" s="34">
        <f t="shared" ref="DU95" si="2529">DU92-DS95</f>
        <v>884</v>
      </c>
      <c r="DV95" s="34">
        <f t="shared" ref="DV95" si="2530">DV92-DT95</f>
        <v>76</v>
      </c>
      <c r="DW95" s="34">
        <v>637</v>
      </c>
      <c r="DX95" s="35">
        <f t="shared" ref="DX95:DX101" si="2531">((DW95+DY95)/DU95)</f>
        <v>0.74660633484162897</v>
      </c>
      <c r="DY95" s="34">
        <v>23</v>
      </c>
      <c r="DZ95" s="35">
        <f t="shared" ref="DZ95:DZ101" si="2532">DY95/(DW95+DY95)</f>
        <v>3.4848484848484851E-2</v>
      </c>
      <c r="EA95" s="36"/>
      <c r="EB95" s="34"/>
      <c r="EC95" s="34"/>
      <c r="ED95" s="37"/>
      <c r="EE95" s="33">
        <v>1</v>
      </c>
      <c r="EF95" s="34"/>
      <c r="EG95" s="34">
        <f t="shared" ref="EG95" si="2533">EG92-EE95</f>
        <v>162</v>
      </c>
      <c r="EH95" s="34">
        <f t="shared" ref="EH95" si="2534">EH92-EF95</f>
        <v>14</v>
      </c>
      <c r="EI95" s="34">
        <v>107</v>
      </c>
      <c r="EJ95" s="35">
        <f t="shared" ref="EJ95:EJ101" si="2535">((EI95+EK95)/EG95)</f>
        <v>0.69135802469135799</v>
      </c>
      <c r="EK95" s="34">
        <v>5</v>
      </c>
      <c r="EL95" s="35">
        <f t="shared" ref="EL95:EL101" si="2536">EK95/(EI95+EK95)</f>
        <v>4.4642857142857144E-2</v>
      </c>
      <c r="EM95" s="36"/>
      <c r="EN95" s="34"/>
      <c r="EO95" s="34"/>
      <c r="EP95" s="37"/>
      <c r="EQ95" s="33"/>
      <c r="ER95" s="34"/>
      <c r="ES95" s="34">
        <f t="shared" ref="ES95" si="2537">ES92-EQ95</f>
        <v>879</v>
      </c>
      <c r="ET95" s="34">
        <f t="shared" ref="ET95" si="2538">ET92-ER95</f>
        <v>76</v>
      </c>
      <c r="EU95" s="34">
        <v>693</v>
      </c>
      <c r="EV95" s="35">
        <f t="shared" ref="EV95:EV101" si="2539">((EU95+EW95)/ES95)</f>
        <v>0.81001137656427757</v>
      </c>
      <c r="EW95" s="34">
        <v>19</v>
      </c>
      <c r="EX95" s="35">
        <f t="shared" ref="EX95:EX101" si="2540">EW95/(EU95+EW95)</f>
        <v>2.6685393258426966E-2</v>
      </c>
      <c r="EY95" s="36"/>
      <c r="EZ95" s="34"/>
      <c r="FA95" s="34"/>
      <c r="FB95" s="37"/>
      <c r="FC95" s="33"/>
      <c r="FD95" s="34"/>
      <c r="FE95" s="34">
        <f t="shared" ref="FE95" si="2541">FE92-FC95</f>
        <v>883</v>
      </c>
      <c r="FF95" s="34">
        <f t="shared" ref="FF95" si="2542">FF92-FD95</f>
        <v>74</v>
      </c>
      <c r="FG95" s="34">
        <v>624</v>
      </c>
      <c r="FH95" s="35">
        <f t="shared" ref="FH95:FH101" si="2543">((FG95+FI95)/FE95)</f>
        <v>0.72593431483578708</v>
      </c>
      <c r="FI95" s="34">
        <v>17</v>
      </c>
      <c r="FJ95" s="35">
        <f t="shared" ref="FJ95:FJ101" si="2544">FI95/(FG95+FI95)</f>
        <v>2.6521060842433698E-2</v>
      </c>
      <c r="FK95" s="36"/>
      <c r="FL95" s="34"/>
      <c r="FM95" s="34"/>
      <c r="FN95" s="37"/>
      <c r="FO95" s="33"/>
      <c r="FP95" s="34"/>
      <c r="FQ95" s="34">
        <f t="shared" ref="FQ95" si="2545">FQ92-FO95</f>
        <v>854</v>
      </c>
      <c r="FR95" s="34">
        <f t="shared" ref="FR95" si="2546">FR92-FP95</f>
        <v>74</v>
      </c>
      <c r="FS95" s="34">
        <v>645</v>
      </c>
      <c r="FT95" s="35">
        <f t="shared" ref="FT95:FT101" si="2547">((FS95+FU95)/FQ95)</f>
        <v>0.77517564402810302</v>
      </c>
      <c r="FU95" s="34">
        <v>17</v>
      </c>
      <c r="FV95" s="35">
        <f t="shared" ref="FV95:FV101" si="2548">FU95/(FS95+FU95)</f>
        <v>2.5679758308157101E-2</v>
      </c>
      <c r="FW95" s="36"/>
      <c r="FX95" s="34"/>
      <c r="FY95" s="34"/>
      <c r="FZ95" s="37"/>
      <c r="GA95" s="33">
        <v>1</v>
      </c>
      <c r="GB95" s="34"/>
      <c r="GC95" s="34">
        <f t="shared" ref="GC95" si="2549">GC92-GA95</f>
        <v>170</v>
      </c>
      <c r="GD95" s="34">
        <f t="shared" ref="GD95" si="2550">GD92-GB95</f>
        <v>12</v>
      </c>
      <c r="GE95" s="34">
        <v>111</v>
      </c>
      <c r="GF95" s="35">
        <f t="shared" ref="GF95:GF101" si="2551">((GE95+GG95)/GC95)</f>
        <v>0.6705882352941176</v>
      </c>
      <c r="GG95" s="34">
        <v>3</v>
      </c>
      <c r="GH95" s="35">
        <f t="shared" ref="GH95:GH101" si="2552">GG95/(GE95+GG95)</f>
        <v>2.6315789473684209E-2</v>
      </c>
      <c r="GI95" s="36"/>
      <c r="GJ95" s="34"/>
      <c r="GK95" s="34"/>
      <c r="GL95" s="37"/>
      <c r="GM95" s="33"/>
      <c r="GN95" s="34"/>
      <c r="GO95" s="34">
        <f t="shared" ref="GO95" si="2553">GO92-GM95</f>
        <v>853</v>
      </c>
      <c r="GP95" s="34">
        <f t="shared" ref="GP95" si="2554">GP92-GN95</f>
        <v>74</v>
      </c>
      <c r="GQ95" s="34">
        <v>651</v>
      </c>
      <c r="GR95" s="35">
        <f t="shared" ref="GR95:GR101" si="2555">((GQ95+GS95)/GO95)</f>
        <v>0.77842907385697535</v>
      </c>
      <c r="GS95" s="34">
        <v>13</v>
      </c>
      <c r="GT95" s="35">
        <f t="shared" ref="GT95:GT101" si="2556">GS95/(GQ95+GS95)</f>
        <v>1.9578313253012049E-2</v>
      </c>
      <c r="GU95" s="36"/>
      <c r="GV95" s="34"/>
      <c r="GW95" s="34"/>
      <c r="GX95" s="37"/>
      <c r="GY95" s="33"/>
      <c r="GZ95" s="34"/>
      <c r="HA95" s="34">
        <f t="shared" ref="HA95" si="2557">HA92-GY95</f>
        <v>859</v>
      </c>
      <c r="HB95" s="34">
        <f t="shared" ref="HB95" si="2558">HB92-GZ95</f>
        <v>74</v>
      </c>
      <c r="HC95" s="34">
        <v>632</v>
      </c>
      <c r="HD95" s="35">
        <f t="shared" ref="HD95:HD101" si="2559">((HC95+HE95)/HA95)</f>
        <v>0.76135040745052385</v>
      </c>
      <c r="HE95" s="34">
        <v>22</v>
      </c>
      <c r="HF95" s="35">
        <f t="shared" ref="HF95:HF101" si="2560">HE95/(HC95+HE95)</f>
        <v>3.3639143730886847E-2</v>
      </c>
      <c r="HG95" s="36"/>
      <c r="HH95" s="34"/>
      <c r="HI95" s="34"/>
      <c r="HJ95" s="37"/>
      <c r="HK95" s="33">
        <f t="shared" ref="HK95:HK102" si="2561">+C95+O95+AA95+AM95+AY95+BK95+BW95+CI95+CU95+DG95+DS95+EE95+EQ95+FC95+FO95+GA95+GM95+GY95</f>
        <v>4</v>
      </c>
      <c r="HL95" s="34">
        <f t="shared" ref="HL95:HL102" si="2562">+D95+P95+AB95+AN95+AZ95+BL95+BX95+CJ95+CV95+DH95+DT95+EF95+ER95+FD95+FP95+GB95+GN95+GZ95</f>
        <v>0</v>
      </c>
      <c r="HM95" s="34">
        <f t="shared" ref="HM95:HM102" si="2563">+E95+Q95+AC95+AO95+BA95+BM95+BY95+CK95+CW95+DI95+DU95+EG95+ES95+FE95+FQ95+GC95+GO95+HA95</f>
        <v>11978</v>
      </c>
      <c r="HN95" s="34">
        <f t="shared" ref="HN95:HN102" si="2564">+F95+R95+AD95+AP95+BB95+BN95+BZ95+CL95+CX95+DJ95+DV95+EH95+ET95+FF95+FR95+GD95+GP95+HB95</f>
        <v>1022</v>
      </c>
      <c r="HO95" s="34">
        <f t="shared" ref="HO95:HO102" si="2565">+G95+S95+AE95+AQ95+BC95+BO95+CA95+CM95+CY95+DK95+DW95+EI95+EU95+FG95+FS95+GE95+GQ95+HC95+I95+U95+AG95+AS95+BE95+BQ95+CC95+CO95+DA95+DM95+DY95+EK95+EW95+FI95+FU95+GG95+GS95+HE95</f>
        <v>8925</v>
      </c>
      <c r="HP95" s="214">
        <f t="shared" ref="HP95:HP96" si="2566">+(HO95)/HM95</f>
        <v>0.74511604608448823</v>
      </c>
      <c r="HQ95" s="48">
        <f t="shared" ref="HQ95:HQ102" si="2567">+I95+U95+AG95+AS95+BE95+BQ95+CC95+CO95+DA95+DM95+DY95+EK95+EW95+FI95+FU95+GG95+GS95+HE95</f>
        <v>229</v>
      </c>
      <c r="HR95" s="35">
        <f>+(HQ95/(HO95))</f>
        <v>2.5658263305322129E-2</v>
      </c>
      <c r="HS95" s="49">
        <v>58.4</v>
      </c>
      <c r="HT95" s="50">
        <v>8526</v>
      </c>
      <c r="HU95" s="49">
        <f t="shared" ref="HU95:HU101" si="2568">+HT95/HO95*100</f>
        <v>95.529411764705884</v>
      </c>
      <c r="HV95" s="48"/>
      <c r="HW95" s="37"/>
      <c r="HX95" s="78">
        <f t="shared" ref="HX95:HX101" si="2569">SUM(G95,I95,S95,U95,AE95,AG95,AQ95,AS95,BC95,BE95)/SUM(E95,Q95,AC95,AO95,BA95)</f>
        <v>0.73158551810237205</v>
      </c>
      <c r="HY95" s="78">
        <f t="shared" ref="HY95:HY101" si="2570">SUM(BO95,BQ95,CA95,CC95,CM95,CO95,CY95,DA95,DK95,DM95)/SUM(BM95,BY95,CK95,CW95,DI95)</f>
        <v>0.7312693498452012</v>
      </c>
      <c r="HZ95" s="78">
        <f t="shared" ref="HZ95:HZ101" si="2571">SUM(DW95,DY95,EI95,EK95,EU95,EW95,FG95,FI95)/SUM(DU95,EG95,ES95,FE95)</f>
        <v>0.75676638176638178</v>
      </c>
      <c r="IA95" s="78">
        <f t="shared" ref="IA95:IA101" si="2572">SUM(FS95,FU95,GE95,GG95,GQ95,GS95,HC95,HE95)/SUM(FQ95,GC95,GO95,HA95)</f>
        <v>0.76535087719298245</v>
      </c>
    </row>
    <row r="96" spans="1:244" x14ac:dyDescent="0.25">
      <c r="A96" s="226"/>
      <c r="B96" s="41">
        <f t="shared" ref="B96:B101" si="2573">+B95+1</f>
        <v>44499</v>
      </c>
      <c r="C96" s="10"/>
      <c r="D96" s="11"/>
      <c r="E96" s="74">
        <f t="shared" ref="E96:E100" si="2574">E95-C96</f>
        <v>756</v>
      </c>
      <c r="F96" s="74">
        <f t="shared" ref="F96:F100" si="2575">F95-D96</f>
        <v>64</v>
      </c>
      <c r="G96" s="11">
        <v>532</v>
      </c>
      <c r="H96" s="12">
        <f t="shared" si="2492"/>
        <v>0.73677248677248675</v>
      </c>
      <c r="I96" s="11">
        <v>25</v>
      </c>
      <c r="J96" s="12">
        <f t="shared" ref="J96:J101" si="2576">I96/(G96+I96)</f>
        <v>4.4883303411131059E-2</v>
      </c>
      <c r="K96" s="13"/>
      <c r="L96" s="11"/>
      <c r="M96" s="11"/>
      <c r="N96" s="14"/>
      <c r="O96" s="10"/>
      <c r="P96" s="11"/>
      <c r="Q96" s="74">
        <f t="shared" ref="Q96:Q101" si="2577">Q95-O96</f>
        <v>728</v>
      </c>
      <c r="R96" s="74">
        <f t="shared" ref="R96:R101" si="2578">R95-P96</f>
        <v>61</v>
      </c>
      <c r="S96" s="11">
        <v>559</v>
      </c>
      <c r="T96" s="12">
        <f t="shared" si="2495"/>
        <v>0.78434065934065933</v>
      </c>
      <c r="U96" s="11">
        <v>12</v>
      </c>
      <c r="V96" s="12">
        <f t="shared" si="2496"/>
        <v>2.1015761821366025E-2</v>
      </c>
      <c r="W96" s="13"/>
      <c r="X96" s="11"/>
      <c r="Y96" s="11"/>
      <c r="Z96" s="14"/>
      <c r="AA96" s="10"/>
      <c r="AB96" s="11"/>
      <c r="AC96" s="74">
        <f t="shared" ref="AC96:AC101" si="2579">AC95-AA96</f>
        <v>146</v>
      </c>
      <c r="AD96" s="74">
        <f t="shared" ref="AD96:AD101" si="2580">AD95-AB96</f>
        <v>12</v>
      </c>
      <c r="AE96" s="11">
        <v>109</v>
      </c>
      <c r="AF96" s="12">
        <f t="shared" si="2499"/>
        <v>0.76027397260273977</v>
      </c>
      <c r="AG96" s="11">
        <v>2</v>
      </c>
      <c r="AH96" s="12">
        <f t="shared" si="2500"/>
        <v>1.8018018018018018E-2</v>
      </c>
      <c r="AI96" s="13"/>
      <c r="AJ96" s="11"/>
      <c r="AK96" s="11"/>
      <c r="AL96" s="14"/>
      <c r="AM96" s="10"/>
      <c r="AN96" s="11"/>
      <c r="AO96" s="74">
        <f t="shared" ref="AO96:AO101" si="2581">AO95-AM96</f>
        <v>729</v>
      </c>
      <c r="AP96" s="74">
        <f t="shared" ref="AP96:AP101" si="2582">AP95-AN96</f>
        <v>62</v>
      </c>
      <c r="AQ96" s="11">
        <v>511</v>
      </c>
      <c r="AR96" s="12">
        <f t="shared" si="2503"/>
        <v>0.71604938271604934</v>
      </c>
      <c r="AS96" s="11">
        <v>11</v>
      </c>
      <c r="AT96" s="12">
        <f t="shared" si="2504"/>
        <v>2.1072796934865901E-2</v>
      </c>
      <c r="AU96" s="13"/>
      <c r="AV96" s="11"/>
      <c r="AW96" s="11"/>
      <c r="AX96" s="14"/>
      <c r="AY96" s="10"/>
      <c r="AZ96" s="11"/>
      <c r="BA96" s="74">
        <f t="shared" ref="BA96:BA101" si="2583">BA95-AY96</f>
        <v>845</v>
      </c>
      <c r="BB96" s="74">
        <f t="shared" ref="BB96:BB101" si="2584">BB95-AZ96</f>
        <v>72</v>
      </c>
      <c r="BC96" s="11">
        <v>572</v>
      </c>
      <c r="BD96" s="12">
        <f t="shared" si="2507"/>
        <v>0.68994082840236681</v>
      </c>
      <c r="BE96" s="11">
        <v>11</v>
      </c>
      <c r="BF96" s="12">
        <f t="shared" si="2508"/>
        <v>1.8867924528301886E-2</v>
      </c>
      <c r="BG96" s="13"/>
      <c r="BH96" s="11"/>
      <c r="BI96" s="11"/>
      <c r="BJ96" s="14"/>
      <c r="BK96" s="10"/>
      <c r="BL96" s="11"/>
      <c r="BM96" s="74">
        <f t="shared" ref="BM96:BM101" si="2585">BM95-BK96</f>
        <v>708</v>
      </c>
      <c r="BN96" s="74">
        <f t="shared" ref="BN96:BN101" si="2586">BN95-BL96</f>
        <v>61</v>
      </c>
      <c r="BO96" s="11">
        <v>505</v>
      </c>
      <c r="BP96" s="12">
        <f t="shared" si="2511"/>
        <v>0.74152542372881358</v>
      </c>
      <c r="BQ96" s="11">
        <v>20</v>
      </c>
      <c r="BR96" s="12">
        <f t="shared" si="2512"/>
        <v>3.8095238095238099E-2</v>
      </c>
      <c r="BS96" s="13"/>
      <c r="BT96" s="11"/>
      <c r="BU96" s="11"/>
      <c r="BV96" s="14"/>
      <c r="BW96" s="10"/>
      <c r="BX96" s="11"/>
      <c r="BY96" s="74">
        <f t="shared" ref="BY96:BY101" si="2587">BY95-BW96</f>
        <v>749</v>
      </c>
      <c r="BZ96" s="74">
        <f t="shared" ref="BZ96:BZ101" si="2588">BZ95-BX96</f>
        <v>65</v>
      </c>
      <c r="CA96" s="11">
        <v>538</v>
      </c>
      <c r="CB96" s="12">
        <f t="shared" si="2515"/>
        <v>0.73431241655540724</v>
      </c>
      <c r="CC96" s="11">
        <v>12</v>
      </c>
      <c r="CD96" s="12">
        <f t="shared" si="2516"/>
        <v>2.181818181818182E-2</v>
      </c>
      <c r="CE96" s="13"/>
      <c r="CF96" s="11"/>
      <c r="CG96" s="11"/>
      <c r="CH96" s="14"/>
      <c r="CI96" s="10"/>
      <c r="CJ96" s="11"/>
      <c r="CK96" s="74">
        <f t="shared" ref="CK96:CK101" si="2589">CK95-CI96</f>
        <v>160</v>
      </c>
      <c r="CL96" s="74">
        <f t="shared" ref="CL96:CL101" si="2590">CL95-CJ96</f>
        <v>15</v>
      </c>
      <c r="CM96" s="11">
        <v>102</v>
      </c>
      <c r="CN96" s="12">
        <f t="shared" si="2519"/>
        <v>0.67500000000000004</v>
      </c>
      <c r="CO96" s="11">
        <v>6</v>
      </c>
      <c r="CP96" s="12">
        <f t="shared" si="2520"/>
        <v>5.5555555555555552E-2</v>
      </c>
      <c r="CQ96" s="13"/>
      <c r="CR96" s="11"/>
      <c r="CS96" s="11"/>
      <c r="CT96" s="14"/>
      <c r="CU96" s="10"/>
      <c r="CV96" s="11"/>
      <c r="CW96" s="74">
        <f t="shared" ref="CW96:CW101" si="2591">CW95-CU96</f>
        <v>757</v>
      </c>
      <c r="CX96" s="74">
        <f t="shared" ref="CX96:CX101" si="2592">CX95-CV96</f>
        <v>64</v>
      </c>
      <c r="CY96" s="11">
        <v>540</v>
      </c>
      <c r="CZ96" s="12">
        <f t="shared" si="2523"/>
        <v>0.72919418758256271</v>
      </c>
      <c r="DA96" s="11">
        <v>12</v>
      </c>
      <c r="DB96" s="12">
        <f t="shared" si="2524"/>
        <v>2.1739130434782608E-2</v>
      </c>
      <c r="DC96" s="13"/>
      <c r="DD96" s="11"/>
      <c r="DE96" s="11"/>
      <c r="DF96" s="14"/>
      <c r="DG96" s="10"/>
      <c r="DH96" s="11"/>
      <c r="DI96" s="74">
        <f t="shared" ref="DI96:DI101" si="2593">DI95-DG96</f>
        <v>856</v>
      </c>
      <c r="DJ96" s="74">
        <f t="shared" ref="DJ96:DJ101" si="2594">DJ95-DH96</f>
        <v>72</v>
      </c>
      <c r="DK96" s="11">
        <v>639</v>
      </c>
      <c r="DL96" s="12">
        <f t="shared" si="2527"/>
        <v>0.76285046728971961</v>
      </c>
      <c r="DM96" s="11">
        <v>14</v>
      </c>
      <c r="DN96" s="12">
        <f t="shared" si="2528"/>
        <v>2.1439509954058193E-2</v>
      </c>
      <c r="DO96" s="13"/>
      <c r="DP96" s="11"/>
      <c r="DQ96" s="11"/>
      <c r="DR96" s="14"/>
      <c r="DS96" s="10"/>
      <c r="DT96" s="11"/>
      <c r="DU96" s="74">
        <f t="shared" ref="DU96:DU101" si="2595">DU95-DS96</f>
        <v>884</v>
      </c>
      <c r="DV96" s="74">
        <f t="shared" ref="DV96:DV101" si="2596">DV95-DT96</f>
        <v>76</v>
      </c>
      <c r="DW96" s="11">
        <v>645</v>
      </c>
      <c r="DX96" s="12">
        <f t="shared" si="2531"/>
        <v>0.75226244343891402</v>
      </c>
      <c r="DY96" s="11">
        <v>20</v>
      </c>
      <c r="DZ96" s="12">
        <f t="shared" si="2532"/>
        <v>3.007518796992481E-2</v>
      </c>
      <c r="EA96" s="13"/>
      <c r="EB96" s="11"/>
      <c r="EC96" s="11"/>
      <c r="ED96" s="14"/>
      <c r="EE96" s="10"/>
      <c r="EF96" s="11"/>
      <c r="EG96" s="74">
        <f t="shared" ref="EG96:EG101" si="2597">EG95-EE96</f>
        <v>162</v>
      </c>
      <c r="EH96" s="74">
        <f t="shared" ref="EH96:EH101" si="2598">EH95-EF96</f>
        <v>14</v>
      </c>
      <c r="EI96" s="11">
        <v>97</v>
      </c>
      <c r="EJ96" s="12">
        <f t="shared" si="2535"/>
        <v>0.61111111111111116</v>
      </c>
      <c r="EK96" s="11">
        <v>2</v>
      </c>
      <c r="EL96" s="12">
        <f t="shared" si="2536"/>
        <v>2.0202020202020204E-2</v>
      </c>
      <c r="EM96" s="13"/>
      <c r="EN96" s="11"/>
      <c r="EO96" s="11"/>
      <c r="EP96" s="14"/>
      <c r="EQ96" s="10"/>
      <c r="ER96" s="11"/>
      <c r="ES96" s="74">
        <f t="shared" ref="ES96:ES101" si="2599">ES95-EQ96</f>
        <v>879</v>
      </c>
      <c r="ET96" s="74">
        <f t="shared" ref="ET96:ET101" si="2600">ET95-ER96</f>
        <v>76</v>
      </c>
      <c r="EU96" s="11">
        <v>661</v>
      </c>
      <c r="EV96" s="12">
        <f t="shared" si="2539"/>
        <v>0.77701934015927188</v>
      </c>
      <c r="EW96" s="11">
        <v>22</v>
      </c>
      <c r="EX96" s="12">
        <f t="shared" si="2540"/>
        <v>3.2210834553440704E-2</v>
      </c>
      <c r="EY96" s="13"/>
      <c r="EZ96" s="11"/>
      <c r="FA96" s="11"/>
      <c r="FB96" s="14"/>
      <c r="FC96" s="10"/>
      <c r="FD96" s="11"/>
      <c r="FE96" s="74">
        <f t="shared" ref="FE96:FE101" si="2601">FE95-FC96</f>
        <v>883</v>
      </c>
      <c r="FF96" s="74">
        <f t="shared" ref="FF96:FF101" si="2602">FF95-FD96</f>
        <v>74</v>
      </c>
      <c r="FG96" s="11">
        <v>644</v>
      </c>
      <c r="FH96" s="12">
        <f t="shared" si="2543"/>
        <v>0.76217440543601356</v>
      </c>
      <c r="FI96" s="11">
        <v>29</v>
      </c>
      <c r="FJ96" s="12">
        <f t="shared" si="2544"/>
        <v>4.3090638930163447E-2</v>
      </c>
      <c r="FK96" s="13"/>
      <c r="FL96" s="11"/>
      <c r="FM96" s="11"/>
      <c r="FN96" s="14"/>
      <c r="FO96" s="10"/>
      <c r="FP96" s="11"/>
      <c r="FQ96" s="74">
        <f t="shared" ref="FQ96:FQ101" si="2603">FQ95-FO96</f>
        <v>854</v>
      </c>
      <c r="FR96" s="74">
        <f t="shared" ref="FR96:FR101" si="2604">FR95-FP96</f>
        <v>74</v>
      </c>
      <c r="FS96" s="11">
        <v>631</v>
      </c>
      <c r="FT96" s="12">
        <f t="shared" si="2547"/>
        <v>0.75175644028103039</v>
      </c>
      <c r="FU96" s="11">
        <v>11</v>
      </c>
      <c r="FV96" s="12">
        <f t="shared" si="2548"/>
        <v>1.7133956386292833E-2</v>
      </c>
      <c r="FW96" s="13"/>
      <c r="FX96" s="11"/>
      <c r="FY96" s="11"/>
      <c r="FZ96" s="14"/>
      <c r="GA96" s="10"/>
      <c r="GB96" s="11"/>
      <c r="GC96" s="74">
        <f t="shared" ref="GC96:GC101" si="2605">GC95-GA96</f>
        <v>170</v>
      </c>
      <c r="GD96" s="74">
        <f t="shared" ref="GD96:GD101" si="2606">GD95-GB96</f>
        <v>12</v>
      </c>
      <c r="GE96" s="11">
        <v>118</v>
      </c>
      <c r="GF96" s="12">
        <f t="shared" si="2551"/>
        <v>0.7</v>
      </c>
      <c r="GG96" s="11">
        <v>1</v>
      </c>
      <c r="GH96" s="12">
        <f t="shared" si="2552"/>
        <v>8.4033613445378148E-3</v>
      </c>
      <c r="GI96" s="13"/>
      <c r="GJ96" s="11"/>
      <c r="GK96" s="11"/>
      <c r="GL96" s="14"/>
      <c r="GM96" s="10"/>
      <c r="GN96" s="11"/>
      <c r="GO96" s="74">
        <f t="shared" ref="GO96:GO101" si="2607">GO95-GM96</f>
        <v>853</v>
      </c>
      <c r="GP96" s="74">
        <f t="shared" ref="GP96:GP101" si="2608">GP95-GN96</f>
        <v>74</v>
      </c>
      <c r="GQ96" s="11">
        <v>643</v>
      </c>
      <c r="GR96" s="12">
        <f t="shared" si="2555"/>
        <v>0.78194607268464245</v>
      </c>
      <c r="GS96" s="11">
        <v>24</v>
      </c>
      <c r="GT96" s="12">
        <f t="shared" si="2556"/>
        <v>3.5982008995502246E-2</v>
      </c>
      <c r="GU96" s="13"/>
      <c r="GV96" s="11"/>
      <c r="GW96" s="11"/>
      <c r="GX96" s="14"/>
      <c r="GY96" s="10"/>
      <c r="GZ96" s="11"/>
      <c r="HA96" s="74">
        <f t="shared" ref="HA96:HA101" si="2609">HA95-GY96</f>
        <v>859</v>
      </c>
      <c r="HB96" s="74">
        <f t="shared" ref="HB96:HB101" si="2610">HB95-GZ96</f>
        <v>74</v>
      </c>
      <c r="HC96" s="11">
        <v>665</v>
      </c>
      <c r="HD96" s="12">
        <f t="shared" si="2559"/>
        <v>0.80791618160651923</v>
      </c>
      <c r="HE96" s="11">
        <v>29</v>
      </c>
      <c r="HF96" s="12">
        <f t="shared" si="2560"/>
        <v>4.1786743515850142E-2</v>
      </c>
      <c r="HG96" s="13"/>
      <c r="HH96" s="11"/>
      <c r="HI96" s="11"/>
      <c r="HJ96" s="14"/>
      <c r="HK96" s="10">
        <f t="shared" si="2561"/>
        <v>0</v>
      </c>
      <c r="HL96" s="11">
        <f t="shared" si="2562"/>
        <v>0</v>
      </c>
      <c r="HM96" s="11">
        <f t="shared" si="2563"/>
        <v>11978</v>
      </c>
      <c r="HN96" s="11">
        <f t="shared" si="2564"/>
        <v>1022</v>
      </c>
      <c r="HO96" s="11">
        <f t="shared" si="2565"/>
        <v>8974</v>
      </c>
      <c r="HP96" s="215">
        <f t="shared" si="2566"/>
        <v>0.74920687927867757</v>
      </c>
      <c r="HQ96" s="15">
        <f t="shared" si="2567"/>
        <v>263</v>
      </c>
      <c r="HR96" s="12">
        <f t="shared" ref="HR96:HR102" si="2611">+(HQ96/(HO96))</f>
        <v>2.9306886561176734E-2</v>
      </c>
      <c r="HS96" s="16">
        <v>58.4</v>
      </c>
      <c r="HT96" s="17">
        <v>8565</v>
      </c>
      <c r="HU96" s="16">
        <f t="shared" si="2568"/>
        <v>95.442389124136398</v>
      </c>
      <c r="HV96" s="15"/>
      <c r="HW96" s="14"/>
      <c r="HX96" s="78">
        <f t="shared" si="2569"/>
        <v>0.73158551810237205</v>
      </c>
      <c r="HY96" s="78">
        <f t="shared" si="2570"/>
        <v>0.73931888544891644</v>
      </c>
      <c r="HZ96" s="78">
        <f t="shared" si="2571"/>
        <v>0.75498575498575493</v>
      </c>
      <c r="IA96" s="78">
        <f t="shared" si="2572"/>
        <v>0.77558479532163738</v>
      </c>
    </row>
    <row r="97" spans="1:244" x14ac:dyDescent="0.25">
      <c r="A97" s="226"/>
      <c r="B97" s="41">
        <f t="shared" si="2573"/>
        <v>44500</v>
      </c>
      <c r="C97" s="10"/>
      <c r="D97" s="11"/>
      <c r="E97" s="74">
        <f t="shared" si="2574"/>
        <v>756</v>
      </c>
      <c r="F97" s="74">
        <f t="shared" si="2575"/>
        <v>64</v>
      </c>
      <c r="G97" s="11">
        <v>571</v>
      </c>
      <c r="H97" s="12">
        <f t="shared" si="2492"/>
        <v>0.79100529100529104</v>
      </c>
      <c r="I97" s="11">
        <v>27</v>
      </c>
      <c r="J97" s="12">
        <f t="shared" si="2576"/>
        <v>4.51505016722408E-2</v>
      </c>
      <c r="K97" s="13"/>
      <c r="L97" s="11"/>
      <c r="M97" s="11"/>
      <c r="N97" s="14"/>
      <c r="O97" s="10"/>
      <c r="P97" s="11"/>
      <c r="Q97" s="74">
        <f t="shared" si="2577"/>
        <v>728</v>
      </c>
      <c r="R97" s="74">
        <f t="shared" si="2578"/>
        <v>61</v>
      </c>
      <c r="S97" s="11">
        <v>563</v>
      </c>
      <c r="T97" s="12">
        <f t="shared" si="2495"/>
        <v>0.79120879120879117</v>
      </c>
      <c r="U97" s="11">
        <v>13</v>
      </c>
      <c r="V97" s="12">
        <f t="shared" si="2496"/>
        <v>2.2569444444444444E-2</v>
      </c>
      <c r="W97" s="13"/>
      <c r="X97" s="11"/>
      <c r="Y97" s="11"/>
      <c r="Z97" s="14"/>
      <c r="AA97" s="10">
        <v>1</v>
      </c>
      <c r="AB97" s="11"/>
      <c r="AC97" s="74">
        <f t="shared" si="2579"/>
        <v>145</v>
      </c>
      <c r="AD97" s="74">
        <f t="shared" si="2580"/>
        <v>12</v>
      </c>
      <c r="AE97" s="11">
        <v>100</v>
      </c>
      <c r="AF97" s="12">
        <f t="shared" si="2499"/>
        <v>0.71034482758620687</v>
      </c>
      <c r="AG97" s="11">
        <v>3</v>
      </c>
      <c r="AH97" s="12">
        <f t="shared" si="2500"/>
        <v>2.9126213592233011E-2</v>
      </c>
      <c r="AI97" s="13"/>
      <c r="AJ97" s="11"/>
      <c r="AK97" s="11"/>
      <c r="AL97" s="14"/>
      <c r="AM97" s="10"/>
      <c r="AN97" s="11"/>
      <c r="AO97" s="74">
        <f t="shared" si="2581"/>
        <v>729</v>
      </c>
      <c r="AP97" s="74">
        <f t="shared" si="2582"/>
        <v>62</v>
      </c>
      <c r="AQ97" s="11">
        <v>524</v>
      </c>
      <c r="AR97" s="12">
        <f t="shared" si="2503"/>
        <v>0.73662551440329216</v>
      </c>
      <c r="AS97" s="11">
        <v>13</v>
      </c>
      <c r="AT97" s="12">
        <f t="shared" si="2504"/>
        <v>2.4208566108007448E-2</v>
      </c>
      <c r="AU97" s="13"/>
      <c r="AV97" s="11"/>
      <c r="AW97" s="11"/>
      <c r="AX97" s="14"/>
      <c r="AY97" s="10">
        <v>1</v>
      </c>
      <c r="AZ97" s="11"/>
      <c r="BA97" s="74">
        <f t="shared" si="2583"/>
        <v>844</v>
      </c>
      <c r="BB97" s="74">
        <f t="shared" si="2584"/>
        <v>72</v>
      </c>
      <c r="BC97" s="11">
        <v>545</v>
      </c>
      <c r="BD97" s="12">
        <f t="shared" si="2507"/>
        <v>0.6635071090047393</v>
      </c>
      <c r="BE97" s="11">
        <v>15</v>
      </c>
      <c r="BF97" s="12">
        <f t="shared" si="2508"/>
        <v>2.6785714285714284E-2</v>
      </c>
      <c r="BG97" s="13"/>
      <c r="BH97" s="11"/>
      <c r="BI97" s="11"/>
      <c r="BJ97" s="14"/>
      <c r="BK97" s="10"/>
      <c r="BL97" s="11"/>
      <c r="BM97" s="74">
        <f t="shared" si="2585"/>
        <v>708</v>
      </c>
      <c r="BN97" s="74">
        <f t="shared" si="2586"/>
        <v>61</v>
      </c>
      <c r="BO97" s="11">
        <v>511</v>
      </c>
      <c r="BP97" s="12">
        <f t="shared" si="2511"/>
        <v>0.75141242937853103</v>
      </c>
      <c r="BQ97" s="11">
        <v>21</v>
      </c>
      <c r="BR97" s="12">
        <f t="shared" si="2512"/>
        <v>3.9473684210526314E-2</v>
      </c>
      <c r="BS97" s="13"/>
      <c r="BT97" s="11"/>
      <c r="BU97" s="11"/>
      <c r="BV97" s="14"/>
      <c r="BW97" s="10"/>
      <c r="BX97" s="11"/>
      <c r="BY97" s="74">
        <f t="shared" si="2587"/>
        <v>749</v>
      </c>
      <c r="BZ97" s="74">
        <f t="shared" si="2588"/>
        <v>65</v>
      </c>
      <c r="CA97" s="11">
        <v>550</v>
      </c>
      <c r="CB97" s="12">
        <f t="shared" si="2515"/>
        <v>0.75834445927903871</v>
      </c>
      <c r="CC97" s="11">
        <v>18</v>
      </c>
      <c r="CD97" s="12">
        <f t="shared" si="2516"/>
        <v>3.1690140845070422E-2</v>
      </c>
      <c r="CE97" s="13"/>
      <c r="CF97" s="11"/>
      <c r="CG97" s="11"/>
      <c r="CH97" s="14"/>
      <c r="CI97" s="10"/>
      <c r="CJ97" s="11"/>
      <c r="CK97" s="74">
        <f t="shared" si="2589"/>
        <v>160</v>
      </c>
      <c r="CL97" s="74">
        <f t="shared" si="2590"/>
        <v>15</v>
      </c>
      <c r="CM97" s="11">
        <v>101</v>
      </c>
      <c r="CN97" s="12">
        <f t="shared" si="2519"/>
        <v>0.66874999999999996</v>
      </c>
      <c r="CO97" s="11">
        <v>6</v>
      </c>
      <c r="CP97" s="12">
        <f t="shared" si="2520"/>
        <v>5.6074766355140186E-2</v>
      </c>
      <c r="CQ97" s="13"/>
      <c r="CR97" s="11"/>
      <c r="CS97" s="11"/>
      <c r="CT97" s="14"/>
      <c r="CU97" s="10"/>
      <c r="CV97" s="11"/>
      <c r="CW97" s="74">
        <f t="shared" si="2591"/>
        <v>757</v>
      </c>
      <c r="CX97" s="74">
        <f t="shared" si="2592"/>
        <v>64</v>
      </c>
      <c r="CY97" s="11">
        <v>531</v>
      </c>
      <c r="CZ97" s="12">
        <f t="shared" si="2523"/>
        <v>0.72126816380449144</v>
      </c>
      <c r="DA97" s="11">
        <v>15</v>
      </c>
      <c r="DB97" s="12">
        <f t="shared" si="2524"/>
        <v>2.7472527472527472E-2</v>
      </c>
      <c r="DC97" s="13"/>
      <c r="DD97" s="11"/>
      <c r="DE97" s="11"/>
      <c r="DF97" s="14"/>
      <c r="DG97" s="10">
        <v>1</v>
      </c>
      <c r="DH97" s="11"/>
      <c r="DI97" s="74">
        <f t="shared" si="2593"/>
        <v>855</v>
      </c>
      <c r="DJ97" s="74">
        <f t="shared" si="2594"/>
        <v>72</v>
      </c>
      <c r="DK97" s="11">
        <v>655</v>
      </c>
      <c r="DL97" s="12">
        <f t="shared" si="2527"/>
        <v>0.783625730994152</v>
      </c>
      <c r="DM97" s="11">
        <v>15</v>
      </c>
      <c r="DN97" s="12">
        <f t="shared" si="2528"/>
        <v>2.2388059701492536E-2</v>
      </c>
      <c r="DO97" s="13"/>
      <c r="DP97" s="11"/>
      <c r="DQ97" s="11"/>
      <c r="DR97" s="14"/>
      <c r="DS97" s="10"/>
      <c r="DT97" s="11"/>
      <c r="DU97" s="74">
        <f t="shared" si="2595"/>
        <v>884</v>
      </c>
      <c r="DV97" s="74">
        <f t="shared" si="2596"/>
        <v>76</v>
      </c>
      <c r="DW97" s="11">
        <v>641</v>
      </c>
      <c r="DX97" s="12">
        <f t="shared" si="2531"/>
        <v>0.76244343891402711</v>
      </c>
      <c r="DY97" s="11">
        <v>33</v>
      </c>
      <c r="DZ97" s="12">
        <f t="shared" si="2532"/>
        <v>4.8961424332344211E-2</v>
      </c>
      <c r="EA97" s="13"/>
      <c r="EB97" s="11"/>
      <c r="EC97" s="11"/>
      <c r="ED97" s="14"/>
      <c r="EE97" s="10"/>
      <c r="EF97" s="11"/>
      <c r="EG97" s="74">
        <f t="shared" si="2597"/>
        <v>162</v>
      </c>
      <c r="EH97" s="74">
        <f t="shared" si="2598"/>
        <v>14</v>
      </c>
      <c r="EI97" s="11">
        <v>108</v>
      </c>
      <c r="EJ97" s="12">
        <f t="shared" si="2535"/>
        <v>0.72222222222222221</v>
      </c>
      <c r="EK97" s="11">
        <v>9</v>
      </c>
      <c r="EL97" s="12">
        <f t="shared" si="2536"/>
        <v>7.6923076923076927E-2</v>
      </c>
      <c r="EM97" s="13"/>
      <c r="EN97" s="11"/>
      <c r="EO97" s="11"/>
      <c r="EP97" s="14"/>
      <c r="EQ97" s="10"/>
      <c r="ER97" s="11"/>
      <c r="ES97" s="74">
        <f t="shared" si="2599"/>
        <v>879</v>
      </c>
      <c r="ET97" s="74">
        <f t="shared" si="2600"/>
        <v>76</v>
      </c>
      <c r="EU97" s="11">
        <v>651</v>
      </c>
      <c r="EV97" s="12">
        <f t="shared" si="2539"/>
        <v>0.77246871444823662</v>
      </c>
      <c r="EW97" s="11">
        <v>28</v>
      </c>
      <c r="EX97" s="12">
        <f t="shared" si="2540"/>
        <v>4.1237113402061855E-2</v>
      </c>
      <c r="EY97" s="13"/>
      <c r="EZ97" s="11"/>
      <c r="FA97" s="11"/>
      <c r="FB97" s="14"/>
      <c r="FC97" s="10"/>
      <c r="FD97" s="11"/>
      <c r="FE97" s="74">
        <f t="shared" si="2601"/>
        <v>883</v>
      </c>
      <c r="FF97" s="74">
        <f t="shared" si="2602"/>
        <v>74</v>
      </c>
      <c r="FG97" s="11">
        <v>623</v>
      </c>
      <c r="FH97" s="12">
        <f t="shared" si="2543"/>
        <v>0.74178935447338623</v>
      </c>
      <c r="FI97" s="11">
        <v>32</v>
      </c>
      <c r="FJ97" s="12">
        <f t="shared" si="2544"/>
        <v>4.8854961832061068E-2</v>
      </c>
      <c r="FK97" s="13"/>
      <c r="FL97" s="11"/>
      <c r="FM97" s="11"/>
      <c r="FN97" s="14"/>
      <c r="FO97" s="10"/>
      <c r="FP97" s="11"/>
      <c r="FQ97" s="74">
        <f t="shared" si="2603"/>
        <v>854</v>
      </c>
      <c r="FR97" s="74">
        <f t="shared" si="2604"/>
        <v>74</v>
      </c>
      <c r="FS97" s="11">
        <v>635</v>
      </c>
      <c r="FT97" s="12">
        <f t="shared" si="2547"/>
        <v>0.76814988290398123</v>
      </c>
      <c r="FU97" s="11">
        <v>21</v>
      </c>
      <c r="FV97" s="12">
        <f t="shared" si="2548"/>
        <v>3.201219512195122E-2</v>
      </c>
      <c r="FW97" s="13"/>
      <c r="FX97" s="11"/>
      <c r="FY97" s="11"/>
      <c r="FZ97" s="14"/>
      <c r="GA97" s="10"/>
      <c r="GB97" s="11"/>
      <c r="GC97" s="74">
        <f t="shared" si="2605"/>
        <v>170</v>
      </c>
      <c r="GD97" s="74">
        <f t="shared" si="2606"/>
        <v>12</v>
      </c>
      <c r="GE97" s="11">
        <v>115</v>
      </c>
      <c r="GF97" s="12">
        <f t="shared" si="2551"/>
        <v>0.71176470588235297</v>
      </c>
      <c r="GG97" s="11">
        <v>6</v>
      </c>
      <c r="GH97" s="12">
        <f t="shared" si="2552"/>
        <v>4.9586776859504134E-2</v>
      </c>
      <c r="GI97" s="13"/>
      <c r="GJ97" s="11"/>
      <c r="GK97" s="11"/>
      <c r="GL97" s="14"/>
      <c r="GM97" s="10"/>
      <c r="GN97" s="11"/>
      <c r="GO97" s="74">
        <f t="shared" si="2607"/>
        <v>853</v>
      </c>
      <c r="GP97" s="74">
        <f t="shared" si="2608"/>
        <v>74</v>
      </c>
      <c r="GQ97" s="11">
        <v>637</v>
      </c>
      <c r="GR97" s="12">
        <f t="shared" si="2555"/>
        <v>0.77491207502930837</v>
      </c>
      <c r="GS97" s="11">
        <v>24</v>
      </c>
      <c r="GT97" s="12">
        <f t="shared" si="2556"/>
        <v>3.6308623298033284E-2</v>
      </c>
      <c r="GU97" s="13"/>
      <c r="GV97" s="11"/>
      <c r="GW97" s="11"/>
      <c r="GX97" s="14"/>
      <c r="GY97" s="10"/>
      <c r="GZ97" s="11"/>
      <c r="HA97" s="74">
        <f t="shared" si="2609"/>
        <v>859</v>
      </c>
      <c r="HB97" s="74">
        <f t="shared" si="2610"/>
        <v>74</v>
      </c>
      <c r="HC97" s="11">
        <v>650</v>
      </c>
      <c r="HD97" s="12">
        <f t="shared" si="2559"/>
        <v>0.79976717112922002</v>
      </c>
      <c r="HE97" s="11">
        <v>37</v>
      </c>
      <c r="HF97" s="12">
        <f t="shared" si="2560"/>
        <v>5.3857350800582245E-2</v>
      </c>
      <c r="HG97" s="13"/>
      <c r="HH97" s="11"/>
      <c r="HI97" s="11"/>
      <c r="HJ97" s="14"/>
      <c r="HK97" s="10">
        <f t="shared" si="2561"/>
        <v>3</v>
      </c>
      <c r="HL97" s="11">
        <f t="shared" si="2562"/>
        <v>0</v>
      </c>
      <c r="HM97" s="11">
        <f t="shared" si="2563"/>
        <v>11975</v>
      </c>
      <c r="HN97" s="11">
        <f t="shared" si="2564"/>
        <v>1022</v>
      </c>
      <c r="HO97" s="11">
        <f t="shared" si="2565"/>
        <v>9047</v>
      </c>
      <c r="HP97" s="215">
        <f>+(HO97)/HM97</f>
        <v>0.75549060542797497</v>
      </c>
      <c r="HQ97" s="15">
        <f t="shared" si="2567"/>
        <v>336</v>
      </c>
      <c r="HR97" s="12">
        <f t="shared" si="2611"/>
        <v>3.7139383220957223E-2</v>
      </c>
      <c r="HS97" s="16">
        <v>58.4</v>
      </c>
      <c r="HT97" s="17">
        <v>8545</v>
      </c>
      <c r="HU97" s="16">
        <f t="shared" si="2568"/>
        <v>94.451199292583183</v>
      </c>
      <c r="HV97" s="15"/>
      <c r="HW97" s="14"/>
      <c r="HX97" s="78">
        <f t="shared" si="2569"/>
        <v>0.74141161773891318</v>
      </c>
      <c r="HY97" s="78">
        <f t="shared" si="2570"/>
        <v>0.75038711675441316</v>
      </c>
      <c r="HZ97" s="78">
        <f t="shared" si="2571"/>
        <v>0.75676638176638178</v>
      </c>
      <c r="IA97" s="78">
        <f t="shared" si="2572"/>
        <v>0.77668128654970758</v>
      </c>
    </row>
    <row r="98" spans="1:244" x14ac:dyDescent="0.25">
      <c r="A98" s="226"/>
      <c r="B98" s="41">
        <f t="shared" si="2573"/>
        <v>44501</v>
      </c>
      <c r="C98" s="10"/>
      <c r="D98" s="11"/>
      <c r="E98" s="74">
        <f t="shared" si="2574"/>
        <v>756</v>
      </c>
      <c r="F98" s="74">
        <f t="shared" si="2575"/>
        <v>64</v>
      </c>
      <c r="G98" s="11">
        <v>540</v>
      </c>
      <c r="H98" s="12">
        <f t="shared" si="2492"/>
        <v>0.75264550264550267</v>
      </c>
      <c r="I98" s="11">
        <v>29</v>
      </c>
      <c r="J98" s="12">
        <f t="shared" si="2576"/>
        <v>5.0966608084358524E-2</v>
      </c>
      <c r="K98" s="11"/>
      <c r="L98" s="11"/>
      <c r="M98" s="18"/>
      <c r="N98" s="20"/>
      <c r="O98" s="10"/>
      <c r="P98" s="11"/>
      <c r="Q98" s="74">
        <f t="shared" si="2577"/>
        <v>728</v>
      </c>
      <c r="R98" s="74">
        <f t="shared" si="2578"/>
        <v>61</v>
      </c>
      <c r="S98" s="11">
        <v>500</v>
      </c>
      <c r="T98" s="12">
        <f t="shared" si="2495"/>
        <v>0.70741758241758246</v>
      </c>
      <c r="U98" s="11">
        <v>15</v>
      </c>
      <c r="V98" s="12">
        <f t="shared" si="2496"/>
        <v>2.9126213592233011E-2</v>
      </c>
      <c r="W98" s="11"/>
      <c r="X98" s="11"/>
      <c r="Y98" s="18"/>
      <c r="Z98" s="20"/>
      <c r="AA98" s="10"/>
      <c r="AB98" s="11"/>
      <c r="AC98" s="74">
        <f t="shared" si="2579"/>
        <v>145</v>
      </c>
      <c r="AD98" s="74">
        <f t="shared" si="2580"/>
        <v>12</v>
      </c>
      <c r="AE98" s="11">
        <v>100</v>
      </c>
      <c r="AF98" s="12">
        <f t="shared" si="2499"/>
        <v>0.71034482758620687</v>
      </c>
      <c r="AG98" s="11">
        <v>3</v>
      </c>
      <c r="AH98" s="12">
        <f t="shared" si="2500"/>
        <v>2.9126213592233011E-2</v>
      </c>
      <c r="AI98" s="11"/>
      <c r="AJ98" s="11"/>
      <c r="AK98" s="18"/>
      <c r="AL98" s="20"/>
      <c r="AM98" s="10"/>
      <c r="AN98" s="11"/>
      <c r="AO98" s="74">
        <f t="shared" si="2581"/>
        <v>729</v>
      </c>
      <c r="AP98" s="74">
        <f t="shared" si="2582"/>
        <v>62</v>
      </c>
      <c r="AQ98" s="11">
        <v>493</v>
      </c>
      <c r="AR98" s="12">
        <f t="shared" si="2503"/>
        <v>0.69272976680384091</v>
      </c>
      <c r="AS98" s="11">
        <v>12</v>
      </c>
      <c r="AT98" s="12">
        <f t="shared" si="2504"/>
        <v>2.3762376237623763E-2</v>
      </c>
      <c r="AU98" s="11"/>
      <c r="AV98" s="11"/>
      <c r="AW98" s="18"/>
      <c r="AX98" s="20"/>
      <c r="AY98" s="10">
        <v>1</v>
      </c>
      <c r="AZ98" s="11"/>
      <c r="BA98" s="74">
        <f t="shared" si="2583"/>
        <v>843</v>
      </c>
      <c r="BB98" s="74">
        <f t="shared" si="2584"/>
        <v>72</v>
      </c>
      <c r="BC98" s="11">
        <v>556</v>
      </c>
      <c r="BD98" s="12">
        <f t="shared" si="2507"/>
        <v>0.67971530249110323</v>
      </c>
      <c r="BE98" s="11">
        <v>17</v>
      </c>
      <c r="BF98" s="12">
        <f t="shared" si="2508"/>
        <v>2.9668411867364748E-2</v>
      </c>
      <c r="BG98" s="11"/>
      <c r="BH98" s="11"/>
      <c r="BI98" s="18"/>
      <c r="BJ98" s="20"/>
      <c r="BK98" s="10"/>
      <c r="BL98" s="11"/>
      <c r="BM98" s="74">
        <f t="shared" si="2585"/>
        <v>708</v>
      </c>
      <c r="BN98" s="74">
        <f t="shared" si="2586"/>
        <v>61</v>
      </c>
      <c r="BO98" s="11">
        <v>506</v>
      </c>
      <c r="BP98" s="12">
        <f t="shared" si="2511"/>
        <v>0.73163841807909602</v>
      </c>
      <c r="BQ98" s="11">
        <v>12</v>
      </c>
      <c r="BR98" s="12">
        <f t="shared" si="2512"/>
        <v>2.3166023166023165E-2</v>
      </c>
      <c r="BS98" s="11"/>
      <c r="BT98" s="11"/>
      <c r="BU98" s="18"/>
      <c r="BV98" s="20"/>
      <c r="BW98" s="10"/>
      <c r="BX98" s="11"/>
      <c r="BY98" s="74">
        <f t="shared" si="2587"/>
        <v>749</v>
      </c>
      <c r="BZ98" s="74">
        <f t="shared" si="2588"/>
        <v>65</v>
      </c>
      <c r="CA98" s="11">
        <v>549</v>
      </c>
      <c r="CB98" s="12">
        <f t="shared" si="2515"/>
        <v>0.75834445927903871</v>
      </c>
      <c r="CC98" s="11">
        <v>19</v>
      </c>
      <c r="CD98" s="12">
        <f t="shared" si="2516"/>
        <v>3.345070422535211E-2</v>
      </c>
      <c r="CE98" s="11"/>
      <c r="CF98" s="11"/>
      <c r="CG98" s="18"/>
      <c r="CH98" s="20"/>
      <c r="CI98" s="10"/>
      <c r="CJ98" s="11"/>
      <c r="CK98" s="74">
        <f t="shared" si="2589"/>
        <v>160</v>
      </c>
      <c r="CL98" s="74">
        <f t="shared" si="2590"/>
        <v>15</v>
      </c>
      <c r="CM98" s="11">
        <v>87</v>
      </c>
      <c r="CN98" s="12">
        <f t="shared" si="2519"/>
        <v>0.58125000000000004</v>
      </c>
      <c r="CO98" s="11">
        <v>6</v>
      </c>
      <c r="CP98" s="12">
        <f t="shared" si="2520"/>
        <v>6.4516129032258063E-2</v>
      </c>
      <c r="CQ98" s="11"/>
      <c r="CR98" s="11"/>
      <c r="CS98" s="18"/>
      <c r="CT98" s="20"/>
      <c r="CU98" s="10"/>
      <c r="CV98" s="11"/>
      <c r="CW98" s="74">
        <f t="shared" si="2591"/>
        <v>757</v>
      </c>
      <c r="CX98" s="74">
        <f t="shared" si="2592"/>
        <v>64</v>
      </c>
      <c r="CY98" s="11">
        <v>540</v>
      </c>
      <c r="CZ98" s="12">
        <f t="shared" si="2523"/>
        <v>0.73844121532364593</v>
      </c>
      <c r="DA98" s="11">
        <v>19</v>
      </c>
      <c r="DB98" s="12">
        <f t="shared" si="2524"/>
        <v>3.3989266547406083E-2</v>
      </c>
      <c r="DC98" s="11"/>
      <c r="DD98" s="11"/>
      <c r="DE98" s="18"/>
      <c r="DF98" s="20"/>
      <c r="DG98" s="10">
        <v>1</v>
      </c>
      <c r="DH98" s="11"/>
      <c r="DI98" s="74">
        <f t="shared" si="2593"/>
        <v>854</v>
      </c>
      <c r="DJ98" s="74">
        <f t="shared" si="2594"/>
        <v>72</v>
      </c>
      <c r="DK98" s="11">
        <v>619</v>
      </c>
      <c r="DL98" s="12">
        <f t="shared" si="2527"/>
        <v>0.74238875878220145</v>
      </c>
      <c r="DM98" s="11">
        <v>15</v>
      </c>
      <c r="DN98" s="12">
        <f t="shared" si="2528"/>
        <v>2.365930599369085E-2</v>
      </c>
      <c r="DO98" s="11"/>
      <c r="DP98" s="11"/>
      <c r="DQ98" s="18"/>
      <c r="DR98" s="20"/>
      <c r="DS98" s="10"/>
      <c r="DT98" s="11"/>
      <c r="DU98" s="74">
        <f t="shared" si="2595"/>
        <v>884</v>
      </c>
      <c r="DV98" s="74">
        <f t="shared" si="2596"/>
        <v>76</v>
      </c>
      <c r="DW98" s="11">
        <v>656</v>
      </c>
      <c r="DX98" s="12">
        <f t="shared" si="2531"/>
        <v>0.80542986425339369</v>
      </c>
      <c r="DY98" s="11">
        <v>56</v>
      </c>
      <c r="DZ98" s="12">
        <f t="shared" si="2532"/>
        <v>7.8651685393258425E-2</v>
      </c>
      <c r="EA98" s="11"/>
      <c r="EB98" s="11"/>
      <c r="EC98" s="18"/>
      <c r="ED98" s="20"/>
      <c r="EE98" s="10"/>
      <c r="EF98" s="11"/>
      <c r="EG98" s="74">
        <f t="shared" si="2597"/>
        <v>162</v>
      </c>
      <c r="EH98" s="74">
        <f t="shared" si="2598"/>
        <v>14</v>
      </c>
      <c r="EI98" s="11">
        <v>104</v>
      </c>
      <c r="EJ98" s="12">
        <f t="shared" si="2535"/>
        <v>0.69135802469135799</v>
      </c>
      <c r="EK98" s="11">
        <v>8</v>
      </c>
      <c r="EL98" s="12">
        <f t="shared" si="2536"/>
        <v>7.1428571428571425E-2</v>
      </c>
      <c r="EM98" s="11"/>
      <c r="EN98" s="11"/>
      <c r="EO98" s="18"/>
      <c r="EP98" s="20"/>
      <c r="EQ98" s="10"/>
      <c r="ER98" s="11">
        <v>1</v>
      </c>
      <c r="ES98" s="74">
        <f t="shared" si="2599"/>
        <v>879</v>
      </c>
      <c r="ET98" s="74">
        <f t="shared" si="2600"/>
        <v>75</v>
      </c>
      <c r="EU98" s="11">
        <v>656</v>
      </c>
      <c r="EV98" s="12">
        <f t="shared" si="2539"/>
        <v>0.78384527872582477</v>
      </c>
      <c r="EW98" s="11">
        <v>33</v>
      </c>
      <c r="EX98" s="12">
        <f t="shared" si="2540"/>
        <v>4.7895500725689405E-2</v>
      </c>
      <c r="EY98" s="11"/>
      <c r="EZ98" s="11"/>
      <c r="FA98" s="18"/>
      <c r="FB98" s="20"/>
      <c r="FC98" s="10">
        <v>1</v>
      </c>
      <c r="FD98" s="11"/>
      <c r="FE98" s="74">
        <f t="shared" si="2601"/>
        <v>882</v>
      </c>
      <c r="FF98" s="74">
        <f t="shared" si="2602"/>
        <v>74</v>
      </c>
      <c r="FG98" s="11">
        <v>621</v>
      </c>
      <c r="FH98" s="12">
        <f t="shared" si="2543"/>
        <v>0.74036281179138319</v>
      </c>
      <c r="FI98" s="11">
        <v>32</v>
      </c>
      <c r="FJ98" s="12">
        <f t="shared" si="2544"/>
        <v>4.9004594180704443E-2</v>
      </c>
      <c r="FK98" s="11"/>
      <c r="FL98" s="11"/>
      <c r="FM98" s="18"/>
      <c r="FN98" s="20"/>
      <c r="FO98" s="10"/>
      <c r="FP98" s="11"/>
      <c r="FQ98" s="74">
        <f t="shared" si="2603"/>
        <v>854</v>
      </c>
      <c r="FR98" s="74">
        <f t="shared" si="2604"/>
        <v>74</v>
      </c>
      <c r="FS98" s="11">
        <v>636</v>
      </c>
      <c r="FT98" s="12">
        <f t="shared" si="2547"/>
        <v>0.78103044496487117</v>
      </c>
      <c r="FU98" s="11">
        <v>31</v>
      </c>
      <c r="FV98" s="12">
        <f t="shared" si="2548"/>
        <v>4.6476761619190406E-2</v>
      </c>
      <c r="FW98" s="11"/>
      <c r="FX98" s="11"/>
      <c r="FY98" s="18"/>
      <c r="FZ98" s="20"/>
      <c r="GA98" s="10"/>
      <c r="GB98" s="11"/>
      <c r="GC98" s="74">
        <f t="shared" si="2605"/>
        <v>170</v>
      </c>
      <c r="GD98" s="74">
        <f t="shared" si="2606"/>
        <v>12</v>
      </c>
      <c r="GE98" s="11">
        <v>110</v>
      </c>
      <c r="GF98" s="12">
        <f t="shared" si="2551"/>
        <v>0.7</v>
      </c>
      <c r="GG98" s="11">
        <v>9</v>
      </c>
      <c r="GH98" s="12">
        <f t="shared" si="2552"/>
        <v>7.5630252100840331E-2</v>
      </c>
      <c r="GI98" s="11"/>
      <c r="GJ98" s="11"/>
      <c r="GK98" s="18"/>
      <c r="GL98" s="20"/>
      <c r="GM98" s="10"/>
      <c r="GN98" s="11"/>
      <c r="GO98" s="74">
        <f t="shared" si="2607"/>
        <v>853</v>
      </c>
      <c r="GP98" s="74">
        <f t="shared" si="2608"/>
        <v>74</v>
      </c>
      <c r="GQ98" s="11">
        <v>637</v>
      </c>
      <c r="GR98" s="12">
        <f t="shared" si="2555"/>
        <v>0.77725674091441965</v>
      </c>
      <c r="GS98" s="11">
        <v>26</v>
      </c>
      <c r="GT98" s="12">
        <f t="shared" si="2556"/>
        <v>3.9215686274509803E-2</v>
      </c>
      <c r="GU98" s="11"/>
      <c r="GV98" s="11"/>
      <c r="GW98" s="18"/>
      <c r="GX98" s="20"/>
      <c r="GY98" s="10"/>
      <c r="GZ98" s="11"/>
      <c r="HA98" s="74">
        <f t="shared" si="2609"/>
        <v>859</v>
      </c>
      <c r="HB98" s="74">
        <f t="shared" si="2610"/>
        <v>74</v>
      </c>
      <c r="HC98" s="11">
        <v>657</v>
      </c>
      <c r="HD98" s="12">
        <f t="shared" si="2559"/>
        <v>0.79511059371362047</v>
      </c>
      <c r="HE98" s="11">
        <v>26</v>
      </c>
      <c r="HF98" s="12">
        <f t="shared" si="2560"/>
        <v>3.8067349926793559E-2</v>
      </c>
      <c r="HG98" s="11"/>
      <c r="HH98" s="11"/>
      <c r="HI98" s="18"/>
      <c r="HJ98" s="20"/>
      <c r="HK98" s="10">
        <f t="shared" si="2561"/>
        <v>3</v>
      </c>
      <c r="HL98" s="11">
        <f t="shared" si="2562"/>
        <v>1</v>
      </c>
      <c r="HM98" s="11">
        <f t="shared" si="2563"/>
        <v>11972</v>
      </c>
      <c r="HN98" s="11">
        <f t="shared" si="2564"/>
        <v>1021</v>
      </c>
      <c r="HO98" s="11">
        <f t="shared" si="2565"/>
        <v>8935</v>
      </c>
      <c r="HP98" s="215">
        <f t="shared" ref="HP98:HP101" si="2612">+(HO98)/HM98</f>
        <v>0.74632475776812568</v>
      </c>
      <c r="HQ98" s="15">
        <f t="shared" si="2567"/>
        <v>368</v>
      </c>
      <c r="HR98" s="12">
        <f t="shared" si="2611"/>
        <v>4.1186345831001676E-2</v>
      </c>
      <c r="HS98" s="16">
        <v>58.8</v>
      </c>
      <c r="HT98" s="17">
        <v>8387</v>
      </c>
      <c r="HU98" s="16">
        <f t="shared" si="2568"/>
        <v>93.866815892557355</v>
      </c>
      <c r="HV98" s="18"/>
      <c r="HW98" s="20"/>
      <c r="HX98" s="78">
        <f t="shared" si="2569"/>
        <v>0.70759137769447045</v>
      </c>
      <c r="HY98" s="78">
        <f t="shared" si="2570"/>
        <v>0.73482032218091697</v>
      </c>
      <c r="HZ98" s="78">
        <f t="shared" si="2571"/>
        <v>0.77164232276451727</v>
      </c>
      <c r="IA98" s="78">
        <f t="shared" si="2572"/>
        <v>0.7792397660818714</v>
      </c>
    </row>
    <row r="99" spans="1:244" x14ac:dyDescent="0.25">
      <c r="A99" s="226"/>
      <c r="B99" s="41">
        <f>+B98+1</f>
        <v>44502</v>
      </c>
      <c r="C99" s="10"/>
      <c r="D99" s="11"/>
      <c r="E99" s="74">
        <f t="shared" si="2574"/>
        <v>756</v>
      </c>
      <c r="F99" s="74">
        <f t="shared" si="2575"/>
        <v>64</v>
      </c>
      <c r="G99" s="11">
        <v>577</v>
      </c>
      <c r="H99" s="12">
        <f t="shared" si="2492"/>
        <v>0.78703703703703709</v>
      </c>
      <c r="I99" s="11">
        <v>18</v>
      </c>
      <c r="J99" s="12">
        <f t="shared" si="2576"/>
        <v>3.0252100840336135E-2</v>
      </c>
      <c r="K99" s="13"/>
      <c r="L99" s="13"/>
      <c r="M99" s="25">
        <v>3942</v>
      </c>
      <c r="N99" s="38">
        <v>4235</v>
      </c>
      <c r="O99" s="10"/>
      <c r="P99" s="11"/>
      <c r="Q99" s="74">
        <f t="shared" si="2577"/>
        <v>728</v>
      </c>
      <c r="R99" s="74">
        <f t="shared" si="2578"/>
        <v>61</v>
      </c>
      <c r="S99" s="11">
        <v>552</v>
      </c>
      <c r="T99" s="12">
        <f t="shared" si="2495"/>
        <v>0.79120879120879117</v>
      </c>
      <c r="U99" s="11">
        <v>24</v>
      </c>
      <c r="V99" s="12">
        <f t="shared" si="2496"/>
        <v>4.1666666666666664E-2</v>
      </c>
      <c r="W99" s="13"/>
      <c r="X99" s="13"/>
      <c r="Y99" s="25">
        <v>3942</v>
      </c>
      <c r="Z99" s="38">
        <v>4235</v>
      </c>
      <c r="AA99" s="10">
        <v>1</v>
      </c>
      <c r="AB99" s="11"/>
      <c r="AC99" s="74">
        <f t="shared" si="2579"/>
        <v>144</v>
      </c>
      <c r="AD99" s="74">
        <f t="shared" si="2580"/>
        <v>12</v>
      </c>
      <c r="AE99" s="11">
        <v>110</v>
      </c>
      <c r="AF99" s="12">
        <f t="shared" si="2499"/>
        <v>0.77083333333333337</v>
      </c>
      <c r="AG99" s="11">
        <v>1</v>
      </c>
      <c r="AH99" s="12">
        <f t="shared" si="2500"/>
        <v>9.0090090090090089E-3</v>
      </c>
      <c r="AI99" s="13"/>
      <c r="AJ99" s="13"/>
      <c r="AK99" s="25">
        <v>3942</v>
      </c>
      <c r="AL99" s="38">
        <v>4235</v>
      </c>
      <c r="AM99" s="10">
        <v>1</v>
      </c>
      <c r="AN99" s="11"/>
      <c r="AO99" s="74">
        <f t="shared" si="2581"/>
        <v>728</v>
      </c>
      <c r="AP99" s="74">
        <f t="shared" si="2582"/>
        <v>62</v>
      </c>
      <c r="AQ99" s="11">
        <v>525</v>
      </c>
      <c r="AR99" s="12">
        <f t="shared" si="2503"/>
        <v>0.75549450549450547</v>
      </c>
      <c r="AS99" s="11">
        <v>25</v>
      </c>
      <c r="AT99" s="12">
        <f t="shared" si="2504"/>
        <v>4.5454545454545456E-2</v>
      </c>
      <c r="AU99" s="13"/>
      <c r="AV99" s="13"/>
      <c r="AW99" s="25">
        <v>3942</v>
      </c>
      <c r="AX99" s="38">
        <v>4235</v>
      </c>
      <c r="AY99" s="10"/>
      <c r="AZ99" s="11"/>
      <c r="BA99" s="74">
        <f t="shared" si="2583"/>
        <v>843</v>
      </c>
      <c r="BB99" s="74">
        <f t="shared" si="2584"/>
        <v>72</v>
      </c>
      <c r="BC99" s="11">
        <v>577</v>
      </c>
      <c r="BD99" s="12">
        <f t="shared" si="2507"/>
        <v>0.71174377224199292</v>
      </c>
      <c r="BE99" s="11">
        <v>23</v>
      </c>
      <c r="BF99" s="12">
        <f t="shared" si="2508"/>
        <v>3.833333333333333E-2</v>
      </c>
      <c r="BG99" s="13"/>
      <c r="BH99" s="13"/>
      <c r="BI99" s="25">
        <v>3942</v>
      </c>
      <c r="BJ99" s="38">
        <v>4235</v>
      </c>
      <c r="BK99" s="10"/>
      <c r="BL99" s="11"/>
      <c r="BM99" s="74">
        <f t="shared" si="2585"/>
        <v>708</v>
      </c>
      <c r="BN99" s="74">
        <f t="shared" si="2586"/>
        <v>61</v>
      </c>
      <c r="BO99" s="11">
        <v>502</v>
      </c>
      <c r="BP99" s="12">
        <f t="shared" si="2511"/>
        <v>0.72881355932203384</v>
      </c>
      <c r="BQ99" s="11">
        <v>14</v>
      </c>
      <c r="BR99" s="12">
        <f t="shared" si="2512"/>
        <v>2.7131782945736434E-2</v>
      </c>
      <c r="BS99" s="13"/>
      <c r="BT99" s="13"/>
      <c r="BU99" s="25">
        <v>3942</v>
      </c>
      <c r="BV99" s="38">
        <v>4235</v>
      </c>
      <c r="BW99" s="10"/>
      <c r="BX99" s="11"/>
      <c r="BY99" s="74">
        <f t="shared" si="2587"/>
        <v>749</v>
      </c>
      <c r="BZ99" s="74">
        <f t="shared" si="2588"/>
        <v>65</v>
      </c>
      <c r="CA99" s="11">
        <v>554</v>
      </c>
      <c r="CB99" s="12">
        <f t="shared" si="2515"/>
        <v>0.75300400534045397</v>
      </c>
      <c r="CC99" s="11">
        <v>10</v>
      </c>
      <c r="CD99" s="12">
        <f t="shared" si="2516"/>
        <v>1.7730496453900711E-2</v>
      </c>
      <c r="CE99" s="13"/>
      <c r="CF99" s="13"/>
      <c r="CG99" s="25">
        <v>3942</v>
      </c>
      <c r="CH99" s="38">
        <v>4235</v>
      </c>
      <c r="CI99" s="10"/>
      <c r="CJ99" s="11"/>
      <c r="CK99" s="74">
        <f t="shared" si="2589"/>
        <v>160</v>
      </c>
      <c r="CL99" s="74">
        <f t="shared" si="2590"/>
        <v>15</v>
      </c>
      <c r="CM99" s="11">
        <v>99</v>
      </c>
      <c r="CN99" s="12">
        <f t="shared" si="2519"/>
        <v>0.66874999999999996</v>
      </c>
      <c r="CO99" s="11">
        <v>8</v>
      </c>
      <c r="CP99" s="12">
        <f t="shared" si="2520"/>
        <v>7.476635514018691E-2</v>
      </c>
      <c r="CQ99" s="13"/>
      <c r="CR99" s="13"/>
      <c r="CS99" s="25">
        <v>3942</v>
      </c>
      <c r="CT99" s="38">
        <v>4235</v>
      </c>
      <c r="CU99" s="10"/>
      <c r="CV99" s="11"/>
      <c r="CW99" s="74">
        <f t="shared" si="2591"/>
        <v>757</v>
      </c>
      <c r="CX99" s="74">
        <f t="shared" si="2592"/>
        <v>64</v>
      </c>
      <c r="CY99" s="11">
        <v>572</v>
      </c>
      <c r="CZ99" s="12">
        <f t="shared" si="2523"/>
        <v>0.76618229854689568</v>
      </c>
      <c r="DA99" s="11">
        <v>8</v>
      </c>
      <c r="DB99" s="12">
        <f t="shared" si="2524"/>
        <v>1.3793103448275862E-2</v>
      </c>
      <c r="DC99" s="13"/>
      <c r="DD99" s="13"/>
      <c r="DE99" s="25">
        <v>3942</v>
      </c>
      <c r="DF99" s="38">
        <v>4235</v>
      </c>
      <c r="DG99" s="10"/>
      <c r="DH99" s="11"/>
      <c r="DI99" s="74">
        <f t="shared" si="2593"/>
        <v>854</v>
      </c>
      <c r="DJ99" s="74">
        <f t="shared" si="2594"/>
        <v>72</v>
      </c>
      <c r="DK99" s="11">
        <v>660</v>
      </c>
      <c r="DL99" s="12">
        <f t="shared" si="2527"/>
        <v>0.79625292740046838</v>
      </c>
      <c r="DM99" s="11">
        <v>20</v>
      </c>
      <c r="DN99" s="12">
        <f t="shared" si="2528"/>
        <v>2.9411764705882353E-2</v>
      </c>
      <c r="DO99" s="13"/>
      <c r="DP99" s="13"/>
      <c r="DQ99" s="25">
        <v>3942</v>
      </c>
      <c r="DR99" s="38">
        <v>4235</v>
      </c>
      <c r="DS99" s="10">
        <v>1</v>
      </c>
      <c r="DT99" s="11"/>
      <c r="DU99" s="74">
        <f t="shared" si="2595"/>
        <v>883</v>
      </c>
      <c r="DV99" s="74">
        <f t="shared" si="2596"/>
        <v>76</v>
      </c>
      <c r="DW99" s="11">
        <v>634</v>
      </c>
      <c r="DX99" s="12">
        <f t="shared" si="2531"/>
        <v>0.7814269535673839</v>
      </c>
      <c r="DY99" s="11">
        <v>56</v>
      </c>
      <c r="DZ99" s="12">
        <f t="shared" si="2532"/>
        <v>8.1159420289855067E-2</v>
      </c>
      <c r="EA99" s="13"/>
      <c r="EB99" s="13"/>
      <c r="EC99" s="25">
        <v>3942</v>
      </c>
      <c r="ED99" s="38">
        <v>4235</v>
      </c>
      <c r="EE99" s="10"/>
      <c r="EF99" s="11"/>
      <c r="EG99" s="74">
        <f t="shared" si="2597"/>
        <v>162</v>
      </c>
      <c r="EH99" s="74">
        <f t="shared" si="2598"/>
        <v>14</v>
      </c>
      <c r="EI99" s="11">
        <v>108</v>
      </c>
      <c r="EJ99" s="12">
        <f t="shared" si="2535"/>
        <v>0.69753086419753085</v>
      </c>
      <c r="EK99" s="11">
        <v>5</v>
      </c>
      <c r="EL99" s="12">
        <f t="shared" si="2536"/>
        <v>4.4247787610619468E-2</v>
      </c>
      <c r="EM99" s="13"/>
      <c r="EN99" s="13"/>
      <c r="EO99" s="25">
        <v>3942</v>
      </c>
      <c r="EP99" s="38">
        <v>4235</v>
      </c>
      <c r="EQ99" s="10"/>
      <c r="ER99" s="11">
        <v>1</v>
      </c>
      <c r="ES99" s="74">
        <f t="shared" si="2599"/>
        <v>879</v>
      </c>
      <c r="ET99" s="74">
        <f t="shared" si="2600"/>
        <v>74</v>
      </c>
      <c r="EU99" s="11">
        <v>649</v>
      </c>
      <c r="EV99" s="12">
        <f t="shared" si="2539"/>
        <v>0.77929465301478951</v>
      </c>
      <c r="EW99" s="11">
        <v>36</v>
      </c>
      <c r="EX99" s="12">
        <f t="shared" si="2540"/>
        <v>5.2554744525547446E-2</v>
      </c>
      <c r="EY99" s="13"/>
      <c r="EZ99" s="13"/>
      <c r="FA99" s="25">
        <v>3942</v>
      </c>
      <c r="FB99" s="38">
        <v>4235</v>
      </c>
      <c r="FC99" s="10"/>
      <c r="FD99" s="11"/>
      <c r="FE99" s="74">
        <f t="shared" si="2601"/>
        <v>882</v>
      </c>
      <c r="FF99" s="74">
        <f t="shared" si="2602"/>
        <v>74</v>
      </c>
      <c r="FG99" s="11">
        <v>630</v>
      </c>
      <c r="FH99" s="12">
        <f t="shared" si="2543"/>
        <v>0.75170068027210879</v>
      </c>
      <c r="FI99" s="11">
        <v>33</v>
      </c>
      <c r="FJ99" s="12">
        <f t="shared" si="2544"/>
        <v>4.9773755656108594E-2</v>
      </c>
      <c r="FK99" s="13"/>
      <c r="FL99" s="13"/>
      <c r="FM99" s="25">
        <v>3942</v>
      </c>
      <c r="FN99" s="38">
        <v>4235</v>
      </c>
      <c r="FO99" s="10"/>
      <c r="FP99" s="11"/>
      <c r="FQ99" s="74">
        <f t="shared" si="2603"/>
        <v>854</v>
      </c>
      <c r="FR99" s="74">
        <f t="shared" si="2604"/>
        <v>74</v>
      </c>
      <c r="FS99" s="11">
        <v>641</v>
      </c>
      <c r="FT99" s="12">
        <f t="shared" si="2547"/>
        <v>0.79039812646370022</v>
      </c>
      <c r="FU99" s="11">
        <v>34</v>
      </c>
      <c r="FV99" s="12">
        <f t="shared" si="2548"/>
        <v>5.0370370370370371E-2</v>
      </c>
      <c r="FW99" s="13"/>
      <c r="FX99" s="13"/>
      <c r="FY99" s="25">
        <v>3942</v>
      </c>
      <c r="FZ99" s="38">
        <v>4235</v>
      </c>
      <c r="GA99" s="10"/>
      <c r="GB99" s="11"/>
      <c r="GC99" s="74">
        <f t="shared" si="2605"/>
        <v>170</v>
      </c>
      <c r="GD99" s="74">
        <f t="shared" si="2606"/>
        <v>12</v>
      </c>
      <c r="GE99" s="11">
        <v>107</v>
      </c>
      <c r="GF99" s="12">
        <f t="shared" si="2551"/>
        <v>0.64117647058823535</v>
      </c>
      <c r="GG99" s="11">
        <v>2</v>
      </c>
      <c r="GH99" s="12">
        <f t="shared" si="2552"/>
        <v>1.834862385321101E-2</v>
      </c>
      <c r="GI99" s="13"/>
      <c r="GJ99" s="13"/>
      <c r="GK99" s="25">
        <v>3942</v>
      </c>
      <c r="GL99" s="38">
        <v>4235</v>
      </c>
      <c r="GM99" s="10"/>
      <c r="GN99" s="11"/>
      <c r="GO99" s="74">
        <f t="shared" si="2607"/>
        <v>853</v>
      </c>
      <c r="GP99" s="74">
        <f t="shared" si="2608"/>
        <v>74</v>
      </c>
      <c r="GQ99" s="11">
        <v>635</v>
      </c>
      <c r="GR99" s="12">
        <f t="shared" si="2555"/>
        <v>0.78194607268464245</v>
      </c>
      <c r="GS99" s="11">
        <v>32</v>
      </c>
      <c r="GT99" s="12">
        <f t="shared" si="2556"/>
        <v>4.7976011994002997E-2</v>
      </c>
      <c r="GU99" s="13"/>
      <c r="GV99" s="13"/>
      <c r="GW99" s="25">
        <v>3942</v>
      </c>
      <c r="GX99" s="38">
        <v>4235</v>
      </c>
      <c r="GY99" s="10"/>
      <c r="GZ99" s="11"/>
      <c r="HA99" s="74">
        <f t="shared" si="2609"/>
        <v>859</v>
      </c>
      <c r="HB99" s="74">
        <f t="shared" si="2610"/>
        <v>74</v>
      </c>
      <c r="HC99" s="11">
        <v>636</v>
      </c>
      <c r="HD99" s="12">
        <f t="shared" si="2559"/>
        <v>0.77881257275902216</v>
      </c>
      <c r="HE99" s="11">
        <v>33</v>
      </c>
      <c r="HF99" s="12">
        <f t="shared" si="2560"/>
        <v>4.9327354260089683E-2</v>
      </c>
      <c r="HG99" s="13"/>
      <c r="HH99" s="13"/>
      <c r="HI99" s="25">
        <v>3942</v>
      </c>
      <c r="HJ99" s="38">
        <v>4235</v>
      </c>
      <c r="HK99" s="10">
        <f t="shared" si="2561"/>
        <v>3</v>
      </c>
      <c r="HL99" s="11">
        <f t="shared" si="2562"/>
        <v>1</v>
      </c>
      <c r="HM99" s="11">
        <f t="shared" si="2563"/>
        <v>11969</v>
      </c>
      <c r="HN99" s="11">
        <f t="shared" si="2564"/>
        <v>1020</v>
      </c>
      <c r="HO99" s="11">
        <f t="shared" si="2565"/>
        <v>9150</v>
      </c>
      <c r="HP99" s="215">
        <f t="shared" si="2612"/>
        <v>0.7644748934748099</v>
      </c>
      <c r="HQ99" s="15">
        <f t="shared" si="2567"/>
        <v>382</v>
      </c>
      <c r="HR99" s="12">
        <f t="shared" si="2611"/>
        <v>4.1748633879781422E-2</v>
      </c>
      <c r="HS99" s="16">
        <v>58.9</v>
      </c>
      <c r="HT99" s="17">
        <v>8624</v>
      </c>
      <c r="HU99" s="16">
        <f t="shared" si="2568"/>
        <v>94.251366120218577</v>
      </c>
      <c r="HV99" s="23">
        <v>3942</v>
      </c>
      <c r="HW99" s="22">
        <v>4235</v>
      </c>
      <c r="HX99" s="78">
        <f t="shared" si="2569"/>
        <v>0.7602375742419506</v>
      </c>
      <c r="HY99" s="78">
        <f t="shared" si="2570"/>
        <v>0.75805452292441144</v>
      </c>
      <c r="HZ99" s="78">
        <f t="shared" si="2571"/>
        <v>0.76657163221667857</v>
      </c>
      <c r="IA99" s="78">
        <f t="shared" si="2572"/>
        <v>0.77485380116959068</v>
      </c>
    </row>
    <row r="100" spans="1:244" ht="22.5" customHeight="1" x14ac:dyDescent="0.25">
      <c r="A100" s="226"/>
      <c r="B100" s="41">
        <f t="shared" si="2573"/>
        <v>44503</v>
      </c>
      <c r="C100" s="10"/>
      <c r="D100" s="11"/>
      <c r="E100" s="74">
        <f t="shared" si="2574"/>
        <v>756</v>
      </c>
      <c r="F100" s="74">
        <f t="shared" si="2575"/>
        <v>64</v>
      </c>
      <c r="G100" s="11">
        <v>556</v>
      </c>
      <c r="H100" s="12">
        <f t="shared" si="2492"/>
        <v>0.76322751322751325</v>
      </c>
      <c r="I100" s="11">
        <v>21</v>
      </c>
      <c r="J100" s="12">
        <f t="shared" si="2576"/>
        <v>3.6395147313691506E-2</v>
      </c>
      <c r="K100" s="13"/>
      <c r="L100" s="11"/>
      <c r="M100" s="25">
        <v>4519.8305084745762</v>
      </c>
      <c r="N100" s="38">
        <v>4503.0769230769229</v>
      </c>
      <c r="O100" s="10">
        <v>1</v>
      </c>
      <c r="P100" s="11"/>
      <c r="Q100" s="74">
        <f t="shared" si="2577"/>
        <v>727</v>
      </c>
      <c r="R100" s="74">
        <f t="shared" si="2578"/>
        <v>61</v>
      </c>
      <c r="S100" s="11">
        <v>546</v>
      </c>
      <c r="T100" s="12">
        <f t="shared" si="2495"/>
        <v>0.77303988995873452</v>
      </c>
      <c r="U100" s="11">
        <v>16</v>
      </c>
      <c r="V100" s="12">
        <f t="shared" si="2496"/>
        <v>2.8469750889679714E-2</v>
      </c>
      <c r="W100" s="13"/>
      <c r="X100" s="11"/>
      <c r="Y100" s="25">
        <v>4482.4590163934427</v>
      </c>
      <c r="Z100" s="38">
        <v>4511.5384615384619</v>
      </c>
      <c r="AA100" s="10"/>
      <c r="AB100" s="11"/>
      <c r="AC100" s="74">
        <f t="shared" si="2579"/>
        <v>144</v>
      </c>
      <c r="AD100" s="74">
        <f t="shared" si="2580"/>
        <v>12</v>
      </c>
      <c r="AE100" s="11">
        <v>104</v>
      </c>
      <c r="AF100" s="12">
        <f t="shared" si="2499"/>
        <v>0.74305555555555558</v>
      </c>
      <c r="AG100" s="11">
        <v>3</v>
      </c>
      <c r="AH100" s="12">
        <f t="shared" si="2500"/>
        <v>2.8037383177570093E-2</v>
      </c>
      <c r="AI100" s="13"/>
      <c r="AJ100" s="11"/>
      <c r="AK100" s="25">
        <v>4459.2307692307695</v>
      </c>
      <c r="AL100" s="38">
        <v>4115</v>
      </c>
      <c r="AM100" s="10"/>
      <c r="AN100" s="11"/>
      <c r="AO100" s="74">
        <f t="shared" si="2581"/>
        <v>728</v>
      </c>
      <c r="AP100" s="74">
        <f t="shared" si="2582"/>
        <v>62</v>
      </c>
      <c r="AQ100" s="11">
        <v>508</v>
      </c>
      <c r="AR100" s="12">
        <f t="shared" si="2503"/>
        <v>0.71978021978021978</v>
      </c>
      <c r="AS100" s="11">
        <v>16</v>
      </c>
      <c r="AT100" s="12">
        <f t="shared" si="2504"/>
        <v>3.0534351145038167E-2</v>
      </c>
      <c r="AU100" s="13"/>
      <c r="AV100" s="11"/>
      <c r="AW100" s="25">
        <v>4339.1379310344828</v>
      </c>
      <c r="AX100" s="38">
        <v>4518.4615384615381</v>
      </c>
      <c r="AY100" s="10"/>
      <c r="AZ100" s="11"/>
      <c r="BA100" s="74">
        <f t="shared" si="2583"/>
        <v>843</v>
      </c>
      <c r="BB100" s="74">
        <f t="shared" si="2584"/>
        <v>72</v>
      </c>
      <c r="BC100" s="11">
        <v>564</v>
      </c>
      <c r="BD100" s="12">
        <f t="shared" si="2507"/>
        <v>0.70225385527876627</v>
      </c>
      <c r="BE100" s="11">
        <v>28</v>
      </c>
      <c r="BF100" s="12">
        <f t="shared" si="2508"/>
        <v>4.72972972972973E-2</v>
      </c>
      <c r="BG100" s="13"/>
      <c r="BH100" s="11"/>
      <c r="BI100" s="25">
        <v>4438.8888888888887</v>
      </c>
      <c r="BJ100" s="38">
        <v>4586.4285714285716</v>
      </c>
      <c r="BK100" s="10"/>
      <c r="BL100" s="11"/>
      <c r="BM100" s="74">
        <f t="shared" si="2585"/>
        <v>708</v>
      </c>
      <c r="BN100" s="74">
        <f t="shared" si="2586"/>
        <v>61</v>
      </c>
      <c r="BO100" s="11">
        <v>498</v>
      </c>
      <c r="BP100" s="12">
        <f t="shared" si="2511"/>
        <v>0.73305084745762716</v>
      </c>
      <c r="BQ100" s="11">
        <v>21</v>
      </c>
      <c r="BR100" s="12">
        <f t="shared" si="2512"/>
        <v>4.046242774566474E-2</v>
      </c>
      <c r="BS100" s="13"/>
      <c r="BT100" s="11"/>
      <c r="BU100" s="25">
        <v>4398.4905660377362</v>
      </c>
      <c r="BV100" s="38">
        <v>4426.1538461538457</v>
      </c>
      <c r="BW100" s="10"/>
      <c r="BX100" s="11"/>
      <c r="BY100" s="74">
        <f t="shared" si="2587"/>
        <v>749</v>
      </c>
      <c r="BZ100" s="74">
        <f t="shared" si="2588"/>
        <v>65</v>
      </c>
      <c r="CA100" s="11">
        <v>530</v>
      </c>
      <c r="CB100" s="12">
        <f t="shared" si="2515"/>
        <v>0.73564753004005345</v>
      </c>
      <c r="CC100" s="11">
        <v>21</v>
      </c>
      <c r="CD100" s="12">
        <f t="shared" si="2516"/>
        <v>3.8112522686025406E-2</v>
      </c>
      <c r="CE100" s="13"/>
      <c r="CF100" s="11"/>
      <c r="CG100" s="25">
        <v>4343.090909090909</v>
      </c>
      <c r="CH100" s="38">
        <v>4376.9230769230771</v>
      </c>
      <c r="CI100" s="10"/>
      <c r="CJ100" s="11"/>
      <c r="CK100" s="74">
        <f t="shared" si="2589"/>
        <v>160</v>
      </c>
      <c r="CL100" s="74">
        <f t="shared" si="2590"/>
        <v>15</v>
      </c>
      <c r="CM100" s="11">
        <v>113</v>
      </c>
      <c r="CN100" s="12">
        <f t="shared" si="2519"/>
        <v>0.75</v>
      </c>
      <c r="CO100" s="11">
        <v>7</v>
      </c>
      <c r="CP100" s="12">
        <f t="shared" si="2520"/>
        <v>5.8333333333333334E-2</v>
      </c>
      <c r="CQ100" s="13"/>
      <c r="CR100" s="11"/>
      <c r="CS100" s="25">
        <v>4395.833333333333</v>
      </c>
      <c r="CT100" s="38">
        <v>4667.5</v>
      </c>
      <c r="CU100" s="10"/>
      <c r="CV100" s="11"/>
      <c r="CW100" s="74">
        <f t="shared" si="2591"/>
        <v>757</v>
      </c>
      <c r="CX100" s="74">
        <f t="shared" si="2592"/>
        <v>64</v>
      </c>
      <c r="CY100" s="11">
        <v>556</v>
      </c>
      <c r="CZ100" s="12">
        <f t="shared" si="2523"/>
        <v>0.75033025099075301</v>
      </c>
      <c r="DA100" s="11">
        <v>12</v>
      </c>
      <c r="DB100" s="12">
        <f t="shared" si="2524"/>
        <v>2.1126760563380281E-2</v>
      </c>
      <c r="DC100" s="13"/>
      <c r="DD100" s="11"/>
      <c r="DE100" s="25">
        <v>4403.2075471698117</v>
      </c>
      <c r="DF100" s="38">
        <v>4518.4615384615381</v>
      </c>
      <c r="DG100" s="10"/>
      <c r="DH100" s="11"/>
      <c r="DI100" s="74">
        <f t="shared" si="2593"/>
        <v>854</v>
      </c>
      <c r="DJ100" s="74">
        <f t="shared" si="2594"/>
        <v>72</v>
      </c>
      <c r="DK100" s="11">
        <v>648</v>
      </c>
      <c r="DL100" s="12">
        <f t="shared" si="2527"/>
        <v>0.77283372365339575</v>
      </c>
      <c r="DM100" s="11">
        <v>12</v>
      </c>
      <c r="DN100" s="12">
        <f t="shared" si="2528"/>
        <v>1.8181818181818181E-2</v>
      </c>
      <c r="DO100" s="13"/>
      <c r="DP100" s="11"/>
      <c r="DQ100" s="25">
        <v>4428.059701492537</v>
      </c>
      <c r="DR100" s="38">
        <v>4425</v>
      </c>
      <c r="DS100" s="10"/>
      <c r="DT100" s="11"/>
      <c r="DU100" s="74">
        <f t="shared" si="2595"/>
        <v>883</v>
      </c>
      <c r="DV100" s="74">
        <f t="shared" si="2596"/>
        <v>76</v>
      </c>
      <c r="DW100" s="11">
        <v>662</v>
      </c>
      <c r="DX100" s="12">
        <f t="shared" si="2531"/>
        <v>0.78369195922989809</v>
      </c>
      <c r="DY100" s="11">
        <v>30</v>
      </c>
      <c r="DZ100" s="12">
        <f t="shared" si="2532"/>
        <v>4.3352601156069363E-2</v>
      </c>
      <c r="EA100" s="13"/>
      <c r="EB100" s="11"/>
      <c r="EC100" s="25">
        <v>4306.4788732394363</v>
      </c>
      <c r="ED100" s="38">
        <v>4392.1428571428569</v>
      </c>
      <c r="EE100" s="10"/>
      <c r="EF100" s="11"/>
      <c r="EG100" s="74">
        <f t="shared" si="2597"/>
        <v>162</v>
      </c>
      <c r="EH100" s="74">
        <f t="shared" si="2598"/>
        <v>14</v>
      </c>
      <c r="EI100" s="11">
        <v>97</v>
      </c>
      <c r="EJ100" s="12">
        <f t="shared" si="2535"/>
        <v>0.63580246913580252</v>
      </c>
      <c r="EK100" s="11">
        <v>6</v>
      </c>
      <c r="EL100" s="12">
        <f t="shared" si="2536"/>
        <v>5.8252427184466021E-2</v>
      </c>
      <c r="EM100" s="13"/>
      <c r="EN100" s="11"/>
      <c r="EO100" s="25">
        <v>4396.666666666667</v>
      </c>
      <c r="EP100" s="38">
        <v>4433.333333333333</v>
      </c>
      <c r="EQ100" s="10"/>
      <c r="ER100" s="11"/>
      <c r="ES100" s="74">
        <f t="shared" si="2599"/>
        <v>879</v>
      </c>
      <c r="ET100" s="74">
        <f t="shared" si="2600"/>
        <v>74</v>
      </c>
      <c r="EU100" s="11">
        <v>664</v>
      </c>
      <c r="EV100" s="12">
        <f t="shared" si="2539"/>
        <v>0.7895335608646189</v>
      </c>
      <c r="EW100" s="11">
        <v>30</v>
      </c>
      <c r="EX100" s="12">
        <f t="shared" si="2540"/>
        <v>4.3227665706051875E-2</v>
      </c>
      <c r="EY100" s="13"/>
      <c r="EZ100" s="11"/>
      <c r="FA100" s="25">
        <v>4376.8918918918916</v>
      </c>
      <c r="FB100" s="38">
        <v>4471.333333333333</v>
      </c>
      <c r="FC100" s="10"/>
      <c r="FD100" s="11"/>
      <c r="FE100" s="74">
        <f t="shared" si="2601"/>
        <v>882</v>
      </c>
      <c r="FF100" s="74">
        <f t="shared" si="2602"/>
        <v>74</v>
      </c>
      <c r="FG100" s="11">
        <v>629</v>
      </c>
      <c r="FH100" s="12">
        <f t="shared" si="2543"/>
        <v>0.75850340136054417</v>
      </c>
      <c r="FI100" s="11">
        <v>40</v>
      </c>
      <c r="FJ100" s="12">
        <f t="shared" si="2544"/>
        <v>5.9790732436472344E-2</v>
      </c>
      <c r="FK100" s="13"/>
      <c r="FL100" s="11"/>
      <c r="FM100" s="25">
        <v>4500.1428571428569</v>
      </c>
      <c r="FN100" s="38">
        <v>4650</v>
      </c>
      <c r="FO100" s="10"/>
      <c r="FP100" s="11"/>
      <c r="FQ100" s="74">
        <f t="shared" si="2603"/>
        <v>854</v>
      </c>
      <c r="FR100" s="74">
        <f t="shared" si="2604"/>
        <v>74</v>
      </c>
      <c r="FS100" s="11">
        <v>657</v>
      </c>
      <c r="FT100" s="12">
        <f t="shared" si="2547"/>
        <v>0.79274004683840749</v>
      </c>
      <c r="FU100" s="11">
        <v>20</v>
      </c>
      <c r="FV100" s="12">
        <f t="shared" si="2548"/>
        <v>2.9542097488921712E-2</v>
      </c>
      <c r="FW100" s="13"/>
      <c r="FX100" s="11"/>
      <c r="FY100" s="25">
        <v>4112.105263157895</v>
      </c>
      <c r="FZ100" s="38">
        <v>4763.333333333333</v>
      </c>
      <c r="GA100" s="10"/>
      <c r="GB100" s="11"/>
      <c r="GC100" s="74">
        <f t="shared" si="2605"/>
        <v>170</v>
      </c>
      <c r="GD100" s="74">
        <f t="shared" si="2606"/>
        <v>12</v>
      </c>
      <c r="GE100" s="11">
        <v>121</v>
      </c>
      <c r="GF100" s="12">
        <f t="shared" si="2551"/>
        <v>0.73529411764705888</v>
      </c>
      <c r="GG100" s="11">
        <v>4</v>
      </c>
      <c r="GH100" s="12">
        <f t="shared" si="2552"/>
        <v>3.2000000000000001E-2</v>
      </c>
      <c r="GI100" s="13"/>
      <c r="GJ100" s="11"/>
      <c r="GK100" s="25">
        <v>4129</v>
      </c>
      <c r="GL100" s="38">
        <v>4527.1428571428569</v>
      </c>
      <c r="GM100" s="10"/>
      <c r="GN100" s="11"/>
      <c r="GO100" s="74">
        <f t="shared" si="2607"/>
        <v>853</v>
      </c>
      <c r="GP100" s="74">
        <f t="shared" si="2608"/>
        <v>74</v>
      </c>
      <c r="GQ100" s="11">
        <v>636</v>
      </c>
      <c r="GR100" s="12">
        <f t="shared" si="2555"/>
        <v>0.77608440797186395</v>
      </c>
      <c r="GS100" s="11">
        <v>26</v>
      </c>
      <c r="GT100" s="12">
        <f t="shared" si="2556"/>
        <v>3.9274924471299093E-2</v>
      </c>
      <c r="GU100" s="13"/>
      <c r="GV100" s="11"/>
      <c r="GW100" s="25">
        <v>4305.2941176470586</v>
      </c>
      <c r="GX100" s="38">
        <v>4600.666666666667</v>
      </c>
      <c r="GY100" s="10"/>
      <c r="GZ100" s="11"/>
      <c r="HA100" s="74">
        <f t="shared" si="2609"/>
        <v>859</v>
      </c>
      <c r="HB100" s="74">
        <f t="shared" si="2610"/>
        <v>74</v>
      </c>
      <c r="HC100" s="11">
        <v>644</v>
      </c>
      <c r="HD100" s="12">
        <f t="shared" si="2559"/>
        <v>0.77881257275902216</v>
      </c>
      <c r="HE100" s="11">
        <v>25</v>
      </c>
      <c r="HF100" s="12">
        <f t="shared" si="2560"/>
        <v>3.7369207772795218E-2</v>
      </c>
      <c r="HG100" s="13"/>
      <c r="HH100" s="11"/>
      <c r="HI100" s="25">
        <v>4239.4666666666662</v>
      </c>
      <c r="HJ100" s="38">
        <v>4488.2352941176468</v>
      </c>
      <c r="HK100" s="10">
        <f t="shared" si="2561"/>
        <v>1</v>
      </c>
      <c r="HL100" s="11">
        <f t="shared" si="2562"/>
        <v>0</v>
      </c>
      <c r="HM100" s="11">
        <f t="shared" si="2563"/>
        <v>11968</v>
      </c>
      <c r="HN100" s="11">
        <f t="shared" si="2564"/>
        <v>1020</v>
      </c>
      <c r="HO100" s="11">
        <f t="shared" si="2565"/>
        <v>9071</v>
      </c>
      <c r="HP100" s="215">
        <f t="shared" si="2612"/>
        <v>0.75793783422459893</v>
      </c>
      <c r="HQ100" s="15">
        <f t="shared" si="2567"/>
        <v>338</v>
      </c>
      <c r="HR100" s="12">
        <f t="shared" si="2611"/>
        <v>3.7261602910373719E-2</v>
      </c>
      <c r="HS100" s="16">
        <v>58.9</v>
      </c>
      <c r="HT100" s="17">
        <v>8537</v>
      </c>
      <c r="HU100" s="16">
        <f t="shared" si="2568"/>
        <v>94.113107705875862</v>
      </c>
      <c r="HV100" s="23">
        <v>4369.495166487648</v>
      </c>
      <c r="HW100" s="22">
        <v>4508.5046728971965</v>
      </c>
      <c r="HX100" s="78">
        <f t="shared" si="2569"/>
        <v>0.73858661663539715</v>
      </c>
      <c r="HY100" s="78">
        <f t="shared" si="2570"/>
        <v>0.74907063197026025</v>
      </c>
      <c r="HZ100" s="78">
        <f t="shared" si="2571"/>
        <v>0.76906628652886666</v>
      </c>
      <c r="IA100" s="78">
        <f t="shared" si="2572"/>
        <v>0.77960526315789469</v>
      </c>
    </row>
    <row r="101" spans="1:244" x14ac:dyDescent="0.25">
      <c r="A101" s="226"/>
      <c r="B101" s="41">
        <f t="shared" si="2573"/>
        <v>44504</v>
      </c>
      <c r="C101" s="10"/>
      <c r="D101" s="11"/>
      <c r="E101" s="74">
        <f>E100-C101</f>
        <v>756</v>
      </c>
      <c r="F101" s="74">
        <f>F100-D101</f>
        <v>64</v>
      </c>
      <c r="G101" s="11">
        <v>525</v>
      </c>
      <c r="H101" s="12">
        <f t="shared" si="2492"/>
        <v>0.72222222222222221</v>
      </c>
      <c r="I101" s="11">
        <v>21</v>
      </c>
      <c r="J101" s="12">
        <f t="shared" si="2576"/>
        <v>3.8461538461538464E-2</v>
      </c>
      <c r="K101" s="13"/>
      <c r="L101" s="11"/>
      <c r="M101" s="39">
        <v>86.440677966101688</v>
      </c>
      <c r="N101" s="43">
        <v>76.92307692307692</v>
      </c>
      <c r="O101" s="10">
        <v>1</v>
      </c>
      <c r="P101" s="11"/>
      <c r="Q101" s="74">
        <f t="shared" si="2577"/>
        <v>726</v>
      </c>
      <c r="R101" s="74">
        <f t="shared" si="2578"/>
        <v>61</v>
      </c>
      <c r="S101" s="11">
        <v>528</v>
      </c>
      <c r="T101" s="12">
        <f t="shared" si="2495"/>
        <v>0.75344352617079891</v>
      </c>
      <c r="U101" s="11">
        <v>19</v>
      </c>
      <c r="V101" s="12">
        <f t="shared" si="2496"/>
        <v>3.4734917733089579E-2</v>
      </c>
      <c r="W101" s="13"/>
      <c r="X101" s="11"/>
      <c r="Y101" s="39">
        <v>85.245901639344268</v>
      </c>
      <c r="Z101" s="43">
        <v>84.615384615384613</v>
      </c>
      <c r="AA101" s="10"/>
      <c r="AB101" s="11"/>
      <c r="AC101" s="74">
        <f t="shared" si="2579"/>
        <v>144</v>
      </c>
      <c r="AD101" s="74">
        <f t="shared" si="2580"/>
        <v>12</v>
      </c>
      <c r="AE101" s="11">
        <v>93</v>
      </c>
      <c r="AF101" s="12">
        <f t="shared" si="2499"/>
        <v>0.65972222222222221</v>
      </c>
      <c r="AG101" s="11">
        <v>2</v>
      </c>
      <c r="AH101" s="12">
        <f t="shared" si="2500"/>
        <v>2.1052631578947368E-2</v>
      </c>
      <c r="AI101" s="13"/>
      <c r="AJ101" s="11"/>
      <c r="AK101" s="39">
        <v>84.615384615384613</v>
      </c>
      <c r="AL101" s="43">
        <v>100</v>
      </c>
      <c r="AM101" s="10"/>
      <c r="AN101" s="11"/>
      <c r="AO101" s="74">
        <f t="shared" si="2581"/>
        <v>728</v>
      </c>
      <c r="AP101" s="74">
        <f t="shared" si="2582"/>
        <v>62</v>
      </c>
      <c r="AQ101" s="11">
        <v>517</v>
      </c>
      <c r="AR101" s="12">
        <f t="shared" si="2503"/>
        <v>0.73351648351648346</v>
      </c>
      <c r="AS101" s="11">
        <v>17</v>
      </c>
      <c r="AT101" s="12">
        <f t="shared" si="2504"/>
        <v>3.1835205992509365E-2</v>
      </c>
      <c r="AU101" s="13"/>
      <c r="AV101" s="11"/>
      <c r="AW101" s="39">
        <v>89.65517241379311</v>
      </c>
      <c r="AX101" s="43">
        <v>84.615384615384613</v>
      </c>
      <c r="AY101" s="10"/>
      <c r="AZ101" s="11"/>
      <c r="BA101" s="74">
        <f t="shared" si="2583"/>
        <v>843</v>
      </c>
      <c r="BB101" s="74">
        <f t="shared" si="2584"/>
        <v>72</v>
      </c>
      <c r="BC101" s="11">
        <v>555</v>
      </c>
      <c r="BD101" s="12">
        <f t="shared" si="2507"/>
        <v>0.68801897983392646</v>
      </c>
      <c r="BE101" s="11">
        <v>25</v>
      </c>
      <c r="BF101" s="12">
        <f t="shared" si="2508"/>
        <v>4.3103448275862072E-2</v>
      </c>
      <c r="BG101" s="13"/>
      <c r="BH101" s="11"/>
      <c r="BI101" s="39">
        <v>85.714285714285708</v>
      </c>
      <c r="BJ101" s="43">
        <v>85.714285714285708</v>
      </c>
      <c r="BK101" s="10"/>
      <c r="BL101" s="11"/>
      <c r="BM101" s="74">
        <f t="shared" si="2585"/>
        <v>708</v>
      </c>
      <c r="BN101" s="74">
        <f t="shared" si="2586"/>
        <v>61</v>
      </c>
      <c r="BO101" s="11">
        <v>533</v>
      </c>
      <c r="BP101" s="12">
        <f t="shared" si="2511"/>
        <v>0.77118644067796616</v>
      </c>
      <c r="BQ101" s="11">
        <v>13</v>
      </c>
      <c r="BR101" s="12">
        <f t="shared" si="2512"/>
        <v>2.3809523809523808E-2</v>
      </c>
      <c r="BS101" s="13"/>
      <c r="BT101" s="11"/>
      <c r="BU101" s="39">
        <v>77.35849056603773</v>
      </c>
      <c r="BV101" s="43">
        <v>76.92307692307692</v>
      </c>
      <c r="BW101" s="10"/>
      <c r="BX101" s="11"/>
      <c r="BY101" s="74">
        <f t="shared" si="2587"/>
        <v>749</v>
      </c>
      <c r="BZ101" s="74">
        <f t="shared" si="2588"/>
        <v>65</v>
      </c>
      <c r="CA101" s="11">
        <v>562</v>
      </c>
      <c r="CB101" s="12">
        <f t="shared" si="2515"/>
        <v>0.77036048064085449</v>
      </c>
      <c r="CC101" s="11">
        <v>15</v>
      </c>
      <c r="CD101" s="12">
        <f t="shared" si="2516"/>
        <v>2.5996533795493933E-2</v>
      </c>
      <c r="CE101" s="13"/>
      <c r="CF101" s="11"/>
      <c r="CG101" s="39">
        <v>83.63636363636364</v>
      </c>
      <c r="CH101" s="43">
        <v>76.92307692307692</v>
      </c>
      <c r="CI101" s="10"/>
      <c r="CJ101" s="11"/>
      <c r="CK101" s="74">
        <f t="shared" si="2589"/>
        <v>160</v>
      </c>
      <c r="CL101" s="74">
        <f t="shared" si="2590"/>
        <v>15</v>
      </c>
      <c r="CM101" s="11">
        <v>105</v>
      </c>
      <c r="CN101" s="12">
        <f t="shared" si="2519"/>
        <v>0.6875</v>
      </c>
      <c r="CO101" s="11">
        <v>5</v>
      </c>
      <c r="CP101" s="12">
        <f t="shared" si="2520"/>
        <v>4.5454545454545456E-2</v>
      </c>
      <c r="CQ101" s="13"/>
      <c r="CR101" s="11"/>
      <c r="CS101" s="39">
        <v>83.333333333333329</v>
      </c>
      <c r="CT101" s="43">
        <v>100</v>
      </c>
      <c r="CU101" s="10"/>
      <c r="CV101" s="11"/>
      <c r="CW101" s="74">
        <f t="shared" si="2591"/>
        <v>757</v>
      </c>
      <c r="CX101" s="74">
        <f t="shared" si="2592"/>
        <v>64</v>
      </c>
      <c r="CY101" s="11">
        <v>560</v>
      </c>
      <c r="CZ101" s="12">
        <f t="shared" si="2523"/>
        <v>0.7542932628797886</v>
      </c>
      <c r="DA101" s="11">
        <v>11</v>
      </c>
      <c r="DB101" s="12">
        <f t="shared" si="2524"/>
        <v>1.9264448336252189E-2</v>
      </c>
      <c r="DC101" s="13"/>
      <c r="DD101" s="11"/>
      <c r="DE101" s="39">
        <v>83.018867924528308</v>
      </c>
      <c r="DF101" s="43">
        <v>76.92307692307692</v>
      </c>
      <c r="DG101" s="10"/>
      <c r="DH101" s="11"/>
      <c r="DI101" s="74">
        <f t="shared" si="2593"/>
        <v>854</v>
      </c>
      <c r="DJ101" s="74">
        <f t="shared" si="2594"/>
        <v>72</v>
      </c>
      <c r="DK101" s="11">
        <v>665</v>
      </c>
      <c r="DL101" s="12">
        <f t="shared" si="2527"/>
        <v>0.8044496487119438</v>
      </c>
      <c r="DM101" s="11">
        <v>22</v>
      </c>
      <c r="DN101" s="12">
        <f t="shared" si="2528"/>
        <v>3.2023289665211063E-2</v>
      </c>
      <c r="DO101" s="13"/>
      <c r="DP101" s="11"/>
      <c r="DQ101" s="39">
        <v>89.552238805970148</v>
      </c>
      <c r="DR101" s="43">
        <v>78.571428571428569</v>
      </c>
      <c r="DS101" s="10"/>
      <c r="DT101" s="11"/>
      <c r="DU101" s="74">
        <f t="shared" si="2595"/>
        <v>883</v>
      </c>
      <c r="DV101" s="74">
        <f t="shared" si="2596"/>
        <v>76</v>
      </c>
      <c r="DW101" s="11">
        <v>627</v>
      </c>
      <c r="DX101" s="12">
        <f t="shared" si="2531"/>
        <v>0.74178935447338623</v>
      </c>
      <c r="DY101" s="11">
        <v>28</v>
      </c>
      <c r="DZ101" s="12">
        <f t="shared" si="2532"/>
        <v>4.2748091603053436E-2</v>
      </c>
      <c r="EA101" s="13"/>
      <c r="EB101" s="11"/>
      <c r="EC101" s="39">
        <v>83.098591549295776</v>
      </c>
      <c r="ED101" s="43">
        <v>92.857142857142861</v>
      </c>
      <c r="EE101" s="10"/>
      <c r="EF101" s="11"/>
      <c r="EG101" s="74">
        <f t="shared" si="2597"/>
        <v>162</v>
      </c>
      <c r="EH101" s="74">
        <f t="shared" si="2598"/>
        <v>14</v>
      </c>
      <c r="EI101" s="11">
        <v>100</v>
      </c>
      <c r="EJ101" s="12">
        <f t="shared" si="2535"/>
        <v>0.66049382716049387</v>
      </c>
      <c r="EK101" s="11">
        <v>7</v>
      </c>
      <c r="EL101" s="12">
        <f t="shared" si="2536"/>
        <v>6.5420560747663545E-2</v>
      </c>
      <c r="EM101" s="13"/>
      <c r="EN101" s="11"/>
      <c r="EO101" s="39">
        <v>66.666666666666671</v>
      </c>
      <c r="EP101" s="43">
        <v>100</v>
      </c>
      <c r="EQ101" s="10"/>
      <c r="ER101" s="11"/>
      <c r="ES101" s="74">
        <f t="shared" si="2599"/>
        <v>879</v>
      </c>
      <c r="ET101" s="74">
        <f t="shared" si="2600"/>
        <v>74</v>
      </c>
      <c r="EU101" s="11">
        <v>649</v>
      </c>
      <c r="EV101" s="12">
        <f t="shared" si="2539"/>
        <v>0.77019340159271898</v>
      </c>
      <c r="EW101" s="11">
        <v>28</v>
      </c>
      <c r="EX101" s="12">
        <f t="shared" si="2540"/>
        <v>4.1358936484490398E-2</v>
      </c>
      <c r="EY101" s="13"/>
      <c r="EZ101" s="11"/>
      <c r="FA101" s="39">
        <v>81.081081081081081</v>
      </c>
      <c r="FB101" s="43">
        <v>100</v>
      </c>
      <c r="FC101" s="10"/>
      <c r="FD101" s="11"/>
      <c r="FE101" s="74">
        <f t="shared" si="2601"/>
        <v>882</v>
      </c>
      <c r="FF101" s="74">
        <f t="shared" si="2602"/>
        <v>74</v>
      </c>
      <c r="FG101" s="11">
        <v>608</v>
      </c>
      <c r="FH101" s="12">
        <f t="shared" si="2543"/>
        <v>0.72448979591836737</v>
      </c>
      <c r="FI101" s="11">
        <v>31</v>
      </c>
      <c r="FJ101" s="12">
        <f t="shared" si="2544"/>
        <v>4.8513302034428794E-2</v>
      </c>
      <c r="FK101" s="13"/>
      <c r="FL101" s="11"/>
      <c r="FM101" s="39">
        <v>82.857142857142861</v>
      </c>
      <c r="FN101" s="43">
        <v>78.571428571428569</v>
      </c>
      <c r="FO101" s="10"/>
      <c r="FP101" s="11"/>
      <c r="FQ101" s="74">
        <f t="shared" si="2603"/>
        <v>854</v>
      </c>
      <c r="FR101" s="74">
        <f t="shared" si="2604"/>
        <v>74</v>
      </c>
      <c r="FS101" s="11">
        <v>644</v>
      </c>
      <c r="FT101" s="12">
        <f t="shared" si="2547"/>
        <v>0.77049180327868849</v>
      </c>
      <c r="FU101" s="11">
        <v>14</v>
      </c>
      <c r="FV101" s="12">
        <f t="shared" si="2548"/>
        <v>2.1276595744680851E-2</v>
      </c>
      <c r="FW101" s="13"/>
      <c r="FX101" s="11"/>
      <c r="FY101" s="39">
        <v>73.684210526315795</v>
      </c>
      <c r="FZ101" s="43">
        <v>75</v>
      </c>
      <c r="GA101" s="10">
        <v>1</v>
      </c>
      <c r="GB101" s="11"/>
      <c r="GC101" s="74">
        <f t="shared" si="2605"/>
        <v>169</v>
      </c>
      <c r="GD101" s="74">
        <f t="shared" si="2606"/>
        <v>12</v>
      </c>
      <c r="GE101" s="11">
        <v>122</v>
      </c>
      <c r="GF101" s="12">
        <f t="shared" si="2551"/>
        <v>0.76331360946745563</v>
      </c>
      <c r="GG101" s="11">
        <v>7</v>
      </c>
      <c r="GH101" s="12">
        <f t="shared" si="2552"/>
        <v>5.4263565891472867E-2</v>
      </c>
      <c r="GI101" s="13"/>
      <c r="GJ101" s="11"/>
      <c r="GK101" s="39">
        <v>70</v>
      </c>
      <c r="GL101" s="43">
        <v>85.714285714285708</v>
      </c>
      <c r="GM101" s="10"/>
      <c r="GN101" s="11"/>
      <c r="GO101" s="74">
        <f t="shared" si="2607"/>
        <v>853</v>
      </c>
      <c r="GP101" s="74">
        <f t="shared" si="2608"/>
        <v>74</v>
      </c>
      <c r="GQ101" s="11">
        <v>635</v>
      </c>
      <c r="GR101" s="12">
        <f t="shared" si="2555"/>
        <v>0.77022274325908557</v>
      </c>
      <c r="GS101" s="11">
        <v>22</v>
      </c>
      <c r="GT101" s="12">
        <f t="shared" si="2556"/>
        <v>3.3485540334855401E-2</v>
      </c>
      <c r="GU101" s="13"/>
      <c r="GV101" s="11"/>
      <c r="GW101" s="39">
        <v>70.588235294117652</v>
      </c>
      <c r="GX101" s="43">
        <v>73.333333333333329</v>
      </c>
      <c r="GY101" s="10"/>
      <c r="GZ101" s="11"/>
      <c r="HA101" s="74">
        <f t="shared" si="2609"/>
        <v>859</v>
      </c>
      <c r="HB101" s="74">
        <f t="shared" si="2610"/>
        <v>74</v>
      </c>
      <c r="HC101" s="11">
        <v>611</v>
      </c>
      <c r="HD101" s="12">
        <f t="shared" si="2559"/>
        <v>0.75785797438882418</v>
      </c>
      <c r="HE101" s="11">
        <v>40</v>
      </c>
      <c r="HF101" s="12">
        <f t="shared" si="2560"/>
        <v>6.1443932411674347E-2</v>
      </c>
      <c r="HG101" s="13"/>
      <c r="HH101" s="11"/>
      <c r="HI101" s="39">
        <v>80</v>
      </c>
      <c r="HJ101" s="43">
        <v>82.352941176470594</v>
      </c>
      <c r="HK101" s="10">
        <f t="shared" si="2561"/>
        <v>2</v>
      </c>
      <c r="HL101" s="11">
        <f t="shared" si="2562"/>
        <v>0</v>
      </c>
      <c r="HM101" s="11">
        <f t="shared" si="2563"/>
        <v>11966</v>
      </c>
      <c r="HN101" s="11">
        <f t="shared" si="2564"/>
        <v>1020</v>
      </c>
      <c r="HO101" s="11">
        <f t="shared" si="2565"/>
        <v>8966</v>
      </c>
      <c r="HP101" s="215">
        <f t="shared" si="2612"/>
        <v>0.74928965401972258</v>
      </c>
      <c r="HQ101" s="15">
        <f t="shared" si="2567"/>
        <v>327</v>
      </c>
      <c r="HR101" s="12">
        <f t="shared" si="2611"/>
        <v>3.647111309391033E-2</v>
      </c>
      <c r="HS101" s="16">
        <v>59.1</v>
      </c>
      <c r="HT101" s="17">
        <v>8478</v>
      </c>
      <c r="HU101" s="16">
        <f t="shared" si="2568"/>
        <v>94.557216149899631</v>
      </c>
      <c r="HV101" s="23">
        <v>79.269602577873258</v>
      </c>
      <c r="HW101" s="22">
        <v>83.644859813084111</v>
      </c>
      <c r="HX101" s="78">
        <f t="shared" si="2569"/>
        <v>0.72005004691898655</v>
      </c>
      <c r="HY101" s="78">
        <f t="shared" si="2570"/>
        <v>0.77168525402726151</v>
      </c>
      <c r="HZ101" s="78">
        <f t="shared" si="2571"/>
        <v>0.74055595153243048</v>
      </c>
      <c r="IA101" s="78">
        <f t="shared" si="2572"/>
        <v>0.76599634369287017</v>
      </c>
      <c r="IF101" s="93">
        <f t="shared" ref="IF101" si="2613">IF102/IF103</f>
        <v>2.4960998439937598E-3</v>
      </c>
      <c r="IG101" s="93">
        <f t="shared" ref="IG101" si="2614">IG102/IG103</f>
        <v>6.1919504643962852E-4</v>
      </c>
      <c r="IH101" s="93">
        <f t="shared" ref="IH101" si="2615">IH102/IH103</f>
        <v>1.4234875444839859E-3</v>
      </c>
      <c r="II101" s="93">
        <f t="shared" ref="II101" si="2616">II102/II103</f>
        <v>7.3072707343807086E-4</v>
      </c>
      <c r="IJ101" s="96" t="s">
        <v>90</v>
      </c>
    </row>
    <row r="102" spans="1:244" ht="19.5" thickBot="1" x14ac:dyDescent="0.3">
      <c r="A102" s="226"/>
      <c r="B102" s="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3879</v>
      </c>
      <c r="H102" s="28">
        <f>((G102+I102)/7)/E101</f>
        <v>0.76190476190476186</v>
      </c>
      <c r="I102" s="27">
        <f>SUM(I95:I101)</f>
        <v>153</v>
      </c>
      <c r="J102" s="28">
        <f>(I102/(I102+G102))</f>
        <v>3.7946428571428568E-2</v>
      </c>
      <c r="K102" s="27"/>
      <c r="L102" s="27"/>
      <c r="M102" s="29">
        <f>M100/M99*100-100</f>
        <v>14.658308180481399</v>
      </c>
      <c r="N102" s="72">
        <f>N100/N99*100-100</f>
        <v>6.3300336027608779</v>
      </c>
      <c r="O102" s="26">
        <f t="shared" ref="O102" si="2617">SUM(O95:O101)</f>
        <v>2</v>
      </c>
      <c r="P102" s="27">
        <f t="shared" ref="P102" si="2618">SUM(P95:P101)</f>
        <v>0</v>
      </c>
      <c r="Q102" s="27"/>
      <c r="R102" s="27"/>
      <c r="S102" s="27">
        <f t="shared" ref="S102" si="2619">SUM(S95:S101)</f>
        <v>3774</v>
      </c>
      <c r="T102" s="28">
        <f t="shared" ref="T102" si="2620">((S102+U102)/7)/Q101</f>
        <v>0.76426603699330975</v>
      </c>
      <c r="U102" s="27">
        <f t="shared" ref="U102" si="2621">SUM(U95:U101)</f>
        <v>110</v>
      </c>
      <c r="V102" s="28">
        <f t="shared" ref="V102" si="2622">(U102/(U102+S102))</f>
        <v>2.8321318228630279E-2</v>
      </c>
      <c r="W102" s="27"/>
      <c r="X102" s="27"/>
      <c r="Y102" s="29">
        <f t="shared" ref="Y102:Z102" si="2623">Y100/Y99*100-100</f>
        <v>13.710274388468861</v>
      </c>
      <c r="Z102" s="72">
        <f t="shared" si="2623"/>
        <v>6.529833802561086</v>
      </c>
      <c r="AA102" s="26">
        <f t="shared" ref="AA102" si="2624">SUM(AA95:AA101)</f>
        <v>2</v>
      </c>
      <c r="AB102" s="27">
        <f t="shared" ref="AB102" si="2625">SUM(AB95:AB101)</f>
        <v>0</v>
      </c>
      <c r="AC102" s="27"/>
      <c r="AD102" s="27"/>
      <c r="AE102" s="27">
        <f t="shared" ref="AE102" si="2626">SUM(AE95:AE101)</f>
        <v>708</v>
      </c>
      <c r="AF102" s="28">
        <f t="shared" ref="AF102" si="2627">((AE102+AG102)/7)/AC101</f>
        <v>0.72123015873015872</v>
      </c>
      <c r="AG102" s="27">
        <f t="shared" ref="AG102" si="2628">SUM(AG95:AG101)</f>
        <v>19</v>
      </c>
      <c r="AH102" s="28">
        <f t="shared" ref="AH102" si="2629">(AG102/(AG102+AE102))</f>
        <v>2.6134800550206328E-2</v>
      </c>
      <c r="AI102" s="27"/>
      <c r="AJ102" s="27"/>
      <c r="AK102" s="29">
        <f t="shared" ref="AK102:AL102" si="2630">AK100/AK99*100-100</f>
        <v>13.121024079928191</v>
      </c>
      <c r="AL102" s="72">
        <f t="shared" si="2630"/>
        <v>-2.8335301062573706</v>
      </c>
      <c r="AM102" s="26">
        <f t="shared" ref="AM102" si="2631">SUM(AM95:AM101)</f>
        <v>1</v>
      </c>
      <c r="AN102" s="27">
        <f t="shared" ref="AN102" si="2632">SUM(AN95:AN101)</f>
        <v>0</v>
      </c>
      <c r="AO102" s="27"/>
      <c r="AP102" s="27"/>
      <c r="AQ102" s="27">
        <f t="shared" ref="AQ102" si="2633">SUM(AQ95:AQ101)</f>
        <v>3596</v>
      </c>
      <c r="AR102" s="28">
        <f t="shared" ref="AR102" si="2634">((AQ102+AS102)/7)/AO101</f>
        <v>0.72645211930926223</v>
      </c>
      <c r="AS102" s="27">
        <f t="shared" ref="AS102" si="2635">SUM(AS95:AS101)</f>
        <v>106</v>
      </c>
      <c r="AT102" s="28">
        <f t="shared" ref="AT102" si="2636">(AS102/(AS102+AQ102))</f>
        <v>2.8633171258779039E-2</v>
      </c>
      <c r="AU102" s="27"/>
      <c r="AV102" s="27"/>
      <c r="AW102" s="29">
        <f t="shared" ref="AW102:AX102" si="2637">AW100/AW99*100-100</f>
        <v>10.074528945572879</v>
      </c>
      <c r="AX102" s="72">
        <f t="shared" si="2637"/>
        <v>6.6933066933066812</v>
      </c>
      <c r="AY102" s="26">
        <f t="shared" ref="AY102" si="2638">SUM(AY95:AY101)</f>
        <v>3</v>
      </c>
      <c r="AZ102" s="27">
        <f t="shared" ref="AZ102" si="2639">SUM(AZ95:AZ101)</f>
        <v>0</v>
      </c>
      <c r="BA102" s="27"/>
      <c r="BB102" s="27"/>
      <c r="BC102" s="27">
        <f t="shared" ref="BC102" si="2640">SUM(BC95:BC101)</f>
        <v>3945</v>
      </c>
      <c r="BD102" s="28">
        <f t="shared" ref="BD102" si="2641">((BC102+BE102)/7)/BA101</f>
        <v>0.69106931028639207</v>
      </c>
      <c r="BE102" s="27">
        <f t="shared" ref="BE102" si="2642">SUM(BE95:BE101)</f>
        <v>133</v>
      </c>
      <c r="BF102" s="28">
        <f t="shared" ref="BF102" si="2643">(BE102/(BE102+BC102))</f>
        <v>3.2614026483570376E-2</v>
      </c>
      <c r="BG102" s="27"/>
      <c r="BH102" s="27"/>
      <c r="BI102" s="29">
        <f t="shared" ref="BI102:BJ102" si="2644">BI100/BI99*100-100</f>
        <v>12.60499464456845</v>
      </c>
      <c r="BJ102" s="72">
        <f t="shared" si="2644"/>
        <v>8.2981953111823259</v>
      </c>
      <c r="BK102" s="26">
        <f t="shared" ref="BK102" si="2645">SUM(BK95:BK101)</f>
        <v>0</v>
      </c>
      <c r="BL102" s="27">
        <f t="shared" ref="BL102" si="2646">SUM(BL95:BL101)</f>
        <v>0</v>
      </c>
      <c r="BM102" s="27"/>
      <c r="BN102" s="27"/>
      <c r="BO102" s="27">
        <f t="shared" ref="BO102" si="2647">SUM(BO95:BO101)</f>
        <v>3534</v>
      </c>
      <c r="BP102" s="28">
        <f t="shared" ref="BP102" si="2648">((BO102+BQ102)/7)/BM101</f>
        <v>0.73486682808716719</v>
      </c>
      <c r="BQ102" s="27">
        <f t="shared" ref="BQ102" si="2649">SUM(BQ95:BQ101)</f>
        <v>108</v>
      </c>
      <c r="BR102" s="28">
        <f t="shared" ref="BR102" si="2650">(BQ102/(BQ102+BO102))</f>
        <v>2.9654036243822075E-2</v>
      </c>
      <c r="BS102" s="27"/>
      <c r="BT102" s="27"/>
      <c r="BU102" s="29">
        <f t="shared" ref="BU102:BV102" si="2651">BU100/BU99*100-100</f>
        <v>11.580176713286065</v>
      </c>
      <c r="BV102" s="72">
        <f t="shared" si="2651"/>
        <v>4.5136681500317763</v>
      </c>
      <c r="BW102" s="26">
        <f t="shared" ref="BW102" si="2652">SUM(BW95:BW101)</f>
        <v>0</v>
      </c>
      <c r="BX102" s="27">
        <f t="shared" ref="BX102" si="2653">SUM(BX95:BX101)</f>
        <v>0</v>
      </c>
      <c r="BY102" s="27"/>
      <c r="BZ102" s="27"/>
      <c r="CA102" s="27">
        <f t="shared" ref="CA102" si="2654">SUM(CA95:CA101)</f>
        <v>3813</v>
      </c>
      <c r="CB102" s="28">
        <f t="shared" ref="CB102" si="2655">((CA102+CC102)/7)/BY101</f>
        <v>0.74957085637993515</v>
      </c>
      <c r="CC102" s="27">
        <f t="shared" ref="CC102" si="2656">SUM(CC95:CC101)</f>
        <v>117</v>
      </c>
      <c r="CD102" s="28">
        <f t="shared" ref="CD102" si="2657">(CC102/(CC102+CA102))</f>
        <v>2.9770992366412213E-2</v>
      </c>
      <c r="CE102" s="27"/>
      <c r="CF102" s="27"/>
      <c r="CG102" s="29">
        <f t="shared" ref="CG102:CH102" si="2658">CG100/CG99*100-100</f>
        <v>10.174807435081419</v>
      </c>
      <c r="CH102" s="72">
        <f t="shared" si="2658"/>
        <v>3.3511942602851832</v>
      </c>
      <c r="CI102" s="26">
        <f t="shared" ref="CI102" si="2659">SUM(CI95:CI101)</f>
        <v>0</v>
      </c>
      <c r="CJ102" s="27">
        <f t="shared" ref="CJ102" si="2660">SUM(CJ95:CJ101)</f>
        <v>0</v>
      </c>
      <c r="CK102" s="27"/>
      <c r="CL102" s="27"/>
      <c r="CM102" s="27">
        <f t="shared" ref="CM102" si="2661">SUM(CM95:CM101)</f>
        <v>707</v>
      </c>
      <c r="CN102" s="28">
        <f t="shared" ref="CN102" si="2662">((CM102+CO102)/7)/CK101</f>
        <v>0.67053571428571435</v>
      </c>
      <c r="CO102" s="27">
        <f t="shared" ref="CO102" si="2663">SUM(CO95:CO101)</f>
        <v>44</v>
      </c>
      <c r="CP102" s="28">
        <f t="shared" ref="CP102" si="2664">(CO102/(CO102+CM102))</f>
        <v>5.8588548601864181E-2</v>
      </c>
      <c r="CQ102" s="27"/>
      <c r="CR102" s="27"/>
      <c r="CS102" s="29">
        <f t="shared" ref="CS102:CT102" si="2665">CS100/CS99*100-100</f>
        <v>11.51276847623879</v>
      </c>
      <c r="CT102" s="72">
        <f t="shared" si="2665"/>
        <v>10.212514757969288</v>
      </c>
      <c r="CU102" s="26">
        <f t="shared" ref="CU102" si="2666">SUM(CU95:CU101)</f>
        <v>0</v>
      </c>
      <c r="CV102" s="27">
        <f t="shared" ref="CV102" si="2667">SUM(CV95:CV101)</f>
        <v>0</v>
      </c>
      <c r="CW102" s="27"/>
      <c r="CX102" s="27"/>
      <c r="CY102" s="27">
        <f t="shared" ref="CY102" si="2668">SUM(CY95:CY101)</f>
        <v>3835</v>
      </c>
      <c r="CZ102" s="28">
        <f t="shared" ref="CZ102" si="2669">((CY102+DA102)/7)/CW101</f>
        <v>0.73976221928665786</v>
      </c>
      <c r="DA102" s="27">
        <f t="shared" ref="DA102" si="2670">SUM(DA95:DA101)</f>
        <v>85</v>
      </c>
      <c r="DB102" s="28">
        <f t="shared" ref="DB102" si="2671">(DA102/(DA102+CY102))</f>
        <v>2.1683673469387755E-2</v>
      </c>
      <c r="DC102" s="27"/>
      <c r="DD102" s="27"/>
      <c r="DE102" s="29">
        <f t="shared" ref="DE102:DF102" si="2672">DE100/DE99*100-100</f>
        <v>11.699836305677607</v>
      </c>
      <c r="DF102" s="72">
        <f t="shared" si="2672"/>
        <v>6.6933066933066812</v>
      </c>
      <c r="DG102" s="26">
        <f t="shared" ref="DG102" si="2673">SUM(DG95:DG101)</f>
        <v>2</v>
      </c>
      <c r="DH102" s="27">
        <f t="shared" ref="DH102" si="2674">SUM(DH95:DH101)</f>
        <v>0</v>
      </c>
      <c r="DI102" s="27"/>
      <c r="DJ102" s="27"/>
      <c r="DK102" s="27">
        <f t="shared" ref="DK102" si="2675">SUM(DK95:DK101)</f>
        <v>4547</v>
      </c>
      <c r="DL102" s="28">
        <f t="shared" ref="DL102" si="2676">((DK102+DM102)/7)/DI101</f>
        <v>0.77919036467045832</v>
      </c>
      <c r="DM102" s="27">
        <f t="shared" ref="DM102" si="2677">SUM(DM95:DM101)</f>
        <v>111</v>
      </c>
      <c r="DN102" s="28">
        <f t="shared" ref="DN102" si="2678">(DM102/(DM102+DK102))</f>
        <v>2.3829969944182051E-2</v>
      </c>
      <c r="DO102" s="27"/>
      <c r="DP102" s="27"/>
      <c r="DQ102" s="29">
        <f t="shared" ref="DQ102:DR102" si="2679">DQ100/DQ99*100-100</f>
        <v>12.330281620815242</v>
      </c>
      <c r="DR102" s="72">
        <f t="shared" si="2679"/>
        <v>4.4864226682408344</v>
      </c>
      <c r="DS102" s="26">
        <f t="shared" ref="DS102" si="2680">SUM(DS95:DS101)</f>
        <v>2</v>
      </c>
      <c r="DT102" s="27">
        <f t="shared" ref="DT102" si="2681">SUM(DT95:DT101)</f>
        <v>0</v>
      </c>
      <c r="DU102" s="27"/>
      <c r="DV102" s="27"/>
      <c r="DW102" s="27">
        <f t="shared" ref="DW102" si="2682">SUM(DW95:DW101)</f>
        <v>4502</v>
      </c>
      <c r="DX102" s="28">
        <f t="shared" ref="DX102" si="2683">((DW102+DY102)/7)/DU101</f>
        <v>0.76816049182980106</v>
      </c>
      <c r="DY102" s="27">
        <f t="shared" ref="DY102" si="2684">SUM(DY95:DY101)</f>
        <v>246</v>
      </c>
      <c r="DZ102" s="28">
        <f t="shared" ref="DZ102" si="2685">(DY102/(DY102+DW102))</f>
        <v>5.1811288963774224E-2</v>
      </c>
      <c r="EA102" s="27"/>
      <c r="EB102" s="27"/>
      <c r="EC102" s="29">
        <f t="shared" ref="EC102:ED102" si="2686">EC100/EC99*100-100</f>
        <v>9.2460394023195391</v>
      </c>
      <c r="ED102" s="72">
        <f t="shared" si="2686"/>
        <v>3.7105751391465702</v>
      </c>
      <c r="EE102" s="26">
        <f t="shared" ref="EE102" si="2687">SUM(EE95:EE101)</f>
        <v>1</v>
      </c>
      <c r="EF102" s="27">
        <f t="shared" ref="EF102" si="2688">SUM(EF95:EF101)</f>
        <v>0</v>
      </c>
      <c r="EG102" s="27"/>
      <c r="EH102" s="27"/>
      <c r="EI102" s="27">
        <f t="shared" ref="EI102" si="2689">SUM(EI95:EI101)</f>
        <v>721</v>
      </c>
      <c r="EJ102" s="28">
        <f t="shared" ref="EJ102" si="2690">((EI102+EK102)/7)/EG101</f>
        <v>0.6728395061728395</v>
      </c>
      <c r="EK102" s="27">
        <f t="shared" ref="EK102" si="2691">SUM(EK95:EK101)</f>
        <v>42</v>
      </c>
      <c r="EL102" s="28">
        <f t="shared" ref="EL102" si="2692">(EK102/(EK102+EI102))</f>
        <v>5.5045871559633031E-2</v>
      </c>
      <c r="EM102" s="27"/>
      <c r="EN102" s="27"/>
      <c r="EO102" s="29">
        <f t="shared" ref="EO102:EP102" si="2693">EO100/EO99*100-100</f>
        <v>11.533908337561314</v>
      </c>
      <c r="EP102" s="72">
        <f t="shared" si="2693"/>
        <v>4.683195592286495</v>
      </c>
      <c r="EQ102" s="26">
        <f t="shared" ref="EQ102" si="2694">SUM(EQ95:EQ101)</f>
        <v>0</v>
      </c>
      <c r="ER102" s="27">
        <f t="shared" ref="ER102" si="2695">SUM(ER95:ER101)</f>
        <v>2</v>
      </c>
      <c r="ES102" s="27"/>
      <c r="ET102" s="27"/>
      <c r="EU102" s="27">
        <f t="shared" ref="EU102" si="2696">SUM(EU95:EU101)</f>
        <v>4623</v>
      </c>
      <c r="EV102" s="28">
        <f t="shared" ref="EV102" si="2697">((EU102+EW102)/7)/ES101</f>
        <v>0.78319518933853405</v>
      </c>
      <c r="EW102" s="27">
        <f t="shared" ref="EW102" si="2698">SUM(EW95:EW101)</f>
        <v>196</v>
      </c>
      <c r="EX102" s="28">
        <f t="shared" ref="EX102" si="2699">(EW102/(EW102+EU102))</f>
        <v>4.0672338659472923E-2</v>
      </c>
      <c r="EY102" s="27"/>
      <c r="EZ102" s="27"/>
      <c r="FA102" s="29">
        <f t="shared" ref="FA102:FB102" si="2700">FA100/FA99*100-100</f>
        <v>11.032265141854182</v>
      </c>
      <c r="FB102" s="72">
        <f t="shared" si="2700"/>
        <v>5.5804801259346561</v>
      </c>
      <c r="FC102" s="26">
        <f t="shared" ref="FC102" si="2701">SUM(FC95:FC101)</f>
        <v>1</v>
      </c>
      <c r="FD102" s="27">
        <f t="shared" ref="FD102" si="2702">SUM(FD95:FD101)</f>
        <v>0</v>
      </c>
      <c r="FE102" s="27"/>
      <c r="FF102" s="27"/>
      <c r="FG102" s="27">
        <f t="shared" ref="FG102" si="2703">SUM(FG95:FG101)</f>
        <v>4379</v>
      </c>
      <c r="FH102" s="28">
        <f t="shared" ref="FH102" si="2704">((FG102+FI102)/7)/FE101</f>
        <v>0.74392614188532558</v>
      </c>
      <c r="FI102" s="27">
        <f t="shared" ref="FI102" si="2705">SUM(FI95:FI101)</f>
        <v>214</v>
      </c>
      <c r="FJ102" s="28">
        <f t="shared" ref="FJ102" si="2706">(FI102/(FI102+FG102))</f>
        <v>4.6592640975397344E-2</v>
      </c>
      <c r="FK102" s="27"/>
      <c r="FL102" s="27"/>
      <c r="FM102" s="29">
        <f t="shared" ref="FM102:FN102" si="2707">FM100/FM99*100-100</f>
        <v>14.158875117779218</v>
      </c>
      <c r="FN102" s="72">
        <f t="shared" si="2707"/>
        <v>9.7992916174734432</v>
      </c>
      <c r="FO102" s="26">
        <f t="shared" ref="FO102" si="2708">SUM(FO95:FO101)</f>
        <v>0</v>
      </c>
      <c r="FP102" s="27">
        <f t="shared" ref="FP102" si="2709">SUM(FP95:FP101)</f>
        <v>0</v>
      </c>
      <c r="FQ102" s="27"/>
      <c r="FR102" s="27"/>
      <c r="FS102" s="27">
        <f t="shared" ref="FS102" si="2710">SUM(FS95:FS101)</f>
        <v>4489</v>
      </c>
      <c r="FT102" s="28">
        <f t="shared" ref="FT102" si="2711">((FS102+FU102)/7)/FQ101</f>
        <v>0.77567748410839743</v>
      </c>
      <c r="FU102" s="27">
        <f t="shared" ref="FU102" si="2712">SUM(FU95:FU101)</f>
        <v>148</v>
      </c>
      <c r="FV102" s="28">
        <f t="shared" ref="FV102" si="2713">(FU102/(FU102+FS102))</f>
        <v>3.1917187836963554E-2</v>
      </c>
      <c r="FW102" s="27"/>
      <c r="FX102" s="27"/>
      <c r="FY102" s="29">
        <f t="shared" ref="FY102:FZ102" si="2714">FY100/FY99*100-100</f>
        <v>4.3152020080643041</v>
      </c>
      <c r="FZ102" s="72">
        <f t="shared" si="2714"/>
        <v>12.475403384494285</v>
      </c>
      <c r="GA102" s="26">
        <f t="shared" ref="GA102" si="2715">SUM(GA95:GA101)</f>
        <v>2</v>
      </c>
      <c r="GB102" s="27">
        <f t="shared" ref="GB102" si="2716">SUM(GB95:GB101)</f>
        <v>0</v>
      </c>
      <c r="GC102" s="27"/>
      <c r="GD102" s="27"/>
      <c r="GE102" s="27">
        <f t="shared" ref="GE102" si="2717">SUM(GE95:GE101)</f>
        <v>804</v>
      </c>
      <c r="GF102" s="28">
        <f t="shared" ref="GF102" si="2718">((GE102+GG102)/7)/GC101</f>
        <v>0.70667793744716823</v>
      </c>
      <c r="GG102" s="27">
        <f t="shared" ref="GG102" si="2719">SUM(GG95:GG101)</f>
        <v>32</v>
      </c>
      <c r="GH102" s="28">
        <f t="shared" ref="GH102" si="2720">(GG102/(GG102+GE102))</f>
        <v>3.8277511961722487E-2</v>
      </c>
      <c r="GI102" s="27"/>
      <c r="GJ102" s="27"/>
      <c r="GK102" s="29">
        <f t="shared" ref="GK102:GL102" si="2721">GK100/GK99*100-100</f>
        <v>4.7437848807711873</v>
      </c>
      <c r="GL102" s="72">
        <f t="shared" si="2721"/>
        <v>6.8982965086861157</v>
      </c>
      <c r="GM102" s="26">
        <f t="shared" ref="GM102" si="2722">SUM(GM95:GM101)</f>
        <v>0</v>
      </c>
      <c r="GN102" s="27">
        <f t="shared" ref="GN102" si="2723">SUM(GN95:GN101)</f>
        <v>0</v>
      </c>
      <c r="GO102" s="27"/>
      <c r="GP102" s="27"/>
      <c r="GQ102" s="27">
        <f t="shared" ref="GQ102" si="2724">SUM(GQ95:GQ101)</f>
        <v>4474</v>
      </c>
      <c r="GR102" s="28">
        <f t="shared" ref="GR102" si="2725">((GQ102+GS102)/7)/GO101</f>
        <v>0.77725674091441965</v>
      </c>
      <c r="GS102" s="27">
        <f t="shared" ref="GS102" si="2726">SUM(GS95:GS101)</f>
        <v>167</v>
      </c>
      <c r="GT102" s="28">
        <f t="shared" ref="GT102" si="2727">(GS102/(GS102+GQ102))</f>
        <v>3.5983624218918334E-2</v>
      </c>
      <c r="GU102" s="27"/>
      <c r="GV102" s="27"/>
      <c r="GW102" s="29">
        <f t="shared" ref="GW102:GX102" si="2728">GW100/GW99*100-100</f>
        <v>9.2159847196108302</v>
      </c>
      <c r="GX102" s="72">
        <f t="shared" si="2728"/>
        <v>8.6343959071231779</v>
      </c>
      <c r="GY102" s="26">
        <f t="shared" ref="GY102" si="2729">SUM(GY95:GY101)</f>
        <v>0</v>
      </c>
      <c r="GZ102" s="27">
        <f t="shared" ref="GZ102" si="2730">SUM(GZ95:GZ101)</f>
        <v>0</v>
      </c>
      <c r="HA102" s="27"/>
      <c r="HB102" s="27"/>
      <c r="HC102" s="27">
        <f t="shared" ref="HC102" si="2731">SUM(HC95:HC101)</f>
        <v>4495</v>
      </c>
      <c r="HD102" s="28">
        <f t="shared" ref="HD102" si="2732">((HC102+HE102)/7)/HA101</f>
        <v>0.78280392482953598</v>
      </c>
      <c r="HE102" s="27">
        <f t="shared" ref="HE102" si="2733">SUM(HE95:HE101)</f>
        <v>212</v>
      </c>
      <c r="HF102" s="28">
        <f t="shared" ref="HF102" si="2734">(HE102/(HE102+HC102))</f>
        <v>4.5039303165498194E-2</v>
      </c>
      <c r="HG102" s="27"/>
      <c r="HH102" s="27"/>
      <c r="HI102" s="29">
        <f t="shared" ref="HI102:HJ102" si="2735">HI100/HI99*100-100</f>
        <v>7.5460848976830732</v>
      </c>
      <c r="HJ102" s="72">
        <f t="shared" si="2735"/>
        <v>5.9795819154107903</v>
      </c>
      <c r="HK102" s="26">
        <f t="shared" si="2561"/>
        <v>16</v>
      </c>
      <c r="HL102" s="27">
        <f t="shared" si="2562"/>
        <v>2</v>
      </c>
      <c r="HM102" s="27">
        <f t="shared" si="2563"/>
        <v>0</v>
      </c>
      <c r="HN102" s="27">
        <f t="shared" si="2564"/>
        <v>0</v>
      </c>
      <c r="HO102" s="27">
        <f t="shared" si="2565"/>
        <v>63068</v>
      </c>
      <c r="HP102" s="216">
        <f>+((HO102)/HM101)/7</f>
        <v>0.75294286191829229</v>
      </c>
      <c r="HQ102" s="62">
        <f t="shared" si="2567"/>
        <v>2243</v>
      </c>
      <c r="HR102" s="52">
        <f t="shared" si="2611"/>
        <v>3.5564787213800977E-2</v>
      </c>
      <c r="HS102" s="53">
        <f t="shared" ref="HS102" si="2736">SUM(HS95:HS101)/7</f>
        <v>58.699999999999996</v>
      </c>
      <c r="HT102" s="54">
        <f t="shared" ref="HT102" si="2737">SUM(HT95:HT101)</f>
        <v>59662</v>
      </c>
      <c r="HU102" s="53">
        <f t="shared" ref="HU102" si="2738">AVERAGE(HU95:HU101)</f>
        <v>94.601643721425276</v>
      </c>
      <c r="HV102" s="63">
        <f>HV100/HV99*100-100</f>
        <v>10.844626242710504</v>
      </c>
      <c r="HW102" s="72">
        <f>HW100/HW99*100-100</f>
        <v>6.458197707135696</v>
      </c>
      <c r="HX102" s="78">
        <f t="shared" ref="HX102" si="2739">SUM(G102,I102,S102,U102,AE102,AG102,AQ102,AS102,BC102,BE102)/7/SUM(E101,Q101,AC101,AO101,BA101)</f>
        <v>0.73385763438938301</v>
      </c>
      <c r="HY102" s="78">
        <f t="shared" ref="HY102" si="2740">SUM(BO102,BQ102,CA102,CC102,CM102,CO102,CY102,DA102,DK102,DM102)/7/SUM(BM101,BY101,CK101,CW101,DI101)</f>
        <v>0.74796424145866525</v>
      </c>
      <c r="HZ102" s="78">
        <f t="shared" ref="HZ102" si="2741">SUM(DW102,DY102,EI102,EK102,EU102,EW102,FG102,FI102)/7/SUM(DU101,EG101,ES101,FE101)</f>
        <v>0.75974951634253129</v>
      </c>
      <c r="IA102" s="78">
        <f t="shared" ref="IA102" si="2742">SUM(FS102,FU102,GE102,GG102,GQ102,GS102,HC102,HE102)/7/SUM(FQ101,GC101,GO101,HA101)</f>
        <v>0.774144685296422</v>
      </c>
      <c r="IB102" s="92">
        <f t="shared" ref="IB102" si="2743">SUM(I102,U102,AG102,AS102,BE102)/SUM(G102,I102,S102,U102,AE102,AG102,AQ102,AS102,BC102,BE102)</f>
        <v>3.1723801985021005E-2</v>
      </c>
      <c r="IC102" s="92">
        <f t="shared" ref="IC102" si="2744">SUM(BQ102,CC102,CO102,DA102,DM102)/SUM(BO102,BQ102,CA102,CC102,CM102,CO102,CY102,DA102,DK102,DM102)</f>
        <v>2.7513164901485119E-2</v>
      </c>
      <c r="ID102" s="92">
        <f t="shared" ref="ID102" si="2745">SUM(DY102,EK102,EW102,FI102)/SUM(DW102,DY102,EI102,EK102,EU102,EW102,FG102,FI102)</f>
        <v>4.677343697647926E-2</v>
      </c>
      <c r="IE102" s="92">
        <f t="shared" ref="IE102" si="2746">SUM(FU102,GG102,GS102,HE102)/SUM(FS102,FU102,GE102,GG102,GQ102,GS102,HC102,HE102)</f>
        <v>3.7716753255515822E-2</v>
      </c>
      <c r="IF102" s="94">
        <f t="shared" ref="IF102" si="2747">SUM(C102,O102,AA102,AM102,AY102)</f>
        <v>8</v>
      </c>
      <c r="IG102" s="94">
        <f t="shared" ref="IG102" si="2748">SUM(BK102,BW102,CI102,CU102,DG102)</f>
        <v>2</v>
      </c>
      <c r="IH102" s="94">
        <f t="shared" ref="IH102" si="2749">SUM(DS102,EE102,EQ102,FC102)</f>
        <v>4</v>
      </c>
      <c r="II102" s="94">
        <f t="shared" ref="II102" si="2750">SUM(FO102,GA102,GM102,GY102)</f>
        <v>2</v>
      </c>
      <c r="IJ102" s="96" t="s">
        <v>89</v>
      </c>
    </row>
    <row r="103" spans="1:244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" si="2751">HK102/HM92</f>
        <v>1.3353363378400935E-3</v>
      </c>
      <c r="HL103" s="68">
        <f t="shared" ref="HL103" si="2752">HL102/HN92</f>
        <v>1.9569471624266144E-3</v>
      </c>
      <c r="HM103" s="45"/>
      <c r="HN103" s="45"/>
      <c r="HO103" s="45"/>
      <c r="HP103" s="218"/>
      <c r="HQ103" s="45"/>
      <c r="HR103" s="45"/>
      <c r="HS103" s="45"/>
      <c r="HT103" s="55"/>
      <c r="HU103" s="45"/>
      <c r="HV103" s="45"/>
      <c r="HW103" s="46"/>
      <c r="HY103" s="77"/>
      <c r="HZ103" s="77"/>
      <c r="IA103" s="77"/>
      <c r="IF103" s="94">
        <f t="shared" ref="IF103" si="2753">SUM(E92,Q92,AC92,AO92,BA92)</f>
        <v>3205</v>
      </c>
      <c r="IG103" s="94">
        <f t="shared" ref="IG103" si="2754">SUM(BM92,BY92,CK92,CW92,DI92)</f>
        <v>3230</v>
      </c>
      <c r="IH103" s="94">
        <f t="shared" ref="IH103" si="2755">SUM(DU92,EG92,ES92,FE92)</f>
        <v>2810</v>
      </c>
      <c r="II103" s="94">
        <f t="shared" ref="II103" si="2756">SUM(FQ92,GC92,GO92,HA92)</f>
        <v>2737</v>
      </c>
      <c r="IJ103" s="96" t="s">
        <v>84</v>
      </c>
    </row>
    <row r="104" spans="1:244" x14ac:dyDescent="0.25">
      <c r="A104" s="225">
        <v>36</v>
      </c>
      <c r="B104" s="73">
        <f>B101+1</f>
        <v>44505</v>
      </c>
      <c r="C104" s="33"/>
      <c r="D104" s="34"/>
      <c r="E104" s="34">
        <f>E101-C104</f>
        <v>756</v>
      </c>
      <c r="F104" s="34">
        <f>F101-D104</f>
        <v>64</v>
      </c>
      <c r="G104" s="34">
        <v>549</v>
      </c>
      <c r="H104" s="35">
        <f t="shared" ref="H104:H110" si="2757">((G104+I104)/E104)</f>
        <v>0.74603174603174605</v>
      </c>
      <c r="I104" s="34">
        <v>15</v>
      </c>
      <c r="J104" s="35">
        <f>I104/(G104+I104)</f>
        <v>2.6595744680851064E-2</v>
      </c>
      <c r="K104" s="36"/>
      <c r="L104" s="34"/>
      <c r="M104" s="34"/>
      <c r="N104" s="37"/>
      <c r="O104" s="33">
        <v>1</v>
      </c>
      <c r="P104" s="34"/>
      <c r="Q104" s="34">
        <f t="shared" ref="Q104" si="2758">Q101-O104</f>
        <v>725</v>
      </c>
      <c r="R104" s="34">
        <f t="shared" ref="R104" si="2759">R101-P104</f>
        <v>61</v>
      </c>
      <c r="S104" s="34">
        <v>524</v>
      </c>
      <c r="T104" s="35">
        <f t="shared" ref="T104:T110" si="2760">((S104+U104)/Q104)</f>
        <v>0.73379310344827586</v>
      </c>
      <c r="U104" s="34">
        <v>8</v>
      </c>
      <c r="V104" s="35">
        <f t="shared" ref="V104:V110" si="2761">U104/(S104+U104)</f>
        <v>1.5037593984962405E-2</v>
      </c>
      <c r="W104" s="36"/>
      <c r="X104" s="34"/>
      <c r="Y104" s="34"/>
      <c r="Z104" s="37"/>
      <c r="AA104" s="33"/>
      <c r="AB104" s="34"/>
      <c r="AC104" s="34">
        <f t="shared" ref="AC104" si="2762">AC101-AA104</f>
        <v>144</v>
      </c>
      <c r="AD104" s="34">
        <f t="shared" ref="AD104" si="2763">AD101-AB104</f>
        <v>12</v>
      </c>
      <c r="AE104" s="34">
        <v>108</v>
      </c>
      <c r="AF104" s="35">
        <f t="shared" ref="AF104:AF110" si="2764">((AE104+AG104)/AC104)</f>
        <v>0.77083333333333337</v>
      </c>
      <c r="AG104" s="34">
        <v>3</v>
      </c>
      <c r="AH104" s="35">
        <f t="shared" ref="AH104:AH110" si="2765">AG104/(AE104+AG104)</f>
        <v>2.7027027027027029E-2</v>
      </c>
      <c r="AI104" s="36"/>
      <c r="AJ104" s="34"/>
      <c r="AK104" s="34"/>
      <c r="AL104" s="37"/>
      <c r="AM104" s="33"/>
      <c r="AN104" s="34"/>
      <c r="AO104" s="34">
        <f t="shared" ref="AO104" si="2766">AO101-AM104</f>
        <v>728</v>
      </c>
      <c r="AP104" s="34">
        <f t="shared" ref="AP104" si="2767">AP101-AN104</f>
        <v>62</v>
      </c>
      <c r="AQ104" s="34">
        <v>519</v>
      </c>
      <c r="AR104" s="35">
        <f t="shared" ref="AR104:AR110" si="2768">((AQ104+AS104)/AO104)</f>
        <v>0.73489010989010994</v>
      </c>
      <c r="AS104" s="34">
        <v>16</v>
      </c>
      <c r="AT104" s="35">
        <f t="shared" ref="AT104:AT110" si="2769">AS104/(AQ104+AS104)</f>
        <v>2.9906542056074768E-2</v>
      </c>
      <c r="AU104" s="36"/>
      <c r="AV104" s="34"/>
      <c r="AW104" s="34"/>
      <c r="AX104" s="37"/>
      <c r="AY104" s="33"/>
      <c r="AZ104" s="34"/>
      <c r="BA104" s="34">
        <f t="shared" ref="BA104" si="2770">BA101-AY104</f>
        <v>843</v>
      </c>
      <c r="BB104" s="34">
        <f t="shared" ref="BB104" si="2771">BB101-AZ104</f>
        <v>72</v>
      </c>
      <c r="BC104" s="34">
        <v>606</v>
      </c>
      <c r="BD104" s="35">
        <f t="shared" ref="BD104:BD110" si="2772">((BC104+BE104)/BA104)</f>
        <v>0.73546856465005928</v>
      </c>
      <c r="BE104" s="34">
        <v>14</v>
      </c>
      <c r="BF104" s="35">
        <f t="shared" ref="BF104:BF110" si="2773">BE104/(BC104+BE104)</f>
        <v>2.2580645161290321E-2</v>
      </c>
      <c r="BG104" s="36"/>
      <c r="BH104" s="34"/>
      <c r="BI104" s="34"/>
      <c r="BJ104" s="37"/>
      <c r="BK104" s="33"/>
      <c r="BL104" s="34"/>
      <c r="BM104" s="34">
        <f t="shared" ref="BM104" si="2774">BM101-BK104</f>
        <v>708</v>
      </c>
      <c r="BN104" s="34">
        <f t="shared" ref="BN104" si="2775">BN101-BL104</f>
        <v>61</v>
      </c>
      <c r="BO104" s="34">
        <v>512</v>
      </c>
      <c r="BP104" s="35">
        <f t="shared" ref="BP104:BP110" si="2776">((BO104+BQ104)/BM104)</f>
        <v>0.73728813559322037</v>
      </c>
      <c r="BQ104" s="34">
        <v>10</v>
      </c>
      <c r="BR104" s="35">
        <f t="shared" ref="BR104:BR110" si="2777">BQ104/(BO104+BQ104)</f>
        <v>1.9157088122605363E-2</v>
      </c>
      <c r="BS104" s="36"/>
      <c r="BT104" s="34"/>
      <c r="BU104" s="34"/>
      <c r="BV104" s="37"/>
      <c r="BW104" s="33"/>
      <c r="BX104" s="34"/>
      <c r="BY104" s="34">
        <f t="shared" ref="BY104" si="2778">BY101-BW104</f>
        <v>749</v>
      </c>
      <c r="BZ104" s="34">
        <f t="shared" ref="BZ104" si="2779">BZ101-BX104</f>
        <v>65</v>
      </c>
      <c r="CA104" s="34">
        <v>548</v>
      </c>
      <c r="CB104" s="35">
        <f t="shared" ref="CB104:CB110" si="2780">((CA104+CC104)/BY104)</f>
        <v>0.75433911882510019</v>
      </c>
      <c r="CC104" s="34">
        <v>17</v>
      </c>
      <c r="CD104" s="35">
        <f t="shared" ref="CD104:CD110" si="2781">CC104/(CA104+CC104)</f>
        <v>3.0088495575221239E-2</v>
      </c>
      <c r="CE104" s="36"/>
      <c r="CF104" s="34"/>
      <c r="CG104" s="34"/>
      <c r="CH104" s="37"/>
      <c r="CI104" s="33">
        <v>1</v>
      </c>
      <c r="CJ104" s="34"/>
      <c r="CK104" s="34">
        <f t="shared" ref="CK104" si="2782">CK101-CI104</f>
        <v>159</v>
      </c>
      <c r="CL104" s="34">
        <f t="shared" ref="CL104" si="2783">CL101-CJ104</f>
        <v>15</v>
      </c>
      <c r="CM104" s="34">
        <v>99</v>
      </c>
      <c r="CN104" s="35">
        <f t="shared" ref="CN104:CN110" si="2784">((CM104+CO104)/CK104)</f>
        <v>0.660377358490566</v>
      </c>
      <c r="CO104" s="34">
        <v>6</v>
      </c>
      <c r="CP104" s="35">
        <f t="shared" ref="CP104:CP110" si="2785">CO104/(CM104+CO104)</f>
        <v>5.7142857142857141E-2</v>
      </c>
      <c r="CQ104" s="36"/>
      <c r="CR104" s="34"/>
      <c r="CS104" s="34"/>
      <c r="CT104" s="37"/>
      <c r="CU104" s="33"/>
      <c r="CV104" s="34"/>
      <c r="CW104" s="34">
        <f t="shared" ref="CW104" si="2786">CW101-CU104</f>
        <v>757</v>
      </c>
      <c r="CX104" s="34">
        <f t="shared" ref="CX104" si="2787">CX101-CV104</f>
        <v>64</v>
      </c>
      <c r="CY104" s="34">
        <v>540</v>
      </c>
      <c r="CZ104" s="35">
        <f t="shared" ref="CZ104:CZ110" si="2788">((CY104+DA104)/CW104)</f>
        <v>0.72655217965653895</v>
      </c>
      <c r="DA104" s="34">
        <v>10</v>
      </c>
      <c r="DB104" s="35">
        <f t="shared" ref="DB104:DB110" si="2789">DA104/(CY104+DA104)</f>
        <v>1.8181818181818181E-2</v>
      </c>
      <c r="DC104" s="36"/>
      <c r="DD104" s="34"/>
      <c r="DE104" s="34"/>
      <c r="DF104" s="37"/>
      <c r="DG104" s="33"/>
      <c r="DH104" s="34"/>
      <c r="DI104" s="34">
        <f t="shared" ref="DI104" si="2790">DI101-DG104</f>
        <v>854</v>
      </c>
      <c r="DJ104" s="34">
        <f t="shared" ref="DJ104" si="2791">DJ101-DH104</f>
        <v>72</v>
      </c>
      <c r="DK104" s="34">
        <v>627</v>
      </c>
      <c r="DL104" s="35">
        <f t="shared" ref="DL104:DL110" si="2792">((DK104+DM104)/DI104)</f>
        <v>0.74707259953161598</v>
      </c>
      <c r="DM104" s="34">
        <v>11</v>
      </c>
      <c r="DN104" s="35">
        <f t="shared" ref="DN104:DN110" si="2793">DM104/(DK104+DM104)</f>
        <v>1.7241379310344827E-2</v>
      </c>
      <c r="DO104" s="36"/>
      <c r="DP104" s="34"/>
      <c r="DQ104" s="34"/>
      <c r="DR104" s="37"/>
      <c r="DS104" s="33"/>
      <c r="DT104" s="34"/>
      <c r="DU104" s="34">
        <f t="shared" ref="DU104" si="2794">DU101-DS104</f>
        <v>883</v>
      </c>
      <c r="DV104" s="34">
        <f t="shared" ref="DV104" si="2795">DV101-DT104</f>
        <v>76</v>
      </c>
      <c r="DW104" s="34">
        <v>609</v>
      </c>
      <c r="DX104" s="35">
        <f t="shared" ref="DX104:DX110" si="2796">((DW104+DY104)/DU104)</f>
        <v>0.72593431483578708</v>
      </c>
      <c r="DY104" s="34">
        <v>32</v>
      </c>
      <c r="DZ104" s="35">
        <f t="shared" ref="DZ104:DZ110" si="2797">DY104/(DW104+DY104)</f>
        <v>4.9921996879875197E-2</v>
      </c>
      <c r="EA104" s="36"/>
      <c r="EB104" s="34"/>
      <c r="EC104" s="34"/>
      <c r="ED104" s="37"/>
      <c r="EE104" s="33"/>
      <c r="EF104" s="34"/>
      <c r="EG104" s="34">
        <f t="shared" ref="EG104" si="2798">EG101-EE104</f>
        <v>162</v>
      </c>
      <c r="EH104" s="34">
        <f t="shared" ref="EH104" si="2799">EH101-EF104</f>
        <v>14</v>
      </c>
      <c r="EI104" s="34">
        <v>102</v>
      </c>
      <c r="EJ104" s="35">
        <f t="shared" ref="EJ104:EJ110" si="2800">((EI104+EK104)/EG104)</f>
        <v>0.68518518518518523</v>
      </c>
      <c r="EK104" s="34">
        <v>9</v>
      </c>
      <c r="EL104" s="35">
        <f t="shared" ref="EL104:EL110" si="2801">EK104/(EI104+EK104)</f>
        <v>8.1081081081081086E-2</v>
      </c>
      <c r="EM104" s="36"/>
      <c r="EN104" s="34"/>
      <c r="EO104" s="34"/>
      <c r="EP104" s="37"/>
      <c r="EQ104" s="33"/>
      <c r="ER104" s="34"/>
      <c r="ES104" s="34">
        <f t="shared" ref="ES104" si="2802">ES101-EQ104</f>
        <v>879</v>
      </c>
      <c r="ET104" s="34">
        <f t="shared" ref="ET104" si="2803">ET101-ER104</f>
        <v>74</v>
      </c>
      <c r="EU104" s="34">
        <v>640</v>
      </c>
      <c r="EV104" s="35">
        <f t="shared" ref="EV104:EV110" si="2804">((EU104+EW104)/ES104)</f>
        <v>0.75881683731513083</v>
      </c>
      <c r="EW104" s="34">
        <v>27</v>
      </c>
      <c r="EX104" s="35">
        <f t="shared" ref="EX104:EX110" si="2805">EW104/(EU104+EW104)</f>
        <v>4.0479760119940027E-2</v>
      </c>
      <c r="EY104" s="36"/>
      <c r="EZ104" s="34"/>
      <c r="FA104" s="34"/>
      <c r="FB104" s="37"/>
      <c r="FC104" s="33"/>
      <c r="FD104" s="34"/>
      <c r="FE104" s="34">
        <f t="shared" ref="FE104" si="2806">FE101-FC104</f>
        <v>882</v>
      </c>
      <c r="FF104" s="34">
        <f t="shared" ref="FF104" si="2807">FF101-FD104</f>
        <v>74</v>
      </c>
      <c r="FG104" s="34">
        <v>644</v>
      </c>
      <c r="FH104" s="35">
        <f t="shared" ref="FH104:FH110" si="2808">((FG104+FI104)/FE104)</f>
        <v>0.76984126984126988</v>
      </c>
      <c r="FI104" s="34">
        <v>35</v>
      </c>
      <c r="FJ104" s="35">
        <f t="shared" ref="FJ104:FJ110" si="2809">FI104/(FG104+FI104)</f>
        <v>5.1546391752577317E-2</v>
      </c>
      <c r="FK104" s="36"/>
      <c r="FL104" s="34"/>
      <c r="FM104" s="34"/>
      <c r="FN104" s="37"/>
      <c r="FO104" s="33"/>
      <c r="FP104" s="34"/>
      <c r="FQ104" s="34">
        <f t="shared" ref="FQ104" si="2810">FQ101-FO104</f>
        <v>854</v>
      </c>
      <c r="FR104" s="34">
        <f t="shared" ref="FR104" si="2811">FR101-FP104</f>
        <v>74</v>
      </c>
      <c r="FS104" s="34">
        <v>623</v>
      </c>
      <c r="FT104" s="35">
        <f t="shared" ref="FT104:FT110" si="2812">((FS104+FU104)/FQ104)</f>
        <v>0.75761124121779855</v>
      </c>
      <c r="FU104" s="34">
        <v>24</v>
      </c>
      <c r="FV104" s="35">
        <f t="shared" ref="FV104:FV110" si="2813">FU104/(FS104+FU104)</f>
        <v>3.7094281298299843E-2</v>
      </c>
      <c r="FW104" s="36"/>
      <c r="FX104" s="34"/>
      <c r="FY104" s="34"/>
      <c r="FZ104" s="37"/>
      <c r="GA104" s="33"/>
      <c r="GB104" s="34"/>
      <c r="GC104" s="34">
        <f t="shared" ref="GC104" si="2814">GC101-GA104</f>
        <v>169</v>
      </c>
      <c r="GD104" s="34">
        <f t="shared" ref="GD104" si="2815">GD101-GB104</f>
        <v>12</v>
      </c>
      <c r="GE104" s="34">
        <v>109</v>
      </c>
      <c r="GF104" s="35">
        <f t="shared" ref="GF104:GF110" si="2816">((GE104+GG104)/GC104)</f>
        <v>0.66863905325443784</v>
      </c>
      <c r="GG104" s="34">
        <v>4</v>
      </c>
      <c r="GH104" s="35">
        <f t="shared" ref="GH104:GH110" si="2817">GG104/(GE104+GG104)</f>
        <v>3.5398230088495575E-2</v>
      </c>
      <c r="GI104" s="36"/>
      <c r="GJ104" s="34"/>
      <c r="GK104" s="34"/>
      <c r="GL104" s="37"/>
      <c r="GM104" s="33"/>
      <c r="GN104" s="34"/>
      <c r="GO104" s="34">
        <f t="shared" ref="GO104" si="2818">GO101-GM104</f>
        <v>853</v>
      </c>
      <c r="GP104" s="34">
        <f t="shared" ref="GP104" si="2819">GP101-GN104</f>
        <v>74</v>
      </c>
      <c r="GQ104" s="34">
        <v>639</v>
      </c>
      <c r="GR104" s="35">
        <f t="shared" ref="GR104:GR110" si="2820">((GQ104+GS104)/GO104)</f>
        <v>0.77139507620164127</v>
      </c>
      <c r="GS104" s="34">
        <v>19</v>
      </c>
      <c r="GT104" s="35">
        <f t="shared" ref="GT104:GT110" si="2821">GS104/(GQ104+GS104)</f>
        <v>2.8875379939209727E-2</v>
      </c>
      <c r="GU104" s="36"/>
      <c r="GV104" s="34"/>
      <c r="GW104" s="34"/>
      <c r="GX104" s="37"/>
      <c r="GY104" s="33">
        <v>1</v>
      </c>
      <c r="GZ104" s="34"/>
      <c r="HA104" s="34">
        <f t="shared" ref="HA104" si="2822">HA101-GY104</f>
        <v>858</v>
      </c>
      <c r="HB104" s="34">
        <f t="shared" ref="HB104" si="2823">HB101-GZ104</f>
        <v>74</v>
      </c>
      <c r="HC104" s="34">
        <v>593</v>
      </c>
      <c r="HD104" s="35">
        <f t="shared" ref="HD104:HD110" si="2824">((HC104+HE104)/HA104)</f>
        <v>0.74825174825174823</v>
      </c>
      <c r="HE104" s="34">
        <v>49</v>
      </c>
      <c r="HF104" s="35">
        <f t="shared" ref="HF104:HF110" si="2825">HE104/(HC104+HE104)</f>
        <v>7.6323987538940805E-2</v>
      </c>
      <c r="HG104" s="36"/>
      <c r="HH104" s="34"/>
      <c r="HI104" s="34"/>
      <c r="HJ104" s="37"/>
      <c r="HK104" s="33">
        <f t="shared" ref="HK104:HK111" si="2826">+C104+O104+AA104+AM104+AY104+BK104+BW104+CI104+CU104+DG104+DS104+EE104+EQ104+FC104+FO104+GA104+GM104+GY104</f>
        <v>3</v>
      </c>
      <c r="HL104" s="34">
        <f t="shared" ref="HL104:HL111" si="2827">+D104+P104+AB104+AN104+AZ104+BL104+BX104+CJ104+CV104+DH104+DT104+EF104+ER104+FD104+FP104+GB104+GN104+GZ104</f>
        <v>0</v>
      </c>
      <c r="HM104" s="34">
        <f t="shared" ref="HM104:HM111" si="2828">+E104+Q104+AC104+AO104+BA104+BM104+BY104+CK104+CW104+DI104+DU104+EG104+ES104+FE104+FQ104+GC104+GO104+HA104</f>
        <v>11963</v>
      </c>
      <c r="HN104" s="34">
        <f t="shared" ref="HN104:HN111" si="2829">+F104+R104+AD104+AP104+BB104+BN104+BZ104+CL104+CX104+DJ104+DV104+EH104+ET104+FF104+FR104+GD104+GP104+HB104</f>
        <v>1020</v>
      </c>
      <c r="HO104" s="34">
        <f t="shared" ref="HO104:HO111" si="2830">+G104+S104+AE104+AQ104+BC104+BO104+CA104+CM104+CY104+DK104+DW104+EI104+EU104+FG104+FS104+GE104+GQ104+HC104+I104+U104+AG104+AS104+BE104+BQ104+CC104+CO104+DA104+DM104+DY104+EK104+EW104+FI104+FU104+GG104+GS104+HE104</f>
        <v>8900</v>
      </c>
      <c r="HP104" s="214">
        <f t="shared" ref="HP104:HP105" si="2831">+(HO104)/HM104</f>
        <v>0.7439605450137925</v>
      </c>
      <c r="HQ104" s="48">
        <f t="shared" ref="HQ104:HQ111" si="2832">+I104+U104+AG104+AS104+BE104+BQ104+CC104+CO104+DA104+DM104+DY104+EK104+EW104+FI104+FU104+GG104+GS104+HE104</f>
        <v>309</v>
      </c>
      <c r="HR104" s="35">
        <f>+(HQ104/(HO104))</f>
        <v>3.4719101123595504E-2</v>
      </c>
      <c r="HS104" s="49">
        <v>59.7</v>
      </c>
      <c r="HT104" s="50">
        <v>8436</v>
      </c>
      <c r="HU104" s="49">
        <f t="shared" ref="HU104:HU110" si="2833">+HT104/HO104*100</f>
        <v>94.786516853932596</v>
      </c>
      <c r="HV104" s="48"/>
      <c r="HW104" s="37"/>
      <c r="HX104" s="78">
        <f t="shared" ref="HX104:HX110" si="2834">SUM(G104,I104,S104,U104,AE104,AG104,AQ104,AS104,BC104,BE104)/SUM(E104,Q104,AC104,AO104,BA104)</f>
        <v>0.73904881101376718</v>
      </c>
      <c r="HY104" s="78">
        <f t="shared" ref="HY104:HY110" si="2835">SUM(BO104,BQ104,CA104,CC104,CM104,CO104,CY104,DA104,DK104,DM104)/SUM(BM104,BY104,CK104,CW104,DI104)</f>
        <v>0.73752711496746204</v>
      </c>
      <c r="HZ104" s="78">
        <f t="shared" ref="HZ104:HZ110" si="2836">SUM(DW104,DY104,EI104,EK104,EU104,EW104,FG104,FI104)/SUM(DU104,EG104,ES104,FE104)</f>
        <v>0.74768353528153952</v>
      </c>
      <c r="IA104" s="78">
        <f t="shared" ref="IA104:IA110" si="2837">SUM(FS104,FU104,GE104,GG104,GQ104,GS104,HC104,HE104)/SUM(FQ104,GC104,GO104,HA104)</f>
        <v>0.75347476225310894</v>
      </c>
    </row>
    <row r="105" spans="1:244" x14ac:dyDescent="0.25">
      <c r="A105" s="226"/>
      <c r="B105" s="41">
        <f t="shared" ref="B105:B110" si="2838">+B104+1</f>
        <v>44506</v>
      </c>
      <c r="C105" s="10"/>
      <c r="D105" s="11"/>
      <c r="E105" s="74">
        <f t="shared" ref="E105:E109" si="2839">E104-C105</f>
        <v>756</v>
      </c>
      <c r="F105" s="74">
        <f t="shared" ref="F105:F109" si="2840">F104-D105</f>
        <v>64</v>
      </c>
      <c r="G105" s="11">
        <v>520</v>
      </c>
      <c r="H105" s="12">
        <f t="shared" si="2757"/>
        <v>0.71957671957671954</v>
      </c>
      <c r="I105" s="11">
        <v>24</v>
      </c>
      <c r="J105" s="12">
        <f t="shared" ref="J105:J110" si="2841">I105/(G105+I105)</f>
        <v>4.4117647058823532E-2</v>
      </c>
      <c r="K105" s="13"/>
      <c r="L105" s="11"/>
      <c r="M105" s="11"/>
      <c r="N105" s="14"/>
      <c r="O105" s="10"/>
      <c r="P105" s="11"/>
      <c r="Q105" s="74">
        <f t="shared" ref="Q105:Q110" si="2842">Q104-O105</f>
        <v>725</v>
      </c>
      <c r="R105" s="74">
        <f t="shared" ref="R105:R110" si="2843">R104-P105</f>
        <v>61</v>
      </c>
      <c r="S105" s="11">
        <v>512</v>
      </c>
      <c r="T105" s="12">
        <f t="shared" si="2760"/>
        <v>0.72275862068965513</v>
      </c>
      <c r="U105" s="11">
        <v>12</v>
      </c>
      <c r="V105" s="12">
        <f t="shared" si="2761"/>
        <v>2.2900763358778626E-2</v>
      </c>
      <c r="W105" s="13"/>
      <c r="X105" s="11"/>
      <c r="Y105" s="11"/>
      <c r="Z105" s="14"/>
      <c r="AA105" s="10">
        <v>1</v>
      </c>
      <c r="AB105" s="11"/>
      <c r="AC105" s="74">
        <f t="shared" ref="AC105:AC110" si="2844">AC104-AA105</f>
        <v>143</v>
      </c>
      <c r="AD105" s="74">
        <f t="shared" ref="AD105:AD110" si="2845">AD104-AB105</f>
        <v>12</v>
      </c>
      <c r="AE105" s="11">
        <v>104</v>
      </c>
      <c r="AF105" s="12">
        <f t="shared" si="2764"/>
        <v>0.74125874125874125</v>
      </c>
      <c r="AG105" s="11">
        <v>2</v>
      </c>
      <c r="AH105" s="12">
        <f t="shared" si="2765"/>
        <v>1.8867924528301886E-2</v>
      </c>
      <c r="AI105" s="13"/>
      <c r="AJ105" s="11"/>
      <c r="AK105" s="11"/>
      <c r="AL105" s="14"/>
      <c r="AM105" s="10"/>
      <c r="AN105" s="11"/>
      <c r="AO105" s="74">
        <f t="shared" ref="AO105:AO110" si="2846">AO104-AM105</f>
        <v>728</v>
      </c>
      <c r="AP105" s="74">
        <f t="shared" ref="AP105:AP110" si="2847">AP104-AN105</f>
        <v>62</v>
      </c>
      <c r="AQ105" s="11">
        <v>509</v>
      </c>
      <c r="AR105" s="12">
        <f t="shared" si="2768"/>
        <v>0.71703296703296704</v>
      </c>
      <c r="AS105" s="11">
        <v>13</v>
      </c>
      <c r="AT105" s="12">
        <f t="shared" si="2769"/>
        <v>2.4904214559386972E-2</v>
      </c>
      <c r="AU105" s="13"/>
      <c r="AV105" s="11"/>
      <c r="AW105" s="11"/>
      <c r="AX105" s="14"/>
      <c r="AY105" s="10"/>
      <c r="AZ105" s="11"/>
      <c r="BA105" s="74">
        <f t="shared" ref="BA105:BA110" si="2848">BA104-AY105</f>
        <v>843</v>
      </c>
      <c r="BB105" s="74">
        <f t="shared" ref="BB105:BB110" si="2849">BB104-AZ105</f>
        <v>72</v>
      </c>
      <c r="BC105" s="11">
        <v>590</v>
      </c>
      <c r="BD105" s="12">
        <f t="shared" si="2772"/>
        <v>0.72123368920521946</v>
      </c>
      <c r="BE105" s="11">
        <v>18</v>
      </c>
      <c r="BF105" s="12">
        <f t="shared" si="2773"/>
        <v>2.9605263157894735E-2</v>
      </c>
      <c r="BG105" s="13"/>
      <c r="BH105" s="11"/>
      <c r="BI105" s="11"/>
      <c r="BJ105" s="14"/>
      <c r="BK105" s="10">
        <v>1</v>
      </c>
      <c r="BL105" s="11"/>
      <c r="BM105" s="74">
        <f t="shared" ref="BM105:BM110" si="2850">BM104-BK105</f>
        <v>707</v>
      </c>
      <c r="BN105" s="74">
        <f t="shared" ref="BN105:BN110" si="2851">BN104-BL105</f>
        <v>61</v>
      </c>
      <c r="BO105" s="11">
        <v>511</v>
      </c>
      <c r="BP105" s="12">
        <f t="shared" si="2776"/>
        <v>0.73267326732673266</v>
      </c>
      <c r="BQ105" s="11">
        <v>7</v>
      </c>
      <c r="BR105" s="12">
        <f t="shared" si="2777"/>
        <v>1.3513513513513514E-2</v>
      </c>
      <c r="BS105" s="13"/>
      <c r="BT105" s="11"/>
      <c r="BU105" s="11"/>
      <c r="BV105" s="14"/>
      <c r="BW105" s="10"/>
      <c r="BX105" s="11"/>
      <c r="BY105" s="74">
        <f t="shared" ref="BY105:BY110" si="2852">BY104-BW105</f>
        <v>749</v>
      </c>
      <c r="BZ105" s="74">
        <f t="shared" ref="BZ105:BZ110" si="2853">BZ104-BX105</f>
        <v>65</v>
      </c>
      <c r="CA105" s="11">
        <v>530</v>
      </c>
      <c r="CB105" s="12">
        <f>((CA105+CC105)/BY105)</f>
        <v>0.72229639519359146</v>
      </c>
      <c r="CC105" s="11">
        <v>11</v>
      </c>
      <c r="CD105" s="12">
        <f t="shared" si="2781"/>
        <v>2.0332717190388171E-2</v>
      </c>
      <c r="CE105" s="13"/>
      <c r="CF105" s="11"/>
      <c r="CG105" s="11"/>
      <c r="CH105" s="14"/>
      <c r="CI105" s="10">
        <v>2</v>
      </c>
      <c r="CJ105" s="11"/>
      <c r="CK105" s="74">
        <f t="shared" ref="CK105:CK110" si="2854">CK104-CI105</f>
        <v>157</v>
      </c>
      <c r="CL105" s="74">
        <f t="shared" ref="CL105:CL110" si="2855">CL104-CJ105</f>
        <v>15</v>
      </c>
      <c r="CM105" s="11">
        <v>104</v>
      </c>
      <c r="CN105" s="12">
        <f t="shared" si="2784"/>
        <v>0.68789808917197448</v>
      </c>
      <c r="CO105" s="11">
        <v>4</v>
      </c>
      <c r="CP105" s="12">
        <f t="shared" si="2785"/>
        <v>3.7037037037037035E-2</v>
      </c>
      <c r="CQ105" s="13"/>
      <c r="CR105" s="11"/>
      <c r="CS105" s="11"/>
      <c r="CT105" s="14"/>
      <c r="CU105" s="10"/>
      <c r="CV105" s="11"/>
      <c r="CW105" s="74">
        <f t="shared" ref="CW105:CW110" si="2856">CW104-CU105</f>
        <v>757</v>
      </c>
      <c r="CX105" s="74">
        <f t="shared" ref="CX105:CX110" si="2857">CX104-CV105</f>
        <v>64</v>
      </c>
      <c r="CY105" s="11">
        <v>552</v>
      </c>
      <c r="CZ105" s="12">
        <f t="shared" si="2788"/>
        <v>0.73976221928665786</v>
      </c>
      <c r="DA105" s="11">
        <v>8</v>
      </c>
      <c r="DB105" s="12">
        <f t="shared" si="2789"/>
        <v>1.4285714285714285E-2</v>
      </c>
      <c r="DC105" s="13"/>
      <c r="DD105" s="11"/>
      <c r="DE105" s="11"/>
      <c r="DF105" s="14"/>
      <c r="DG105" s="10"/>
      <c r="DH105" s="11"/>
      <c r="DI105" s="74">
        <f t="shared" ref="DI105:DI110" si="2858">DI104-DG105</f>
        <v>854</v>
      </c>
      <c r="DJ105" s="74">
        <f t="shared" ref="DJ105:DJ110" si="2859">DJ104-DH105</f>
        <v>72</v>
      </c>
      <c r="DK105" s="11">
        <v>639</v>
      </c>
      <c r="DL105" s="12">
        <f t="shared" si="2792"/>
        <v>0.76463700234192034</v>
      </c>
      <c r="DM105" s="11">
        <v>14</v>
      </c>
      <c r="DN105" s="12">
        <f t="shared" si="2793"/>
        <v>2.1439509954058193E-2</v>
      </c>
      <c r="DO105" s="13"/>
      <c r="DP105" s="11"/>
      <c r="DQ105" s="11"/>
      <c r="DR105" s="14"/>
      <c r="DS105" s="10"/>
      <c r="DT105" s="11"/>
      <c r="DU105" s="74">
        <f t="shared" ref="DU105:DU110" si="2860">DU104-DS105</f>
        <v>883</v>
      </c>
      <c r="DV105" s="74">
        <f t="shared" ref="DV105:DV110" si="2861">DV104-DT105</f>
        <v>76</v>
      </c>
      <c r="DW105" s="11">
        <v>639</v>
      </c>
      <c r="DX105" s="12">
        <f t="shared" si="2796"/>
        <v>0.75877689694224237</v>
      </c>
      <c r="DY105" s="11">
        <v>31</v>
      </c>
      <c r="DZ105" s="12">
        <f t="shared" si="2797"/>
        <v>4.6268656716417909E-2</v>
      </c>
      <c r="EA105" s="13"/>
      <c r="EB105" s="11"/>
      <c r="EC105" s="11"/>
      <c r="ED105" s="14"/>
      <c r="EE105" s="10"/>
      <c r="EF105" s="11"/>
      <c r="EG105" s="74">
        <f t="shared" ref="EG105:EG110" si="2862">EG104-EE105</f>
        <v>162</v>
      </c>
      <c r="EH105" s="74">
        <f t="shared" ref="EH105:EH110" si="2863">EH104-EF105</f>
        <v>14</v>
      </c>
      <c r="EI105" s="11">
        <v>114</v>
      </c>
      <c r="EJ105" s="12">
        <f t="shared" si="2800"/>
        <v>0.71604938271604934</v>
      </c>
      <c r="EK105" s="11">
        <v>2</v>
      </c>
      <c r="EL105" s="12">
        <f t="shared" si="2801"/>
        <v>1.7241379310344827E-2</v>
      </c>
      <c r="EM105" s="13"/>
      <c r="EN105" s="11"/>
      <c r="EO105" s="11"/>
      <c r="EP105" s="14"/>
      <c r="EQ105" s="10">
        <v>2</v>
      </c>
      <c r="ER105" s="11"/>
      <c r="ES105" s="74">
        <f t="shared" ref="ES105:ES110" si="2864">ES104-EQ105</f>
        <v>877</v>
      </c>
      <c r="ET105" s="74">
        <f t="shared" ref="ET105:ET110" si="2865">ET104-ER105</f>
        <v>74</v>
      </c>
      <c r="EU105" s="11">
        <v>614</v>
      </c>
      <c r="EV105" s="12">
        <f t="shared" si="2804"/>
        <v>0.72063854047890541</v>
      </c>
      <c r="EW105" s="11">
        <v>18</v>
      </c>
      <c r="EX105" s="12">
        <f t="shared" si="2805"/>
        <v>2.8481012658227847E-2</v>
      </c>
      <c r="EY105" s="13"/>
      <c r="EZ105" s="11"/>
      <c r="FA105" s="11"/>
      <c r="FB105" s="14"/>
      <c r="FC105" s="10"/>
      <c r="FD105" s="11"/>
      <c r="FE105" s="74">
        <f t="shared" ref="FE105:FE110" si="2866">FE104-FC105</f>
        <v>882</v>
      </c>
      <c r="FF105" s="74">
        <f t="shared" ref="FF105:FF110" si="2867">FF104-FD105</f>
        <v>74</v>
      </c>
      <c r="FG105" s="11">
        <v>638</v>
      </c>
      <c r="FH105" s="12">
        <f t="shared" si="2808"/>
        <v>0.74829931972789121</v>
      </c>
      <c r="FI105" s="11">
        <v>22</v>
      </c>
      <c r="FJ105" s="12">
        <f t="shared" si="2809"/>
        <v>3.3333333333333333E-2</v>
      </c>
      <c r="FK105" s="13"/>
      <c r="FL105" s="11"/>
      <c r="FM105" s="11"/>
      <c r="FN105" s="14"/>
      <c r="FO105" s="10"/>
      <c r="FP105" s="11"/>
      <c r="FQ105" s="74">
        <f t="shared" ref="FQ105:FQ110" si="2868">FQ104-FO105</f>
        <v>854</v>
      </c>
      <c r="FR105" s="74">
        <f t="shared" ref="FR105:FR110" si="2869">FR104-FP105</f>
        <v>74</v>
      </c>
      <c r="FS105" s="11">
        <v>631</v>
      </c>
      <c r="FT105" s="12">
        <f t="shared" si="2812"/>
        <v>0.76463700234192034</v>
      </c>
      <c r="FU105" s="11">
        <v>22</v>
      </c>
      <c r="FV105" s="12">
        <f t="shared" si="2813"/>
        <v>3.3690658499234305E-2</v>
      </c>
      <c r="FW105" s="13"/>
      <c r="FX105" s="11"/>
      <c r="FY105" s="11"/>
      <c r="FZ105" s="14"/>
      <c r="GA105" s="10">
        <v>1</v>
      </c>
      <c r="GB105" s="11"/>
      <c r="GC105" s="74">
        <f t="shared" ref="GC105:GC110" si="2870">GC104-GA105</f>
        <v>168</v>
      </c>
      <c r="GD105" s="74">
        <f t="shared" ref="GD105:GD110" si="2871">GD104-GB105</f>
        <v>12</v>
      </c>
      <c r="GE105" s="11">
        <v>111</v>
      </c>
      <c r="GF105" s="12">
        <f t="shared" si="2816"/>
        <v>0.6964285714285714</v>
      </c>
      <c r="GG105" s="11">
        <v>6</v>
      </c>
      <c r="GH105" s="12">
        <f t="shared" si="2817"/>
        <v>5.128205128205128E-2</v>
      </c>
      <c r="GI105" s="13"/>
      <c r="GJ105" s="11"/>
      <c r="GK105" s="11"/>
      <c r="GL105" s="14"/>
      <c r="GM105" s="10"/>
      <c r="GN105" s="11"/>
      <c r="GO105" s="74">
        <f t="shared" ref="GO105:GO110" si="2872">GO104-GM105</f>
        <v>853</v>
      </c>
      <c r="GP105" s="74">
        <f t="shared" ref="GP105:GP110" si="2873">GP104-GN105</f>
        <v>74</v>
      </c>
      <c r="GQ105" s="11">
        <v>604</v>
      </c>
      <c r="GR105" s="12">
        <f t="shared" si="2820"/>
        <v>0.73270808909730367</v>
      </c>
      <c r="GS105" s="11">
        <v>21</v>
      </c>
      <c r="GT105" s="12">
        <f t="shared" si="2821"/>
        <v>3.3599999999999998E-2</v>
      </c>
      <c r="GU105" s="13"/>
      <c r="GV105" s="11"/>
      <c r="GW105" s="11"/>
      <c r="GX105" s="14"/>
      <c r="GY105" s="10"/>
      <c r="GZ105" s="11"/>
      <c r="HA105" s="74">
        <f t="shared" ref="HA105:HA110" si="2874">HA104-GY105</f>
        <v>858</v>
      </c>
      <c r="HB105" s="74">
        <f t="shared" ref="HB105:HB110" si="2875">HB104-GZ105</f>
        <v>74</v>
      </c>
      <c r="HC105" s="11">
        <v>614</v>
      </c>
      <c r="HD105" s="12">
        <f t="shared" si="2824"/>
        <v>0.74825174825174823</v>
      </c>
      <c r="HE105" s="11">
        <v>28</v>
      </c>
      <c r="HF105" s="12">
        <f t="shared" si="2825"/>
        <v>4.3613707165109032E-2</v>
      </c>
      <c r="HG105" s="13"/>
      <c r="HH105" s="11"/>
      <c r="HI105" s="11"/>
      <c r="HJ105" s="14"/>
      <c r="HK105" s="10">
        <f t="shared" si="2826"/>
        <v>7</v>
      </c>
      <c r="HL105" s="11">
        <f t="shared" si="2827"/>
        <v>0</v>
      </c>
      <c r="HM105" s="11">
        <f t="shared" si="2828"/>
        <v>11956</v>
      </c>
      <c r="HN105" s="11">
        <f t="shared" si="2829"/>
        <v>1020</v>
      </c>
      <c r="HO105" s="11">
        <f t="shared" si="2830"/>
        <v>8799</v>
      </c>
      <c r="HP105" s="215">
        <f t="shared" si="2831"/>
        <v>0.73594847775175642</v>
      </c>
      <c r="HQ105" s="15">
        <f t="shared" si="2832"/>
        <v>263</v>
      </c>
      <c r="HR105" s="12">
        <f t="shared" ref="HR105:HR111" si="2876">+(HQ105/(HO105))</f>
        <v>2.9889760200022729E-2</v>
      </c>
      <c r="HS105" s="16">
        <v>59.2</v>
      </c>
      <c r="HT105" s="17">
        <v>8374</v>
      </c>
      <c r="HU105" s="16">
        <f t="shared" si="2833"/>
        <v>95.169905671098988</v>
      </c>
      <c r="HV105" s="15"/>
      <c r="HW105" s="14"/>
      <c r="HX105" s="78">
        <f t="shared" si="2834"/>
        <v>0.72112676056338032</v>
      </c>
      <c r="HY105" s="78">
        <f t="shared" si="2835"/>
        <v>0.73821339950372211</v>
      </c>
      <c r="HZ105" s="78">
        <f t="shared" si="2836"/>
        <v>0.74108416547788869</v>
      </c>
      <c r="IA105" s="78">
        <f t="shared" si="2837"/>
        <v>0.74533479692645443</v>
      </c>
    </row>
    <row r="106" spans="1:244" x14ac:dyDescent="0.25">
      <c r="A106" s="226"/>
      <c r="B106" s="41">
        <f t="shared" si="2838"/>
        <v>44507</v>
      </c>
      <c r="C106" s="10"/>
      <c r="D106" s="11"/>
      <c r="E106" s="74">
        <f t="shared" si="2839"/>
        <v>756</v>
      </c>
      <c r="F106" s="74">
        <f t="shared" si="2840"/>
        <v>64</v>
      </c>
      <c r="G106" s="11">
        <v>540</v>
      </c>
      <c r="H106" s="12">
        <f t="shared" si="2757"/>
        <v>0.73809523809523814</v>
      </c>
      <c r="I106" s="11">
        <v>18</v>
      </c>
      <c r="J106" s="12">
        <f t="shared" si="2841"/>
        <v>3.2258064516129031E-2</v>
      </c>
      <c r="K106" s="13"/>
      <c r="L106" s="11"/>
      <c r="M106" s="11"/>
      <c r="N106" s="14"/>
      <c r="O106" s="10"/>
      <c r="P106" s="11"/>
      <c r="Q106" s="74">
        <f t="shared" si="2842"/>
        <v>725</v>
      </c>
      <c r="R106" s="74">
        <f t="shared" si="2843"/>
        <v>61</v>
      </c>
      <c r="S106" s="11">
        <v>499</v>
      </c>
      <c r="T106" s="12">
        <f t="shared" si="2760"/>
        <v>0.70344827586206893</v>
      </c>
      <c r="U106" s="11">
        <v>11</v>
      </c>
      <c r="V106" s="12">
        <f t="shared" si="2761"/>
        <v>2.1568627450980392E-2</v>
      </c>
      <c r="W106" s="13"/>
      <c r="X106" s="11"/>
      <c r="Y106" s="11"/>
      <c r="Z106" s="14"/>
      <c r="AA106" s="10"/>
      <c r="AB106" s="11"/>
      <c r="AC106" s="74">
        <f t="shared" si="2844"/>
        <v>143</v>
      </c>
      <c r="AD106" s="74">
        <f t="shared" si="2845"/>
        <v>12</v>
      </c>
      <c r="AE106" s="11">
        <v>97</v>
      </c>
      <c r="AF106" s="12">
        <f t="shared" si="2764"/>
        <v>0.69930069930069927</v>
      </c>
      <c r="AG106" s="11">
        <v>3</v>
      </c>
      <c r="AH106" s="12">
        <f t="shared" si="2765"/>
        <v>0.03</v>
      </c>
      <c r="AI106" s="13"/>
      <c r="AJ106" s="11"/>
      <c r="AK106" s="11"/>
      <c r="AL106" s="14"/>
      <c r="AM106" s="10">
        <v>2</v>
      </c>
      <c r="AN106" s="11"/>
      <c r="AO106" s="74">
        <f t="shared" si="2846"/>
        <v>726</v>
      </c>
      <c r="AP106" s="74">
        <f t="shared" si="2847"/>
        <v>62</v>
      </c>
      <c r="AQ106" s="11">
        <v>483</v>
      </c>
      <c r="AR106" s="12">
        <f t="shared" si="2768"/>
        <v>0.7024793388429752</v>
      </c>
      <c r="AS106" s="11">
        <v>27</v>
      </c>
      <c r="AT106" s="12">
        <f t="shared" si="2769"/>
        <v>5.2941176470588235E-2</v>
      </c>
      <c r="AU106" s="13"/>
      <c r="AV106" s="11"/>
      <c r="AW106" s="11"/>
      <c r="AX106" s="14"/>
      <c r="AY106" s="10"/>
      <c r="AZ106" s="11"/>
      <c r="BA106" s="74">
        <f t="shared" si="2848"/>
        <v>843</v>
      </c>
      <c r="BB106" s="74">
        <f t="shared" si="2849"/>
        <v>72</v>
      </c>
      <c r="BC106" s="11">
        <v>520</v>
      </c>
      <c r="BD106" s="12">
        <f t="shared" si="2772"/>
        <v>0.63463819691577694</v>
      </c>
      <c r="BE106" s="11">
        <v>15</v>
      </c>
      <c r="BF106" s="12">
        <f t="shared" si="2773"/>
        <v>2.8037383177570093E-2</v>
      </c>
      <c r="BG106" s="13"/>
      <c r="BH106" s="11"/>
      <c r="BI106" s="11"/>
      <c r="BJ106" s="14"/>
      <c r="BK106" s="10"/>
      <c r="BL106" s="11"/>
      <c r="BM106" s="74">
        <f t="shared" si="2850"/>
        <v>707</v>
      </c>
      <c r="BN106" s="74">
        <f t="shared" si="2851"/>
        <v>61</v>
      </c>
      <c r="BO106" s="11">
        <v>503</v>
      </c>
      <c r="BP106" s="12">
        <f t="shared" si="2776"/>
        <v>0.72842998585572838</v>
      </c>
      <c r="BQ106" s="11">
        <v>12</v>
      </c>
      <c r="BR106" s="12">
        <f t="shared" si="2777"/>
        <v>2.3300970873786409E-2</v>
      </c>
      <c r="BS106" s="13"/>
      <c r="BT106" s="11"/>
      <c r="BU106" s="11"/>
      <c r="BV106" s="14"/>
      <c r="BW106" s="10"/>
      <c r="BX106" s="11"/>
      <c r="BY106" s="74">
        <f t="shared" si="2852"/>
        <v>749</v>
      </c>
      <c r="BZ106" s="74">
        <f t="shared" si="2853"/>
        <v>65</v>
      </c>
      <c r="CA106" s="11">
        <v>578</v>
      </c>
      <c r="CB106" s="12">
        <f t="shared" si="2780"/>
        <v>0.79172229639519354</v>
      </c>
      <c r="CC106" s="11">
        <v>15</v>
      </c>
      <c r="CD106" s="12">
        <f t="shared" si="2781"/>
        <v>2.5295109612141653E-2</v>
      </c>
      <c r="CE106" s="13"/>
      <c r="CF106" s="11"/>
      <c r="CG106" s="11"/>
      <c r="CH106" s="14"/>
      <c r="CI106" s="10"/>
      <c r="CJ106" s="11"/>
      <c r="CK106" s="74">
        <f t="shared" si="2854"/>
        <v>157</v>
      </c>
      <c r="CL106" s="74">
        <f t="shared" si="2855"/>
        <v>15</v>
      </c>
      <c r="CM106" s="11">
        <v>96</v>
      </c>
      <c r="CN106" s="12">
        <f t="shared" si="2784"/>
        <v>0.63057324840764328</v>
      </c>
      <c r="CO106" s="11">
        <v>3</v>
      </c>
      <c r="CP106" s="12">
        <f t="shared" si="2785"/>
        <v>3.0303030303030304E-2</v>
      </c>
      <c r="CQ106" s="13"/>
      <c r="CR106" s="11"/>
      <c r="CS106" s="11"/>
      <c r="CT106" s="14"/>
      <c r="CU106" s="10"/>
      <c r="CV106" s="11"/>
      <c r="CW106" s="74">
        <f t="shared" si="2856"/>
        <v>757</v>
      </c>
      <c r="CX106" s="74">
        <f t="shared" si="2857"/>
        <v>64</v>
      </c>
      <c r="CY106" s="11">
        <v>516</v>
      </c>
      <c r="CZ106" s="12">
        <f t="shared" si="2788"/>
        <v>0.70013210039630114</v>
      </c>
      <c r="DA106" s="11">
        <v>14</v>
      </c>
      <c r="DB106" s="12">
        <f t="shared" si="2789"/>
        <v>2.6415094339622643E-2</v>
      </c>
      <c r="DC106" s="13"/>
      <c r="DD106" s="11"/>
      <c r="DE106" s="11"/>
      <c r="DF106" s="14"/>
      <c r="DG106" s="10"/>
      <c r="DH106" s="11"/>
      <c r="DI106" s="74">
        <f t="shared" si="2858"/>
        <v>854</v>
      </c>
      <c r="DJ106" s="74">
        <f t="shared" si="2859"/>
        <v>72</v>
      </c>
      <c r="DK106" s="11">
        <v>646</v>
      </c>
      <c r="DL106" s="12">
        <f t="shared" si="2792"/>
        <v>0.76814988290398123</v>
      </c>
      <c r="DM106" s="11">
        <v>10</v>
      </c>
      <c r="DN106" s="12">
        <f t="shared" si="2793"/>
        <v>1.524390243902439E-2</v>
      </c>
      <c r="DO106" s="13"/>
      <c r="DP106" s="11"/>
      <c r="DQ106" s="11"/>
      <c r="DR106" s="14"/>
      <c r="DS106" s="10"/>
      <c r="DT106" s="11"/>
      <c r="DU106" s="74">
        <f t="shared" si="2860"/>
        <v>883</v>
      </c>
      <c r="DV106" s="74">
        <f t="shared" si="2861"/>
        <v>76</v>
      </c>
      <c r="DW106" s="11">
        <v>675</v>
      </c>
      <c r="DX106" s="12">
        <f t="shared" si="2796"/>
        <v>0.78935447338618348</v>
      </c>
      <c r="DY106" s="11">
        <v>22</v>
      </c>
      <c r="DZ106" s="12">
        <f t="shared" si="2797"/>
        <v>3.1563845050215207E-2</v>
      </c>
      <c r="EA106" s="13"/>
      <c r="EB106" s="11"/>
      <c r="EC106" s="11"/>
      <c r="ED106" s="14"/>
      <c r="EE106" s="10"/>
      <c r="EF106" s="11"/>
      <c r="EG106" s="74">
        <f t="shared" si="2862"/>
        <v>162</v>
      </c>
      <c r="EH106" s="74">
        <f t="shared" si="2863"/>
        <v>14</v>
      </c>
      <c r="EI106" s="11">
        <v>112</v>
      </c>
      <c r="EJ106" s="12">
        <f t="shared" si="2800"/>
        <v>0.71604938271604934</v>
      </c>
      <c r="EK106" s="11">
        <v>4</v>
      </c>
      <c r="EL106" s="12">
        <f t="shared" si="2801"/>
        <v>3.4482758620689655E-2</v>
      </c>
      <c r="EM106" s="13"/>
      <c r="EN106" s="11"/>
      <c r="EO106" s="11"/>
      <c r="EP106" s="14"/>
      <c r="EQ106" s="10"/>
      <c r="ER106" s="11"/>
      <c r="ES106" s="74">
        <f t="shared" si="2864"/>
        <v>877</v>
      </c>
      <c r="ET106" s="74">
        <f t="shared" si="2865"/>
        <v>74</v>
      </c>
      <c r="EU106" s="11">
        <v>672</v>
      </c>
      <c r="EV106" s="12">
        <f t="shared" si="2804"/>
        <v>0.79247434435575825</v>
      </c>
      <c r="EW106" s="11">
        <v>23</v>
      </c>
      <c r="EX106" s="12">
        <f t="shared" si="2805"/>
        <v>3.3093525179856115E-2</v>
      </c>
      <c r="EY106" s="13"/>
      <c r="EZ106" s="11"/>
      <c r="FA106" s="11"/>
      <c r="FB106" s="14"/>
      <c r="FC106" s="10">
        <v>2</v>
      </c>
      <c r="FD106" s="11"/>
      <c r="FE106" s="74">
        <f t="shared" si="2866"/>
        <v>880</v>
      </c>
      <c r="FF106" s="74">
        <f t="shared" si="2867"/>
        <v>74</v>
      </c>
      <c r="FG106" s="11">
        <v>637</v>
      </c>
      <c r="FH106" s="12">
        <f t="shared" si="2808"/>
        <v>0.7511363636363636</v>
      </c>
      <c r="FI106" s="11">
        <v>24</v>
      </c>
      <c r="FJ106" s="12">
        <f t="shared" si="2809"/>
        <v>3.6308623298033284E-2</v>
      </c>
      <c r="FK106" s="13"/>
      <c r="FL106" s="11"/>
      <c r="FM106" s="11"/>
      <c r="FN106" s="14"/>
      <c r="FO106" s="10"/>
      <c r="FP106" s="11"/>
      <c r="FQ106" s="74">
        <f t="shared" si="2868"/>
        <v>854</v>
      </c>
      <c r="FR106" s="74">
        <f t="shared" si="2869"/>
        <v>74</v>
      </c>
      <c r="FS106" s="11">
        <v>657</v>
      </c>
      <c r="FT106" s="12">
        <f t="shared" si="2812"/>
        <v>0.7857142857142857</v>
      </c>
      <c r="FU106" s="11">
        <v>14</v>
      </c>
      <c r="FV106" s="12">
        <f t="shared" si="2813"/>
        <v>2.0864381520119227E-2</v>
      </c>
      <c r="FW106" s="13"/>
      <c r="FX106" s="11"/>
      <c r="FY106" s="11"/>
      <c r="FZ106" s="14"/>
      <c r="GA106" s="10"/>
      <c r="GB106" s="11"/>
      <c r="GC106" s="74">
        <f t="shared" si="2870"/>
        <v>168</v>
      </c>
      <c r="GD106" s="74">
        <f t="shared" si="2871"/>
        <v>12</v>
      </c>
      <c r="GE106" s="11">
        <v>116</v>
      </c>
      <c r="GF106" s="12">
        <f t="shared" si="2816"/>
        <v>0.70833333333333337</v>
      </c>
      <c r="GG106" s="11">
        <v>3</v>
      </c>
      <c r="GH106" s="12">
        <f t="shared" si="2817"/>
        <v>2.5210084033613446E-2</v>
      </c>
      <c r="GI106" s="13"/>
      <c r="GJ106" s="11"/>
      <c r="GK106" s="11"/>
      <c r="GL106" s="14"/>
      <c r="GM106" s="10">
        <v>1</v>
      </c>
      <c r="GN106" s="11"/>
      <c r="GO106" s="74">
        <f t="shared" si="2872"/>
        <v>852</v>
      </c>
      <c r="GP106" s="74">
        <f t="shared" si="2873"/>
        <v>74</v>
      </c>
      <c r="GQ106" s="11">
        <v>667</v>
      </c>
      <c r="GR106" s="12">
        <f t="shared" si="2820"/>
        <v>0.79694835680751175</v>
      </c>
      <c r="GS106" s="11">
        <v>12</v>
      </c>
      <c r="GT106" s="12">
        <f t="shared" si="2821"/>
        <v>1.7673048600883652E-2</v>
      </c>
      <c r="GU106" s="13"/>
      <c r="GV106" s="11"/>
      <c r="GW106" s="11"/>
      <c r="GX106" s="14"/>
      <c r="GY106" s="10"/>
      <c r="GZ106" s="11"/>
      <c r="HA106" s="74">
        <f t="shared" si="2874"/>
        <v>858</v>
      </c>
      <c r="HB106" s="74">
        <f t="shared" si="2875"/>
        <v>74</v>
      </c>
      <c r="HC106" s="11">
        <v>649</v>
      </c>
      <c r="HD106" s="12">
        <f t="shared" si="2824"/>
        <v>0.79254079254079257</v>
      </c>
      <c r="HE106" s="11">
        <v>31</v>
      </c>
      <c r="HF106" s="12">
        <f t="shared" si="2825"/>
        <v>4.5588235294117645E-2</v>
      </c>
      <c r="HG106" s="13"/>
      <c r="HH106" s="11"/>
      <c r="HI106" s="11"/>
      <c r="HJ106" s="14"/>
      <c r="HK106" s="10">
        <f t="shared" si="2826"/>
        <v>5</v>
      </c>
      <c r="HL106" s="11">
        <f t="shared" si="2827"/>
        <v>0</v>
      </c>
      <c r="HM106" s="11">
        <f t="shared" si="2828"/>
        <v>11951</v>
      </c>
      <c r="HN106" s="11">
        <f t="shared" si="2829"/>
        <v>1020</v>
      </c>
      <c r="HO106" s="11">
        <f t="shared" si="2830"/>
        <v>8924</v>
      </c>
      <c r="HP106" s="215">
        <f>+(HO106)/HM106</f>
        <v>0.74671575600368167</v>
      </c>
      <c r="HQ106" s="15">
        <f t="shared" si="2832"/>
        <v>261</v>
      </c>
      <c r="HR106" s="12">
        <f t="shared" si="2876"/>
        <v>2.924697445091887E-2</v>
      </c>
      <c r="HS106" s="16">
        <v>59.1</v>
      </c>
      <c r="HT106" s="17">
        <v>8472</v>
      </c>
      <c r="HU106" s="16">
        <f t="shared" si="2833"/>
        <v>94.935006723442399</v>
      </c>
      <c r="HV106" s="15"/>
      <c r="HW106" s="14"/>
      <c r="HX106" s="78">
        <f t="shared" si="2834"/>
        <v>0.69307860945818978</v>
      </c>
      <c r="HY106" s="78">
        <f t="shared" si="2835"/>
        <v>0.74224565756823824</v>
      </c>
      <c r="HZ106" s="78">
        <f t="shared" si="2836"/>
        <v>0.77408993576017127</v>
      </c>
      <c r="IA106" s="78">
        <f t="shared" si="2837"/>
        <v>0.78660322108345537</v>
      </c>
    </row>
    <row r="107" spans="1:244" x14ac:dyDescent="0.25">
      <c r="A107" s="226"/>
      <c r="B107" s="211">
        <f t="shared" si="2838"/>
        <v>44508</v>
      </c>
      <c r="C107" s="10"/>
      <c r="D107" s="11"/>
      <c r="E107" s="74">
        <f t="shared" si="2839"/>
        <v>756</v>
      </c>
      <c r="F107" s="74">
        <v>67</v>
      </c>
      <c r="G107" s="11">
        <v>562</v>
      </c>
      <c r="H107" s="12">
        <f t="shared" si="2757"/>
        <v>0.76851851851851849</v>
      </c>
      <c r="I107" s="11">
        <v>19</v>
      </c>
      <c r="J107" s="12">
        <f t="shared" si="2841"/>
        <v>3.2702237521514632E-2</v>
      </c>
      <c r="K107" s="11"/>
      <c r="L107" s="11"/>
      <c r="M107" s="18"/>
      <c r="N107" s="20"/>
      <c r="O107" s="10"/>
      <c r="P107" s="11"/>
      <c r="Q107" s="74">
        <f t="shared" si="2842"/>
        <v>725</v>
      </c>
      <c r="R107" s="74">
        <v>64</v>
      </c>
      <c r="S107" s="11">
        <v>534</v>
      </c>
      <c r="T107" s="12">
        <f t="shared" si="2760"/>
        <v>0.76551724137931032</v>
      </c>
      <c r="U107" s="11">
        <v>21</v>
      </c>
      <c r="V107" s="12">
        <f t="shared" si="2761"/>
        <v>3.783783783783784E-2</v>
      </c>
      <c r="W107" s="11"/>
      <c r="X107" s="11"/>
      <c r="Y107" s="18"/>
      <c r="Z107" s="20"/>
      <c r="AA107" s="10"/>
      <c r="AB107" s="11"/>
      <c r="AC107" s="74">
        <f t="shared" si="2844"/>
        <v>143</v>
      </c>
      <c r="AD107" s="74">
        <v>11</v>
      </c>
      <c r="AE107" s="11">
        <v>99</v>
      </c>
      <c r="AF107" s="12">
        <f t="shared" si="2764"/>
        <v>0.74125874125874125</v>
      </c>
      <c r="AG107" s="11">
        <v>7</v>
      </c>
      <c r="AH107" s="12">
        <f t="shared" si="2765"/>
        <v>6.6037735849056603E-2</v>
      </c>
      <c r="AI107" s="11"/>
      <c r="AJ107" s="11"/>
      <c r="AK107" s="18"/>
      <c r="AL107" s="20"/>
      <c r="AM107" s="10"/>
      <c r="AN107" s="11"/>
      <c r="AO107" s="74">
        <f t="shared" si="2846"/>
        <v>726</v>
      </c>
      <c r="AP107" s="74">
        <v>60</v>
      </c>
      <c r="AQ107" s="11">
        <v>512</v>
      </c>
      <c r="AR107" s="12">
        <f t="shared" si="2768"/>
        <v>0.73002754820936644</v>
      </c>
      <c r="AS107" s="11">
        <v>18</v>
      </c>
      <c r="AT107" s="12">
        <f t="shared" si="2769"/>
        <v>3.3962264150943396E-2</v>
      </c>
      <c r="AU107" s="11"/>
      <c r="AV107" s="11"/>
      <c r="AW107" s="18"/>
      <c r="AX107" s="20"/>
      <c r="AY107" s="10"/>
      <c r="AZ107" s="11"/>
      <c r="BA107" s="74">
        <f t="shared" si="2848"/>
        <v>843</v>
      </c>
      <c r="BB107" s="74">
        <v>69</v>
      </c>
      <c r="BC107" s="11">
        <v>571</v>
      </c>
      <c r="BD107" s="12">
        <f t="shared" si="2772"/>
        <v>0.69869513641755632</v>
      </c>
      <c r="BE107" s="11">
        <v>18</v>
      </c>
      <c r="BF107" s="12">
        <f t="shared" si="2773"/>
        <v>3.0560271646859084E-2</v>
      </c>
      <c r="BG107" s="11"/>
      <c r="BH107" s="11"/>
      <c r="BI107" s="18"/>
      <c r="BJ107" s="20"/>
      <c r="BK107" s="10">
        <v>1</v>
      </c>
      <c r="BL107" s="11"/>
      <c r="BM107" s="74">
        <f t="shared" si="2850"/>
        <v>706</v>
      </c>
      <c r="BN107" s="74">
        <f t="shared" si="2851"/>
        <v>61</v>
      </c>
      <c r="BO107" s="11">
        <v>481</v>
      </c>
      <c r="BP107" s="12">
        <f t="shared" si="2776"/>
        <v>0.70821529745042489</v>
      </c>
      <c r="BQ107" s="11">
        <v>19</v>
      </c>
      <c r="BR107" s="12">
        <f t="shared" si="2777"/>
        <v>3.7999999999999999E-2</v>
      </c>
      <c r="BS107" s="11"/>
      <c r="BT107" s="11"/>
      <c r="BU107" s="18"/>
      <c r="BV107" s="20"/>
      <c r="BW107" s="10"/>
      <c r="BX107" s="11"/>
      <c r="BY107" s="74">
        <f t="shared" si="2852"/>
        <v>749</v>
      </c>
      <c r="BZ107" s="74">
        <f t="shared" si="2853"/>
        <v>65</v>
      </c>
      <c r="CA107" s="11">
        <v>518</v>
      </c>
      <c r="CB107" s="12">
        <f t="shared" si="2780"/>
        <v>0.71028037383177567</v>
      </c>
      <c r="CC107" s="11">
        <v>14</v>
      </c>
      <c r="CD107" s="12">
        <f t="shared" si="2781"/>
        <v>2.6315789473684209E-2</v>
      </c>
      <c r="CE107" s="11"/>
      <c r="CF107" s="11"/>
      <c r="CG107" s="18"/>
      <c r="CH107" s="20"/>
      <c r="CI107" s="10"/>
      <c r="CJ107" s="11"/>
      <c r="CK107" s="74">
        <f t="shared" si="2854"/>
        <v>157</v>
      </c>
      <c r="CL107" s="74">
        <f t="shared" si="2855"/>
        <v>15</v>
      </c>
      <c r="CM107" s="11">
        <v>88</v>
      </c>
      <c r="CN107" s="12">
        <f t="shared" si="2784"/>
        <v>0.60509554140127386</v>
      </c>
      <c r="CO107" s="11">
        <v>7</v>
      </c>
      <c r="CP107" s="12">
        <f t="shared" si="2785"/>
        <v>7.3684210526315783E-2</v>
      </c>
      <c r="CQ107" s="11"/>
      <c r="CR107" s="11"/>
      <c r="CS107" s="18"/>
      <c r="CT107" s="20"/>
      <c r="CU107" s="10">
        <v>1</v>
      </c>
      <c r="CV107" s="11"/>
      <c r="CW107" s="74">
        <f t="shared" si="2856"/>
        <v>756</v>
      </c>
      <c r="CX107" s="74">
        <f t="shared" si="2857"/>
        <v>64</v>
      </c>
      <c r="CY107" s="11">
        <v>523</v>
      </c>
      <c r="CZ107" s="12">
        <f t="shared" si="2788"/>
        <v>0.7142857142857143</v>
      </c>
      <c r="DA107" s="11">
        <v>17</v>
      </c>
      <c r="DB107" s="12">
        <f t="shared" si="2789"/>
        <v>3.1481481481481478E-2</v>
      </c>
      <c r="DC107" s="11"/>
      <c r="DD107" s="11"/>
      <c r="DE107" s="18"/>
      <c r="DF107" s="20"/>
      <c r="DG107" s="10">
        <v>1</v>
      </c>
      <c r="DH107" s="11"/>
      <c r="DI107" s="74">
        <f t="shared" si="2858"/>
        <v>853</v>
      </c>
      <c r="DJ107" s="74">
        <f t="shared" si="2859"/>
        <v>72</v>
      </c>
      <c r="DK107" s="11">
        <v>627</v>
      </c>
      <c r="DL107" s="12">
        <f t="shared" si="2792"/>
        <v>0.75263774912075032</v>
      </c>
      <c r="DM107" s="11">
        <v>15</v>
      </c>
      <c r="DN107" s="12">
        <f t="shared" si="2793"/>
        <v>2.336448598130841E-2</v>
      </c>
      <c r="DO107" s="11"/>
      <c r="DP107" s="11"/>
      <c r="DQ107" s="18"/>
      <c r="DR107" s="20"/>
      <c r="DS107" s="10"/>
      <c r="DT107" s="11"/>
      <c r="DU107" s="74">
        <f t="shared" si="2860"/>
        <v>883</v>
      </c>
      <c r="DV107" s="74">
        <f t="shared" si="2861"/>
        <v>76</v>
      </c>
      <c r="DW107" s="11">
        <v>660</v>
      </c>
      <c r="DX107" s="12">
        <f t="shared" si="2796"/>
        <v>0.7814269535673839</v>
      </c>
      <c r="DY107" s="11">
        <v>30</v>
      </c>
      <c r="DZ107" s="12">
        <f t="shared" si="2797"/>
        <v>4.3478260869565216E-2</v>
      </c>
      <c r="EA107" s="11"/>
      <c r="EB107" s="11"/>
      <c r="EC107" s="18"/>
      <c r="ED107" s="20"/>
      <c r="EE107" s="10"/>
      <c r="EF107" s="11"/>
      <c r="EG107" s="74">
        <f t="shared" si="2862"/>
        <v>162</v>
      </c>
      <c r="EH107" s="74">
        <f t="shared" si="2863"/>
        <v>14</v>
      </c>
      <c r="EI107" s="11">
        <v>100</v>
      </c>
      <c r="EJ107" s="12">
        <f t="shared" si="2800"/>
        <v>0.61728395061728392</v>
      </c>
      <c r="EK107" s="11">
        <v>0</v>
      </c>
      <c r="EL107" s="12">
        <f t="shared" si="2801"/>
        <v>0</v>
      </c>
      <c r="EM107" s="11"/>
      <c r="EN107" s="11"/>
      <c r="EO107" s="18"/>
      <c r="EP107" s="20"/>
      <c r="EQ107" s="10"/>
      <c r="ER107" s="11"/>
      <c r="ES107" s="74">
        <f t="shared" si="2864"/>
        <v>877</v>
      </c>
      <c r="ET107" s="74">
        <f t="shared" si="2865"/>
        <v>74</v>
      </c>
      <c r="EU107" s="11">
        <v>661</v>
      </c>
      <c r="EV107" s="12">
        <f t="shared" si="2804"/>
        <v>0.78791334093500565</v>
      </c>
      <c r="EW107" s="11">
        <v>30</v>
      </c>
      <c r="EX107" s="12">
        <f t="shared" si="2805"/>
        <v>4.3415340086830678E-2</v>
      </c>
      <c r="EY107" s="11"/>
      <c r="EZ107" s="11"/>
      <c r="FA107" s="18"/>
      <c r="FB107" s="20"/>
      <c r="FC107" s="10"/>
      <c r="FD107" s="11"/>
      <c r="FE107" s="74">
        <f t="shared" si="2866"/>
        <v>880</v>
      </c>
      <c r="FF107" s="74">
        <f t="shared" si="2867"/>
        <v>74</v>
      </c>
      <c r="FG107" s="11">
        <v>614</v>
      </c>
      <c r="FH107" s="12">
        <f t="shared" si="2808"/>
        <v>0.7295454545454545</v>
      </c>
      <c r="FI107" s="11">
        <v>28</v>
      </c>
      <c r="FJ107" s="12">
        <f t="shared" si="2809"/>
        <v>4.3613707165109032E-2</v>
      </c>
      <c r="FK107" s="11"/>
      <c r="FL107" s="11"/>
      <c r="FM107" s="18"/>
      <c r="FN107" s="20"/>
      <c r="FO107" s="10"/>
      <c r="FP107" s="11"/>
      <c r="FQ107" s="74">
        <f t="shared" si="2868"/>
        <v>854</v>
      </c>
      <c r="FR107" s="74">
        <f t="shared" si="2869"/>
        <v>74</v>
      </c>
      <c r="FS107" s="11">
        <v>646</v>
      </c>
      <c r="FT107" s="12">
        <f t="shared" si="2812"/>
        <v>0.77868852459016391</v>
      </c>
      <c r="FU107" s="11">
        <v>19</v>
      </c>
      <c r="FV107" s="12">
        <f t="shared" si="2813"/>
        <v>2.8571428571428571E-2</v>
      </c>
      <c r="FW107" s="11"/>
      <c r="FX107" s="11"/>
      <c r="FY107" s="18"/>
      <c r="FZ107" s="20"/>
      <c r="GA107" s="10"/>
      <c r="GB107" s="11"/>
      <c r="GC107" s="74">
        <f t="shared" si="2870"/>
        <v>168</v>
      </c>
      <c r="GD107" s="74">
        <f t="shared" si="2871"/>
        <v>12</v>
      </c>
      <c r="GE107" s="11">
        <v>121</v>
      </c>
      <c r="GF107" s="12">
        <f t="shared" si="2816"/>
        <v>0.74404761904761907</v>
      </c>
      <c r="GG107" s="11">
        <v>4</v>
      </c>
      <c r="GH107" s="12">
        <f t="shared" si="2817"/>
        <v>3.2000000000000001E-2</v>
      </c>
      <c r="GI107" s="11"/>
      <c r="GJ107" s="11"/>
      <c r="GK107" s="18"/>
      <c r="GL107" s="20"/>
      <c r="GM107" s="10"/>
      <c r="GN107" s="11"/>
      <c r="GO107" s="74">
        <f t="shared" si="2872"/>
        <v>852</v>
      </c>
      <c r="GP107" s="74">
        <f t="shared" si="2873"/>
        <v>74</v>
      </c>
      <c r="GQ107" s="11">
        <v>631</v>
      </c>
      <c r="GR107" s="12">
        <f t="shared" si="2820"/>
        <v>0.75938967136150237</v>
      </c>
      <c r="GS107" s="11">
        <v>16</v>
      </c>
      <c r="GT107" s="12">
        <f t="shared" si="2821"/>
        <v>2.472952086553323E-2</v>
      </c>
      <c r="GU107" s="11"/>
      <c r="GV107" s="11"/>
      <c r="GW107" s="18"/>
      <c r="GX107" s="20"/>
      <c r="GY107" s="10"/>
      <c r="GZ107" s="11"/>
      <c r="HA107" s="74">
        <f t="shared" si="2874"/>
        <v>858</v>
      </c>
      <c r="HB107" s="74">
        <f t="shared" si="2875"/>
        <v>74</v>
      </c>
      <c r="HC107" s="11">
        <v>627</v>
      </c>
      <c r="HD107" s="12">
        <f t="shared" si="2824"/>
        <v>0.75524475524475521</v>
      </c>
      <c r="HE107" s="11">
        <v>21</v>
      </c>
      <c r="HF107" s="12">
        <f t="shared" si="2825"/>
        <v>3.2407407407407406E-2</v>
      </c>
      <c r="HG107" s="11"/>
      <c r="HH107" s="11"/>
      <c r="HI107" s="18"/>
      <c r="HJ107" s="20"/>
      <c r="HK107" s="10">
        <f t="shared" si="2826"/>
        <v>3</v>
      </c>
      <c r="HL107" s="11">
        <f t="shared" si="2827"/>
        <v>0</v>
      </c>
      <c r="HM107" s="11">
        <f t="shared" si="2828"/>
        <v>11948</v>
      </c>
      <c r="HN107" s="11">
        <f t="shared" si="2829"/>
        <v>1020</v>
      </c>
      <c r="HO107" s="11">
        <f t="shared" si="2830"/>
        <v>8878</v>
      </c>
      <c r="HP107" s="215">
        <f t="shared" ref="HP107:HP110" si="2877">+(HO107)/HM107</f>
        <v>0.74305323066622031</v>
      </c>
      <c r="HQ107" s="15">
        <f t="shared" si="2832"/>
        <v>303</v>
      </c>
      <c r="HR107" s="12">
        <f t="shared" si="2876"/>
        <v>3.4129308402793421E-2</v>
      </c>
      <c r="HS107" s="16">
        <v>59.2</v>
      </c>
      <c r="HT107" s="17">
        <v>8412</v>
      </c>
      <c r="HU107" s="16">
        <f t="shared" si="2833"/>
        <v>94.751070060824503</v>
      </c>
      <c r="HV107" s="18"/>
      <c r="HW107" s="20"/>
      <c r="HX107" s="78">
        <f t="shared" si="2834"/>
        <v>0.73943000313185092</v>
      </c>
      <c r="HY107" s="78">
        <f t="shared" si="2835"/>
        <v>0.71685811859670912</v>
      </c>
      <c r="HZ107" s="78">
        <f t="shared" si="2836"/>
        <v>0.75767309064953603</v>
      </c>
      <c r="IA107" s="78">
        <f t="shared" si="2837"/>
        <v>0.76317715959004395</v>
      </c>
    </row>
    <row r="108" spans="1:244" x14ac:dyDescent="0.25">
      <c r="A108" s="226"/>
      <c r="B108" s="211">
        <f t="shared" si="2838"/>
        <v>44509</v>
      </c>
      <c r="C108" s="10"/>
      <c r="D108" s="11"/>
      <c r="E108" s="74">
        <f t="shared" si="2839"/>
        <v>756</v>
      </c>
      <c r="F108" s="74">
        <f t="shared" si="2840"/>
        <v>67</v>
      </c>
      <c r="G108" s="11">
        <v>548</v>
      </c>
      <c r="H108" s="12">
        <f t="shared" si="2757"/>
        <v>0.7592592592592593</v>
      </c>
      <c r="I108" s="11">
        <v>26</v>
      </c>
      <c r="J108" s="12">
        <f t="shared" si="2841"/>
        <v>4.5296167247386762E-2</v>
      </c>
      <c r="K108" s="13"/>
      <c r="L108" s="13"/>
      <c r="M108" s="25">
        <v>3960</v>
      </c>
      <c r="N108" s="38">
        <v>4250</v>
      </c>
      <c r="O108" s="10">
        <v>1</v>
      </c>
      <c r="P108" s="11"/>
      <c r="Q108" s="74">
        <f t="shared" si="2842"/>
        <v>724</v>
      </c>
      <c r="R108" s="74">
        <f t="shared" si="2843"/>
        <v>64</v>
      </c>
      <c r="S108" s="11">
        <v>544</v>
      </c>
      <c r="T108" s="12">
        <f t="shared" si="2760"/>
        <v>0.77209944751381221</v>
      </c>
      <c r="U108" s="11">
        <v>15</v>
      </c>
      <c r="V108" s="12">
        <f t="shared" si="2761"/>
        <v>2.6833631484794274E-2</v>
      </c>
      <c r="W108" s="13"/>
      <c r="X108" s="13"/>
      <c r="Y108" s="25">
        <v>3960</v>
      </c>
      <c r="Z108" s="38">
        <v>4250</v>
      </c>
      <c r="AA108" s="10"/>
      <c r="AB108" s="11"/>
      <c r="AC108" s="74">
        <f t="shared" si="2844"/>
        <v>143</v>
      </c>
      <c r="AD108" s="74">
        <f t="shared" si="2845"/>
        <v>11</v>
      </c>
      <c r="AE108" s="11">
        <v>97</v>
      </c>
      <c r="AF108" s="12">
        <f t="shared" si="2764"/>
        <v>0.69930069930069927</v>
      </c>
      <c r="AG108" s="11">
        <v>3</v>
      </c>
      <c r="AH108" s="12">
        <f t="shared" si="2765"/>
        <v>0.03</v>
      </c>
      <c r="AI108" s="13"/>
      <c r="AJ108" s="13"/>
      <c r="AK108" s="25">
        <v>3960</v>
      </c>
      <c r="AL108" s="38">
        <v>4250</v>
      </c>
      <c r="AM108" s="10">
        <v>1</v>
      </c>
      <c r="AN108" s="11"/>
      <c r="AO108" s="74">
        <f t="shared" si="2846"/>
        <v>725</v>
      </c>
      <c r="AP108" s="74">
        <f t="shared" si="2847"/>
        <v>60</v>
      </c>
      <c r="AQ108" s="11">
        <v>512</v>
      </c>
      <c r="AR108" s="12">
        <f t="shared" si="2768"/>
        <v>0.73379310344827586</v>
      </c>
      <c r="AS108" s="11">
        <v>20</v>
      </c>
      <c r="AT108" s="12">
        <f t="shared" si="2769"/>
        <v>3.7593984962406013E-2</v>
      </c>
      <c r="AU108" s="13"/>
      <c r="AV108" s="13"/>
      <c r="AW108" s="25">
        <v>3960</v>
      </c>
      <c r="AX108" s="38">
        <v>4250</v>
      </c>
      <c r="AY108" s="10"/>
      <c r="AZ108" s="11"/>
      <c r="BA108" s="74">
        <f t="shared" si="2848"/>
        <v>843</v>
      </c>
      <c r="BB108" s="74">
        <f t="shared" si="2849"/>
        <v>69</v>
      </c>
      <c r="BC108" s="11">
        <v>579</v>
      </c>
      <c r="BD108" s="12">
        <f t="shared" si="2772"/>
        <v>0.70937129300118629</v>
      </c>
      <c r="BE108" s="11">
        <v>19</v>
      </c>
      <c r="BF108" s="12">
        <f t="shared" si="2773"/>
        <v>3.177257525083612E-2</v>
      </c>
      <c r="BG108" s="13"/>
      <c r="BH108" s="13"/>
      <c r="BI108" s="25">
        <v>3960</v>
      </c>
      <c r="BJ108" s="38">
        <v>4250</v>
      </c>
      <c r="BK108" s="10"/>
      <c r="BL108" s="11"/>
      <c r="BM108" s="74">
        <f t="shared" si="2850"/>
        <v>706</v>
      </c>
      <c r="BN108" s="74">
        <f t="shared" si="2851"/>
        <v>61</v>
      </c>
      <c r="BO108" s="11">
        <v>499</v>
      </c>
      <c r="BP108" s="12">
        <f t="shared" si="2776"/>
        <v>0.72521246458923516</v>
      </c>
      <c r="BQ108" s="11">
        <v>13</v>
      </c>
      <c r="BR108" s="12">
        <f t="shared" si="2777"/>
        <v>2.5390625E-2</v>
      </c>
      <c r="BS108" s="13"/>
      <c r="BT108" s="13"/>
      <c r="BU108" s="25">
        <v>3960</v>
      </c>
      <c r="BV108" s="38">
        <v>4250</v>
      </c>
      <c r="BW108" s="10"/>
      <c r="BX108" s="11"/>
      <c r="BY108" s="74">
        <f t="shared" si="2852"/>
        <v>749</v>
      </c>
      <c r="BZ108" s="74">
        <f t="shared" si="2853"/>
        <v>65</v>
      </c>
      <c r="CA108" s="11">
        <v>566</v>
      </c>
      <c r="CB108" s="12">
        <f t="shared" si="2780"/>
        <v>0.77436582109479302</v>
      </c>
      <c r="CC108" s="11">
        <v>14</v>
      </c>
      <c r="CD108" s="12">
        <f t="shared" si="2781"/>
        <v>2.4137931034482758E-2</v>
      </c>
      <c r="CE108" s="13"/>
      <c r="CF108" s="13"/>
      <c r="CG108" s="25">
        <v>3960</v>
      </c>
      <c r="CH108" s="38">
        <v>4250</v>
      </c>
      <c r="CI108" s="10"/>
      <c r="CJ108" s="11"/>
      <c r="CK108" s="74">
        <f t="shared" si="2854"/>
        <v>157</v>
      </c>
      <c r="CL108" s="74">
        <f t="shared" si="2855"/>
        <v>15</v>
      </c>
      <c r="CM108" s="11">
        <v>91</v>
      </c>
      <c r="CN108" s="12">
        <f t="shared" si="2784"/>
        <v>0.61146496815286622</v>
      </c>
      <c r="CO108" s="11">
        <v>5</v>
      </c>
      <c r="CP108" s="12">
        <f t="shared" si="2785"/>
        <v>5.2083333333333336E-2</v>
      </c>
      <c r="CQ108" s="13"/>
      <c r="CR108" s="13"/>
      <c r="CS108" s="25">
        <v>3960</v>
      </c>
      <c r="CT108" s="38">
        <v>4250</v>
      </c>
      <c r="CU108" s="10"/>
      <c r="CV108" s="11"/>
      <c r="CW108" s="74">
        <f t="shared" si="2856"/>
        <v>756</v>
      </c>
      <c r="CX108" s="74">
        <f t="shared" si="2857"/>
        <v>64</v>
      </c>
      <c r="CY108" s="11">
        <v>554</v>
      </c>
      <c r="CZ108" s="12">
        <f t="shared" si="2788"/>
        <v>0.74867724867724872</v>
      </c>
      <c r="DA108" s="11">
        <v>12</v>
      </c>
      <c r="DB108" s="12">
        <f t="shared" si="2789"/>
        <v>2.1201413427561839E-2</v>
      </c>
      <c r="DC108" s="13"/>
      <c r="DD108" s="13"/>
      <c r="DE108" s="25">
        <v>3960</v>
      </c>
      <c r="DF108" s="38">
        <v>4250</v>
      </c>
      <c r="DG108" s="10"/>
      <c r="DH108" s="11"/>
      <c r="DI108" s="74">
        <f t="shared" si="2858"/>
        <v>853</v>
      </c>
      <c r="DJ108" s="74">
        <f t="shared" si="2859"/>
        <v>72</v>
      </c>
      <c r="DK108" s="11">
        <v>643</v>
      </c>
      <c r="DL108" s="12">
        <f t="shared" si="2792"/>
        <v>0.77139507620164127</v>
      </c>
      <c r="DM108" s="11">
        <v>15</v>
      </c>
      <c r="DN108" s="12">
        <f t="shared" si="2793"/>
        <v>2.2796352583586626E-2</v>
      </c>
      <c r="DO108" s="13"/>
      <c r="DP108" s="13"/>
      <c r="DQ108" s="25">
        <v>3960</v>
      </c>
      <c r="DR108" s="38">
        <v>4250</v>
      </c>
      <c r="DS108" s="10"/>
      <c r="DT108" s="11"/>
      <c r="DU108" s="74">
        <f t="shared" si="2860"/>
        <v>883</v>
      </c>
      <c r="DV108" s="74">
        <v>76</v>
      </c>
      <c r="DW108" s="11">
        <v>647</v>
      </c>
      <c r="DX108" s="12">
        <f t="shared" si="2796"/>
        <v>0.77689694224235561</v>
      </c>
      <c r="DY108" s="11">
        <v>39</v>
      </c>
      <c r="DZ108" s="12">
        <f t="shared" si="2797"/>
        <v>5.6851311953352766E-2</v>
      </c>
      <c r="EA108" s="13"/>
      <c r="EB108" s="13"/>
      <c r="EC108" s="25">
        <v>3960</v>
      </c>
      <c r="ED108" s="38">
        <v>4250</v>
      </c>
      <c r="EE108" s="10"/>
      <c r="EF108" s="11"/>
      <c r="EG108" s="74">
        <f t="shared" si="2862"/>
        <v>162</v>
      </c>
      <c r="EH108" s="74">
        <v>13</v>
      </c>
      <c r="EI108" s="11">
        <v>110</v>
      </c>
      <c r="EJ108" s="12">
        <f t="shared" si="2800"/>
        <v>0.70987654320987659</v>
      </c>
      <c r="EK108" s="11">
        <v>5</v>
      </c>
      <c r="EL108" s="12">
        <f t="shared" si="2801"/>
        <v>4.3478260869565216E-2</v>
      </c>
      <c r="EM108" s="13"/>
      <c r="EN108" s="13"/>
      <c r="EO108" s="25">
        <v>3960</v>
      </c>
      <c r="EP108" s="38">
        <v>4250</v>
      </c>
      <c r="EQ108" s="10"/>
      <c r="ER108" s="11"/>
      <c r="ES108" s="74">
        <f t="shared" si="2864"/>
        <v>877</v>
      </c>
      <c r="ET108" s="74">
        <v>76</v>
      </c>
      <c r="EU108" s="11">
        <v>645</v>
      </c>
      <c r="EV108" s="12">
        <f t="shared" si="2804"/>
        <v>0.75598631698973773</v>
      </c>
      <c r="EW108" s="11">
        <v>18</v>
      </c>
      <c r="EX108" s="12">
        <f t="shared" si="2805"/>
        <v>2.7149321266968326E-2</v>
      </c>
      <c r="EY108" s="13"/>
      <c r="EZ108" s="13"/>
      <c r="FA108" s="25">
        <v>3960</v>
      </c>
      <c r="FB108" s="38">
        <v>4250</v>
      </c>
      <c r="FC108" s="10"/>
      <c r="FD108" s="11"/>
      <c r="FE108" s="74">
        <f t="shared" si="2866"/>
        <v>880</v>
      </c>
      <c r="FF108" s="74">
        <v>72</v>
      </c>
      <c r="FG108" s="11">
        <v>598</v>
      </c>
      <c r="FH108" s="12">
        <f t="shared" si="2808"/>
        <v>0.72613636363636369</v>
      </c>
      <c r="FI108" s="11">
        <v>41</v>
      </c>
      <c r="FJ108" s="12">
        <f t="shared" si="2809"/>
        <v>6.416275430359937E-2</v>
      </c>
      <c r="FK108" s="13"/>
      <c r="FL108" s="13"/>
      <c r="FM108" s="25">
        <v>3960</v>
      </c>
      <c r="FN108" s="38">
        <v>4250</v>
      </c>
      <c r="FO108" s="10"/>
      <c r="FP108" s="11"/>
      <c r="FQ108" s="74">
        <f t="shared" si="2868"/>
        <v>854</v>
      </c>
      <c r="FR108" s="74">
        <v>70</v>
      </c>
      <c r="FS108" s="11">
        <v>590</v>
      </c>
      <c r="FT108" s="12">
        <f t="shared" si="2812"/>
        <v>0.70725995316159251</v>
      </c>
      <c r="FU108" s="11">
        <v>14</v>
      </c>
      <c r="FV108" s="12">
        <f t="shared" si="2813"/>
        <v>2.3178807947019868E-2</v>
      </c>
      <c r="FW108" s="13"/>
      <c r="FX108" s="13"/>
      <c r="FY108" s="25">
        <v>3960</v>
      </c>
      <c r="FZ108" s="38">
        <v>4250</v>
      </c>
      <c r="GA108" s="10"/>
      <c r="GB108" s="11"/>
      <c r="GC108" s="74">
        <f t="shared" si="2870"/>
        <v>168</v>
      </c>
      <c r="GD108" s="74">
        <v>14</v>
      </c>
      <c r="GE108" s="11">
        <v>102</v>
      </c>
      <c r="GF108" s="12">
        <f t="shared" si="2816"/>
        <v>0.65476190476190477</v>
      </c>
      <c r="GG108" s="11">
        <v>8</v>
      </c>
      <c r="GH108" s="12">
        <f t="shared" si="2817"/>
        <v>7.2727272727272724E-2</v>
      </c>
      <c r="GI108" s="13"/>
      <c r="GJ108" s="13"/>
      <c r="GK108" s="25">
        <v>3960</v>
      </c>
      <c r="GL108" s="38">
        <v>4250</v>
      </c>
      <c r="GM108" s="10"/>
      <c r="GN108" s="11"/>
      <c r="GO108" s="74">
        <f t="shared" si="2872"/>
        <v>852</v>
      </c>
      <c r="GP108" s="74">
        <v>75</v>
      </c>
      <c r="GQ108" s="11">
        <v>602</v>
      </c>
      <c r="GR108" s="12">
        <f t="shared" si="2820"/>
        <v>0.73943661971830987</v>
      </c>
      <c r="GS108" s="11">
        <v>28</v>
      </c>
      <c r="GT108" s="12">
        <f t="shared" si="2821"/>
        <v>4.4444444444444446E-2</v>
      </c>
      <c r="GU108" s="13"/>
      <c r="GV108" s="13"/>
      <c r="GW108" s="25">
        <v>3960</v>
      </c>
      <c r="GX108" s="38">
        <v>4250</v>
      </c>
      <c r="GY108" s="10"/>
      <c r="GZ108" s="11"/>
      <c r="HA108" s="74">
        <f t="shared" si="2874"/>
        <v>858</v>
      </c>
      <c r="HB108" s="74">
        <v>74</v>
      </c>
      <c r="HC108" s="11">
        <v>622</v>
      </c>
      <c r="HD108" s="12">
        <f t="shared" si="2824"/>
        <v>0.76340326340326337</v>
      </c>
      <c r="HE108" s="11">
        <v>33</v>
      </c>
      <c r="HF108" s="12">
        <f t="shared" si="2825"/>
        <v>5.0381679389312976E-2</v>
      </c>
      <c r="HG108" s="13"/>
      <c r="HH108" s="13"/>
      <c r="HI108" s="25">
        <v>3960</v>
      </c>
      <c r="HJ108" s="38">
        <v>4250</v>
      </c>
      <c r="HK108" s="10">
        <f t="shared" si="2826"/>
        <v>2</v>
      </c>
      <c r="HL108" s="207">
        <v>2</v>
      </c>
      <c r="HM108" s="11">
        <f t="shared" si="2828"/>
        <v>11946</v>
      </c>
      <c r="HN108" s="11">
        <f t="shared" si="2829"/>
        <v>1018</v>
      </c>
      <c r="HO108" s="11">
        <f t="shared" si="2830"/>
        <v>8877</v>
      </c>
      <c r="HP108" s="215">
        <f t="shared" si="2877"/>
        <v>0.74309392265193375</v>
      </c>
      <c r="HQ108" s="15">
        <f t="shared" si="2832"/>
        <v>328</v>
      </c>
      <c r="HR108" s="12">
        <f t="shared" si="2876"/>
        <v>3.69494198490481E-2</v>
      </c>
      <c r="HS108" s="16">
        <v>59.4</v>
      </c>
      <c r="HT108" s="17">
        <v>8385</v>
      </c>
      <c r="HU108" s="16">
        <f t="shared" si="2833"/>
        <v>94.457587022642784</v>
      </c>
      <c r="HV108" s="23">
        <v>3960</v>
      </c>
      <c r="HW108" s="22">
        <v>4250</v>
      </c>
      <c r="HX108" s="78">
        <f t="shared" si="2834"/>
        <v>0.74052021309934191</v>
      </c>
      <c r="HY108" s="78">
        <f t="shared" si="2835"/>
        <v>0.74883576529028251</v>
      </c>
      <c r="HZ108" s="78">
        <f t="shared" si="2836"/>
        <v>0.75053533190578159</v>
      </c>
      <c r="IA108" s="78">
        <f t="shared" si="2837"/>
        <v>0.73169838945827237</v>
      </c>
    </row>
    <row r="109" spans="1:244" x14ac:dyDescent="0.25">
      <c r="A109" s="226"/>
      <c r="B109" s="211">
        <f t="shared" si="2838"/>
        <v>44510</v>
      </c>
      <c r="C109" s="10"/>
      <c r="D109" s="11"/>
      <c r="E109" s="74">
        <f t="shared" si="2839"/>
        <v>756</v>
      </c>
      <c r="F109" s="74">
        <f t="shared" si="2840"/>
        <v>67</v>
      </c>
      <c r="G109" s="11">
        <v>559</v>
      </c>
      <c r="H109" s="12">
        <f t="shared" si="2757"/>
        <v>0.76719576719576721</v>
      </c>
      <c r="I109" s="11">
        <v>21</v>
      </c>
      <c r="J109" s="12">
        <f t="shared" si="2841"/>
        <v>3.6206896551724141E-2</v>
      </c>
      <c r="K109" s="13"/>
      <c r="L109" s="11"/>
      <c r="M109" s="25">
        <v>4702.5423728813557</v>
      </c>
      <c r="N109" s="38">
        <v>4177.1428571428569</v>
      </c>
      <c r="O109" s="10"/>
      <c r="P109" s="11"/>
      <c r="Q109" s="74">
        <f t="shared" si="2842"/>
        <v>724</v>
      </c>
      <c r="R109" s="74">
        <f t="shared" si="2843"/>
        <v>64</v>
      </c>
      <c r="S109" s="11">
        <v>510</v>
      </c>
      <c r="T109" s="12">
        <f t="shared" si="2760"/>
        <v>0.71270718232044195</v>
      </c>
      <c r="U109" s="11">
        <v>6</v>
      </c>
      <c r="V109" s="12">
        <f t="shared" si="2761"/>
        <v>1.1627906976744186E-2</v>
      </c>
      <c r="W109" s="13"/>
      <c r="X109" s="11"/>
      <c r="Y109" s="25">
        <v>4523.454545454545</v>
      </c>
      <c r="Z109" s="38">
        <v>4511.4285714285716</v>
      </c>
      <c r="AA109" s="10">
        <v>1</v>
      </c>
      <c r="AB109" s="11"/>
      <c r="AC109" s="74">
        <f t="shared" si="2844"/>
        <v>142</v>
      </c>
      <c r="AD109" s="74">
        <f t="shared" si="2845"/>
        <v>11</v>
      </c>
      <c r="AE109" s="11">
        <v>105</v>
      </c>
      <c r="AF109" s="12">
        <f t="shared" si="2764"/>
        <v>0.74647887323943662</v>
      </c>
      <c r="AG109" s="11">
        <v>1</v>
      </c>
      <c r="AH109" s="12">
        <f t="shared" si="2765"/>
        <v>9.433962264150943E-3</v>
      </c>
      <c r="AI109" s="13"/>
      <c r="AJ109" s="11"/>
      <c r="AK109" s="25">
        <v>4430</v>
      </c>
      <c r="AL109" s="38">
        <v>4220</v>
      </c>
      <c r="AM109" s="10"/>
      <c r="AN109" s="11"/>
      <c r="AO109" s="74">
        <f t="shared" si="2846"/>
        <v>725</v>
      </c>
      <c r="AP109" s="74">
        <f t="shared" si="2847"/>
        <v>60</v>
      </c>
      <c r="AQ109" s="11">
        <v>524</v>
      </c>
      <c r="AR109" s="12">
        <f t="shared" si="2768"/>
        <v>0.74068965517241381</v>
      </c>
      <c r="AS109" s="11">
        <v>13</v>
      </c>
      <c r="AT109" s="12">
        <f t="shared" si="2769"/>
        <v>2.4208566108007448E-2</v>
      </c>
      <c r="AU109" s="13"/>
      <c r="AV109" s="11"/>
      <c r="AW109" s="25">
        <v>4573.4426229508199</v>
      </c>
      <c r="AX109" s="38">
        <v>4587.1428571428569</v>
      </c>
      <c r="AY109" s="10"/>
      <c r="AZ109" s="11"/>
      <c r="BA109" s="74">
        <f t="shared" si="2848"/>
        <v>843</v>
      </c>
      <c r="BB109" s="74">
        <f t="shared" si="2849"/>
        <v>69</v>
      </c>
      <c r="BC109" s="11">
        <v>581</v>
      </c>
      <c r="BD109" s="12">
        <f t="shared" si="2772"/>
        <v>0.70937129300118629</v>
      </c>
      <c r="BE109" s="11">
        <v>17</v>
      </c>
      <c r="BF109" s="12">
        <f t="shared" si="2773"/>
        <v>2.8428093645484948E-2</v>
      </c>
      <c r="BG109" s="13"/>
      <c r="BH109" s="11"/>
      <c r="BI109" s="25">
        <v>4473.7096774193551</v>
      </c>
      <c r="BJ109" s="38">
        <v>4813.333333333333</v>
      </c>
      <c r="BK109" s="10"/>
      <c r="BL109" s="11"/>
      <c r="BM109" s="74">
        <f t="shared" si="2850"/>
        <v>706</v>
      </c>
      <c r="BN109" s="74">
        <v>65</v>
      </c>
      <c r="BO109" s="11">
        <v>530</v>
      </c>
      <c r="BP109" s="12">
        <f t="shared" si="2776"/>
        <v>0.7719546742209632</v>
      </c>
      <c r="BQ109" s="11">
        <v>15</v>
      </c>
      <c r="BR109" s="12">
        <f t="shared" si="2777"/>
        <v>2.7522935779816515E-2</v>
      </c>
      <c r="BS109" s="13"/>
      <c r="BT109" s="11"/>
      <c r="BU109" s="25">
        <v>4558</v>
      </c>
      <c r="BV109" s="38">
        <v>4283.8461538461543</v>
      </c>
      <c r="BW109" s="10"/>
      <c r="BX109" s="11"/>
      <c r="BY109" s="74">
        <f t="shared" si="2852"/>
        <v>749</v>
      </c>
      <c r="BZ109" s="74">
        <v>66</v>
      </c>
      <c r="CA109" s="11">
        <v>561</v>
      </c>
      <c r="CB109" s="12">
        <f t="shared" si="2780"/>
        <v>0.77036048064085449</v>
      </c>
      <c r="CC109" s="11">
        <v>16</v>
      </c>
      <c r="CD109" s="12">
        <f t="shared" si="2781"/>
        <v>2.7729636048526862E-2</v>
      </c>
      <c r="CE109" s="13"/>
      <c r="CF109" s="11"/>
      <c r="CG109" s="25">
        <v>4260.7142857142853</v>
      </c>
      <c r="CH109" s="38">
        <v>4382.3076923076924</v>
      </c>
      <c r="CI109" s="10">
        <v>1</v>
      </c>
      <c r="CJ109" s="11"/>
      <c r="CK109" s="74">
        <f t="shared" si="2854"/>
        <v>156</v>
      </c>
      <c r="CL109" s="74">
        <v>13</v>
      </c>
      <c r="CM109" s="11">
        <v>104</v>
      </c>
      <c r="CN109" s="12">
        <f t="shared" si="2784"/>
        <v>0.70512820512820518</v>
      </c>
      <c r="CO109" s="11">
        <v>6</v>
      </c>
      <c r="CP109" s="12">
        <f t="shared" si="2785"/>
        <v>5.4545454545454543E-2</v>
      </c>
      <c r="CQ109" s="13"/>
      <c r="CR109" s="11"/>
      <c r="CS109" s="25">
        <v>4298.333333333333</v>
      </c>
      <c r="CT109" s="38">
        <v>4535</v>
      </c>
      <c r="CU109" s="10"/>
      <c r="CV109" s="11"/>
      <c r="CW109" s="74">
        <f t="shared" si="2856"/>
        <v>756</v>
      </c>
      <c r="CX109" s="74">
        <v>62</v>
      </c>
      <c r="CY109" s="11">
        <v>522</v>
      </c>
      <c r="CZ109" s="12">
        <f t="shared" si="2788"/>
        <v>0.70105820105820105</v>
      </c>
      <c r="DA109" s="11">
        <v>8</v>
      </c>
      <c r="DB109" s="12">
        <f t="shared" si="2789"/>
        <v>1.509433962264151E-2</v>
      </c>
      <c r="DC109" s="13"/>
      <c r="DD109" s="11"/>
      <c r="DE109" s="25">
        <v>4390.5172413793107</v>
      </c>
      <c r="DF109" s="38">
        <v>4620</v>
      </c>
      <c r="DG109" s="10"/>
      <c r="DH109" s="11"/>
      <c r="DI109" s="74">
        <f t="shared" si="2858"/>
        <v>853</v>
      </c>
      <c r="DJ109" s="74">
        <v>70</v>
      </c>
      <c r="DK109" s="11">
        <v>615</v>
      </c>
      <c r="DL109" s="12">
        <f t="shared" si="2792"/>
        <v>0.73739742086752635</v>
      </c>
      <c r="DM109" s="11">
        <v>14</v>
      </c>
      <c r="DN109" s="12">
        <f t="shared" si="2793"/>
        <v>2.2257551669316374E-2</v>
      </c>
      <c r="DO109" s="13"/>
      <c r="DP109" s="11"/>
      <c r="DQ109" s="25">
        <v>4419.7014925373132</v>
      </c>
      <c r="DR109" s="38">
        <v>4877.6923076923076</v>
      </c>
      <c r="DS109" s="10"/>
      <c r="DT109" s="11"/>
      <c r="DU109" s="74">
        <f t="shared" si="2860"/>
        <v>883</v>
      </c>
      <c r="DV109" s="74">
        <f t="shared" si="2861"/>
        <v>76</v>
      </c>
      <c r="DW109" s="11">
        <v>635</v>
      </c>
      <c r="DX109" s="12">
        <f t="shared" si="2796"/>
        <v>0.75311438278595699</v>
      </c>
      <c r="DY109" s="11">
        <v>30</v>
      </c>
      <c r="DZ109" s="12">
        <f t="shared" si="2797"/>
        <v>4.5112781954887216E-2</v>
      </c>
      <c r="EA109" s="13"/>
      <c r="EB109" s="11"/>
      <c r="EC109" s="25">
        <v>4135.2830188679245</v>
      </c>
      <c r="ED109" s="38">
        <v>4214.2857142857147</v>
      </c>
      <c r="EE109" s="10"/>
      <c r="EF109" s="11"/>
      <c r="EG109" s="74">
        <f t="shared" si="2862"/>
        <v>162</v>
      </c>
      <c r="EH109" s="74">
        <f t="shared" si="2863"/>
        <v>13</v>
      </c>
      <c r="EI109" s="11">
        <v>103</v>
      </c>
      <c r="EJ109" s="12">
        <f t="shared" si="2800"/>
        <v>0.68518518518518523</v>
      </c>
      <c r="EK109" s="11">
        <v>8</v>
      </c>
      <c r="EL109" s="12">
        <f t="shared" si="2801"/>
        <v>7.2072072072072071E-2</v>
      </c>
      <c r="EM109" s="13"/>
      <c r="EN109" s="11"/>
      <c r="EO109" s="25">
        <v>4515.3846153846152</v>
      </c>
      <c r="EP109" s="38">
        <v>4192.8571428571431</v>
      </c>
      <c r="EQ109" s="10"/>
      <c r="ER109" s="11"/>
      <c r="ES109" s="74">
        <f t="shared" si="2864"/>
        <v>877</v>
      </c>
      <c r="ET109" s="74">
        <f t="shared" si="2865"/>
        <v>76</v>
      </c>
      <c r="EU109" s="11">
        <v>653</v>
      </c>
      <c r="EV109" s="12">
        <f t="shared" si="2804"/>
        <v>0.75712656784492594</v>
      </c>
      <c r="EW109" s="11">
        <v>11</v>
      </c>
      <c r="EX109" s="12">
        <f t="shared" si="2805"/>
        <v>1.6566265060240965E-2</v>
      </c>
      <c r="EY109" s="13"/>
      <c r="EZ109" s="11"/>
      <c r="FA109" s="25">
        <v>4210.545454545455</v>
      </c>
      <c r="FB109" s="38">
        <v>4500.625</v>
      </c>
      <c r="FC109" s="10"/>
      <c r="FD109" s="11"/>
      <c r="FE109" s="74">
        <f t="shared" si="2866"/>
        <v>880</v>
      </c>
      <c r="FF109" s="74">
        <f t="shared" si="2867"/>
        <v>72</v>
      </c>
      <c r="FG109" s="11">
        <v>631</v>
      </c>
      <c r="FH109" s="12">
        <f t="shared" si="2808"/>
        <v>0.73750000000000004</v>
      </c>
      <c r="FI109" s="11">
        <v>18</v>
      </c>
      <c r="FJ109" s="12">
        <f t="shared" si="2809"/>
        <v>2.7734976887519261E-2</v>
      </c>
      <c r="FK109" s="13"/>
      <c r="FL109" s="11"/>
      <c r="FM109" s="25">
        <v>4430.8620689655172</v>
      </c>
      <c r="FN109" s="38">
        <v>4809.375</v>
      </c>
      <c r="FO109" s="10"/>
      <c r="FP109" s="11"/>
      <c r="FQ109" s="74">
        <f t="shared" si="2868"/>
        <v>854</v>
      </c>
      <c r="FR109" s="74">
        <f t="shared" si="2869"/>
        <v>70</v>
      </c>
      <c r="FS109" s="11">
        <v>639</v>
      </c>
      <c r="FT109" s="12">
        <f t="shared" si="2812"/>
        <v>0.76580796252927397</v>
      </c>
      <c r="FU109" s="11">
        <v>15</v>
      </c>
      <c r="FV109" s="12">
        <f t="shared" si="2813"/>
        <v>2.2935779816513763E-2</v>
      </c>
      <c r="FW109" s="13"/>
      <c r="FX109" s="11"/>
      <c r="FY109" s="25">
        <v>4255.0877192982452</v>
      </c>
      <c r="FZ109" s="38">
        <v>4294</v>
      </c>
      <c r="GA109" s="10"/>
      <c r="GB109" s="11"/>
      <c r="GC109" s="74">
        <f t="shared" si="2870"/>
        <v>168</v>
      </c>
      <c r="GD109" s="74">
        <f t="shared" si="2871"/>
        <v>14</v>
      </c>
      <c r="GE109" s="11">
        <v>99</v>
      </c>
      <c r="GF109" s="12">
        <f t="shared" si="2816"/>
        <v>0.64880952380952384</v>
      </c>
      <c r="GG109" s="11">
        <v>10</v>
      </c>
      <c r="GH109" s="12">
        <f t="shared" si="2817"/>
        <v>9.1743119266055051E-2</v>
      </c>
      <c r="GI109" s="13"/>
      <c r="GJ109" s="11"/>
      <c r="GK109" s="25">
        <v>4299.2307692307695</v>
      </c>
      <c r="GL109" s="38">
        <v>4220</v>
      </c>
      <c r="GM109" s="10"/>
      <c r="GN109" s="11"/>
      <c r="GO109" s="74">
        <f t="shared" si="2872"/>
        <v>852</v>
      </c>
      <c r="GP109" s="74">
        <f t="shared" si="2873"/>
        <v>75</v>
      </c>
      <c r="GQ109" s="11">
        <v>643</v>
      </c>
      <c r="GR109" s="12">
        <f t="shared" si="2820"/>
        <v>0.77112676056338025</v>
      </c>
      <c r="GS109" s="11">
        <v>14</v>
      </c>
      <c r="GT109" s="12">
        <f t="shared" si="2821"/>
        <v>2.1308980213089801E-2</v>
      </c>
      <c r="GU109" s="13"/>
      <c r="GV109" s="11"/>
      <c r="GW109" s="25">
        <v>4389.433962264151</v>
      </c>
      <c r="GX109" s="38">
        <v>4562.8571428571431</v>
      </c>
      <c r="GY109" s="10">
        <v>1</v>
      </c>
      <c r="GZ109" s="11"/>
      <c r="HA109" s="74">
        <f t="shared" si="2874"/>
        <v>857</v>
      </c>
      <c r="HB109" s="74">
        <f t="shared" si="2875"/>
        <v>74</v>
      </c>
      <c r="HC109" s="11">
        <v>633</v>
      </c>
      <c r="HD109" s="12">
        <f t="shared" si="2824"/>
        <v>0.76196032672112024</v>
      </c>
      <c r="HE109" s="11">
        <v>20</v>
      </c>
      <c r="HF109" s="12">
        <f t="shared" si="2825"/>
        <v>3.0627871362940276E-2</v>
      </c>
      <c r="HG109" s="13"/>
      <c r="HH109" s="11"/>
      <c r="HI109" s="25">
        <v>4345.4716981132078</v>
      </c>
      <c r="HJ109" s="38">
        <v>4927.333333333333</v>
      </c>
      <c r="HK109" s="10">
        <f t="shared" si="2826"/>
        <v>3</v>
      </c>
      <c r="HL109" s="207">
        <v>1</v>
      </c>
      <c r="HM109" s="11">
        <f t="shared" si="2828"/>
        <v>11943</v>
      </c>
      <c r="HN109" s="11">
        <f t="shared" si="2829"/>
        <v>1017</v>
      </c>
      <c r="HO109" s="11">
        <f t="shared" si="2830"/>
        <v>8890</v>
      </c>
      <c r="HP109" s="215">
        <f t="shared" si="2877"/>
        <v>0.74436908649418065</v>
      </c>
      <c r="HQ109" s="15">
        <f t="shared" si="2832"/>
        <v>243</v>
      </c>
      <c r="HR109" s="12">
        <f t="shared" si="2876"/>
        <v>2.7334083239595051E-2</v>
      </c>
      <c r="HS109" s="16">
        <v>59.4</v>
      </c>
      <c r="HT109" s="17">
        <v>8495</v>
      </c>
      <c r="HU109" s="16">
        <f t="shared" si="2833"/>
        <v>95.556805399325086</v>
      </c>
      <c r="HV109" s="23">
        <v>4408.4014002333724</v>
      </c>
      <c r="HW109" s="22">
        <v>4518.363636363636</v>
      </c>
      <c r="HX109" s="78">
        <f t="shared" si="2834"/>
        <v>0.73260188087774292</v>
      </c>
      <c r="HY109" s="78">
        <f t="shared" si="2835"/>
        <v>0.74254658385093164</v>
      </c>
      <c r="HZ109" s="78">
        <f t="shared" si="2836"/>
        <v>0.7455389007851535</v>
      </c>
      <c r="IA109" s="78">
        <f t="shared" si="2837"/>
        <v>0.75906261442694989</v>
      </c>
    </row>
    <row r="110" spans="1:244" x14ac:dyDescent="0.25">
      <c r="A110" s="226"/>
      <c r="B110" s="41">
        <f t="shared" si="2838"/>
        <v>44511</v>
      </c>
      <c r="C110" s="10">
        <v>1</v>
      </c>
      <c r="D110" s="11"/>
      <c r="E110" s="74">
        <f>E109-C110</f>
        <v>755</v>
      </c>
      <c r="F110" s="74">
        <f>F109-D110</f>
        <v>67</v>
      </c>
      <c r="G110" s="11">
        <v>528</v>
      </c>
      <c r="H110" s="12">
        <f t="shared" si="2757"/>
        <v>0.72317880794701983</v>
      </c>
      <c r="I110" s="11">
        <v>18</v>
      </c>
      <c r="J110" s="12">
        <f t="shared" si="2841"/>
        <v>3.2967032967032968E-2</v>
      </c>
      <c r="K110" s="13"/>
      <c r="L110" s="11"/>
      <c r="M110" s="39">
        <v>88.13559322033899</v>
      </c>
      <c r="N110" s="43">
        <v>100</v>
      </c>
      <c r="O110" s="10">
        <v>1</v>
      </c>
      <c r="P110" s="11"/>
      <c r="Q110" s="74">
        <f t="shared" si="2842"/>
        <v>723</v>
      </c>
      <c r="R110" s="74">
        <f t="shared" si="2843"/>
        <v>64</v>
      </c>
      <c r="S110" s="11">
        <v>527</v>
      </c>
      <c r="T110" s="12">
        <f t="shared" si="2760"/>
        <v>0.73029045643153523</v>
      </c>
      <c r="U110" s="11">
        <v>1</v>
      </c>
      <c r="V110" s="12">
        <f t="shared" si="2761"/>
        <v>1.893939393939394E-3</v>
      </c>
      <c r="W110" s="13"/>
      <c r="X110" s="11"/>
      <c r="Y110" s="39">
        <v>83.63636363636364</v>
      </c>
      <c r="Z110" s="43">
        <v>100</v>
      </c>
      <c r="AA110" s="10">
        <v>1</v>
      </c>
      <c r="AB110" s="11"/>
      <c r="AC110" s="74">
        <f t="shared" si="2844"/>
        <v>141</v>
      </c>
      <c r="AD110" s="74">
        <f t="shared" si="2845"/>
        <v>11</v>
      </c>
      <c r="AE110" s="11">
        <v>98</v>
      </c>
      <c r="AF110" s="12">
        <f t="shared" si="2764"/>
        <v>0.71631205673758869</v>
      </c>
      <c r="AG110" s="11">
        <v>3</v>
      </c>
      <c r="AH110" s="12">
        <f t="shared" si="2765"/>
        <v>2.9702970297029702E-2</v>
      </c>
      <c r="AI110" s="13"/>
      <c r="AJ110" s="11"/>
      <c r="AK110" s="39">
        <v>75</v>
      </c>
      <c r="AL110" s="43">
        <v>100</v>
      </c>
      <c r="AM110" s="10"/>
      <c r="AN110" s="11"/>
      <c r="AO110" s="74">
        <f t="shared" si="2846"/>
        <v>725</v>
      </c>
      <c r="AP110" s="74">
        <f t="shared" si="2847"/>
        <v>60</v>
      </c>
      <c r="AQ110" s="11">
        <v>511</v>
      </c>
      <c r="AR110" s="12">
        <f t="shared" si="2768"/>
        <v>0.72413793103448276</v>
      </c>
      <c r="AS110" s="11">
        <v>14</v>
      </c>
      <c r="AT110" s="12">
        <f t="shared" si="2769"/>
        <v>2.6666666666666668E-2</v>
      </c>
      <c r="AU110" s="13"/>
      <c r="AV110" s="11"/>
      <c r="AW110" s="39">
        <v>90.163934426229503</v>
      </c>
      <c r="AX110" s="43">
        <v>100</v>
      </c>
      <c r="AY110" s="10">
        <v>1</v>
      </c>
      <c r="AZ110" s="11"/>
      <c r="BA110" s="74">
        <f t="shared" si="2848"/>
        <v>842</v>
      </c>
      <c r="BB110" s="74">
        <f t="shared" si="2849"/>
        <v>69</v>
      </c>
      <c r="BC110" s="11">
        <v>526</v>
      </c>
      <c r="BD110" s="12">
        <f t="shared" si="2772"/>
        <v>0.64726840855106893</v>
      </c>
      <c r="BE110" s="11">
        <v>19</v>
      </c>
      <c r="BF110" s="12">
        <f t="shared" si="2773"/>
        <v>3.4862385321100919E-2</v>
      </c>
      <c r="BG110" s="13"/>
      <c r="BH110" s="11"/>
      <c r="BI110" s="39">
        <v>93.548387096774192</v>
      </c>
      <c r="BJ110" s="43">
        <v>100</v>
      </c>
      <c r="BK110" s="10"/>
      <c r="BL110" s="11"/>
      <c r="BM110" s="74">
        <f t="shared" si="2850"/>
        <v>706</v>
      </c>
      <c r="BN110" s="74">
        <f t="shared" si="2851"/>
        <v>65</v>
      </c>
      <c r="BO110" s="11">
        <v>504</v>
      </c>
      <c r="BP110" s="12">
        <f t="shared" si="2776"/>
        <v>0.72946175637393773</v>
      </c>
      <c r="BQ110" s="11">
        <v>11</v>
      </c>
      <c r="BR110" s="12">
        <f t="shared" si="2777"/>
        <v>2.1359223300970873E-2</v>
      </c>
      <c r="BS110" s="13"/>
      <c r="BT110" s="11"/>
      <c r="BU110" s="39">
        <v>73.333333333333329</v>
      </c>
      <c r="BV110" s="43">
        <v>100</v>
      </c>
      <c r="BW110" s="10"/>
      <c r="BX110" s="11"/>
      <c r="BY110" s="74">
        <f t="shared" si="2852"/>
        <v>749</v>
      </c>
      <c r="BZ110" s="74">
        <f t="shared" si="2853"/>
        <v>66</v>
      </c>
      <c r="CA110" s="11">
        <v>530</v>
      </c>
      <c r="CB110" s="12">
        <f t="shared" si="2780"/>
        <v>0.7289719626168224</v>
      </c>
      <c r="CC110" s="11">
        <v>16</v>
      </c>
      <c r="CD110" s="12">
        <f t="shared" si="2781"/>
        <v>2.9304029304029304E-2</v>
      </c>
      <c r="CE110" s="13"/>
      <c r="CF110" s="11"/>
      <c r="CG110" s="39">
        <v>91.071428571428569</v>
      </c>
      <c r="CH110" s="43">
        <v>92.307692307692307</v>
      </c>
      <c r="CI110" s="10"/>
      <c r="CJ110" s="11"/>
      <c r="CK110" s="74">
        <f t="shared" si="2854"/>
        <v>156</v>
      </c>
      <c r="CL110" s="74">
        <f t="shared" si="2855"/>
        <v>13</v>
      </c>
      <c r="CM110" s="11">
        <v>94</v>
      </c>
      <c r="CN110" s="12">
        <f t="shared" si="2784"/>
        <v>0.63461538461538458</v>
      </c>
      <c r="CO110" s="11">
        <v>5</v>
      </c>
      <c r="CP110" s="12">
        <f t="shared" si="2785"/>
        <v>5.0505050505050504E-2</v>
      </c>
      <c r="CQ110" s="13"/>
      <c r="CR110" s="11"/>
      <c r="CS110" s="39">
        <v>50</v>
      </c>
      <c r="CT110" s="43">
        <v>100</v>
      </c>
      <c r="CU110" s="10"/>
      <c r="CV110" s="11"/>
      <c r="CW110" s="74">
        <f t="shared" si="2856"/>
        <v>756</v>
      </c>
      <c r="CX110" s="74">
        <f t="shared" si="2857"/>
        <v>62</v>
      </c>
      <c r="CY110" s="11">
        <v>547</v>
      </c>
      <c r="CZ110" s="12">
        <f t="shared" si="2788"/>
        <v>0.73677248677248675</v>
      </c>
      <c r="DA110" s="11">
        <v>10</v>
      </c>
      <c r="DB110" s="12">
        <f t="shared" si="2789"/>
        <v>1.7953321364452424E-2</v>
      </c>
      <c r="DC110" s="13"/>
      <c r="DD110" s="11"/>
      <c r="DE110" s="39">
        <v>84.482758620689651</v>
      </c>
      <c r="DF110" s="43">
        <v>100</v>
      </c>
      <c r="DG110" s="10"/>
      <c r="DH110" s="11"/>
      <c r="DI110" s="74">
        <f t="shared" si="2858"/>
        <v>853</v>
      </c>
      <c r="DJ110" s="74">
        <f t="shared" si="2859"/>
        <v>70</v>
      </c>
      <c r="DK110" s="11">
        <v>647</v>
      </c>
      <c r="DL110" s="12">
        <f t="shared" si="2792"/>
        <v>0.77491207502930837</v>
      </c>
      <c r="DM110" s="11">
        <v>14</v>
      </c>
      <c r="DN110" s="12">
        <f t="shared" si="2793"/>
        <v>2.118003025718608E-2</v>
      </c>
      <c r="DO110" s="13"/>
      <c r="DP110" s="11"/>
      <c r="DQ110" s="39">
        <v>94.02985074626865</v>
      </c>
      <c r="DR110" s="43">
        <v>100</v>
      </c>
      <c r="DS110" s="10"/>
      <c r="DT110" s="11"/>
      <c r="DU110" s="74">
        <f t="shared" si="2860"/>
        <v>883</v>
      </c>
      <c r="DV110" s="74">
        <f t="shared" si="2861"/>
        <v>76</v>
      </c>
      <c r="DW110" s="11">
        <v>636</v>
      </c>
      <c r="DX110" s="12">
        <f t="shared" si="2796"/>
        <v>0.75424688561721409</v>
      </c>
      <c r="DY110" s="11">
        <v>30</v>
      </c>
      <c r="DZ110" s="12">
        <f t="shared" si="2797"/>
        <v>4.5045045045045043E-2</v>
      </c>
      <c r="EA110" s="13"/>
      <c r="EB110" s="11"/>
      <c r="EC110" s="39">
        <v>81.132075471698116</v>
      </c>
      <c r="ED110" s="43">
        <v>100</v>
      </c>
      <c r="EE110" s="10"/>
      <c r="EF110" s="11"/>
      <c r="EG110" s="74">
        <f t="shared" si="2862"/>
        <v>162</v>
      </c>
      <c r="EH110" s="74">
        <f t="shared" si="2863"/>
        <v>13</v>
      </c>
      <c r="EI110" s="11">
        <v>103</v>
      </c>
      <c r="EJ110" s="12">
        <f t="shared" si="2800"/>
        <v>0.6728395061728395</v>
      </c>
      <c r="EK110" s="11">
        <v>6</v>
      </c>
      <c r="EL110" s="12">
        <f t="shared" si="2801"/>
        <v>5.5045871559633031E-2</v>
      </c>
      <c r="EM110" s="13"/>
      <c r="EN110" s="11"/>
      <c r="EO110" s="39">
        <v>53.846153846153847</v>
      </c>
      <c r="EP110" s="43">
        <v>100</v>
      </c>
      <c r="EQ110" s="10">
        <v>1</v>
      </c>
      <c r="ER110" s="11"/>
      <c r="ES110" s="74">
        <f t="shared" si="2864"/>
        <v>876</v>
      </c>
      <c r="ET110" s="74">
        <f t="shared" si="2865"/>
        <v>76</v>
      </c>
      <c r="EU110" s="11">
        <v>620</v>
      </c>
      <c r="EV110" s="12">
        <f t="shared" si="2804"/>
        <v>0.72945205479452058</v>
      </c>
      <c r="EW110" s="11">
        <v>19</v>
      </c>
      <c r="EX110" s="12">
        <f t="shared" si="2805"/>
        <v>2.9733959311424099E-2</v>
      </c>
      <c r="EY110" s="13"/>
      <c r="EZ110" s="11"/>
      <c r="FA110" s="39">
        <v>90.909090909090907</v>
      </c>
      <c r="FB110" s="43">
        <v>100</v>
      </c>
      <c r="FC110" s="10"/>
      <c r="FD110" s="11"/>
      <c r="FE110" s="74">
        <f t="shared" si="2866"/>
        <v>880</v>
      </c>
      <c r="FF110" s="74">
        <f t="shared" si="2867"/>
        <v>72</v>
      </c>
      <c r="FG110" s="11">
        <v>601</v>
      </c>
      <c r="FH110" s="12">
        <f t="shared" si="2808"/>
        <v>0.71931818181818186</v>
      </c>
      <c r="FI110" s="11">
        <v>32</v>
      </c>
      <c r="FJ110" s="12">
        <f t="shared" si="2809"/>
        <v>5.0552922590837282E-2</v>
      </c>
      <c r="FK110" s="13"/>
      <c r="FL110" s="11"/>
      <c r="FM110" s="39">
        <v>81.034482758620683</v>
      </c>
      <c r="FN110" s="43">
        <v>87.5</v>
      </c>
      <c r="FO110" s="10"/>
      <c r="FP110" s="11"/>
      <c r="FQ110" s="74">
        <f t="shared" si="2868"/>
        <v>854</v>
      </c>
      <c r="FR110" s="74">
        <f t="shared" si="2869"/>
        <v>70</v>
      </c>
      <c r="FS110" s="11">
        <v>606</v>
      </c>
      <c r="FT110" s="12">
        <f t="shared" si="2812"/>
        <v>0.72365339578454335</v>
      </c>
      <c r="FU110" s="11">
        <v>12</v>
      </c>
      <c r="FV110" s="12">
        <f t="shared" si="2813"/>
        <v>1.9417475728155338E-2</v>
      </c>
      <c r="FW110" s="13"/>
      <c r="FX110" s="11"/>
      <c r="FY110" s="39">
        <v>71.929824561403507</v>
      </c>
      <c r="FZ110" s="43">
        <v>93.333333333333329</v>
      </c>
      <c r="GA110" s="10"/>
      <c r="GB110" s="11"/>
      <c r="GC110" s="74">
        <f t="shared" si="2870"/>
        <v>168</v>
      </c>
      <c r="GD110" s="74">
        <f t="shared" si="2871"/>
        <v>14</v>
      </c>
      <c r="GE110" s="11">
        <v>114</v>
      </c>
      <c r="GF110" s="12">
        <f t="shared" si="2816"/>
        <v>0.7142857142857143</v>
      </c>
      <c r="GG110" s="11">
        <v>6</v>
      </c>
      <c r="GH110" s="12">
        <f t="shared" si="2817"/>
        <v>0.05</v>
      </c>
      <c r="GI110" s="13"/>
      <c r="GJ110" s="11"/>
      <c r="GK110" s="39">
        <v>84.615384615384613</v>
      </c>
      <c r="GL110" s="43">
        <v>100</v>
      </c>
      <c r="GM110" s="10"/>
      <c r="GN110" s="11"/>
      <c r="GO110" s="74">
        <f t="shared" si="2872"/>
        <v>852</v>
      </c>
      <c r="GP110" s="74">
        <f t="shared" si="2873"/>
        <v>75</v>
      </c>
      <c r="GQ110" s="11">
        <v>627</v>
      </c>
      <c r="GR110" s="12">
        <f t="shared" si="2820"/>
        <v>0.76056338028169013</v>
      </c>
      <c r="GS110" s="11">
        <v>21</v>
      </c>
      <c r="GT110" s="12">
        <f t="shared" si="2821"/>
        <v>3.2407407407407406E-2</v>
      </c>
      <c r="GU110" s="13"/>
      <c r="GV110" s="11"/>
      <c r="GW110" s="39">
        <v>83.018867924528308</v>
      </c>
      <c r="GX110" s="43">
        <v>100</v>
      </c>
      <c r="GY110" s="10"/>
      <c r="GZ110" s="11"/>
      <c r="HA110" s="74">
        <f t="shared" si="2874"/>
        <v>857</v>
      </c>
      <c r="HB110" s="74">
        <f t="shared" si="2875"/>
        <v>74</v>
      </c>
      <c r="HC110" s="11">
        <v>614</v>
      </c>
      <c r="HD110" s="12">
        <f t="shared" si="2824"/>
        <v>0.74795799299883314</v>
      </c>
      <c r="HE110" s="11">
        <v>27</v>
      </c>
      <c r="HF110" s="12">
        <f t="shared" si="2825"/>
        <v>4.2121684867394697E-2</v>
      </c>
      <c r="HG110" s="13"/>
      <c r="HH110" s="11"/>
      <c r="HI110" s="39">
        <v>77.35849056603773</v>
      </c>
      <c r="HJ110" s="43">
        <v>100</v>
      </c>
      <c r="HK110" s="10">
        <f t="shared" si="2826"/>
        <v>5</v>
      </c>
      <c r="HL110" s="11">
        <f t="shared" si="2827"/>
        <v>0</v>
      </c>
      <c r="HM110" s="11">
        <f t="shared" si="2828"/>
        <v>11938</v>
      </c>
      <c r="HN110" s="11">
        <f t="shared" si="2829"/>
        <v>1017</v>
      </c>
      <c r="HO110" s="11">
        <f t="shared" si="2830"/>
        <v>8697</v>
      </c>
      <c r="HP110" s="215">
        <f t="shared" si="2877"/>
        <v>0.72851398894287145</v>
      </c>
      <c r="HQ110" s="15">
        <f t="shared" si="2832"/>
        <v>264</v>
      </c>
      <c r="HR110" s="12">
        <f t="shared" si="2876"/>
        <v>3.0355294929285962E-2</v>
      </c>
      <c r="HS110" s="16">
        <v>60.4</v>
      </c>
      <c r="HT110" s="17">
        <v>8293</v>
      </c>
      <c r="HU110" s="16">
        <f t="shared" si="2833"/>
        <v>95.354720018397146</v>
      </c>
      <c r="HV110" s="23">
        <v>77.246207701283552</v>
      </c>
      <c r="HW110" s="22">
        <v>85</v>
      </c>
      <c r="HX110" s="78">
        <f t="shared" si="2834"/>
        <v>0.70464532328939111</v>
      </c>
      <c r="HY110" s="78">
        <f t="shared" si="2835"/>
        <v>0.73850931677018639</v>
      </c>
      <c r="HZ110" s="78">
        <f t="shared" si="2836"/>
        <v>0.73081042484826853</v>
      </c>
      <c r="IA110" s="78">
        <f t="shared" si="2837"/>
        <v>0.74221896741120463</v>
      </c>
      <c r="IF110" s="93">
        <f t="shared" ref="IF110" si="2878">IF111/IF112</f>
        <v>3.4407256803253052E-3</v>
      </c>
      <c r="IG110" s="93">
        <f t="shared" ref="IG110" si="2879">IG111/IG112</f>
        <v>2.4783147459727386E-3</v>
      </c>
      <c r="IH110" s="93">
        <f t="shared" ref="IH110" si="2880">IH111/IH112</f>
        <v>1.7818959372772631E-3</v>
      </c>
      <c r="II110" s="93">
        <f t="shared" ref="II110" si="2881">II111/II112</f>
        <v>1.4625228519195613E-3</v>
      </c>
      <c r="IJ110" s="96" t="s">
        <v>90</v>
      </c>
    </row>
    <row r="111" spans="1:244" ht="19.5" thickBot="1" x14ac:dyDescent="0.3">
      <c r="A111" s="226"/>
      <c r="B111" s="42"/>
      <c r="C111" s="26">
        <f>SUM(C104:C110)</f>
        <v>1</v>
      </c>
      <c r="D111" s="27">
        <f>SUM(D104:D110)</f>
        <v>0</v>
      </c>
      <c r="E111" s="27"/>
      <c r="F111" s="27"/>
      <c r="G111" s="27">
        <f>SUM(G104:G110)</f>
        <v>3806</v>
      </c>
      <c r="H111" s="28">
        <f>((G111+I111)/7)/E110</f>
        <v>0.74683065279091776</v>
      </c>
      <c r="I111" s="27">
        <f>SUM(I104:I110)</f>
        <v>141</v>
      </c>
      <c r="J111" s="28">
        <f>(I111/(I111+G111))</f>
        <v>3.57233341778566E-2</v>
      </c>
      <c r="K111" s="27"/>
      <c r="L111" s="27"/>
      <c r="M111" s="29">
        <f>M109/M108*100-100</f>
        <v>18.751070022256471</v>
      </c>
      <c r="N111" s="72">
        <f>N109/N108*100-100</f>
        <v>-1.7142857142857224</v>
      </c>
      <c r="O111" s="26">
        <f t="shared" ref="O111" si="2882">SUM(O104:O110)</f>
        <v>3</v>
      </c>
      <c r="P111" s="27">
        <f t="shared" ref="P111" si="2883">SUM(P104:P110)</f>
        <v>0</v>
      </c>
      <c r="Q111" s="27"/>
      <c r="R111" s="27"/>
      <c r="S111" s="27">
        <f t="shared" ref="S111" si="2884">SUM(S104:S110)</f>
        <v>3650</v>
      </c>
      <c r="T111" s="28">
        <f t="shared" ref="T111" si="2885">((S111+U111)/7)/Q110</f>
        <v>0.73582295988934998</v>
      </c>
      <c r="U111" s="27">
        <f t="shared" ref="U111" si="2886">SUM(U104:U110)</f>
        <v>74</v>
      </c>
      <c r="V111" s="28">
        <f t="shared" ref="V111" si="2887">(U111/(U111+S111))</f>
        <v>1.9871106337271752E-2</v>
      </c>
      <c r="W111" s="27"/>
      <c r="X111" s="27"/>
      <c r="Y111" s="29">
        <f t="shared" ref="Y111:Z111" si="2888">Y109/Y108*100-100</f>
        <v>14.228650137741042</v>
      </c>
      <c r="Z111" s="72">
        <f t="shared" si="2888"/>
        <v>6.1512605042017015</v>
      </c>
      <c r="AA111" s="26">
        <f t="shared" ref="AA111" si="2889">SUM(AA104:AA110)</f>
        <v>3</v>
      </c>
      <c r="AB111" s="27">
        <f t="shared" ref="AB111" si="2890">SUM(AB104:AB110)</f>
        <v>0</v>
      </c>
      <c r="AC111" s="27"/>
      <c r="AD111" s="27"/>
      <c r="AE111" s="27">
        <f t="shared" ref="AE111" si="2891">SUM(AE104:AE110)</f>
        <v>708</v>
      </c>
      <c r="AF111" s="28">
        <f t="shared" ref="AF111" si="2892">((AE111+AG111)/7)/AC110</f>
        <v>0.73961499493414395</v>
      </c>
      <c r="AG111" s="27">
        <f t="shared" ref="AG111" si="2893">SUM(AG104:AG110)</f>
        <v>22</v>
      </c>
      <c r="AH111" s="28">
        <f t="shared" ref="AH111" si="2894">(AG111/(AG111+AE111))</f>
        <v>3.0136986301369864E-2</v>
      </c>
      <c r="AI111" s="27"/>
      <c r="AJ111" s="27"/>
      <c r="AK111" s="29">
        <f t="shared" ref="AK111:AL111" si="2895">AK109/AK108*100-100</f>
        <v>11.868686868686879</v>
      </c>
      <c r="AL111" s="72">
        <f t="shared" si="2895"/>
        <v>-0.70588235294117396</v>
      </c>
      <c r="AM111" s="26">
        <f t="shared" ref="AM111" si="2896">SUM(AM104:AM110)</f>
        <v>3</v>
      </c>
      <c r="AN111" s="27">
        <f t="shared" ref="AN111" si="2897">SUM(AN104:AN110)</f>
        <v>0</v>
      </c>
      <c r="AO111" s="27"/>
      <c r="AP111" s="27"/>
      <c r="AQ111" s="27">
        <f t="shared" ref="AQ111" si="2898">SUM(AQ104:AQ110)</f>
        <v>3570</v>
      </c>
      <c r="AR111" s="28">
        <f t="shared" ref="AR111" si="2899">((AQ111+AS111)/7)/AO110</f>
        <v>0.72729064039408875</v>
      </c>
      <c r="AS111" s="27">
        <f t="shared" ref="AS111" si="2900">SUM(AS104:AS110)</f>
        <v>121</v>
      </c>
      <c r="AT111" s="28">
        <f t="shared" ref="AT111" si="2901">(AS111/(AS111+AQ111))</f>
        <v>3.2782443782172856E-2</v>
      </c>
      <c r="AU111" s="27"/>
      <c r="AV111" s="27"/>
      <c r="AW111" s="29">
        <f t="shared" ref="AW111:AX111" si="2902">AW109/AW108*100-100</f>
        <v>15.490975327040914</v>
      </c>
      <c r="AX111" s="72">
        <f t="shared" si="2902"/>
        <v>7.9327731092436977</v>
      </c>
      <c r="AY111" s="26">
        <f t="shared" ref="AY111" si="2903">SUM(AY104:AY110)</f>
        <v>1</v>
      </c>
      <c r="AZ111" s="27">
        <f t="shared" ref="AZ111" si="2904">SUM(AZ104:AZ110)</f>
        <v>0</v>
      </c>
      <c r="BA111" s="27"/>
      <c r="BB111" s="27"/>
      <c r="BC111" s="27">
        <f t="shared" ref="BC111" si="2905">SUM(BC104:BC110)</f>
        <v>3973</v>
      </c>
      <c r="BD111" s="28">
        <f t="shared" ref="BD111" si="2906">((BC111+BE111)/7)/BA110</f>
        <v>0.69443501866304713</v>
      </c>
      <c r="BE111" s="27">
        <f t="shared" ref="BE111" si="2907">SUM(BE104:BE110)</f>
        <v>120</v>
      </c>
      <c r="BF111" s="28">
        <f t="shared" ref="BF111" si="2908">(BE111/(BE111+BC111))</f>
        <v>2.9318348399706817E-2</v>
      </c>
      <c r="BG111" s="27"/>
      <c r="BH111" s="27"/>
      <c r="BI111" s="29">
        <f t="shared" ref="BI111:BJ111" si="2909">BI109/BI108*100-100</f>
        <v>12.972466601498866</v>
      </c>
      <c r="BJ111" s="72">
        <f t="shared" si="2909"/>
        <v>13.254901960784309</v>
      </c>
      <c r="BK111" s="26">
        <f t="shared" ref="BK111" si="2910">SUM(BK104:BK110)</f>
        <v>2</v>
      </c>
      <c r="BL111" s="27">
        <f t="shared" ref="BL111" si="2911">SUM(BL104:BL110)</f>
        <v>0</v>
      </c>
      <c r="BM111" s="27"/>
      <c r="BN111" s="27"/>
      <c r="BO111" s="27">
        <f t="shared" ref="BO111" si="2912">SUM(BO104:BO110)</f>
        <v>3540</v>
      </c>
      <c r="BP111" s="28">
        <f t="shared" ref="BP111" si="2913">((BO111+BQ111)/7)/BM110</f>
        <v>0.73391339538648315</v>
      </c>
      <c r="BQ111" s="27">
        <f t="shared" ref="BQ111" si="2914">SUM(BQ104:BQ110)</f>
        <v>87</v>
      </c>
      <c r="BR111" s="28">
        <f t="shared" ref="BR111" si="2915">(BQ111/(BQ111+BO111))</f>
        <v>2.3986765922249794E-2</v>
      </c>
      <c r="BS111" s="27"/>
      <c r="BT111" s="27"/>
      <c r="BU111" s="29">
        <f t="shared" ref="BU111:BV111" si="2916">BU109/BU108*100-100</f>
        <v>15.101010101010104</v>
      </c>
      <c r="BV111" s="72">
        <f t="shared" si="2916"/>
        <v>0.79638009049773473</v>
      </c>
      <c r="BW111" s="26">
        <f t="shared" ref="BW111" si="2917">SUM(BW104:BW110)</f>
        <v>0</v>
      </c>
      <c r="BX111" s="27">
        <f t="shared" ref="BX111" si="2918">SUM(BX104:BX110)</f>
        <v>0</v>
      </c>
      <c r="BY111" s="27"/>
      <c r="BZ111" s="27"/>
      <c r="CA111" s="27">
        <f t="shared" ref="CA111" si="2919">SUM(CA104:CA110)</f>
        <v>3831</v>
      </c>
      <c r="CB111" s="28">
        <f t="shared" ref="CB111" si="2920">((CA111+CC111)/7)/BY110</f>
        <v>0.75033377837116155</v>
      </c>
      <c r="CC111" s="27">
        <f t="shared" ref="CC111" si="2921">SUM(CC104:CC110)</f>
        <v>103</v>
      </c>
      <c r="CD111" s="28">
        <f t="shared" ref="CD111" si="2922">(CC111/(CC111+CA111))</f>
        <v>2.6182003050330454E-2</v>
      </c>
      <c r="CE111" s="27"/>
      <c r="CF111" s="27"/>
      <c r="CG111" s="29">
        <f t="shared" ref="CG111:CH111" si="2923">CG109/CG108*100-100</f>
        <v>7.5937950937950802</v>
      </c>
      <c r="CH111" s="72">
        <f t="shared" si="2923"/>
        <v>3.1131221719457045</v>
      </c>
      <c r="CI111" s="26">
        <f t="shared" ref="CI111" si="2924">SUM(CI104:CI110)</f>
        <v>4</v>
      </c>
      <c r="CJ111" s="27">
        <f t="shared" ref="CJ111" si="2925">SUM(CJ104:CJ110)</f>
        <v>0</v>
      </c>
      <c r="CK111" s="27"/>
      <c r="CL111" s="27"/>
      <c r="CM111" s="27">
        <f t="shared" ref="CM111" si="2926">SUM(CM104:CM110)</f>
        <v>676</v>
      </c>
      <c r="CN111" s="28">
        <f t="shared" ref="CN111" si="2927">((CM111+CO111)/7)/CK110</f>
        <v>0.65201465201465203</v>
      </c>
      <c r="CO111" s="27">
        <f t="shared" ref="CO111" si="2928">SUM(CO104:CO110)</f>
        <v>36</v>
      </c>
      <c r="CP111" s="28">
        <f t="shared" ref="CP111" si="2929">(CO111/(CO111+CM111))</f>
        <v>5.0561797752808987E-2</v>
      </c>
      <c r="CQ111" s="27"/>
      <c r="CR111" s="27"/>
      <c r="CS111" s="29">
        <f t="shared" ref="CS111:CT111" si="2930">CS109/CS108*100-100</f>
        <v>8.543771043771045</v>
      </c>
      <c r="CT111" s="72">
        <f t="shared" si="2930"/>
        <v>6.7058823529411882</v>
      </c>
      <c r="CU111" s="26">
        <f t="shared" ref="CU111" si="2931">SUM(CU104:CU110)</f>
        <v>1</v>
      </c>
      <c r="CV111" s="27">
        <f t="shared" ref="CV111" si="2932">SUM(CV104:CV110)</f>
        <v>0</v>
      </c>
      <c r="CW111" s="27"/>
      <c r="CX111" s="27"/>
      <c r="CY111" s="27">
        <f t="shared" ref="CY111" si="2933">SUM(CY104:CY110)</f>
        <v>3754</v>
      </c>
      <c r="CZ111" s="28">
        <f t="shared" ref="CZ111" si="2934">((CY111+DA111)/7)/CW110</f>
        <v>0.72430083144368862</v>
      </c>
      <c r="DA111" s="27">
        <f t="shared" ref="DA111" si="2935">SUM(DA104:DA110)</f>
        <v>79</v>
      </c>
      <c r="DB111" s="28">
        <f t="shared" ref="DB111" si="2936">(DA111/(DA111+CY111))</f>
        <v>2.0610487868510306E-2</v>
      </c>
      <c r="DC111" s="27"/>
      <c r="DD111" s="27"/>
      <c r="DE111" s="29">
        <f t="shared" ref="DE111:DF111" si="2937">DE109/DE108*100-100</f>
        <v>10.871647509578565</v>
      </c>
      <c r="DF111" s="72">
        <f t="shared" si="2937"/>
        <v>8.7058823529411882</v>
      </c>
      <c r="DG111" s="26">
        <f t="shared" ref="DG111" si="2938">SUM(DG104:DG110)</f>
        <v>1</v>
      </c>
      <c r="DH111" s="27">
        <f t="shared" ref="DH111" si="2939">SUM(DH104:DH110)</f>
        <v>0</v>
      </c>
      <c r="DI111" s="27"/>
      <c r="DJ111" s="27"/>
      <c r="DK111" s="27">
        <f t="shared" ref="DK111" si="2940">SUM(DK104:DK110)</f>
        <v>4444</v>
      </c>
      <c r="DL111" s="28">
        <f t="shared" ref="DL111" si="2941">((DK111+DM111)/7)/DI110</f>
        <v>0.75983922291073513</v>
      </c>
      <c r="DM111" s="27">
        <f t="shared" ref="DM111" si="2942">SUM(DM104:DM110)</f>
        <v>93</v>
      </c>
      <c r="DN111" s="28">
        <f t="shared" ref="DN111" si="2943">(DM111/(DM111+DK111))</f>
        <v>2.0498126515318491E-2</v>
      </c>
      <c r="DO111" s="27"/>
      <c r="DP111" s="27"/>
      <c r="DQ111" s="29">
        <f t="shared" ref="DQ111:DR111" si="2944">DQ109/DQ108*100-100</f>
        <v>11.608623548922054</v>
      </c>
      <c r="DR111" s="72">
        <f t="shared" si="2944"/>
        <v>14.769230769230759</v>
      </c>
      <c r="DS111" s="26">
        <f t="shared" ref="DS111" si="2945">SUM(DS104:DS110)</f>
        <v>0</v>
      </c>
      <c r="DT111" s="27">
        <f t="shared" ref="DT111" si="2946">SUM(DT104:DT110)</f>
        <v>0</v>
      </c>
      <c r="DU111" s="27"/>
      <c r="DV111" s="27"/>
      <c r="DW111" s="27">
        <f t="shared" ref="DW111" si="2947">SUM(DW104:DW110)</f>
        <v>4501</v>
      </c>
      <c r="DX111" s="28">
        <f t="shared" ref="DX111" si="2948">((DW111+DY111)/7)/DU110</f>
        <v>0.76282154991101758</v>
      </c>
      <c r="DY111" s="27">
        <f t="shared" ref="DY111" si="2949">SUM(DY104:DY110)</f>
        <v>214</v>
      </c>
      <c r="DZ111" s="28">
        <f t="shared" ref="DZ111" si="2950">(DY111/(DY111+DW111))</f>
        <v>4.5387062566277836E-2</v>
      </c>
      <c r="EA111" s="27"/>
      <c r="EB111" s="27"/>
      <c r="EC111" s="29">
        <f t="shared" ref="EC111:ED111" si="2951">EC109/EC108*100-100</f>
        <v>4.4263388603011293</v>
      </c>
      <c r="ED111" s="72">
        <f t="shared" si="2951"/>
        <v>-0.84033613445376432</v>
      </c>
      <c r="EE111" s="26">
        <f t="shared" ref="EE111" si="2952">SUM(EE104:EE110)</f>
        <v>0</v>
      </c>
      <c r="EF111" s="27">
        <f t="shared" ref="EF111" si="2953">SUM(EF104:EF110)</f>
        <v>0</v>
      </c>
      <c r="EG111" s="27"/>
      <c r="EH111" s="27"/>
      <c r="EI111" s="27">
        <f t="shared" ref="EI111" si="2954">SUM(EI104:EI110)</f>
        <v>744</v>
      </c>
      <c r="EJ111" s="28">
        <f t="shared" ref="EJ111" si="2955">((EI111+EK111)/7)/EG110</f>
        <v>0.68606701940035275</v>
      </c>
      <c r="EK111" s="27">
        <f t="shared" ref="EK111" si="2956">SUM(EK104:EK110)</f>
        <v>34</v>
      </c>
      <c r="EL111" s="28">
        <f t="shared" ref="EL111" si="2957">(EK111/(EK111+EI111))</f>
        <v>4.3701799485861184E-2</v>
      </c>
      <c r="EM111" s="27"/>
      <c r="EN111" s="27"/>
      <c r="EO111" s="29">
        <f t="shared" ref="EO111:EP111" si="2958">EO109/EO108*100-100</f>
        <v>14.02486402486403</v>
      </c>
      <c r="EP111" s="72">
        <f t="shared" si="2958"/>
        <v>-1.3445378151260456</v>
      </c>
      <c r="EQ111" s="26">
        <f t="shared" ref="EQ111" si="2959">SUM(EQ104:EQ110)</f>
        <v>3</v>
      </c>
      <c r="ER111" s="27">
        <f t="shared" ref="ER111" si="2960">SUM(ER104:ER110)</f>
        <v>0</v>
      </c>
      <c r="ES111" s="27"/>
      <c r="ET111" s="27"/>
      <c r="EU111" s="27">
        <f t="shared" ref="EU111" si="2961">SUM(EU104:EU110)</f>
        <v>4505</v>
      </c>
      <c r="EV111" s="28">
        <f t="shared" ref="EV111" si="2962">((EU111+EW111)/7)/ES110</f>
        <v>0.75848010437051538</v>
      </c>
      <c r="EW111" s="27">
        <f t="shared" ref="EW111" si="2963">SUM(EW104:EW110)</f>
        <v>146</v>
      </c>
      <c r="EX111" s="28">
        <f t="shared" ref="EX111" si="2964">(EW111/(EW111+EU111))</f>
        <v>3.1391098688454099E-2</v>
      </c>
      <c r="EY111" s="27"/>
      <c r="EZ111" s="27"/>
      <c r="FA111" s="29">
        <f t="shared" ref="FA111:FB111" si="2965">FA109/FA108*100-100</f>
        <v>6.3269054178145154</v>
      </c>
      <c r="FB111" s="72">
        <f t="shared" si="2965"/>
        <v>5.8970588235294201</v>
      </c>
      <c r="FC111" s="26">
        <f t="shared" ref="FC111" si="2966">SUM(FC104:FC110)</f>
        <v>2</v>
      </c>
      <c r="FD111" s="27">
        <f t="shared" ref="FD111" si="2967">SUM(FD104:FD110)</f>
        <v>0</v>
      </c>
      <c r="FE111" s="27"/>
      <c r="FF111" s="27"/>
      <c r="FG111" s="27">
        <f t="shared" ref="FG111" si="2968">SUM(FG104:FG110)</f>
        <v>4363</v>
      </c>
      <c r="FH111" s="28">
        <f t="shared" ref="FH111" si="2969">((FG111+FI111)/7)/FE110</f>
        <v>0.74074675324675332</v>
      </c>
      <c r="FI111" s="27">
        <f t="shared" ref="FI111" si="2970">SUM(FI104:FI110)</f>
        <v>200</v>
      </c>
      <c r="FJ111" s="28">
        <f t="shared" ref="FJ111" si="2971">(FI111/(FI111+FG111))</f>
        <v>4.3830813061582291E-2</v>
      </c>
      <c r="FK111" s="27"/>
      <c r="FL111" s="27"/>
      <c r="FM111" s="29">
        <f t="shared" ref="FM111:FN111" si="2972">FM109/FM108*100-100</f>
        <v>11.890456287007993</v>
      </c>
      <c r="FN111" s="72">
        <f t="shared" si="2972"/>
        <v>13.161764705882348</v>
      </c>
      <c r="FO111" s="26">
        <f t="shared" ref="FO111" si="2973">SUM(FO104:FO110)</f>
        <v>0</v>
      </c>
      <c r="FP111" s="27">
        <f t="shared" ref="FP111" si="2974">SUM(FP104:FP110)</f>
        <v>0</v>
      </c>
      <c r="FQ111" s="27"/>
      <c r="FR111" s="27"/>
      <c r="FS111" s="27">
        <f t="shared" ref="FS111" si="2975">SUM(FS104:FS110)</f>
        <v>4392</v>
      </c>
      <c r="FT111" s="28">
        <f t="shared" ref="FT111" si="2976">((FS111+FU111)/7)/FQ110</f>
        <v>0.75476748076279687</v>
      </c>
      <c r="FU111" s="27">
        <f t="shared" ref="FU111" si="2977">SUM(FU104:FU110)</f>
        <v>120</v>
      </c>
      <c r="FV111" s="28">
        <f t="shared" ref="FV111" si="2978">(FU111/(FU111+FS111))</f>
        <v>2.6595744680851064E-2</v>
      </c>
      <c r="FW111" s="27"/>
      <c r="FX111" s="27"/>
      <c r="FY111" s="29">
        <f t="shared" ref="FY111:FZ111" si="2979">FY109/FY108*100-100</f>
        <v>7.4517100832890151</v>
      </c>
      <c r="FZ111" s="72">
        <f t="shared" si="2979"/>
        <v>1.0352941176470694</v>
      </c>
      <c r="GA111" s="26">
        <f t="shared" ref="GA111" si="2980">SUM(GA104:GA110)</f>
        <v>1</v>
      </c>
      <c r="GB111" s="27">
        <f t="shared" ref="GB111" si="2981">SUM(GB104:GB110)</f>
        <v>0</v>
      </c>
      <c r="GC111" s="27"/>
      <c r="GD111" s="27"/>
      <c r="GE111" s="27">
        <f t="shared" ref="GE111" si="2982">SUM(GE104:GE110)</f>
        <v>772</v>
      </c>
      <c r="GF111" s="28">
        <f t="shared" ref="GF111" si="2983">((GE111+GG111)/7)/GC110</f>
        <v>0.69132653061224492</v>
      </c>
      <c r="GG111" s="27">
        <f t="shared" ref="GG111" si="2984">SUM(GG104:GG110)</f>
        <v>41</v>
      </c>
      <c r="GH111" s="28">
        <f t="shared" ref="GH111" si="2985">(GG111/(GG111+GE111))</f>
        <v>5.0430504305043047E-2</v>
      </c>
      <c r="GI111" s="27"/>
      <c r="GJ111" s="27"/>
      <c r="GK111" s="29">
        <f t="shared" ref="GK111:GL111" si="2986">GK109/GK108*100-100</f>
        <v>8.566433566433588</v>
      </c>
      <c r="GL111" s="72">
        <f t="shared" si="2986"/>
        <v>-0.70588235294117396</v>
      </c>
      <c r="GM111" s="26">
        <f t="shared" ref="GM111" si="2987">SUM(GM104:GM110)</f>
        <v>1</v>
      </c>
      <c r="GN111" s="27">
        <f t="shared" ref="GN111" si="2988">SUM(GN104:GN110)</f>
        <v>0</v>
      </c>
      <c r="GO111" s="27"/>
      <c r="GP111" s="27"/>
      <c r="GQ111" s="27">
        <f t="shared" ref="GQ111" si="2989">SUM(GQ104:GQ110)</f>
        <v>4413</v>
      </c>
      <c r="GR111" s="28">
        <f t="shared" ref="GR111" si="2990">((GQ111+GS111)/7)/GO110</f>
        <v>0.76190476190476186</v>
      </c>
      <c r="GS111" s="27">
        <f t="shared" ref="GS111" si="2991">SUM(GS104:GS110)</f>
        <v>131</v>
      </c>
      <c r="GT111" s="28">
        <f t="shared" ref="GT111" si="2992">(GS111/(GS111+GQ111))</f>
        <v>2.8829225352112676E-2</v>
      </c>
      <c r="GU111" s="27"/>
      <c r="GV111" s="27"/>
      <c r="GW111" s="29">
        <f t="shared" ref="GW111:GX111" si="2993">GW109/GW108*100-100</f>
        <v>10.844291976367444</v>
      </c>
      <c r="GX111" s="72">
        <f t="shared" si="2993"/>
        <v>7.3613445378151425</v>
      </c>
      <c r="GY111" s="26">
        <f t="shared" ref="GY111" si="2994">SUM(GY104:GY110)</f>
        <v>2</v>
      </c>
      <c r="GZ111" s="27">
        <f t="shared" ref="GZ111" si="2995">SUM(GZ104:GZ110)</f>
        <v>0</v>
      </c>
      <c r="HA111" s="27"/>
      <c r="HB111" s="27"/>
      <c r="HC111" s="27">
        <f t="shared" ref="HC111" si="2996">SUM(HC104:HC110)</f>
        <v>4352</v>
      </c>
      <c r="HD111" s="28">
        <f t="shared" ref="HD111" si="2997">((HC111+HE111)/7)/HA110</f>
        <v>0.76029338223037168</v>
      </c>
      <c r="HE111" s="27">
        <f t="shared" ref="HE111" si="2998">SUM(HE104:HE110)</f>
        <v>209</v>
      </c>
      <c r="HF111" s="28">
        <f t="shared" ref="HF111" si="2999">(HE111/(HE111+HC111))</f>
        <v>4.5823284367463274E-2</v>
      </c>
      <c r="HG111" s="27"/>
      <c r="HH111" s="27"/>
      <c r="HI111" s="29">
        <f t="shared" ref="HI111:HJ111" si="3000">HI109/HI108*100-100</f>
        <v>9.7341337907375731</v>
      </c>
      <c r="HJ111" s="72">
        <f t="shared" si="3000"/>
        <v>15.937254901960785</v>
      </c>
      <c r="HK111" s="26">
        <f t="shared" si="2826"/>
        <v>28</v>
      </c>
      <c r="HL111" s="27">
        <f t="shared" si="2827"/>
        <v>0</v>
      </c>
      <c r="HM111" s="27">
        <f t="shared" si="2828"/>
        <v>0</v>
      </c>
      <c r="HN111" s="27">
        <f t="shared" si="2829"/>
        <v>0</v>
      </c>
      <c r="HO111" s="27">
        <f t="shared" si="2830"/>
        <v>61965</v>
      </c>
      <c r="HP111" s="216">
        <f>+((HO111)/HM110)/7</f>
        <v>0.74150970490390833</v>
      </c>
      <c r="HQ111" s="62">
        <f t="shared" si="2832"/>
        <v>1971</v>
      </c>
      <c r="HR111" s="52">
        <f t="shared" si="2876"/>
        <v>3.1808278867102399E-2</v>
      </c>
      <c r="HS111" s="53">
        <f t="shared" ref="HS111" si="3001">SUM(HS104:HS110)/7</f>
        <v>59.485714285714273</v>
      </c>
      <c r="HT111" s="54">
        <f t="shared" ref="HT111" si="3002">SUM(HT104:HT110)</f>
        <v>58867</v>
      </c>
      <c r="HU111" s="53">
        <f t="shared" ref="HU111" si="3003">AVERAGE(HU104:HU110)</f>
        <v>95.001658821380502</v>
      </c>
      <c r="HV111" s="63">
        <f>HV109/HV108*100-100</f>
        <v>11.323267682660926</v>
      </c>
      <c r="HW111" s="72">
        <f>HW109/HW108*100-100</f>
        <v>6.314438502673795</v>
      </c>
      <c r="HX111" s="78">
        <f t="shared" ref="HX111" si="3004">SUM(G111,I111,S111,U111,AE111,AG111,AQ111,AS111,BC111,BE111)/7/SUM(E110,Q110,AC110,AO110,BA110)</f>
        <v>0.72571966639763252</v>
      </c>
      <c r="HY111" s="78">
        <f t="shared" ref="HY111" si="3005">SUM(BO111,BQ111,CA111,CC111,CM111,CO111,CY111,DA111,DK111,DM111)/7/SUM(BM110,BY110,CK110,CW110,DI110)</f>
        <v>0.73837622005323866</v>
      </c>
      <c r="HZ111" s="78">
        <f t="shared" ref="HZ111" si="3006">SUM(DW111,DY111,EI111,EK111,EU111,EW111,FG111,FI111)/7/SUM(DU110,EG110,ES110,FE110)</f>
        <v>0.75008925383791503</v>
      </c>
      <c r="IA111" s="78">
        <f t="shared" ref="IA111" si="3007">SUM(FS111,FU111,GE111,GG111,GQ111,GS111,HC111,HE111)/7/SUM(FQ110,GC110,GO110,HA110)</f>
        <v>0.75482554794162271</v>
      </c>
      <c r="IB111" s="92">
        <f t="shared" ref="IB111" si="3008">SUM(I111,U111,AG111,AS111,BE111)/SUM(G111,I111,S111,U111,AE111,AG111,AQ111,AS111,BC111,BE111)</f>
        <v>2.9533518690145196E-2</v>
      </c>
      <c r="IC111" s="92">
        <f t="shared" ref="IC111" si="3009">SUM(BQ111,CC111,CO111,DA111,DM111)/SUM(BO111,BQ111,CA111,CC111,CM111,CO111,CY111,DA111,DK111,DM111)</f>
        <v>2.391395782010455E-2</v>
      </c>
      <c r="ID111" s="92">
        <f t="shared" ref="ID111" si="3010">SUM(DY111,EK111,EW111,FI111)/SUM(DW111,DY111,EI111,EK111,EU111,EW111,FG111,FI111)</f>
        <v>4.0388930441286462E-2</v>
      </c>
      <c r="IE111" s="92">
        <f t="shared" ref="IE111" si="3011">SUM(FU111,GG111,GS111,HE111)/SUM(FS111,FU111,GE111,GG111,GQ111,GS111,HC111,HE111)</f>
        <v>3.4719334719334721E-2</v>
      </c>
      <c r="IF111" s="94">
        <f t="shared" ref="IF111" si="3012">SUM(C111,O111,AA111,AM111,AY111)</f>
        <v>11</v>
      </c>
      <c r="IG111" s="94">
        <f t="shared" ref="IG111" si="3013">SUM(BK111,BW111,CI111,CU111,DG111)</f>
        <v>8</v>
      </c>
      <c r="IH111" s="94">
        <f t="shared" ref="IH111" si="3014">SUM(DS111,EE111,EQ111,FC111)</f>
        <v>5</v>
      </c>
      <c r="II111" s="94">
        <f t="shared" ref="II111" si="3015">SUM(FO111,GA111,GM111,GY111)</f>
        <v>4</v>
      </c>
      <c r="IJ111" s="96" t="s">
        <v>89</v>
      </c>
    </row>
    <row r="112" spans="1:244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" si="3016">HK111/HM101</f>
        <v>2.339963229149256E-3</v>
      </c>
      <c r="HL112" s="68">
        <f t="shared" ref="HL112" si="3017">HL111/HN101</f>
        <v>0</v>
      </c>
      <c r="HM112" s="45"/>
      <c r="HN112" s="45"/>
      <c r="HO112" s="45"/>
      <c r="HP112" s="218"/>
      <c r="HQ112" s="45"/>
      <c r="HR112" s="45"/>
      <c r="HS112" s="45"/>
      <c r="HT112" s="55"/>
      <c r="HU112" s="45"/>
      <c r="HV112" s="45"/>
      <c r="HW112" s="46"/>
      <c r="HY112" s="77"/>
      <c r="HZ112" s="77"/>
      <c r="IA112" s="77"/>
      <c r="IF112" s="94">
        <f t="shared" ref="IF112" si="3018">SUM(E101,Q101,AC101,AO101,BA101)</f>
        <v>3197</v>
      </c>
      <c r="IG112" s="94">
        <f t="shared" ref="IG112" si="3019">SUM(BM101,BY101,CK101,CW101,DI101)</f>
        <v>3228</v>
      </c>
      <c r="IH112" s="94">
        <f t="shared" ref="IH112" si="3020">SUM(DU101,EG101,ES101,FE101)</f>
        <v>2806</v>
      </c>
      <c r="II112" s="94">
        <f t="shared" ref="II112" si="3021">SUM(FQ101,GC101,GO101,HA101)</f>
        <v>2735</v>
      </c>
      <c r="IJ112" s="96" t="s">
        <v>84</v>
      </c>
    </row>
    <row r="113" spans="1:244" x14ac:dyDescent="0.25">
      <c r="A113" s="225">
        <v>37</v>
      </c>
      <c r="B113" s="73">
        <f>B110+1</f>
        <v>44512</v>
      </c>
      <c r="C113" s="33"/>
      <c r="D113" s="34"/>
      <c r="E113" s="34">
        <f>E110-C113</f>
        <v>755</v>
      </c>
      <c r="F113" s="34">
        <v>62</v>
      </c>
      <c r="G113" s="34">
        <v>538</v>
      </c>
      <c r="H113" s="35">
        <f t="shared" ref="H113:H119" si="3022">((G113+I113)/E113)</f>
        <v>0.7324503311258278</v>
      </c>
      <c r="I113" s="34">
        <v>15</v>
      </c>
      <c r="J113" s="35">
        <f>I113/(G113+I113)</f>
        <v>2.7124773960216998E-2</v>
      </c>
      <c r="K113" s="36"/>
      <c r="L113" s="34"/>
      <c r="M113" s="34"/>
      <c r="N113" s="37"/>
      <c r="O113" s="33"/>
      <c r="P113" s="34"/>
      <c r="Q113" s="34">
        <f t="shared" ref="Q113" si="3023">Q110-O113</f>
        <v>723</v>
      </c>
      <c r="R113" s="34">
        <v>59</v>
      </c>
      <c r="S113" s="34">
        <v>512</v>
      </c>
      <c r="T113" s="35">
        <f t="shared" ref="T113:T119" si="3024">((S113+U113)/Q113)</f>
        <v>0.73029045643153523</v>
      </c>
      <c r="U113" s="34">
        <v>16</v>
      </c>
      <c r="V113" s="35">
        <f t="shared" ref="V113:V119" si="3025">U113/(S113+U113)</f>
        <v>3.0303030303030304E-2</v>
      </c>
      <c r="W113" s="36"/>
      <c r="X113" s="34"/>
      <c r="Y113" s="34"/>
      <c r="Z113" s="37"/>
      <c r="AA113" s="33"/>
      <c r="AB113" s="34"/>
      <c r="AC113" s="34">
        <f t="shared" ref="AC113" si="3026">AC110-AA113</f>
        <v>141</v>
      </c>
      <c r="AD113" s="34">
        <f t="shared" ref="AD113" si="3027">AD110-AB113</f>
        <v>11</v>
      </c>
      <c r="AE113" s="34">
        <v>94</v>
      </c>
      <c r="AF113" s="35">
        <f t="shared" ref="AF113:AF119" si="3028">((AE113+AG113)/AC113)</f>
        <v>0.68085106382978722</v>
      </c>
      <c r="AG113" s="34">
        <v>2</v>
      </c>
      <c r="AH113" s="35">
        <f t="shared" ref="AH113:AH119" si="3029">AG113/(AE113+AG113)</f>
        <v>2.0833333333333332E-2</v>
      </c>
      <c r="AI113" s="36"/>
      <c r="AJ113" s="34"/>
      <c r="AK113" s="34"/>
      <c r="AL113" s="37"/>
      <c r="AM113" s="33"/>
      <c r="AN113" s="34"/>
      <c r="AO113" s="34">
        <f t="shared" ref="AO113" si="3030">AO110-AM113</f>
        <v>725</v>
      </c>
      <c r="AP113" s="34">
        <f t="shared" ref="AP113" si="3031">AP110-AN113</f>
        <v>60</v>
      </c>
      <c r="AQ113" s="34">
        <v>504</v>
      </c>
      <c r="AR113" s="35">
        <f t="shared" ref="AR113:AR119" si="3032">((AQ113+AS113)/AO113)</f>
        <v>0.71172413793103451</v>
      </c>
      <c r="AS113" s="34">
        <v>12</v>
      </c>
      <c r="AT113" s="35">
        <f t="shared" ref="AT113:AT119" si="3033">AS113/(AQ113+AS113)</f>
        <v>2.3255813953488372E-2</v>
      </c>
      <c r="AU113" s="36"/>
      <c r="AV113" s="34"/>
      <c r="AW113" s="34"/>
      <c r="AX113" s="37"/>
      <c r="AY113" s="33">
        <v>1</v>
      </c>
      <c r="AZ113" s="34"/>
      <c r="BA113" s="34">
        <f t="shared" ref="BA113" si="3034">BA110-AY113</f>
        <v>841</v>
      </c>
      <c r="BB113" s="34">
        <f t="shared" ref="BB113" si="3035">BB110-AZ113</f>
        <v>69</v>
      </c>
      <c r="BC113" s="34">
        <v>505</v>
      </c>
      <c r="BD113" s="35">
        <f t="shared" ref="BD113:BD119" si="3036">((BC113+BE113)/BA113)</f>
        <v>0.61593341260404277</v>
      </c>
      <c r="BE113" s="34">
        <v>13</v>
      </c>
      <c r="BF113" s="35">
        <f t="shared" ref="BF113:BF119" si="3037">BE113/(BC113+BE113)</f>
        <v>2.5096525096525095E-2</v>
      </c>
      <c r="BG113" s="36"/>
      <c r="BH113" s="34"/>
      <c r="BI113" s="34"/>
      <c r="BJ113" s="37"/>
      <c r="BK113" s="33"/>
      <c r="BL113" s="34"/>
      <c r="BM113" s="34">
        <f t="shared" ref="BM113" si="3038">BM110-BK113</f>
        <v>706</v>
      </c>
      <c r="BN113" s="34">
        <v>58</v>
      </c>
      <c r="BO113" s="34">
        <v>463</v>
      </c>
      <c r="BP113" s="35">
        <f t="shared" ref="BP113:BP119" si="3039">((BO113+BQ113)/BM113)</f>
        <v>0.67563739376770537</v>
      </c>
      <c r="BQ113" s="34">
        <v>14</v>
      </c>
      <c r="BR113" s="35">
        <f t="shared" ref="BR113:BR119" si="3040">BQ113/(BO113+BQ113)</f>
        <v>2.9350104821802937E-2</v>
      </c>
      <c r="BS113" s="36"/>
      <c r="BT113" s="34"/>
      <c r="BU113" s="34"/>
      <c r="BV113" s="37"/>
      <c r="BW113" s="33"/>
      <c r="BX113" s="34"/>
      <c r="BY113" s="34">
        <f t="shared" ref="BY113" si="3041">BY110-BW113</f>
        <v>749</v>
      </c>
      <c r="BZ113" s="34">
        <v>61</v>
      </c>
      <c r="CA113" s="34">
        <v>490</v>
      </c>
      <c r="CB113" s="35">
        <f t="shared" ref="CB113:CB119" si="3042">((CA113+CC113)/BY113)</f>
        <v>0.66488651535380505</v>
      </c>
      <c r="CC113" s="34">
        <v>8</v>
      </c>
      <c r="CD113" s="35">
        <f t="shared" ref="CD113:CD119" si="3043">CC113/(CA113+CC113)</f>
        <v>1.6064257028112448E-2</v>
      </c>
      <c r="CE113" s="36"/>
      <c r="CF113" s="34"/>
      <c r="CG113" s="34"/>
      <c r="CH113" s="37"/>
      <c r="CI113" s="33"/>
      <c r="CJ113" s="34"/>
      <c r="CK113" s="34">
        <f t="shared" ref="CK113" si="3044">CK110-CI113</f>
        <v>156</v>
      </c>
      <c r="CL113" s="34">
        <f t="shared" ref="CL113" si="3045">CL110-CJ113</f>
        <v>13</v>
      </c>
      <c r="CM113" s="34">
        <v>109</v>
      </c>
      <c r="CN113" s="35">
        <f t="shared" ref="CN113:CN119" si="3046">((CM113+CO113)/CK113)</f>
        <v>0.72435897435897434</v>
      </c>
      <c r="CO113" s="34">
        <v>4</v>
      </c>
      <c r="CP113" s="35">
        <f t="shared" ref="CP113:CP119" si="3047">CO113/(CM113+CO113)</f>
        <v>3.5398230088495575E-2</v>
      </c>
      <c r="CQ113" s="36"/>
      <c r="CR113" s="34"/>
      <c r="CS113" s="34"/>
      <c r="CT113" s="37"/>
      <c r="CU113" s="33"/>
      <c r="CV113" s="34"/>
      <c r="CW113" s="34">
        <f t="shared" ref="CW113" si="3048">CW110-CU113</f>
        <v>756</v>
      </c>
      <c r="CX113" s="34">
        <f t="shared" ref="CX113" si="3049">CX110-CV113</f>
        <v>62</v>
      </c>
      <c r="CY113" s="34">
        <v>509</v>
      </c>
      <c r="CZ113" s="35">
        <f t="shared" ref="CZ113:CZ119" si="3050">((CY113+DA113)/CW113)</f>
        <v>0.69179894179894175</v>
      </c>
      <c r="DA113" s="34">
        <v>14</v>
      </c>
      <c r="DB113" s="35">
        <f t="shared" ref="DB113:DB119" si="3051">DA113/(CY113+DA113)</f>
        <v>2.676864244741874E-2</v>
      </c>
      <c r="DC113" s="36"/>
      <c r="DD113" s="34"/>
      <c r="DE113" s="34"/>
      <c r="DF113" s="37"/>
      <c r="DG113" s="33"/>
      <c r="DH113" s="34"/>
      <c r="DI113" s="34">
        <f t="shared" ref="DI113" si="3052">DI110-DG113</f>
        <v>853</v>
      </c>
      <c r="DJ113" s="34">
        <f t="shared" ref="DJ113" si="3053">DJ110-DH113</f>
        <v>70</v>
      </c>
      <c r="DK113" s="34">
        <v>629</v>
      </c>
      <c r="DL113" s="35">
        <f t="shared" ref="DL113:DL119" si="3054">((DK113+DM113)/DI113)</f>
        <v>0.74443141852286054</v>
      </c>
      <c r="DM113" s="34">
        <v>6</v>
      </c>
      <c r="DN113" s="35">
        <f t="shared" ref="DN113:DN119" si="3055">DM113/(DK113+DM113)</f>
        <v>9.4488188976377951E-3</v>
      </c>
      <c r="DO113" s="36"/>
      <c r="DP113" s="34"/>
      <c r="DQ113" s="34"/>
      <c r="DR113" s="37"/>
      <c r="DS113" s="33"/>
      <c r="DT113" s="34"/>
      <c r="DU113" s="34">
        <f t="shared" ref="DU113" si="3056">DU110-DS113</f>
        <v>883</v>
      </c>
      <c r="DV113" s="34">
        <v>72</v>
      </c>
      <c r="DW113" s="34">
        <v>658</v>
      </c>
      <c r="DX113" s="35">
        <f t="shared" ref="DX113:DX119" si="3057">((DW113+DY113)/DU113)</f>
        <v>0.77123442808607023</v>
      </c>
      <c r="DY113" s="34">
        <v>23</v>
      </c>
      <c r="DZ113" s="35">
        <f t="shared" ref="DZ113:DZ119" si="3058">DY113/(DW113+DY113)</f>
        <v>3.3773861967694566E-2</v>
      </c>
      <c r="EA113" s="36"/>
      <c r="EB113" s="34"/>
      <c r="EC113" s="34"/>
      <c r="ED113" s="37"/>
      <c r="EE113" s="33">
        <v>2</v>
      </c>
      <c r="EF113" s="34"/>
      <c r="EG113" s="34">
        <f t="shared" ref="EG113" si="3059">EG110-EE113</f>
        <v>160</v>
      </c>
      <c r="EH113" s="34">
        <f t="shared" ref="EH113" si="3060">EH110-EF113</f>
        <v>13</v>
      </c>
      <c r="EI113" s="34">
        <v>108</v>
      </c>
      <c r="EJ113" s="35">
        <f t="shared" ref="EJ113:EJ119" si="3061">((EI113+EK113)/EG113)</f>
        <v>0.68125000000000002</v>
      </c>
      <c r="EK113" s="34">
        <v>1</v>
      </c>
      <c r="EL113" s="35">
        <f t="shared" ref="EL113:EL119" si="3062">EK113/(EI113+EK113)</f>
        <v>9.1743119266055051E-3</v>
      </c>
      <c r="EM113" s="36"/>
      <c r="EN113" s="34"/>
      <c r="EO113" s="34"/>
      <c r="EP113" s="37"/>
      <c r="EQ113" s="33"/>
      <c r="ER113" s="34"/>
      <c r="ES113" s="34">
        <f t="shared" ref="ES113" si="3063">ES110-EQ113</f>
        <v>876</v>
      </c>
      <c r="ET113" s="34">
        <v>72</v>
      </c>
      <c r="EU113" s="34">
        <v>650</v>
      </c>
      <c r="EV113" s="35">
        <f t="shared" ref="EV113:EV119" si="3064">((EU113+EW113)/ES113)</f>
        <v>0.76598173515981738</v>
      </c>
      <c r="EW113" s="34">
        <v>21</v>
      </c>
      <c r="EX113" s="35">
        <f t="shared" ref="EX113:EX119" si="3065">EW113/(EU113+EW113)</f>
        <v>3.129657228017884E-2</v>
      </c>
      <c r="EY113" s="36"/>
      <c r="EZ113" s="34"/>
      <c r="FA113" s="34"/>
      <c r="FB113" s="37"/>
      <c r="FC113" s="33">
        <v>1</v>
      </c>
      <c r="FD113" s="34"/>
      <c r="FE113" s="34">
        <f t="shared" ref="FE113" si="3066">FE110-FC113</f>
        <v>879</v>
      </c>
      <c r="FF113" s="34">
        <f t="shared" ref="FF113" si="3067">FF110-FD113</f>
        <v>72</v>
      </c>
      <c r="FG113" s="34">
        <v>628</v>
      </c>
      <c r="FH113" s="35">
        <f t="shared" ref="FH113:FH119" si="3068">((FG113+FI113)/FE113)</f>
        <v>0.73265073947667803</v>
      </c>
      <c r="FI113" s="34">
        <v>16</v>
      </c>
      <c r="FJ113" s="35">
        <f t="shared" ref="FJ113:FJ119" si="3069">FI113/(FG113+FI113)</f>
        <v>2.4844720496894408E-2</v>
      </c>
      <c r="FK113" s="36"/>
      <c r="FL113" s="34"/>
      <c r="FM113" s="34"/>
      <c r="FN113" s="37"/>
      <c r="FO113" s="33">
        <v>1</v>
      </c>
      <c r="FP113" s="34"/>
      <c r="FQ113" s="34">
        <f t="shared" ref="FQ113" si="3070">FQ110-FO113</f>
        <v>853</v>
      </c>
      <c r="FR113" s="34">
        <f t="shared" ref="FR113" si="3071">FR110-FP113</f>
        <v>70</v>
      </c>
      <c r="FS113" s="34">
        <v>648</v>
      </c>
      <c r="FT113" s="35">
        <f t="shared" ref="FT113:FT119" si="3072">((FS113+FU113)/FQ113)</f>
        <v>0.78077373974208675</v>
      </c>
      <c r="FU113" s="34">
        <v>18</v>
      </c>
      <c r="FV113" s="35">
        <f t="shared" ref="FV113:FV119" si="3073">FU113/(FS113+FU113)</f>
        <v>2.7027027027027029E-2</v>
      </c>
      <c r="FW113" s="36"/>
      <c r="FX113" s="34"/>
      <c r="FY113" s="34"/>
      <c r="FZ113" s="37"/>
      <c r="GA113" s="33">
        <v>1</v>
      </c>
      <c r="GB113" s="34"/>
      <c r="GC113" s="34">
        <f t="shared" ref="GC113" si="3074">GC110-GA113</f>
        <v>167</v>
      </c>
      <c r="GD113" s="34">
        <f t="shared" ref="GD113" si="3075">GD110-GB113</f>
        <v>14</v>
      </c>
      <c r="GE113" s="34">
        <v>108</v>
      </c>
      <c r="GF113" s="35">
        <f t="shared" ref="GF113:GF119" si="3076">((GE113+GG113)/GC113)</f>
        <v>0.6706586826347305</v>
      </c>
      <c r="GG113" s="34">
        <v>4</v>
      </c>
      <c r="GH113" s="35">
        <f t="shared" ref="GH113:GH119" si="3077">GG113/(GE113+GG113)</f>
        <v>3.5714285714285712E-2</v>
      </c>
      <c r="GI113" s="36"/>
      <c r="GJ113" s="34"/>
      <c r="GK113" s="34"/>
      <c r="GL113" s="37"/>
      <c r="GM113" s="33">
        <v>1</v>
      </c>
      <c r="GN113" s="34"/>
      <c r="GO113" s="34">
        <f t="shared" ref="GO113" si="3078">GO110-GM113</f>
        <v>851</v>
      </c>
      <c r="GP113" s="34">
        <v>70</v>
      </c>
      <c r="GQ113" s="34">
        <v>639</v>
      </c>
      <c r="GR113" s="35">
        <f t="shared" ref="GR113:GR119" si="3079">((GQ113+GS113)/GO113)</f>
        <v>0.76850763807285549</v>
      </c>
      <c r="GS113" s="34">
        <v>15</v>
      </c>
      <c r="GT113" s="35">
        <f t="shared" ref="GT113:GT119" si="3080">GS113/(GQ113+GS113)</f>
        <v>2.2935779816513763E-2</v>
      </c>
      <c r="GU113" s="36"/>
      <c r="GV113" s="34"/>
      <c r="GW113" s="34"/>
      <c r="GX113" s="37"/>
      <c r="GY113" s="33"/>
      <c r="GZ113" s="34"/>
      <c r="HA113" s="34">
        <f t="shared" ref="HA113" si="3081">HA110-GY113</f>
        <v>857</v>
      </c>
      <c r="HB113" s="34">
        <v>70</v>
      </c>
      <c r="HC113" s="34">
        <v>612</v>
      </c>
      <c r="HD113" s="35">
        <f t="shared" ref="HD113:HD119" si="3082">((HC113+HE113)/HA113)</f>
        <v>0.73628938156359391</v>
      </c>
      <c r="HE113" s="34">
        <v>19</v>
      </c>
      <c r="HF113" s="35">
        <f t="shared" ref="HF113:HF119" si="3083">HE113/(HC113+HE113)</f>
        <v>3.0110935023771792E-2</v>
      </c>
      <c r="HG113" s="36"/>
      <c r="HH113" s="34"/>
      <c r="HI113" s="34"/>
      <c r="HJ113" s="37"/>
      <c r="HK113" s="33">
        <f t="shared" ref="HK113:HK120" si="3084">+C113+O113+AA113+AM113+AY113+BK113+BW113+CI113+CU113+DG113+DS113+EE113+EQ113+FC113+FO113+GA113+GM113+GY113</f>
        <v>7</v>
      </c>
      <c r="HL113" s="34">
        <f t="shared" ref="HL113:HL120" si="3085">+D113+P113+AB113+AN113+AZ113+BL113+BX113+CJ113+CV113+DH113+DT113+EF113+ER113+FD113+FP113+GB113+GN113+GZ113</f>
        <v>0</v>
      </c>
      <c r="HM113" s="34">
        <f t="shared" ref="HM113:HM120" si="3086">+E113+Q113+AC113+AO113+BA113+BM113+BY113+CK113+CW113+DI113+DU113+EG113+ES113+FE113+FQ113+GC113+GO113+HA113</f>
        <v>11931</v>
      </c>
      <c r="HN113" s="34">
        <f t="shared" ref="HN113:HN120" si="3087">+F113+R113+AD113+AP113+BB113+BN113+BZ113+CL113+CX113+DJ113+DV113+EH113+ET113+FF113+FR113+GD113+GP113+HB113</f>
        <v>978</v>
      </c>
      <c r="HO113" s="34">
        <f t="shared" ref="HO113:HO120" si="3088">+G113+S113+AE113+AQ113+BC113+BO113+CA113+CM113+CY113+DK113+DW113+EI113+EU113+FG113+FS113+GE113+GQ113+HC113+I113+U113+AG113+AS113+BE113+BQ113+CC113+CO113+DA113+DM113+DY113+EK113+EW113+FI113+FU113+GG113+GS113+HE113</f>
        <v>8625</v>
      </c>
      <c r="HP113" s="214">
        <f t="shared" ref="HP113:HP114" si="3089">+(HO113)/HM113</f>
        <v>0.72290671360321845</v>
      </c>
      <c r="HQ113" s="48">
        <f t="shared" ref="HQ113:HQ120" si="3090">+I113+U113+AG113+AS113+BE113+BQ113+CC113+CO113+DA113+DM113+DY113+EK113+EW113+FI113+FU113+GG113+GS113+HE113</f>
        <v>221</v>
      </c>
      <c r="HR113" s="35">
        <f>+(HQ113/(HO113))</f>
        <v>2.5623188405797102E-2</v>
      </c>
      <c r="HS113" s="49">
        <v>59.6</v>
      </c>
      <c r="HT113" s="50">
        <v>8249</v>
      </c>
      <c r="HU113" s="49">
        <f t="shared" ref="HU113:HU119" si="3091">+HT113/HO113*100</f>
        <v>95.64057971014492</v>
      </c>
      <c r="HV113" s="48"/>
      <c r="HW113" s="37"/>
      <c r="HX113" s="78">
        <f t="shared" ref="HX113:HX119" si="3092">SUM(G113,I113,S113,U113,AE113,AG113,AQ113,AS113,BC113,BE113)/SUM(E113,Q113,AC113,AO113,BA113)</f>
        <v>0.69419152276295137</v>
      </c>
      <c r="HY113" s="78">
        <f t="shared" ref="HY113:HY119" si="3093">SUM(BO113,BQ113,CA113,CC113,CM113,CO113,CY113,DA113,DK113,DM113)/SUM(BM113,BY113,CK113,CW113,DI113)</f>
        <v>0.69751552795031058</v>
      </c>
      <c r="HZ113" s="78">
        <f t="shared" ref="HZ113:HZ119" si="3094">SUM(DW113,DY113,EI113,EK113,EU113,EW113,FG113,FI113)/SUM(DU113,EG113,ES113,FE113)</f>
        <v>0.75232308791994285</v>
      </c>
      <c r="IA113" s="78">
        <f t="shared" ref="IA113:IA119" si="3095">SUM(FS113,FU113,GE113,GG113,GQ113,GS113,HC113,HE113)/SUM(FQ113,GC113,GO113,HA113)</f>
        <v>0.75623167155425219</v>
      </c>
    </row>
    <row r="114" spans="1:244" x14ac:dyDescent="0.25">
      <c r="A114" s="226"/>
      <c r="B114" s="41">
        <f t="shared" ref="B114:B119" si="3096">+B113+1</f>
        <v>44513</v>
      </c>
      <c r="C114" s="10"/>
      <c r="D114" s="11"/>
      <c r="E114" s="74">
        <f t="shared" ref="E114:E118" si="3097">E113-C114</f>
        <v>755</v>
      </c>
      <c r="F114" s="74">
        <f t="shared" ref="F114:F118" si="3098">F113-D114</f>
        <v>62</v>
      </c>
      <c r="G114" s="11">
        <v>553</v>
      </c>
      <c r="H114" s="12">
        <f t="shared" si="3022"/>
        <v>0.75761589403973506</v>
      </c>
      <c r="I114" s="11">
        <v>19</v>
      </c>
      <c r="J114" s="12">
        <f t="shared" ref="J114:J119" si="3099">I114/(G114+I114)</f>
        <v>3.3216783216783216E-2</v>
      </c>
      <c r="K114" s="13"/>
      <c r="L114" s="11"/>
      <c r="M114" s="11"/>
      <c r="N114" s="14"/>
      <c r="O114" s="10"/>
      <c r="P114" s="11"/>
      <c r="Q114" s="74">
        <f t="shared" ref="Q114:Q119" si="3100">Q113-O114</f>
        <v>723</v>
      </c>
      <c r="R114" s="74">
        <f t="shared" ref="R114:R119" si="3101">R113-P114</f>
        <v>59</v>
      </c>
      <c r="S114" s="11">
        <v>499</v>
      </c>
      <c r="T114" s="12">
        <f t="shared" si="3024"/>
        <v>0.71092669432918398</v>
      </c>
      <c r="U114" s="11">
        <v>15</v>
      </c>
      <c r="V114" s="12">
        <f t="shared" si="3025"/>
        <v>2.9182879377431907E-2</v>
      </c>
      <c r="W114" s="13"/>
      <c r="X114" s="11"/>
      <c r="Y114" s="11"/>
      <c r="Z114" s="14"/>
      <c r="AA114" s="10"/>
      <c r="AB114" s="11"/>
      <c r="AC114" s="74">
        <f t="shared" ref="AC114:AC119" si="3102">AC113-AA114</f>
        <v>141</v>
      </c>
      <c r="AD114" s="74">
        <f t="shared" ref="AD114:AD119" si="3103">AD113-AB114</f>
        <v>11</v>
      </c>
      <c r="AE114" s="11">
        <v>97</v>
      </c>
      <c r="AF114" s="12">
        <f t="shared" si="3028"/>
        <v>0.7021276595744681</v>
      </c>
      <c r="AG114" s="11">
        <v>2</v>
      </c>
      <c r="AH114" s="12">
        <f t="shared" si="3029"/>
        <v>2.0202020202020204E-2</v>
      </c>
      <c r="AI114" s="13"/>
      <c r="AJ114" s="11"/>
      <c r="AK114" s="11"/>
      <c r="AL114" s="14"/>
      <c r="AM114" s="10">
        <v>1</v>
      </c>
      <c r="AN114" s="11"/>
      <c r="AO114" s="74">
        <f t="shared" ref="AO114:AO119" si="3104">AO113-AM114</f>
        <v>724</v>
      </c>
      <c r="AP114" s="74">
        <f t="shared" ref="AP114:AP119" si="3105">AP113-AN114</f>
        <v>60</v>
      </c>
      <c r="AQ114" s="11">
        <v>507</v>
      </c>
      <c r="AR114" s="12">
        <f t="shared" si="3032"/>
        <v>0.72375690607734811</v>
      </c>
      <c r="AS114" s="11">
        <v>17</v>
      </c>
      <c r="AT114" s="12">
        <f t="shared" si="3033"/>
        <v>3.2442748091603052E-2</v>
      </c>
      <c r="AU114" s="13"/>
      <c r="AV114" s="11"/>
      <c r="AW114" s="11"/>
      <c r="AX114" s="14"/>
      <c r="AY114" s="10"/>
      <c r="AZ114" s="11"/>
      <c r="BA114" s="74">
        <f t="shared" ref="BA114:BA119" si="3106">BA113-AY114</f>
        <v>841</v>
      </c>
      <c r="BB114" s="74">
        <f t="shared" ref="BB114:BB119" si="3107">BB113-AZ114</f>
        <v>69</v>
      </c>
      <c r="BC114" s="11">
        <v>520</v>
      </c>
      <c r="BD114" s="12">
        <f t="shared" si="3036"/>
        <v>0.65160523186682517</v>
      </c>
      <c r="BE114" s="11">
        <v>28</v>
      </c>
      <c r="BF114" s="12">
        <f t="shared" si="3037"/>
        <v>5.1094890510948905E-2</v>
      </c>
      <c r="BG114" s="13"/>
      <c r="BH114" s="11"/>
      <c r="BI114" s="11"/>
      <c r="BJ114" s="14"/>
      <c r="BK114" s="10">
        <v>1</v>
      </c>
      <c r="BL114" s="11"/>
      <c r="BM114" s="74">
        <f t="shared" ref="BM114:BM119" si="3108">BM113-BK114</f>
        <v>705</v>
      </c>
      <c r="BN114" s="74">
        <f t="shared" ref="BN114:BN119" si="3109">BN113-BL114</f>
        <v>58</v>
      </c>
      <c r="BO114" s="11">
        <v>462</v>
      </c>
      <c r="BP114" s="12">
        <f t="shared" si="3039"/>
        <v>0.68652482269503545</v>
      </c>
      <c r="BQ114" s="11">
        <v>22</v>
      </c>
      <c r="BR114" s="12">
        <f t="shared" si="3040"/>
        <v>4.5454545454545456E-2</v>
      </c>
      <c r="BS114" s="13"/>
      <c r="BT114" s="11"/>
      <c r="BU114" s="11"/>
      <c r="BV114" s="14"/>
      <c r="BW114" s="10"/>
      <c r="BX114" s="11"/>
      <c r="BY114" s="74">
        <f t="shared" ref="BY114:BY119" si="3110">BY113-BW114</f>
        <v>749</v>
      </c>
      <c r="BZ114" s="74">
        <f t="shared" ref="BZ114:BZ119" si="3111">BZ113-BX114</f>
        <v>61</v>
      </c>
      <c r="CA114" s="11">
        <v>532</v>
      </c>
      <c r="CB114" s="12">
        <f t="shared" si="3042"/>
        <v>0.73297730307076103</v>
      </c>
      <c r="CC114" s="11">
        <v>17</v>
      </c>
      <c r="CD114" s="12">
        <f t="shared" si="3043"/>
        <v>3.0965391621129327E-2</v>
      </c>
      <c r="CE114" s="13"/>
      <c r="CF114" s="11"/>
      <c r="CG114" s="11"/>
      <c r="CH114" s="14"/>
      <c r="CI114" s="10">
        <v>1</v>
      </c>
      <c r="CJ114" s="11"/>
      <c r="CK114" s="74">
        <f t="shared" ref="CK114:CK119" si="3112">CK113-CI114</f>
        <v>155</v>
      </c>
      <c r="CL114" s="74">
        <f t="shared" ref="CL114:CL119" si="3113">CL113-CJ114</f>
        <v>13</v>
      </c>
      <c r="CM114" s="11">
        <v>99</v>
      </c>
      <c r="CN114" s="12">
        <f t="shared" si="3046"/>
        <v>0.67096774193548392</v>
      </c>
      <c r="CO114" s="11">
        <v>5</v>
      </c>
      <c r="CP114" s="12">
        <f t="shared" si="3047"/>
        <v>4.807692307692308E-2</v>
      </c>
      <c r="CQ114" s="13"/>
      <c r="CR114" s="11"/>
      <c r="CS114" s="11"/>
      <c r="CT114" s="14"/>
      <c r="CU114" s="10"/>
      <c r="CV114" s="11"/>
      <c r="CW114" s="74">
        <f t="shared" ref="CW114:CW119" si="3114">CW113-CU114</f>
        <v>756</v>
      </c>
      <c r="CX114" s="74">
        <f t="shared" ref="CX114:CX119" si="3115">CX113-CV114</f>
        <v>62</v>
      </c>
      <c r="CY114" s="11">
        <v>537</v>
      </c>
      <c r="CZ114" s="12">
        <f t="shared" si="3050"/>
        <v>0.73148148148148151</v>
      </c>
      <c r="DA114" s="11">
        <v>16</v>
      </c>
      <c r="DB114" s="12">
        <f t="shared" si="3051"/>
        <v>2.8933092224231464E-2</v>
      </c>
      <c r="DC114" s="13"/>
      <c r="DD114" s="11"/>
      <c r="DE114" s="11"/>
      <c r="DF114" s="14"/>
      <c r="DG114" s="10"/>
      <c r="DH114" s="11"/>
      <c r="DI114" s="74">
        <f t="shared" ref="DI114:DI119" si="3116">DI113-DG114</f>
        <v>853</v>
      </c>
      <c r="DJ114" s="74">
        <f t="shared" ref="DJ114:DJ119" si="3117">DJ113-DH114</f>
        <v>70</v>
      </c>
      <c r="DK114" s="11">
        <v>619</v>
      </c>
      <c r="DL114" s="12">
        <f t="shared" si="3054"/>
        <v>0.74443141852286054</v>
      </c>
      <c r="DM114" s="11">
        <v>16</v>
      </c>
      <c r="DN114" s="12">
        <f t="shared" si="3055"/>
        <v>2.5196850393700787E-2</v>
      </c>
      <c r="DO114" s="13"/>
      <c r="DP114" s="11"/>
      <c r="DQ114" s="11"/>
      <c r="DR114" s="14"/>
      <c r="DS114" s="10"/>
      <c r="DT114" s="11"/>
      <c r="DU114" s="74">
        <f t="shared" ref="DU114:DU119" si="3118">DU113-DS114</f>
        <v>883</v>
      </c>
      <c r="DV114" s="74">
        <f t="shared" ref="DV114:DV119" si="3119">DV113-DT114</f>
        <v>72</v>
      </c>
      <c r="DW114" s="11">
        <v>637</v>
      </c>
      <c r="DX114" s="12">
        <f t="shared" si="3057"/>
        <v>0.73952434881087203</v>
      </c>
      <c r="DY114" s="11">
        <v>16</v>
      </c>
      <c r="DZ114" s="12">
        <f t="shared" si="3058"/>
        <v>2.4502297090352222E-2</v>
      </c>
      <c r="EA114" s="13"/>
      <c r="EB114" s="11"/>
      <c r="EC114" s="11"/>
      <c r="ED114" s="14"/>
      <c r="EE114" s="10"/>
      <c r="EF114" s="11"/>
      <c r="EG114" s="74">
        <f t="shared" ref="EG114:EG119" si="3120">EG113-EE114</f>
        <v>160</v>
      </c>
      <c r="EH114" s="74">
        <f t="shared" ref="EH114:EH119" si="3121">EH113-EF114</f>
        <v>13</v>
      </c>
      <c r="EI114" s="11">
        <v>109</v>
      </c>
      <c r="EJ114" s="12">
        <f t="shared" si="3061"/>
        <v>0.69374999999999998</v>
      </c>
      <c r="EK114" s="11">
        <v>2</v>
      </c>
      <c r="EL114" s="12">
        <f t="shared" si="3062"/>
        <v>1.8018018018018018E-2</v>
      </c>
      <c r="EM114" s="13"/>
      <c r="EN114" s="11"/>
      <c r="EO114" s="11"/>
      <c r="EP114" s="14"/>
      <c r="EQ114" s="10"/>
      <c r="ER114" s="11"/>
      <c r="ES114" s="74">
        <f t="shared" ref="ES114:ES119" si="3122">ES113-EQ114</f>
        <v>876</v>
      </c>
      <c r="ET114" s="74">
        <f t="shared" ref="ET114:ET119" si="3123">ET113-ER114</f>
        <v>72</v>
      </c>
      <c r="EU114" s="11">
        <v>660</v>
      </c>
      <c r="EV114" s="12">
        <f t="shared" si="3064"/>
        <v>0.77511415525114158</v>
      </c>
      <c r="EW114" s="11">
        <v>19</v>
      </c>
      <c r="EX114" s="12">
        <f t="shared" si="3065"/>
        <v>2.7982326951399118E-2</v>
      </c>
      <c r="EY114" s="13"/>
      <c r="EZ114" s="11"/>
      <c r="FA114" s="11"/>
      <c r="FB114" s="14"/>
      <c r="FC114" s="10"/>
      <c r="FD114" s="11"/>
      <c r="FE114" s="74">
        <f t="shared" ref="FE114:FE119" si="3124">FE113-FC114</f>
        <v>879</v>
      </c>
      <c r="FF114" s="74">
        <f t="shared" ref="FF114:FF119" si="3125">FF113-FD114</f>
        <v>72</v>
      </c>
      <c r="FG114" s="11">
        <v>621</v>
      </c>
      <c r="FH114" s="12">
        <f t="shared" si="3068"/>
        <v>0.72810011376564276</v>
      </c>
      <c r="FI114" s="11">
        <v>19</v>
      </c>
      <c r="FJ114" s="12">
        <f t="shared" si="3069"/>
        <v>2.9687499999999999E-2</v>
      </c>
      <c r="FK114" s="13"/>
      <c r="FL114" s="11"/>
      <c r="FM114" s="11"/>
      <c r="FN114" s="14"/>
      <c r="FO114" s="10"/>
      <c r="FP114" s="11"/>
      <c r="FQ114" s="74">
        <f t="shared" ref="FQ114:FQ119" si="3126">FQ113-FO114</f>
        <v>853</v>
      </c>
      <c r="FR114" s="74">
        <f t="shared" ref="FR114:FR119" si="3127">FR113-FP114</f>
        <v>70</v>
      </c>
      <c r="FS114" s="11">
        <v>650</v>
      </c>
      <c r="FT114" s="12">
        <f t="shared" si="3072"/>
        <v>0.78311840562719814</v>
      </c>
      <c r="FU114" s="11">
        <v>18</v>
      </c>
      <c r="FV114" s="12">
        <f t="shared" si="3073"/>
        <v>2.6946107784431138E-2</v>
      </c>
      <c r="FW114" s="13"/>
      <c r="FX114" s="11"/>
      <c r="FY114" s="11"/>
      <c r="FZ114" s="14"/>
      <c r="GA114" s="10"/>
      <c r="GB114" s="11"/>
      <c r="GC114" s="74">
        <f t="shared" ref="GC114:GC119" si="3128">GC113-GA114</f>
        <v>167</v>
      </c>
      <c r="GD114" s="74">
        <f t="shared" ref="GD114:GD119" si="3129">GD113-GB114</f>
        <v>14</v>
      </c>
      <c r="GE114" s="11">
        <v>115</v>
      </c>
      <c r="GF114" s="12">
        <f t="shared" si="3076"/>
        <v>0.70059880239520955</v>
      </c>
      <c r="GG114" s="11">
        <v>2</v>
      </c>
      <c r="GH114" s="12">
        <f t="shared" si="3077"/>
        <v>1.7094017094017096E-2</v>
      </c>
      <c r="GI114" s="13"/>
      <c r="GJ114" s="11"/>
      <c r="GK114" s="11"/>
      <c r="GL114" s="14"/>
      <c r="GM114" s="10"/>
      <c r="GN114" s="11"/>
      <c r="GO114" s="74">
        <f t="shared" ref="GO114:GO119" si="3130">GO113-GM114</f>
        <v>851</v>
      </c>
      <c r="GP114" s="74">
        <f t="shared" ref="GP114:GP119" si="3131">GP113-GN114</f>
        <v>70</v>
      </c>
      <c r="GQ114" s="11">
        <v>648</v>
      </c>
      <c r="GR114" s="12">
        <f t="shared" si="3079"/>
        <v>0.78025851938895419</v>
      </c>
      <c r="GS114" s="11">
        <v>16</v>
      </c>
      <c r="GT114" s="12">
        <f t="shared" si="3080"/>
        <v>2.4096385542168676E-2</v>
      </c>
      <c r="GU114" s="13"/>
      <c r="GV114" s="11"/>
      <c r="GW114" s="11"/>
      <c r="GX114" s="14"/>
      <c r="GY114" s="10"/>
      <c r="GZ114" s="11"/>
      <c r="HA114" s="74">
        <f t="shared" ref="HA114:HA119" si="3132">HA113-GY114</f>
        <v>857</v>
      </c>
      <c r="HB114" s="74">
        <f t="shared" ref="HB114:HB119" si="3133">HB113-GZ114</f>
        <v>70</v>
      </c>
      <c r="HC114" s="11">
        <v>622</v>
      </c>
      <c r="HD114" s="12">
        <f t="shared" si="3082"/>
        <v>0.7537922987164527</v>
      </c>
      <c r="HE114" s="11">
        <v>24</v>
      </c>
      <c r="HF114" s="12">
        <f t="shared" si="3083"/>
        <v>3.7151702786377708E-2</v>
      </c>
      <c r="HG114" s="13"/>
      <c r="HH114" s="11"/>
      <c r="HI114" s="11"/>
      <c r="HJ114" s="14"/>
      <c r="HK114" s="10">
        <f t="shared" si="3084"/>
        <v>3</v>
      </c>
      <c r="HL114" s="11">
        <f t="shared" si="3085"/>
        <v>0</v>
      </c>
      <c r="HM114" s="11">
        <f t="shared" si="3086"/>
        <v>11928</v>
      </c>
      <c r="HN114" s="11">
        <f t="shared" si="3087"/>
        <v>978</v>
      </c>
      <c r="HO114" s="11">
        <f t="shared" si="3088"/>
        <v>8760</v>
      </c>
      <c r="HP114" s="215">
        <f t="shared" si="3089"/>
        <v>0.73440643863179078</v>
      </c>
      <c r="HQ114" s="15">
        <f t="shared" si="3090"/>
        <v>273</v>
      </c>
      <c r="HR114" s="12">
        <f t="shared" ref="HR114:HR120" si="3134">+(HQ114/(HO114))</f>
        <v>3.1164383561643836E-2</v>
      </c>
      <c r="HS114" s="16">
        <v>60.2</v>
      </c>
      <c r="HT114" s="17">
        <v>8329</v>
      </c>
      <c r="HU114" s="16">
        <f t="shared" si="3091"/>
        <v>95.079908675799089</v>
      </c>
      <c r="HV114" s="15"/>
      <c r="HW114" s="14"/>
      <c r="HX114" s="78">
        <f t="shared" si="3092"/>
        <v>0.70885678391959794</v>
      </c>
      <c r="HY114" s="78">
        <f t="shared" si="3093"/>
        <v>0.72249844623990056</v>
      </c>
      <c r="HZ114" s="78">
        <f t="shared" si="3094"/>
        <v>0.74446032880629021</v>
      </c>
      <c r="IA114" s="78">
        <f t="shared" si="3095"/>
        <v>0.76796187683284456</v>
      </c>
    </row>
    <row r="115" spans="1:244" x14ac:dyDescent="0.25">
      <c r="A115" s="226"/>
      <c r="B115" s="41">
        <f t="shared" si="3096"/>
        <v>44514</v>
      </c>
      <c r="C115" s="10"/>
      <c r="D115" s="11"/>
      <c r="E115" s="74">
        <f t="shared" si="3097"/>
        <v>755</v>
      </c>
      <c r="F115" s="74">
        <f t="shared" si="3098"/>
        <v>62</v>
      </c>
      <c r="G115" s="11">
        <v>535</v>
      </c>
      <c r="H115" s="12">
        <f t="shared" si="3022"/>
        <v>0.72980132450331126</v>
      </c>
      <c r="I115" s="11">
        <v>16</v>
      </c>
      <c r="J115" s="12">
        <f t="shared" si="3099"/>
        <v>2.9038112522686024E-2</v>
      </c>
      <c r="K115" s="13"/>
      <c r="L115" s="11"/>
      <c r="M115" s="11"/>
      <c r="N115" s="14"/>
      <c r="O115" s="10">
        <v>1</v>
      </c>
      <c r="P115" s="11"/>
      <c r="Q115" s="74">
        <f t="shared" si="3100"/>
        <v>722</v>
      </c>
      <c r="R115" s="74">
        <f t="shared" si="3101"/>
        <v>59</v>
      </c>
      <c r="S115" s="11">
        <v>504</v>
      </c>
      <c r="T115" s="12">
        <f t="shared" si="3024"/>
        <v>0.72022160664819945</v>
      </c>
      <c r="U115" s="11">
        <v>16</v>
      </c>
      <c r="V115" s="12">
        <f t="shared" si="3025"/>
        <v>3.0769230769230771E-2</v>
      </c>
      <c r="W115" s="13"/>
      <c r="X115" s="11"/>
      <c r="Y115" s="11"/>
      <c r="Z115" s="14"/>
      <c r="AA115" s="10"/>
      <c r="AB115" s="11"/>
      <c r="AC115" s="74">
        <f t="shared" si="3102"/>
        <v>141</v>
      </c>
      <c r="AD115" s="74">
        <f t="shared" si="3103"/>
        <v>11</v>
      </c>
      <c r="AE115" s="11">
        <v>98</v>
      </c>
      <c r="AF115" s="12">
        <f t="shared" si="3028"/>
        <v>0.72340425531914898</v>
      </c>
      <c r="AG115" s="11">
        <v>4</v>
      </c>
      <c r="AH115" s="12">
        <f t="shared" si="3029"/>
        <v>3.9215686274509803E-2</v>
      </c>
      <c r="AI115" s="13"/>
      <c r="AJ115" s="11"/>
      <c r="AK115" s="11"/>
      <c r="AL115" s="14"/>
      <c r="AM115" s="10"/>
      <c r="AN115" s="11"/>
      <c r="AO115" s="74">
        <f t="shared" si="3104"/>
        <v>724</v>
      </c>
      <c r="AP115" s="74">
        <f t="shared" si="3105"/>
        <v>60</v>
      </c>
      <c r="AQ115" s="11">
        <v>515</v>
      </c>
      <c r="AR115" s="12">
        <f t="shared" si="3032"/>
        <v>0.73066298342541436</v>
      </c>
      <c r="AS115" s="11">
        <v>14</v>
      </c>
      <c r="AT115" s="12">
        <f t="shared" si="3033"/>
        <v>2.6465028355387523E-2</v>
      </c>
      <c r="AU115" s="13"/>
      <c r="AV115" s="11"/>
      <c r="AW115" s="11"/>
      <c r="AX115" s="14"/>
      <c r="AY115" s="10">
        <v>1</v>
      </c>
      <c r="AZ115" s="11"/>
      <c r="BA115" s="74">
        <f t="shared" si="3106"/>
        <v>840</v>
      </c>
      <c r="BB115" s="74">
        <f t="shared" si="3107"/>
        <v>69</v>
      </c>
      <c r="BC115" s="11">
        <v>558</v>
      </c>
      <c r="BD115" s="12">
        <f t="shared" si="3036"/>
        <v>0.68333333333333335</v>
      </c>
      <c r="BE115" s="11">
        <v>16</v>
      </c>
      <c r="BF115" s="12">
        <f t="shared" si="3037"/>
        <v>2.7874564459930314E-2</v>
      </c>
      <c r="BG115" s="13"/>
      <c r="BH115" s="11"/>
      <c r="BI115" s="11"/>
      <c r="BJ115" s="14"/>
      <c r="BK115" s="10"/>
      <c r="BL115" s="11"/>
      <c r="BM115" s="74">
        <f t="shared" si="3108"/>
        <v>705</v>
      </c>
      <c r="BN115" s="74">
        <f t="shared" si="3109"/>
        <v>58</v>
      </c>
      <c r="BO115" s="11">
        <v>475</v>
      </c>
      <c r="BP115" s="12">
        <f t="shared" si="3039"/>
        <v>0.69219858156028369</v>
      </c>
      <c r="BQ115" s="11">
        <v>13</v>
      </c>
      <c r="BR115" s="12">
        <f t="shared" si="3040"/>
        <v>2.663934426229508E-2</v>
      </c>
      <c r="BS115" s="13"/>
      <c r="BT115" s="11"/>
      <c r="BU115" s="11"/>
      <c r="BV115" s="14"/>
      <c r="BW115" s="10"/>
      <c r="BX115" s="11"/>
      <c r="BY115" s="74">
        <f t="shared" si="3110"/>
        <v>749</v>
      </c>
      <c r="BZ115" s="74">
        <f t="shared" si="3111"/>
        <v>61</v>
      </c>
      <c r="CA115" s="11">
        <v>501</v>
      </c>
      <c r="CB115" s="12">
        <f t="shared" si="3042"/>
        <v>0.69292389853137515</v>
      </c>
      <c r="CC115" s="11">
        <v>18</v>
      </c>
      <c r="CD115" s="12">
        <f t="shared" si="3043"/>
        <v>3.4682080924855488E-2</v>
      </c>
      <c r="CE115" s="13"/>
      <c r="CF115" s="11"/>
      <c r="CG115" s="11"/>
      <c r="CH115" s="14"/>
      <c r="CI115" s="10"/>
      <c r="CJ115" s="11"/>
      <c r="CK115" s="74">
        <f t="shared" si="3112"/>
        <v>155</v>
      </c>
      <c r="CL115" s="74">
        <f t="shared" si="3113"/>
        <v>13</v>
      </c>
      <c r="CM115" s="11">
        <v>104</v>
      </c>
      <c r="CN115" s="12">
        <f t="shared" si="3046"/>
        <v>0.70967741935483875</v>
      </c>
      <c r="CO115" s="11">
        <v>6</v>
      </c>
      <c r="CP115" s="12">
        <f t="shared" si="3047"/>
        <v>5.4545454545454543E-2</v>
      </c>
      <c r="CQ115" s="13"/>
      <c r="CR115" s="11"/>
      <c r="CS115" s="11"/>
      <c r="CT115" s="14"/>
      <c r="CU115" s="10"/>
      <c r="CV115" s="11"/>
      <c r="CW115" s="74">
        <f t="shared" si="3114"/>
        <v>756</v>
      </c>
      <c r="CX115" s="74">
        <f t="shared" si="3115"/>
        <v>62</v>
      </c>
      <c r="CY115" s="11">
        <v>534</v>
      </c>
      <c r="CZ115" s="12">
        <f t="shared" si="3050"/>
        <v>0.72486772486772488</v>
      </c>
      <c r="DA115" s="11">
        <v>14</v>
      </c>
      <c r="DB115" s="12">
        <f t="shared" si="3051"/>
        <v>2.5547445255474453E-2</v>
      </c>
      <c r="DC115" s="13"/>
      <c r="DD115" s="11"/>
      <c r="DE115" s="11"/>
      <c r="DF115" s="14"/>
      <c r="DG115" s="10"/>
      <c r="DH115" s="11"/>
      <c r="DI115" s="74">
        <f t="shared" si="3116"/>
        <v>853</v>
      </c>
      <c r="DJ115" s="74">
        <f t="shared" si="3117"/>
        <v>70</v>
      </c>
      <c r="DK115" s="11">
        <v>622</v>
      </c>
      <c r="DL115" s="12">
        <f t="shared" si="3054"/>
        <v>0.75029308323563892</v>
      </c>
      <c r="DM115" s="11">
        <v>18</v>
      </c>
      <c r="DN115" s="12">
        <f t="shared" si="3055"/>
        <v>2.8125000000000001E-2</v>
      </c>
      <c r="DO115" s="13"/>
      <c r="DP115" s="11"/>
      <c r="DQ115" s="11"/>
      <c r="DR115" s="14"/>
      <c r="DS115" s="10"/>
      <c r="DT115" s="11"/>
      <c r="DU115" s="74">
        <f t="shared" si="3118"/>
        <v>883</v>
      </c>
      <c r="DV115" s="74">
        <f t="shared" si="3119"/>
        <v>72</v>
      </c>
      <c r="DW115" s="11">
        <v>639</v>
      </c>
      <c r="DX115" s="12">
        <f t="shared" si="3057"/>
        <v>0.77349943374858432</v>
      </c>
      <c r="DY115" s="11">
        <v>44</v>
      </c>
      <c r="DZ115" s="12">
        <f t="shared" si="3058"/>
        <v>6.4421669106881407E-2</v>
      </c>
      <c r="EA115" s="13"/>
      <c r="EB115" s="11"/>
      <c r="EC115" s="11"/>
      <c r="ED115" s="14"/>
      <c r="EE115" s="10"/>
      <c r="EF115" s="11"/>
      <c r="EG115" s="74">
        <f t="shared" si="3120"/>
        <v>160</v>
      </c>
      <c r="EH115" s="74">
        <f t="shared" si="3121"/>
        <v>13</v>
      </c>
      <c r="EI115" s="11">
        <v>102</v>
      </c>
      <c r="EJ115" s="12">
        <f t="shared" si="3061"/>
        <v>0.66249999999999998</v>
      </c>
      <c r="EK115" s="11">
        <v>4</v>
      </c>
      <c r="EL115" s="12">
        <f t="shared" si="3062"/>
        <v>3.7735849056603772E-2</v>
      </c>
      <c r="EM115" s="13"/>
      <c r="EN115" s="11"/>
      <c r="EO115" s="11"/>
      <c r="EP115" s="14"/>
      <c r="EQ115" s="10"/>
      <c r="ER115" s="11"/>
      <c r="ES115" s="74">
        <f t="shared" si="3122"/>
        <v>876</v>
      </c>
      <c r="ET115" s="74">
        <f t="shared" si="3123"/>
        <v>72</v>
      </c>
      <c r="EU115" s="11">
        <v>650</v>
      </c>
      <c r="EV115" s="12">
        <f t="shared" si="3064"/>
        <v>0.77511415525114158</v>
      </c>
      <c r="EW115" s="11">
        <v>29</v>
      </c>
      <c r="EX115" s="12">
        <f t="shared" si="3065"/>
        <v>4.2709867452135494E-2</v>
      </c>
      <c r="EY115" s="13"/>
      <c r="EZ115" s="11"/>
      <c r="FA115" s="11"/>
      <c r="FB115" s="14"/>
      <c r="FC115" s="10">
        <v>1</v>
      </c>
      <c r="FD115" s="11"/>
      <c r="FE115" s="74">
        <f t="shared" si="3124"/>
        <v>878</v>
      </c>
      <c r="FF115" s="74">
        <f t="shared" si="3125"/>
        <v>72</v>
      </c>
      <c r="FG115" s="11">
        <v>584</v>
      </c>
      <c r="FH115" s="12">
        <f t="shared" si="3068"/>
        <v>0.70273348519362189</v>
      </c>
      <c r="FI115" s="11">
        <v>33</v>
      </c>
      <c r="FJ115" s="12">
        <f t="shared" si="3069"/>
        <v>5.3484602917341979E-2</v>
      </c>
      <c r="FK115" s="13"/>
      <c r="FL115" s="11"/>
      <c r="FM115" s="11"/>
      <c r="FN115" s="14"/>
      <c r="FO115" s="10"/>
      <c r="FP115" s="11"/>
      <c r="FQ115" s="74">
        <f t="shared" si="3126"/>
        <v>853</v>
      </c>
      <c r="FR115" s="74">
        <f t="shared" si="3127"/>
        <v>70</v>
      </c>
      <c r="FS115" s="11">
        <v>629</v>
      </c>
      <c r="FT115" s="12">
        <f t="shared" si="3072"/>
        <v>0.7596717467760844</v>
      </c>
      <c r="FU115" s="11">
        <v>19</v>
      </c>
      <c r="FV115" s="12">
        <f t="shared" si="3073"/>
        <v>2.9320987654320986E-2</v>
      </c>
      <c r="FW115" s="13"/>
      <c r="FX115" s="11"/>
      <c r="FY115" s="11"/>
      <c r="FZ115" s="14"/>
      <c r="GA115" s="10"/>
      <c r="GB115" s="11"/>
      <c r="GC115" s="74">
        <f t="shared" si="3128"/>
        <v>167</v>
      </c>
      <c r="GD115" s="74">
        <f t="shared" si="3129"/>
        <v>14</v>
      </c>
      <c r="GE115" s="11">
        <v>111</v>
      </c>
      <c r="GF115" s="12">
        <f t="shared" si="3076"/>
        <v>0.67664670658682635</v>
      </c>
      <c r="GG115" s="11">
        <v>2</v>
      </c>
      <c r="GH115" s="12">
        <f t="shared" si="3077"/>
        <v>1.7699115044247787E-2</v>
      </c>
      <c r="GI115" s="13"/>
      <c r="GJ115" s="11"/>
      <c r="GK115" s="11"/>
      <c r="GL115" s="14"/>
      <c r="GM115" s="10"/>
      <c r="GN115" s="11"/>
      <c r="GO115" s="74">
        <f t="shared" si="3130"/>
        <v>851</v>
      </c>
      <c r="GP115" s="74">
        <f t="shared" si="3131"/>
        <v>70</v>
      </c>
      <c r="GQ115" s="11">
        <v>647</v>
      </c>
      <c r="GR115" s="12">
        <f t="shared" si="3079"/>
        <v>0.78495887191539371</v>
      </c>
      <c r="GS115" s="11">
        <v>21</v>
      </c>
      <c r="GT115" s="12">
        <f t="shared" si="3080"/>
        <v>3.1437125748502992E-2</v>
      </c>
      <c r="GU115" s="13"/>
      <c r="GV115" s="11"/>
      <c r="GW115" s="11"/>
      <c r="GX115" s="14"/>
      <c r="GY115" s="10"/>
      <c r="GZ115" s="11"/>
      <c r="HA115" s="74">
        <f t="shared" si="3132"/>
        <v>857</v>
      </c>
      <c r="HB115" s="74">
        <f t="shared" si="3133"/>
        <v>70</v>
      </c>
      <c r="HC115" s="11">
        <v>599</v>
      </c>
      <c r="HD115" s="12">
        <f t="shared" si="3082"/>
        <v>0.72928821470245042</v>
      </c>
      <c r="HE115" s="11">
        <v>26</v>
      </c>
      <c r="HF115" s="12">
        <f t="shared" si="3083"/>
        <v>4.1599999999999998E-2</v>
      </c>
      <c r="HG115" s="13"/>
      <c r="HH115" s="11"/>
      <c r="HI115" s="11"/>
      <c r="HJ115" s="14"/>
      <c r="HK115" s="10">
        <f t="shared" si="3084"/>
        <v>3</v>
      </c>
      <c r="HL115" s="11">
        <f t="shared" si="3085"/>
        <v>0</v>
      </c>
      <c r="HM115" s="11">
        <f t="shared" si="3086"/>
        <v>11925</v>
      </c>
      <c r="HN115" s="11">
        <f t="shared" si="3087"/>
        <v>978</v>
      </c>
      <c r="HO115" s="11">
        <f t="shared" si="3088"/>
        <v>8720</v>
      </c>
      <c r="HP115" s="215">
        <f>+(HO115)/HM115</f>
        <v>0.73123689727463315</v>
      </c>
      <c r="HQ115" s="15">
        <f t="shared" si="3090"/>
        <v>313</v>
      </c>
      <c r="HR115" s="12">
        <f t="shared" si="3134"/>
        <v>3.5894495412844035E-2</v>
      </c>
      <c r="HS115" s="16">
        <v>60</v>
      </c>
      <c r="HT115" s="17">
        <v>8252</v>
      </c>
      <c r="HU115" s="16">
        <f t="shared" si="3091"/>
        <v>94.633027522935777</v>
      </c>
      <c r="HV115" s="15"/>
      <c r="HW115" s="14"/>
      <c r="HX115" s="78">
        <f t="shared" si="3092"/>
        <v>0.71527341294783153</v>
      </c>
      <c r="HY115" s="78">
        <f t="shared" si="3093"/>
        <v>0.71628340584213801</v>
      </c>
      <c r="HZ115" s="78">
        <f t="shared" si="3094"/>
        <v>0.74544154451197708</v>
      </c>
      <c r="IA115" s="78">
        <f t="shared" si="3095"/>
        <v>0.75293255131964809</v>
      </c>
    </row>
    <row r="116" spans="1:244" x14ac:dyDescent="0.25">
      <c r="A116" s="226"/>
      <c r="B116" s="41">
        <f t="shared" si="3096"/>
        <v>44515</v>
      </c>
      <c r="C116" s="10"/>
      <c r="D116" s="11"/>
      <c r="E116" s="74">
        <f t="shared" si="3097"/>
        <v>755</v>
      </c>
      <c r="F116" s="74">
        <f t="shared" si="3098"/>
        <v>62</v>
      </c>
      <c r="G116" s="11">
        <v>544</v>
      </c>
      <c r="H116" s="12">
        <f t="shared" si="3022"/>
        <v>0.74172185430463577</v>
      </c>
      <c r="I116" s="11">
        <v>16</v>
      </c>
      <c r="J116" s="12">
        <f t="shared" si="3099"/>
        <v>2.8571428571428571E-2</v>
      </c>
      <c r="K116" s="11"/>
      <c r="L116" s="11"/>
      <c r="M116" s="18"/>
      <c r="N116" s="20"/>
      <c r="O116" s="10"/>
      <c r="P116" s="11"/>
      <c r="Q116" s="74">
        <f t="shared" si="3100"/>
        <v>722</v>
      </c>
      <c r="R116" s="74">
        <f t="shared" si="3101"/>
        <v>59</v>
      </c>
      <c r="S116" s="11">
        <v>508</v>
      </c>
      <c r="T116" s="12">
        <f t="shared" si="3024"/>
        <v>0.72160664819944598</v>
      </c>
      <c r="U116" s="11">
        <v>13</v>
      </c>
      <c r="V116" s="12">
        <f t="shared" si="3025"/>
        <v>2.4952015355086371E-2</v>
      </c>
      <c r="W116" s="11"/>
      <c r="X116" s="11"/>
      <c r="Y116" s="18"/>
      <c r="Z116" s="20"/>
      <c r="AA116" s="10"/>
      <c r="AB116" s="11"/>
      <c r="AC116" s="74">
        <f t="shared" si="3102"/>
        <v>141</v>
      </c>
      <c r="AD116" s="74">
        <f t="shared" si="3103"/>
        <v>11</v>
      </c>
      <c r="AE116" s="11">
        <v>89</v>
      </c>
      <c r="AF116" s="12">
        <f t="shared" si="3028"/>
        <v>0.66666666666666663</v>
      </c>
      <c r="AG116" s="11">
        <v>5</v>
      </c>
      <c r="AH116" s="12">
        <f t="shared" si="3029"/>
        <v>5.3191489361702128E-2</v>
      </c>
      <c r="AI116" s="11"/>
      <c r="AJ116" s="11"/>
      <c r="AK116" s="18"/>
      <c r="AL116" s="20"/>
      <c r="AM116" s="10"/>
      <c r="AN116" s="11"/>
      <c r="AO116" s="74">
        <f t="shared" si="3104"/>
        <v>724</v>
      </c>
      <c r="AP116" s="74">
        <f t="shared" si="3105"/>
        <v>60</v>
      </c>
      <c r="AQ116" s="11">
        <v>522</v>
      </c>
      <c r="AR116" s="12">
        <f t="shared" si="3032"/>
        <v>0.74861878453038677</v>
      </c>
      <c r="AS116" s="11">
        <v>20</v>
      </c>
      <c r="AT116" s="12">
        <f t="shared" si="3033"/>
        <v>3.6900369003690037E-2</v>
      </c>
      <c r="AU116" s="11"/>
      <c r="AV116" s="11"/>
      <c r="AW116" s="18"/>
      <c r="AX116" s="20"/>
      <c r="AY116" s="10"/>
      <c r="AZ116" s="11"/>
      <c r="BA116" s="74">
        <f t="shared" si="3106"/>
        <v>840</v>
      </c>
      <c r="BB116" s="74">
        <f t="shared" si="3107"/>
        <v>69</v>
      </c>
      <c r="BC116" s="11">
        <v>542</v>
      </c>
      <c r="BD116" s="12">
        <f t="shared" si="3036"/>
        <v>0.66190476190476188</v>
      </c>
      <c r="BE116" s="11">
        <v>14</v>
      </c>
      <c r="BF116" s="12">
        <f t="shared" si="3037"/>
        <v>2.5179856115107913E-2</v>
      </c>
      <c r="BG116" s="11"/>
      <c r="BH116" s="11"/>
      <c r="BI116" s="18"/>
      <c r="BJ116" s="20"/>
      <c r="BK116" s="10">
        <v>1</v>
      </c>
      <c r="BL116" s="11"/>
      <c r="BM116" s="74">
        <f t="shared" si="3108"/>
        <v>704</v>
      </c>
      <c r="BN116" s="74">
        <f t="shared" si="3109"/>
        <v>58</v>
      </c>
      <c r="BO116" s="11">
        <v>495</v>
      </c>
      <c r="BP116" s="12">
        <f t="shared" si="3039"/>
        <v>0.72017045454545459</v>
      </c>
      <c r="BQ116" s="11">
        <v>12</v>
      </c>
      <c r="BR116" s="12">
        <f t="shared" si="3040"/>
        <v>2.3668639053254437E-2</v>
      </c>
      <c r="BS116" s="11"/>
      <c r="BT116" s="11"/>
      <c r="BU116" s="18"/>
      <c r="BV116" s="20"/>
      <c r="BW116" s="10"/>
      <c r="BX116" s="11"/>
      <c r="BY116" s="74">
        <f t="shared" si="3110"/>
        <v>749</v>
      </c>
      <c r="BZ116" s="74">
        <f t="shared" si="3111"/>
        <v>61</v>
      </c>
      <c r="CA116" s="11">
        <v>537</v>
      </c>
      <c r="CB116" s="12">
        <f t="shared" si="3042"/>
        <v>0.73431241655540724</v>
      </c>
      <c r="CC116" s="11">
        <v>13</v>
      </c>
      <c r="CD116" s="12">
        <f t="shared" si="3043"/>
        <v>2.3636363636363636E-2</v>
      </c>
      <c r="CE116" s="11"/>
      <c r="CF116" s="11"/>
      <c r="CG116" s="18"/>
      <c r="CH116" s="20"/>
      <c r="CI116" s="10"/>
      <c r="CJ116" s="11"/>
      <c r="CK116" s="74">
        <f t="shared" si="3112"/>
        <v>155</v>
      </c>
      <c r="CL116" s="74">
        <f t="shared" si="3113"/>
        <v>13</v>
      </c>
      <c r="CM116" s="11">
        <v>111</v>
      </c>
      <c r="CN116" s="12">
        <f t="shared" si="3046"/>
        <v>0.76129032258064511</v>
      </c>
      <c r="CO116" s="11">
        <v>7</v>
      </c>
      <c r="CP116" s="12">
        <f t="shared" si="3047"/>
        <v>5.9322033898305086E-2</v>
      </c>
      <c r="CQ116" s="11"/>
      <c r="CR116" s="11"/>
      <c r="CS116" s="18"/>
      <c r="CT116" s="20"/>
      <c r="CU116" s="10"/>
      <c r="CV116" s="11"/>
      <c r="CW116" s="74">
        <f t="shared" si="3114"/>
        <v>756</v>
      </c>
      <c r="CX116" s="74">
        <f t="shared" si="3115"/>
        <v>62</v>
      </c>
      <c r="CY116" s="11">
        <v>504</v>
      </c>
      <c r="CZ116" s="12">
        <f t="shared" si="3050"/>
        <v>0.68253968253968256</v>
      </c>
      <c r="DA116" s="11">
        <v>12</v>
      </c>
      <c r="DB116" s="12">
        <f t="shared" si="3051"/>
        <v>2.3255813953488372E-2</v>
      </c>
      <c r="DC116" s="11"/>
      <c r="DD116" s="11"/>
      <c r="DE116" s="18"/>
      <c r="DF116" s="20"/>
      <c r="DG116" s="10"/>
      <c r="DH116" s="11"/>
      <c r="DI116" s="74">
        <f t="shared" si="3116"/>
        <v>853</v>
      </c>
      <c r="DJ116" s="74">
        <f t="shared" si="3117"/>
        <v>70</v>
      </c>
      <c r="DK116" s="11">
        <v>610</v>
      </c>
      <c r="DL116" s="12">
        <f t="shared" si="3054"/>
        <v>0.73388042203985937</v>
      </c>
      <c r="DM116" s="11">
        <v>16</v>
      </c>
      <c r="DN116" s="12">
        <f t="shared" si="3055"/>
        <v>2.5559105431309903E-2</v>
      </c>
      <c r="DO116" s="11"/>
      <c r="DP116" s="11"/>
      <c r="DQ116" s="18"/>
      <c r="DR116" s="20"/>
      <c r="DS116" s="10"/>
      <c r="DT116" s="11"/>
      <c r="DU116" s="74">
        <f t="shared" si="3118"/>
        <v>883</v>
      </c>
      <c r="DV116" s="74">
        <f t="shared" si="3119"/>
        <v>72</v>
      </c>
      <c r="DW116" s="11">
        <v>619</v>
      </c>
      <c r="DX116" s="12">
        <f t="shared" si="3057"/>
        <v>0.72027180067950169</v>
      </c>
      <c r="DY116" s="11">
        <v>17</v>
      </c>
      <c r="DZ116" s="12">
        <f t="shared" si="3058"/>
        <v>2.6729559748427674E-2</v>
      </c>
      <c r="EA116" s="11"/>
      <c r="EB116" s="11"/>
      <c r="EC116" s="18"/>
      <c r="ED116" s="20"/>
      <c r="EE116" s="10"/>
      <c r="EF116" s="11"/>
      <c r="EG116" s="74">
        <f t="shared" si="3120"/>
        <v>160</v>
      </c>
      <c r="EH116" s="74">
        <f t="shared" si="3121"/>
        <v>13</v>
      </c>
      <c r="EI116" s="11">
        <v>110</v>
      </c>
      <c r="EJ116" s="12">
        <f t="shared" si="3061"/>
        <v>0.72499999999999998</v>
      </c>
      <c r="EK116" s="11">
        <v>6</v>
      </c>
      <c r="EL116" s="12">
        <f t="shared" si="3062"/>
        <v>5.1724137931034482E-2</v>
      </c>
      <c r="EM116" s="11"/>
      <c r="EN116" s="11"/>
      <c r="EO116" s="18"/>
      <c r="EP116" s="20"/>
      <c r="EQ116" s="10"/>
      <c r="ER116" s="11"/>
      <c r="ES116" s="74">
        <f t="shared" si="3122"/>
        <v>876</v>
      </c>
      <c r="ET116" s="74">
        <f t="shared" si="3123"/>
        <v>72</v>
      </c>
      <c r="EU116" s="11">
        <v>604</v>
      </c>
      <c r="EV116" s="12">
        <f t="shared" si="3064"/>
        <v>0.70547945205479456</v>
      </c>
      <c r="EW116" s="11">
        <v>14</v>
      </c>
      <c r="EX116" s="12">
        <f t="shared" si="3065"/>
        <v>2.2653721682847898E-2</v>
      </c>
      <c r="EY116" s="11"/>
      <c r="EZ116" s="11"/>
      <c r="FA116" s="18"/>
      <c r="FB116" s="20"/>
      <c r="FC116" s="10"/>
      <c r="FD116" s="11"/>
      <c r="FE116" s="74">
        <f t="shared" si="3124"/>
        <v>878</v>
      </c>
      <c r="FF116" s="74">
        <f t="shared" si="3125"/>
        <v>72</v>
      </c>
      <c r="FG116" s="11">
        <v>620</v>
      </c>
      <c r="FH116" s="12">
        <f t="shared" si="3068"/>
        <v>0.7255125284738041</v>
      </c>
      <c r="FI116" s="11">
        <v>17</v>
      </c>
      <c r="FJ116" s="12">
        <f t="shared" si="3069"/>
        <v>2.6687598116169546E-2</v>
      </c>
      <c r="FK116" s="11"/>
      <c r="FL116" s="11"/>
      <c r="FM116" s="18"/>
      <c r="FN116" s="20"/>
      <c r="FO116" s="10"/>
      <c r="FP116" s="11"/>
      <c r="FQ116" s="74">
        <f t="shared" si="3126"/>
        <v>853</v>
      </c>
      <c r="FR116" s="74">
        <f t="shared" si="3127"/>
        <v>70</v>
      </c>
      <c r="FS116" s="11">
        <v>644</v>
      </c>
      <c r="FT116" s="12">
        <f t="shared" si="3072"/>
        <v>0.76787807737397418</v>
      </c>
      <c r="FU116" s="11">
        <v>11</v>
      </c>
      <c r="FV116" s="12">
        <f t="shared" si="3073"/>
        <v>1.6793893129770993E-2</v>
      </c>
      <c r="FW116" s="11"/>
      <c r="FX116" s="11"/>
      <c r="FY116" s="18"/>
      <c r="FZ116" s="20"/>
      <c r="GA116" s="10"/>
      <c r="GB116" s="11"/>
      <c r="GC116" s="74">
        <f t="shared" si="3128"/>
        <v>167</v>
      </c>
      <c r="GD116" s="74">
        <f t="shared" si="3129"/>
        <v>14</v>
      </c>
      <c r="GE116" s="11">
        <v>100</v>
      </c>
      <c r="GF116" s="12">
        <f t="shared" si="3076"/>
        <v>0.61676646706586824</v>
      </c>
      <c r="GG116" s="11">
        <v>3</v>
      </c>
      <c r="GH116" s="12">
        <f t="shared" si="3077"/>
        <v>2.9126213592233011E-2</v>
      </c>
      <c r="GI116" s="11"/>
      <c r="GJ116" s="11"/>
      <c r="GK116" s="18"/>
      <c r="GL116" s="20"/>
      <c r="GM116" s="10"/>
      <c r="GN116" s="11"/>
      <c r="GO116" s="74">
        <f t="shared" si="3130"/>
        <v>851</v>
      </c>
      <c r="GP116" s="74">
        <f t="shared" si="3131"/>
        <v>70</v>
      </c>
      <c r="GQ116" s="11">
        <v>613</v>
      </c>
      <c r="GR116" s="12">
        <f t="shared" si="3079"/>
        <v>0.7332549941245593</v>
      </c>
      <c r="GS116" s="11">
        <v>11</v>
      </c>
      <c r="GT116" s="12">
        <f t="shared" si="3080"/>
        <v>1.7628205128205128E-2</v>
      </c>
      <c r="GU116" s="11"/>
      <c r="GV116" s="11"/>
      <c r="GW116" s="18"/>
      <c r="GX116" s="20"/>
      <c r="GY116" s="10"/>
      <c r="GZ116" s="11"/>
      <c r="HA116" s="74">
        <f t="shared" si="3132"/>
        <v>857</v>
      </c>
      <c r="HB116" s="74">
        <f t="shared" si="3133"/>
        <v>70</v>
      </c>
      <c r="HC116" s="11">
        <v>612</v>
      </c>
      <c r="HD116" s="12">
        <f t="shared" si="3082"/>
        <v>0.74445740956826134</v>
      </c>
      <c r="HE116" s="11">
        <v>26</v>
      </c>
      <c r="HF116" s="12">
        <f t="shared" si="3083"/>
        <v>4.0752351097178681E-2</v>
      </c>
      <c r="HG116" s="11"/>
      <c r="HH116" s="11"/>
      <c r="HI116" s="18"/>
      <c r="HJ116" s="20"/>
      <c r="HK116" s="10">
        <f t="shared" si="3084"/>
        <v>1</v>
      </c>
      <c r="HL116" s="11">
        <f t="shared" si="3085"/>
        <v>0</v>
      </c>
      <c r="HM116" s="11">
        <f t="shared" si="3086"/>
        <v>11924</v>
      </c>
      <c r="HN116" s="11">
        <f t="shared" si="3087"/>
        <v>978</v>
      </c>
      <c r="HO116" s="11">
        <f t="shared" si="3088"/>
        <v>8617</v>
      </c>
      <c r="HP116" s="215">
        <f t="shared" ref="HP116:HP119" si="3135">+(HO116)/HM116</f>
        <v>0.72266018114726605</v>
      </c>
      <c r="HQ116" s="15">
        <f t="shared" si="3090"/>
        <v>233</v>
      </c>
      <c r="HR116" s="12">
        <f t="shared" si="3134"/>
        <v>2.7039572937217128E-2</v>
      </c>
      <c r="HS116" s="16">
        <v>60</v>
      </c>
      <c r="HT116" s="17">
        <v>8234</v>
      </c>
      <c r="HU116" s="16">
        <f t="shared" si="3091"/>
        <v>95.555297667401646</v>
      </c>
      <c r="HV116" s="18"/>
      <c r="HW116" s="20"/>
      <c r="HX116" s="78">
        <f t="shared" si="3092"/>
        <v>0.71433060967944684</v>
      </c>
      <c r="HY116" s="78">
        <f t="shared" si="3093"/>
        <v>0.72023624494870997</v>
      </c>
      <c r="HZ116" s="78">
        <f t="shared" si="3094"/>
        <v>0.71755452270289599</v>
      </c>
      <c r="IA116" s="78">
        <f t="shared" si="3095"/>
        <v>0.7404692082111437</v>
      </c>
    </row>
    <row r="117" spans="1:244" x14ac:dyDescent="0.25">
      <c r="A117" s="226"/>
      <c r="B117" s="41">
        <f>+B116+1</f>
        <v>44516</v>
      </c>
      <c r="C117" s="10"/>
      <c r="D117" s="11"/>
      <c r="E117" s="74">
        <f t="shared" si="3097"/>
        <v>755</v>
      </c>
      <c r="F117" s="74">
        <f t="shared" si="3098"/>
        <v>62</v>
      </c>
      <c r="G117" s="11">
        <v>549</v>
      </c>
      <c r="H117" s="12">
        <f t="shared" si="3022"/>
        <v>0.75364238410596029</v>
      </c>
      <c r="I117" s="11">
        <v>20</v>
      </c>
      <c r="J117" s="12">
        <f t="shared" si="3099"/>
        <v>3.5149384885764502E-2</v>
      </c>
      <c r="K117" s="13"/>
      <c r="L117" s="13"/>
      <c r="M117" s="25">
        <v>3978</v>
      </c>
      <c r="N117" s="38">
        <v>4265</v>
      </c>
      <c r="O117" s="10"/>
      <c r="P117" s="11"/>
      <c r="Q117" s="74">
        <f t="shared" si="3100"/>
        <v>722</v>
      </c>
      <c r="R117" s="74">
        <f t="shared" si="3101"/>
        <v>59</v>
      </c>
      <c r="S117" s="11">
        <v>550</v>
      </c>
      <c r="T117" s="12">
        <f t="shared" si="3024"/>
        <v>0.78116343490304707</v>
      </c>
      <c r="U117" s="11">
        <v>14</v>
      </c>
      <c r="V117" s="12">
        <f t="shared" si="3025"/>
        <v>2.4822695035460994E-2</v>
      </c>
      <c r="W117" s="13"/>
      <c r="X117" s="13"/>
      <c r="Y117" s="25">
        <v>3978</v>
      </c>
      <c r="Z117" s="38">
        <v>4265</v>
      </c>
      <c r="AA117" s="10">
        <v>1</v>
      </c>
      <c r="AB117" s="11"/>
      <c r="AC117" s="74">
        <f t="shared" si="3102"/>
        <v>140</v>
      </c>
      <c r="AD117" s="74">
        <f t="shared" si="3103"/>
        <v>11</v>
      </c>
      <c r="AE117" s="11">
        <v>94</v>
      </c>
      <c r="AF117" s="12">
        <f t="shared" si="3028"/>
        <v>0.7</v>
      </c>
      <c r="AG117" s="11">
        <v>4</v>
      </c>
      <c r="AH117" s="12">
        <f t="shared" si="3029"/>
        <v>4.0816326530612242E-2</v>
      </c>
      <c r="AI117" s="13"/>
      <c r="AJ117" s="13"/>
      <c r="AK117" s="25">
        <v>3978</v>
      </c>
      <c r="AL117" s="38">
        <v>4265</v>
      </c>
      <c r="AM117" s="10"/>
      <c r="AN117" s="11"/>
      <c r="AO117" s="74">
        <f t="shared" si="3104"/>
        <v>724</v>
      </c>
      <c r="AP117" s="74">
        <f t="shared" si="3105"/>
        <v>60</v>
      </c>
      <c r="AQ117" s="11">
        <v>516</v>
      </c>
      <c r="AR117" s="12">
        <f t="shared" si="3032"/>
        <v>0.73342541436464093</v>
      </c>
      <c r="AS117" s="11">
        <v>15</v>
      </c>
      <c r="AT117" s="12">
        <f t="shared" si="3033"/>
        <v>2.8248587570621469E-2</v>
      </c>
      <c r="AU117" s="13"/>
      <c r="AV117" s="13"/>
      <c r="AW117" s="25">
        <v>3978</v>
      </c>
      <c r="AX117" s="38">
        <v>4265</v>
      </c>
      <c r="AY117" s="10"/>
      <c r="AZ117" s="11"/>
      <c r="BA117" s="74">
        <f t="shared" si="3106"/>
        <v>840</v>
      </c>
      <c r="BB117" s="74">
        <f t="shared" si="3107"/>
        <v>69</v>
      </c>
      <c r="BC117" s="11">
        <v>571</v>
      </c>
      <c r="BD117" s="12">
        <f t="shared" si="3036"/>
        <v>0.6964285714285714</v>
      </c>
      <c r="BE117" s="11">
        <v>14</v>
      </c>
      <c r="BF117" s="12">
        <f t="shared" si="3037"/>
        <v>2.3931623931623933E-2</v>
      </c>
      <c r="BG117" s="13"/>
      <c r="BH117" s="13"/>
      <c r="BI117" s="25">
        <v>3978</v>
      </c>
      <c r="BJ117" s="38">
        <v>4265</v>
      </c>
      <c r="BK117" s="10"/>
      <c r="BL117" s="11"/>
      <c r="BM117" s="74">
        <f t="shared" si="3108"/>
        <v>704</v>
      </c>
      <c r="BN117" s="74">
        <f t="shared" si="3109"/>
        <v>58</v>
      </c>
      <c r="BO117" s="11">
        <v>515</v>
      </c>
      <c r="BP117" s="12">
        <f t="shared" si="3039"/>
        <v>0.75</v>
      </c>
      <c r="BQ117" s="11">
        <v>13</v>
      </c>
      <c r="BR117" s="12">
        <f t="shared" si="3040"/>
        <v>2.462121212121212E-2</v>
      </c>
      <c r="BS117" s="13"/>
      <c r="BT117" s="13"/>
      <c r="BU117" s="25">
        <v>3978</v>
      </c>
      <c r="BV117" s="38">
        <v>4265</v>
      </c>
      <c r="BW117" s="10"/>
      <c r="BX117" s="11"/>
      <c r="BY117" s="74">
        <f t="shared" si="3110"/>
        <v>749</v>
      </c>
      <c r="BZ117" s="74">
        <f t="shared" si="3111"/>
        <v>61</v>
      </c>
      <c r="CA117" s="11">
        <v>552</v>
      </c>
      <c r="CB117" s="12">
        <f t="shared" si="3042"/>
        <v>0.75033377837116155</v>
      </c>
      <c r="CC117" s="11">
        <v>10</v>
      </c>
      <c r="CD117" s="12">
        <f t="shared" si="3043"/>
        <v>1.7793594306049824E-2</v>
      </c>
      <c r="CE117" s="13"/>
      <c r="CF117" s="13"/>
      <c r="CG117" s="25">
        <v>3978</v>
      </c>
      <c r="CH117" s="38">
        <v>4265</v>
      </c>
      <c r="CI117" s="10">
        <v>1</v>
      </c>
      <c r="CJ117" s="11"/>
      <c r="CK117" s="74">
        <f t="shared" si="3112"/>
        <v>154</v>
      </c>
      <c r="CL117" s="74">
        <f t="shared" si="3113"/>
        <v>13</v>
      </c>
      <c r="CM117" s="11">
        <v>109</v>
      </c>
      <c r="CN117" s="12">
        <f t="shared" si="3046"/>
        <v>0.76623376623376627</v>
      </c>
      <c r="CO117" s="11">
        <v>9</v>
      </c>
      <c r="CP117" s="12">
        <f t="shared" si="3047"/>
        <v>7.6271186440677971E-2</v>
      </c>
      <c r="CQ117" s="13"/>
      <c r="CR117" s="13"/>
      <c r="CS117" s="25">
        <v>3978</v>
      </c>
      <c r="CT117" s="38">
        <v>4265</v>
      </c>
      <c r="CU117" s="10"/>
      <c r="CV117" s="11"/>
      <c r="CW117" s="74">
        <f t="shared" si="3114"/>
        <v>756</v>
      </c>
      <c r="CX117" s="74">
        <f t="shared" si="3115"/>
        <v>62</v>
      </c>
      <c r="CY117" s="11">
        <v>542</v>
      </c>
      <c r="CZ117" s="12">
        <f t="shared" si="3050"/>
        <v>0.73280423280423279</v>
      </c>
      <c r="DA117" s="11">
        <v>12</v>
      </c>
      <c r="DB117" s="12">
        <f t="shared" si="3051"/>
        <v>2.1660649819494584E-2</v>
      </c>
      <c r="DC117" s="13"/>
      <c r="DD117" s="13"/>
      <c r="DE117" s="25">
        <v>3978</v>
      </c>
      <c r="DF117" s="38">
        <v>4265</v>
      </c>
      <c r="DG117" s="10"/>
      <c r="DH117" s="11"/>
      <c r="DI117" s="74">
        <f t="shared" si="3116"/>
        <v>853</v>
      </c>
      <c r="DJ117" s="74">
        <f t="shared" si="3117"/>
        <v>70</v>
      </c>
      <c r="DK117" s="11">
        <v>637</v>
      </c>
      <c r="DL117" s="12">
        <f t="shared" si="3054"/>
        <v>0.76670574443141848</v>
      </c>
      <c r="DM117" s="11">
        <v>17</v>
      </c>
      <c r="DN117" s="12">
        <f t="shared" si="3055"/>
        <v>2.5993883792048929E-2</v>
      </c>
      <c r="DO117" s="13"/>
      <c r="DP117" s="13"/>
      <c r="DQ117" s="25">
        <v>3978</v>
      </c>
      <c r="DR117" s="38">
        <v>4265</v>
      </c>
      <c r="DS117" s="10"/>
      <c r="DT117" s="11"/>
      <c r="DU117" s="74">
        <f t="shared" si="3118"/>
        <v>883</v>
      </c>
      <c r="DV117" s="74">
        <f t="shared" si="3119"/>
        <v>72</v>
      </c>
      <c r="DW117" s="11">
        <v>660</v>
      </c>
      <c r="DX117" s="12">
        <f t="shared" si="3057"/>
        <v>0.77802944507361271</v>
      </c>
      <c r="DY117" s="11">
        <v>27</v>
      </c>
      <c r="DZ117" s="12">
        <f t="shared" si="3058"/>
        <v>3.9301310043668124E-2</v>
      </c>
      <c r="EA117" s="13"/>
      <c r="EB117" s="13"/>
      <c r="EC117" s="25">
        <v>3978</v>
      </c>
      <c r="ED117" s="38">
        <v>4265</v>
      </c>
      <c r="EE117" s="10"/>
      <c r="EF117" s="11">
        <v>1</v>
      </c>
      <c r="EG117" s="74">
        <f t="shared" si="3120"/>
        <v>160</v>
      </c>
      <c r="EH117" s="74">
        <f t="shared" si="3121"/>
        <v>12</v>
      </c>
      <c r="EI117" s="11">
        <v>114</v>
      </c>
      <c r="EJ117" s="12">
        <f t="shared" si="3061"/>
        <v>0.71875</v>
      </c>
      <c r="EK117" s="11">
        <v>1</v>
      </c>
      <c r="EL117" s="12">
        <f t="shared" si="3062"/>
        <v>8.6956521739130436E-3</v>
      </c>
      <c r="EM117" s="13"/>
      <c r="EN117" s="13"/>
      <c r="EO117" s="25">
        <v>3978</v>
      </c>
      <c r="EP117" s="38">
        <v>4265</v>
      </c>
      <c r="EQ117" s="10"/>
      <c r="ER117" s="11"/>
      <c r="ES117" s="74">
        <f t="shared" si="3122"/>
        <v>876</v>
      </c>
      <c r="ET117" s="74">
        <f t="shared" si="3123"/>
        <v>72</v>
      </c>
      <c r="EU117" s="11">
        <v>656</v>
      </c>
      <c r="EV117" s="12">
        <f t="shared" si="3064"/>
        <v>0.77054794520547942</v>
      </c>
      <c r="EW117" s="11">
        <v>19</v>
      </c>
      <c r="EX117" s="12">
        <f t="shared" si="3065"/>
        <v>2.8148148148148148E-2</v>
      </c>
      <c r="EY117" s="13"/>
      <c r="EZ117" s="13"/>
      <c r="FA117" s="25">
        <v>3978</v>
      </c>
      <c r="FB117" s="38">
        <v>4265</v>
      </c>
      <c r="FC117" s="10">
        <v>1</v>
      </c>
      <c r="FD117" s="11"/>
      <c r="FE117" s="74">
        <f t="shared" si="3124"/>
        <v>877</v>
      </c>
      <c r="FF117" s="74">
        <f t="shared" si="3125"/>
        <v>72</v>
      </c>
      <c r="FG117" s="11">
        <v>583</v>
      </c>
      <c r="FH117" s="12">
        <f t="shared" si="3068"/>
        <v>0.69099201824401368</v>
      </c>
      <c r="FI117" s="11">
        <v>23</v>
      </c>
      <c r="FJ117" s="12">
        <f t="shared" si="3069"/>
        <v>3.7953795379537955E-2</v>
      </c>
      <c r="FK117" s="13"/>
      <c r="FL117" s="13"/>
      <c r="FM117" s="25">
        <v>3978</v>
      </c>
      <c r="FN117" s="38">
        <v>4265</v>
      </c>
      <c r="FO117" s="10"/>
      <c r="FP117" s="11"/>
      <c r="FQ117" s="74">
        <f t="shared" si="3126"/>
        <v>853</v>
      </c>
      <c r="FR117" s="74">
        <f t="shared" si="3127"/>
        <v>70</v>
      </c>
      <c r="FS117" s="11">
        <v>586</v>
      </c>
      <c r="FT117" s="12">
        <f t="shared" si="3072"/>
        <v>0.69988276670574445</v>
      </c>
      <c r="FU117" s="11">
        <v>11</v>
      </c>
      <c r="FV117" s="12">
        <f t="shared" si="3073"/>
        <v>1.8425460636515914E-2</v>
      </c>
      <c r="FW117" s="13"/>
      <c r="FX117" s="13"/>
      <c r="FY117" s="25">
        <v>3978</v>
      </c>
      <c r="FZ117" s="38">
        <v>4265</v>
      </c>
      <c r="GA117" s="10"/>
      <c r="GB117" s="11"/>
      <c r="GC117" s="74">
        <f t="shared" si="3128"/>
        <v>167</v>
      </c>
      <c r="GD117" s="74">
        <f t="shared" si="3129"/>
        <v>14</v>
      </c>
      <c r="GE117" s="11">
        <v>102</v>
      </c>
      <c r="GF117" s="12">
        <f t="shared" si="3076"/>
        <v>0.6347305389221557</v>
      </c>
      <c r="GG117" s="11">
        <v>4</v>
      </c>
      <c r="GH117" s="12">
        <f t="shared" si="3077"/>
        <v>3.7735849056603772E-2</v>
      </c>
      <c r="GI117" s="13"/>
      <c r="GJ117" s="13"/>
      <c r="GK117" s="25">
        <v>3978</v>
      </c>
      <c r="GL117" s="38">
        <v>4265</v>
      </c>
      <c r="GM117" s="10"/>
      <c r="GN117" s="11"/>
      <c r="GO117" s="74">
        <f t="shared" si="3130"/>
        <v>851</v>
      </c>
      <c r="GP117" s="74">
        <f t="shared" si="3131"/>
        <v>70</v>
      </c>
      <c r="GQ117" s="11">
        <v>586</v>
      </c>
      <c r="GR117" s="12">
        <f t="shared" si="3079"/>
        <v>0.70622796709753233</v>
      </c>
      <c r="GS117" s="11">
        <v>15</v>
      </c>
      <c r="GT117" s="12">
        <f t="shared" si="3080"/>
        <v>2.4958402662229616E-2</v>
      </c>
      <c r="GU117" s="13"/>
      <c r="GV117" s="13"/>
      <c r="GW117" s="25">
        <v>3978</v>
      </c>
      <c r="GX117" s="38">
        <v>4265</v>
      </c>
      <c r="GY117" s="10"/>
      <c r="GZ117" s="11"/>
      <c r="HA117" s="74">
        <f t="shared" si="3132"/>
        <v>857</v>
      </c>
      <c r="HB117" s="74">
        <f t="shared" si="3133"/>
        <v>70</v>
      </c>
      <c r="HC117" s="11">
        <v>597</v>
      </c>
      <c r="HD117" s="12">
        <f t="shared" si="3082"/>
        <v>0.72695449241540255</v>
      </c>
      <c r="HE117" s="11">
        <v>26</v>
      </c>
      <c r="HF117" s="12">
        <f t="shared" si="3083"/>
        <v>4.1733547351524881E-2</v>
      </c>
      <c r="HG117" s="13"/>
      <c r="HH117" s="13"/>
      <c r="HI117" s="25">
        <v>3978</v>
      </c>
      <c r="HJ117" s="38">
        <v>4265</v>
      </c>
      <c r="HK117" s="10">
        <f t="shared" si="3084"/>
        <v>3</v>
      </c>
      <c r="HL117" s="11">
        <f t="shared" si="3085"/>
        <v>1</v>
      </c>
      <c r="HM117" s="11">
        <f t="shared" si="3086"/>
        <v>11921</v>
      </c>
      <c r="HN117" s="11">
        <f t="shared" si="3087"/>
        <v>977</v>
      </c>
      <c r="HO117" s="11">
        <f t="shared" si="3088"/>
        <v>8773</v>
      </c>
      <c r="HP117" s="215">
        <f t="shared" si="3135"/>
        <v>0.7359281939434611</v>
      </c>
      <c r="HQ117" s="15">
        <f t="shared" si="3090"/>
        <v>254</v>
      </c>
      <c r="HR117" s="12">
        <f t="shared" si="3134"/>
        <v>2.895246779892853E-2</v>
      </c>
      <c r="HS117" s="16">
        <v>60.5</v>
      </c>
      <c r="HT117" s="17">
        <v>8364</v>
      </c>
      <c r="HU117" s="16">
        <f t="shared" si="3091"/>
        <v>95.337968767810338</v>
      </c>
      <c r="HV117" s="23">
        <v>3978</v>
      </c>
      <c r="HW117" s="22">
        <v>4265</v>
      </c>
      <c r="HX117" s="78">
        <f t="shared" si="3092"/>
        <v>0.73781829613329142</v>
      </c>
      <c r="HY117" s="78">
        <f t="shared" si="3093"/>
        <v>0.75124378109452739</v>
      </c>
      <c r="HZ117" s="78">
        <f t="shared" si="3094"/>
        <v>0.74499284692417744</v>
      </c>
      <c r="IA117" s="78">
        <f t="shared" si="3095"/>
        <v>0.70637829912023464</v>
      </c>
    </row>
    <row r="118" spans="1:244" x14ac:dyDescent="0.25">
      <c r="A118" s="226"/>
      <c r="B118" s="41">
        <f t="shared" si="3096"/>
        <v>44517</v>
      </c>
      <c r="C118" s="10"/>
      <c r="D118" s="11"/>
      <c r="E118" s="74">
        <f t="shared" si="3097"/>
        <v>755</v>
      </c>
      <c r="F118" s="74">
        <f t="shared" si="3098"/>
        <v>62</v>
      </c>
      <c r="G118" s="11">
        <v>530</v>
      </c>
      <c r="H118" s="12">
        <f t="shared" si="3022"/>
        <v>0.72317880794701983</v>
      </c>
      <c r="I118" s="11">
        <v>16</v>
      </c>
      <c r="J118" s="12">
        <f t="shared" si="3099"/>
        <v>2.9304029304029304E-2</v>
      </c>
      <c r="K118" s="13"/>
      <c r="L118" s="11"/>
      <c r="M118" s="25">
        <v>4688.1132075471696</v>
      </c>
      <c r="N118" s="38">
        <v>4288.4615384615381</v>
      </c>
      <c r="O118" s="10">
        <v>1</v>
      </c>
      <c r="P118" s="11"/>
      <c r="Q118" s="74">
        <f t="shared" si="3100"/>
        <v>721</v>
      </c>
      <c r="R118" s="74">
        <f t="shared" si="3101"/>
        <v>59</v>
      </c>
      <c r="S118" s="11">
        <v>505</v>
      </c>
      <c r="T118" s="12">
        <f t="shared" si="3024"/>
        <v>0.7156726768377254</v>
      </c>
      <c r="U118" s="11">
        <v>11</v>
      </c>
      <c r="V118" s="12">
        <f t="shared" si="3025"/>
        <v>2.1317829457364341E-2</v>
      </c>
      <c r="W118" s="13"/>
      <c r="X118" s="11"/>
      <c r="Y118" s="25">
        <v>4547.9245283018872</v>
      </c>
      <c r="Z118" s="38">
        <v>4510</v>
      </c>
      <c r="AA118" s="10"/>
      <c r="AB118" s="11"/>
      <c r="AC118" s="74">
        <f t="shared" si="3102"/>
        <v>140</v>
      </c>
      <c r="AD118" s="74">
        <f t="shared" si="3103"/>
        <v>11</v>
      </c>
      <c r="AE118" s="11">
        <v>97</v>
      </c>
      <c r="AF118" s="12">
        <f t="shared" si="3028"/>
        <v>0.72142857142857142</v>
      </c>
      <c r="AG118" s="11">
        <v>4</v>
      </c>
      <c r="AH118" s="12">
        <f t="shared" si="3029"/>
        <v>3.9603960396039604E-2</v>
      </c>
      <c r="AI118" s="13"/>
      <c r="AJ118" s="11"/>
      <c r="AK118" s="25">
        <v>4562.5</v>
      </c>
      <c r="AL118" s="38">
        <v>4205</v>
      </c>
      <c r="AM118" s="10">
        <v>1</v>
      </c>
      <c r="AN118" s="11"/>
      <c r="AO118" s="74">
        <f t="shared" si="3104"/>
        <v>723</v>
      </c>
      <c r="AP118" s="74">
        <f t="shared" si="3105"/>
        <v>60</v>
      </c>
      <c r="AQ118" s="11">
        <v>502</v>
      </c>
      <c r="AR118" s="12">
        <f t="shared" si="3032"/>
        <v>0.71507607192254496</v>
      </c>
      <c r="AS118" s="11">
        <v>15</v>
      </c>
      <c r="AT118" s="12">
        <f t="shared" si="3033"/>
        <v>2.9013539651837523E-2</v>
      </c>
      <c r="AU118" s="13"/>
      <c r="AV118" s="11"/>
      <c r="AW118" s="25">
        <v>4488.2</v>
      </c>
      <c r="AX118" s="38">
        <v>4586.9230769230771</v>
      </c>
      <c r="AY118" s="10"/>
      <c r="AZ118" s="11"/>
      <c r="BA118" s="74">
        <f t="shared" si="3106"/>
        <v>840</v>
      </c>
      <c r="BB118" s="74">
        <f t="shared" si="3107"/>
        <v>69</v>
      </c>
      <c r="BC118" s="11">
        <v>540</v>
      </c>
      <c r="BD118" s="12">
        <f t="shared" si="3036"/>
        <v>0.65952380952380951</v>
      </c>
      <c r="BE118" s="11">
        <v>14</v>
      </c>
      <c r="BF118" s="12">
        <f t="shared" si="3037"/>
        <v>2.5270758122743681E-2</v>
      </c>
      <c r="BG118" s="13"/>
      <c r="BH118" s="11"/>
      <c r="BI118" s="25">
        <v>4572.333333333333</v>
      </c>
      <c r="BJ118" s="38">
        <v>4810.7142857142853</v>
      </c>
      <c r="BK118" s="10"/>
      <c r="BL118" s="11"/>
      <c r="BM118" s="74">
        <f t="shared" si="3108"/>
        <v>704</v>
      </c>
      <c r="BN118" s="74">
        <f t="shared" si="3109"/>
        <v>58</v>
      </c>
      <c r="BO118" s="11">
        <v>474</v>
      </c>
      <c r="BP118" s="12">
        <f t="shared" si="3039"/>
        <v>0.69460227272727271</v>
      </c>
      <c r="BQ118" s="11">
        <v>15</v>
      </c>
      <c r="BR118" s="12">
        <f t="shared" si="3040"/>
        <v>3.0674846625766871E-2</v>
      </c>
      <c r="BS118" s="13"/>
      <c r="BT118" s="11"/>
      <c r="BU118" s="25">
        <v>4546.4814814814818</v>
      </c>
      <c r="BV118" s="38">
        <v>4396.666666666667</v>
      </c>
      <c r="BW118" s="10"/>
      <c r="BX118" s="11"/>
      <c r="BY118" s="74">
        <f t="shared" si="3110"/>
        <v>749</v>
      </c>
      <c r="BZ118" s="74">
        <f t="shared" si="3111"/>
        <v>61</v>
      </c>
      <c r="CA118" s="11">
        <v>479</v>
      </c>
      <c r="CB118" s="12">
        <f t="shared" si="3042"/>
        <v>0.65287049399198926</v>
      </c>
      <c r="CC118" s="11">
        <v>10</v>
      </c>
      <c r="CD118" s="12">
        <f t="shared" si="3043"/>
        <v>2.0449897750511249E-2</v>
      </c>
      <c r="CE118" s="13"/>
      <c r="CF118" s="11"/>
      <c r="CG118" s="25">
        <v>4383.1372549019607</v>
      </c>
      <c r="CH118" s="38">
        <v>4264.166666666667</v>
      </c>
      <c r="CI118" s="10"/>
      <c r="CJ118" s="11"/>
      <c r="CK118" s="74">
        <f t="shared" si="3112"/>
        <v>154</v>
      </c>
      <c r="CL118" s="74">
        <f t="shared" si="3113"/>
        <v>13</v>
      </c>
      <c r="CM118" s="11">
        <v>101</v>
      </c>
      <c r="CN118" s="12">
        <f t="shared" si="3046"/>
        <v>0.6558441558441559</v>
      </c>
      <c r="CO118" s="11">
        <v>0</v>
      </c>
      <c r="CP118" s="12">
        <f t="shared" si="3047"/>
        <v>0</v>
      </c>
      <c r="CQ118" s="13"/>
      <c r="CR118" s="11"/>
      <c r="CS118" s="25">
        <v>4304.166666666667</v>
      </c>
      <c r="CT118" s="38">
        <v>4655</v>
      </c>
      <c r="CU118" s="10"/>
      <c r="CV118" s="11"/>
      <c r="CW118" s="74">
        <f t="shared" si="3114"/>
        <v>756</v>
      </c>
      <c r="CX118" s="74">
        <f t="shared" si="3115"/>
        <v>62</v>
      </c>
      <c r="CY118" s="11">
        <v>508</v>
      </c>
      <c r="CZ118" s="12">
        <f t="shared" si="3050"/>
        <v>0.69047619047619047</v>
      </c>
      <c r="DA118" s="11">
        <v>14</v>
      </c>
      <c r="DB118" s="12">
        <f t="shared" si="3051"/>
        <v>2.681992337164751E-2</v>
      </c>
      <c r="DC118" s="13"/>
      <c r="DD118" s="11"/>
      <c r="DE118" s="25">
        <v>4428.636363636364</v>
      </c>
      <c r="DF118" s="38">
        <v>4610</v>
      </c>
      <c r="DG118" s="10"/>
      <c r="DH118" s="11"/>
      <c r="DI118" s="74">
        <f t="shared" si="3116"/>
        <v>853</v>
      </c>
      <c r="DJ118" s="74">
        <f t="shared" si="3117"/>
        <v>70</v>
      </c>
      <c r="DK118" s="11">
        <v>632</v>
      </c>
      <c r="DL118" s="12">
        <f t="shared" si="3054"/>
        <v>0.75498241500586172</v>
      </c>
      <c r="DM118" s="11">
        <v>12</v>
      </c>
      <c r="DN118" s="12">
        <f t="shared" si="3055"/>
        <v>1.8633540372670808E-2</v>
      </c>
      <c r="DO118" s="13"/>
      <c r="DP118" s="11"/>
      <c r="DQ118" s="25">
        <v>4433.2203389830511</v>
      </c>
      <c r="DR118" s="38">
        <v>4720.7692307692305</v>
      </c>
      <c r="DS118" s="10"/>
      <c r="DT118" s="11"/>
      <c r="DU118" s="74">
        <f t="shared" si="3118"/>
        <v>883</v>
      </c>
      <c r="DV118" s="74">
        <f t="shared" si="3119"/>
        <v>72</v>
      </c>
      <c r="DW118" s="11">
        <v>647</v>
      </c>
      <c r="DX118" s="12">
        <f t="shared" si="3057"/>
        <v>0.75764439411098528</v>
      </c>
      <c r="DY118" s="11">
        <v>22</v>
      </c>
      <c r="DZ118" s="12">
        <f t="shared" si="3058"/>
        <v>3.2884902840059793E-2</v>
      </c>
      <c r="EA118" s="13"/>
      <c r="EB118" s="11"/>
      <c r="EC118" s="25">
        <v>4487.291666666667</v>
      </c>
      <c r="ED118" s="38">
        <v>4268</v>
      </c>
      <c r="EE118" s="10"/>
      <c r="EF118" s="11"/>
      <c r="EG118" s="74">
        <f t="shared" si="3120"/>
        <v>160</v>
      </c>
      <c r="EH118" s="74">
        <f t="shared" si="3121"/>
        <v>12</v>
      </c>
      <c r="EI118" s="11">
        <v>106</v>
      </c>
      <c r="EJ118" s="12">
        <f t="shared" si="3061"/>
        <v>0.7</v>
      </c>
      <c r="EK118" s="11">
        <v>6</v>
      </c>
      <c r="EL118" s="12">
        <f t="shared" si="3062"/>
        <v>5.3571428571428568E-2</v>
      </c>
      <c r="EM118" s="13"/>
      <c r="EN118" s="11"/>
      <c r="EO118" s="25">
        <v>4365.7142857142853</v>
      </c>
      <c r="EP118" s="38">
        <v>4266.666666666667</v>
      </c>
      <c r="EQ118" s="10"/>
      <c r="ER118" s="11"/>
      <c r="ES118" s="74">
        <f t="shared" si="3122"/>
        <v>876</v>
      </c>
      <c r="ET118" s="74">
        <f t="shared" si="3123"/>
        <v>72</v>
      </c>
      <c r="EU118" s="11">
        <v>627</v>
      </c>
      <c r="EV118" s="12">
        <f t="shared" si="3064"/>
        <v>0.73401826484018262</v>
      </c>
      <c r="EW118" s="11">
        <v>16</v>
      </c>
      <c r="EX118" s="12">
        <f t="shared" si="3065"/>
        <v>2.4883359253499222E-2</v>
      </c>
      <c r="EY118" s="13"/>
      <c r="EZ118" s="11"/>
      <c r="FA118" s="25">
        <v>4338.1632653061224</v>
      </c>
      <c r="FB118" s="38">
        <v>4487.8571428571431</v>
      </c>
      <c r="FC118" s="10"/>
      <c r="FD118" s="11"/>
      <c r="FE118" s="74">
        <f t="shared" si="3124"/>
        <v>877</v>
      </c>
      <c r="FF118" s="74">
        <f t="shared" si="3125"/>
        <v>72</v>
      </c>
      <c r="FG118" s="11">
        <v>598</v>
      </c>
      <c r="FH118" s="12">
        <f t="shared" si="3068"/>
        <v>0.70809578107183579</v>
      </c>
      <c r="FI118" s="11">
        <v>23</v>
      </c>
      <c r="FJ118" s="12">
        <f t="shared" si="3069"/>
        <v>3.7037037037037035E-2</v>
      </c>
      <c r="FK118" s="13"/>
      <c r="FL118" s="11"/>
      <c r="FM118" s="25">
        <v>4457.916666666667</v>
      </c>
      <c r="FN118" s="38">
        <v>4809.333333333333</v>
      </c>
      <c r="FO118" s="10"/>
      <c r="FP118" s="11"/>
      <c r="FQ118" s="74">
        <f t="shared" si="3126"/>
        <v>853</v>
      </c>
      <c r="FR118" s="74">
        <f t="shared" si="3127"/>
        <v>70</v>
      </c>
      <c r="FS118" s="11">
        <v>586</v>
      </c>
      <c r="FT118" s="12">
        <f t="shared" si="3072"/>
        <v>0.71043376318874563</v>
      </c>
      <c r="FU118" s="11">
        <v>20</v>
      </c>
      <c r="FV118" s="12">
        <f t="shared" si="3073"/>
        <v>3.3003300330033E-2</v>
      </c>
      <c r="FW118" s="13"/>
      <c r="FX118" s="11"/>
      <c r="FY118" s="25">
        <v>4399.5555555555557</v>
      </c>
      <c r="FZ118" s="38">
        <v>4335.333333333333</v>
      </c>
      <c r="GA118" s="10"/>
      <c r="GB118" s="11"/>
      <c r="GC118" s="74">
        <f t="shared" si="3128"/>
        <v>167</v>
      </c>
      <c r="GD118" s="74">
        <f t="shared" si="3129"/>
        <v>14</v>
      </c>
      <c r="GE118" s="11">
        <v>118</v>
      </c>
      <c r="GF118" s="12">
        <f t="shared" si="3076"/>
        <v>0.75449101796407181</v>
      </c>
      <c r="GG118" s="11">
        <v>8</v>
      </c>
      <c r="GH118" s="12">
        <f t="shared" si="3077"/>
        <v>6.3492063492063489E-2</v>
      </c>
      <c r="GI118" s="13"/>
      <c r="GJ118" s="11"/>
      <c r="GK118" s="25">
        <v>4818.4615384615381</v>
      </c>
      <c r="GL118" s="38">
        <v>4386.666666666667</v>
      </c>
      <c r="GM118" s="10">
        <v>1</v>
      </c>
      <c r="GN118" s="11"/>
      <c r="GO118" s="74">
        <f t="shared" si="3130"/>
        <v>850</v>
      </c>
      <c r="GP118" s="74">
        <f t="shared" si="3131"/>
        <v>70</v>
      </c>
      <c r="GQ118" s="11">
        <v>573</v>
      </c>
      <c r="GR118" s="12">
        <f t="shared" si="3079"/>
        <v>0.69882352941176473</v>
      </c>
      <c r="GS118" s="11">
        <v>21</v>
      </c>
      <c r="GT118" s="12">
        <f t="shared" si="3080"/>
        <v>3.5353535353535352E-2</v>
      </c>
      <c r="GU118" s="13"/>
      <c r="GV118" s="11"/>
      <c r="GW118" s="25">
        <v>4466.7346938775509</v>
      </c>
      <c r="GX118" s="38">
        <v>4373.125</v>
      </c>
      <c r="GY118" s="10">
        <v>1</v>
      </c>
      <c r="GZ118" s="11"/>
      <c r="HA118" s="74">
        <f t="shared" si="3132"/>
        <v>856</v>
      </c>
      <c r="HB118" s="74">
        <f t="shared" si="3133"/>
        <v>70</v>
      </c>
      <c r="HC118" s="11">
        <v>586</v>
      </c>
      <c r="HD118" s="12">
        <f t="shared" si="3082"/>
        <v>0.70443925233644855</v>
      </c>
      <c r="HE118" s="11">
        <v>17</v>
      </c>
      <c r="HF118" s="12">
        <f t="shared" si="3083"/>
        <v>2.8192371475953566E-2</v>
      </c>
      <c r="HG118" s="13"/>
      <c r="HH118" s="11"/>
      <c r="HI118" s="25">
        <v>4510.625</v>
      </c>
      <c r="HJ118" s="38">
        <v>4858</v>
      </c>
      <c r="HK118" s="10">
        <f t="shared" si="3084"/>
        <v>4</v>
      </c>
      <c r="HL118" s="11">
        <f t="shared" si="3085"/>
        <v>0</v>
      </c>
      <c r="HM118" s="11">
        <f t="shared" si="3086"/>
        <v>11917</v>
      </c>
      <c r="HN118" s="11">
        <f t="shared" si="3087"/>
        <v>977</v>
      </c>
      <c r="HO118" s="11">
        <f t="shared" si="3088"/>
        <v>8453</v>
      </c>
      <c r="HP118" s="215">
        <f t="shared" si="3135"/>
        <v>0.70932281614500292</v>
      </c>
      <c r="HQ118" s="15">
        <f t="shared" si="3090"/>
        <v>244</v>
      </c>
      <c r="HR118" s="12">
        <f t="shared" si="3134"/>
        <v>2.8865491541464568E-2</v>
      </c>
      <c r="HS118" s="16">
        <v>60</v>
      </c>
      <c r="HT118" s="17">
        <v>8060</v>
      </c>
      <c r="HU118" s="16">
        <f t="shared" si="3091"/>
        <v>95.350763042706731</v>
      </c>
      <c r="HV118" s="23">
        <v>4487.1259842519685</v>
      </c>
      <c r="HW118" s="22">
        <v>4510.3773584905657</v>
      </c>
      <c r="HX118" s="78">
        <f t="shared" si="3092"/>
        <v>0.70273670965712487</v>
      </c>
      <c r="HY118" s="78">
        <f t="shared" si="3093"/>
        <v>0.69807213930348255</v>
      </c>
      <c r="HZ118" s="78">
        <f t="shared" si="3094"/>
        <v>0.73140200286123036</v>
      </c>
      <c r="IA118" s="78">
        <f t="shared" si="3095"/>
        <v>0.70763022743947179</v>
      </c>
    </row>
    <row r="119" spans="1:244" x14ac:dyDescent="0.25">
      <c r="A119" s="226"/>
      <c r="B119" s="41">
        <f t="shared" si="3096"/>
        <v>44518</v>
      </c>
      <c r="C119" s="10"/>
      <c r="D119" s="11"/>
      <c r="E119" s="74">
        <f>E118-C119</f>
        <v>755</v>
      </c>
      <c r="F119" s="74">
        <f>F118-D119</f>
        <v>62</v>
      </c>
      <c r="G119" s="11">
        <v>544</v>
      </c>
      <c r="H119" s="12">
        <f t="shared" si="3022"/>
        <v>0.73377483443708613</v>
      </c>
      <c r="I119" s="11">
        <v>10</v>
      </c>
      <c r="J119" s="12">
        <f t="shared" si="3099"/>
        <v>1.8050541516245487E-2</v>
      </c>
      <c r="K119" s="13"/>
      <c r="L119" s="11"/>
      <c r="M119" s="39">
        <v>81.132075471698116</v>
      </c>
      <c r="N119" s="43">
        <v>100</v>
      </c>
      <c r="O119" s="10"/>
      <c r="P119" s="11"/>
      <c r="Q119" s="74">
        <f t="shared" si="3100"/>
        <v>721</v>
      </c>
      <c r="R119" s="74">
        <f t="shared" si="3101"/>
        <v>59</v>
      </c>
      <c r="S119" s="11">
        <v>520</v>
      </c>
      <c r="T119" s="12">
        <f t="shared" si="3024"/>
        <v>0.73370319001386963</v>
      </c>
      <c r="U119" s="11">
        <v>9</v>
      </c>
      <c r="V119" s="12">
        <f t="shared" si="3025"/>
        <v>1.7013232514177693E-2</v>
      </c>
      <c r="W119" s="13"/>
      <c r="X119" s="11"/>
      <c r="Y119" s="39">
        <v>83.018867924528308</v>
      </c>
      <c r="Z119" s="43">
        <v>100</v>
      </c>
      <c r="AA119" s="10">
        <v>1</v>
      </c>
      <c r="AB119" s="11"/>
      <c r="AC119" s="74">
        <f t="shared" si="3102"/>
        <v>139</v>
      </c>
      <c r="AD119" s="74">
        <f t="shared" si="3103"/>
        <v>11</v>
      </c>
      <c r="AE119" s="11">
        <v>83</v>
      </c>
      <c r="AF119" s="12">
        <f t="shared" si="3028"/>
        <v>0.61151079136690645</v>
      </c>
      <c r="AG119" s="11">
        <v>2</v>
      </c>
      <c r="AH119" s="12">
        <f t="shared" si="3029"/>
        <v>2.3529411764705882E-2</v>
      </c>
      <c r="AI119" s="13"/>
      <c r="AJ119" s="11"/>
      <c r="AK119" s="39">
        <v>75</v>
      </c>
      <c r="AL119" s="43">
        <v>100</v>
      </c>
      <c r="AM119" s="10"/>
      <c r="AN119" s="11"/>
      <c r="AO119" s="74">
        <f t="shared" si="3104"/>
        <v>723</v>
      </c>
      <c r="AP119" s="74">
        <f t="shared" si="3105"/>
        <v>60</v>
      </c>
      <c r="AQ119" s="11">
        <v>509</v>
      </c>
      <c r="AR119" s="12">
        <f t="shared" si="3032"/>
        <v>0.71092669432918398</v>
      </c>
      <c r="AS119" s="11">
        <v>5</v>
      </c>
      <c r="AT119" s="12">
        <f t="shared" si="3033"/>
        <v>9.727626459143969E-3</v>
      </c>
      <c r="AU119" s="13"/>
      <c r="AV119" s="11"/>
      <c r="AW119" s="39">
        <v>82</v>
      </c>
      <c r="AX119" s="43">
        <v>100</v>
      </c>
      <c r="AY119" s="10">
        <v>1</v>
      </c>
      <c r="AZ119" s="11"/>
      <c r="BA119" s="74">
        <f t="shared" si="3106"/>
        <v>839</v>
      </c>
      <c r="BB119" s="74">
        <f t="shared" si="3107"/>
        <v>69</v>
      </c>
      <c r="BC119" s="11">
        <v>544</v>
      </c>
      <c r="BD119" s="12">
        <f t="shared" si="3036"/>
        <v>0.66388557806912996</v>
      </c>
      <c r="BE119" s="11">
        <v>13</v>
      </c>
      <c r="BF119" s="12">
        <f t="shared" si="3037"/>
        <v>2.333931777378815E-2</v>
      </c>
      <c r="BG119" s="13"/>
      <c r="BH119" s="11"/>
      <c r="BI119" s="39">
        <v>86.666666666666671</v>
      </c>
      <c r="BJ119" s="43">
        <v>100</v>
      </c>
      <c r="BK119" s="10"/>
      <c r="BL119" s="11"/>
      <c r="BM119" s="74">
        <f t="shared" si="3108"/>
        <v>704</v>
      </c>
      <c r="BN119" s="74">
        <f t="shared" si="3109"/>
        <v>58</v>
      </c>
      <c r="BO119" s="11">
        <v>497</v>
      </c>
      <c r="BP119" s="12">
        <f t="shared" si="3039"/>
        <v>0.72585227272727271</v>
      </c>
      <c r="BQ119" s="11">
        <v>14</v>
      </c>
      <c r="BR119" s="12">
        <f t="shared" si="3040"/>
        <v>2.7397260273972601E-2</v>
      </c>
      <c r="BS119" s="13"/>
      <c r="BT119" s="11"/>
      <c r="BU119" s="39">
        <v>81.481481481481481</v>
      </c>
      <c r="BV119" s="43">
        <v>100</v>
      </c>
      <c r="BW119" s="10"/>
      <c r="BX119" s="11"/>
      <c r="BY119" s="74">
        <f t="shared" si="3110"/>
        <v>749</v>
      </c>
      <c r="BZ119" s="74">
        <f t="shared" si="3111"/>
        <v>61</v>
      </c>
      <c r="CA119" s="11">
        <v>522</v>
      </c>
      <c r="CB119" s="12">
        <f t="shared" si="3042"/>
        <v>0.7142857142857143</v>
      </c>
      <c r="CC119" s="11">
        <v>13</v>
      </c>
      <c r="CD119" s="12">
        <f t="shared" si="3043"/>
        <v>2.4299065420560748E-2</v>
      </c>
      <c r="CE119" s="13"/>
      <c r="CF119" s="11"/>
      <c r="CG119" s="39">
        <v>90.196078431372555</v>
      </c>
      <c r="CH119" s="43">
        <v>91.666666666666671</v>
      </c>
      <c r="CI119" s="10"/>
      <c r="CJ119" s="11"/>
      <c r="CK119" s="74">
        <f t="shared" si="3112"/>
        <v>154</v>
      </c>
      <c r="CL119" s="74">
        <f t="shared" si="3113"/>
        <v>13</v>
      </c>
      <c r="CM119" s="11">
        <v>109</v>
      </c>
      <c r="CN119" s="12">
        <f t="shared" si="3046"/>
        <v>0.72077922077922074</v>
      </c>
      <c r="CO119" s="11">
        <v>2</v>
      </c>
      <c r="CP119" s="12">
        <f t="shared" si="3047"/>
        <v>1.8018018018018018E-2</v>
      </c>
      <c r="CQ119" s="13"/>
      <c r="CR119" s="11"/>
      <c r="CS119" s="39">
        <v>75</v>
      </c>
      <c r="CT119" s="43">
        <v>100</v>
      </c>
      <c r="CU119" s="10"/>
      <c r="CV119" s="11"/>
      <c r="CW119" s="74">
        <f t="shared" si="3114"/>
        <v>756</v>
      </c>
      <c r="CX119" s="74">
        <f t="shared" si="3115"/>
        <v>62</v>
      </c>
      <c r="CY119" s="11">
        <v>486</v>
      </c>
      <c r="CZ119" s="12">
        <f t="shared" si="3050"/>
        <v>0.65476190476190477</v>
      </c>
      <c r="DA119" s="11">
        <v>9</v>
      </c>
      <c r="DB119" s="12">
        <f t="shared" si="3051"/>
        <v>1.8181818181818181E-2</v>
      </c>
      <c r="DC119" s="13"/>
      <c r="DD119" s="11"/>
      <c r="DE119" s="39">
        <v>97.727272727272734</v>
      </c>
      <c r="DF119" s="43">
        <v>100</v>
      </c>
      <c r="DG119" s="10"/>
      <c r="DH119" s="11"/>
      <c r="DI119" s="74">
        <f t="shared" si="3116"/>
        <v>853</v>
      </c>
      <c r="DJ119" s="74">
        <f t="shared" si="3117"/>
        <v>70</v>
      </c>
      <c r="DK119" s="11">
        <v>596</v>
      </c>
      <c r="DL119" s="12">
        <f t="shared" si="3054"/>
        <v>0.71160609613130132</v>
      </c>
      <c r="DM119" s="11">
        <v>11</v>
      </c>
      <c r="DN119" s="12">
        <f t="shared" si="3055"/>
        <v>1.8121911037891267E-2</v>
      </c>
      <c r="DO119" s="13"/>
      <c r="DP119" s="11"/>
      <c r="DQ119" s="39">
        <v>89.830508474576277</v>
      </c>
      <c r="DR119" s="43">
        <v>92.307692307692307</v>
      </c>
      <c r="DS119" s="10"/>
      <c r="DT119" s="11"/>
      <c r="DU119" s="74">
        <f t="shared" si="3118"/>
        <v>883</v>
      </c>
      <c r="DV119" s="74">
        <f t="shared" si="3119"/>
        <v>72</v>
      </c>
      <c r="DW119" s="11">
        <v>641</v>
      </c>
      <c r="DX119" s="12">
        <f t="shared" si="3057"/>
        <v>0.7497168742921857</v>
      </c>
      <c r="DY119" s="11">
        <v>21</v>
      </c>
      <c r="DZ119" s="12">
        <f t="shared" si="3058"/>
        <v>3.1722054380664652E-2</v>
      </c>
      <c r="EA119" s="13"/>
      <c r="EB119" s="11"/>
      <c r="EC119" s="39">
        <v>66.666666666666671</v>
      </c>
      <c r="ED119" s="43">
        <v>100</v>
      </c>
      <c r="EE119" s="10"/>
      <c r="EF119" s="11"/>
      <c r="EG119" s="74">
        <f t="shared" si="3120"/>
        <v>160</v>
      </c>
      <c r="EH119" s="74">
        <f t="shared" si="3121"/>
        <v>12</v>
      </c>
      <c r="EI119" s="11">
        <v>95</v>
      </c>
      <c r="EJ119" s="12">
        <f t="shared" si="3061"/>
        <v>0.59375</v>
      </c>
      <c r="EK119" s="11">
        <v>0</v>
      </c>
      <c r="EL119" s="12">
        <f t="shared" si="3062"/>
        <v>0</v>
      </c>
      <c r="EM119" s="13"/>
      <c r="EN119" s="11"/>
      <c r="EO119" s="39">
        <v>42.857142857142854</v>
      </c>
      <c r="EP119" s="43">
        <v>100</v>
      </c>
      <c r="EQ119" s="10"/>
      <c r="ER119" s="11"/>
      <c r="ES119" s="74">
        <f t="shared" si="3122"/>
        <v>876</v>
      </c>
      <c r="ET119" s="74">
        <f t="shared" si="3123"/>
        <v>72</v>
      </c>
      <c r="EU119" s="11">
        <v>622</v>
      </c>
      <c r="EV119" s="12">
        <f t="shared" si="3064"/>
        <v>0.72716894977168944</v>
      </c>
      <c r="EW119" s="11">
        <v>15</v>
      </c>
      <c r="EX119" s="12">
        <f t="shared" si="3065"/>
        <v>2.3547880690737835E-2</v>
      </c>
      <c r="EY119" s="13"/>
      <c r="EZ119" s="11"/>
      <c r="FA119" s="39">
        <v>69.387755102040813</v>
      </c>
      <c r="FB119" s="43">
        <v>100</v>
      </c>
      <c r="FC119" s="10"/>
      <c r="FD119" s="11"/>
      <c r="FE119" s="74">
        <f t="shared" si="3124"/>
        <v>877</v>
      </c>
      <c r="FF119" s="74">
        <f t="shared" si="3125"/>
        <v>72</v>
      </c>
      <c r="FG119" s="11">
        <v>593</v>
      </c>
      <c r="FH119" s="12">
        <f t="shared" si="3068"/>
        <v>0.69897377423033069</v>
      </c>
      <c r="FI119" s="11">
        <v>20</v>
      </c>
      <c r="FJ119" s="12">
        <f t="shared" si="3069"/>
        <v>3.2626427406199018E-2</v>
      </c>
      <c r="FK119" s="13"/>
      <c r="FL119" s="11"/>
      <c r="FM119" s="39">
        <v>81.25</v>
      </c>
      <c r="FN119" s="43">
        <v>86.666666666666671</v>
      </c>
      <c r="FO119" s="10"/>
      <c r="FP119" s="11"/>
      <c r="FQ119" s="74">
        <f t="shared" si="3126"/>
        <v>853</v>
      </c>
      <c r="FR119" s="74">
        <f t="shared" si="3127"/>
        <v>70</v>
      </c>
      <c r="FS119" s="11">
        <v>611</v>
      </c>
      <c r="FT119" s="12">
        <f t="shared" si="3072"/>
        <v>0.73036342321219228</v>
      </c>
      <c r="FU119" s="11">
        <v>12</v>
      </c>
      <c r="FV119" s="12">
        <f t="shared" si="3073"/>
        <v>1.9261637239165328E-2</v>
      </c>
      <c r="FW119" s="13"/>
      <c r="FX119" s="11"/>
      <c r="FY119" s="39">
        <v>73.333333333333329</v>
      </c>
      <c r="FZ119" s="43">
        <v>100</v>
      </c>
      <c r="GA119" s="10"/>
      <c r="GB119" s="11"/>
      <c r="GC119" s="74">
        <f t="shared" si="3128"/>
        <v>167</v>
      </c>
      <c r="GD119" s="74">
        <f t="shared" si="3129"/>
        <v>14</v>
      </c>
      <c r="GE119" s="11">
        <v>91</v>
      </c>
      <c r="GF119" s="12">
        <f t="shared" si="3076"/>
        <v>0.55688622754491013</v>
      </c>
      <c r="GG119" s="11">
        <v>2</v>
      </c>
      <c r="GH119" s="12">
        <f t="shared" si="3077"/>
        <v>2.1505376344086023E-2</v>
      </c>
      <c r="GI119" s="13"/>
      <c r="GJ119" s="11"/>
      <c r="GK119" s="39">
        <v>61.53846153846154</v>
      </c>
      <c r="GL119" s="43">
        <v>100</v>
      </c>
      <c r="GM119" s="10"/>
      <c r="GN119" s="11"/>
      <c r="GO119" s="74">
        <f t="shared" si="3130"/>
        <v>850</v>
      </c>
      <c r="GP119" s="74">
        <f t="shared" si="3131"/>
        <v>70</v>
      </c>
      <c r="GQ119" s="11">
        <v>622</v>
      </c>
      <c r="GR119" s="12">
        <f t="shared" si="3079"/>
        <v>0.75647058823529412</v>
      </c>
      <c r="GS119" s="11">
        <v>21</v>
      </c>
      <c r="GT119" s="12">
        <f t="shared" si="3080"/>
        <v>3.2659409020217731E-2</v>
      </c>
      <c r="GU119" s="13"/>
      <c r="GV119" s="11"/>
      <c r="GW119" s="39">
        <v>79.591836734693871</v>
      </c>
      <c r="GX119" s="43">
        <v>100</v>
      </c>
      <c r="GY119" s="10"/>
      <c r="GZ119" s="11"/>
      <c r="HA119" s="74">
        <f t="shared" si="3132"/>
        <v>856</v>
      </c>
      <c r="HB119" s="74">
        <f t="shared" si="3133"/>
        <v>70</v>
      </c>
      <c r="HC119" s="11">
        <v>597</v>
      </c>
      <c r="HD119" s="12">
        <f t="shared" si="3082"/>
        <v>0.71495327102803741</v>
      </c>
      <c r="HE119" s="11">
        <v>15</v>
      </c>
      <c r="HF119" s="12">
        <f t="shared" si="3083"/>
        <v>2.4509803921568627E-2</v>
      </c>
      <c r="HG119" s="13"/>
      <c r="HH119" s="11"/>
      <c r="HI119" s="39">
        <v>64.583333333333329</v>
      </c>
      <c r="HJ119" s="43">
        <v>93.333333333333329</v>
      </c>
      <c r="HK119" s="10">
        <f t="shared" si="3084"/>
        <v>2</v>
      </c>
      <c r="HL119" s="11">
        <f t="shared" si="3085"/>
        <v>0</v>
      </c>
      <c r="HM119" s="11">
        <f t="shared" si="3086"/>
        <v>11915</v>
      </c>
      <c r="HN119" s="11">
        <f t="shared" si="3087"/>
        <v>977</v>
      </c>
      <c r="HO119" s="11">
        <f t="shared" si="3088"/>
        <v>8476</v>
      </c>
      <c r="HP119" s="215">
        <f t="shared" si="3135"/>
        <v>0.71137221989089383</v>
      </c>
      <c r="HQ119" s="15">
        <f t="shared" si="3090"/>
        <v>194</v>
      </c>
      <c r="HR119" s="12">
        <f t="shared" si="3134"/>
        <v>2.2888154789995282E-2</v>
      </c>
      <c r="HS119" s="16">
        <v>59.5</v>
      </c>
      <c r="HT119" s="17">
        <v>8140</v>
      </c>
      <c r="HU119" s="16">
        <f t="shared" si="3091"/>
        <v>96.03586597451627</v>
      </c>
      <c r="HV119" s="23">
        <v>76.902887139107605</v>
      </c>
      <c r="HW119" s="22">
        <v>89.15094339622641</v>
      </c>
      <c r="HX119" s="78">
        <f t="shared" si="3092"/>
        <v>0.70475291155177844</v>
      </c>
      <c r="HY119" s="78">
        <f t="shared" si="3093"/>
        <v>0.7024253731343284</v>
      </c>
      <c r="HZ119" s="78">
        <f t="shared" si="3094"/>
        <v>0.71781115879828328</v>
      </c>
      <c r="IA119" s="78">
        <f t="shared" si="3095"/>
        <v>0.72303741746148198</v>
      </c>
      <c r="IF119" s="93">
        <f t="shared" ref="IF119" si="3136">IF120/IF121</f>
        <v>2.8248587570621469E-3</v>
      </c>
      <c r="IG119" s="93">
        <f t="shared" ref="IG119" si="3137">IG120/IG121</f>
        <v>1.2422360248447205E-3</v>
      </c>
      <c r="IH119" s="93">
        <f t="shared" ref="IH119" si="3138">IH120/IH121</f>
        <v>1.785076758300607E-3</v>
      </c>
      <c r="II119" s="93">
        <f t="shared" ref="II119" si="3139">II120/II121</f>
        <v>1.8308311973636031E-3</v>
      </c>
      <c r="IJ119" s="96" t="s">
        <v>90</v>
      </c>
    </row>
    <row r="120" spans="1:244" ht="19.5" thickBot="1" x14ac:dyDescent="0.3">
      <c r="A120" s="226"/>
      <c r="B120" s="42"/>
      <c r="C120" s="26">
        <f>SUM(C113:C119)</f>
        <v>0</v>
      </c>
      <c r="D120" s="27">
        <f>SUM(D113:D119)</f>
        <v>0</v>
      </c>
      <c r="E120" s="27"/>
      <c r="F120" s="27"/>
      <c r="G120" s="27">
        <f>SUM(G113:G119)</f>
        <v>3793</v>
      </c>
      <c r="H120" s="28">
        <f>((G120+I120)/7)/E119</f>
        <v>0.73888363292336812</v>
      </c>
      <c r="I120" s="27">
        <f>SUM(I113:I119)</f>
        <v>112</v>
      </c>
      <c r="J120" s="28">
        <f>(I120/(I120+G120))</f>
        <v>2.8681177976952625E-2</v>
      </c>
      <c r="K120" s="27"/>
      <c r="L120" s="27"/>
      <c r="M120" s="29">
        <f>M118/M117*100-100</f>
        <v>17.851010747792088</v>
      </c>
      <c r="N120" s="72">
        <f>N118/N117*100-100</f>
        <v>0.55009468842996512</v>
      </c>
      <c r="O120" s="26">
        <f t="shared" ref="O120" si="3140">SUM(O113:O119)</f>
        <v>2</v>
      </c>
      <c r="P120" s="27">
        <f t="shared" ref="P120" si="3141">SUM(P113:P119)</f>
        <v>0</v>
      </c>
      <c r="Q120" s="27"/>
      <c r="R120" s="27"/>
      <c r="S120" s="27">
        <f t="shared" ref="S120" si="3142">SUM(S113:S119)</f>
        <v>3598</v>
      </c>
      <c r="T120" s="28">
        <f t="shared" ref="T120" si="3143">((S120+U120)/7)/Q119</f>
        <v>0.73152367743213798</v>
      </c>
      <c r="U120" s="27">
        <f t="shared" ref="U120" si="3144">SUM(U113:U119)</f>
        <v>94</v>
      </c>
      <c r="V120" s="28">
        <f t="shared" ref="V120" si="3145">(U120/(U120+S120))</f>
        <v>2.5460455037919827E-2</v>
      </c>
      <c r="W120" s="27"/>
      <c r="X120" s="27"/>
      <c r="Y120" s="29">
        <f t="shared" ref="Y120:Z120" si="3146">Y118/Y117*100-100</f>
        <v>14.326911219253063</v>
      </c>
      <c r="Z120" s="72">
        <f t="shared" si="3146"/>
        <v>5.7444314185228507</v>
      </c>
      <c r="AA120" s="26">
        <f t="shared" ref="AA120" si="3147">SUM(AA113:AA119)</f>
        <v>2</v>
      </c>
      <c r="AB120" s="27">
        <f t="shared" ref="AB120" si="3148">SUM(AB113:AB119)</f>
        <v>0</v>
      </c>
      <c r="AC120" s="27"/>
      <c r="AD120" s="27"/>
      <c r="AE120" s="27">
        <f t="shared" ref="AE120" si="3149">SUM(AE113:AE119)</f>
        <v>652</v>
      </c>
      <c r="AF120" s="28">
        <f t="shared" ref="AF120" si="3150">((AE120+AG120)/7)/AC119</f>
        <v>0.69373072970195271</v>
      </c>
      <c r="AG120" s="27">
        <f t="shared" ref="AG120" si="3151">SUM(AG113:AG119)</f>
        <v>23</v>
      </c>
      <c r="AH120" s="28">
        <f t="shared" ref="AH120" si="3152">(AG120/(AG120+AE120))</f>
        <v>3.4074074074074076E-2</v>
      </c>
      <c r="AI120" s="27"/>
      <c r="AJ120" s="27"/>
      <c r="AK120" s="29">
        <f t="shared" ref="AK120:AL120" si="3153">AK118/AK117*100-100</f>
        <v>14.693313222724981</v>
      </c>
      <c r="AL120" s="72">
        <f t="shared" si="3153"/>
        <v>-1.4067995310668238</v>
      </c>
      <c r="AM120" s="26">
        <f t="shared" ref="AM120" si="3154">SUM(AM113:AM119)</f>
        <v>2</v>
      </c>
      <c r="AN120" s="27">
        <f t="shared" ref="AN120" si="3155">SUM(AN113:AN119)</f>
        <v>0</v>
      </c>
      <c r="AO120" s="27"/>
      <c r="AP120" s="27"/>
      <c r="AQ120" s="27">
        <f t="shared" ref="AQ120" si="3156">SUM(AQ113:AQ119)</f>
        <v>3575</v>
      </c>
      <c r="AR120" s="28">
        <f t="shared" ref="AR120" si="3157">((AQ120+AS120)/7)/AO119</f>
        <v>0.72574590001975892</v>
      </c>
      <c r="AS120" s="27">
        <f t="shared" ref="AS120" si="3158">SUM(AS113:AS119)</f>
        <v>98</v>
      </c>
      <c r="AT120" s="28">
        <f t="shared" ref="AT120" si="3159">(AS120/(AS120+AQ120))</f>
        <v>2.6681187040566295E-2</v>
      </c>
      <c r="AU120" s="27"/>
      <c r="AV120" s="27"/>
      <c r="AW120" s="29">
        <f t="shared" ref="AW120:AX120" si="3160">AW118/AW117*100-100</f>
        <v>12.8255404725993</v>
      </c>
      <c r="AX120" s="72">
        <f t="shared" si="3160"/>
        <v>7.5480205609162283</v>
      </c>
      <c r="AY120" s="26">
        <f t="shared" ref="AY120" si="3161">SUM(AY113:AY119)</f>
        <v>3</v>
      </c>
      <c r="AZ120" s="27">
        <f t="shared" ref="AZ120" si="3162">SUM(AZ113:AZ119)</f>
        <v>0</v>
      </c>
      <c r="BA120" s="27"/>
      <c r="BB120" s="27"/>
      <c r="BC120" s="27">
        <f t="shared" ref="BC120" si="3163">SUM(BC113:BC119)</f>
        <v>3780</v>
      </c>
      <c r="BD120" s="28">
        <f t="shared" ref="BD120" si="3164">((BC120+BE120)/7)/BA119</f>
        <v>0.66269368295589992</v>
      </c>
      <c r="BE120" s="27">
        <f t="shared" ref="BE120" si="3165">SUM(BE113:BE119)</f>
        <v>112</v>
      </c>
      <c r="BF120" s="28">
        <f t="shared" ref="BF120" si="3166">(BE120/(BE120+BC120))</f>
        <v>2.8776978417266189E-2</v>
      </c>
      <c r="BG120" s="27"/>
      <c r="BH120" s="27"/>
      <c r="BI120" s="29">
        <f t="shared" ref="BI120:BJ120" si="3167">BI118/BI117*100-100</f>
        <v>14.940506116976707</v>
      </c>
      <c r="BJ120" s="72">
        <f t="shared" si="3167"/>
        <v>12.795176687322041</v>
      </c>
      <c r="BK120" s="26">
        <f t="shared" ref="BK120" si="3168">SUM(BK113:BK119)</f>
        <v>2</v>
      </c>
      <c r="BL120" s="27">
        <f t="shared" ref="BL120" si="3169">SUM(BL113:BL119)</f>
        <v>0</v>
      </c>
      <c r="BM120" s="27"/>
      <c r="BN120" s="27"/>
      <c r="BO120" s="27">
        <f t="shared" ref="BO120" si="3170">SUM(BO113:BO119)</f>
        <v>3381</v>
      </c>
      <c r="BP120" s="28">
        <f t="shared" ref="BP120" si="3171">((BO120+BQ120)/7)/BM119</f>
        <v>0.70698051948051954</v>
      </c>
      <c r="BQ120" s="27">
        <f t="shared" ref="BQ120" si="3172">SUM(BQ113:BQ119)</f>
        <v>103</v>
      </c>
      <c r="BR120" s="28">
        <f t="shared" ref="BR120" si="3173">(BQ120/(BQ120+BO120))</f>
        <v>2.9563719862227326E-2</v>
      </c>
      <c r="BS120" s="27"/>
      <c r="BT120" s="27"/>
      <c r="BU120" s="29">
        <f t="shared" ref="BU120:BV120" si="3174">BU118/BU117*100-100</f>
        <v>14.290635532465615</v>
      </c>
      <c r="BV120" s="72">
        <f t="shared" si="3174"/>
        <v>3.0871434153966391</v>
      </c>
      <c r="BW120" s="26">
        <f t="shared" ref="BW120" si="3175">SUM(BW113:BW119)</f>
        <v>0</v>
      </c>
      <c r="BX120" s="27">
        <f t="shared" ref="BX120" si="3176">SUM(BX113:BX119)</f>
        <v>0</v>
      </c>
      <c r="BY120" s="27"/>
      <c r="BZ120" s="27"/>
      <c r="CA120" s="27">
        <f t="shared" ref="CA120" si="3177">SUM(CA113:CA119)</f>
        <v>3613</v>
      </c>
      <c r="CB120" s="28">
        <f t="shared" ref="CB120" si="3178">((CA120+CC120)/7)/BY119</f>
        <v>0.70608430288003055</v>
      </c>
      <c r="CC120" s="27">
        <f t="shared" ref="CC120" si="3179">SUM(CC113:CC119)</f>
        <v>89</v>
      </c>
      <c r="CD120" s="28">
        <f t="shared" ref="CD120" si="3180">(CC120/(CC120+CA120))</f>
        <v>2.404105888708806E-2</v>
      </c>
      <c r="CE120" s="27"/>
      <c r="CF120" s="27"/>
      <c r="CG120" s="29">
        <f t="shared" ref="CG120:CH120" si="3181">CG118/CG117*100-100</f>
        <v>10.184445824584216</v>
      </c>
      <c r="CH120" s="72">
        <f t="shared" si="3181"/>
        <v>-1.9538882375925937E-2</v>
      </c>
      <c r="CI120" s="26">
        <f t="shared" ref="CI120" si="3182">SUM(CI113:CI119)</f>
        <v>2</v>
      </c>
      <c r="CJ120" s="27">
        <f t="shared" ref="CJ120" si="3183">SUM(CJ113:CJ119)</f>
        <v>0</v>
      </c>
      <c r="CK120" s="27"/>
      <c r="CL120" s="27"/>
      <c r="CM120" s="27">
        <f t="shared" ref="CM120" si="3184">SUM(CM113:CM119)</f>
        <v>742</v>
      </c>
      <c r="CN120" s="28">
        <f t="shared" ref="CN120" si="3185">((CM120+CO120)/7)/CK119</f>
        <v>0.71892393320964743</v>
      </c>
      <c r="CO120" s="27">
        <f t="shared" ref="CO120" si="3186">SUM(CO113:CO119)</f>
        <v>33</v>
      </c>
      <c r="CP120" s="28">
        <f t="shared" ref="CP120" si="3187">(CO120/(CO120+CM120))</f>
        <v>4.2580645161290322E-2</v>
      </c>
      <c r="CQ120" s="27"/>
      <c r="CR120" s="27"/>
      <c r="CS120" s="29">
        <f t="shared" ref="CS120:CT120" si="3188">CS118/CS117*100-100</f>
        <v>8.1992626110273221</v>
      </c>
      <c r="CT120" s="72">
        <f t="shared" si="3188"/>
        <v>9.1441969519343616</v>
      </c>
      <c r="CU120" s="26">
        <f t="shared" ref="CU120" si="3189">SUM(CU113:CU119)</f>
        <v>0</v>
      </c>
      <c r="CV120" s="27">
        <f t="shared" ref="CV120" si="3190">SUM(CV113:CV119)</f>
        <v>0</v>
      </c>
      <c r="CW120" s="27"/>
      <c r="CX120" s="27"/>
      <c r="CY120" s="27">
        <f t="shared" ref="CY120" si="3191">SUM(CY113:CY119)</f>
        <v>3620</v>
      </c>
      <c r="CZ120" s="28">
        <f t="shared" ref="CZ120" si="3192">((CY120+DA120)/7)/CW119</f>
        <v>0.7012471655328798</v>
      </c>
      <c r="DA120" s="27">
        <f t="shared" ref="DA120" si="3193">SUM(DA113:DA119)</f>
        <v>91</v>
      </c>
      <c r="DB120" s="28">
        <f t="shared" ref="DB120" si="3194">(DA120/(DA120+CY120))</f>
        <v>2.4521692266235517E-2</v>
      </c>
      <c r="DC120" s="27"/>
      <c r="DD120" s="27"/>
      <c r="DE120" s="29">
        <f t="shared" ref="DE120:DF120" si="3195">DE118/DE117*100-100</f>
        <v>11.328214269390742</v>
      </c>
      <c r="DF120" s="72">
        <f t="shared" si="3195"/>
        <v>8.0890973036342331</v>
      </c>
      <c r="DG120" s="26">
        <f t="shared" ref="DG120" si="3196">SUM(DG113:DG119)</f>
        <v>0</v>
      </c>
      <c r="DH120" s="27">
        <f t="shared" ref="DH120" si="3197">SUM(DH113:DH119)</f>
        <v>0</v>
      </c>
      <c r="DI120" s="27"/>
      <c r="DJ120" s="27"/>
      <c r="DK120" s="27">
        <f t="shared" ref="DK120" si="3198">SUM(DK113:DK119)</f>
        <v>4345</v>
      </c>
      <c r="DL120" s="28">
        <f t="shared" ref="DL120" si="3199">((DK120+DM120)/7)/DI119</f>
        <v>0.74376151398425727</v>
      </c>
      <c r="DM120" s="27">
        <f t="shared" ref="DM120" si="3200">SUM(DM113:DM119)</f>
        <v>96</v>
      </c>
      <c r="DN120" s="28">
        <f t="shared" ref="DN120" si="3201">(DM120/(DM120+DK120))</f>
        <v>2.1616752983562262E-2</v>
      </c>
      <c r="DO120" s="27"/>
      <c r="DP120" s="27"/>
      <c r="DQ120" s="29">
        <f t="shared" ref="DQ120:DR120" si="3202">DQ118/DQ117*100-100</f>
        <v>11.44344743547137</v>
      </c>
      <c r="DR120" s="72">
        <f t="shared" si="3202"/>
        <v>10.686265668680676</v>
      </c>
      <c r="DS120" s="26">
        <f t="shared" ref="DS120" si="3203">SUM(DS113:DS119)</f>
        <v>0</v>
      </c>
      <c r="DT120" s="27">
        <f t="shared" ref="DT120" si="3204">SUM(DT113:DT119)</f>
        <v>0</v>
      </c>
      <c r="DU120" s="27"/>
      <c r="DV120" s="27"/>
      <c r="DW120" s="27">
        <f t="shared" ref="DW120" si="3205">SUM(DW113:DW119)</f>
        <v>4501</v>
      </c>
      <c r="DX120" s="28">
        <f t="shared" ref="DX120" si="3206">((DW120+DY120)/7)/DU119</f>
        <v>0.7557029606859732</v>
      </c>
      <c r="DY120" s="27">
        <f t="shared" ref="DY120" si="3207">SUM(DY113:DY119)</f>
        <v>170</v>
      </c>
      <c r="DZ120" s="28">
        <f t="shared" ref="DZ120" si="3208">(DY120/(DY120+DW120))</f>
        <v>3.6394776279169344E-2</v>
      </c>
      <c r="EA120" s="27"/>
      <c r="EB120" s="27"/>
      <c r="EC120" s="29">
        <f t="shared" ref="EC120:ED120" si="3209">EC118/EC117*100-100</f>
        <v>12.802706552706567</v>
      </c>
      <c r="ED120" s="72">
        <f t="shared" si="3209"/>
        <v>7.0339976553341899E-2</v>
      </c>
      <c r="EE120" s="26">
        <f t="shared" ref="EE120" si="3210">SUM(EE113:EE119)</f>
        <v>2</v>
      </c>
      <c r="EF120" s="27">
        <f t="shared" ref="EF120" si="3211">SUM(EF113:EF119)</f>
        <v>1</v>
      </c>
      <c r="EG120" s="27"/>
      <c r="EH120" s="27"/>
      <c r="EI120" s="27">
        <f t="shared" ref="EI120" si="3212">SUM(EI113:EI119)</f>
        <v>744</v>
      </c>
      <c r="EJ120" s="28">
        <f t="shared" ref="EJ120" si="3213">((EI120+EK120)/7)/EG119</f>
        <v>0.68214285714285716</v>
      </c>
      <c r="EK120" s="27">
        <f t="shared" ref="EK120" si="3214">SUM(EK113:EK119)</f>
        <v>20</v>
      </c>
      <c r="EL120" s="28">
        <f t="shared" ref="EL120" si="3215">(EK120/(EK120+EI120))</f>
        <v>2.6178010471204188E-2</v>
      </c>
      <c r="EM120" s="27"/>
      <c r="EN120" s="27"/>
      <c r="EO120" s="29">
        <f t="shared" ref="EO120:EP120" si="3216">EO118/EO117*100-100</f>
        <v>9.746462687639152</v>
      </c>
      <c r="EP120" s="72">
        <f t="shared" si="3216"/>
        <v>3.9077764751866084E-2</v>
      </c>
      <c r="EQ120" s="26">
        <f t="shared" ref="EQ120" si="3217">SUM(EQ113:EQ119)</f>
        <v>0</v>
      </c>
      <c r="ER120" s="27">
        <f t="shared" ref="ER120" si="3218">SUM(ER113:ER119)</f>
        <v>0</v>
      </c>
      <c r="ES120" s="27"/>
      <c r="ET120" s="27"/>
      <c r="EU120" s="27">
        <f t="shared" ref="EU120" si="3219">SUM(EU113:EU119)</f>
        <v>4469</v>
      </c>
      <c r="EV120" s="28">
        <f t="shared" ref="EV120" si="3220">((EU120+EW120)/7)/ES119</f>
        <v>0.75048923679060664</v>
      </c>
      <c r="EW120" s="27">
        <f t="shared" ref="EW120" si="3221">SUM(EW113:EW119)</f>
        <v>133</v>
      </c>
      <c r="EX120" s="28">
        <f t="shared" ref="EX120" si="3222">(EW120/(EW120+EU120))</f>
        <v>2.8900478053020425E-2</v>
      </c>
      <c r="EY120" s="27"/>
      <c r="EZ120" s="27"/>
      <c r="FA120" s="29">
        <f t="shared" ref="FA120:FB120" si="3223">FA118/FA117*100-100</f>
        <v>9.053877961440989</v>
      </c>
      <c r="FB120" s="72">
        <f t="shared" si="3223"/>
        <v>5.2252554011053434</v>
      </c>
      <c r="FC120" s="26">
        <f t="shared" ref="FC120" si="3224">SUM(FC113:FC119)</f>
        <v>3</v>
      </c>
      <c r="FD120" s="27">
        <f t="shared" ref="FD120" si="3225">SUM(FD113:FD119)</f>
        <v>0</v>
      </c>
      <c r="FE120" s="27"/>
      <c r="FF120" s="27"/>
      <c r="FG120" s="27">
        <f t="shared" ref="FG120" si="3226">SUM(FG113:FG119)</f>
        <v>4227</v>
      </c>
      <c r="FH120" s="28">
        <f t="shared" ref="FH120" si="3227">((FG120+FI120)/7)/FE119</f>
        <v>0.71314546343052621</v>
      </c>
      <c r="FI120" s="27">
        <f t="shared" ref="FI120" si="3228">SUM(FI113:FI119)</f>
        <v>151</v>
      </c>
      <c r="FJ120" s="28">
        <f t="shared" ref="FJ120" si="3229">(FI120/(FI120+FG120))</f>
        <v>3.4490634993147556E-2</v>
      </c>
      <c r="FK120" s="27"/>
      <c r="FL120" s="27"/>
      <c r="FM120" s="29">
        <f t="shared" ref="FM120:FN120" si="3230">FM118/FM117*100-100</f>
        <v>12.064270152505458</v>
      </c>
      <c r="FN120" s="72">
        <f t="shared" si="3230"/>
        <v>12.762797967956232</v>
      </c>
      <c r="FO120" s="26">
        <f t="shared" ref="FO120" si="3231">SUM(FO113:FO119)</f>
        <v>1</v>
      </c>
      <c r="FP120" s="27">
        <f t="shared" ref="FP120" si="3232">SUM(FP113:FP119)</f>
        <v>0</v>
      </c>
      <c r="FQ120" s="27"/>
      <c r="FR120" s="27"/>
      <c r="FS120" s="27">
        <f t="shared" ref="FS120" si="3233">SUM(FS113:FS119)</f>
        <v>4354</v>
      </c>
      <c r="FT120" s="28">
        <f t="shared" ref="FT120" si="3234">((FS120+FU120)/7)/FQ119</f>
        <v>0.7474459889465751</v>
      </c>
      <c r="FU120" s="27">
        <f t="shared" ref="FU120" si="3235">SUM(FU113:FU119)</f>
        <v>109</v>
      </c>
      <c r="FV120" s="28">
        <f t="shared" ref="FV120" si="3236">(FU120/(FU120+FS120))</f>
        <v>2.4423033833744119E-2</v>
      </c>
      <c r="FW120" s="27"/>
      <c r="FX120" s="27"/>
      <c r="FY120" s="29">
        <f t="shared" ref="FY120:FZ120" si="3237">FY118/FY117*100-100</f>
        <v>10.59717334227139</v>
      </c>
      <c r="FZ120" s="72">
        <f t="shared" si="3237"/>
        <v>1.6490816725283253</v>
      </c>
      <c r="GA120" s="26">
        <f t="shared" ref="GA120" si="3238">SUM(GA113:GA119)</f>
        <v>1</v>
      </c>
      <c r="GB120" s="27">
        <f t="shared" ref="GB120" si="3239">SUM(GB113:GB119)</f>
        <v>0</v>
      </c>
      <c r="GC120" s="27"/>
      <c r="GD120" s="27"/>
      <c r="GE120" s="27">
        <f t="shared" ref="GE120" si="3240">SUM(GE113:GE119)</f>
        <v>745</v>
      </c>
      <c r="GF120" s="28">
        <f t="shared" ref="GF120" si="3241">((GE120+GG120)/7)/GC119</f>
        <v>0.6586826347305389</v>
      </c>
      <c r="GG120" s="27">
        <f t="shared" ref="GG120" si="3242">SUM(GG113:GG119)</f>
        <v>25</v>
      </c>
      <c r="GH120" s="28">
        <f t="shared" ref="GH120" si="3243">(GG120/(GG120+GE120))</f>
        <v>3.2467532467532464E-2</v>
      </c>
      <c r="GI120" s="27"/>
      <c r="GJ120" s="27"/>
      <c r="GK120" s="29">
        <f t="shared" ref="GK120:GL120" si="3244">GK118/GK117*100-100</f>
        <v>21.127741037243283</v>
      </c>
      <c r="GL120" s="72">
        <f t="shared" si="3244"/>
        <v>2.8526768268854994</v>
      </c>
      <c r="GM120" s="26">
        <f t="shared" ref="GM120" si="3245">SUM(GM113:GM119)</f>
        <v>2</v>
      </c>
      <c r="GN120" s="27">
        <f t="shared" ref="GN120" si="3246">SUM(GN113:GN119)</f>
        <v>0</v>
      </c>
      <c r="GO120" s="27"/>
      <c r="GP120" s="27"/>
      <c r="GQ120" s="27">
        <f t="shared" ref="GQ120" si="3247">SUM(GQ113:GQ119)</f>
        <v>4328</v>
      </c>
      <c r="GR120" s="28">
        <f t="shared" ref="GR120" si="3248">((GQ120+GS120)/7)/GO119</f>
        <v>0.747563025210084</v>
      </c>
      <c r="GS120" s="27">
        <f t="shared" ref="GS120" si="3249">SUM(GS113:GS119)</f>
        <v>120</v>
      </c>
      <c r="GT120" s="28">
        <f t="shared" ref="GT120" si="3250">(GS120/(GS120+GQ120))</f>
        <v>2.6978417266187049E-2</v>
      </c>
      <c r="GU120" s="27"/>
      <c r="GV120" s="27"/>
      <c r="GW120" s="29">
        <f t="shared" ref="GW120:GX120" si="3251">GW118/GW117*100-100</f>
        <v>12.285940017032445</v>
      </c>
      <c r="GX120" s="72">
        <f t="shared" si="3251"/>
        <v>2.5351699882766781</v>
      </c>
      <c r="GY120" s="26">
        <f t="shared" ref="GY120" si="3252">SUM(GY113:GY119)</f>
        <v>1</v>
      </c>
      <c r="GZ120" s="27">
        <f t="shared" ref="GZ120" si="3253">SUM(GZ113:GZ119)</f>
        <v>0</v>
      </c>
      <c r="HA120" s="27"/>
      <c r="HB120" s="27"/>
      <c r="HC120" s="27">
        <f t="shared" ref="HC120" si="3254">SUM(HC113:HC119)</f>
        <v>4225</v>
      </c>
      <c r="HD120" s="28">
        <f t="shared" ref="HD120" si="3255">((HC120+HE120)/7)/HA119</f>
        <v>0.73064085447263016</v>
      </c>
      <c r="HE120" s="27">
        <f t="shared" ref="HE120" si="3256">SUM(HE113:HE119)</f>
        <v>153</v>
      </c>
      <c r="HF120" s="28">
        <f t="shared" ref="HF120" si="3257">(HE120/(HE120+HC120))</f>
        <v>3.4947464595705802E-2</v>
      </c>
      <c r="HG120" s="27"/>
      <c r="HH120" s="27"/>
      <c r="HI120" s="29">
        <f t="shared" ref="HI120:HJ120" si="3258">HI118/HI117*100-100</f>
        <v>13.389265962795378</v>
      </c>
      <c r="HJ120" s="72">
        <f t="shared" si="3258"/>
        <v>13.903868698710426</v>
      </c>
      <c r="HK120" s="26">
        <f t="shared" si="3084"/>
        <v>23</v>
      </c>
      <c r="HL120" s="27">
        <f t="shared" si="3085"/>
        <v>1</v>
      </c>
      <c r="HM120" s="27">
        <f t="shared" si="3086"/>
        <v>0</v>
      </c>
      <c r="HN120" s="27">
        <f t="shared" si="3087"/>
        <v>0</v>
      </c>
      <c r="HO120" s="27">
        <f t="shared" si="3088"/>
        <v>60424</v>
      </c>
      <c r="HP120" s="216">
        <f>+((HO120)/HM119)/7</f>
        <v>0.72446496013428452</v>
      </c>
      <c r="HQ120" s="62">
        <f t="shared" si="3090"/>
        <v>1732</v>
      </c>
      <c r="HR120" s="52">
        <f t="shared" si="3134"/>
        <v>2.866410697735999E-2</v>
      </c>
      <c r="HS120" s="53">
        <f t="shared" ref="HS120" si="3259">SUM(HS113:HS119)/7</f>
        <v>59.971428571428575</v>
      </c>
      <c r="HT120" s="54">
        <f t="shared" ref="HT120" si="3260">SUM(HT113:HT119)</f>
        <v>57628</v>
      </c>
      <c r="HU120" s="53">
        <f t="shared" ref="HU120" si="3261">AVERAGE(HU113:HU119)</f>
        <v>95.376201623044963</v>
      </c>
      <c r="HV120" s="63">
        <f>HV118/HV117*100-100</f>
        <v>12.798541585016807</v>
      </c>
      <c r="HW120" s="72">
        <f>HW118/HW117*100-100</f>
        <v>5.7532792143157252</v>
      </c>
      <c r="HX120" s="78">
        <f t="shared" ref="HX120" si="3262">SUM(G120,I120,S120,U120,AE120,AG120,AQ120,AS120,BC120,BE120)/7/SUM(E119,Q119,AC119,AO119,BA119)</f>
        <v>0.71212734385538923</v>
      </c>
      <c r="HY120" s="78">
        <f t="shared" ref="HY120" si="3263">SUM(BO120,BQ120,CA120,CC120,CM120,CO120,CY120,DA120,DK120,DM120)/7/SUM(BM119,BY119,CK119,CW119,DI119)</f>
        <v>0.7157515991471215</v>
      </c>
      <c r="HZ120" s="78">
        <f t="shared" ref="HZ120" si="3264">SUM(DW120,DY120,EI120,EK120,EU120,EW120,FG120,FI120)/7/SUM(DU119,EG119,ES119,FE119)</f>
        <v>0.73651134273451868</v>
      </c>
      <c r="IA120" s="78">
        <f t="shared" ref="IA120" si="3265">SUM(FS120,FU120,GE120,GG120,GQ120,GS120,HC120,HE120)/7/SUM(FQ119,GC119,GO119,HA119)</f>
        <v>0.73676763441987214</v>
      </c>
      <c r="IB120" s="92">
        <f t="shared" ref="IB120" si="3266">SUM(I120,U120,AG120,AS120,BE120)/SUM(G120,I120,S120,U120,AE120,AG120,AQ120,AS120,BC120,BE120)</f>
        <v>2.7719896445033781E-2</v>
      </c>
      <c r="IC120" s="92">
        <f t="shared" ref="IC120" si="3267">SUM(BQ120,CC120,CO120,DA120,DM120)/SUM(BO120,BQ120,CA120,CC120,CM120,CO120,CY120,DA120,DK120,DM120)</f>
        <v>2.5569415999503506E-2</v>
      </c>
      <c r="ID120" s="92">
        <f t="shared" ref="ID120" si="3268">SUM(DY120,EK120,EW120,FI120)/SUM(DW120,DY120,EI120,EK120,EU120,EW120,FG120,FI120)</f>
        <v>3.2882414151925075E-2</v>
      </c>
      <c r="IE120" s="92">
        <f t="shared" ref="IE120" si="3269">SUM(FU120,GG120,GS120,HE120)/SUM(FS120,FU120,GE120,GG120,GQ120,GS120,HC120,HE120)</f>
        <v>2.8949427413045025E-2</v>
      </c>
      <c r="IF120" s="94">
        <f t="shared" ref="IF120" si="3270">SUM(C120,O120,AA120,AM120,AY120)</f>
        <v>9</v>
      </c>
      <c r="IG120" s="94">
        <f t="shared" ref="IG120" si="3271">SUM(BK120,BW120,CI120,CU120,DG120)</f>
        <v>4</v>
      </c>
      <c r="IH120" s="94">
        <f t="shared" ref="IH120" si="3272">SUM(DS120,EE120,EQ120,FC120)</f>
        <v>5</v>
      </c>
      <c r="II120" s="94">
        <f t="shared" ref="II120" si="3273">SUM(FO120,GA120,GM120,GY120)</f>
        <v>5</v>
      </c>
      <c r="IJ120" s="96" t="s">
        <v>89</v>
      </c>
    </row>
    <row r="121" spans="1:244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" si="3274">HK120/HM110</f>
        <v>1.9266208745183449E-3</v>
      </c>
      <c r="HL121" s="68">
        <f t="shared" ref="HL121" si="3275">HL120/HN110</f>
        <v>9.8328416912487715E-4</v>
      </c>
      <c r="HM121" s="45"/>
      <c r="HN121" s="45"/>
      <c r="HO121" s="45"/>
      <c r="HP121" s="218"/>
      <c r="HQ121" s="45"/>
      <c r="HR121" s="45"/>
      <c r="HS121" s="45"/>
      <c r="HT121" s="55"/>
      <c r="HU121" s="45"/>
      <c r="HV121" s="45"/>
      <c r="HW121" s="46"/>
      <c r="HY121" s="77"/>
      <c r="HZ121" s="77"/>
      <c r="IA121" s="77"/>
      <c r="IF121" s="94">
        <f t="shared" ref="IF121" si="3276">SUM(E110,Q110,AC110,AO110,BA110)</f>
        <v>3186</v>
      </c>
      <c r="IG121" s="94">
        <f t="shared" ref="IG121" si="3277">SUM(BM110,BY110,CK110,CW110,DI110)</f>
        <v>3220</v>
      </c>
      <c r="IH121" s="94">
        <f t="shared" ref="IH121" si="3278">SUM(DU110,EG110,ES110,FE110)</f>
        <v>2801</v>
      </c>
      <c r="II121" s="94">
        <f t="shared" ref="II121" si="3279">SUM(FQ110,GC110,GO110,HA110)</f>
        <v>2731</v>
      </c>
      <c r="IJ121" s="96" t="s">
        <v>84</v>
      </c>
    </row>
    <row r="122" spans="1:244" x14ac:dyDescent="0.25">
      <c r="A122" s="225">
        <v>38</v>
      </c>
      <c r="B122" s="73">
        <f>B119+1</f>
        <v>44519</v>
      </c>
      <c r="C122" s="33"/>
      <c r="D122" s="34"/>
      <c r="E122" s="34">
        <f>E119-C122</f>
        <v>755</v>
      </c>
      <c r="F122" s="34">
        <f>F119-D122</f>
        <v>62</v>
      </c>
      <c r="G122" s="34">
        <v>528</v>
      </c>
      <c r="H122" s="35">
        <f t="shared" ref="H122:H128" si="3280">((G122+I122)/E122)</f>
        <v>0.73112582781456958</v>
      </c>
      <c r="I122" s="34">
        <v>24</v>
      </c>
      <c r="J122" s="35">
        <f>I122/(G122+I122)</f>
        <v>4.3478260869565216E-2</v>
      </c>
      <c r="K122" s="36"/>
      <c r="L122" s="34"/>
      <c r="M122" s="34"/>
      <c r="N122" s="37"/>
      <c r="O122" s="33"/>
      <c r="P122" s="34"/>
      <c r="Q122" s="34">
        <f t="shared" ref="Q122" si="3281">Q119-O122</f>
        <v>721</v>
      </c>
      <c r="R122" s="34">
        <f t="shared" ref="R122" si="3282">R119-P122</f>
        <v>59</v>
      </c>
      <c r="S122" s="34">
        <v>528</v>
      </c>
      <c r="T122" s="35">
        <f t="shared" ref="T122:T128" si="3283">((S122+U122)/Q122)</f>
        <v>0.7434119278779473</v>
      </c>
      <c r="U122" s="34">
        <v>8</v>
      </c>
      <c r="V122" s="35">
        <f t="shared" ref="V122:V128" si="3284">U122/(S122+U122)</f>
        <v>1.4925373134328358E-2</v>
      </c>
      <c r="W122" s="36"/>
      <c r="X122" s="34"/>
      <c r="Y122" s="34"/>
      <c r="Z122" s="37"/>
      <c r="AA122" s="33"/>
      <c r="AB122" s="34"/>
      <c r="AC122" s="34">
        <f t="shared" ref="AC122" si="3285">AC119-AA122</f>
        <v>139</v>
      </c>
      <c r="AD122" s="34">
        <f t="shared" ref="AD122" si="3286">AD119-AB122</f>
        <v>11</v>
      </c>
      <c r="AE122" s="34">
        <v>93</v>
      </c>
      <c r="AF122" s="35">
        <f t="shared" ref="AF122:AF128" si="3287">((AE122+AG122)/AC122)</f>
        <v>0.69064748201438853</v>
      </c>
      <c r="AG122" s="34">
        <v>3</v>
      </c>
      <c r="AH122" s="35">
        <f t="shared" ref="AH122:AH128" si="3288">AG122/(AE122+AG122)</f>
        <v>3.125E-2</v>
      </c>
      <c r="AI122" s="36"/>
      <c r="AJ122" s="34"/>
      <c r="AK122" s="34"/>
      <c r="AL122" s="37"/>
      <c r="AM122" s="33"/>
      <c r="AN122" s="34"/>
      <c r="AO122" s="34">
        <f t="shared" ref="AO122" si="3289">AO119-AM122</f>
        <v>723</v>
      </c>
      <c r="AP122" s="34">
        <f t="shared" ref="AP122" si="3290">AP119-AN122</f>
        <v>60</v>
      </c>
      <c r="AQ122" s="34">
        <v>492</v>
      </c>
      <c r="AR122" s="35">
        <f t="shared" ref="AR122:AR128" si="3291">((AQ122+AS122)/AO122)</f>
        <v>0.70539419087136934</v>
      </c>
      <c r="AS122" s="34">
        <v>18</v>
      </c>
      <c r="AT122" s="35">
        <f t="shared" ref="AT122:AT128" si="3292">AS122/(AQ122+AS122)</f>
        <v>3.5294117647058823E-2</v>
      </c>
      <c r="AU122" s="36"/>
      <c r="AV122" s="34"/>
      <c r="AW122" s="34"/>
      <c r="AX122" s="37"/>
      <c r="AY122" s="33">
        <v>1</v>
      </c>
      <c r="AZ122" s="34"/>
      <c r="BA122" s="34">
        <f t="shared" ref="BA122" si="3293">BA119-AY122</f>
        <v>838</v>
      </c>
      <c r="BB122" s="34">
        <f t="shared" ref="BB122" si="3294">BB119-AZ122</f>
        <v>69</v>
      </c>
      <c r="BC122" s="34">
        <v>534</v>
      </c>
      <c r="BD122" s="35">
        <f t="shared" ref="BD122:BD128" si="3295">((BC122+BE122)/BA122)</f>
        <v>0.66109785202863958</v>
      </c>
      <c r="BE122" s="34">
        <v>20</v>
      </c>
      <c r="BF122" s="35">
        <f t="shared" ref="BF122:BF128" si="3296">BE122/(BC122+BE122)</f>
        <v>3.6101083032490974E-2</v>
      </c>
      <c r="BG122" s="36"/>
      <c r="BH122" s="34"/>
      <c r="BI122" s="34"/>
      <c r="BJ122" s="37"/>
      <c r="BK122" s="33">
        <v>1</v>
      </c>
      <c r="BL122" s="34"/>
      <c r="BM122" s="34">
        <f t="shared" ref="BM122" si="3297">BM119-BK122</f>
        <v>703</v>
      </c>
      <c r="BN122" s="34">
        <f t="shared" ref="BN122" si="3298">BN119-BL122</f>
        <v>58</v>
      </c>
      <c r="BO122" s="34">
        <v>504</v>
      </c>
      <c r="BP122" s="35">
        <f t="shared" ref="BP122:BP128" si="3299">((BO122+BQ122)/BM122)</f>
        <v>0.72546230440967285</v>
      </c>
      <c r="BQ122" s="34">
        <v>6</v>
      </c>
      <c r="BR122" s="35">
        <f t="shared" ref="BR122:BR128" si="3300">BQ122/(BO122+BQ122)</f>
        <v>1.1764705882352941E-2</v>
      </c>
      <c r="BS122" s="36"/>
      <c r="BT122" s="34"/>
      <c r="BU122" s="34"/>
      <c r="BV122" s="37"/>
      <c r="BW122" s="33"/>
      <c r="BX122" s="34"/>
      <c r="BY122" s="34">
        <f t="shared" ref="BY122" si="3301">BY119-BW122</f>
        <v>749</v>
      </c>
      <c r="BZ122" s="34">
        <f t="shared" ref="BZ122" si="3302">BZ119-BX122</f>
        <v>61</v>
      </c>
      <c r="CA122" s="34">
        <v>524</v>
      </c>
      <c r="CB122" s="35">
        <f t="shared" ref="CB122:CB128" si="3303">((CA122+CC122)/BY122)</f>
        <v>0.72229639519359146</v>
      </c>
      <c r="CC122" s="34">
        <v>17</v>
      </c>
      <c r="CD122" s="35">
        <f t="shared" ref="CD122:CD128" si="3304">CC122/(CA122+CC122)</f>
        <v>3.1423290203327174E-2</v>
      </c>
      <c r="CE122" s="36"/>
      <c r="CF122" s="34"/>
      <c r="CG122" s="34"/>
      <c r="CH122" s="37"/>
      <c r="CI122" s="33">
        <v>1</v>
      </c>
      <c r="CJ122" s="34"/>
      <c r="CK122" s="34">
        <f t="shared" ref="CK122" si="3305">CK119-CI122</f>
        <v>153</v>
      </c>
      <c r="CL122" s="34">
        <f t="shared" ref="CL122" si="3306">CL119-CJ122</f>
        <v>13</v>
      </c>
      <c r="CM122" s="34">
        <v>114</v>
      </c>
      <c r="CN122" s="35">
        <f t="shared" ref="CN122:CN128" si="3307">((CM122+CO122)/CK122)</f>
        <v>0.77124183006535951</v>
      </c>
      <c r="CO122" s="34">
        <v>4</v>
      </c>
      <c r="CP122" s="35">
        <f t="shared" ref="CP122:CP128" si="3308">CO122/(CM122+CO122)</f>
        <v>3.3898305084745763E-2</v>
      </c>
      <c r="CQ122" s="36"/>
      <c r="CR122" s="34"/>
      <c r="CS122" s="34"/>
      <c r="CT122" s="37"/>
      <c r="CU122" s="33"/>
      <c r="CV122" s="34"/>
      <c r="CW122" s="34">
        <f t="shared" ref="CW122" si="3309">CW119-CU122</f>
        <v>756</v>
      </c>
      <c r="CX122" s="34">
        <f t="shared" ref="CX122" si="3310">CX119-CV122</f>
        <v>62</v>
      </c>
      <c r="CY122" s="34">
        <v>524</v>
      </c>
      <c r="CZ122" s="35">
        <f t="shared" ref="CZ122:CZ128" si="3311">((CY122+DA122)/CW122)</f>
        <v>0.70634920634920639</v>
      </c>
      <c r="DA122" s="34">
        <v>10</v>
      </c>
      <c r="DB122" s="35">
        <f t="shared" ref="DB122:DB128" si="3312">DA122/(CY122+DA122)</f>
        <v>1.8726591760299626E-2</v>
      </c>
      <c r="DC122" s="36"/>
      <c r="DD122" s="34"/>
      <c r="DE122" s="34"/>
      <c r="DF122" s="37"/>
      <c r="DG122" s="33"/>
      <c r="DH122" s="34"/>
      <c r="DI122" s="34">
        <f t="shared" ref="DI122" si="3313">DI119-DG122</f>
        <v>853</v>
      </c>
      <c r="DJ122" s="34">
        <f t="shared" ref="DJ122" si="3314">DJ119-DH122</f>
        <v>70</v>
      </c>
      <c r="DK122" s="34">
        <v>623</v>
      </c>
      <c r="DL122" s="35">
        <f t="shared" ref="DL122:DL128" si="3315">((DK122+DM122)/DI122)</f>
        <v>0.74443141852286054</v>
      </c>
      <c r="DM122" s="34">
        <v>12</v>
      </c>
      <c r="DN122" s="35">
        <f t="shared" ref="DN122:DN128" si="3316">DM122/(DK122+DM122)</f>
        <v>1.889763779527559E-2</v>
      </c>
      <c r="DO122" s="36"/>
      <c r="DP122" s="34"/>
      <c r="DQ122" s="34"/>
      <c r="DR122" s="37"/>
      <c r="DS122" s="33"/>
      <c r="DT122" s="34"/>
      <c r="DU122" s="34">
        <f t="shared" ref="DU122" si="3317">DU119-DS122</f>
        <v>883</v>
      </c>
      <c r="DV122" s="34">
        <f t="shared" ref="DV122" si="3318">DV119-DT122</f>
        <v>72</v>
      </c>
      <c r="DW122" s="34">
        <v>628</v>
      </c>
      <c r="DX122" s="35">
        <f t="shared" ref="DX122:DX128" si="3319">((DW122+DY122)/DU122)</f>
        <v>0.73159682899207246</v>
      </c>
      <c r="DY122" s="34">
        <v>18</v>
      </c>
      <c r="DZ122" s="35">
        <f t="shared" ref="DZ122:DZ128" si="3320">DY122/(DW122+DY122)</f>
        <v>2.7863777089783281E-2</v>
      </c>
      <c r="EA122" s="36"/>
      <c r="EB122" s="34"/>
      <c r="EC122" s="34"/>
      <c r="ED122" s="37"/>
      <c r="EE122" s="33"/>
      <c r="EF122" s="34"/>
      <c r="EG122" s="34">
        <f t="shared" ref="EG122" si="3321">EG119-EE122</f>
        <v>160</v>
      </c>
      <c r="EH122" s="34">
        <f t="shared" ref="EH122" si="3322">EH119-EF122</f>
        <v>12</v>
      </c>
      <c r="EI122" s="34">
        <v>106</v>
      </c>
      <c r="EJ122" s="35">
        <f t="shared" ref="EJ122:EJ128" si="3323">((EI122+EK122)/EG122)</f>
        <v>0.69374999999999998</v>
      </c>
      <c r="EK122" s="34">
        <v>5</v>
      </c>
      <c r="EL122" s="35">
        <f t="shared" ref="EL122:EL128" si="3324">EK122/(EI122+EK122)</f>
        <v>4.5045045045045043E-2</v>
      </c>
      <c r="EM122" s="36"/>
      <c r="EN122" s="34"/>
      <c r="EO122" s="34"/>
      <c r="EP122" s="37"/>
      <c r="EQ122" s="33"/>
      <c r="ER122" s="34"/>
      <c r="ES122" s="34">
        <f t="shared" ref="ES122" si="3325">ES119-EQ122</f>
        <v>876</v>
      </c>
      <c r="ET122" s="34">
        <f t="shared" ref="ET122" si="3326">ET119-ER122</f>
        <v>72</v>
      </c>
      <c r="EU122" s="34">
        <v>653</v>
      </c>
      <c r="EV122" s="35">
        <f t="shared" ref="EV122:EV128" si="3327">((EU122+EW122)/ES122)</f>
        <v>0.76369863013698636</v>
      </c>
      <c r="EW122" s="34">
        <v>16</v>
      </c>
      <c r="EX122" s="35">
        <f t="shared" ref="EX122:EX128" si="3328">EW122/(EU122+EW122)</f>
        <v>2.391629297458894E-2</v>
      </c>
      <c r="EY122" s="36"/>
      <c r="EZ122" s="34"/>
      <c r="FA122" s="34"/>
      <c r="FB122" s="37"/>
      <c r="FC122" s="33"/>
      <c r="FD122" s="34"/>
      <c r="FE122" s="34">
        <f t="shared" ref="FE122" si="3329">FE119-FC122</f>
        <v>877</v>
      </c>
      <c r="FF122" s="34">
        <f t="shared" ref="FF122" si="3330">FF119-FD122</f>
        <v>72</v>
      </c>
      <c r="FG122" s="34">
        <v>598</v>
      </c>
      <c r="FH122" s="35">
        <f t="shared" ref="FH122:FH128" si="3331">((FG122+FI122)/FE122)</f>
        <v>0.70923603192702389</v>
      </c>
      <c r="FI122" s="34">
        <v>24</v>
      </c>
      <c r="FJ122" s="35">
        <f t="shared" ref="FJ122:FJ128" si="3332">FI122/(FG122+FI122)</f>
        <v>3.8585209003215437E-2</v>
      </c>
      <c r="FK122" s="36"/>
      <c r="FL122" s="34"/>
      <c r="FM122" s="34"/>
      <c r="FN122" s="37"/>
      <c r="FO122" s="33"/>
      <c r="FP122" s="34"/>
      <c r="FQ122" s="34">
        <f t="shared" ref="FQ122" si="3333">FQ119-FO122</f>
        <v>853</v>
      </c>
      <c r="FR122" s="34">
        <f t="shared" ref="FR122" si="3334">FR119-FP122</f>
        <v>70</v>
      </c>
      <c r="FS122" s="34">
        <v>621</v>
      </c>
      <c r="FT122" s="35">
        <f t="shared" ref="FT122:FT128" si="3335">((FS122+FU122)/FQ122)</f>
        <v>0.74677608440797183</v>
      </c>
      <c r="FU122" s="34">
        <v>16</v>
      </c>
      <c r="FV122" s="35">
        <f t="shared" ref="FV122:FV128" si="3336">FU122/(FS122+FU122)</f>
        <v>2.5117739403453691E-2</v>
      </c>
      <c r="FW122" s="36"/>
      <c r="FX122" s="34"/>
      <c r="FY122" s="34"/>
      <c r="FZ122" s="37"/>
      <c r="GA122" s="33">
        <v>1</v>
      </c>
      <c r="GB122" s="34"/>
      <c r="GC122" s="34">
        <f t="shared" ref="GC122" si="3337">GC119-GA122</f>
        <v>166</v>
      </c>
      <c r="GD122" s="34">
        <f t="shared" ref="GD122" si="3338">GD119-GB122</f>
        <v>14</v>
      </c>
      <c r="GE122" s="34">
        <v>106</v>
      </c>
      <c r="GF122" s="35">
        <f t="shared" ref="GF122:GF128" si="3339">((GE122+GG122)/GC122)</f>
        <v>0.66867469879518071</v>
      </c>
      <c r="GG122" s="34">
        <v>5</v>
      </c>
      <c r="GH122" s="35">
        <f t="shared" ref="GH122:GH128" si="3340">GG122/(GE122+GG122)</f>
        <v>4.5045045045045043E-2</v>
      </c>
      <c r="GI122" s="36"/>
      <c r="GJ122" s="34"/>
      <c r="GK122" s="34"/>
      <c r="GL122" s="37"/>
      <c r="GM122" s="33"/>
      <c r="GN122" s="34"/>
      <c r="GO122" s="34">
        <f t="shared" ref="GO122" si="3341">GO119-GM122</f>
        <v>850</v>
      </c>
      <c r="GP122" s="34">
        <f t="shared" ref="GP122" si="3342">GP119-GN122</f>
        <v>70</v>
      </c>
      <c r="GQ122" s="34">
        <v>627</v>
      </c>
      <c r="GR122" s="35">
        <f t="shared" ref="GR122:GR128" si="3343">((GQ122+GS122)/GO122)</f>
        <v>0.7635294117647059</v>
      </c>
      <c r="GS122" s="34">
        <v>22</v>
      </c>
      <c r="GT122" s="35">
        <f t="shared" ref="GT122:GT128" si="3344">GS122/(GQ122+GS122)</f>
        <v>3.3898305084745763E-2</v>
      </c>
      <c r="GU122" s="36"/>
      <c r="GV122" s="34"/>
      <c r="GW122" s="34"/>
      <c r="GX122" s="37"/>
      <c r="GY122" s="33">
        <v>1</v>
      </c>
      <c r="GZ122" s="34"/>
      <c r="HA122" s="34">
        <f t="shared" ref="HA122" si="3345">HA119-GY122</f>
        <v>855</v>
      </c>
      <c r="HB122" s="34">
        <f t="shared" ref="HB122" si="3346">HB119-GZ122</f>
        <v>70</v>
      </c>
      <c r="HC122" s="34">
        <v>608</v>
      </c>
      <c r="HD122" s="35">
        <f t="shared" ref="HD122:HD128" si="3347">((HC122+HE122)/HA122)</f>
        <v>0.73801169590643279</v>
      </c>
      <c r="HE122" s="34">
        <v>23</v>
      </c>
      <c r="HF122" s="35">
        <f t="shared" ref="HF122:HF128" si="3348">HE122/(HC122+HE122)</f>
        <v>3.6450079239302692E-2</v>
      </c>
      <c r="HG122" s="36"/>
      <c r="HH122" s="34"/>
      <c r="HI122" s="34"/>
      <c r="HJ122" s="37"/>
      <c r="HK122" s="33">
        <f t="shared" ref="HK122:HK129" si="3349">+C122+O122+AA122+AM122+AY122+BK122+BW122+CI122+CU122+DG122+DS122+EE122+EQ122+FC122+FO122+GA122+GM122+GY122</f>
        <v>5</v>
      </c>
      <c r="HL122" s="34">
        <f t="shared" ref="HL122:HL129" si="3350">+D122+P122+AB122+AN122+AZ122+BL122+BX122+CJ122+CV122+DH122+DT122+EF122+ER122+FD122+FP122+GB122+GN122+GZ122</f>
        <v>0</v>
      </c>
      <c r="HM122" s="34">
        <f t="shared" ref="HM122:HM129" si="3351">+E122+Q122+AC122+AO122+BA122+BM122+BY122+CK122+CW122+DI122+DU122+EG122+ES122+FE122+FQ122+GC122+GO122+HA122</f>
        <v>11910</v>
      </c>
      <c r="HN122" s="34">
        <f t="shared" ref="HN122:HN129" si="3352">+F122+R122+AD122+AP122+BB122+BN122+BZ122+CL122+CX122+DJ122+DV122+EH122+ET122+FF122+FR122+GD122+GP122+HB122</f>
        <v>977</v>
      </c>
      <c r="HO122" s="34">
        <f t="shared" ref="HO122:HO129" si="3353">+G122+S122+AE122+AQ122+BC122+BO122+CA122+CM122+CY122+DK122+DW122+EI122+EU122+FG122+FS122+GE122+GQ122+HC122+I122+U122+AG122+AS122+BE122+BQ122+CC122+CO122+DA122+DM122+DY122+EK122+EW122+FI122+FU122+GG122+GS122+HE122</f>
        <v>8662</v>
      </c>
      <c r="HP122" s="214">
        <f t="shared" ref="HP122:HP123" si="3354">+(HO122)/HM122</f>
        <v>0.72728799328295546</v>
      </c>
      <c r="HQ122" s="48">
        <f t="shared" ref="HQ122:HQ129" si="3355">+I122+U122+AG122+AS122+BE122+BQ122+CC122+CO122+DA122+DM122+DY122+EK122+EW122+FI122+FU122+GG122+GS122+HE122</f>
        <v>251</v>
      </c>
      <c r="HR122" s="35">
        <f>+(HQ122/(HO122))</f>
        <v>2.8977141537751095E-2</v>
      </c>
      <c r="HS122" s="49">
        <v>59.9</v>
      </c>
      <c r="HT122" s="50">
        <v>8242</v>
      </c>
      <c r="HU122" s="49">
        <f t="shared" ref="HU122:HU128" si="3356">+HT122/HO122*100</f>
        <v>95.151235280535673</v>
      </c>
      <c r="HV122" s="48"/>
      <c r="HW122" s="37"/>
      <c r="HX122" s="78">
        <f t="shared" ref="HX122:HX128" si="3357">SUM(G122,I122,S122,U122,AE122,AG122,AQ122,AS122,BC122,BE122)/SUM(E122,Q122,AC122,AO122,BA122)</f>
        <v>0.70780856423173799</v>
      </c>
      <c r="HY122" s="78">
        <f t="shared" ref="HY122:HY128" si="3358">SUM(BO122,BQ122,CA122,CC122,CM122,CO122,CY122,DA122,DK122,DM122)/SUM(BM122,BY122,CK122,CW122,DI122)</f>
        <v>0.72744243932794028</v>
      </c>
      <c r="HZ122" s="78">
        <f t="shared" ref="HZ122:HZ128" si="3359">SUM(DW122,DY122,EI122,EK122,EU122,EW122,FG122,FI122)/SUM(DU122,EG122,ES122,FE122)</f>
        <v>0.73247496423462088</v>
      </c>
      <c r="IA122" s="78">
        <f t="shared" ref="IA122:IA128" si="3360">SUM(FS122,FU122,GE122,GG122,GQ122,GS122,HC122,HE122)/SUM(FQ122,GC122,GO122,HA122)</f>
        <v>0.74449339207048459</v>
      </c>
    </row>
    <row r="123" spans="1:244" x14ac:dyDescent="0.25">
      <c r="A123" s="226"/>
      <c r="B123" s="41">
        <f t="shared" ref="B123:B128" si="3361">+B122+1</f>
        <v>44520</v>
      </c>
      <c r="C123" s="10"/>
      <c r="D123" s="11"/>
      <c r="E123" s="74">
        <f t="shared" ref="E123:E127" si="3362">E122-C123</f>
        <v>755</v>
      </c>
      <c r="F123" s="74">
        <f t="shared" ref="F123:F127" si="3363">F122-D123</f>
        <v>62</v>
      </c>
      <c r="G123" s="11">
        <v>553</v>
      </c>
      <c r="H123" s="12">
        <f t="shared" si="3280"/>
        <v>0.75364238410596029</v>
      </c>
      <c r="I123" s="11">
        <v>16</v>
      </c>
      <c r="J123" s="12">
        <f t="shared" ref="J123:J128" si="3364">I123/(G123+I123)</f>
        <v>2.8119507908611598E-2</v>
      </c>
      <c r="K123" s="13"/>
      <c r="L123" s="11"/>
      <c r="M123" s="11"/>
      <c r="N123" s="14"/>
      <c r="O123" s="10"/>
      <c r="P123" s="11"/>
      <c r="Q123" s="74">
        <f t="shared" ref="Q123:Q128" si="3365">Q122-O123</f>
        <v>721</v>
      </c>
      <c r="R123" s="74">
        <f t="shared" ref="R123:R128" si="3366">R122-P123</f>
        <v>59</v>
      </c>
      <c r="S123" s="11">
        <v>492</v>
      </c>
      <c r="T123" s="12">
        <f t="shared" si="3283"/>
        <v>0.70596393897364773</v>
      </c>
      <c r="U123" s="11">
        <v>17</v>
      </c>
      <c r="V123" s="12">
        <f t="shared" si="3284"/>
        <v>3.3398821218074658E-2</v>
      </c>
      <c r="W123" s="13"/>
      <c r="X123" s="11"/>
      <c r="Y123" s="11"/>
      <c r="Z123" s="14"/>
      <c r="AA123" s="10"/>
      <c r="AB123" s="11"/>
      <c r="AC123" s="74">
        <f t="shared" ref="AC123:AC128" si="3367">AC122-AA123</f>
        <v>139</v>
      </c>
      <c r="AD123" s="74">
        <f t="shared" ref="AD123:AD128" si="3368">AD122-AB123</f>
        <v>11</v>
      </c>
      <c r="AE123" s="11">
        <v>91</v>
      </c>
      <c r="AF123" s="12">
        <f t="shared" si="3287"/>
        <v>0.67625899280575541</v>
      </c>
      <c r="AG123" s="11">
        <v>3</v>
      </c>
      <c r="AH123" s="12">
        <f t="shared" si="3288"/>
        <v>3.1914893617021274E-2</v>
      </c>
      <c r="AI123" s="13"/>
      <c r="AJ123" s="11"/>
      <c r="AK123" s="11"/>
      <c r="AL123" s="14"/>
      <c r="AM123" s="10"/>
      <c r="AN123" s="11"/>
      <c r="AO123" s="74">
        <f t="shared" ref="AO123:AO128" si="3369">AO122-AM123</f>
        <v>723</v>
      </c>
      <c r="AP123" s="74">
        <f t="shared" ref="AP123:AP128" si="3370">AP122-AN123</f>
        <v>60</v>
      </c>
      <c r="AQ123" s="11">
        <v>511</v>
      </c>
      <c r="AR123" s="12">
        <f t="shared" si="3291"/>
        <v>0.73167358229598889</v>
      </c>
      <c r="AS123" s="11">
        <v>18</v>
      </c>
      <c r="AT123" s="12">
        <f t="shared" si="3292"/>
        <v>3.4026465028355386E-2</v>
      </c>
      <c r="AU123" s="13"/>
      <c r="AV123" s="11"/>
      <c r="AW123" s="11"/>
      <c r="AX123" s="14"/>
      <c r="AY123" s="10"/>
      <c r="AZ123" s="11"/>
      <c r="BA123" s="74">
        <f t="shared" ref="BA123:BA128" si="3371">BA122-AY123</f>
        <v>838</v>
      </c>
      <c r="BB123" s="74">
        <f t="shared" ref="BB123:BB128" si="3372">BB122-AZ123</f>
        <v>69</v>
      </c>
      <c r="BC123" s="11">
        <v>586</v>
      </c>
      <c r="BD123" s="12">
        <f t="shared" si="3295"/>
        <v>0.71479713603818618</v>
      </c>
      <c r="BE123" s="11">
        <v>13</v>
      </c>
      <c r="BF123" s="12">
        <f t="shared" si="3296"/>
        <v>2.1702838063439065E-2</v>
      </c>
      <c r="BG123" s="13"/>
      <c r="BH123" s="11"/>
      <c r="BI123" s="11"/>
      <c r="BJ123" s="14"/>
      <c r="BK123" s="10"/>
      <c r="BL123" s="11"/>
      <c r="BM123" s="74">
        <f t="shared" ref="BM123:BM128" si="3373">BM122-BK123</f>
        <v>703</v>
      </c>
      <c r="BN123" s="74">
        <f t="shared" ref="BN123:BN128" si="3374">BN122-BL123</f>
        <v>58</v>
      </c>
      <c r="BO123" s="11">
        <v>484</v>
      </c>
      <c r="BP123" s="12">
        <f t="shared" si="3299"/>
        <v>0.70412517780938833</v>
      </c>
      <c r="BQ123" s="11">
        <v>11</v>
      </c>
      <c r="BR123" s="12">
        <f t="shared" si="3300"/>
        <v>2.2222222222222223E-2</v>
      </c>
      <c r="BS123" s="13"/>
      <c r="BT123" s="11"/>
      <c r="BU123" s="11"/>
      <c r="BV123" s="14"/>
      <c r="BW123" s="10"/>
      <c r="BX123" s="11"/>
      <c r="BY123" s="74">
        <f t="shared" ref="BY123:BY128" si="3375">BY122-BW123</f>
        <v>749</v>
      </c>
      <c r="BZ123" s="74">
        <f t="shared" ref="BZ123:BZ128" si="3376">BZ122-BX123</f>
        <v>61</v>
      </c>
      <c r="CA123" s="11">
        <v>535</v>
      </c>
      <c r="CB123" s="12">
        <f t="shared" si="3303"/>
        <v>0.73965287049399198</v>
      </c>
      <c r="CC123" s="11">
        <v>19</v>
      </c>
      <c r="CD123" s="12">
        <f t="shared" si="3304"/>
        <v>3.4296028880866428E-2</v>
      </c>
      <c r="CE123" s="13"/>
      <c r="CF123" s="11"/>
      <c r="CG123" s="11"/>
      <c r="CH123" s="14"/>
      <c r="CI123" s="10"/>
      <c r="CJ123" s="11"/>
      <c r="CK123" s="74">
        <f t="shared" ref="CK123:CK128" si="3377">CK122-CI123</f>
        <v>153</v>
      </c>
      <c r="CL123" s="74">
        <f t="shared" ref="CL123:CL128" si="3378">CL122-CJ123</f>
        <v>13</v>
      </c>
      <c r="CM123" s="11">
        <v>109</v>
      </c>
      <c r="CN123" s="12">
        <f t="shared" si="3307"/>
        <v>0.73856209150326801</v>
      </c>
      <c r="CO123" s="11">
        <v>4</v>
      </c>
      <c r="CP123" s="12">
        <f t="shared" si="3308"/>
        <v>3.5398230088495575E-2</v>
      </c>
      <c r="CQ123" s="13"/>
      <c r="CR123" s="11"/>
      <c r="CS123" s="11"/>
      <c r="CT123" s="14"/>
      <c r="CU123" s="10"/>
      <c r="CV123" s="11"/>
      <c r="CW123" s="74">
        <f t="shared" ref="CW123:CW128" si="3379">CW122-CU123</f>
        <v>756</v>
      </c>
      <c r="CX123" s="74">
        <f t="shared" ref="CX123:CX128" si="3380">CX122-CV123</f>
        <v>62</v>
      </c>
      <c r="CY123" s="11">
        <v>538</v>
      </c>
      <c r="CZ123" s="12">
        <f t="shared" si="3311"/>
        <v>0.72354497354497349</v>
      </c>
      <c r="DA123" s="11">
        <v>9</v>
      </c>
      <c r="DB123" s="12">
        <f t="shared" si="3312"/>
        <v>1.6453382084095063E-2</v>
      </c>
      <c r="DC123" s="13"/>
      <c r="DD123" s="11"/>
      <c r="DE123" s="11"/>
      <c r="DF123" s="14"/>
      <c r="DG123" s="10"/>
      <c r="DH123" s="11"/>
      <c r="DI123" s="74">
        <f t="shared" ref="DI123:DI128" si="3381">DI122-DG123</f>
        <v>853</v>
      </c>
      <c r="DJ123" s="74">
        <f t="shared" ref="DJ123:DJ128" si="3382">DJ122-DH123</f>
        <v>70</v>
      </c>
      <c r="DK123" s="11">
        <v>603</v>
      </c>
      <c r="DL123" s="12">
        <f t="shared" si="3315"/>
        <v>0.7221570926143025</v>
      </c>
      <c r="DM123" s="11">
        <v>13</v>
      </c>
      <c r="DN123" s="12">
        <f t="shared" si="3316"/>
        <v>2.1103896103896104E-2</v>
      </c>
      <c r="DO123" s="13"/>
      <c r="DP123" s="11"/>
      <c r="DQ123" s="11"/>
      <c r="DR123" s="14"/>
      <c r="DS123" s="10">
        <v>1</v>
      </c>
      <c r="DT123" s="11"/>
      <c r="DU123" s="74">
        <f t="shared" ref="DU123:DU128" si="3383">DU122-DS123</f>
        <v>882</v>
      </c>
      <c r="DV123" s="74">
        <f t="shared" ref="DV123:DV128" si="3384">DV122-DT123</f>
        <v>72</v>
      </c>
      <c r="DW123" s="11">
        <v>625</v>
      </c>
      <c r="DX123" s="12">
        <f t="shared" si="3319"/>
        <v>0.74603174603174605</v>
      </c>
      <c r="DY123" s="11">
        <v>33</v>
      </c>
      <c r="DZ123" s="12">
        <f t="shared" si="3320"/>
        <v>5.0151975683890578E-2</v>
      </c>
      <c r="EA123" s="13"/>
      <c r="EB123" s="11"/>
      <c r="EC123" s="11"/>
      <c r="ED123" s="14"/>
      <c r="EE123" s="10"/>
      <c r="EF123" s="11"/>
      <c r="EG123" s="74">
        <f t="shared" ref="EG123:EG128" si="3385">EG122-EE123</f>
        <v>160</v>
      </c>
      <c r="EH123" s="74">
        <f t="shared" ref="EH123:EH128" si="3386">EH122-EF123</f>
        <v>12</v>
      </c>
      <c r="EI123" s="11">
        <v>105</v>
      </c>
      <c r="EJ123" s="12">
        <f t="shared" si="3323"/>
        <v>0.66874999999999996</v>
      </c>
      <c r="EK123" s="11">
        <v>2</v>
      </c>
      <c r="EL123" s="12">
        <f t="shared" si="3324"/>
        <v>1.8691588785046728E-2</v>
      </c>
      <c r="EM123" s="13"/>
      <c r="EN123" s="11"/>
      <c r="EO123" s="11"/>
      <c r="EP123" s="14"/>
      <c r="EQ123" s="10">
        <v>1</v>
      </c>
      <c r="ER123" s="11"/>
      <c r="ES123" s="74">
        <f t="shared" ref="ES123:ES128" si="3387">ES122-EQ123</f>
        <v>875</v>
      </c>
      <c r="ET123" s="74">
        <f t="shared" ref="ET123:ET128" si="3388">ET122-ER123</f>
        <v>72</v>
      </c>
      <c r="EU123" s="11">
        <v>614</v>
      </c>
      <c r="EV123" s="12">
        <f t="shared" si="3327"/>
        <v>0.73257142857142854</v>
      </c>
      <c r="EW123" s="11">
        <v>27</v>
      </c>
      <c r="EX123" s="12">
        <f t="shared" si="3328"/>
        <v>4.2121684867394697E-2</v>
      </c>
      <c r="EY123" s="13"/>
      <c r="EZ123" s="11"/>
      <c r="FA123" s="11"/>
      <c r="FB123" s="14"/>
      <c r="FC123" s="10"/>
      <c r="FD123" s="11"/>
      <c r="FE123" s="74">
        <f t="shared" ref="FE123:FE128" si="3389">FE122-FC123</f>
        <v>877</v>
      </c>
      <c r="FF123" s="74">
        <f t="shared" ref="FF123:FF128" si="3390">FF122-FD123</f>
        <v>72</v>
      </c>
      <c r="FG123" s="11">
        <v>602</v>
      </c>
      <c r="FH123" s="12">
        <f t="shared" si="3331"/>
        <v>0.7126567844925884</v>
      </c>
      <c r="FI123" s="11">
        <v>23</v>
      </c>
      <c r="FJ123" s="12">
        <f t="shared" si="3332"/>
        <v>3.6799999999999999E-2</v>
      </c>
      <c r="FK123" s="13"/>
      <c r="FL123" s="11"/>
      <c r="FM123" s="11"/>
      <c r="FN123" s="14"/>
      <c r="FO123" s="10">
        <v>1</v>
      </c>
      <c r="FP123" s="11"/>
      <c r="FQ123" s="74">
        <f t="shared" ref="FQ123:FQ128" si="3391">FQ122-FO123</f>
        <v>852</v>
      </c>
      <c r="FR123" s="74">
        <f t="shared" ref="FR123:FR128" si="3392">FR122-FP123</f>
        <v>70</v>
      </c>
      <c r="FS123" s="11">
        <v>596</v>
      </c>
      <c r="FT123" s="12">
        <f t="shared" si="3335"/>
        <v>0.72065727699530513</v>
      </c>
      <c r="FU123" s="11">
        <v>18</v>
      </c>
      <c r="FV123" s="12">
        <f t="shared" si="3336"/>
        <v>2.9315960912052116E-2</v>
      </c>
      <c r="FW123" s="13"/>
      <c r="FX123" s="11"/>
      <c r="FY123" s="11"/>
      <c r="FZ123" s="14"/>
      <c r="GA123" s="10"/>
      <c r="GB123" s="11"/>
      <c r="GC123" s="74">
        <f t="shared" ref="GC123:GC128" si="3393">GC122-GA123</f>
        <v>166</v>
      </c>
      <c r="GD123" s="74">
        <f t="shared" ref="GD123:GD128" si="3394">GD122-GB123</f>
        <v>14</v>
      </c>
      <c r="GE123" s="11">
        <v>96</v>
      </c>
      <c r="GF123" s="12">
        <f t="shared" si="3339"/>
        <v>0.59638554216867468</v>
      </c>
      <c r="GG123" s="11">
        <v>3</v>
      </c>
      <c r="GH123" s="12">
        <f t="shared" si="3340"/>
        <v>3.0303030303030304E-2</v>
      </c>
      <c r="GI123" s="13"/>
      <c r="GJ123" s="11"/>
      <c r="GK123" s="11"/>
      <c r="GL123" s="14"/>
      <c r="GM123" s="10">
        <v>1</v>
      </c>
      <c r="GN123" s="11"/>
      <c r="GO123" s="74">
        <f t="shared" ref="GO123:GO128" si="3395">GO122-GM123</f>
        <v>849</v>
      </c>
      <c r="GP123" s="74">
        <f t="shared" ref="GP123:GP128" si="3396">GP122-GN123</f>
        <v>70</v>
      </c>
      <c r="GQ123" s="11">
        <v>603</v>
      </c>
      <c r="GR123" s="12">
        <f t="shared" si="3343"/>
        <v>0.72909305064782093</v>
      </c>
      <c r="GS123" s="11">
        <v>16</v>
      </c>
      <c r="GT123" s="12">
        <f t="shared" si="3344"/>
        <v>2.5848142164781908E-2</v>
      </c>
      <c r="GU123" s="13"/>
      <c r="GV123" s="11"/>
      <c r="GW123" s="11"/>
      <c r="GX123" s="14"/>
      <c r="GY123" s="10">
        <v>1</v>
      </c>
      <c r="GZ123" s="11"/>
      <c r="HA123" s="74">
        <f t="shared" ref="HA123:HA128" si="3397">HA122-GY123</f>
        <v>854</v>
      </c>
      <c r="HB123" s="74">
        <f t="shared" ref="HB123:HB128" si="3398">HB122-GZ123</f>
        <v>70</v>
      </c>
      <c r="HC123" s="11">
        <v>593</v>
      </c>
      <c r="HD123" s="12">
        <f t="shared" si="3347"/>
        <v>0.72131147540983609</v>
      </c>
      <c r="HE123" s="11">
        <v>23</v>
      </c>
      <c r="HF123" s="12">
        <f t="shared" si="3348"/>
        <v>3.7337662337662336E-2</v>
      </c>
      <c r="HG123" s="13"/>
      <c r="HH123" s="11"/>
      <c r="HI123" s="11"/>
      <c r="HJ123" s="14"/>
      <c r="HK123" s="10">
        <f t="shared" si="3349"/>
        <v>5</v>
      </c>
      <c r="HL123" s="11">
        <f t="shared" si="3350"/>
        <v>0</v>
      </c>
      <c r="HM123" s="11">
        <f t="shared" si="3351"/>
        <v>11905</v>
      </c>
      <c r="HN123" s="11">
        <f t="shared" si="3352"/>
        <v>977</v>
      </c>
      <c r="HO123" s="11">
        <f t="shared" si="3353"/>
        <v>8604</v>
      </c>
      <c r="HP123" s="215">
        <f t="shared" si="3354"/>
        <v>0.72272154556908863</v>
      </c>
      <c r="HQ123" s="15">
        <f t="shared" si="3355"/>
        <v>268</v>
      </c>
      <c r="HR123" s="12">
        <f t="shared" ref="HR123:HR129" si="3399">+(HQ123/(HO123))</f>
        <v>3.1148303114830311E-2</v>
      </c>
      <c r="HS123" s="16">
        <v>60</v>
      </c>
      <c r="HT123" s="17">
        <v>8210</v>
      </c>
      <c r="HU123" s="16">
        <f t="shared" si="3356"/>
        <v>95.420734542073447</v>
      </c>
      <c r="HV123" s="15"/>
      <c r="HW123" s="14"/>
      <c r="HX123" s="78">
        <f t="shared" si="3357"/>
        <v>0.72418136020151136</v>
      </c>
      <c r="HY123" s="78">
        <f t="shared" si="3358"/>
        <v>0.72339763534536405</v>
      </c>
      <c r="HZ123" s="78">
        <f t="shared" si="3359"/>
        <v>0.72691481746599862</v>
      </c>
      <c r="IA123" s="78">
        <f t="shared" si="3360"/>
        <v>0.71591326718118342</v>
      </c>
    </row>
    <row r="124" spans="1:244" x14ac:dyDescent="0.25">
      <c r="A124" s="226"/>
      <c r="B124" s="41">
        <f t="shared" si="3361"/>
        <v>44521</v>
      </c>
      <c r="C124" s="10"/>
      <c r="D124" s="11"/>
      <c r="E124" s="74">
        <f t="shared" si="3362"/>
        <v>755</v>
      </c>
      <c r="F124" s="74">
        <f t="shared" si="3363"/>
        <v>62</v>
      </c>
      <c r="G124" s="11">
        <v>534</v>
      </c>
      <c r="H124" s="12">
        <f t="shared" si="3280"/>
        <v>0.73907284768211923</v>
      </c>
      <c r="I124" s="11">
        <v>24</v>
      </c>
      <c r="J124" s="12">
        <f t="shared" si="3364"/>
        <v>4.3010752688172046E-2</v>
      </c>
      <c r="K124" s="13"/>
      <c r="L124" s="11"/>
      <c r="M124" s="11"/>
      <c r="N124" s="14"/>
      <c r="O124" s="10">
        <v>1</v>
      </c>
      <c r="P124" s="11"/>
      <c r="Q124" s="74">
        <f t="shared" si="3365"/>
        <v>720</v>
      </c>
      <c r="R124" s="74">
        <f t="shared" si="3366"/>
        <v>59</v>
      </c>
      <c r="S124" s="11">
        <v>522</v>
      </c>
      <c r="T124" s="12">
        <f t="shared" si="3283"/>
        <v>0.74444444444444446</v>
      </c>
      <c r="U124" s="11">
        <v>14</v>
      </c>
      <c r="V124" s="12">
        <f t="shared" si="3284"/>
        <v>2.6119402985074626E-2</v>
      </c>
      <c r="W124" s="13"/>
      <c r="X124" s="11"/>
      <c r="Y124" s="11"/>
      <c r="Z124" s="14"/>
      <c r="AA124" s="10"/>
      <c r="AB124" s="11"/>
      <c r="AC124" s="74">
        <f t="shared" si="3367"/>
        <v>139</v>
      </c>
      <c r="AD124" s="74">
        <f t="shared" si="3368"/>
        <v>11</v>
      </c>
      <c r="AE124" s="11">
        <v>101</v>
      </c>
      <c r="AF124" s="12">
        <f t="shared" si="3287"/>
        <v>0.74820143884892087</v>
      </c>
      <c r="AG124" s="11">
        <v>3</v>
      </c>
      <c r="AH124" s="12">
        <f t="shared" si="3288"/>
        <v>2.8846153846153848E-2</v>
      </c>
      <c r="AI124" s="13"/>
      <c r="AJ124" s="11"/>
      <c r="AK124" s="11"/>
      <c r="AL124" s="14"/>
      <c r="AM124" s="10"/>
      <c r="AN124" s="11"/>
      <c r="AO124" s="74">
        <f t="shared" si="3369"/>
        <v>723</v>
      </c>
      <c r="AP124" s="74">
        <f t="shared" si="3370"/>
        <v>60</v>
      </c>
      <c r="AQ124" s="11">
        <v>498</v>
      </c>
      <c r="AR124" s="12">
        <f t="shared" si="3291"/>
        <v>0.71092669432918398</v>
      </c>
      <c r="AS124" s="11">
        <v>16</v>
      </c>
      <c r="AT124" s="12">
        <f t="shared" si="3292"/>
        <v>3.1128404669260701E-2</v>
      </c>
      <c r="AU124" s="13"/>
      <c r="AV124" s="11"/>
      <c r="AW124" s="11"/>
      <c r="AX124" s="14"/>
      <c r="AY124" s="10"/>
      <c r="AZ124" s="11"/>
      <c r="BA124" s="74">
        <f t="shared" si="3371"/>
        <v>838</v>
      </c>
      <c r="BB124" s="74">
        <f t="shared" si="3372"/>
        <v>69</v>
      </c>
      <c r="BC124" s="11">
        <v>557</v>
      </c>
      <c r="BD124" s="12">
        <f t="shared" si="3295"/>
        <v>0.69093078758949877</v>
      </c>
      <c r="BE124" s="11">
        <v>22</v>
      </c>
      <c r="BF124" s="12">
        <f t="shared" si="3296"/>
        <v>3.7996545768566495E-2</v>
      </c>
      <c r="BG124" s="13"/>
      <c r="BH124" s="11"/>
      <c r="BI124" s="11"/>
      <c r="BJ124" s="14"/>
      <c r="BK124" s="10">
        <v>1</v>
      </c>
      <c r="BL124" s="11"/>
      <c r="BM124" s="74">
        <f t="shared" si="3373"/>
        <v>702</v>
      </c>
      <c r="BN124" s="74">
        <f t="shared" si="3374"/>
        <v>58</v>
      </c>
      <c r="BO124" s="11">
        <v>495</v>
      </c>
      <c r="BP124" s="12">
        <f t="shared" si="3299"/>
        <v>0.72507122507122512</v>
      </c>
      <c r="BQ124" s="11">
        <v>14</v>
      </c>
      <c r="BR124" s="12">
        <f t="shared" si="3300"/>
        <v>2.75049115913556E-2</v>
      </c>
      <c r="BS124" s="13"/>
      <c r="BT124" s="11"/>
      <c r="BU124" s="11"/>
      <c r="BV124" s="14"/>
      <c r="BW124" s="10"/>
      <c r="BX124" s="11"/>
      <c r="BY124" s="74">
        <f t="shared" si="3375"/>
        <v>749</v>
      </c>
      <c r="BZ124" s="74">
        <f t="shared" si="3376"/>
        <v>61</v>
      </c>
      <c r="CA124" s="11">
        <v>521</v>
      </c>
      <c r="CB124" s="12">
        <f t="shared" si="3303"/>
        <v>0.71695594125500672</v>
      </c>
      <c r="CC124" s="11">
        <v>16</v>
      </c>
      <c r="CD124" s="12">
        <f t="shared" si="3304"/>
        <v>2.9795158286778398E-2</v>
      </c>
      <c r="CE124" s="13"/>
      <c r="CF124" s="11"/>
      <c r="CG124" s="11"/>
      <c r="CH124" s="14"/>
      <c r="CI124" s="10">
        <v>1</v>
      </c>
      <c r="CJ124" s="11"/>
      <c r="CK124" s="74">
        <f t="shared" si="3377"/>
        <v>152</v>
      </c>
      <c r="CL124" s="74">
        <f t="shared" si="3378"/>
        <v>13</v>
      </c>
      <c r="CM124" s="11">
        <v>115</v>
      </c>
      <c r="CN124" s="12">
        <f t="shared" si="3307"/>
        <v>0.79605263157894735</v>
      </c>
      <c r="CO124" s="11">
        <v>6</v>
      </c>
      <c r="CP124" s="12">
        <f t="shared" si="3308"/>
        <v>4.9586776859504134E-2</v>
      </c>
      <c r="CQ124" s="13"/>
      <c r="CR124" s="11"/>
      <c r="CS124" s="11"/>
      <c r="CT124" s="14"/>
      <c r="CU124" s="10"/>
      <c r="CV124" s="11"/>
      <c r="CW124" s="74">
        <f t="shared" si="3379"/>
        <v>756</v>
      </c>
      <c r="CX124" s="74">
        <f t="shared" si="3380"/>
        <v>62</v>
      </c>
      <c r="CY124" s="11">
        <v>513</v>
      </c>
      <c r="CZ124" s="12">
        <f t="shared" si="3311"/>
        <v>0.705026455026455</v>
      </c>
      <c r="DA124" s="11">
        <v>20</v>
      </c>
      <c r="DB124" s="12">
        <f t="shared" si="3312"/>
        <v>3.7523452157598502E-2</v>
      </c>
      <c r="DC124" s="13"/>
      <c r="DD124" s="11"/>
      <c r="DE124" s="11"/>
      <c r="DF124" s="14"/>
      <c r="DG124" s="10"/>
      <c r="DH124" s="11"/>
      <c r="DI124" s="74">
        <f t="shared" si="3381"/>
        <v>853</v>
      </c>
      <c r="DJ124" s="74">
        <f t="shared" si="3382"/>
        <v>70</v>
      </c>
      <c r="DK124" s="11">
        <v>656</v>
      </c>
      <c r="DL124" s="12">
        <f t="shared" si="3315"/>
        <v>0.77842907385697535</v>
      </c>
      <c r="DM124" s="11">
        <v>8</v>
      </c>
      <c r="DN124" s="12">
        <f t="shared" si="3316"/>
        <v>1.2048192771084338E-2</v>
      </c>
      <c r="DO124" s="13"/>
      <c r="DP124" s="11"/>
      <c r="DQ124" s="11"/>
      <c r="DR124" s="14"/>
      <c r="DS124" s="10"/>
      <c r="DT124" s="11"/>
      <c r="DU124" s="74">
        <f t="shared" si="3383"/>
        <v>882</v>
      </c>
      <c r="DV124" s="74">
        <f t="shared" si="3384"/>
        <v>72</v>
      </c>
      <c r="DW124" s="11">
        <v>650</v>
      </c>
      <c r="DX124" s="12">
        <f t="shared" si="3319"/>
        <v>0.76417233560090703</v>
      </c>
      <c r="DY124" s="11">
        <v>24</v>
      </c>
      <c r="DZ124" s="12">
        <f t="shared" si="3320"/>
        <v>3.5608308605341248E-2</v>
      </c>
      <c r="EA124" s="13"/>
      <c r="EB124" s="11"/>
      <c r="EC124" s="11"/>
      <c r="ED124" s="14"/>
      <c r="EE124" s="10"/>
      <c r="EF124" s="11"/>
      <c r="EG124" s="74">
        <f t="shared" si="3385"/>
        <v>160</v>
      </c>
      <c r="EH124" s="74">
        <f t="shared" si="3386"/>
        <v>12</v>
      </c>
      <c r="EI124" s="11">
        <v>107</v>
      </c>
      <c r="EJ124" s="12">
        <f t="shared" si="3323"/>
        <v>0.68125000000000002</v>
      </c>
      <c r="EK124" s="11">
        <v>2</v>
      </c>
      <c r="EL124" s="12">
        <f t="shared" si="3324"/>
        <v>1.834862385321101E-2</v>
      </c>
      <c r="EM124" s="13"/>
      <c r="EN124" s="11"/>
      <c r="EO124" s="11"/>
      <c r="EP124" s="14"/>
      <c r="EQ124" s="10"/>
      <c r="ER124" s="11"/>
      <c r="ES124" s="74">
        <f t="shared" si="3387"/>
        <v>875</v>
      </c>
      <c r="ET124" s="74">
        <f t="shared" si="3388"/>
        <v>72</v>
      </c>
      <c r="EU124" s="11">
        <v>645</v>
      </c>
      <c r="EV124" s="12">
        <f t="shared" si="3327"/>
        <v>0.7588571428571429</v>
      </c>
      <c r="EW124" s="11">
        <v>19</v>
      </c>
      <c r="EX124" s="12">
        <f t="shared" si="3328"/>
        <v>2.86144578313253E-2</v>
      </c>
      <c r="EY124" s="13"/>
      <c r="EZ124" s="11"/>
      <c r="FA124" s="11"/>
      <c r="FB124" s="14"/>
      <c r="FC124" s="10"/>
      <c r="FD124" s="11"/>
      <c r="FE124" s="74">
        <f t="shared" si="3389"/>
        <v>877</v>
      </c>
      <c r="FF124" s="74">
        <f t="shared" si="3390"/>
        <v>72</v>
      </c>
      <c r="FG124" s="11">
        <v>622</v>
      </c>
      <c r="FH124" s="12">
        <f t="shared" si="3331"/>
        <v>0.7229190421892816</v>
      </c>
      <c r="FI124" s="11">
        <v>12</v>
      </c>
      <c r="FJ124" s="12">
        <f t="shared" si="3332"/>
        <v>1.8927444794952682E-2</v>
      </c>
      <c r="FK124" s="13"/>
      <c r="FL124" s="11"/>
      <c r="FM124" s="11"/>
      <c r="FN124" s="14"/>
      <c r="FO124" s="10">
        <v>1</v>
      </c>
      <c r="FP124" s="11"/>
      <c r="FQ124" s="74">
        <f t="shared" si="3391"/>
        <v>851</v>
      </c>
      <c r="FR124" s="74">
        <f t="shared" si="3392"/>
        <v>70</v>
      </c>
      <c r="FS124" s="11">
        <v>636</v>
      </c>
      <c r="FT124" s="12">
        <f t="shared" si="3335"/>
        <v>0.75910693301997645</v>
      </c>
      <c r="FU124" s="11">
        <v>10</v>
      </c>
      <c r="FV124" s="12">
        <f t="shared" si="3336"/>
        <v>1.5479876160990712E-2</v>
      </c>
      <c r="FW124" s="13"/>
      <c r="FX124" s="11"/>
      <c r="FY124" s="11"/>
      <c r="FZ124" s="14"/>
      <c r="GA124" s="10">
        <v>1</v>
      </c>
      <c r="GB124" s="11"/>
      <c r="GC124" s="74">
        <f t="shared" si="3393"/>
        <v>165</v>
      </c>
      <c r="GD124" s="74">
        <f t="shared" si="3394"/>
        <v>14</v>
      </c>
      <c r="GE124" s="11">
        <v>108</v>
      </c>
      <c r="GF124" s="12">
        <f t="shared" si="3339"/>
        <v>0.67272727272727273</v>
      </c>
      <c r="GG124" s="11">
        <v>3</v>
      </c>
      <c r="GH124" s="12">
        <f t="shared" si="3340"/>
        <v>2.7027027027027029E-2</v>
      </c>
      <c r="GI124" s="13"/>
      <c r="GJ124" s="11"/>
      <c r="GK124" s="11"/>
      <c r="GL124" s="14"/>
      <c r="GM124" s="10">
        <v>1</v>
      </c>
      <c r="GN124" s="11"/>
      <c r="GO124" s="74">
        <f t="shared" si="3395"/>
        <v>848</v>
      </c>
      <c r="GP124" s="74">
        <f t="shared" si="3396"/>
        <v>70</v>
      </c>
      <c r="GQ124" s="11">
        <v>632</v>
      </c>
      <c r="GR124" s="12">
        <f t="shared" si="3343"/>
        <v>0.75707547169811318</v>
      </c>
      <c r="GS124" s="11">
        <v>10</v>
      </c>
      <c r="GT124" s="12">
        <f t="shared" si="3344"/>
        <v>1.5576323987538941E-2</v>
      </c>
      <c r="GU124" s="13"/>
      <c r="GV124" s="11"/>
      <c r="GW124" s="11"/>
      <c r="GX124" s="14"/>
      <c r="GY124" s="10">
        <v>1</v>
      </c>
      <c r="GZ124" s="11"/>
      <c r="HA124" s="74">
        <f t="shared" si="3397"/>
        <v>853</v>
      </c>
      <c r="HB124" s="74">
        <f t="shared" si="3398"/>
        <v>70</v>
      </c>
      <c r="HC124" s="11">
        <v>619</v>
      </c>
      <c r="HD124" s="12">
        <f t="shared" si="3347"/>
        <v>0.75146541617819462</v>
      </c>
      <c r="HE124" s="11">
        <v>22</v>
      </c>
      <c r="HF124" s="12">
        <f t="shared" si="3348"/>
        <v>3.4321372854914198E-2</v>
      </c>
      <c r="HG124" s="13"/>
      <c r="HH124" s="11"/>
      <c r="HI124" s="11"/>
      <c r="HJ124" s="14"/>
      <c r="HK124" s="10">
        <f t="shared" si="3349"/>
        <v>7</v>
      </c>
      <c r="HL124" s="11">
        <f t="shared" si="3350"/>
        <v>0</v>
      </c>
      <c r="HM124" s="11">
        <f t="shared" si="3351"/>
        <v>11898</v>
      </c>
      <c r="HN124" s="11">
        <f t="shared" si="3352"/>
        <v>977</v>
      </c>
      <c r="HO124" s="11">
        <f t="shared" si="3353"/>
        <v>8776</v>
      </c>
      <c r="HP124" s="215">
        <f>+(HO124)/HM124</f>
        <v>0.7376029584804169</v>
      </c>
      <c r="HQ124" s="15">
        <f t="shared" si="3355"/>
        <v>245</v>
      </c>
      <c r="HR124" s="12">
        <f t="shared" si="3399"/>
        <v>2.7917046490428442E-2</v>
      </c>
      <c r="HS124" s="16">
        <v>60.3</v>
      </c>
      <c r="HT124" s="17">
        <v>8392</v>
      </c>
      <c r="HU124" s="16">
        <f t="shared" si="3356"/>
        <v>95.624430264357343</v>
      </c>
      <c r="HV124" s="15"/>
      <c r="HW124" s="14"/>
      <c r="HX124" s="78">
        <f t="shared" si="3357"/>
        <v>0.72157480314960631</v>
      </c>
      <c r="HY124" s="78">
        <f t="shared" si="3358"/>
        <v>0.73599003735990043</v>
      </c>
      <c r="HZ124" s="78">
        <f t="shared" si="3359"/>
        <v>0.74481030780243374</v>
      </c>
      <c r="IA124" s="78">
        <f t="shared" si="3360"/>
        <v>0.75082811924917192</v>
      </c>
    </row>
    <row r="125" spans="1:244" x14ac:dyDescent="0.25">
      <c r="A125" s="226"/>
      <c r="B125" s="41">
        <f t="shared" si="3361"/>
        <v>44522</v>
      </c>
      <c r="C125" s="10"/>
      <c r="D125" s="11"/>
      <c r="E125" s="74">
        <f t="shared" si="3362"/>
        <v>755</v>
      </c>
      <c r="F125" s="74">
        <f t="shared" si="3363"/>
        <v>62</v>
      </c>
      <c r="G125" s="11">
        <v>550</v>
      </c>
      <c r="H125" s="12">
        <f t="shared" si="3280"/>
        <v>0.75364238410596029</v>
      </c>
      <c r="I125" s="11">
        <v>19</v>
      </c>
      <c r="J125" s="12">
        <f t="shared" si="3364"/>
        <v>3.3391915641476276E-2</v>
      </c>
      <c r="K125" s="11"/>
      <c r="L125" s="11"/>
      <c r="M125" s="18"/>
      <c r="N125" s="20"/>
      <c r="O125" s="10">
        <v>1</v>
      </c>
      <c r="P125" s="11"/>
      <c r="Q125" s="74">
        <f t="shared" si="3365"/>
        <v>719</v>
      </c>
      <c r="R125" s="74">
        <f t="shared" si="3366"/>
        <v>59</v>
      </c>
      <c r="S125" s="11">
        <v>493</v>
      </c>
      <c r="T125" s="12">
        <f t="shared" si="3283"/>
        <v>0.70375521557719056</v>
      </c>
      <c r="U125" s="11">
        <v>13</v>
      </c>
      <c r="V125" s="12">
        <f t="shared" si="3284"/>
        <v>2.5691699604743084E-2</v>
      </c>
      <c r="W125" s="11"/>
      <c r="X125" s="11"/>
      <c r="Y125" s="18"/>
      <c r="Z125" s="20"/>
      <c r="AA125" s="10">
        <v>1</v>
      </c>
      <c r="AB125" s="11"/>
      <c r="AC125" s="74">
        <f t="shared" si="3367"/>
        <v>138</v>
      </c>
      <c r="AD125" s="74">
        <f t="shared" si="3368"/>
        <v>11</v>
      </c>
      <c r="AE125" s="11">
        <v>96</v>
      </c>
      <c r="AF125" s="12">
        <f t="shared" si="3287"/>
        <v>0.71739130434782605</v>
      </c>
      <c r="AG125" s="11">
        <v>3</v>
      </c>
      <c r="AH125" s="12">
        <f t="shared" si="3288"/>
        <v>3.0303030303030304E-2</v>
      </c>
      <c r="AI125" s="11"/>
      <c r="AJ125" s="11"/>
      <c r="AK125" s="18"/>
      <c r="AL125" s="20"/>
      <c r="AM125" s="10"/>
      <c r="AN125" s="11"/>
      <c r="AO125" s="74">
        <f t="shared" si="3369"/>
        <v>723</v>
      </c>
      <c r="AP125" s="74">
        <f t="shared" si="3370"/>
        <v>60</v>
      </c>
      <c r="AQ125" s="11">
        <v>516</v>
      </c>
      <c r="AR125" s="12">
        <f t="shared" si="3291"/>
        <v>0.7385892116182573</v>
      </c>
      <c r="AS125" s="11">
        <v>18</v>
      </c>
      <c r="AT125" s="12">
        <f t="shared" si="3292"/>
        <v>3.3707865168539325E-2</v>
      </c>
      <c r="AU125" s="11"/>
      <c r="AV125" s="11"/>
      <c r="AW125" s="18"/>
      <c r="AX125" s="20"/>
      <c r="AY125" s="10"/>
      <c r="AZ125" s="11"/>
      <c r="BA125" s="74">
        <f t="shared" si="3371"/>
        <v>838</v>
      </c>
      <c r="BB125" s="74">
        <f t="shared" si="3372"/>
        <v>69</v>
      </c>
      <c r="BC125" s="11">
        <v>565</v>
      </c>
      <c r="BD125" s="12">
        <f t="shared" si="3295"/>
        <v>0.69689737470167068</v>
      </c>
      <c r="BE125" s="11">
        <v>19</v>
      </c>
      <c r="BF125" s="12">
        <f t="shared" si="3296"/>
        <v>3.2534246575342464E-2</v>
      </c>
      <c r="BG125" s="11"/>
      <c r="BH125" s="11"/>
      <c r="BI125" s="18"/>
      <c r="BJ125" s="20"/>
      <c r="BK125" s="10"/>
      <c r="BL125" s="11"/>
      <c r="BM125" s="74">
        <f t="shared" si="3373"/>
        <v>702</v>
      </c>
      <c r="BN125" s="74">
        <f t="shared" si="3374"/>
        <v>58</v>
      </c>
      <c r="BO125" s="11">
        <v>487</v>
      </c>
      <c r="BP125" s="12">
        <f t="shared" si="3299"/>
        <v>0.70512820512820518</v>
      </c>
      <c r="BQ125" s="11">
        <v>8</v>
      </c>
      <c r="BR125" s="12">
        <f t="shared" si="3300"/>
        <v>1.6161616161616162E-2</v>
      </c>
      <c r="BS125" s="11"/>
      <c r="BT125" s="11"/>
      <c r="BU125" s="18"/>
      <c r="BV125" s="20"/>
      <c r="BW125" s="10">
        <v>1</v>
      </c>
      <c r="BX125" s="11"/>
      <c r="BY125" s="74">
        <f t="shared" si="3375"/>
        <v>748</v>
      </c>
      <c r="BZ125" s="74">
        <f t="shared" si="3376"/>
        <v>61</v>
      </c>
      <c r="CA125" s="11">
        <v>497</v>
      </c>
      <c r="CB125" s="12">
        <f t="shared" si="3303"/>
        <v>0.6737967914438503</v>
      </c>
      <c r="CC125" s="11">
        <v>7</v>
      </c>
      <c r="CD125" s="12">
        <f t="shared" si="3304"/>
        <v>1.3888888888888888E-2</v>
      </c>
      <c r="CE125" s="11"/>
      <c r="CF125" s="11"/>
      <c r="CG125" s="18"/>
      <c r="CH125" s="20"/>
      <c r="CI125" s="10"/>
      <c r="CJ125" s="11"/>
      <c r="CK125" s="74">
        <f t="shared" si="3377"/>
        <v>152</v>
      </c>
      <c r="CL125" s="74">
        <f t="shared" si="3378"/>
        <v>13</v>
      </c>
      <c r="CM125" s="11">
        <v>93</v>
      </c>
      <c r="CN125" s="12">
        <f t="shared" si="3307"/>
        <v>0.63815789473684215</v>
      </c>
      <c r="CO125" s="11">
        <v>4</v>
      </c>
      <c r="CP125" s="12">
        <f t="shared" si="3308"/>
        <v>4.1237113402061855E-2</v>
      </c>
      <c r="CQ125" s="11"/>
      <c r="CR125" s="11"/>
      <c r="CS125" s="18"/>
      <c r="CT125" s="20"/>
      <c r="CU125" s="10"/>
      <c r="CV125" s="11"/>
      <c r="CW125" s="74">
        <f t="shared" si="3379"/>
        <v>756</v>
      </c>
      <c r="CX125" s="74">
        <f t="shared" si="3380"/>
        <v>62</v>
      </c>
      <c r="CY125" s="11">
        <v>528</v>
      </c>
      <c r="CZ125" s="12">
        <f t="shared" si="3311"/>
        <v>0.71560846560846558</v>
      </c>
      <c r="DA125" s="11">
        <v>13</v>
      </c>
      <c r="DB125" s="12">
        <f t="shared" si="3312"/>
        <v>2.4029574861367836E-2</v>
      </c>
      <c r="DC125" s="11"/>
      <c r="DD125" s="11"/>
      <c r="DE125" s="18"/>
      <c r="DF125" s="20"/>
      <c r="DG125" s="10"/>
      <c r="DH125" s="11"/>
      <c r="DI125" s="74">
        <f t="shared" si="3381"/>
        <v>853</v>
      </c>
      <c r="DJ125" s="74">
        <f t="shared" si="3382"/>
        <v>70</v>
      </c>
      <c r="DK125" s="11">
        <v>603</v>
      </c>
      <c r="DL125" s="12">
        <f t="shared" si="3315"/>
        <v>0.7198124267291911</v>
      </c>
      <c r="DM125" s="11">
        <v>11</v>
      </c>
      <c r="DN125" s="12">
        <f t="shared" si="3316"/>
        <v>1.7915309446254073E-2</v>
      </c>
      <c r="DO125" s="11"/>
      <c r="DP125" s="11"/>
      <c r="DQ125" s="18"/>
      <c r="DR125" s="20"/>
      <c r="DS125" s="10">
        <v>2</v>
      </c>
      <c r="DT125" s="11"/>
      <c r="DU125" s="74">
        <f t="shared" si="3383"/>
        <v>880</v>
      </c>
      <c r="DV125" s="74">
        <f t="shared" si="3384"/>
        <v>72</v>
      </c>
      <c r="DW125" s="11">
        <v>600</v>
      </c>
      <c r="DX125" s="12">
        <f t="shared" si="3319"/>
        <v>0.71590909090909094</v>
      </c>
      <c r="DY125" s="11">
        <v>30</v>
      </c>
      <c r="DZ125" s="12">
        <f t="shared" si="3320"/>
        <v>4.7619047619047616E-2</v>
      </c>
      <c r="EA125" s="11"/>
      <c r="EB125" s="11"/>
      <c r="EC125" s="18"/>
      <c r="ED125" s="20"/>
      <c r="EE125" s="10"/>
      <c r="EF125" s="11"/>
      <c r="EG125" s="74">
        <f t="shared" si="3385"/>
        <v>160</v>
      </c>
      <c r="EH125" s="74">
        <f t="shared" si="3386"/>
        <v>12</v>
      </c>
      <c r="EI125" s="11">
        <v>112</v>
      </c>
      <c r="EJ125" s="12">
        <f t="shared" si="3323"/>
        <v>0.71250000000000002</v>
      </c>
      <c r="EK125" s="11">
        <v>2</v>
      </c>
      <c r="EL125" s="12">
        <f t="shared" si="3324"/>
        <v>1.7543859649122806E-2</v>
      </c>
      <c r="EM125" s="11"/>
      <c r="EN125" s="11"/>
      <c r="EO125" s="18"/>
      <c r="EP125" s="20"/>
      <c r="EQ125" s="10"/>
      <c r="ER125" s="11"/>
      <c r="ES125" s="74">
        <f t="shared" si="3387"/>
        <v>875</v>
      </c>
      <c r="ET125" s="74">
        <f t="shared" si="3388"/>
        <v>72</v>
      </c>
      <c r="EU125" s="11">
        <v>627</v>
      </c>
      <c r="EV125" s="12">
        <f t="shared" si="3327"/>
        <v>0.73599999999999999</v>
      </c>
      <c r="EW125" s="11">
        <v>17</v>
      </c>
      <c r="EX125" s="12">
        <f t="shared" si="3328"/>
        <v>2.6397515527950312E-2</v>
      </c>
      <c r="EY125" s="11"/>
      <c r="EZ125" s="11"/>
      <c r="FA125" s="18"/>
      <c r="FB125" s="20"/>
      <c r="FC125" s="10"/>
      <c r="FD125" s="11"/>
      <c r="FE125" s="74">
        <f t="shared" si="3389"/>
        <v>877</v>
      </c>
      <c r="FF125" s="74">
        <f t="shared" si="3390"/>
        <v>72</v>
      </c>
      <c r="FG125" s="11">
        <v>601</v>
      </c>
      <c r="FH125" s="12">
        <f t="shared" si="3331"/>
        <v>0.71493728620296471</v>
      </c>
      <c r="FI125" s="11">
        <v>26</v>
      </c>
      <c r="FJ125" s="12">
        <f t="shared" si="3332"/>
        <v>4.1467304625199361E-2</v>
      </c>
      <c r="FK125" s="11"/>
      <c r="FL125" s="11"/>
      <c r="FM125" s="18"/>
      <c r="FN125" s="20"/>
      <c r="FO125" s="10"/>
      <c r="FP125" s="11"/>
      <c r="FQ125" s="74">
        <f t="shared" si="3391"/>
        <v>851</v>
      </c>
      <c r="FR125" s="74">
        <f t="shared" si="3392"/>
        <v>70</v>
      </c>
      <c r="FS125" s="11">
        <v>641</v>
      </c>
      <c r="FT125" s="12">
        <f t="shared" si="3335"/>
        <v>0.77085781433607525</v>
      </c>
      <c r="FU125" s="11">
        <v>15</v>
      </c>
      <c r="FV125" s="12">
        <f t="shared" si="3336"/>
        <v>2.2865853658536585E-2</v>
      </c>
      <c r="FW125" s="11"/>
      <c r="FX125" s="11"/>
      <c r="FY125" s="18"/>
      <c r="FZ125" s="20"/>
      <c r="GA125" s="10">
        <v>2</v>
      </c>
      <c r="GB125" s="11"/>
      <c r="GC125" s="74">
        <f t="shared" si="3393"/>
        <v>163</v>
      </c>
      <c r="GD125" s="74">
        <f t="shared" si="3394"/>
        <v>14</v>
      </c>
      <c r="GE125" s="11">
        <v>107</v>
      </c>
      <c r="GF125" s="12">
        <f t="shared" si="3339"/>
        <v>0.66871165644171782</v>
      </c>
      <c r="GG125" s="11">
        <v>2</v>
      </c>
      <c r="GH125" s="12">
        <f t="shared" si="3340"/>
        <v>1.834862385321101E-2</v>
      </c>
      <c r="GI125" s="11"/>
      <c r="GJ125" s="11"/>
      <c r="GK125" s="18"/>
      <c r="GL125" s="20"/>
      <c r="GM125" s="10"/>
      <c r="GN125" s="11"/>
      <c r="GO125" s="74">
        <f t="shared" si="3395"/>
        <v>848</v>
      </c>
      <c r="GP125" s="74">
        <f t="shared" si="3396"/>
        <v>70</v>
      </c>
      <c r="GQ125" s="11">
        <v>612</v>
      </c>
      <c r="GR125" s="12">
        <f t="shared" si="3343"/>
        <v>0.73938679245283023</v>
      </c>
      <c r="GS125" s="11">
        <v>15</v>
      </c>
      <c r="GT125" s="12">
        <f t="shared" si="3344"/>
        <v>2.3923444976076555E-2</v>
      </c>
      <c r="GU125" s="11"/>
      <c r="GV125" s="11"/>
      <c r="GW125" s="18"/>
      <c r="GX125" s="20"/>
      <c r="GY125" s="10">
        <v>1</v>
      </c>
      <c r="GZ125" s="11"/>
      <c r="HA125" s="74">
        <f t="shared" si="3397"/>
        <v>852</v>
      </c>
      <c r="HB125" s="74">
        <f t="shared" si="3398"/>
        <v>70</v>
      </c>
      <c r="HC125" s="11">
        <v>585</v>
      </c>
      <c r="HD125" s="12">
        <f t="shared" si="3347"/>
        <v>0.721830985915493</v>
      </c>
      <c r="HE125" s="11">
        <v>30</v>
      </c>
      <c r="HF125" s="12">
        <f t="shared" si="3348"/>
        <v>4.878048780487805E-2</v>
      </c>
      <c r="HG125" s="11"/>
      <c r="HH125" s="11"/>
      <c r="HI125" s="18"/>
      <c r="HJ125" s="20"/>
      <c r="HK125" s="10">
        <f t="shared" si="3349"/>
        <v>8</v>
      </c>
      <c r="HL125" s="11">
        <f t="shared" si="3350"/>
        <v>0</v>
      </c>
      <c r="HM125" s="11">
        <f t="shared" si="3351"/>
        <v>11890</v>
      </c>
      <c r="HN125" s="11">
        <f t="shared" si="3352"/>
        <v>977</v>
      </c>
      <c r="HO125" s="11">
        <f t="shared" si="3353"/>
        <v>8565</v>
      </c>
      <c r="HP125" s="215">
        <f t="shared" ref="HP125:HP128" si="3400">+(HO125)/HM125</f>
        <v>0.72035323801513873</v>
      </c>
      <c r="HQ125" s="15">
        <f t="shared" si="3355"/>
        <v>252</v>
      </c>
      <c r="HR125" s="12">
        <f t="shared" si="3399"/>
        <v>2.9422066549912435E-2</v>
      </c>
      <c r="HS125" s="16">
        <v>61.4</v>
      </c>
      <c r="HT125" s="17">
        <v>8181</v>
      </c>
      <c r="HU125" s="16">
        <f t="shared" si="3356"/>
        <v>95.516637478108578</v>
      </c>
      <c r="HV125" s="18"/>
      <c r="HW125" s="20"/>
      <c r="HX125" s="78">
        <f t="shared" si="3357"/>
        <v>0.72234478411597858</v>
      </c>
      <c r="HY125" s="78">
        <f t="shared" si="3358"/>
        <v>0.70102771722204915</v>
      </c>
      <c r="HZ125" s="78">
        <f t="shared" si="3359"/>
        <v>0.72170487106017189</v>
      </c>
      <c r="IA125" s="78">
        <f t="shared" si="3360"/>
        <v>0.73949889462048635</v>
      </c>
    </row>
    <row r="126" spans="1:244" x14ac:dyDescent="0.25">
      <c r="A126" s="226"/>
      <c r="B126" s="41">
        <f>+B125+1</f>
        <v>44523</v>
      </c>
      <c r="C126" s="10"/>
      <c r="D126" s="11"/>
      <c r="E126" s="74">
        <f t="shared" si="3362"/>
        <v>755</v>
      </c>
      <c r="F126" s="74">
        <f t="shared" si="3363"/>
        <v>62</v>
      </c>
      <c r="G126" s="11">
        <v>547</v>
      </c>
      <c r="H126" s="12">
        <f t="shared" si="3280"/>
        <v>0.74172185430463577</v>
      </c>
      <c r="I126" s="11">
        <v>13</v>
      </c>
      <c r="J126" s="12">
        <f t="shared" si="3364"/>
        <v>2.3214285714285715E-2</v>
      </c>
      <c r="K126" s="13"/>
      <c r="L126" s="13"/>
      <c r="M126" s="25">
        <v>3996</v>
      </c>
      <c r="N126" s="38">
        <v>4280</v>
      </c>
      <c r="O126" s="10"/>
      <c r="P126" s="11"/>
      <c r="Q126" s="74">
        <f t="shared" si="3365"/>
        <v>719</v>
      </c>
      <c r="R126" s="74">
        <f t="shared" si="3366"/>
        <v>59</v>
      </c>
      <c r="S126" s="11">
        <v>516</v>
      </c>
      <c r="T126" s="12">
        <f t="shared" si="3283"/>
        <v>0.73018080667593876</v>
      </c>
      <c r="U126" s="11">
        <v>9</v>
      </c>
      <c r="V126" s="12">
        <f t="shared" si="3284"/>
        <v>1.7142857142857144E-2</v>
      </c>
      <c r="W126" s="13"/>
      <c r="X126" s="13"/>
      <c r="Y126" s="25">
        <v>3996</v>
      </c>
      <c r="Z126" s="38">
        <v>4280</v>
      </c>
      <c r="AA126" s="10"/>
      <c r="AB126" s="11"/>
      <c r="AC126" s="74">
        <f t="shared" si="3367"/>
        <v>138</v>
      </c>
      <c r="AD126" s="74">
        <f t="shared" si="3368"/>
        <v>11</v>
      </c>
      <c r="AE126" s="11">
        <v>94</v>
      </c>
      <c r="AF126" s="12">
        <f t="shared" si="3287"/>
        <v>0.70289855072463769</v>
      </c>
      <c r="AG126" s="11">
        <v>3</v>
      </c>
      <c r="AH126" s="12">
        <f t="shared" si="3288"/>
        <v>3.0927835051546393E-2</v>
      </c>
      <c r="AI126" s="13"/>
      <c r="AJ126" s="13"/>
      <c r="AK126" s="25">
        <v>3996</v>
      </c>
      <c r="AL126" s="38">
        <v>4280</v>
      </c>
      <c r="AM126" s="10"/>
      <c r="AN126" s="11"/>
      <c r="AO126" s="74">
        <f t="shared" si="3369"/>
        <v>723</v>
      </c>
      <c r="AP126" s="74">
        <f t="shared" si="3370"/>
        <v>60</v>
      </c>
      <c r="AQ126" s="11">
        <v>526</v>
      </c>
      <c r="AR126" s="12">
        <f t="shared" si="3291"/>
        <v>0.74412171507607194</v>
      </c>
      <c r="AS126" s="11">
        <v>12</v>
      </c>
      <c r="AT126" s="12">
        <f t="shared" si="3292"/>
        <v>2.2304832713754646E-2</v>
      </c>
      <c r="AU126" s="13"/>
      <c r="AV126" s="13"/>
      <c r="AW126" s="25">
        <v>3996</v>
      </c>
      <c r="AX126" s="38">
        <v>4280</v>
      </c>
      <c r="AY126" s="10"/>
      <c r="AZ126" s="11"/>
      <c r="BA126" s="74">
        <f t="shared" si="3371"/>
        <v>838</v>
      </c>
      <c r="BB126" s="74">
        <f t="shared" si="3372"/>
        <v>69</v>
      </c>
      <c r="BC126" s="11">
        <v>557</v>
      </c>
      <c r="BD126" s="12">
        <f t="shared" si="3295"/>
        <v>0.67780429594272074</v>
      </c>
      <c r="BE126" s="11">
        <v>11</v>
      </c>
      <c r="BF126" s="12">
        <f t="shared" si="3296"/>
        <v>1.936619718309859E-2</v>
      </c>
      <c r="BG126" s="13"/>
      <c r="BH126" s="13"/>
      <c r="BI126" s="25">
        <v>3996</v>
      </c>
      <c r="BJ126" s="38">
        <v>4280</v>
      </c>
      <c r="BK126" s="10">
        <v>2</v>
      </c>
      <c r="BL126" s="11"/>
      <c r="BM126" s="74">
        <f t="shared" si="3373"/>
        <v>700</v>
      </c>
      <c r="BN126" s="74">
        <f t="shared" si="3374"/>
        <v>58</v>
      </c>
      <c r="BO126" s="11">
        <v>496</v>
      </c>
      <c r="BP126" s="12">
        <f t="shared" si="3299"/>
        <v>0.73285714285714287</v>
      </c>
      <c r="BQ126" s="11">
        <v>17</v>
      </c>
      <c r="BR126" s="12">
        <f t="shared" si="3300"/>
        <v>3.3138401559454189E-2</v>
      </c>
      <c r="BS126" s="13"/>
      <c r="BT126" s="13"/>
      <c r="BU126" s="25">
        <v>3996</v>
      </c>
      <c r="BV126" s="38">
        <v>4280</v>
      </c>
      <c r="BW126" s="10"/>
      <c r="BX126" s="11"/>
      <c r="BY126" s="74">
        <f t="shared" si="3375"/>
        <v>748</v>
      </c>
      <c r="BZ126" s="74">
        <f t="shared" si="3376"/>
        <v>61</v>
      </c>
      <c r="CA126" s="11">
        <v>526</v>
      </c>
      <c r="CB126" s="12">
        <f t="shared" si="3303"/>
        <v>0.72058823529411764</v>
      </c>
      <c r="CC126" s="11">
        <v>13</v>
      </c>
      <c r="CD126" s="12">
        <f t="shared" si="3304"/>
        <v>2.4118738404452691E-2</v>
      </c>
      <c r="CE126" s="13"/>
      <c r="CF126" s="13"/>
      <c r="CG126" s="25">
        <v>3996</v>
      </c>
      <c r="CH126" s="38">
        <v>4280</v>
      </c>
      <c r="CI126" s="10">
        <v>1</v>
      </c>
      <c r="CJ126" s="11"/>
      <c r="CK126" s="74">
        <f t="shared" si="3377"/>
        <v>151</v>
      </c>
      <c r="CL126" s="74">
        <f t="shared" si="3378"/>
        <v>13</v>
      </c>
      <c r="CM126" s="11">
        <v>103</v>
      </c>
      <c r="CN126" s="12">
        <f t="shared" si="3307"/>
        <v>0.70860927152317876</v>
      </c>
      <c r="CO126" s="11">
        <v>4</v>
      </c>
      <c r="CP126" s="12">
        <f t="shared" si="3308"/>
        <v>3.7383177570093455E-2</v>
      </c>
      <c r="CQ126" s="13"/>
      <c r="CR126" s="13"/>
      <c r="CS126" s="25">
        <v>3996</v>
      </c>
      <c r="CT126" s="38">
        <v>4280</v>
      </c>
      <c r="CU126" s="10">
        <v>1</v>
      </c>
      <c r="CV126" s="11"/>
      <c r="CW126" s="74">
        <f t="shared" si="3379"/>
        <v>755</v>
      </c>
      <c r="CX126" s="74">
        <f t="shared" si="3380"/>
        <v>62</v>
      </c>
      <c r="CY126" s="11">
        <v>533</v>
      </c>
      <c r="CZ126" s="12">
        <f t="shared" si="3311"/>
        <v>0.72052980132450328</v>
      </c>
      <c r="DA126" s="11">
        <v>11</v>
      </c>
      <c r="DB126" s="12">
        <f t="shared" si="3312"/>
        <v>2.0220588235294119E-2</v>
      </c>
      <c r="DC126" s="13"/>
      <c r="DD126" s="13"/>
      <c r="DE126" s="25">
        <v>3996</v>
      </c>
      <c r="DF126" s="38">
        <v>4280</v>
      </c>
      <c r="DG126" s="10"/>
      <c r="DH126" s="11"/>
      <c r="DI126" s="74">
        <f t="shared" si="3381"/>
        <v>853</v>
      </c>
      <c r="DJ126" s="74">
        <f t="shared" si="3382"/>
        <v>70</v>
      </c>
      <c r="DK126" s="11">
        <v>627</v>
      </c>
      <c r="DL126" s="12">
        <f t="shared" si="3315"/>
        <v>0.75029308323563892</v>
      </c>
      <c r="DM126" s="11">
        <v>13</v>
      </c>
      <c r="DN126" s="12">
        <f t="shared" si="3316"/>
        <v>2.0312500000000001E-2</v>
      </c>
      <c r="DO126" s="13"/>
      <c r="DP126" s="13"/>
      <c r="DQ126" s="25">
        <v>3996</v>
      </c>
      <c r="DR126" s="38">
        <v>4280</v>
      </c>
      <c r="DS126" s="10"/>
      <c r="DT126" s="11"/>
      <c r="DU126" s="74">
        <f t="shared" si="3383"/>
        <v>880</v>
      </c>
      <c r="DV126" s="74">
        <f t="shared" si="3384"/>
        <v>72</v>
      </c>
      <c r="DW126" s="11">
        <v>609</v>
      </c>
      <c r="DX126" s="12">
        <f t="shared" si="3319"/>
        <v>0.72613636363636369</v>
      </c>
      <c r="DY126" s="11">
        <v>30</v>
      </c>
      <c r="DZ126" s="12">
        <f t="shared" si="3320"/>
        <v>4.6948356807511735E-2</v>
      </c>
      <c r="EA126" s="13"/>
      <c r="EB126" s="13"/>
      <c r="EC126" s="25">
        <v>3996</v>
      </c>
      <c r="ED126" s="38">
        <v>4280</v>
      </c>
      <c r="EE126" s="10"/>
      <c r="EF126" s="11"/>
      <c r="EG126" s="74">
        <f t="shared" si="3385"/>
        <v>160</v>
      </c>
      <c r="EH126" s="74">
        <f t="shared" si="3386"/>
        <v>12</v>
      </c>
      <c r="EI126" s="11">
        <v>100</v>
      </c>
      <c r="EJ126" s="12">
        <f t="shared" si="3323"/>
        <v>0.65</v>
      </c>
      <c r="EK126" s="11">
        <v>4</v>
      </c>
      <c r="EL126" s="12">
        <f t="shared" si="3324"/>
        <v>3.8461538461538464E-2</v>
      </c>
      <c r="EM126" s="13"/>
      <c r="EN126" s="13"/>
      <c r="EO126" s="25">
        <v>3996</v>
      </c>
      <c r="EP126" s="38">
        <v>4280</v>
      </c>
      <c r="EQ126" s="10"/>
      <c r="ER126" s="11"/>
      <c r="ES126" s="74">
        <f t="shared" si="3387"/>
        <v>875</v>
      </c>
      <c r="ET126" s="74">
        <f t="shared" si="3388"/>
        <v>72</v>
      </c>
      <c r="EU126" s="11">
        <v>614</v>
      </c>
      <c r="EV126" s="12">
        <f t="shared" si="3327"/>
        <v>0.72228571428571431</v>
      </c>
      <c r="EW126" s="11">
        <v>18</v>
      </c>
      <c r="EX126" s="12">
        <f t="shared" si="3328"/>
        <v>2.8481012658227847E-2</v>
      </c>
      <c r="EY126" s="13"/>
      <c r="EZ126" s="13"/>
      <c r="FA126" s="25">
        <v>3996</v>
      </c>
      <c r="FB126" s="38">
        <v>4280</v>
      </c>
      <c r="FC126" s="10"/>
      <c r="FD126" s="11"/>
      <c r="FE126" s="74">
        <f t="shared" si="3389"/>
        <v>877</v>
      </c>
      <c r="FF126" s="74">
        <f t="shared" si="3390"/>
        <v>72</v>
      </c>
      <c r="FG126" s="11">
        <v>601</v>
      </c>
      <c r="FH126" s="12">
        <f t="shared" si="3331"/>
        <v>0.70809578107183579</v>
      </c>
      <c r="FI126" s="11">
        <v>20</v>
      </c>
      <c r="FJ126" s="12">
        <f t="shared" si="3332"/>
        <v>3.2206119162640899E-2</v>
      </c>
      <c r="FK126" s="13"/>
      <c r="FL126" s="13"/>
      <c r="FM126" s="25">
        <v>3996</v>
      </c>
      <c r="FN126" s="38">
        <v>4280</v>
      </c>
      <c r="FO126" s="10"/>
      <c r="FP126" s="11"/>
      <c r="FQ126" s="74">
        <f t="shared" si="3391"/>
        <v>851</v>
      </c>
      <c r="FR126" s="74">
        <f t="shared" si="3392"/>
        <v>70</v>
      </c>
      <c r="FS126" s="11">
        <v>616</v>
      </c>
      <c r="FT126" s="12">
        <f t="shared" si="3335"/>
        <v>0.74618096357226793</v>
      </c>
      <c r="FU126" s="11">
        <v>19</v>
      </c>
      <c r="FV126" s="12">
        <f t="shared" si="3336"/>
        <v>2.9921259842519685E-2</v>
      </c>
      <c r="FW126" s="13"/>
      <c r="FX126" s="13"/>
      <c r="FY126" s="25">
        <v>3996</v>
      </c>
      <c r="FZ126" s="38">
        <v>4280</v>
      </c>
      <c r="GA126" s="10"/>
      <c r="GB126" s="11"/>
      <c r="GC126" s="74">
        <f t="shared" si="3393"/>
        <v>163</v>
      </c>
      <c r="GD126" s="74">
        <f t="shared" si="3394"/>
        <v>14</v>
      </c>
      <c r="GE126" s="11">
        <v>100</v>
      </c>
      <c r="GF126" s="12">
        <f t="shared" si="3339"/>
        <v>0.63190184049079756</v>
      </c>
      <c r="GG126" s="11">
        <v>3</v>
      </c>
      <c r="GH126" s="12">
        <f t="shared" si="3340"/>
        <v>2.9126213592233011E-2</v>
      </c>
      <c r="GI126" s="13"/>
      <c r="GJ126" s="13"/>
      <c r="GK126" s="25">
        <v>3996</v>
      </c>
      <c r="GL126" s="38">
        <v>4280</v>
      </c>
      <c r="GM126" s="10"/>
      <c r="GN126" s="11"/>
      <c r="GO126" s="74">
        <f t="shared" si="3395"/>
        <v>848</v>
      </c>
      <c r="GP126" s="74">
        <f t="shared" si="3396"/>
        <v>70</v>
      </c>
      <c r="GQ126" s="11">
        <v>608</v>
      </c>
      <c r="GR126" s="12">
        <f t="shared" si="3343"/>
        <v>0.74292452830188682</v>
      </c>
      <c r="GS126" s="11">
        <v>22</v>
      </c>
      <c r="GT126" s="12">
        <f t="shared" si="3344"/>
        <v>3.4920634920634921E-2</v>
      </c>
      <c r="GU126" s="13"/>
      <c r="GV126" s="13"/>
      <c r="GW126" s="25">
        <v>3996</v>
      </c>
      <c r="GX126" s="38">
        <v>4280</v>
      </c>
      <c r="GY126" s="10"/>
      <c r="GZ126" s="11"/>
      <c r="HA126" s="74">
        <f t="shared" si="3397"/>
        <v>852</v>
      </c>
      <c r="HB126" s="74">
        <f t="shared" si="3398"/>
        <v>70</v>
      </c>
      <c r="HC126" s="11">
        <v>606</v>
      </c>
      <c r="HD126" s="12">
        <f t="shared" si="3347"/>
        <v>0.74530516431924887</v>
      </c>
      <c r="HE126" s="11">
        <v>29</v>
      </c>
      <c r="HF126" s="12">
        <f t="shared" si="3348"/>
        <v>4.5669291338582677E-2</v>
      </c>
      <c r="HG126" s="13"/>
      <c r="HH126" s="13"/>
      <c r="HI126" s="25">
        <v>3996</v>
      </c>
      <c r="HJ126" s="38">
        <v>4280</v>
      </c>
      <c r="HK126" s="10">
        <f t="shared" si="3349"/>
        <v>4</v>
      </c>
      <c r="HL126" s="11">
        <f t="shared" si="3350"/>
        <v>0</v>
      </c>
      <c r="HM126" s="11">
        <f t="shared" si="3351"/>
        <v>11886</v>
      </c>
      <c r="HN126" s="11">
        <f t="shared" si="3352"/>
        <v>977</v>
      </c>
      <c r="HO126" s="11">
        <f t="shared" si="3353"/>
        <v>8630</v>
      </c>
      <c r="HP126" s="215">
        <f t="shared" si="3400"/>
        <v>0.72606427730102641</v>
      </c>
      <c r="HQ126" s="15">
        <f t="shared" si="3355"/>
        <v>251</v>
      </c>
      <c r="HR126" s="12">
        <f t="shared" si="3399"/>
        <v>2.9084588644264196E-2</v>
      </c>
      <c r="HS126" s="16">
        <v>61</v>
      </c>
      <c r="HT126" s="17">
        <v>8254</v>
      </c>
      <c r="HU126" s="16">
        <f t="shared" si="3356"/>
        <v>95.643105446118199</v>
      </c>
      <c r="HV126" s="23">
        <v>3996</v>
      </c>
      <c r="HW126" s="22">
        <v>4280</v>
      </c>
      <c r="HX126" s="78">
        <f t="shared" si="3357"/>
        <v>0.72108414749448468</v>
      </c>
      <c r="HY126" s="78">
        <f t="shared" si="3358"/>
        <v>0.73058933582787655</v>
      </c>
      <c r="HZ126" s="78">
        <f t="shared" si="3359"/>
        <v>0.71489971346704873</v>
      </c>
      <c r="IA126" s="78">
        <f t="shared" si="3360"/>
        <v>0.73802505526897566</v>
      </c>
    </row>
    <row r="127" spans="1:244" x14ac:dyDescent="0.25">
      <c r="A127" s="226"/>
      <c r="B127" s="41">
        <f t="shared" si="3361"/>
        <v>44524</v>
      </c>
      <c r="C127" s="10"/>
      <c r="D127" s="11"/>
      <c r="E127" s="74">
        <f t="shared" si="3362"/>
        <v>755</v>
      </c>
      <c r="F127" s="74">
        <f t="shared" si="3363"/>
        <v>62</v>
      </c>
      <c r="G127" s="11">
        <v>500</v>
      </c>
      <c r="H127" s="12">
        <f t="shared" si="3280"/>
        <v>0.68079470198675496</v>
      </c>
      <c r="I127" s="11">
        <v>14</v>
      </c>
      <c r="J127" s="12">
        <f t="shared" si="3364"/>
        <v>2.7237354085603113E-2</v>
      </c>
      <c r="K127" s="13"/>
      <c r="L127" s="11"/>
      <c r="M127" s="25">
        <v>4616.75</v>
      </c>
      <c r="N127" s="38">
        <v>4276.1538461538457</v>
      </c>
      <c r="O127" s="10">
        <v>1</v>
      </c>
      <c r="P127" s="11"/>
      <c r="Q127" s="74">
        <f t="shared" si="3365"/>
        <v>718</v>
      </c>
      <c r="R127" s="74">
        <f t="shared" si="3366"/>
        <v>59</v>
      </c>
      <c r="S127" s="11">
        <v>504</v>
      </c>
      <c r="T127" s="12">
        <f t="shared" si="3283"/>
        <v>0.71727019498607247</v>
      </c>
      <c r="U127" s="11">
        <v>11</v>
      </c>
      <c r="V127" s="12">
        <f t="shared" si="3284"/>
        <v>2.1359223300970873E-2</v>
      </c>
      <c r="W127" s="13"/>
      <c r="X127" s="11"/>
      <c r="Y127" s="25">
        <v>4512.5641025641025</v>
      </c>
      <c r="Z127" s="38">
        <v>4553.5714285714284</v>
      </c>
      <c r="AA127" s="10">
        <v>1</v>
      </c>
      <c r="AB127" s="11"/>
      <c r="AC127" s="74">
        <f t="shared" si="3367"/>
        <v>137</v>
      </c>
      <c r="AD127" s="74">
        <f t="shared" si="3368"/>
        <v>11</v>
      </c>
      <c r="AE127" s="11">
        <v>103</v>
      </c>
      <c r="AF127" s="12">
        <f t="shared" si="3287"/>
        <v>0.77372262773722633</v>
      </c>
      <c r="AG127" s="11">
        <v>3</v>
      </c>
      <c r="AH127" s="12">
        <f t="shared" si="3288"/>
        <v>2.8301886792452831E-2</v>
      </c>
      <c r="AI127" s="13"/>
      <c r="AJ127" s="11"/>
      <c r="AK127" s="25">
        <v>4402.5</v>
      </c>
      <c r="AL127" s="38">
        <v>4192.5</v>
      </c>
      <c r="AM127" s="10"/>
      <c r="AN127" s="11"/>
      <c r="AO127" s="74">
        <f t="shared" si="3369"/>
        <v>723</v>
      </c>
      <c r="AP127" s="74">
        <f t="shared" si="3370"/>
        <v>60</v>
      </c>
      <c r="AQ127" s="11">
        <v>490</v>
      </c>
      <c r="AR127" s="12">
        <f t="shared" si="3291"/>
        <v>0.70816044260027666</v>
      </c>
      <c r="AS127" s="11">
        <v>22</v>
      </c>
      <c r="AT127" s="12">
        <f t="shared" si="3292"/>
        <v>4.296875E-2</v>
      </c>
      <c r="AU127" s="13"/>
      <c r="AV127" s="11"/>
      <c r="AW127" s="25">
        <v>4479.7435897435898</v>
      </c>
      <c r="AX127" s="38">
        <v>4461.4285714285716</v>
      </c>
      <c r="AY127" s="10"/>
      <c r="AZ127" s="11"/>
      <c r="BA127" s="74">
        <f t="shared" si="3371"/>
        <v>838</v>
      </c>
      <c r="BB127" s="74">
        <f t="shared" si="3372"/>
        <v>69</v>
      </c>
      <c r="BC127" s="11">
        <v>521</v>
      </c>
      <c r="BD127" s="12">
        <f t="shared" si="3295"/>
        <v>0.64797136038186154</v>
      </c>
      <c r="BE127" s="11">
        <v>22</v>
      </c>
      <c r="BF127" s="12">
        <f t="shared" si="3296"/>
        <v>4.0515653775322284E-2</v>
      </c>
      <c r="BG127" s="13"/>
      <c r="BH127" s="11"/>
      <c r="BI127" s="25">
        <v>4595.1111111111113</v>
      </c>
      <c r="BJ127" s="38">
        <v>4868.666666666667</v>
      </c>
      <c r="BK127" s="10">
        <v>1</v>
      </c>
      <c r="BL127" s="11"/>
      <c r="BM127" s="74">
        <f t="shared" si="3373"/>
        <v>699</v>
      </c>
      <c r="BN127" s="74">
        <f t="shared" si="3374"/>
        <v>58</v>
      </c>
      <c r="BO127" s="11">
        <v>500</v>
      </c>
      <c r="BP127" s="12">
        <f t="shared" si="3299"/>
        <v>0.73533619456366239</v>
      </c>
      <c r="BQ127" s="11">
        <v>14</v>
      </c>
      <c r="BR127" s="12">
        <f t="shared" si="3300"/>
        <v>2.7237354085603113E-2</v>
      </c>
      <c r="BS127" s="13"/>
      <c r="BT127" s="11"/>
      <c r="BU127" s="25">
        <v>4710.2439024390242</v>
      </c>
      <c r="BV127" s="38">
        <v>4380.7692307692305</v>
      </c>
      <c r="BW127" s="10"/>
      <c r="BX127" s="11"/>
      <c r="BY127" s="74">
        <f t="shared" si="3375"/>
        <v>748</v>
      </c>
      <c r="BZ127" s="74">
        <f t="shared" si="3376"/>
        <v>61</v>
      </c>
      <c r="CA127" s="11">
        <v>527</v>
      </c>
      <c r="CB127" s="12">
        <f t="shared" si="3303"/>
        <v>0.72727272727272729</v>
      </c>
      <c r="CC127" s="11">
        <v>17</v>
      </c>
      <c r="CD127" s="12">
        <f t="shared" si="3304"/>
        <v>3.125E-2</v>
      </c>
      <c r="CE127" s="13"/>
      <c r="CF127" s="11"/>
      <c r="CG127" s="25">
        <v>4500.75</v>
      </c>
      <c r="CH127" s="38">
        <v>4449.2857142857147</v>
      </c>
      <c r="CI127" s="10"/>
      <c r="CJ127" s="11"/>
      <c r="CK127" s="74">
        <f t="shared" si="3377"/>
        <v>151</v>
      </c>
      <c r="CL127" s="74">
        <f t="shared" si="3378"/>
        <v>13</v>
      </c>
      <c r="CM127" s="11">
        <v>96</v>
      </c>
      <c r="CN127" s="12">
        <f t="shared" si="3307"/>
        <v>0.66225165562913912</v>
      </c>
      <c r="CO127" s="11">
        <v>4</v>
      </c>
      <c r="CP127" s="12">
        <f t="shared" si="3308"/>
        <v>0.04</v>
      </c>
      <c r="CQ127" s="13"/>
      <c r="CR127" s="11"/>
      <c r="CS127" s="25">
        <v>4605.454545454545</v>
      </c>
      <c r="CT127" s="38">
        <v>4522.5</v>
      </c>
      <c r="CU127" s="10"/>
      <c r="CV127" s="11"/>
      <c r="CW127" s="74">
        <f t="shared" si="3379"/>
        <v>755</v>
      </c>
      <c r="CX127" s="74">
        <f t="shared" si="3380"/>
        <v>62</v>
      </c>
      <c r="CY127" s="11">
        <v>540</v>
      </c>
      <c r="CZ127" s="12">
        <f t="shared" si="3311"/>
        <v>0.74039735099337745</v>
      </c>
      <c r="DA127" s="11">
        <v>19</v>
      </c>
      <c r="DB127" s="12">
        <f t="shared" si="3312"/>
        <v>3.3989266547406083E-2</v>
      </c>
      <c r="DC127" s="13"/>
      <c r="DD127" s="11"/>
      <c r="DE127" s="25">
        <v>4415.4285714285716</v>
      </c>
      <c r="DF127" s="38">
        <v>4662.3076923076924</v>
      </c>
      <c r="DG127" s="10">
        <v>1</v>
      </c>
      <c r="DH127" s="11"/>
      <c r="DI127" s="74">
        <f t="shared" si="3381"/>
        <v>852</v>
      </c>
      <c r="DJ127" s="74">
        <f t="shared" si="3382"/>
        <v>70</v>
      </c>
      <c r="DK127" s="11">
        <v>606</v>
      </c>
      <c r="DL127" s="12">
        <f t="shared" si="3315"/>
        <v>0.72535211267605637</v>
      </c>
      <c r="DM127" s="11">
        <v>12</v>
      </c>
      <c r="DN127" s="12">
        <f t="shared" si="3316"/>
        <v>1.9417475728155338E-2</v>
      </c>
      <c r="DO127" s="13"/>
      <c r="DP127" s="11"/>
      <c r="DQ127" s="25">
        <v>4575.652173913043</v>
      </c>
      <c r="DR127" s="38">
        <v>4654</v>
      </c>
      <c r="DS127" s="10"/>
      <c r="DT127" s="11"/>
      <c r="DU127" s="74">
        <f t="shared" si="3383"/>
        <v>880</v>
      </c>
      <c r="DV127" s="74">
        <f t="shared" si="3384"/>
        <v>72</v>
      </c>
      <c r="DW127" s="11">
        <v>600</v>
      </c>
      <c r="DX127" s="12">
        <f t="shared" si="3319"/>
        <v>0.70568181818181819</v>
      </c>
      <c r="DY127" s="11">
        <v>21</v>
      </c>
      <c r="DZ127" s="12">
        <f t="shared" si="3320"/>
        <v>3.3816425120772944E-2</v>
      </c>
      <c r="EA127" s="13"/>
      <c r="EB127" s="11"/>
      <c r="EC127" s="25">
        <v>4297.5</v>
      </c>
      <c r="ED127" s="38">
        <v>4480.7142857142853</v>
      </c>
      <c r="EE127" s="10"/>
      <c r="EF127" s="11"/>
      <c r="EG127" s="74">
        <f t="shared" si="3385"/>
        <v>160</v>
      </c>
      <c r="EH127" s="74">
        <f t="shared" si="3386"/>
        <v>12</v>
      </c>
      <c r="EI127" s="11">
        <v>105</v>
      </c>
      <c r="EJ127" s="12">
        <f t="shared" si="3323"/>
        <v>0.66249999999999998</v>
      </c>
      <c r="EK127" s="11">
        <v>1</v>
      </c>
      <c r="EL127" s="12">
        <f t="shared" si="3324"/>
        <v>9.433962264150943E-3</v>
      </c>
      <c r="EM127" s="13"/>
      <c r="EN127" s="11"/>
      <c r="EO127" s="25">
        <v>4561.5384615384619</v>
      </c>
      <c r="EP127" s="38">
        <v>4437.5</v>
      </c>
      <c r="EQ127" s="10">
        <v>2</v>
      </c>
      <c r="ER127" s="11"/>
      <c r="ES127" s="74">
        <f t="shared" si="3387"/>
        <v>873</v>
      </c>
      <c r="ET127" s="74">
        <f t="shared" si="3388"/>
        <v>72</v>
      </c>
      <c r="EU127" s="11">
        <v>630</v>
      </c>
      <c r="EV127" s="12">
        <f t="shared" si="3327"/>
        <v>0.74226804123711343</v>
      </c>
      <c r="EW127" s="11">
        <v>18</v>
      </c>
      <c r="EX127" s="12"/>
      <c r="EY127" s="13"/>
      <c r="EZ127" s="11"/>
      <c r="FA127" s="25">
        <v>4312.5</v>
      </c>
      <c r="FB127" s="38">
        <v>4431.1764705882351</v>
      </c>
      <c r="FC127" s="10"/>
      <c r="FD127" s="11"/>
      <c r="FE127" s="74">
        <f t="shared" si="3389"/>
        <v>877</v>
      </c>
      <c r="FF127" s="74">
        <f t="shared" si="3390"/>
        <v>72</v>
      </c>
      <c r="FG127" s="11">
        <v>589</v>
      </c>
      <c r="FH127" s="12">
        <f t="shared" si="3331"/>
        <v>0.69555302166476629</v>
      </c>
      <c r="FI127" s="11">
        <v>21</v>
      </c>
      <c r="FJ127" s="12">
        <f t="shared" si="3332"/>
        <v>3.4426229508196723E-2</v>
      </c>
      <c r="FK127" s="13"/>
      <c r="FL127" s="11"/>
      <c r="FM127" s="25">
        <v>4332.3809523809523</v>
      </c>
      <c r="FN127" s="38">
        <v>4724.2857142857147</v>
      </c>
      <c r="FO127" s="10"/>
      <c r="FP127" s="11"/>
      <c r="FQ127" s="74">
        <f t="shared" si="3391"/>
        <v>851</v>
      </c>
      <c r="FR127" s="74">
        <f t="shared" si="3392"/>
        <v>70</v>
      </c>
      <c r="FS127" s="11">
        <v>600</v>
      </c>
      <c r="FT127" s="12">
        <f t="shared" si="3335"/>
        <v>0.72150411280846061</v>
      </c>
      <c r="FU127" s="11">
        <v>14</v>
      </c>
      <c r="FV127" s="12">
        <f t="shared" si="3336"/>
        <v>2.2801302931596091E-2</v>
      </c>
      <c r="FW127" s="13"/>
      <c r="FX127" s="11"/>
      <c r="FY127" s="25">
        <v>4311.8918918918916</v>
      </c>
      <c r="FZ127" s="38">
        <v>4441.4285714285716</v>
      </c>
      <c r="GA127" s="10">
        <v>1</v>
      </c>
      <c r="GB127" s="11"/>
      <c r="GC127" s="74">
        <f t="shared" si="3393"/>
        <v>162</v>
      </c>
      <c r="GD127" s="74">
        <f t="shared" si="3394"/>
        <v>14</v>
      </c>
      <c r="GE127" s="11">
        <v>89</v>
      </c>
      <c r="GF127" s="12">
        <f t="shared" si="3339"/>
        <v>0.56172839506172845</v>
      </c>
      <c r="GG127" s="11">
        <v>2</v>
      </c>
      <c r="GH127" s="12">
        <f t="shared" si="3340"/>
        <v>2.197802197802198E-2</v>
      </c>
      <c r="GI127" s="13"/>
      <c r="GJ127" s="11"/>
      <c r="GK127" s="25">
        <v>4451.818181818182</v>
      </c>
      <c r="GL127" s="38">
        <v>4312.5</v>
      </c>
      <c r="GM127" s="10">
        <v>1</v>
      </c>
      <c r="GN127" s="11"/>
      <c r="GO127" s="74">
        <f t="shared" si="3395"/>
        <v>847</v>
      </c>
      <c r="GP127" s="74">
        <f t="shared" si="3396"/>
        <v>70</v>
      </c>
      <c r="GQ127" s="11">
        <v>600</v>
      </c>
      <c r="GR127" s="12">
        <f t="shared" si="3343"/>
        <v>0.72136953955135774</v>
      </c>
      <c r="GS127" s="11">
        <v>11</v>
      </c>
      <c r="GT127" s="12">
        <f t="shared" si="3344"/>
        <v>1.8003273322422259E-2</v>
      </c>
      <c r="GU127" s="13"/>
      <c r="GV127" s="11"/>
      <c r="GW127" s="25">
        <v>4375.3658536585363</v>
      </c>
      <c r="GX127" s="38">
        <v>4394.1176470588234</v>
      </c>
      <c r="GY127" s="10">
        <v>1</v>
      </c>
      <c r="GZ127" s="11"/>
      <c r="HA127" s="74">
        <f t="shared" si="3397"/>
        <v>851</v>
      </c>
      <c r="HB127" s="74">
        <f t="shared" si="3398"/>
        <v>70</v>
      </c>
      <c r="HC127" s="11">
        <v>558</v>
      </c>
      <c r="HD127" s="12">
        <f t="shared" si="3347"/>
        <v>0.68625146886016453</v>
      </c>
      <c r="HE127" s="11">
        <v>26</v>
      </c>
      <c r="HF127" s="12">
        <f t="shared" si="3348"/>
        <v>4.4520547945205477E-2</v>
      </c>
      <c r="HG127" s="13"/>
      <c r="HH127" s="11"/>
      <c r="HI127" s="25">
        <v>4357.291666666667</v>
      </c>
      <c r="HJ127" s="38">
        <v>4742.5</v>
      </c>
      <c r="HK127" s="10">
        <f t="shared" si="3349"/>
        <v>9</v>
      </c>
      <c r="HL127" s="11">
        <f t="shared" si="3350"/>
        <v>0</v>
      </c>
      <c r="HM127" s="11">
        <f t="shared" si="3351"/>
        <v>11877</v>
      </c>
      <c r="HN127" s="11">
        <f t="shared" si="3352"/>
        <v>977</v>
      </c>
      <c r="HO127" s="11">
        <f t="shared" si="3353"/>
        <v>8410</v>
      </c>
      <c r="HP127" s="215">
        <f t="shared" si="3400"/>
        <v>0.70809126883893236</v>
      </c>
      <c r="HQ127" s="15">
        <f t="shared" si="3355"/>
        <v>252</v>
      </c>
      <c r="HR127" s="12">
        <f t="shared" si="3399"/>
        <v>2.9964328180737219E-2</v>
      </c>
      <c r="HS127" s="16">
        <v>60.4</v>
      </c>
      <c r="HT127" s="17">
        <v>8015</v>
      </c>
      <c r="HU127" s="16">
        <f t="shared" si="3356"/>
        <v>95.303210463733649</v>
      </c>
      <c r="HV127" s="23">
        <v>4462.1290322580644</v>
      </c>
      <c r="HW127" s="22">
        <v>4526.5296803652964</v>
      </c>
      <c r="HX127" s="78">
        <f t="shared" si="3357"/>
        <v>0.69063386944181648</v>
      </c>
      <c r="HY127" s="78">
        <f t="shared" si="3358"/>
        <v>0.72854914196567866</v>
      </c>
      <c r="HZ127" s="78">
        <f t="shared" si="3359"/>
        <v>0.71146953405017921</v>
      </c>
      <c r="IA127" s="78">
        <f t="shared" si="3360"/>
        <v>0.70084839542604205</v>
      </c>
    </row>
    <row r="128" spans="1:244" x14ac:dyDescent="0.25">
      <c r="A128" s="226"/>
      <c r="B128" s="41">
        <f t="shared" si="3361"/>
        <v>44525</v>
      </c>
      <c r="C128" s="10"/>
      <c r="D128" s="11"/>
      <c r="E128" s="74">
        <f>E127-C128</f>
        <v>755</v>
      </c>
      <c r="F128" s="74">
        <f>F127-D128</f>
        <v>62</v>
      </c>
      <c r="G128" s="11">
        <v>543</v>
      </c>
      <c r="H128" s="12">
        <f t="shared" si="3280"/>
        <v>0.73509933774834435</v>
      </c>
      <c r="I128" s="11">
        <v>12</v>
      </c>
      <c r="J128" s="12">
        <f t="shared" si="3364"/>
        <v>2.1621621621621623E-2</v>
      </c>
      <c r="K128" s="13"/>
      <c r="L128" s="11"/>
      <c r="M128" s="39">
        <v>82.5</v>
      </c>
      <c r="N128" s="43">
        <v>100</v>
      </c>
      <c r="O128" s="10">
        <v>1</v>
      </c>
      <c r="P128" s="11"/>
      <c r="Q128" s="74">
        <f t="shared" si="3365"/>
        <v>717</v>
      </c>
      <c r="R128" s="74">
        <f t="shared" si="3366"/>
        <v>59</v>
      </c>
      <c r="S128" s="11">
        <v>511</v>
      </c>
      <c r="T128" s="12">
        <f t="shared" si="3283"/>
        <v>0.73779637377963736</v>
      </c>
      <c r="U128" s="11">
        <v>18</v>
      </c>
      <c r="V128" s="12">
        <f t="shared" si="3284"/>
        <v>3.4026465028355386E-2</v>
      </c>
      <c r="W128" s="13"/>
      <c r="X128" s="11"/>
      <c r="Y128" s="39">
        <v>82.051282051282058</v>
      </c>
      <c r="Z128" s="43">
        <v>100</v>
      </c>
      <c r="AA128" s="10"/>
      <c r="AB128" s="11"/>
      <c r="AC128" s="74">
        <f t="shared" si="3367"/>
        <v>137</v>
      </c>
      <c r="AD128" s="74">
        <f t="shared" si="3368"/>
        <v>11</v>
      </c>
      <c r="AE128" s="11">
        <v>95</v>
      </c>
      <c r="AF128" s="12">
        <f t="shared" si="3287"/>
        <v>0.71532846715328469</v>
      </c>
      <c r="AG128" s="11">
        <v>3</v>
      </c>
      <c r="AH128" s="12">
        <f t="shared" si="3288"/>
        <v>3.0612244897959183E-2</v>
      </c>
      <c r="AI128" s="13"/>
      <c r="AJ128" s="11"/>
      <c r="AK128" s="39">
        <v>83.333333333333329</v>
      </c>
      <c r="AL128" s="43">
        <v>100</v>
      </c>
      <c r="AM128" s="10"/>
      <c r="AN128" s="11"/>
      <c r="AO128" s="74">
        <f t="shared" si="3369"/>
        <v>723</v>
      </c>
      <c r="AP128" s="74">
        <f t="shared" si="3370"/>
        <v>60</v>
      </c>
      <c r="AQ128" s="11">
        <v>540</v>
      </c>
      <c r="AR128" s="12">
        <f t="shared" si="3291"/>
        <v>0.75656984785615489</v>
      </c>
      <c r="AS128" s="11">
        <v>7</v>
      </c>
      <c r="AT128" s="12">
        <f t="shared" si="3292"/>
        <v>1.2797074954296161E-2</v>
      </c>
      <c r="AU128" s="13"/>
      <c r="AV128" s="11"/>
      <c r="AW128" s="39">
        <v>79.487179487179489</v>
      </c>
      <c r="AX128" s="43">
        <v>100</v>
      </c>
      <c r="AY128" s="10"/>
      <c r="AZ128" s="11"/>
      <c r="BA128" s="74">
        <f t="shared" si="3371"/>
        <v>838</v>
      </c>
      <c r="BB128" s="74">
        <f t="shared" si="3372"/>
        <v>69</v>
      </c>
      <c r="BC128" s="11">
        <v>581</v>
      </c>
      <c r="BD128" s="12">
        <f t="shared" si="3295"/>
        <v>0.71241050119331739</v>
      </c>
      <c r="BE128" s="11">
        <v>16</v>
      </c>
      <c r="BF128" s="12">
        <f t="shared" si="3296"/>
        <v>2.6800670016750419E-2</v>
      </c>
      <c r="BG128" s="13"/>
      <c r="BH128" s="11"/>
      <c r="BI128" s="39">
        <v>95.555555555555557</v>
      </c>
      <c r="BJ128" s="43">
        <v>100</v>
      </c>
      <c r="BK128" s="10">
        <v>1</v>
      </c>
      <c r="BL128" s="11"/>
      <c r="BM128" s="74">
        <f t="shared" si="3373"/>
        <v>698</v>
      </c>
      <c r="BN128" s="74">
        <f t="shared" si="3374"/>
        <v>58</v>
      </c>
      <c r="BO128" s="11">
        <v>469</v>
      </c>
      <c r="BP128" s="12">
        <f t="shared" si="3299"/>
        <v>0.68624641833810884</v>
      </c>
      <c r="BQ128" s="11">
        <v>10</v>
      </c>
      <c r="BR128" s="12">
        <f t="shared" si="3300"/>
        <v>2.0876826722338204E-2</v>
      </c>
      <c r="BS128" s="13"/>
      <c r="BT128" s="11"/>
      <c r="BU128" s="39">
        <v>90.243902439024396</v>
      </c>
      <c r="BV128" s="43">
        <v>100</v>
      </c>
      <c r="BW128" s="10">
        <v>1</v>
      </c>
      <c r="BX128" s="11"/>
      <c r="BY128" s="74">
        <f t="shared" si="3375"/>
        <v>747</v>
      </c>
      <c r="BZ128" s="74">
        <f t="shared" si="3376"/>
        <v>61</v>
      </c>
      <c r="CA128" s="11">
        <v>529</v>
      </c>
      <c r="CB128" s="12">
        <f t="shared" si="3303"/>
        <v>0.72021419009370813</v>
      </c>
      <c r="CC128" s="11">
        <v>9</v>
      </c>
      <c r="CD128" s="12">
        <f t="shared" si="3304"/>
        <v>1.6728624535315983E-2</v>
      </c>
      <c r="CE128" s="13"/>
      <c r="CF128" s="11"/>
      <c r="CG128" s="39">
        <v>77.5</v>
      </c>
      <c r="CH128" s="43">
        <v>100</v>
      </c>
      <c r="CI128" s="10"/>
      <c r="CJ128" s="11"/>
      <c r="CK128" s="74">
        <f t="shared" si="3377"/>
        <v>151</v>
      </c>
      <c r="CL128" s="74">
        <f t="shared" si="3378"/>
        <v>13</v>
      </c>
      <c r="CM128" s="11">
        <v>101</v>
      </c>
      <c r="CN128" s="12">
        <f t="shared" si="3307"/>
        <v>0.70198675496688745</v>
      </c>
      <c r="CO128" s="11">
        <v>5</v>
      </c>
      <c r="CP128" s="12">
        <f t="shared" si="3308"/>
        <v>4.716981132075472E-2</v>
      </c>
      <c r="CQ128" s="13"/>
      <c r="CR128" s="11"/>
      <c r="CS128" s="39">
        <v>100</v>
      </c>
      <c r="CT128" s="43">
        <v>100</v>
      </c>
      <c r="CU128" s="10"/>
      <c r="CV128" s="11"/>
      <c r="CW128" s="74">
        <f t="shared" si="3379"/>
        <v>755</v>
      </c>
      <c r="CX128" s="74">
        <f t="shared" si="3380"/>
        <v>62</v>
      </c>
      <c r="CY128" s="11">
        <v>532</v>
      </c>
      <c r="CZ128" s="12">
        <f t="shared" si="3311"/>
        <v>0.71788079470198674</v>
      </c>
      <c r="DA128" s="11">
        <v>10</v>
      </c>
      <c r="DB128" s="12">
        <f t="shared" si="3312"/>
        <v>1.8450184501845018E-2</v>
      </c>
      <c r="DC128" s="13"/>
      <c r="DD128" s="11"/>
      <c r="DE128" s="39">
        <v>94.285714285714292</v>
      </c>
      <c r="DF128" s="43">
        <v>92.307692307692307</v>
      </c>
      <c r="DG128" s="10"/>
      <c r="DH128" s="11"/>
      <c r="DI128" s="74">
        <f t="shared" si="3381"/>
        <v>852</v>
      </c>
      <c r="DJ128" s="74">
        <f t="shared" si="3382"/>
        <v>70</v>
      </c>
      <c r="DK128" s="11">
        <v>603</v>
      </c>
      <c r="DL128" s="12">
        <f t="shared" si="3315"/>
        <v>0.71948356807511737</v>
      </c>
      <c r="DM128" s="11">
        <v>10</v>
      </c>
      <c r="DN128" s="12">
        <f t="shared" si="3316"/>
        <v>1.6313213703099509E-2</v>
      </c>
      <c r="DO128" s="13"/>
      <c r="DP128" s="11"/>
      <c r="DQ128" s="39">
        <v>80.434782608695656</v>
      </c>
      <c r="DR128" s="43">
        <v>100</v>
      </c>
      <c r="DS128" s="10"/>
      <c r="DT128" s="11"/>
      <c r="DU128" s="74">
        <f t="shared" si="3383"/>
        <v>880</v>
      </c>
      <c r="DV128" s="74">
        <f t="shared" si="3384"/>
        <v>72</v>
      </c>
      <c r="DW128" s="11">
        <v>603</v>
      </c>
      <c r="DX128" s="12">
        <f t="shared" si="3319"/>
        <v>0.71931818181818186</v>
      </c>
      <c r="DY128" s="11">
        <v>30</v>
      </c>
      <c r="DZ128" s="12">
        <f t="shared" si="3320"/>
        <v>4.7393364928909949E-2</v>
      </c>
      <c r="EA128" s="13"/>
      <c r="EB128" s="11"/>
      <c r="EC128" s="39">
        <v>80</v>
      </c>
      <c r="ED128" s="43">
        <v>100</v>
      </c>
      <c r="EE128" s="10"/>
      <c r="EF128" s="11"/>
      <c r="EG128" s="74">
        <f t="shared" si="3385"/>
        <v>160</v>
      </c>
      <c r="EH128" s="74">
        <f t="shared" si="3386"/>
        <v>12</v>
      </c>
      <c r="EI128" s="11">
        <v>104</v>
      </c>
      <c r="EJ128" s="12">
        <f t="shared" si="3323"/>
        <v>0.67500000000000004</v>
      </c>
      <c r="EK128" s="11">
        <v>4</v>
      </c>
      <c r="EL128" s="12">
        <f t="shared" si="3324"/>
        <v>3.7037037037037035E-2</v>
      </c>
      <c r="EM128" s="13"/>
      <c r="EN128" s="11"/>
      <c r="EO128" s="39">
        <v>53.846153846153847</v>
      </c>
      <c r="EP128" s="43">
        <v>100</v>
      </c>
      <c r="EQ128" s="10"/>
      <c r="ER128" s="11"/>
      <c r="ES128" s="74">
        <f t="shared" si="3387"/>
        <v>873</v>
      </c>
      <c r="ET128" s="74">
        <f t="shared" si="3388"/>
        <v>72</v>
      </c>
      <c r="EU128" s="11">
        <v>624</v>
      </c>
      <c r="EV128" s="12">
        <f t="shared" si="3327"/>
        <v>0.73539518900343648</v>
      </c>
      <c r="EW128" s="11">
        <v>18</v>
      </c>
      <c r="EX128" s="12">
        <f t="shared" si="3328"/>
        <v>2.8037383177570093E-2</v>
      </c>
      <c r="EY128" s="13"/>
      <c r="EZ128" s="11"/>
      <c r="FA128" s="39">
        <v>87.5</v>
      </c>
      <c r="FB128" s="43">
        <v>100</v>
      </c>
      <c r="FC128" s="10"/>
      <c r="FD128" s="11"/>
      <c r="FE128" s="74">
        <f t="shared" si="3389"/>
        <v>877</v>
      </c>
      <c r="FF128" s="74">
        <f t="shared" si="3390"/>
        <v>72</v>
      </c>
      <c r="FG128" s="11">
        <v>614</v>
      </c>
      <c r="FH128" s="12">
        <f t="shared" si="3331"/>
        <v>0.72862029646522231</v>
      </c>
      <c r="FI128" s="11">
        <v>25</v>
      </c>
      <c r="FJ128" s="12">
        <f t="shared" si="3332"/>
        <v>3.912363067292645E-2</v>
      </c>
      <c r="FK128" s="13"/>
      <c r="FL128" s="11"/>
      <c r="FM128" s="39">
        <v>78.571428571428569</v>
      </c>
      <c r="FN128" s="43">
        <v>92.857142857142861</v>
      </c>
      <c r="FO128" s="10"/>
      <c r="FP128" s="11"/>
      <c r="FQ128" s="74">
        <f t="shared" si="3391"/>
        <v>851</v>
      </c>
      <c r="FR128" s="74">
        <f t="shared" si="3392"/>
        <v>70</v>
      </c>
      <c r="FS128" s="11">
        <v>612</v>
      </c>
      <c r="FT128" s="12">
        <f t="shared" si="3335"/>
        <v>0.74383078730904817</v>
      </c>
      <c r="FU128" s="11">
        <v>21</v>
      </c>
      <c r="FV128" s="12">
        <f t="shared" si="3336"/>
        <v>3.3175355450236969E-2</v>
      </c>
      <c r="FW128" s="13"/>
      <c r="FX128" s="11"/>
      <c r="FY128" s="39">
        <v>78.378378378378372</v>
      </c>
      <c r="FZ128" s="43">
        <v>100</v>
      </c>
      <c r="GA128" s="10"/>
      <c r="GB128" s="11"/>
      <c r="GC128" s="74">
        <f t="shared" si="3393"/>
        <v>162</v>
      </c>
      <c r="GD128" s="74">
        <f t="shared" si="3394"/>
        <v>14</v>
      </c>
      <c r="GE128" s="11">
        <v>109</v>
      </c>
      <c r="GF128" s="12">
        <f t="shared" si="3339"/>
        <v>0.69135802469135799</v>
      </c>
      <c r="GG128" s="11">
        <v>3</v>
      </c>
      <c r="GH128" s="12">
        <f t="shared" si="3340"/>
        <v>2.6785714285714284E-2</v>
      </c>
      <c r="GI128" s="13"/>
      <c r="GJ128" s="11"/>
      <c r="GK128" s="39">
        <v>54.545454545454547</v>
      </c>
      <c r="GL128" s="43">
        <v>100</v>
      </c>
      <c r="GM128" s="10"/>
      <c r="GN128" s="11"/>
      <c r="GO128" s="74">
        <f t="shared" si="3395"/>
        <v>847</v>
      </c>
      <c r="GP128" s="74">
        <f t="shared" si="3396"/>
        <v>70</v>
      </c>
      <c r="GQ128" s="11">
        <v>610</v>
      </c>
      <c r="GR128" s="12">
        <f t="shared" si="3343"/>
        <v>0.73671782762691851</v>
      </c>
      <c r="GS128" s="11">
        <v>14</v>
      </c>
      <c r="GT128" s="12">
        <f t="shared" si="3344"/>
        <v>2.2435897435897436E-2</v>
      </c>
      <c r="GU128" s="13"/>
      <c r="GV128" s="11"/>
      <c r="GW128" s="39">
        <v>73.170731707317074</v>
      </c>
      <c r="GX128" s="43">
        <v>100</v>
      </c>
      <c r="GY128" s="10"/>
      <c r="GZ128" s="11"/>
      <c r="HA128" s="74">
        <f t="shared" si="3397"/>
        <v>851</v>
      </c>
      <c r="HB128" s="74">
        <f t="shared" si="3398"/>
        <v>70</v>
      </c>
      <c r="HC128" s="11">
        <v>575</v>
      </c>
      <c r="HD128" s="12">
        <f t="shared" si="3347"/>
        <v>0.69682726204465339</v>
      </c>
      <c r="HE128" s="11">
        <v>18</v>
      </c>
      <c r="HF128" s="12">
        <f t="shared" si="3348"/>
        <v>3.0354131534569982E-2</v>
      </c>
      <c r="HG128" s="13"/>
      <c r="HH128" s="11"/>
      <c r="HI128" s="39">
        <v>83.333333333333329</v>
      </c>
      <c r="HJ128" s="43">
        <v>100</v>
      </c>
      <c r="HK128" s="10">
        <f t="shared" si="3349"/>
        <v>3</v>
      </c>
      <c r="HL128" s="11">
        <f t="shared" si="3350"/>
        <v>0</v>
      </c>
      <c r="HM128" s="11">
        <f t="shared" si="3351"/>
        <v>11874</v>
      </c>
      <c r="HN128" s="11">
        <f t="shared" si="3352"/>
        <v>977</v>
      </c>
      <c r="HO128" s="11">
        <f t="shared" si="3353"/>
        <v>8588</v>
      </c>
      <c r="HP128" s="215">
        <f t="shared" si="3400"/>
        <v>0.72326090618157324</v>
      </c>
      <c r="HQ128" s="15">
        <f t="shared" si="3355"/>
        <v>233</v>
      </c>
      <c r="HR128" s="12">
        <f t="shared" si="3399"/>
        <v>2.7130880298090358E-2</v>
      </c>
      <c r="HS128" s="16">
        <v>60.4</v>
      </c>
      <c r="HT128" s="17">
        <v>8187</v>
      </c>
      <c r="HU128" s="16">
        <f t="shared" si="3356"/>
        <v>95.330693991616215</v>
      </c>
      <c r="HV128" s="23">
        <v>76.290322580645167</v>
      </c>
      <c r="HW128" s="22">
        <v>91.780821917808225</v>
      </c>
      <c r="HX128" s="78">
        <f t="shared" si="3357"/>
        <v>0.73375394321766563</v>
      </c>
      <c r="HY128" s="78">
        <f t="shared" si="3358"/>
        <v>0.71120824227286916</v>
      </c>
      <c r="HZ128" s="78">
        <f t="shared" si="3359"/>
        <v>0.72473118279569892</v>
      </c>
      <c r="IA128" s="78">
        <f t="shared" si="3360"/>
        <v>0.72371818517152342</v>
      </c>
      <c r="IF128" s="93">
        <f t="shared" ref="IF128" si="3401">IF129/IF130</f>
        <v>2.2033364809568774E-3</v>
      </c>
      <c r="IG128" s="93">
        <f t="shared" ref="IG128" si="3402">IG129/IG130</f>
        <v>4.0422885572139302E-3</v>
      </c>
      <c r="IH128" s="93">
        <f t="shared" ref="IH128" si="3403">IH129/IH130</f>
        <v>2.1459227467811159E-3</v>
      </c>
      <c r="II128" s="93">
        <f t="shared" ref="II128" si="3404">II129/II130</f>
        <v>5.5025678650036684E-3</v>
      </c>
      <c r="IJ128" s="96" t="s">
        <v>90</v>
      </c>
    </row>
    <row r="129" spans="1:244" ht="19.5" thickBot="1" x14ac:dyDescent="0.3">
      <c r="A129" s="226"/>
      <c r="B129" s="42"/>
      <c r="C129" s="26">
        <f>SUM(C122:C128)</f>
        <v>0</v>
      </c>
      <c r="D129" s="27">
        <f>SUM(D122:D128)</f>
        <v>0</v>
      </c>
      <c r="E129" s="27"/>
      <c r="F129" s="27"/>
      <c r="G129" s="27">
        <f>SUM(G122:G128)</f>
        <v>3755</v>
      </c>
      <c r="H129" s="28">
        <f>((G129+I129)/7)/E128</f>
        <v>0.73358561967833491</v>
      </c>
      <c r="I129" s="27">
        <f>SUM(I122:I128)</f>
        <v>122</v>
      </c>
      <c r="J129" s="28">
        <f>(I129/(I129+G129))</f>
        <v>3.1467629610523601E-2</v>
      </c>
      <c r="K129" s="27"/>
      <c r="L129" s="27"/>
      <c r="M129" s="29">
        <f>M127/M126*100-100</f>
        <v>15.534284284284297</v>
      </c>
      <c r="N129" s="72">
        <f>N127/N126*100-100</f>
        <v>-8.9863407620427438E-2</v>
      </c>
      <c r="O129" s="26">
        <f t="shared" ref="O129" si="3405">SUM(O122:O128)</f>
        <v>4</v>
      </c>
      <c r="P129" s="27">
        <f t="shared" ref="P129" si="3406">SUM(P122:P128)</f>
        <v>0</v>
      </c>
      <c r="Q129" s="27"/>
      <c r="R129" s="27"/>
      <c r="S129" s="27">
        <f t="shared" ref="S129" si="3407">SUM(S122:S128)</f>
        <v>3566</v>
      </c>
      <c r="T129" s="28">
        <f t="shared" ref="T129" si="3408">((S129+U129)/7)/Q128</f>
        <v>0.72843195855748166</v>
      </c>
      <c r="U129" s="27">
        <f t="shared" ref="U129" si="3409">SUM(U122:U128)</f>
        <v>90</v>
      </c>
      <c r="V129" s="28">
        <f t="shared" ref="V129" si="3410">(U129/(U129+S129))</f>
        <v>2.461706783369803E-2</v>
      </c>
      <c r="W129" s="27"/>
      <c r="X129" s="27"/>
      <c r="Y129" s="29">
        <f t="shared" ref="Y129:Z129" si="3411">Y127/Y126*100-100</f>
        <v>12.927029593696247</v>
      </c>
      <c r="Z129" s="72">
        <f t="shared" si="3411"/>
        <v>6.3918558077436671</v>
      </c>
      <c r="AA129" s="26">
        <f t="shared" ref="AA129" si="3412">SUM(AA122:AA128)</f>
        <v>2</v>
      </c>
      <c r="AB129" s="27">
        <f t="shared" ref="AB129" si="3413">SUM(AB122:AB128)</f>
        <v>0</v>
      </c>
      <c r="AC129" s="27"/>
      <c r="AD129" s="27"/>
      <c r="AE129" s="27">
        <f t="shared" ref="AE129" si="3414">SUM(AE122:AE128)</f>
        <v>673</v>
      </c>
      <c r="AF129" s="28">
        <f t="shared" ref="AF129" si="3415">((AE129+AG129)/7)/AC128</f>
        <v>0.72367049009384776</v>
      </c>
      <c r="AG129" s="27">
        <f t="shared" ref="AG129" si="3416">SUM(AG122:AG128)</f>
        <v>21</v>
      </c>
      <c r="AH129" s="28">
        <f t="shared" ref="AH129" si="3417">(AG129/(AG129+AE129))</f>
        <v>3.0259365994236311E-2</v>
      </c>
      <c r="AI129" s="27"/>
      <c r="AJ129" s="27"/>
      <c r="AK129" s="29">
        <f t="shared" ref="AK129:AL129" si="3418">AK127/AK126*100-100</f>
        <v>10.172672672672675</v>
      </c>
      <c r="AL129" s="72">
        <f t="shared" si="3418"/>
        <v>-2.0443925233644933</v>
      </c>
      <c r="AM129" s="26">
        <f t="shared" ref="AM129" si="3419">SUM(AM122:AM128)</f>
        <v>0</v>
      </c>
      <c r="AN129" s="27">
        <f t="shared" ref="AN129" si="3420">SUM(AN122:AN128)</f>
        <v>0</v>
      </c>
      <c r="AO129" s="27"/>
      <c r="AP129" s="27"/>
      <c r="AQ129" s="27">
        <f t="shared" ref="AQ129" si="3421">SUM(AQ122:AQ128)</f>
        <v>3573</v>
      </c>
      <c r="AR129" s="28">
        <f t="shared" ref="AR129" si="3422">((AQ129+AS129)/7)/AO128</f>
        <v>0.72791938352104335</v>
      </c>
      <c r="AS129" s="27">
        <f t="shared" ref="AS129" si="3423">SUM(AS122:AS128)</f>
        <v>111</v>
      </c>
      <c r="AT129" s="28">
        <f t="shared" ref="AT129" si="3424">(AS129/(AS129+AQ129))</f>
        <v>3.013029315960912E-2</v>
      </c>
      <c r="AU129" s="27"/>
      <c r="AV129" s="27"/>
      <c r="AW129" s="29">
        <f t="shared" ref="AW129:AX129" si="3425">AW127/AW126*100-100</f>
        <v>12.105695439028779</v>
      </c>
      <c r="AX129" s="72">
        <f t="shared" si="3425"/>
        <v>4.2389853137516695</v>
      </c>
      <c r="AY129" s="26">
        <f t="shared" ref="AY129" si="3426">SUM(AY122:AY128)</f>
        <v>1</v>
      </c>
      <c r="AZ129" s="27">
        <f t="shared" ref="AZ129" si="3427">SUM(AZ122:AZ128)</f>
        <v>0</v>
      </c>
      <c r="BA129" s="27"/>
      <c r="BB129" s="27"/>
      <c r="BC129" s="27">
        <f t="shared" ref="BC129" si="3428">SUM(BC122:BC128)</f>
        <v>3901</v>
      </c>
      <c r="BD129" s="28">
        <f t="shared" ref="BD129" si="3429">((BC129+BE129)/7)/BA128</f>
        <v>0.68598704398227073</v>
      </c>
      <c r="BE129" s="27">
        <f t="shared" ref="BE129" si="3430">SUM(BE122:BE128)</f>
        <v>123</v>
      </c>
      <c r="BF129" s="28">
        <f t="shared" ref="BF129" si="3431">(BE129/(BE129+BC129))</f>
        <v>3.0566600397614316E-2</v>
      </c>
      <c r="BG129" s="27"/>
      <c r="BH129" s="27"/>
      <c r="BI129" s="29">
        <f t="shared" ref="BI129:BJ129" si="3432">BI127/BI126*100-100</f>
        <v>14.992770548326106</v>
      </c>
      <c r="BJ129" s="72">
        <f t="shared" si="3432"/>
        <v>13.753894080996901</v>
      </c>
      <c r="BK129" s="26">
        <f t="shared" ref="BK129" si="3433">SUM(BK122:BK128)</f>
        <v>6</v>
      </c>
      <c r="BL129" s="27">
        <f t="shared" ref="BL129" si="3434">SUM(BL122:BL128)</f>
        <v>0</v>
      </c>
      <c r="BM129" s="27"/>
      <c r="BN129" s="27"/>
      <c r="BO129" s="27">
        <f t="shared" ref="BO129" si="3435">SUM(BO122:BO128)</f>
        <v>3435</v>
      </c>
      <c r="BP129" s="28">
        <f t="shared" ref="BP129" si="3436">((BO129+BQ129)/7)/BM128</f>
        <v>0.71940237413016783</v>
      </c>
      <c r="BQ129" s="27">
        <f t="shared" ref="BQ129" si="3437">SUM(BQ122:BQ128)</f>
        <v>80</v>
      </c>
      <c r="BR129" s="28">
        <f t="shared" ref="BR129" si="3438">(BQ129/(BQ129+BO129))</f>
        <v>2.2759601706970129E-2</v>
      </c>
      <c r="BS129" s="27"/>
      <c r="BT129" s="27"/>
      <c r="BU129" s="29">
        <f t="shared" ref="BU129:BV129" si="3439">BU127/BU126*100-100</f>
        <v>17.873971532508108</v>
      </c>
      <c r="BV129" s="72">
        <f t="shared" si="3439"/>
        <v>2.3544212796549289</v>
      </c>
      <c r="BW129" s="26">
        <f t="shared" ref="BW129" si="3440">SUM(BW122:BW128)</f>
        <v>2</v>
      </c>
      <c r="BX129" s="27">
        <f t="shared" ref="BX129" si="3441">SUM(BX122:BX128)</f>
        <v>0</v>
      </c>
      <c r="BY129" s="27"/>
      <c r="BZ129" s="27"/>
      <c r="CA129" s="27">
        <f t="shared" ref="CA129" si="3442">SUM(CA122:CA128)</f>
        <v>3659</v>
      </c>
      <c r="CB129" s="28">
        <f t="shared" ref="CB129" si="3443">((CA129+CC129)/7)/BY128</f>
        <v>0.71849301969783896</v>
      </c>
      <c r="CC129" s="27">
        <f t="shared" ref="CC129" si="3444">SUM(CC122:CC128)</f>
        <v>98</v>
      </c>
      <c r="CD129" s="28">
        <f t="shared" ref="CD129" si="3445">(CC129/(CC129+CA129))</f>
        <v>2.6084642001597019E-2</v>
      </c>
      <c r="CE129" s="27"/>
      <c r="CF129" s="27"/>
      <c r="CG129" s="29">
        <f t="shared" ref="CG129:CH129" si="3446">CG127/CG126*100-100</f>
        <v>12.631381381381374</v>
      </c>
      <c r="CH129" s="72">
        <f t="shared" si="3446"/>
        <v>3.9552736982643637</v>
      </c>
      <c r="CI129" s="26">
        <f t="shared" ref="CI129" si="3447">SUM(CI122:CI128)</f>
        <v>3</v>
      </c>
      <c r="CJ129" s="27">
        <f t="shared" ref="CJ129" si="3448">SUM(CJ122:CJ128)</f>
        <v>0</v>
      </c>
      <c r="CK129" s="27"/>
      <c r="CL129" s="27"/>
      <c r="CM129" s="27">
        <f t="shared" ref="CM129" si="3449">SUM(CM122:CM128)</f>
        <v>731</v>
      </c>
      <c r="CN129" s="28">
        <f t="shared" ref="CN129" si="3450">((CM129+CO129)/7)/CK128</f>
        <v>0.72090823084200573</v>
      </c>
      <c r="CO129" s="27">
        <f t="shared" ref="CO129" si="3451">SUM(CO122:CO128)</f>
        <v>31</v>
      </c>
      <c r="CP129" s="28">
        <f t="shared" ref="CP129" si="3452">(CO129/(CO129+CM129))</f>
        <v>4.0682414698162729E-2</v>
      </c>
      <c r="CQ129" s="27"/>
      <c r="CR129" s="27"/>
      <c r="CS129" s="29">
        <f t="shared" ref="CS129:CT129" si="3453">CS127/CS126*100-100</f>
        <v>15.251615251615249</v>
      </c>
      <c r="CT129" s="72">
        <f t="shared" si="3453"/>
        <v>5.6658878504672856</v>
      </c>
      <c r="CU129" s="26">
        <f t="shared" ref="CU129" si="3454">SUM(CU122:CU128)</f>
        <v>1</v>
      </c>
      <c r="CV129" s="27">
        <f t="shared" ref="CV129" si="3455">SUM(CV122:CV128)</f>
        <v>0</v>
      </c>
      <c r="CW129" s="27"/>
      <c r="CX129" s="27"/>
      <c r="CY129" s="27">
        <f t="shared" ref="CY129" si="3456">SUM(CY122:CY128)</f>
        <v>3708</v>
      </c>
      <c r="CZ129" s="28">
        <f t="shared" ref="CZ129" si="3457">((CY129+DA129)/7)/CW128</f>
        <v>0.71901608325449384</v>
      </c>
      <c r="DA129" s="27">
        <f t="shared" ref="DA129" si="3458">SUM(DA122:DA128)</f>
        <v>92</v>
      </c>
      <c r="DB129" s="28">
        <f t="shared" ref="DB129" si="3459">(DA129/(DA129+CY129))</f>
        <v>2.4210526315789474E-2</v>
      </c>
      <c r="DC129" s="27"/>
      <c r="DD129" s="27"/>
      <c r="DE129" s="29">
        <f t="shared" ref="DE129:DF129" si="3460">DE127/DE126*100-100</f>
        <v>10.496210496210495</v>
      </c>
      <c r="DF129" s="72">
        <f t="shared" si="3460"/>
        <v>8.9324227174694499</v>
      </c>
      <c r="DG129" s="26">
        <f t="shared" ref="DG129" si="3461">SUM(DG122:DG128)</f>
        <v>1</v>
      </c>
      <c r="DH129" s="27">
        <f t="shared" ref="DH129" si="3462">SUM(DH122:DH128)</f>
        <v>0</v>
      </c>
      <c r="DI129" s="27"/>
      <c r="DJ129" s="27"/>
      <c r="DK129" s="27">
        <f t="shared" ref="DK129" si="3463">SUM(DK122:DK128)</f>
        <v>4321</v>
      </c>
      <c r="DL129" s="28">
        <f t="shared" ref="DL129" si="3464">((DK129+DM129)/7)/DI128</f>
        <v>0.73775989268947018</v>
      </c>
      <c r="DM129" s="27">
        <f t="shared" ref="DM129" si="3465">SUM(DM122:DM128)</f>
        <v>79</v>
      </c>
      <c r="DN129" s="28">
        <f t="shared" ref="DN129" si="3466">(DM129/(DM129+DK129))</f>
        <v>1.7954545454545456E-2</v>
      </c>
      <c r="DO129" s="27"/>
      <c r="DP129" s="27"/>
      <c r="DQ129" s="29">
        <f t="shared" ref="DQ129:DR129" si="3467">DQ127/DQ126*100-100</f>
        <v>14.505810157984072</v>
      </c>
      <c r="DR129" s="72">
        <f t="shared" si="3467"/>
        <v>8.7383177570093551</v>
      </c>
      <c r="DS129" s="26">
        <f t="shared" ref="DS129" si="3468">SUM(DS122:DS128)</f>
        <v>3</v>
      </c>
      <c r="DT129" s="27">
        <f t="shared" ref="DT129" si="3469">SUM(DT122:DT128)</f>
        <v>0</v>
      </c>
      <c r="DU129" s="27"/>
      <c r="DV129" s="27"/>
      <c r="DW129" s="27">
        <f t="shared" ref="DW129" si="3470">SUM(DW122:DW128)</f>
        <v>4315</v>
      </c>
      <c r="DX129" s="28">
        <f t="shared" ref="DX129" si="3471">((DW129+DY129)/7)/DU128</f>
        <v>0.73068181818181821</v>
      </c>
      <c r="DY129" s="27">
        <f t="shared" ref="DY129" si="3472">SUM(DY122:DY128)</f>
        <v>186</v>
      </c>
      <c r="DZ129" s="28">
        <f t="shared" ref="DZ129" si="3473">(DY129/(DY129+DW129))</f>
        <v>4.1324150188846921E-2</v>
      </c>
      <c r="EA129" s="27"/>
      <c r="EB129" s="27"/>
      <c r="EC129" s="29">
        <f t="shared" ref="EC129:ED129" si="3474">EC127/EC126*100-100</f>
        <v>7.5450450450450575</v>
      </c>
      <c r="ED129" s="72">
        <f t="shared" si="3474"/>
        <v>4.6895861148197611</v>
      </c>
      <c r="EE129" s="26">
        <f t="shared" ref="EE129" si="3475">SUM(EE122:EE128)</f>
        <v>0</v>
      </c>
      <c r="EF129" s="27">
        <f t="shared" ref="EF129" si="3476">SUM(EF122:EF128)</f>
        <v>0</v>
      </c>
      <c r="EG129" s="27"/>
      <c r="EH129" s="27"/>
      <c r="EI129" s="27">
        <f t="shared" ref="EI129" si="3477">SUM(EI122:EI128)</f>
        <v>739</v>
      </c>
      <c r="EJ129" s="28">
        <f t="shared" ref="EJ129" si="3478">((EI129+EK129)/7)/EG128</f>
        <v>0.67767857142857146</v>
      </c>
      <c r="EK129" s="27">
        <f t="shared" ref="EK129" si="3479">SUM(EK122:EK128)</f>
        <v>20</v>
      </c>
      <c r="EL129" s="28">
        <f t="shared" ref="EL129" si="3480">(EK129/(EK129+EI129))</f>
        <v>2.6350461133069828E-2</v>
      </c>
      <c r="EM129" s="27"/>
      <c r="EN129" s="27"/>
      <c r="EO129" s="29">
        <f t="shared" ref="EO129:EP129" si="3481">EO127/EO126*100-100</f>
        <v>14.152614152614149</v>
      </c>
      <c r="EP129" s="72">
        <f t="shared" si="3481"/>
        <v>3.6799065420560737</v>
      </c>
      <c r="EQ129" s="26">
        <f t="shared" ref="EQ129" si="3482">SUM(EQ122:EQ128)</f>
        <v>3</v>
      </c>
      <c r="ER129" s="27">
        <f t="shared" ref="ER129" si="3483">SUM(ER122:ER128)</f>
        <v>0</v>
      </c>
      <c r="ES129" s="27"/>
      <c r="ET129" s="27"/>
      <c r="EU129" s="27">
        <f t="shared" ref="EU129" si="3484">SUM(EU122:EU128)</f>
        <v>4407</v>
      </c>
      <c r="EV129" s="28">
        <f t="shared" ref="EV129" si="3485">((EU129+EW129)/7)/ES128</f>
        <v>0.74292259859270171</v>
      </c>
      <c r="EW129" s="27">
        <f t="shared" ref="EW129" si="3486">SUM(EW122:EW128)</f>
        <v>133</v>
      </c>
      <c r="EX129" s="28">
        <f t="shared" ref="EX129" si="3487">(EW129/(EW129+EU129))</f>
        <v>2.9295154185022026E-2</v>
      </c>
      <c r="EY129" s="27"/>
      <c r="EZ129" s="27"/>
      <c r="FA129" s="29">
        <f t="shared" ref="FA129:FB129" si="3488">FA127/FA126*100-100</f>
        <v>7.9204204204204274</v>
      </c>
      <c r="FB129" s="72">
        <f t="shared" si="3488"/>
        <v>3.5321605277624997</v>
      </c>
      <c r="FC129" s="26">
        <f t="shared" ref="FC129" si="3489">SUM(FC122:FC128)</f>
        <v>0</v>
      </c>
      <c r="FD129" s="27">
        <f t="shared" ref="FD129" si="3490">SUM(FD122:FD128)</f>
        <v>0</v>
      </c>
      <c r="FE129" s="27"/>
      <c r="FF129" s="27"/>
      <c r="FG129" s="27">
        <f t="shared" ref="FG129" si="3491">SUM(FG122:FG128)</f>
        <v>4227</v>
      </c>
      <c r="FH129" s="28">
        <f t="shared" ref="FH129" si="3492">((FG129+FI129)/7)/FE128</f>
        <v>0.71314546343052621</v>
      </c>
      <c r="FI129" s="27">
        <f t="shared" ref="FI129" si="3493">SUM(FI122:FI128)</f>
        <v>151</v>
      </c>
      <c r="FJ129" s="28">
        <f t="shared" ref="FJ129" si="3494">(FI129/(FI129+FG129))</f>
        <v>3.4490634993147556E-2</v>
      </c>
      <c r="FK129" s="27"/>
      <c r="FL129" s="27"/>
      <c r="FM129" s="29">
        <f t="shared" ref="FM129:FN129" si="3495">FM127/FM126*100-100</f>
        <v>8.4179417512750803</v>
      </c>
      <c r="FN129" s="72">
        <f t="shared" si="3495"/>
        <v>10.380507343124165</v>
      </c>
      <c r="FO129" s="26">
        <f t="shared" ref="FO129" si="3496">SUM(FO122:FO128)</f>
        <v>2</v>
      </c>
      <c r="FP129" s="27">
        <f t="shared" ref="FP129" si="3497">SUM(FP122:FP128)</f>
        <v>0</v>
      </c>
      <c r="FQ129" s="27"/>
      <c r="FR129" s="27"/>
      <c r="FS129" s="27">
        <f t="shared" ref="FS129" si="3498">SUM(FS122:FS128)</f>
        <v>4322</v>
      </c>
      <c r="FT129" s="28">
        <f t="shared" ref="FT129" si="3499">((FS129+FU129)/7)/FQ128</f>
        <v>0.7445022662413967</v>
      </c>
      <c r="FU129" s="27">
        <f t="shared" ref="FU129" si="3500">SUM(FU122:FU128)</f>
        <v>113</v>
      </c>
      <c r="FV129" s="28">
        <f t="shared" ref="FV129" si="3501">(FU129/(FU129+FS129))</f>
        <v>2.5479143179255918E-2</v>
      </c>
      <c r="FW129" s="27"/>
      <c r="FX129" s="27"/>
      <c r="FY129" s="29">
        <f t="shared" ref="FY129" si="3502">FY127/FY126*100-100</f>
        <v>7.9052024997970989</v>
      </c>
      <c r="FZ129" s="72">
        <v>3.0846249794179222E-2</v>
      </c>
      <c r="GA129" s="26">
        <f t="shared" ref="GA129" si="3503">SUM(GA122:GA128)</f>
        <v>5</v>
      </c>
      <c r="GB129" s="27">
        <f t="shared" ref="GB129" si="3504">SUM(GB122:GB128)</f>
        <v>0</v>
      </c>
      <c r="GC129" s="27"/>
      <c r="GD129" s="27"/>
      <c r="GE129" s="27">
        <f t="shared" ref="GE129" si="3505">SUM(GE122:GE128)</f>
        <v>715</v>
      </c>
      <c r="GF129" s="28">
        <f t="shared" ref="GF129" si="3506">((GE129+GG129)/7)/GC128</f>
        <v>0.64902998236331566</v>
      </c>
      <c r="GG129" s="27">
        <f t="shared" ref="GG129" si="3507">SUM(GG122:GG128)</f>
        <v>21</v>
      </c>
      <c r="GH129" s="28">
        <f t="shared" ref="GH129" si="3508">(GG129/(GG129+GE129))</f>
        <v>2.8532608695652172E-2</v>
      </c>
      <c r="GI129" s="27"/>
      <c r="GJ129" s="27"/>
      <c r="GK129" s="29">
        <f t="shared" ref="GK129:GL129" si="3509">GK127/GK126*100-100</f>
        <v>11.406861406861395</v>
      </c>
      <c r="GL129" s="72">
        <f t="shared" si="3509"/>
        <v>0.75934579439251593</v>
      </c>
      <c r="GM129" s="26">
        <f t="shared" ref="GM129" si="3510">SUM(GM122:GM128)</f>
        <v>3</v>
      </c>
      <c r="GN129" s="27">
        <f t="shared" ref="GN129" si="3511">SUM(GN122:GN128)</f>
        <v>0</v>
      </c>
      <c r="GO129" s="27"/>
      <c r="GP129" s="27"/>
      <c r="GQ129" s="27">
        <f t="shared" ref="GQ129" si="3512">SUM(GQ122:GQ128)</f>
        <v>4292</v>
      </c>
      <c r="GR129" s="28">
        <f t="shared" ref="GR129" si="3513">((GQ129+GS129)/7)/GO128</f>
        <v>0.74245235284196331</v>
      </c>
      <c r="GS129" s="27">
        <f t="shared" ref="GS129" si="3514">SUM(GS122:GS128)</f>
        <v>110</v>
      </c>
      <c r="GT129" s="28">
        <f t="shared" ref="GT129" si="3515">(GS129/(GS129+GQ129))</f>
        <v>2.4988641526578828E-2</v>
      </c>
      <c r="GU129" s="27"/>
      <c r="GV129" s="27"/>
      <c r="GW129" s="29">
        <f t="shared" ref="GW129:GX129" si="3516">GW127/GW126*100-100</f>
        <v>9.4936399814448578</v>
      </c>
      <c r="GX129" s="72">
        <f t="shared" si="3516"/>
        <v>2.6663001649257723</v>
      </c>
      <c r="GY129" s="26">
        <f t="shared" ref="GY129" si="3517">SUM(GY122:GY128)</f>
        <v>5</v>
      </c>
      <c r="GZ129" s="27">
        <f t="shared" ref="GZ129" si="3518">SUM(GZ122:GZ128)</f>
        <v>0</v>
      </c>
      <c r="HA129" s="27"/>
      <c r="HB129" s="27"/>
      <c r="HC129" s="27">
        <f t="shared" ref="HC129" si="3519">SUM(HC122:HC128)</f>
        <v>4144</v>
      </c>
      <c r="HD129" s="28">
        <f t="shared" ref="HD129" si="3520">((HC129+HE129)/7)/HA128</f>
        <v>0.72435789827094177</v>
      </c>
      <c r="HE129" s="27">
        <f t="shared" ref="HE129" si="3521">SUM(HE122:HE128)</f>
        <v>171</v>
      </c>
      <c r="HF129" s="28">
        <f t="shared" ref="HF129" si="3522">(HE129/(HE129+HC129))</f>
        <v>3.9629200463499423E-2</v>
      </c>
      <c r="HG129" s="27"/>
      <c r="HH129" s="27"/>
      <c r="HI129" s="29">
        <f t="shared" ref="HI129:HJ129" si="3523">HI127/HI126*100-100</f>
        <v>9.0413329996663379</v>
      </c>
      <c r="HJ129" s="72">
        <f t="shared" si="3523"/>
        <v>10.806074766355138</v>
      </c>
      <c r="HK129" s="26">
        <f t="shared" si="3349"/>
        <v>41</v>
      </c>
      <c r="HL129" s="27">
        <f t="shared" si="3350"/>
        <v>0</v>
      </c>
      <c r="HM129" s="27">
        <f t="shared" si="3351"/>
        <v>0</v>
      </c>
      <c r="HN129" s="27">
        <f t="shared" si="3352"/>
        <v>0</v>
      </c>
      <c r="HO129" s="27">
        <f t="shared" si="3353"/>
        <v>60235</v>
      </c>
      <c r="HP129" s="216">
        <f>+((HO129)/HM128)/7</f>
        <v>0.724692605693111</v>
      </c>
      <c r="HQ129" s="62">
        <f t="shared" si="3355"/>
        <v>1752</v>
      </c>
      <c r="HR129" s="52">
        <f t="shared" si="3399"/>
        <v>2.9086079521872664E-2</v>
      </c>
      <c r="HS129" s="53">
        <f t="shared" ref="HS129" si="3524">SUM(HS122:HS128)/7</f>
        <v>60.48571428571428</v>
      </c>
      <c r="HT129" s="54">
        <f t="shared" ref="HT129" si="3525">SUM(HT122:HT128)</f>
        <v>57481</v>
      </c>
      <c r="HU129" s="53">
        <f t="shared" ref="HU129" si="3526">AVERAGE(HU122:HU128)</f>
        <v>95.42714963807758</v>
      </c>
      <c r="HV129" s="63">
        <f>HV127/HV126*100-100</f>
        <v>11.664890697148749</v>
      </c>
      <c r="HW129" s="72">
        <f>HW127/HW126*100-100</f>
        <v>5.7600392608714088</v>
      </c>
      <c r="HX129" s="78">
        <f t="shared" ref="HX129" si="3527">SUM(G129,I129,S129,U129,AE129,AG129,AQ129,AS129,BC129,BE129)/7/SUM(E128,Q128,AC128,AO128,BA128)</f>
        <v>0.71811626858945476</v>
      </c>
      <c r="HY129" s="78">
        <f t="shared" ref="HY129" si="3528">SUM(BO129,BQ129,CA129,CC129,CM129,CO129,CY129,DA129,DK129,DM129)/7/SUM(BM128,BY128,CK128,CW128,DI128)</f>
        <v>0.72405334284822276</v>
      </c>
      <c r="HZ129" s="78">
        <f t="shared" ref="HZ129" si="3529">SUM(DW129,DY129,EI129,EK129,EU129,EW129,FG129,FI129)/7/SUM(DU128,EG128,ES128,FE128)</f>
        <v>0.72596006144393233</v>
      </c>
      <c r="IA129" s="78">
        <f t="shared" ref="IA129" si="3530">SUM(FS129,FU129,GE129,GG129,GQ129,GS129,HC129,HE129)/7/SUM(FQ128,GC128,GO128,HA128)</f>
        <v>0.73183327185540392</v>
      </c>
      <c r="IB129" s="92">
        <f t="shared" ref="IB129" si="3531">SUM(I129,U129,AG129,AS129,BE129)/SUM(G129,I129,S129,U129,AE129,AG129,AQ129,AS129,BC129,BE129)</f>
        <v>2.9306557891433951E-2</v>
      </c>
      <c r="IC129" s="92">
        <f t="shared" ref="IC129" si="3532">SUM(BQ129,CC129,CO129,DA129,DM129)/SUM(BO129,BQ129,CA129,CC129,CM129,CO129,CY129,DA129,DK129,DM129)</f>
        <v>2.3407662929653811E-2</v>
      </c>
      <c r="ID129" s="92">
        <f t="shared" ref="ID129" si="3533">SUM(DY129,EK129,EW129,FI129)/SUM(DW129,DY129,EI129,EK129,EU129,EW129,FG129,FI129)</f>
        <v>3.4560586824657923E-2</v>
      </c>
      <c r="IE129" s="92">
        <f t="shared" ref="IE129" si="3534">SUM(FU129,GG129,GS129,HE129)/SUM(FS129,FU129,GE129,GG129,GQ129,GS129,HC129,HE129)</f>
        <v>2.9881912442396314E-2</v>
      </c>
      <c r="IF129" s="94">
        <f t="shared" ref="IF129" si="3535">SUM(C129,O129,AA129,AM129,AY129)</f>
        <v>7</v>
      </c>
      <c r="IG129" s="94">
        <f t="shared" ref="IG129" si="3536">SUM(BK129,BW129,CI129,CU129,DG129)</f>
        <v>13</v>
      </c>
      <c r="IH129" s="94">
        <f t="shared" ref="IH129" si="3537">SUM(DS129,EE129,EQ129,FC129)</f>
        <v>6</v>
      </c>
      <c r="II129" s="94">
        <f t="shared" ref="II129" si="3538">SUM(FO129,GA129,GM129,GY129)</f>
        <v>15</v>
      </c>
      <c r="IJ129" s="96" t="s">
        <v>89</v>
      </c>
    </row>
    <row r="130" spans="1:244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" si="3539">HK129/HM119</f>
        <v>3.4410407049937056E-3</v>
      </c>
      <c r="HL130" s="68">
        <f t="shared" ref="HL130" si="3540">HL129/HN119</f>
        <v>0</v>
      </c>
      <c r="HM130" s="45"/>
      <c r="HN130" s="45"/>
      <c r="HO130" s="45"/>
      <c r="HP130" s="218"/>
      <c r="HQ130" s="45"/>
      <c r="HR130" s="45"/>
      <c r="HS130" s="45"/>
      <c r="HT130" s="55"/>
      <c r="HU130" s="45"/>
      <c r="HV130" s="45"/>
      <c r="HW130" s="46"/>
      <c r="HY130" s="77"/>
      <c r="HZ130" s="77"/>
      <c r="IA130" s="77"/>
      <c r="IF130" s="94">
        <f t="shared" ref="IF130" si="3541">SUM(E119,Q119,AC119,AO119,BA119)</f>
        <v>3177</v>
      </c>
      <c r="IG130" s="94">
        <f t="shared" ref="IG130" si="3542">SUM(BM119,BY119,CK119,CW119,DI119)</f>
        <v>3216</v>
      </c>
      <c r="IH130" s="94">
        <f t="shared" ref="IH130" si="3543">SUM(DU119,EG119,ES119,FE119)</f>
        <v>2796</v>
      </c>
      <c r="II130" s="94">
        <f t="shared" ref="II130" si="3544">SUM(FQ119,GC119,GO119,HA119)</f>
        <v>2726</v>
      </c>
      <c r="IJ130" s="96" t="s">
        <v>84</v>
      </c>
    </row>
    <row r="131" spans="1:244" ht="18" customHeight="1" x14ac:dyDescent="0.25">
      <c r="A131" s="225">
        <v>39</v>
      </c>
      <c r="B131" s="73">
        <f>B128+1</f>
        <v>44526</v>
      </c>
      <c r="C131" s="33"/>
      <c r="D131" s="34"/>
      <c r="E131" s="34">
        <f>E128-C131</f>
        <v>755</v>
      </c>
      <c r="F131" s="34">
        <f>F128-D131</f>
        <v>62</v>
      </c>
      <c r="G131" s="34">
        <v>533</v>
      </c>
      <c r="H131" s="35">
        <f t="shared" ref="H131:H137" si="3545">((G131+I131)/E131)</f>
        <v>0.72185430463576161</v>
      </c>
      <c r="I131" s="34">
        <v>12</v>
      </c>
      <c r="J131" s="35">
        <f>I131/(G131+I131)</f>
        <v>2.2018348623853212E-2</v>
      </c>
      <c r="K131" s="36"/>
      <c r="L131" s="34"/>
      <c r="M131" s="34"/>
      <c r="N131" s="37"/>
      <c r="O131" s="33"/>
      <c r="P131" s="34"/>
      <c r="Q131" s="34">
        <f t="shared" ref="Q131" si="3546">Q128-O131</f>
        <v>717</v>
      </c>
      <c r="R131" s="34">
        <f t="shared" ref="R131" si="3547">R128-P131</f>
        <v>59</v>
      </c>
      <c r="S131" s="34">
        <v>496</v>
      </c>
      <c r="T131" s="35">
        <f t="shared" ref="T131:T137" si="3548">((S131+U131)/Q131)</f>
        <v>0.71408647140864712</v>
      </c>
      <c r="U131" s="34">
        <v>16</v>
      </c>
      <c r="V131" s="35">
        <f t="shared" ref="V131:V137" si="3549">U131/(S131+U131)</f>
        <v>3.125E-2</v>
      </c>
      <c r="W131" s="36"/>
      <c r="X131" s="34"/>
      <c r="Y131" s="34"/>
      <c r="Z131" s="37"/>
      <c r="AA131" s="33">
        <v>1</v>
      </c>
      <c r="AB131" s="34"/>
      <c r="AC131" s="34">
        <f t="shared" ref="AC131" si="3550">AC128-AA131</f>
        <v>136</v>
      </c>
      <c r="AD131" s="34">
        <f t="shared" ref="AD131" si="3551">AD128-AB131</f>
        <v>11</v>
      </c>
      <c r="AE131" s="34">
        <v>94</v>
      </c>
      <c r="AF131" s="35">
        <f t="shared" ref="AF131:AF137" si="3552">((AE131+AG131)/AC131)</f>
        <v>0.70588235294117652</v>
      </c>
      <c r="AG131" s="34">
        <v>2</v>
      </c>
      <c r="AH131" s="35">
        <f t="shared" ref="AH131:AH137" si="3553">AG131/(AE131+AG131)</f>
        <v>2.0833333333333332E-2</v>
      </c>
      <c r="AI131" s="36"/>
      <c r="AJ131" s="34"/>
      <c r="AK131" s="34"/>
      <c r="AL131" s="37"/>
      <c r="AM131" s="33"/>
      <c r="AN131" s="34"/>
      <c r="AO131" s="34">
        <f t="shared" ref="AO131" si="3554">AO128-AM131</f>
        <v>723</v>
      </c>
      <c r="AP131" s="34">
        <f t="shared" ref="AP131" si="3555">AP128-AN131</f>
        <v>60</v>
      </c>
      <c r="AQ131" s="34">
        <v>515</v>
      </c>
      <c r="AR131" s="35">
        <f t="shared" ref="AR131:AR137" si="3556">((AQ131+AS131)/AO131)</f>
        <v>0.73582295988934998</v>
      </c>
      <c r="AS131" s="34">
        <v>17</v>
      </c>
      <c r="AT131" s="35">
        <f t="shared" ref="AT131:AT137" si="3557">AS131/(AQ131+AS131)</f>
        <v>3.1954887218045111E-2</v>
      </c>
      <c r="AU131" s="36"/>
      <c r="AV131" s="34"/>
      <c r="AW131" s="34"/>
      <c r="AX131" s="37"/>
      <c r="AY131" s="33"/>
      <c r="AZ131" s="34"/>
      <c r="BA131" s="34">
        <f t="shared" ref="BA131" si="3558">BA128-AY131</f>
        <v>838</v>
      </c>
      <c r="BB131" s="34">
        <f t="shared" ref="BB131" si="3559">BB128-AZ131</f>
        <v>69</v>
      </c>
      <c r="BC131" s="34">
        <v>556</v>
      </c>
      <c r="BD131" s="35">
        <f t="shared" ref="BD131:BD137" si="3560">((BC131+BE131)/BA131)</f>
        <v>0.67899761336515518</v>
      </c>
      <c r="BE131" s="34">
        <v>13</v>
      </c>
      <c r="BF131" s="35">
        <f t="shared" ref="BF131:BF137" si="3561">BE131/(BC131+BE131)</f>
        <v>2.2847100175746926E-2</v>
      </c>
      <c r="BG131" s="36"/>
      <c r="BH131" s="34"/>
      <c r="BI131" s="34"/>
      <c r="BJ131" s="37"/>
      <c r="BK131" s="33"/>
      <c r="BL131" s="34"/>
      <c r="BM131" s="34">
        <f t="shared" ref="BM131" si="3562">BM128-BK131</f>
        <v>698</v>
      </c>
      <c r="BN131" s="34">
        <f t="shared" ref="BN131" si="3563">BN128-BL131</f>
        <v>58</v>
      </c>
      <c r="BO131" s="34">
        <v>483</v>
      </c>
      <c r="BP131" s="35">
        <f t="shared" ref="BP131:BP137" si="3564">((BO131+BQ131)/BM131)</f>
        <v>0.72206303724928367</v>
      </c>
      <c r="BQ131" s="34">
        <v>21</v>
      </c>
      <c r="BR131" s="35">
        <f t="shared" ref="BR131:BR137" si="3565">BQ131/(BO131+BQ131)</f>
        <v>4.1666666666666664E-2</v>
      </c>
      <c r="BS131" s="36"/>
      <c r="BT131" s="34"/>
      <c r="BU131" s="34"/>
      <c r="BV131" s="37"/>
      <c r="BW131" s="33"/>
      <c r="BX131" s="34"/>
      <c r="BY131" s="34">
        <f t="shared" ref="BY131" si="3566">BY128-BW131</f>
        <v>747</v>
      </c>
      <c r="BZ131" s="34">
        <f t="shared" ref="BZ131" si="3567">BZ128-BX131</f>
        <v>61</v>
      </c>
      <c r="CA131" s="34">
        <v>538</v>
      </c>
      <c r="CB131" s="35">
        <f t="shared" ref="CB131:CB137" si="3568">((CA131+CC131)/BY131)</f>
        <v>0.74163319946452477</v>
      </c>
      <c r="CC131" s="34">
        <v>16</v>
      </c>
      <c r="CD131" s="35">
        <f t="shared" ref="CD131:CD137" si="3569">CC131/(CA131+CC131)</f>
        <v>2.8880866425992781E-2</v>
      </c>
      <c r="CE131" s="36"/>
      <c r="CF131" s="34"/>
      <c r="CG131" s="34"/>
      <c r="CH131" s="37"/>
      <c r="CI131" s="33">
        <v>1</v>
      </c>
      <c r="CJ131" s="34"/>
      <c r="CK131" s="34">
        <f t="shared" ref="CK131" si="3570">CK128-CI131</f>
        <v>150</v>
      </c>
      <c r="CL131" s="34">
        <f t="shared" ref="CL131" si="3571">CL128-CJ131</f>
        <v>13</v>
      </c>
      <c r="CM131" s="34">
        <v>91</v>
      </c>
      <c r="CN131" s="35">
        <f t="shared" ref="CN131:CN137" si="3572">((CM131+CO131)/CK131)</f>
        <v>0.64666666666666661</v>
      </c>
      <c r="CO131" s="34">
        <v>6</v>
      </c>
      <c r="CP131" s="35">
        <f t="shared" ref="CP131:CP137" si="3573">CO131/(CM131+CO131)</f>
        <v>6.1855670103092786E-2</v>
      </c>
      <c r="CQ131" s="36"/>
      <c r="CR131" s="34"/>
      <c r="CS131" s="34"/>
      <c r="CT131" s="37"/>
      <c r="CU131" s="33">
        <v>1</v>
      </c>
      <c r="CV131" s="34"/>
      <c r="CW131" s="34">
        <f t="shared" ref="CW131" si="3574">CW128-CU131</f>
        <v>754</v>
      </c>
      <c r="CX131" s="34">
        <f t="shared" ref="CX131" si="3575">CX128-CV131</f>
        <v>62</v>
      </c>
      <c r="CY131" s="34">
        <v>498</v>
      </c>
      <c r="CZ131" s="35">
        <f t="shared" ref="CZ131:CZ137" si="3576">((CY131+DA131)/CW131)</f>
        <v>0.67904509283819625</v>
      </c>
      <c r="DA131" s="34">
        <v>14</v>
      </c>
      <c r="DB131" s="35">
        <f t="shared" ref="DB131:DB137" si="3577">DA131/(CY131+DA131)</f>
        <v>2.734375E-2</v>
      </c>
      <c r="DC131" s="36"/>
      <c r="DD131" s="34"/>
      <c r="DE131" s="34"/>
      <c r="DF131" s="37"/>
      <c r="DG131" s="33">
        <v>1</v>
      </c>
      <c r="DH131" s="34"/>
      <c r="DI131" s="34">
        <f t="shared" ref="DI131" si="3578">DI128-DG131</f>
        <v>851</v>
      </c>
      <c r="DJ131" s="34">
        <f t="shared" ref="DJ131" si="3579">DJ128-DH131</f>
        <v>70</v>
      </c>
      <c r="DK131" s="34">
        <v>604</v>
      </c>
      <c r="DL131" s="35">
        <f t="shared" ref="DL131:DL137" si="3580">((DK131+DM131)/DI131)</f>
        <v>0.73443008225616924</v>
      </c>
      <c r="DM131" s="34">
        <v>21</v>
      </c>
      <c r="DN131" s="35">
        <f t="shared" ref="DN131:DN137" si="3581">DM131/(DK131+DM131)</f>
        <v>3.3599999999999998E-2</v>
      </c>
      <c r="DO131" s="36"/>
      <c r="DP131" s="34"/>
      <c r="DQ131" s="34"/>
      <c r="DR131" s="37"/>
      <c r="DS131" s="33"/>
      <c r="DT131" s="34"/>
      <c r="DU131" s="34">
        <f t="shared" ref="DU131" si="3582">DU128-DS131</f>
        <v>880</v>
      </c>
      <c r="DV131" s="34">
        <f t="shared" ref="DV131" si="3583">DV128-DT131</f>
        <v>72</v>
      </c>
      <c r="DW131" s="34">
        <v>569</v>
      </c>
      <c r="DX131" s="35">
        <f t="shared" ref="DX131:DX137" si="3584">((DW131+DY131)/DU131)</f>
        <v>0.67500000000000004</v>
      </c>
      <c r="DY131" s="34">
        <v>25</v>
      </c>
      <c r="DZ131" s="35">
        <f t="shared" ref="DZ131:DZ137" si="3585">DY131/(DW131+DY131)</f>
        <v>4.208754208754209E-2</v>
      </c>
      <c r="EA131" s="36"/>
      <c r="EB131" s="34"/>
      <c r="EC131" s="34"/>
      <c r="ED131" s="37"/>
      <c r="EE131" s="33"/>
      <c r="EF131" s="34"/>
      <c r="EG131" s="34">
        <f t="shared" ref="EG131" si="3586">EG128-EE131</f>
        <v>160</v>
      </c>
      <c r="EH131" s="34">
        <f t="shared" ref="EH131" si="3587">EH128-EF131</f>
        <v>12</v>
      </c>
      <c r="EI131" s="34">
        <v>103</v>
      </c>
      <c r="EJ131" s="35">
        <f t="shared" ref="EJ131:EJ137" si="3588">((EI131+EK131)/EG131)</f>
        <v>0.66249999999999998</v>
      </c>
      <c r="EK131" s="34">
        <v>3</v>
      </c>
      <c r="EL131" s="35">
        <f t="shared" ref="EL131:EL137" si="3589">EK131/(EI131+EK131)</f>
        <v>2.8301886792452831E-2</v>
      </c>
      <c r="EM131" s="36"/>
      <c r="EN131" s="34"/>
      <c r="EO131" s="34"/>
      <c r="EP131" s="37"/>
      <c r="EQ131" s="33"/>
      <c r="ER131" s="34"/>
      <c r="ES131" s="34">
        <f t="shared" ref="ES131" si="3590">ES128-EQ131</f>
        <v>873</v>
      </c>
      <c r="ET131" s="34">
        <f t="shared" ref="ET131" si="3591">ET128-ER131</f>
        <v>72</v>
      </c>
      <c r="EU131" s="34">
        <v>603</v>
      </c>
      <c r="EV131" s="35">
        <f t="shared" ref="EV131:EV137" si="3592">((EU131+EW131)/ES131)</f>
        <v>0.72508591065292094</v>
      </c>
      <c r="EW131" s="34">
        <v>30</v>
      </c>
      <c r="EX131" s="35">
        <f t="shared" ref="EX131:EX137" si="3593">EW131/(EU131+EW131)</f>
        <v>4.7393364928909949E-2</v>
      </c>
      <c r="EY131" s="36"/>
      <c r="EZ131" s="34"/>
      <c r="FA131" s="34"/>
      <c r="FB131" s="37"/>
      <c r="FC131" s="33"/>
      <c r="FD131" s="34"/>
      <c r="FE131" s="34">
        <f t="shared" ref="FE131" si="3594">FE128-FC131</f>
        <v>877</v>
      </c>
      <c r="FF131" s="34">
        <f t="shared" ref="FF131" si="3595">FF128-FD131</f>
        <v>72</v>
      </c>
      <c r="FG131" s="34">
        <v>579</v>
      </c>
      <c r="FH131" s="35">
        <f t="shared" ref="FH131:FH137" si="3596">((FG131+FI131)/FE131)</f>
        <v>0.69213226909920178</v>
      </c>
      <c r="FI131" s="34">
        <v>28</v>
      </c>
      <c r="FJ131" s="35">
        <f t="shared" ref="FJ131:FJ137" si="3597">FI131/(FG131+FI131)</f>
        <v>4.6128500823723231E-2</v>
      </c>
      <c r="FK131" s="36"/>
      <c r="FL131" s="34"/>
      <c r="FM131" s="34"/>
      <c r="FN131" s="37"/>
      <c r="FO131" s="33"/>
      <c r="FP131" s="34"/>
      <c r="FQ131" s="34">
        <f t="shared" ref="FQ131" si="3598">FQ128-FO131</f>
        <v>851</v>
      </c>
      <c r="FR131" s="34">
        <f t="shared" ref="FR131" si="3599">FR128-FP131</f>
        <v>70</v>
      </c>
      <c r="FS131" s="34">
        <v>577</v>
      </c>
      <c r="FT131" s="35">
        <f t="shared" ref="FT131:FT137" si="3600">((FS131+FU131)/FQ131)</f>
        <v>0.6933019976498237</v>
      </c>
      <c r="FU131" s="34">
        <v>13</v>
      </c>
      <c r="FV131" s="35">
        <f t="shared" ref="FV131:FV137" si="3601">FU131/(FS131+FU131)</f>
        <v>2.2033898305084745E-2</v>
      </c>
      <c r="FW131" s="36"/>
      <c r="FX131" s="34"/>
      <c r="FY131" s="34"/>
      <c r="FZ131" s="37"/>
      <c r="GA131" s="33"/>
      <c r="GB131" s="34"/>
      <c r="GC131" s="34">
        <f t="shared" ref="GC131" si="3602">GC128-GA131</f>
        <v>162</v>
      </c>
      <c r="GD131" s="34">
        <f t="shared" ref="GD131" si="3603">GD128-GB131</f>
        <v>14</v>
      </c>
      <c r="GE131" s="34">
        <v>97</v>
      </c>
      <c r="GF131" s="35">
        <f t="shared" ref="GF131:GF137" si="3604">((GE131+GG131)/GC131)</f>
        <v>0.62345679012345678</v>
      </c>
      <c r="GG131" s="34">
        <v>4</v>
      </c>
      <c r="GH131" s="35">
        <f t="shared" ref="GH131:GH137" si="3605">GG131/(GE131+GG131)</f>
        <v>3.9603960396039604E-2</v>
      </c>
      <c r="GI131" s="36"/>
      <c r="GJ131" s="34"/>
      <c r="GK131" s="34"/>
      <c r="GL131" s="37"/>
      <c r="GM131" s="33"/>
      <c r="GN131" s="34"/>
      <c r="GO131" s="34">
        <f t="shared" ref="GO131" si="3606">GO128-GM131</f>
        <v>847</v>
      </c>
      <c r="GP131" s="34">
        <f t="shared" ref="GP131" si="3607">GP128-GN131</f>
        <v>70</v>
      </c>
      <c r="GQ131" s="34">
        <v>594</v>
      </c>
      <c r="GR131" s="35">
        <f t="shared" ref="GR131:GR137" si="3608">((GQ131+GS131)/GO131)</f>
        <v>0.72491145218417941</v>
      </c>
      <c r="GS131" s="34">
        <v>20</v>
      </c>
      <c r="GT131" s="35">
        <f t="shared" ref="GT131:GT137" si="3609">GS131/(GQ131+GS131)</f>
        <v>3.2573289902280131E-2</v>
      </c>
      <c r="GU131" s="36"/>
      <c r="GV131" s="34"/>
      <c r="GW131" s="34"/>
      <c r="GX131" s="37"/>
      <c r="GY131" s="33"/>
      <c r="GZ131" s="34"/>
      <c r="HA131" s="34">
        <f t="shared" ref="HA131" si="3610">HA128-GY131</f>
        <v>851</v>
      </c>
      <c r="HB131" s="34">
        <f t="shared" ref="HB131" si="3611">HB128-GZ131</f>
        <v>70</v>
      </c>
      <c r="HC131" s="34">
        <v>601</v>
      </c>
      <c r="HD131" s="35">
        <f t="shared" ref="HD131:HD137" si="3612">((HC131+HE131)/HA131)</f>
        <v>0.72032902467685078</v>
      </c>
      <c r="HE131" s="34">
        <v>12</v>
      </c>
      <c r="HF131" s="35">
        <f t="shared" ref="HF131:HF137" si="3613">HE131/(HC131+HE131)</f>
        <v>1.9575856443719411E-2</v>
      </c>
      <c r="HG131" s="36"/>
      <c r="HH131" s="34"/>
      <c r="HI131" s="34"/>
      <c r="HJ131" s="37"/>
      <c r="HK131" s="33">
        <f t="shared" ref="HK131:HK138" si="3614">+C131+O131+AA131+AM131+AY131+BK131+BW131+CI131+CU131+DG131+DS131+EE131+EQ131+FC131+FO131+GA131+GM131+GY131</f>
        <v>4</v>
      </c>
      <c r="HL131" s="34">
        <f t="shared" ref="HL131:HL138" si="3615">+D131+P131+AB131+AN131+AZ131+BL131+BX131+CJ131+CV131+DH131+DT131+EF131+ER131+FD131+FP131+GB131+GN131+GZ131</f>
        <v>0</v>
      </c>
      <c r="HM131" s="34">
        <f t="shared" ref="HM131:HM138" si="3616">+E131+Q131+AC131+AO131+BA131+BM131+BY131+CK131+CW131+DI131+DU131+EG131+ES131+FE131+FQ131+GC131+GO131+HA131</f>
        <v>11870</v>
      </c>
      <c r="HN131" s="34">
        <f t="shared" ref="HN131:HN138" si="3617">+F131+R131+AD131+AP131+BB131+BN131+BZ131+CL131+CX131+DJ131+DV131+EH131+ET131+FF131+FR131+GD131+GP131+HB131</f>
        <v>977</v>
      </c>
      <c r="HO131" s="34">
        <f t="shared" ref="HO131:HO138" si="3618">+G131+S131+AE131+AQ131+BC131+BO131+CA131+CM131+CY131+DK131+DW131+EI131+EU131+FG131+FS131+GE131+GQ131+HC131+I131+U131+AG131+AS131+BE131+BQ131+CC131+CO131+DA131+DM131+DY131+EK131+EW131+FI131+FU131+GG131+GS131+HE131</f>
        <v>8404</v>
      </c>
      <c r="HP131" s="214">
        <f t="shared" ref="HP131:HP132" si="3619">+(HO131)/HM131</f>
        <v>0.70800336983993262</v>
      </c>
      <c r="HQ131" s="48">
        <f t="shared" ref="HQ131:HQ138" si="3620">+I131+U131+AG131+AS131+BE131+BQ131+CC131+CO131+DA131+DM131+DY131+EK131+EW131+FI131+FU131+GG131+GS131+HE131</f>
        <v>273</v>
      </c>
      <c r="HR131" s="35">
        <f>+(HQ131/(HO131))</f>
        <v>3.2484531175630653E-2</v>
      </c>
      <c r="HS131" s="49">
        <v>61</v>
      </c>
      <c r="HT131" s="50">
        <v>7987</v>
      </c>
      <c r="HU131" s="49">
        <f t="shared" ref="HU131:HU137" si="3621">+HT131/HO131*100</f>
        <v>95.038077106139923</v>
      </c>
      <c r="HV131" s="48"/>
      <c r="HW131" s="37"/>
      <c r="HX131" s="78">
        <f t="shared" ref="HX131:HX137" si="3622">SUM(G131,I131,S131,U131,AE131,AG131,AQ131,AS131,BC131,BE131)/SUM(E131,Q131,AC131,AO131,BA131)</f>
        <v>0.71126538340170398</v>
      </c>
      <c r="HY131" s="78">
        <f t="shared" ref="HY131:HY137" si="3623">SUM(BO131,BQ131,CA131,CC131,CM131,CO131,CY131,DA131,DK131,DM131)/SUM(BM131,BY131,CK131,CW131,DI131)</f>
        <v>0.71625000000000005</v>
      </c>
      <c r="HZ131" s="78">
        <f t="shared" ref="HZ131:HZ137" si="3624">SUM(DW131,DY131,EI131,EK131,EU131,EW131,FG131,FI131)/SUM(DU131,EG131,ES131,FE131)</f>
        <v>0.69534050179211471</v>
      </c>
      <c r="IA131" s="78">
        <f t="shared" ref="IA131:IA137" si="3625">SUM(FS131,FU131,GE131,GG131,GQ131,GS131,HC131,HE131)/SUM(FQ131,GC131,GO131,HA131)</f>
        <v>0.70748801180376242</v>
      </c>
    </row>
    <row r="132" spans="1:244" x14ac:dyDescent="0.25">
      <c r="A132" s="226"/>
      <c r="B132" s="41">
        <f t="shared" ref="B132:B137" si="3626">+B131+1</f>
        <v>44527</v>
      </c>
      <c r="C132" s="10"/>
      <c r="D132" s="11"/>
      <c r="E132" s="74">
        <f t="shared" ref="E132:E136" si="3627">E131-C132</f>
        <v>755</v>
      </c>
      <c r="F132" s="74">
        <f t="shared" ref="F132:F136" si="3628">F131-D132</f>
        <v>62</v>
      </c>
      <c r="G132" s="11">
        <v>539</v>
      </c>
      <c r="H132" s="12">
        <f t="shared" si="3545"/>
        <v>0.73907284768211923</v>
      </c>
      <c r="I132" s="11">
        <v>19</v>
      </c>
      <c r="J132" s="12">
        <f t="shared" ref="J132:J137" si="3629">I132/(G132+I132)</f>
        <v>3.4050179211469536E-2</v>
      </c>
      <c r="K132" s="13"/>
      <c r="L132" s="11"/>
      <c r="M132" s="11"/>
      <c r="N132" s="14"/>
      <c r="O132" s="10"/>
      <c r="P132" s="11"/>
      <c r="Q132" s="74">
        <f t="shared" ref="Q132:Q137" si="3630">Q131-O132</f>
        <v>717</v>
      </c>
      <c r="R132" s="74">
        <f t="shared" ref="R132:R137" si="3631">R131-P132</f>
        <v>59</v>
      </c>
      <c r="S132" s="11">
        <v>494</v>
      </c>
      <c r="T132" s="12">
        <f t="shared" si="3548"/>
        <v>0.70990237099023712</v>
      </c>
      <c r="U132" s="11">
        <v>15</v>
      </c>
      <c r="V132" s="12">
        <f t="shared" si="3549"/>
        <v>2.9469548133595286E-2</v>
      </c>
      <c r="W132" s="13"/>
      <c r="X132" s="11"/>
      <c r="Y132" s="11"/>
      <c r="Z132" s="14"/>
      <c r="AA132" s="10">
        <v>1</v>
      </c>
      <c r="AB132" s="11"/>
      <c r="AC132" s="74">
        <f t="shared" ref="AC132:AC137" si="3632">AC131-AA132</f>
        <v>135</v>
      </c>
      <c r="AD132" s="74">
        <f t="shared" ref="AD132:AD137" si="3633">AD131-AB132</f>
        <v>11</v>
      </c>
      <c r="AE132" s="11">
        <v>97</v>
      </c>
      <c r="AF132" s="12">
        <f t="shared" si="3552"/>
        <v>0.75555555555555554</v>
      </c>
      <c r="AG132" s="11">
        <v>5</v>
      </c>
      <c r="AH132" s="12">
        <f t="shared" si="3553"/>
        <v>4.9019607843137254E-2</v>
      </c>
      <c r="AI132" s="13"/>
      <c r="AJ132" s="11"/>
      <c r="AK132" s="11"/>
      <c r="AL132" s="14"/>
      <c r="AM132" s="10"/>
      <c r="AN132" s="11"/>
      <c r="AO132" s="74">
        <f t="shared" ref="AO132:AO137" si="3634">AO131-AM132</f>
        <v>723</v>
      </c>
      <c r="AP132" s="74">
        <f t="shared" ref="AP132:AP137" si="3635">AP131-AN132</f>
        <v>60</v>
      </c>
      <c r="AQ132" s="11">
        <v>490</v>
      </c>
      <c r="AR132" s="12">
        <f t="shared" si="3556"/>
        <v>0.69432918395573995</v>
      </c>
      <c r="AS132" s="11">
        <v>12</v>
      </c>
      <c r="AT132" s="12">
        <f t="shared" si="3557"/>
        <v>2.3904382470119521E-2</v>
      </c>
      <c r="AU132" s="13"/>
      <c r="AV132" s="11"/>
      <c r="AW132" s="11"/>
      <c r="AX132" s="14"/>
      <c r="AY132" s="10"/>
      <c r="AZ132" s="11">
        <v>1</v>
      </c>
      <c r="BA132" s="74">
        <f t="shared" ref="BA132:BA137" si="3636">BA131-AY132</f>
        <v>838</v>
      </c>
      <c r="BB132" s="74">
        <f t="shared" ref="BB132:BB137" si="3637">BB131-AZ132</f>
        <v>68</v>
      </c>
      <c r="BC132" s="11">
        <v>574</v>
      </c>
      <c r="BD132" s="12">
        <f t="shared" si="3560"/>
        <v>0.69928400954653935</v>
      </c>
      <c r="BE132" s="11">
        <v>12</v>
      </c>
      <c r="BF132" s="12">
        <f t="shared" si="3561"/>
        <v>2.0477815699658702E-2</v>
      </c>
      <c r="BG132" s="13"/>
      <c r="BH132" s="11"/>
      <c r="BI132" s="11"/>
      <c r="BJ132" s="14"/>
      <c r="BK132" s="10">
        <v>1</v>
      </c>
      <c r="BL132" s="11"/>
      <c r="BM132" s="74">
        <f t="shared" ref="BM132:BM137" si="3638">BM131-BK132</f>
        <v>697</v>
      </c>
      <c r="BN132" s="74">
        <f t="shared" ref="BN132:BN137" si="3639">BN131-BL132</f>
        <v>58</v>
      </c>
      <c r="BO132" s="11">
        <v>459</v>
      </c>
      <c r="BP132" s="12">
        <f t="shared" si="3564"/>
        <v>0.67718794835007179</v>
      </c>
      <c r="BQ132" s="11">
        <v>13</v>
      </c>
      <c r="BR132" s="12">
        <f t="shared" si="3565"/>
        <v>2.7542372881355932E-2</v>
      </c>
      <c r="BS132" s="13"/>
      <c r="BT132" s="11"/>
      <c r="BU132" s="11"/>
      <c r="BV132" s="14"/>
      <c r="BW132" s="10"/>
      <c r="BX132" s="11"/>
      <c r="BY132" s="74">
        <f t="shared" ref="BY132:BY137" si="3640">BY131-BW132</f>
        <v>747</v>
      </c>
      <c r="BZ132" s="74">
        <f t="shared" ref="BZ132:BZ137" si="3641">BZ131-BX132</f>
        <v>61</v>
      </c>
      <c r="CA132" s="11">
        <v>517</v>
      </c>
      <c r="CB132" s="12">
        <f t="shared" si="3568"/>
        <v>0.71218206157965191</v>
      </c>
      <c r="CC132" s="11">
        <v>15</v>
      </c>
      <c r="CD132" s="12">
        <f t="shared" si="3569"/>
        <v>2.819548872180451E-2</v>
      </c>
      <c r="CE132" s="13"/>
      <c r="CF132" s="11"/>
      <c r="CG132" s="11"/>
      <c r="CH132" s="14"/>
      <c r="CI132" s="10">
        <v>1</v>
      </c>
      <c r="CJ132" s="11"/>
      <c r="CK132" s="74">
        <f t="shared" ref="CK132:CK137" si="3642">CK131-CI132</f>
        <v>149</v>
      </c>
      <c r="CL132" s="74">
        <f t="shared" ref="CL132:CL137" si="3643">CL131-CJ132</f>
        <v>13</v>
      </c>
      <c r="CM132" s="11">
        <v>88</v>
      </c>
      <c r="CN132" s="12">
        <f t="shared" si="3572"/>
        <v>0.61073825503355705</v>
      </c>
      <c r="CO132" s="11">
        <v>3</v>
      </c>
      <c r="CP132" s="12">
        <f t="shared" si="3573"/>
        <v>3.2967032967032968E-2</v>
      </c>
      <c r="CQ132" s="13"/>
      <c r="CR132" s="11"/>
      <c r="CS132" s="11"/>
      <c r="CT132" s="14"/>
      <c r="CU132" s="10"/>
      <c r="CV132" s="11"/>
      <c r="CW132" s="74">
        <f t="shared" ref="CW132:CW137" si="3644">CW131-CU132</f>
        <v>754</v>
      </c>
      <c r="CX132" s="74">
        <f t="shared" ref="CX132:CX137" si="3645">CX131-CV132</f>
        <v>62</v>
      </c>
      <c r="CY132" s="11">
        <v>488</v>
      </c>
      <c r="CZ132" s="12">
        <f t="shared" si="3576"/>
        <v>0.66578249336870021</v>
      </c>
      <c r="DA132" s="11">
        <v>14</v>
      </c>
      <c r="DB132" s="12">
        <f t="shared" si="3577"/>
        <v>2.7888446215139442E-2</v>
      </c>
      <c r="DC132" s="13"/>
      <c r="DD132" s="11"/>
      <c r="DE132" s="11"/>
      <c r="DF132" s="14"/>
      <c r="DG132" s="10">
        <v>1</v>
      </c>
      <c r="DH132" s="11"/>
      <c r="DI132" s="74">
        <f t="shared" ref="DI132:DI137" si="3646">DI131-DG132</f>
        <v>850</v>
      </c>
      <c r="DJ132" s="74">
        <f t="shared" ref="DJ132:DJ137" si="3647">DJ131-DH132</f>
        <v>70</v>
      </c>
      <c r="DK132" s="11">
        <v>601</v>
      </c>
      <c r="DL132" s="12">
        <f t="shared" si="3580"/>
        <v>0.72117647058823531</v>
      </c>
      <c r="DM132" s="11">
        <v>12</v>
      </c>
      <c r="DN132" s="12">
        <f t="shared" si="3581"/>
        <v>1.9575856443719411E-2</v>
      </c>
      <c r="DO132" s="13"/>
      <c r="DP132" s="11"/>
      <c r="DQ132" s="11"/>
      <c r="DR132" s="14"/>
      <c r="DS132" s="10"/>
      <c r="DT132" s="11"/>
      <c r="DU132" s="74">
        <f t="shared" ref="DU132:DU137" si="3648">DU131-DS132</f>
        <v>880</v>
      </c>
      <c r="DV132" s="74">
        <f t="shared" ref="DV132:DV137" si="3649">DV131-DT132</f>
        <v>72</v>
      </c>
      <c r="DW132" s="11">
        <v>612</v>
      </c>
      <c r="DX132" s="12">
        <f t="shared" si="3584"/>
        <v>0.73068181818181821</v>
      </c>
      <c r="DY132" s="11">
        <v>31</v>
      </c>
      <c r="DZ132" s="12">
        <f t="shared" si="3585"/>
        <v>4.821150855365474E-2</v>
      </c>
      <c r="EA132" s="13"/>
      <c r="EB132" s="11"/>
      <c r="EC132" s="11"/>
      <c r="ED132" s="14"/>
      <c r="EE132" s="10"/>
      <c r="EF132" s="11"/>
      <c r="EG132" s="74">
        <f t="shared" ref="EG132:EG137" si="3650">EG131-EE132</f>
        <v>160</v>
      </c>
      <c r="EH132" s="74">
        <f t="shared" ref="EH132:EH137" si="3651">EH131-EF132</f>
        <v>12</v>
      </c>
      <c r="EI132" s="11">
        <v>108</v>
      </c>
      <c r="EJ132" s="12">
        <f t="shared" si="3588"/>
        <v>0.71250000000000002</v>
      </c>
      <c r="EK132" s="11">
        <v>6</v>
      </c>
      <c r="EL132" s="12">
        <f t="shared" si="3589"/>
        <v>5.2631578947368418E-2</v>
      </c>
      <c r="EM132" s="13"/>
      <c r="EN132" s="11"/>
      <c r="EO132" s="11"/>
      <c r="EP132" s="14"/>
      <c r="EQ132" s="10"/>
      <c r="ER132" s="11"/>
      <c r="ES132" s="74">
        <f t="shared" ref="ES132:ES137" si="3652">ES131-EQ132</f>
        <v>873</v>
      </c>
      <c r="ET132" s="74">
        <f t="shared" ref="ET132:ET137" si="3653">ET131-ER132</f>
        <v>72</v>
      </c>
      <c r="EU132" s="11">
        <v>607</v>
      </c>
      <c r="EV132" s="12">
        <f t="shared" si="3592"/>
        <v>0.70790378006872856</v>
      </c>
      <c r="EW132" s="11">
        <v>11</v>
      </c>
      <c r="EX132" s="12">
        <f t="shared" si="3593"/>
        <v>1.7799352750809062E-2</v>
      </c>
      <c r="EY132" s="13"/>
      <c r="EZ132" s="11"/>
      <c r="FA132" s="11"/>
      <c r="FB132" s="14"/>
      <c r="FC132" s="10"/>
      <c r="FD132" s="11"/>
      <c r="FE132" s="74">
        <f t="shared" ref="FE132:FE137" si="3654">FE131-FC132</f>
        <v>877</v>
      </c>
      <c r="FF132" s="74">
        <f t="shared" ref="FF132:FF137" si="3655">FF131-FD132</f>
        <v>72</v>
      </c>
      <c r="FG132" s="11">
        <v>590</v>
      </c>
      <c r="FH132" s="12">
        <f t="shared" si="3596"/>
        <v>0.70467502850627139</v>
      </c>
      <c r="FI132" s="11">
        <v>28</v>
      </c>
      <c r="FJ132" s="12">
        <f t="shared" si="3597"/>
        <v>4.5307443365695796E-2</v>
      </c>
      <c r="FK132" s="13"/>
      <c r="FL132" s="11"/>
      <c r="FM132" s="11"/>
      <c r="FN132" s="14"/>
      <c r="FO132" s="10"/>
      <c r="FP132" s="11"/>
      <c r="FQ132" s="74">
        <f t="shared" ref="FQ132:FQ137" si="3656">FQ131-FO132</f>
        <v>851</v>
      </c>
      <c r="FR132" s="74">
        <f t="shared" ref="FR132:FR137" si="3657">FR131-FP132</f>
        <v>70</v>
      </c>
      <c r="FS132" s="11">
        <v>620</v>
      </c>
      <c r="FT132" s="12">
        <f t="shared" si="3600"/>
        <v>0.74970622796709752</v>
      </c>
      <c r="FU132" s="11">
        <v>18</v>
      </c>
      <c r="FV132" s="12">
        <f t="shared" si="3601"/>
        <v>2.8213166144200628E-2</v>
      </c>
      <c r="FW132" s="13"/>
      <c r="FX132" s="11"/>
      <c r="FY132" s="11"/>
      <c r="FZ132" s="14"/>
      <c r="GA132" s="10"/>
      <c r="GB132" s="11"/>
      <c r="GC132" s="74">
        <f t="shared" ref="GC132:GC137" si="3658">GC131-GA132</f>
        <v>162</v>
      </c>
      <c r="GD132" s="74">
        <f t="shared" ref="GD132:GD137" si="3659">GD131-GB132</f>
        <v>14</v>
      </c>
      <c r="GE132" s="11">
        <v>99</v>
      </c>
      <c r="GF132" s="12">
        <f t="shared" si="3604"/>
        <v>0.62962962962962965</v>
      </c>
      <c r="GG132" s="11">
        <v>3</v>
      </c>
      <c r="GH132" s="12">
        <f t="shared" si="3605"/>
        <v>2.9411764705882353E-2</v>
      </c>
      <c r="GI132" s="13"/>
      <c r="GJ132" s="11"/>
      <c r="GK132" s="11"/>
      <c r="GL132" s="14"/>
      <c r="GM132" s="10"/>
      <c r="GN132" s="11"/>
      <c r="GO132" s="74">
        <f t="shared" ref="GO132:GO137" si="3660">GO131-GM132</f>
        <v>847</v>
      </c>
      <c r="GP132" s="74">
        <f t="shared" ref="GP132:GP137" si="3661">GP131-GN132</f>
        <v>70</v>
      </c>
      <c r="GQ132" s="11">
        <v>606</v>
      </c>
      <c r="GR132" s="12">
        <f t="shared" si="3608"/>
        <v>0.74144037780401417</v>
      </c>
      <c r="GS132" s="11">
        <v>22</v>
      </c>
      <c r="GT132" s="12">
        <f t="shared" si="3609"/>
        <v>3.5031847133757961E-2</v>
      </c>
      <c r="GU132" s="13"/>
      <c r="GV132" s="11"/>
      <c r="GW132" s="11"/>
      <c r="GX132" s="14"/>
      <c r="GY132" s="10"/>
      <c r="GZ132" s="11"/>
      <c r="HA132" s="74">
        <f t="shared" ref="HA132:HA137" si="3662">HA131-GY132</f>
        <v>851</v>
      </c>
      <c r="HB132" s="74">
        <f t="shared" ref="HB132:HB137" si="3663">HB131-GZ132</f>
        <v>70</v>
      </c>
      <c r="HC132" s="11">
        <v>600</v>
      </c>
      <c r="HD132" s="12">
        <f t="shared" si="3612"/>
        <v>0.74500587544065799</v>
      </c>
      <c r="HE132" s="11">
        <v>34</v>
      </c>
      <c r="HF132" s="12">
        <f t="shared" si="3613"/>
        <v>5.362776025236593E-2</v>
      </c>
      <c r="HG132" s="13"/>
      <c r="HH132" s="11"/>
      <c r="HI132" s="11"/>
      <c r="HJ132" s="14"/>
      <c r="HK132" s="10">
        <f t="shared" si="3614"/>
        <v>4</v>
      </c>
      <c r="HL132" s="11">
        <f t="shared" si="3615"/>
        <v>1</v>
      </c>
      <c r="HM132" s="11">
        <f t="shared" si="3616"/>
        <v>11866</v>
      </c>
      <c r="HN132" s="11">
        <f t="shared" si="3617"/>
        <v>976</v>
      </c>
      <c r="HO132" s="11">
        <f t="shared" si="3618"/>
        <v>8462</v>
      </c>
      <c r="HP132" s="215">
        <f t="shared" si="3619"/>
        <v>0.71312995112084954</v>
      </c>
      <c r="HQ132" s="15">
        <f t="shared" si="3620"/>
        <v>273</v>
      </c>
      <c r="HR132" s="12">
        <f t="shared" ref="HR132:HR138" si="3664">+(HQ132/(HO132))</f>
        <v>3.2261876624911368E-2</v>
      </c>
      <c r="HS132" s="16">
        <v>60.7</v>
      </c>
      <c r="HT132" s="17">
        <v>8056</v>
      </c>
      <c r="HU132" s="16">
        <f t="shared" si="3621"/>
        <v>95.202079886551644</v>
      </c>
      <c r="HV132" s="15"/>
      <c r="HW132" s="14"/>
      <c r="HX132" s="78">
        <f t="shared" si="3622"/>
        <v>0.71243686868686873</v>
      </c>
      <c r="HY132" s="78">
        <f t="shared" si="3623"/>
        <v>0.69127306850172032</v>
      </c>
      <c r="HZ132" s="78">
        <f t="shared" si="3624"/>
        <v>0.71433691756272399</v>
      </c>
      <c r="IA132" s="78">
        <f t="shared" si="3625"/>
        <v>0.73847288823312429</v>
      </c>
    </row>
    <row r="133" spans="1:244" x14ac:dyDescent="0.25">
      <c r="A133" s="226"/>
      <c r="B133" s="41">
        <f t="shared" si="3626"/>
        <v>44528</v>
      </c>
      <c r="C133" s="10"/>
      <c r="D133" s="11"/>
      <c r="E133" s="74">
        <f t="shared" si="3627"/>
        <v>755</v>
      </c>
      <c r="F133" s="74">
        <f t="shared" si="3628"/>
        <v>62</v>
      </c>
      <c r="G133" s="11">
        <v>545</v>
      </c>
      <c r="H133" s="12">
        <f t="shared" si="3545"/>
        <v>0.74039735099337745</v>
      </c>
      <c r="I133" s="11">
        <v>14</v>
      </c>
      <c r="J133" s="12">
        <f t="shared" si="3629"/>
        <v>2.5044722719141325E-2</v>
      </c>
      <c r="K133" s="13"/>
      <c r="L133" s="11"/>
      <c r="M133" s="11"/>
      <c r="N133" s="14"/>
      <c r="O133" s="10"/>
      <c r="P133" s="11"/>
      <c r="Q133" s="74">
        <f t="shared" si="3630"/>
        <v>717</v>
      </c>
      <c r="R133" s="74">
        <f t="shared" si="3631"/>
        <v>59</v>
      </c>
      <c r="S133" s="11">
        <v>494</v>
      </c>
      <c r="T133" s="12">
        <f t="shared" si="3548"/>
        <v>0.71548117154811719</v>
      </c>
      <c r="U133" s="11">
        <v>19</v>
      </c>
      <c r="V133" s="12">
        <f t="shared" si="3549"/>
        <v>3.7037037037037035E-2</v>
      </c>
      <c r="W133" s="13"/>
      <c r="X133" s="11"/>
      <c r="Y133" s="11"/>
      <c r="Z133" s="14"/>
      <c r="AA133" s="10"/>
      <c r="AB133" s="11"/>
      <c r="AC133" s="74">
        <f t="shared" si="3632"/>
        <v>135</v>
      </c>
      <c r="AD133" s="74">
        <f t="shared" si="3633"/>
        <v>11</v>
      </c>
      <c r="AE133" s="11">
        <v>99</v>
      </c>
      <c r="AF133" s="12">
        <f t="shared" si="3552"/>
        <v>0.74814814814814812</v>
      </c>
      <c r="AG133" s="11">
        <v>2</v>
      </c>
      <c r="AH133" s="12">
        <f t="shared" si="3553"/>
        <v>1.9801980198019802E-2</v>
      </c>
      <c r="AI133" s="13"/>
      <c r="AJ133" s="11"/>
      <c r="AK133" s="11"/>
      <c r="AL133" s="14"/>
      <c r="AM133" s="10"/>
      <c r="AN133" s="11"/>
      <c r="AO133" s="74">
        <f t="shared" si="3634"/>
        <v>723</v>
      </c>
      <c r="AP133" s="74">
        <f t="shared" si="3635"/>
        <v>60</v>
      </c>
      <c r="AQ133" s="11">
        <v>525</v>
      </c>
      <c r="AR133" s="12">
        <f t="shared" si="3556"/>
        <v>0.75103734439834025</v>
      </c>
      <c r="AS133" s="11">
        <v>18</v>
      </c>
      <c r="AT133" s="12">
        <f t="shared" si="3557"/>
        <v>3.3149171270718231E-2</v>
      </c>
      <c r="AU133" s="13"/>
      <c r="AV133" s="11"/>
      <c r="AW133" s="11"/>
      <c r="AX133" s="14"/>
      <c r="AY133" s="10">
        <v>1</v>
      </c>
      <c r="AZ133" s="11"/>
      <c r="BA133" s="74">
        <f t="shared" si="3636"/>
        <v>837</v>
      </c>
      <c r="BB133" s="74">
        <f t="shared" si="3637"/>
        <v>68</v>
      </c>
      <c r="BC133" s="11">
        <v>549</v>
      </c>
      <c r="BD133" s="12">
        <f t="shared" si="3560"/>
        <v>0.67622461170848269</v>
      </c>
      <c r="BE133" s="11">
        <v>17</v>
      </c>
      <c r="BF133" s="12">
        <f t="shared" si="3561"/>
        <v>3.0035335689045935E-2</v>
      </c>
      <c r="BG133" s="13"/>
      <c r="BH133" s="11"/>
      <c r="BI133" s="11"/>
      <c r="BJ133" s="14"/>
      <c r="BK133" s="10">
        <v>1</v>
      </c>
      <c r="BL133" s="11"/>
      <c r="BM133" s="74">
        <f t="shared" si="3638"/>
        <v>696</v>
      </c>
      <c r="BN133" s="74">
        <f t="shared" si="3639"/>
        <v>58</v>
      </c>
      <c r="BO133" s="11">
        <v>500</v>
      </c>
      <c r="BP133" s="12">
        <f t="shared" si="3564"/>
        <v>0.73275862068965514</v>
      </c>
      <c r="BQ133" s="11">
        <v>10</v>
      </c>
      <c r="BR133" s="12">
        <f t="shared" si="3565"/>
        <v>1.9607843137254902E-2</v>
      </c>
      <c r="BS133" s="13"/>
      <c r="BT133" s="11"/>
      <c r="BU133" s="11"/>
      <c r="BV133" s="14"/>
      <c r="BW133" s="10"/>
      <c r="BX133" s="11"/>
      <c r="BY133" s="74">
        <f t="shared" si="3640"/>
        <v>747</v>
      </c>
      <c r="BZ133" s="74">
        <f t="shared" si="3641"/>
        <v>61</v>
      </c>
      <c r="CA133" s="11">
        <v>501</v>
      </c>
      <c r="CB133" s="12">
        <f t="shared" si="3568"/>
        <v>0.68942436412315933</v>
      </c>
      <c r="CC133" s="11">
        <v>14</v>
      </c>
      <c r="CD133" s="12">
        <f t="shared" si="3569"/>
        <v>2.7184466019417475E-2</v>
      </c>
      <c r="CE133" s="13"/>
      <c r="CF133" s="11"/>
      <c r="CG133" s="11"/>
      <c r="CH133" s="14"/>
      <c r="CI133" s="10"/>
      <c r="CJ133" s="11"/>
      <c r="CK133" s="74">
        <f t="shared" si="3642"/>
        <v>149</v>
      </c>
      <c r="CL133" s="74">
        <f t="shared" si="3643"/>
        <v>13</v>
      </c>
      <c r="CM133" s="11">
        <v>105</v>
      </c>
      <c r="CN133" s="12">
        <f t="shared" si="3572"/>
        <v>0.79194630872483218</v>
      </c>
      <c r="CO133" s="11">
        <v>13</v>
      </c>
      <c r="CP133" s="12">
        <f t="shared" si="3573"/>
        <v>0.11016949152542373</v>
      </c>
      <c r="CQ133" s="13"/>
      <c r="CR133" s="11"/>
      <c r="CS133" s="11"/>
      <c r="CT133" s="14"/>
      <c r="CU133" s="10"/>
      <c r="CV133" s="11"/>
      <c r="CW133" s="74">
        <f t="shared" si="3644"/>
        <v>754</v>
      </c>
      <c r="CX133" s="74">
        <f t="shared" si="3645"/>
        <v>62</v>
      </c>
      <c r="CY133" s="11">
        <v>497</v>
      </c>
      <c r="CZ133" s="12">
        <f t="shared" si="3576"/>
        <v>0.67904509283819625</v>
      </c>
      <c r="DA133" s="11">
        <v>15</v>
      </c>
      <c r="DB133" s="12">
        <f t="shared" si="3577"/>
        <v>2.9296875E-2</v>
      </c>
      <c r="DC133" s="13"/>
      <c r="DD133" s="11"/>
      <c r="DE133" s="11"/>
      <c r="DF133" s="14"/>
      <c r="DG133" s="10"/>
      <c r="DH133" s="11"/>
      <c r="DI133" s="74">
        <f t="shared" si="3646"/>
        <v>850</v>
      </c>
      <c r="DJ133" s="74">
        <f t="shared" si="3647"/>
        <v>70</v>
      </c>
      <c r="DK133" s="11">
        <v>606</v>
      </c>
      <c r="DL133" s="12">
        <f t="shared" si="3580"/>
        <v>0.7364705882352941</v>
      </c>
      <c r="DM133" s="11">
        <v>20</v>
      </c>
      <c r="DN133" s="12">
        <f t="shared" si="3581"/>
        <v>3.1948881789137379E-2</v>
      </c>
      <c r="DO133" s="13"/>
      <c r="DP133" s="11"/>
      <c r="DQ133" s="11"/>
      <c r="DR133" s="14"/>
      <c r="DS133" s="10"/>
      <c r="DT133" s="11"/>
      <c r="DU133" s="74">
        <f t="shared" si="3648"/>
        <v>880</v>
      </c>
      <c r="DV133" s="74">
        <f t="shared" si="3649"/>
        <v>72</v>
      </c>
      <c r="DW133" s="11">
        <v>637</v>
      </c>
      <c r="DX133" s="12">
        <f t="shared" si="3584"/>
        <v>0.75227272727272732</v>
      </c>
      <c r="DY133" s="11">
        <v>25</v>
      </c>
      <c r="DZ133" s="12">
        <f t="shared" si="3585"/>
        <v>3.7764350453172203E-2</v>
      </c>
      <c r="EA133" s="13"/>
      <c r="EB133" s="11"/>
      <c r="EC133" s="11"/>
      <c r="ED133" s="14"/>
      <c r="EE133" s="10">
        <v>1</v>
      </c>
      <c r="EF133" s="11"/>
      <c r="EG133" s="74">
        <f t="shared" si="3650"/>
        <v>159</v>
      </c>
      <c r="EH133" s="74">
        <f t="shared" si="3651"/>
        <v>12</v>
      </c>
      <c r="EI133" s="11">
        <v>111</v>
      </c>
      <c r="EJ133" s="12">
        <f t="shared" si="3588"/>
        <v>0.74213836477987416</v>
      </c>
      <c r="EK133" s="11">
        <v>7</v>
      </c>
      <c r="EL133" s="12">
        <f t="shared" si="3589"/>
        <v>5.9322033898305086E-2</v>
      </c>
      <c r="EM133" s="13"/>
      <c r="EN133" s="11"/>
      <c r="EO133" s="11"/>
      <c r="EP133" s="14"/>
      <c r="EQ133" s="10"/>
      <c r="ER133" s="11"/>
      <c r="ES133" s="74">
        <f t="shared" si="3652"/>
        <v>873</v>
      </c>
      <c r="ET133" s="74">
        <f t="shared" si="3653"/>
        <v>72</v>
      </c>
      <c r="EU133" s="11">
        <v>653</v>
      </c>
      <c r="EV133" s="12">
        <f t="shared" si="3592"/>
        <v>0.76975945017182135</v>
      </c>
      <c r="EW133" s="11">
        <v>19</v>
      </c>
      <c r="EX133" s="12">
        <f t="shared" si="3593"/>
        <v>2.8273809523809524E-2</v>
      </c>
      <c r="EY133" s="13"/>
      <c r="EZ133" s="11"/>
      <c r="FA133" s="11"/>
      <c r="FB133" s="14"/>
      <c r="FC133" s="10"/>
      <c r="FD133" s="11"/>
      <c r="FE133" s="74">
        <f t="shared" si="3654"/>
        <v>877</v>
      </c>
      <c r="FF133" s="74">
        <f t="shared" si="3655"/>
        <v>72</v>
      </c>
      <c r="FG133" s="11">
        <v>619</v>
      </c>
      <c r="FH133" s="12">
        <f t="shared" si="3596"/>
        <v>0.73318129988597491</v>
      </c>
      <c r="FI133" s="11">
        <v>24</v>
      </c>
      <c r="FJ133" s="12">
        <f t="shared" si="3597"/>
        <v>3.7325038880248837E-2</v>
      </c>
      <c r="FK133" s="13"/>
      <c r="FL133" s="11"/>
      <c r="FM133" s="11"/>
      <c r="FN133" s="14"/>
      <c r="FO133" s="10"/>
      <c r="FP133" s="11"/>
      <c r="FQ133" s="74">
        <f t="shared" si="3656"/>
        <v>851</v>
      </c>
      <c r="FR133" s="74">
        <f t="shared" si="3657"/>
        <v>70</v>
      </c>
      <c r="FS133" s="11">
        <v>590</v>
      </c>
      <c r="FT133" s="12">
        <f t="shared" si="3600"/>
        <v>0.70857814336075209</v>
      </c>
      <c r="FU133" s="11">
        <v>13</v>
      </c>
      <c r="FV133" s="12">
        <f t="shared" si="3601"/>
        <v>2.1558872305140961E-2</v>
      </c>
      <c r="FW133" s="13"/>
      <c r="FX133" s="11"/>
      <c r="FY133" s="11"/>
      <c r="FZ133" s="14"/>
      <c r="GA133" s="10"/>
      <c r="GB133" s="11"/>
      <c r="GC133" s="74">
        <f t="shared" si="3658"/>
        <v>162</v>
      </c>
      <c r="GD133" s="74">
        <f t="shared" si="3659"/>
        <v>14</v>
      </c>
      <c r="GE133" s="11">
        <v>101</v>
      </c>
      <c r="GF133" s="12">
        <f t="shared" si="3604"/>
        <v>0.66049382716049387</v>
      </c>
      <c r="GG133" s="11">
        <v>6</v>
      </c>
      <c r="GH133" s="12">
        <f t="shared" si="3605"/>
        <v>5.6074766355140186E-2</v>
      </c>
      <c r="GI133" s="13"/>
      <c r="GJ133" s="11"/>
      <c r="GK133" s="11"/>
      <c r="GL133" s="14"/>
      <c r="GM133" s="10"/>
      <c r="GN133" s="11"/>
      <c r="GO133" s="74">
        <f t="shared" si="3660"/>
        <v>847</v>
      </c>
      <c r="GP133" s="74">
        <f t="shared" si="3661"/>
        <v>70</v>
      </c>
      <c r="GQ133" s="11">
        <v>611</v>
      </c>
      <c r="GR133" s="12">
        <f t="shared" si="3608"/>
        <v>0.7378984651711924</v>
      </c>
      <c r="GS133" s="11">
        <v>14</v>
      </c>
      <c r="GT133" s="12">
        <f t="shared" si="3609"/>
        <v>2.24E-2</v>
      </c>
      <c r="GU133" s="13"/>
      <c r="GV133" s="11"/>
      <c r="GW133" s="11"/>
      <c r="GX133" s="14"/>
      <c r="GY133" s="10"/>
      <c r="GZ133" s="11"/>
      <c r="HA133" s="74">
        <f t="shared" si="3662"/>
        <v>851</v>
      </c>
      <c r="HB133" s="74">
        <f t="shared" si="3663"/>
        <v>70</v>
      </c>
      <c r="HC133" s="11">
        <v>576</v>
      </c>
      <c r="HD133" s="12">
        <f t="shared" si="3612"/>
        <v>0.71797884841363102</v>
      </c>
      <c r="HE133" s="11">
        <v>35</v>
      </c>
      <c r="HF133" s="12">
        <f t="shared" si="3613"/>
        <v>5.7283142389525366E-2</v>
      </c>
      <c r="HG133" s="13"/>
      <c r="HH133" s="11"/>
      <c r="HI133" s="11"/>
      <c r="HJ133" s="14"/>
      <c r="HK133" s="10">
        <f t="shared" si="3614"/>
        <v>3</v>
      </c>
      <c r="HL133" s="11">
        <f t="shared" si="3615"/>
        <v>0</v>
      </c>
      <c r="HM133" s="11">
        <f t="shared" si="3616"/>
        <v>11863</v>
      </c>
      <c r="HN133" s="11">
        <f t="shared" si="3617"/>
        <v>976</v>
      </c>
      <c r="HO133" s="11">
        <f>+G133+S133+AE133+AQ133+BC133+BO133+CA133+CM133+CY133+DK133+DW133+EI133+EU133+FG133+FS133+GE133+GQ133+HC133+I133+U133+AG133+AS133+BE133+BQ133+CC133+CO133+DA133+DM133+DY133+EK133+EW133+FI133+FU133+GG133+GS133+HE133</f>
        <v>8604</v>
      </c>
      <c r="HP133" s="215">
        <f>+(HO133)/HM133</f>
        <v>0.7252802832335834</v>
      </c>
      <c r="HQ133" s="15">
        <f t="shared" si="3620"/>
        <v>285</v>
      </c>
      <c r="HR133" s="12">
        <f t="shared" si="3664"/>
        <v>3.3124128312412834E-2</v>
      </c>
      <c r="HS133" s="16">
        <v>61.4</v>
      </c>
      <c r="HT133" s="17">
        <v>8174</v>
      </c>
      <c r="HU133" s="16">
        <f t="shared" si="3621"/>
        <v>95.002324500232447</v>
      </c>
      <c r="HV133" s="15"/>
      <c r="HW133" s="14"/>
      <c r="HX133" s="78">
        <f t="shared" si="3622"/>
        <v>0.72055573097568681</v>
      </c>
      <c r="HY133" s="78">
        <f t="shared" si="3623"/>
        <v>0.71370463078848556</v>
      </c>
      <c r="HZ133" s="78">
        <f t="shared" si="3624"/>
        <v>0.75116529221943351</v>
      </c>
      <c r="IA133" s="78">
        <f t="shared" si="3625"/>
        <v>0.71781630394688312</v>
      </c>
    </row>
    <row r="134" spans="1:244" x14ac:dyDescent="0.25">
      <c r="A134" s="226"/>
      <c r="B134" s="41">
        <f t="shared" si="3626"/>
        <v>44529</v>
      </c>
      <c r="C134" s="10"/>
      <c r="D134" s="11"/>
      <c r="E134" s="74">
        <f t="shared" si="3627"/>
        <v>755</v>
      </c>
      <c r="F134" s="74">
        <f t="shared" si="3628"/>
        <v>62</v>
      </c>
      <c r="G134" s="11">
        <v>528</v>
      </c>
      <c r="H134" s="12">
        <f t="shared" si="3545"/>
        <v>0.72052980132450328</v>
      </c>
      <c r="I134" s="11">
        <v>16</v>
      </c>
      <c r="J134" s="12">
        <f t="shared" si="3629"/>
        <v>2.9411764705882353E-2</v>
      </c>
      <c r="K134" s="11"/>
      <c r="L134" s="11"/>
      <c r="M134" s="18"/>
      <c r="N134" s="20"/>
      <c r="O134" s="10"/>
      <c r="P134" s="11"/>
      <c r="Q134" s="74">
        <f t="shared" si="3630"/>
        <v>717</v>
      </c>
      <c r="R134" s="74">
        <f t="shared" si="3631"/>
        <v>59</v>
      </c>
      <c r="S134" s="11">
        <v>452</v>
      </c>
      <c r="T134" s="12">
        <f t="shared" si="3548"/>
        <v>0.6596931659693166</v>
      </c>
      <c r="U134" s="11">
        <v>21</v>
      </c>
      <c r="V134" s="12">
        <f t="shared" si="3549"/>
        <v>4.4397463002114168E-2</v>
      </c>
      <c r="W134" s="11"/>
      <c r="X134" s="11"/>
      <c r="Y134" s="18"/>
      <c r="Z134" s="20"/>
      <c r="AA134" s="10">
        <v>1</v>
      </c>
      <c r="AB134" s="11"/>
      <c r="AC134" s="74">
        <f t="shared" si="3632"/>
        <v>134</v>
      </c>
      <c r="AD134" s="74">
        <f t="shared" si="3633"/>
        <v>11</v>
      </c>
      <c r="AE134" s="11">
        <v>95</v>
      </c>
      <c r="AF134" s="12">
        <f t="shared" si="3552"/>
        <v>0.73880597014925375</v>
      </c>
      <c r="AG134" s="11">
        <v>4</v>
      </c>
      <c r="AH134" s="12">
        <f t="shared" si="3553"/>
        <v>4.0404040404040407E-2</v>
      </c>
      <c r="AI134" s="11"/>
      <c r="AJ134" s="11"/>
      <c r="AK134" s="18"/>
      <c r="AL134" s="20"/>
      <c r="AM134" s="10"/>
      <c r="AN134" s="11"/>
      <c r="AO134" s="74">
        <f t="shared" si="3634"/>
        <v>723</v>
      </c>
      <c r="AP134" s="74">
        <f t="shared" si="3635"/>
        <v>60</v>
      </c>
      <c r="AQ134" s="11">
        <v>509</v>
      </c>
      <c r="AR134" s="12">
        <f t="shared" si="3556"/>
        <v>0.72475795297372059</v>
      </c>
      <c r="AS134" s="11">
        <v>15</v>
      </c>
      <c r="AT134" s="12">
        <f t="shared" si="3557"/>
        <v>2.8625954198473282E-2</v>
      </c>
      <c r="AU134" s="11"/>
      <c r="AV134" s="11"/>
      <c r="AW134" s="18"/>
      <c r="AX134" s="20"/>
      <c r="AY134" s="10"/>
      <c r="AZ134" s="11"/>
      <c r="BA134" s="74">
        <f t="shared" si="3636"/>
        <v>837</v>
      </c>
      <c r="BB134" s="74">
        <f t="shared" si="3637"/>
        <v>68</v>
      </c>
      <c r="BC134" s="11">
        <v>527</v>
      </c>
      <c r="BD134" s="12">
        <f t="shared" si="3560"/>
        <v>0.64635603345280768</v>
      </c>
      <c r="BE134" s="11">
        <v>14</v>
      </c>
      <c r="BF134" s="12">
        <f t="shared" si="3561"/>
        <v>2.5878003696857672E-2</v>
      </c>
      <c r="BG134" s="11"/>
      <c r="BH134" s="11"/>
      <c r="BI134" s="18"/>
      <c r="BJ134" s="20"/>
      <c r="BK134" s="10"/>
      <c r="BL134" s="11"/>
      <c r="BM134" s="74">
        <f t="shared" si="3638"/>
        <v>696</v>
      </c>
      <c r="BN134" s="74">
        <f t="shared" si="3639"/>
        <v>58</v>
      </c>
      <c r="BO134" s="11">
        <v>425</v>
      </c>
      <c r="BP134" s="12">
        <f t="shared" si="3564"/>
        <v>0.64080459770114939</v>
      </c>
      <c r="BQ134" s="11">
        <v>21</v>
      </c>
      <c r="BR134" s="12">
        <f t="shared" si="3565"/>
        <v>4.708520179372197E-2</v>
      </c>
      <c r="BS134" s="11"/>
      <c r="BT134" s="11"/>
      <c r="BU134" s="18"/>
      <c r="BV134" s="20"/>
      <c r="BW134" s="10"/>
      <c r="BX134" s="11"/>
      <c r="BY134" s="74">
        <f t="shared" si="3640"/>
        <v>747</v>
      </c>
      <c r="BZ134" s="74">
        <f t="shared" si="3641"/>
        <v>61</v>
      </c>
      <c r="CA134" s="11">
        <v>509</v>
      </c>
      <c r="CB134" s="12">
        <f t="shared" si="3568"/>
        <v>0.70147255689424359</v>
      </c>
      <c r="CC134" s="11">
        <v>15</v>
      </c>
      <c r="CD134" s="12">
        <f t="shared" si="3569"/>
        <v>2.8625954198473282E-2</v>
      </c>
      <c r="CE134" s="11"/>
      <c r="CF134" s="11"/>
      <c r="CG134" s="18"/>
      <c r="CH134" s="20"/>
      <c r="CI134" s="10"/>
      <c r="CJ134" s="11"/>
      <c r="CK134" s="74">
        <f t="shared" si="3642"/>
        <v>149</v>
      </c>
      <c r="CL134" s="74">
        <f t="shared" si="3643"/>
        <v>13</v>
      </c>
      <c r="CM134" s="11">
        <v>82</v>
      </c>
      <c r="CN134" s="12">
        <f t="shared" si="3572"/>
        <v>0.57718120805369133</v>
      </c>
      <c r="CO134" s="11">
        <v>4</v>
      </c>
      <c r="CP134" s="12">
        <f t="shared" si="3573"/>
        <v>4.6511627906976744E-2</v>
      </c>
      <c r="CQ134" s="11"/>
      <c r="CR134" s="11"/>
      <c r="CS134" s="18"/>
      <c r="CT134" s="20"/>
      <c r="CU134" s="10">
        <v>1</v>
      </c>
      <c r="CV134" s="11"/>
      <c r="CW134" s="74">
        <f t="shared" si="3644"/>
        <v>753</v>
      </c>
      <c r="CX134" s="74">
        <f t="shared" si="3645"/>
        <v>62</v>
      </c>
      <c r="CY134" s="11">
        <v>478</v>
      </c>
      <c r="CZ134" s="12">
        <f t="shared" si="3576"/>
        <v>0.66533864541832666</v>
      </c>
      <c r="DA134" s="11">
        <v>23</v>
      </c>
      <c r="DB134" s="12">
        <f t="shared" si="3577"/>
        <v>4.590818363273453E-2</v>
      </c>
      <c r="DC134" s="11"/>
      <c r="DD134" s="11"/>
      <c r="DE134" s="18"/>
      <c r="DF134" s="20"/>
      <c r="DG134" s="10"/>
      <c r="DH134" s="11"/>
      <c r="DI134" s="74">
        <f t="shared" si="3646"/>
        <v>850</v>
      </c>
      <c r="DJ134" s="74">
        <f t="shared" si="3647"/>
        <v>70</v>
      </c>
      <c r="DK134" s="11">
        <v>591</v>
      </c>
      <c r="DL134" s="12">
        <f t="shared" si="3580"/>
        <v>0.71058823529411763</v>
      </c>
      <c r="DM134" s="11">
        <v>13</v>
      </c>
      <c r="DN134" s="12">
        <f t="shared" si="3581"/>
        <v>2.1523178807947019E-2</v>
      </c>
      <c r="DO134" s="11"/>
      <c r="DP134" s="11"/>
      <c r="DQ134" s="18"/>
      <c r="DR134" s="20"/>
      <c r="DS134" s="10"/>
      <c r="DT134" s="11">
        <v>1</v>
      </c>
      <c r="DU134" s="74">
        <f t="shared" si="3648"/>
        <v>880</v>
      </c>
      <c r="DV134" s="74">
        <f t="shared" si="3649"/>
        <v>71</v>
      </c>
      <c r="DW134" s="11">
        <v>621</v>
      </c>
      <c r="DX134" s="12">
        <f t="shared" si="3584"/>
        <v>0.73863636363636365</v>
      </c>
      <c r="DY134" s="11">
        <v>29</v>
      </c>
      <c r="DZ134" s="12">
        <f t="shared" si="3585"/>
        <v>4.4615384615384612E-2</v>
      </c>
      <c r="EA134" s="11"/>
      <c r="EB134" s="11"/>
      <c r="EC134" s="18"/>
      <c r="ED134" s="20"/>
      <c r="EE134" s="10"/>
      <c r="EF134" s="11"/>
      <c r="EG134" s="74">
        <f t="shared" si="3650"/>
        <v>159</v>
      </c>
      <c r="EH134" s="74">
        <f t="shared" si="3651"/>
        <v>12</v>
      </c>
      <c r="EI134" s="11">
        <v>103</v>
      </c>
      <c r="EJ134" s="12">
        <f t="shared" si="3588"/>
        <v>0.69182389937106914</v>
      </c>
      <c r="EK134" s="11">
        <v>7</v>
      </c>
      <c r="EL134" s="12">
        <f t="shared" si="3589"/>
        <v>6.363636363636363E-2</v>
      </c>
      <c r="EM134" s="11"/>
      <c r="EN134" s="11"/>
      <c r="EO134" s="18"/>
      <c r="EP134" s="20"/>
      <c r="EQ134" s="10">
        <v>1</v>
      </c>
      <c r="ER134" s="11"/>
      <c r="ES134" s="74">
        <f t="shared" si="3652"/>
        <v>872</v>
      </c>
      <c r="ET134" s="74">
        <f t="shared" si="3653"/>
        <v>72</v>
      </c>
      <c r="EU134" s="11">
        <v>632</v>
      </c>
      <c r="EV134" s="12">
        <f t="shared" si="3592"/>
        <v>0.75573394495412849</v>
      </c>
      <c r="EW134" s="11">
        <v>27</v>
      </c>
      <c r="EX134" s="12">
        <f t="shared" si="3593"/>
        <v>4.09711684370258E-2</v>
      </c>
      <c r="EY134" s="11"/>
      <c r="EZ134" s="11"/>
      <c r="FA134" s="18"/>
      <c r="FB134" s="20"/>
      <c r="FC134" s="10"/>
      <c r="FD134" s="11"/>
      <c r="FE134" s="74">
        <f t="shared" si="3654"/>
        <v>877</v>
      </c>
      <c r="FF134" s="74">
        <f t="shared" si="3655"/>
        <v>72</v>
      </c>
      <c r="FG134" s="11">
        <v>586</v>
      </c>
      <c r="FH134" s="12">
        <f t="shared" si="3596"/>
        <v>0.70467502850627139</v>
      </c>
      <c r="FI134" s="11">
        <v>32</v>
      </c>
      <c r="FJ134" s="12">
        <f t="shared" si="3597"/>
        <v>5.1779935275080909E-2</v>
      </c>
      <c r="FK134" s="11"/>
      <c r="FL134" s="11"/>
      <c r="FM134" s="18"/>
      <c r="FN134" s="20"/>
      <c r="FO134" s="10"/>
      <c r="FP134" s="11"/>
      <c r="FQ134" s="74">
        <f t="shared" si="3656"/>
        <v>851</v>
      </c>
      <c r="FR134" s="74">
        <f t="shared" si="3657"/>
        <v>70</v>
      </c>
      <c r="FS134" s="11">
        <v>605</v>
      </c>
      <c r="FT134" s="12">
        <f t="shared" si="3600"/>
        <v>0.72502937720329019</v>
      </c>
      <c r="FU134" s="11">
        <v>12</v>
      </c>
      <c r="FV134" s="12">
        <f t="shared" si="3601"/>
        <v>1.9448946515397084E-2</v>
      </c>
      <c r="FW134" s="11"/>
      <c r="FX134" s="11"/>
      <c r="FY134" s="18"/>
      <c r="FZ134" s="20"/>
      <c r="GA134" s="10"/>
      <c r="GB134" s="11"/>
      <c r="GC134" s="74">
        <f t="shared" si="3658"/>
        <v>162</v>
      </c>
      <c r="GD134" s="74">
        <f t="shared" si="3659"/>
        <v>14</v>
      </c>
      <c r="GE134" s="11">
        <v>95</v>
      </c>
      <c r="GF134" s="12">
        <f t="shared" si="3604"/>
        <v>0.62962962962962965</v>
      </c>
      <c r="GG134" s="11">
        <v>7</v>
      </c>
      <c r="GH134" s="12">
        <f t="shared" si="3605"/>
        <v>6.8627450980392163E-2</v>
      </c>
      <c r="GI134" s="11"/>
      <c r="GJ134" s="11"/>
      <c r="GK134" s="18"/>
      <c r="GL134" s="20"/>
      <c r="GM134" s="10"/>
      <c r="GN134" s="11"/>
      <c r="GO134" s="74">
        <f t="shared" si="3660"/>
        <v>847</v>
      </c>
      <c r="GP134" s="74">
        <f t="shared" si="3661"/>
        <v>70</v>
      </c>
      <c r="GQ134" s="11">
        <v>630</v>
      </c>
      <c r="GR134" s="12">
        <f t="shared" si="3608"/>
        <v>0.77331759149940971</v>
      </c>
      <c r="GS134" s="11">
        <v>25</v>
      </c>
      <c r="GT134" s="12">
        <f t="shared" si="3609"/>
        <v>3.8167938931297711E-2</v>
      </c>
      <c r="GU134" s="11"/>
      <c r="GV134" s="11"/>
      <c r="GW134" s="18"/>
      <c r="GX134" s="20"/>
      <c r="GY134" s="10">
        <v>1</v>
      </c>
      <c r="GZ134" s="11"/>
      <c r="HA134" s="74">
        <f t="shared" si="3662"/>
        <v>850</v>
      </c>
      <c r="HB134" s="74">
        <f t="shared" si="3663"/>
        <v>70</v>
      </c>
      <c r="HC134" s="11">
        <v>579</v>
      </c>
      <c r="HD134" s="12">
        <f t="shared" si="3612"/>
        <v>0.71176470588235297</v>
      </c>
      <c r="HE134" s="11">
        <v>26</v>
      </c>
      <c r="HF134" s="12">
        <f t="shared" si="3613"/>
        <v>4.2975206611570248E-2</v>
      </c>
      <c r="HG134" s="11"/>
      <c r="HH134" s="11"/>
      <c r="HI134" s="18"/>
      <c r="HJ134" s="20"/>
      <c r="HK134" s="10">
        <f t="shared" si="3614"/>
        <v>4</v>
      </c>
      <c r="HL134" s="11">
        <f t="shared" si="3615"/>
        <v>1</v>
      </c>
      <c r="HM134" s="11">
        <f t="shared" si="3616"/>
        <v>11859</v>
      </c>
      <c r="HN134" s="11">
        <f t="shared" si="3617"/>
        <v>975</v>
      </c>
      <c r="HO134" s="11">
        <f t="shared" si="3618"/>
        <v>8358</v>
      </c>
      <c r="HP134" s="215">
        <f t="shared" ref="HP134:HP137" si="3665">+(HO134)/HM134</f>
        <v>0.70478117885150515</v>
      </c>
      <c r="HQ134" s="15">
        <f t="shared" si="3620"/>
        <v>311</v>
      </c>
      <c r="HR134" s="12">
        <f t="shared" si="3664"/>
        <v>3.7209858817899018E-2</v>
      </c>
      <c r="HS134" s="16">
        <v>61.1</v>
      </c>
      <c r="HT134" s="17">
        <v>7895</v>
      </c>
      <c r="HU134" s="16">
        <f t="shared" si="3621"/>
        <v>94.460397224216322</v>
      </c>
      <c r="HV134" s="18"/>
      <c r="HW134" s="20"/>
      <c r="HX134" s="78">
        <f t="shared" si="3622"/>
        <v>0.68888186986734046</v>
      </c>
      <c r="HY134" s="78">
        <f t="shared" si="3623"/>
        <v>0.67636932707355246</v>
      </c>
      <c r="HZ134" s="78">
        <f t="shared" si="3624"/>
        <v>0.73063127690100427</v>
      </c>
      <c r="IA134" s="78">
        <f t="shared" si="3625"/>
        <v>0.73025830258302582</v>
      </c>
    </row>
    <row r="135" spans="1:244" x14ac:dyDescent="0.25">
      <c r="A135" s="226"/>
      <c r="B135" s="41">
        <f>+B134+1</f>
        <v>44530</v>
      </c>
      <c r="C135" s="10"/>
      <c r="D135" s="11"/>
      <c r="E135" s="74">
        <f t="shared" si="3627"/>
        <v>755</v>
      </c>
      <c r="F135" s="74">
        <f t="shared" si="3628"/>
        <v>62</v>
      </c>
      <c r="G135" s="11">
        <v>546</v>
      </c>
      <c r="H135" s="12">
        <f t="shared" si="3545"/>
        <v>0.76026490066225161</v>
      </c>
      <c r="I135" s="11">
        <v>28</v>
      </c>
      <c r="J135" s="12">
        <f t="shared" si="3629"/>
        <v>4.878048780487805E-2</v>
      </c>
      <c r="K135" s="13"/>
      <c r="L135" s="13"/>
      <c r="M135" s="25">
        <v>4014</v>
      </c>
      <c r="N135" s="38">
        <v>4295</v>
      </c>
      <c r="O135" s="10"/>
      <c r="P135" s="11"/>
      <c r="Q135" s="74">
        <f t="shared" si="3630"/>
        <v>717</v>
      </c>
      <c r="R135" s="74">
        <f t="shared" si="3631"/>
        <v>59</v>
      </c>
      <c r="S135" s="11">
        <v>508</v>
      </c>
      <c r="T135" s="12">
        <f t="shared" si="3548"/>
        <v>0.73221757322175729</v>
      </c>
      <c r="U135" s="11">
        <v>17</v>
      </c>
      <c r="V135" s="12">
        <f t="shared" si="3549"/>
        <v>3.2380952380952378E-2</v>
      </c>
      <c r="W135" s="13"/>
      <c r="X135" s="13"/>
      <c r="Y135" s="25">
        <v>4014</v>
      </c>
      <c r="Z135" s="38">
        <v>4295</v>
      </c>
      <c r="AA135" s="10"/>
      <c r="AB135" s="11">
        <v>1</v>
      </c>
      <c r="AC135" s="74">
        <f t="shared" si="3632"/>
        <v>134</v>
      </c>
      <c r="AD135" s="74">
        <f t="shared" si="3633"/>
        <v>10</v>
      </c>
      <c r="AE135" s="11">
        <v>95</v>
      </c>
      <c r="AF135" s="12">
        <f t="shared" si="3552"/>
        <v>0.72388059701492535</v>
      </c>
      <c r="AG135" s="11">
        <v>2</v>
      </c>
      <c r="AH135" s="12">
        <f t="shared" si="3553"/>
        <v>2.0618556701030927E-2</v>
      </c>
      <c r="AI135" s="13"/>
      <c r="AJ135" s="13"/>
      <c r="AK135" s="25">
        <v>4014</v>
      </c>
      <c r="AL135" s="38">
        <v>4295</v>
      </c>
      <c r="AM135" s="10"/>
      <c r="AN135" s="11"/>
      <c r="AO135" s="74">
        <f t="shared" si="3634"/>
        <v>723</v>
      </c>
      <c r="AP135" s="74">
        <f t="shared" si="3635"/>
        <v>60</v>
      </c>
      <c r="AQ135" s="11">
        <v>504</v>
      </c>
      <c r="AR135" s="12">
        <f t="shared" si="3556"/>
        <v>0.7136929460580913</v>
      </c>
      <c r="AS135" s="11">
        <v>12</v>
      </c>
      <c r="AT135" s="12">
        <f t="shared" si="3557"/>
        <v>2.3255813953488372E-2</v>
      </c>
      <c r="AU135" s="13"/>
      <c r="AV135" s="13"/>
      <c r="AW135" s="25">
        <v>4014</v>
      </c>
      <c r="AX135" s="38">
        <v>4295</v>
      </c>
      <c r="AY135" s="10">
        <v>1</v>
      </c>
      <c r="AZ135" s="11"/>
      <c r="BA135" s="74">
        <f t="shared" si="3636"/>
        <v>836</v>
      </c>
      <c r="BB135" s="74">
        <f t="shared" si="3637"/>
        <v>68</v>
      </c>
      <c r="BC135" s="11">
        <v>549</v>
      </c>
      <c r="BD135" s="12">
        <f t="shared" si="3560"/>
        <v>0.69019138755980858</v>
      </c>
      <c r="BE135" s="11">
        <v>28</v>
      </c>
      <c r="BF135" s="12">
        <f t="shared" si="3561"/>
        <v>4.852686308492201E-2</v>
      </c>
      <c r="BG135" s="13"/>
      <c r="BH135" s="13"/>
      <c r="BI135" s="25">
        <v>4014</v>
      </c>
      <c r="BJ135" s="38">
        <v>4295</v>
      </c>
      <c r="BK135" s="10"/>
      <c r="BL135" s="11"/>
      <c r="BM135" s="74">
        <f t="shared" si="3638"/>
        <v>696</v>
      </c>
      <c r="BN135" s="74">
        <f t="shared" si="3639"/>
        <v>58</v>
      </c>
      <c r="BO135" s="11">
        <v>488</v>
      </c>
      <c r="BP135" s="12">
        <f t="shared" si="3564"/>
        <v>0.72413793103448276</v>
      </c>
      <c r="BQ135" s="11">
        <v>16</v>
      </c>
      <c r="BR135" s="12">
        <f t="shared" si="3565"/>
        <v>3.1746031746031744E-2</v>
      </c>
      <c r="BS135" s="13"/>
      <c r="BT135" s="13"/>
      <c r="BU135" s="25">
        <v>4014</v>
      </c>
      <c r="BV135" s="38">
        <v>4295</v>
      </c>
      <c r="BW135" s="10"/>
      <c r="BX135" s="11"/>
      <c r="BY135" s="74">
        <f t="shared" si="3640"/>
        <v>747</v>
      </c>
      <c r="BZ135" s="74">
        <f t="shared" si="3641"/>
        <v>61</v>
      </c>
      <c r="CA135" s="11">
        <v>504</v>
      </c>
      <c r="CB135" s="12">
        <f t="shared" si="3568"/>
        <v>0.69611780455153949</v>
      </c>
      <c r="CC135" s="11">
        <v>16</v>
      </c>
      <c r="CD135" s="12">
        <f t="shared" si="3569"/>
        <v>3.0769230769230771E-2</v>
      </c>
      <c r="CE135" s="13"/>
      <c r="CF135" s="13"/>
      <c r="CG135" s="25">
        <v>4014</v>
      </c>
      <c r="CH135" s="38">
        <v>4295</v>
      </c>
      <c r="CI135" s="10"/>
      <c r="CJ135" s="11"/>
      <c r="CK135" s="74">
        <f t="shared" si="3642"/>
        <v>149</v>
      </c>
      <c r="CL135" s="74">
        <f t="shared" si="3643"/>
        <v>13</v>
      </c>
      <c r="CM135" s="11">
        <v>99</v>
      </c>
      <c r="CN135" s="12">
        <f t="shared" si="3572"/>
        <v>0.70469798657718119</v>
      </c>
      <c r="CO135" s="11">
        <v>6</v>
      </c>
      <c r="CP135" s="12">
        <f t="shared" si="3573"/>
        <v>5.7142857142857141E-2</v>
      </c>
      <c r="CQ135" s="13"/>
      <c r="CR135" s="13"/>
      <c r="CS135" s="25">
        <v>4014</v>
      </c>
      <c r="CT135" s="38">
        <v>4295</v>
      </c>
      <c r="CU135" s="10">
        <v>1</v>
      </c>
      <c r="CV135" s="11"/>
      <c r="CW135" s="74">
        <f t="shared" si="3644"/>
        <v>752</v>
      </c>
      <c r="CX135" s="74">
        <f t="shared" si="3645"/>
        <v>62</v>
      </c>
      <c r="CY135" s="11">
        <v>532</v>
      </c>
      <c r="CZ135" s="12">
        <f t="shared" si="3576"/>
        <v>0.72207446808510634</v>
      </c>
      <c r="DA135" s="11">
        <v>11</v>
      </c>
      <c r="DB135" s="12">
        <f t="shared" si="3577"/>
        <v>2.0257826887661142E-2</v>
      </c>
      <c r="DC135" s="13"/>
      <c r="DD135" s="13"/>
      <c r="DE135" s="25">
        <v>4014</v>
      </c>
      <c r="DF135" s="38">
        <v>4295</v>
      </c>
      <c r="DG135" s="10"/>
      <c r="DH135" s="11"/>
      <c r="DI135" s="74">
        <f t="shared" si="3646"/>
        <v>850</v>
      </c>
      <c r="DJ135" s="74">
        <f t="shared" si="3647"/>
        <v>70</v>
      </c>
      <c r="DK135" s="11">
        <v>612</v>
      </c>
      <c r="DL135" s="12">
        <f t="shared" si="3580"/>
        <v>0.74588235294117644</v>
      </c>
      <c r="DM135" s="11">
        <v>22</v>
      </c>
      <c r="DN135" s="12">
        <f t="shared" si="3581"/>
        <v>3.4700315457413249E-2</v>
      </c>
      <c r="DO135" s="13"/>
      <c r="DP135" s="13"/>
      <c r="DQ135" s="25">
        <v>4014</v>
      </c>
      <c r="DR135" s="38">
        <v>4295</v>
      </c>
      <c r="DS135" s="10"/>
      <c r="DT135" s="11"/>
      <c r="DU135" s="74">
        <f t="shared" si="3648"/>
        <v>880</v>
      </c>
      <c r="DV135" s="74">
        <f t="shared" si="3649"/>
        <v>71</v>
      </c>
      <c r="DW135" s="11">
        <v>611</v>
      </c>
      <c r="DX135" s="12">
        <f t="shared" si="3584"/>
        <v>0.72840909090909089</v>
      </c>
      <c r="DY135" s="11">
        <v>30</v>
      </c>
      <c r="DZ135" s="12">
        <f t="shared" si="3585"/>
        <v>4.6801872074882997E-2</v>
      </c>
      <c r="EA135" s="13"/>
      <c r="EB135" s="13"/>
      <c r="EC135" s="25">
        <v>4014</v>
      </c>
      <c r="ED135" s="38">
        <v>4295</v>
      </c>
      <c r="EE135" s="10"/>
      <c r="EF135" s="11"/>
      <c r="EG135" s="74">
        <f t="shared" si="3650"/>
        <v>159</v>
      </c>
      <c r="EH135" s="74">
        <f t="shared" si="3651"/>
        <v>12</v>
      </c>
      <c r="EI135" s="11">
        <v>99</v>
      </c>
      <c r="EJ135" s="12">
        <f t="shared" si="3588"/>
        <v>0.63522012578616349</v>
      </c>
      <c r="EK135" s="11">
        <v>2</v>
      </c>
      <c r="EL135" s="12">
        <f t="shared" si="3589"/>
        <v>1.9801980198019802E-2</v>
      </c>
      <c r="EM135" s="13"/>
      <c r="EN135" s="13"/>
      <c r="EO135" s="25">
        <v>4014</v>
      </c>
      <c r="EP135" s="38">
        <v>4295</v>
      </c>
      <c r="EQ135" s="10"/>
      <c r="ER135" s="11"/>
      <c r="ES135" s="74">
        <f t="shared" si="3652"/>
        <v>872</v>
      </c>
      <c r="ET135" s="74">
        <f t="shared" si="3653"/>
        <v>72</v>
      </c>
      <c r="EU135" s="11">
        <v>629</v>
      </c>
      <c r="EV135" s="12">
        <f t="shared" si="3592"/>
        <v>0.74655963302752293</v>
      </c>
      <c r="EW135" s="11">
        <v>22</v>
      </c>
      <c r="EX135" s="12">
        <f t="shared" si="3593"/>
        <v>3.3794162826420893E-2</v>
      </c>
      <c r="EY135" s="13"/>
      <c r="EZ135" s="13"/>
      <c r="FA135" s="25">
        <v>4014</v>
      </c>
      <c r="FB135" s="38">
        <v>4295</v>
      </c>
      <c r="FC135" s="10"/>
      <c r="FD135" s="11"/>
      <c r="FE135" s="74">
        <f t="shared" si="3654"/>
        <v>877</v>
      </c>
      <c r="FF135" s="74">
        <f t="shared" si="3655"/>
        <v>72</v>
      </c>
      <c r="FG135" s="11">
        <v>613</v>
      </c>
      <c r="FH135" s="12">
        <f t="shared" si="3596"/>
        <v>0.73090079817559861</v>
      </c>
      <c r="FI135" s="11">
        <v>28</v>
      </c>
      <c r="FJ135" s="12">
        <f t="shared" si="3597"/>
        <v>4.3681747269890797E-2</v>
      </c>
      <c r="FK135" s="13"/>
      <c r="FL135" s="13"/>
      <c r="FM135" s="25">
        <v>4014</v>
      </c>
      <c r="FN135" s="38">
        <v>4295</v>
      </c>
      <c r="FO135" s="10"/>
      <c r="FP135" s="11"/>
      <c r="FQ135" s="74">
        <f t="shared" si="3656"/>
        <v>851</v>
      </c>
      <c r="FR135" s="74">
        <f t="shared" si="3657"/>
        <v>70</v>
      </c>
      <c r="FS135" s="11">
        <v>611</v>
      </c>
      <c r="FT135" s="12">
        <f t="shared" si="3600"/>
        <v>0.73795534665099882</v>
      </c>
      <c r="FU135" s="11">
        <v>17</v>
      </c>
      <c r="FV135" s="12">
        <f t="shared" si="3601"/>
        <v>2.7070063694267517E-2</v>
      </c>
      <c r="FW135" s="13"/>
      <c r="FX135" s="13"/>
      <c r="FY135" s="25">
        <v>4014</v>
      </c>
      <c r="FZ135" s="38">
        <v>4295</v>
      </c>
      <c r="GA135" s="10"/>
      <c r="GB135" s="11"/>
      <c r="GC135" s="74">
        <f t="shared" si="3658"/>
        <v>162</v>
      </c>
      <c r="GD135" s="74">
        <f t="shared" si="3659"/>
        <v>14</v>
      </c>
      <c r="GE135" s="11">
        <v>107</v>
      </c>
      <c r="GF135" s="12">
        <f t="shared" si="3604"/>
        <v>0.6728395061728395</v>
      </c>
      <c r="GG135" s="11">
        <v>2</v>
      </c>
      <c r="GH135" s="12">
        <f t="shared" si="3605"/>
        <v>1.834862385321101E-2</v>
      </c>
      <c r="GI135" s="13"/>
      <c r="GJ135" s="13"/>
      <c r="GK135" s="25">
        <v>4014</v>
      </c>
      <c r="GL135" s="38">
        <v>4295</v>
      </c>
      <c r="GM135" s="10"/>
      <c r="GN135" s="11"/>
      <c r="GO135" s="74">
        <f t="shared" si="3660"/>
        <v>847</v>
      </c>
      <c r="GP135" s="74">
        <f t="shared" si="3661"/>
        <v>70</v>
      </c>
      <c r="GQ135" s="11">
        <v>607</v>
      </c>
      <c r="GR135" s="12">
        <f t="shared" si="3608"/>
        <v>0.74144037780401417</v>
      </c>
      <c r="GS135" s="11">
        <v>21</v>
      </c>
      <c r="GT135" s="12">
        <f t="shared" si="3609"/>
        <v>3.3439490445859872E-2</v>
      </c>
      <c r="GU135" s="13"/>
      <c r="GV135" s="13"/>
      <c r="GW135" s="25">
        <v>4014</v>
      </c>
      <c r="GX135" s="38">
        <v>4295</v>
      </c>
      <c r="GY135" s="10"/>
      <c r="GZ135" s="11"/>
      <c r="HA135" s="74">
        <f t="shared" si="3662"/>
        <v>850</v>
      </c>
      <c r="HB135" s="74">
        <f t="shared" si="3663"/>
        <v>70</v>
      </c>
      <c r="HC135" s="11">
        <v>577</v>
      </c>
      <c r="HD135" s="12">
        <f t="shared" si="3612"/>
        <v>0.71176470588235297</v>
      </c>
      <c r="HE135" s="11">
        <v>28</v>
      </c>
      <c r="HF135" s="12">
        <f t="shared" si="3613"/>
        <v>4.6280991735537187E-2</v>
      </c>
      <c r="HG135" s="13"/>
      <c r="HH135" s="13"/>
      <c r="HI135" s="25">
        <v>4014</v>
      </c>
      <c r="HJ135" s="38">
        <v>4295</v>
      </c>
      <c r="HK135" s="10">
        <f t="shared" si="3614"/>
        <v>2</v>
      </c>
      <c r="HL135" s="11">
        <f t="shared" si="3615"/>
        <v>1</v>
      </c>
      <c r="HM135" s="11">
        <f t="shared" si="3616"/>
        <v>11857</v>
      </c>
      <c r="HN135" s="11">
        <f t="shared" si="3617"/>
        <v>974</v>
      </c>
      <c r="HO135" s="11">
        <f t="shared" si="3618"/>
        <v>8599</v>
      </c>
      <c r="HP135" s="215">
        <f t="shared" si="3665"/>
        <v>0.72522560512777268</v>
      </c>
      <c r="HQ135" s="15">
        <f t="shared" si="3620"/>
        <v>308</v>
      </c>
      <c r="HR135" s="12">
        <f t="shared" si="3664"/>
        <v>3.581811838585882E-2</v>
      </c>
      <c r="HS135" s="16">
        <v>61.5</v>
      </c>
      <c r="HT135" s="17">
        <v>8137</v>
      </c>
      <c r="HU135" s="16">
        <f t="shared" si="3621"/>
        <v>94.627282242121183</v>
      </c>
      <c r="HV135" s="23">
        <v>4014</v>
      </c>
      <c r="HW135" s="22">
        <v>4295</v>
      </c>
      <c r="HX135" s="78">
        <f t="shared" si="3622"/>
        <v>0.72322274881516591</v>
      </c>
      <c r="HY135" s="78">
        <f t="shared" si="3623"/>
        <v>0.72197871008140257</v>
      </c>
      <c r="HZ135" s="78">
        <f t="shared" si="3624"/>
        <v>0.72955523672883793</v>
      </c>
      <c r="IA135" s="78">
        <f t="shared" si="3625"/>
        <v>0.72693726937269376</v>
      </c>
    </row>
    <row r="136" spans="1:244" ht="18" customHeight="1" x14ac:dyDescent="0.25">
      <c r="A136" s="226"/>
      <c r="B136" s="41">
        <f t="shared" si="3626"/>
        <v>44531</v>
      </c>
      <c r="C136" s="10">
        <v>1</v>
      </c>
      <c r="D136" s="11"/>
      <c r="E136" s="74">
        <f t="shared" si="3627"/>
        <v>754</v>
      </c>
      <c r="F136" s="74">
        <f t="shared" si="3628"/>
        <v>62</v>
      </c>
      <c r="G136" s="11">
        <v>540</v>
      </c>
      <c r="H136" s="12">
        <f t="shared" si="3545"/>
        <v>0.73607427055702923</v>
      </c>
      <c r="I136" s="11">
        <v>15</v>
      </c>
      <c r="J136" s="12">
        <f t="shared" si="3629"/>
        <v>2.7027027027027029E-2</v>
      </c>
      <c r="K136" s="13"/>
      <c r="L136" s="11"/>
      <c r="M136" s="25">
        <v>4543.9024390243903</v>
      </c>
      <c r="N136" s="38">
        <v>4285.3846153846152</v>
      </c>
      <c r="O136" s="10"/>
      <c r="P136" s="11"/>
      <c r="Q136" s="74">
        <f t="shared" si="3630"/>
        <v>717</v>
      </c>
      <c r="R136" s="74">
        <f t="shared" si="3631"/>
        <v>59</v>
      </c>
      <c r="S136" s="11">
        <v>529</v>
      </c>
      <c r="T136" s="12">
        <f t="shared" si="3548"/>
        <v>0.76429567642956764</v>
      </c>
      <c r="U136" s="11">
        <v>19</v>
      </c>
      <c r="V136" s="12">
        <f t="shared" si="3549"/>
        <v>3.4671532846715328E-2</v>
      </c>
      <c r="W136" s="13"/>
      <c r="X136" s="11"/>
      <c r="Y136" s="25">
        <v>4538.666666666667</v>
      </c>
      <c r="Z136" s="38">
        <v>4599.2307692307695</v>
      </c>
      <c r="AA136" s="10"/>
      <c r="AB136" s="11"/>
      <c r="AC136" s="74">
        <f t="shared" si="3632"/>
        <v>134</v>
      </c>
      <c r="AD136" s="74">
        <f t="shared" si="3633"/>
        <v>10</v>
      </c>
      <c r="AE136" s="11">
        <v>88</v>
      </c>
      <c r="AF136" s="12">
        <f t="shared" si="3552"/>
        <v>0.67164179104477617</v>
      </c>
      <c r="AG136" s="11">
        <v>2</v>
      </c>
      <c r="AH136" s="12">
        <f t="shared" si="3553"/>
        <v>2.2222222222222223E-2</v>
      </c>
      <c r="AI136" s="13"/>
      <c r="AJ136" s="11"/>
      <c r="AK136" s="25">
        <v>4434.4444444444443</v>
      </c>
      <c r="AL136" s="38">
        <v>4244</v>
      </c>
      <c r="AM136" s="10"/>
      <c r="AN136" s="11"/>
      <c r="AO136" s="74">
        <f t="shared" si="3634"/>
        <v>723</v>
      </c>
      <c r="AP136" s="74">
        <f t="shared" si="3635"/>
        <v>60</v>
      </c>
      <c r="AQ136" s="11">
        <v>514</v>
      </c>
      <c r="AR136" s="12">
        <f t="shared" si="3556"/>
        <v>0.73582295988934998</v>
      </c>
      <c r="AS136" s="11">
        <v>18</v>
      </c>
      <c r="AT136" s="12">
        <f t="shared" si="3557"/>
        <v>3.3834586466165412E-2</v>
      </c>
      <c r="AU136" s="13"/>
      <c r="AV136" s="11"/>
      <c r="AW136" s="25">
        <v>4540</v>
      </c>
      <c r="AX136" s="38">
        <v>4615.3846153846152</v>
      </c>
      <c r="AY136" s="10"/>
      <c r="AZ136" s="11"/>
      <c r="BA136" s="74">
        <f t="shared" si="3636"/>
        <v>836</v>
      </c>
      <c r="BB136" s="74">
        <f t="shared" si="3637"/>
        <v>68</v>
      </c>
      <c r="BC136" s="11">
        <v>564</v>
      </c>
      <c r="BD136" s="12">
        <f t="shared" si="3560"/>
        <v>0.69736842105263153</v>
      </c>
      <c r="BE136" s="11">
        <v>19</v>
      </c>
      <c r="BF136" s="12">
        <f t="shared" si="3561"/>
        <v>3.2590051457975985E-2</v>
      </c>
      <c r="BG136" s="13"/>
      <c r="BH136" s="11"/>
      <c r="BI136" s="25">
        <v>4697.5609756097565</v>
      </c>
      <c r="BJ136" s="38">
        <v>4827.333333333333</v>
      </c>
      <c r="BK136" s="10"/>
      <c r="BL136" s="11"/>
      <c r="BM136" s="74">
        <f t="shared" si="3638"/>
        <v>696</v>
      </c>
      <c r="BN136" s="74">
        <f t="shared" si="3639"/>
        <v>58</v>
      </c>
      <c r="BO136" s="11">
        <v>517</v>
      </c>
      <c r="BP136" s="12">
        <f t="shared" si="3564"/>
        <v>0.76867816091954022</v>
      </c>
      <c r="BQ136" s="11">
        <v>18</v>
      </c>
      <c r="BR136" s="12">
        <f t="shared" si="3565"/>
        <v>3.3644859813084113E-2</v>
      </c>
      <c r="BS136" s="13"/>
      <c r="BT136" s="11"/>
      <c r="BU136" s="25">
        <v>4618.666666666667</v>
      </c>
      <c r="BV136" s="38">
        <v>4545.3846153846152</v>
      </c>
      <c r="BW136" s="10"/>
      <c r="BX136" s="11"/>
      <c r="BY136" s="74">
        <f t="shared" si="3640"/>
        <v>747</v>
      </c>
      <c r="BZ136" s="74">
        <f t="shared" si="3641"/>
        <v>61</v>
      </c>
      <c r="CA136" s="11">
        <v>525</v>
      </c>
      <c r="CB136" s="12">
        <f t="shared" si="3568"/>
        <v>0.73627844712182067</v>
      </c>
      <c r="CC136" s="11">
        <v>25</v>
      </c>
      <c r="CD136" s="12">
        <f t="shared" si="3569"/>
        <v>4.5454545454545456E-2</v>
      </c>
      <c r="CE136" s="13"/>
      <c r="CF136" s="11"/>
      <c r="CG136" s="25">
        <v>4389.7777777777774</v>
      </c>
      <c r="CH136" s="38">
        <v>4306.9230769230771</v>
      </c>
      <c r="CI136" s="10"/>
      <c r="CJ136" s="11"/>
      <c r="CK136" s="74">
        <f t="shared" si="3642"/>
        <v>149</v>
      </c>
      <c r="CL136" s="74">
        <f t="shared" si="3643"/>
        <v>13</v>
      </c>
      <c r="CM136" s="11">
        <v>89</v>
      </c>
      <c r="CN136" s="12">
        <f t="shared" si="3572"/>
        <v>0.62416107382550334</v>
      </c>
      <c r="CO136" s="11">
        <v>4</v>
      </c>
      <c r="CP136" s="12">
        <f t="shared" si="3573"/>
        <v>4.3010752688172046E-2</v>
      </c>
      <c r="CQ136" s="13"/>
      <c r="CR136" s="11"/>
      <c r="CS136" s="25">
        <v>4398.75</v>
      </c>
      <c r="CT136" s="38">
        <v>4552.5</v>
      </c>
      <c r="CU136" s="10"/>
      <c r="CV136" s="11"/>
      <c r="CW136" s="74">
        <f t="shared" si="3644"/>
        <v>752</v>
      </c>
      <c r="CX136" s="74">
        <f t="shared" si="3645"/>
        <v>62</v>
      </c>
      <c r="CY136" s="11">
        <v>521</v>
      </c>
      <c r="CZ136" s="12">
        <f t="shared" si="3576"/>
        <v>0.71276595744680848</v>
      </c>
      <c r="DA136" s="11">
        <v>15</v>
      </c>
      <c r="DB136" s="12">
        <f t="shared" si="3577"/>
        <v>2.7985074626865673E-2</v>
      </c>
      <c r="DC136" s="13"/>
      <c r="DD136" s="11"/>
      <c r="DE136" s="25">
        <v>4495.217391304348</v>
      </c>
      <c r="DF136" s="38">
        <v>4676.1538461538457</v>
      </c>
      <c r="DG136" s="10">
        <v>1</v>
      </c>
      <c r="DH136" s="11"/>
      <c r="DI136" s="74">
        <f t="shared" si="3646"/>
        <v>849</v>
      </c>
      <c r="DJ136" s="74">
        <f t="shared" si="3647"/>
        <v>70</v>
      </c>
      <c r="DK136" s="11">
        <v>625</v>
      </c>
      <c r="DL136" s="12">
        <f t="shared" si="3580"/>
        <v>0.75736160188457013</v>
      </c>
      <c r="DM136" s="11">
        <v>18</v>
      </c>
      <c r="DN136" s="12">
        <f t="shared" si="3581"/>
        <v>2.7993779160186624E-2</v>
      </c>
      <c r="DO136" s="13"/>
      <c r="DP136" s="11"/>
      <c r="DQ136" s="25">
        <v>4544.1463414634145</v>
      </c>
      <c r="DR136" s="38">
        <v>4633.0769230769229</v>
      </c>
      <c r="DS136" s="10"/>
      <c r="DT136" s="11"/>
      <c r="DU136" s="74">
        <f t="shared" si="3648"/>
        <v>880</v>
      </c>
      <c r="DV136" s="74">
        <f t="shared" si="3649"/>
        <v>71</v>
      </c>
      <c r="DW136" s="11">
        <v>583</v>
      </c>
      <c r="DX136" s="12">
        <f t="shared" si="3584"/>
        <v>0.6886363636363636</v>
      </c>
      <c r="DY136" s="11">
        <v>23</v>
      </c>
      <c r="DZ136" s="12">
        <f t="shared" si="3585"/>
        <v>3.7953795379537955E-2</v>
      </c>
      <c r="EA136" s="13"/>
      <c r="EB136" s="11"/>
      <c r="EC136" s="25">
        <v>4525.652173913043</v>
      </c>
      <c r="ED136" s="38">
        <v>4576</v>
      </c>
      <c r="EE136" s="10"/>
      <c r="EF136" s="11"/>
      <c r="EG136" s="74">
        <f t="shared" si="3650"/>
        <v>159</v>
      </c>
      <c r="EH136" s="74">
        <f t="shared" si="3651"/>
        <v>12</v>
      </c>
      <c r="EI136" s="11">
        <v>91</v>
      </c>
      <c r="EJ136" s="12">
        <f t="shared" si="3588"/>
        <v>0.59748427672955973</v>
      </c>
      <c r="EK136" s="11">
        <v>4</v>
      </c>
      <c r="EL136" s="12">
        <f t="shared" si="3589"/>
        <v>4.2105263157894736E-2</v>
      </c>
      <c r="EM136" s="13"/>
      <c r="EN136" s="11"/>
      <c r="EO136" s="25">
        <v>4586.4285714285716</v>
      </c>
      <c r="EP136" s="38">
        <v>4560</v>
      </c>
      <c r="EQ136" s="10"/>
      <c r="ER136" s="11"/>
      <c r="ES136" s="74">
        <f t="shared" si="3652"/>
        <v>872</v>
      </c>
      <c r="ET136" s="74">
        <f t="shared" si="3653"/>
        <v>72</v>
      </c>
      <c r="EU136" s="11">
        <v>620</v>
      </c>
      <c r="EV136" s="12">
        <f t="shared" si="3592"/>
        <v>0.72935779816513757</v>
      </c>
      <c r="EW136" s="11">
        <v>16</v>
      </c>
      <c r="EX136" s="12">
        <f t="shared" si="3593"/>
        <v>2.5157232704402517E-2</v>
      </c>
      <c r="EY136" s="13"/>
      <c r="EZ136" s="11"/>
      <c r="FA136" s="25">
        <v>4451.7777777777774</v>
      </c>
      <c r="FB136" s="38">
        <v>4475.333333333333</v>
      </c>
      <c r="FC136" s="10"/>
      <c r="FD136" s="11"/>
      <c r="FE136" s="74">
        <f t="shared" si="3654"/>
        <v>877</v>
      </c>
      <c r="FF136" s="74">
        <f t="shared" si="3655"/>
        <v>72</v>
      </c>
      <c r="FG136" s="11">
        <v>573</v>
      </c>
      <c r="FH136" s="12">
        <f t="shared" si="3596"/>
        <v>0.67616875712656788</v>
      </c>
      <c r="FI136" s="11">
        <v>20</v>
      </c>
      <c r="FJ136" s="12">
        <f t="shared" si="3597"/>
        <v>3.3726812816188868E-2</v>
      </c>
      <c r="FK136" s="13"/>
      <c r="FL136" s="11"/>
      <c r="FM136" s="25">
        <v>4602.3404255319147</v>
      </c>
      <c r="FN136" s="38">
        <v>4760.666666666667</v>
      </c>
      <c r="FO136" s="10"/>
      <c r="FP136" s="11"/>
      <c r="FQ136" s="74">
        <f t="shared" si="3656"/>
        <v>851</v>
      </c>
      <c r="FR136" s="74">
        <f t="shared" si="3657"/>
        <v>70</v>
      </c>
      <c r="FS136" s="11">
        <v>574</v>
      </c>
      <c r="FT136" s="12">
        <f t="shared" si="3600"/>
        <v>0.68625146886016453</v>
      </c>
      <c r="FU136" s="11">
        <v>10</v>
      </c>
      <c r="FV136" s="12">
        <f t="shared" si="3601"/>
        <v>1.7123287671232876E-2</v>
      </c>
      <c r="FW136" s="13"/>
      <c r="FX136" s="11"/>
      <c r="FY136" s="25">
        <v>4362.608695652174</v>
      </c>
      <c r="FZ136" s="38">
        <v>4485</v>
      </c>
      <c r="GA136" s="10"/>
      <c r="GB136" s="11"/>
      <c r="GC136" s="74">
        <f t="shared" si="3658"/>
        <v>162</v>
      </c>
      <c r="GD136" s="74">
        <f t="shared" si="3659"/>
        <v>14</v>
      </c>
      <c r="GE136" s="11">
        <v>100</v>
      </c>
      <c r="GF136" s="12">
        <f t="shared" si="3604"/>
        <v>0.65432098765432101</v>
      </c>
      <c r="GG136" s="11">
        <v>6</v>
      </c>
      <c r="GH136" s="12">
        <f t="shared" si="3605"/>
        <v>5.6603773584905662E-2</v>
      </c>
      <c r="GI136" s="13"/>
      <c r="GJ136" s="11"/>
      <c r="GK136" s="25">
        <v>4518.4615384615381</v>
      </c>
      <c r="GL136" s="38">
        <v>4335</v>
      </c>
      <c r="GM136" s="10"/>
      <c r="GN136" s="11"/>
      <c r="GO136" s="74">
        <f t="shared" si="3660"/>
        <v>847</v>
      </c>
      <c r="GP136" s="74">
        <f t="shared" si="3661"/>
        <v>70</v>
      </c>
      <c r="GQ136" s="11">
        <v>608</v>
      </c>
      <c r="GR136" s="12">
        <f t="shared" si="3608"/>
        <v>0.73671782762691851</v>
      </c>
      <c r="GS136" s="11">
        <v>16</v>
      </c>
      <c r="GT136" s="12">
        <f t="shared" si="3609"/>
        <v>2.564102564102564E-2</v>
      </c>
      <c r="GU136" s="13"/>
      <c r="GV136" s="11"/>
      <c r="GW136" s="25">
        <v>4485.909090909091</v>
      </c>
      <c r="GX136" s="38">
        <v>4526.25</v>
      </c>
      <c r="GY136" s="10"/>
      <c r="GZ136" s="11"/>
      <c r="HA136" s="74">
        <f t="shared" si="3662"/>
        <v>850</v>
      </c>
      <c r="HB136" s="74">
        <f t="shared" si="3663"/>
        <v>70</v>
      </c>
      <c r="HC136" s="11">
        <v>588</v>
      </c>
      <c r="HD136" s="12">
        <f t="shared" si="3612"/>
        <v>0.72117647058823531</v>
      </c>
      <c r="HE136" s="11">
        <v>25</v>
      </c>
      <c r="HF136" s="12">
        <f t="shared" si="3613"/>
        <v>4.0783034257748776E-2</v>
      </c>
      <c r="HG136" s="13"/>
      <c r="HH136" s="11"/>
      <c r="HI136" s="25">
        <v>4467.5555555555557</v>
      </c>
      <c r="HJ136" s="38">
        <v>4871.7647058823532</v>
      </c>
      <c r="HK136" s="10">
        <f t="shared" si="3614"/>
        <v>2</v>
      </c>
      <c r="HL136" s="11">
        <f t="shared" si="3615"/>
        <v>0</v>
      </c>
      <c r="HM136" s="11">
        <f t="shared" si="3616"/>
        <v>11855</v>
      </c>
      <c r="HN136" s="11">
        <f t="shared" si="3617"/>
        <v>974</v>
      </c>
      <c r="HO136" s="11">
        <f t="shared" si="3618"/>
        <v>8522</v>
      </c>
      <c r="HP136" s="215">
        <f t="shared" si="3665"/>
        <v>0.71885280472374524</v>
      </c>
      <c r="HQ136" s="15">
        <f t="shared" si="3620"/>
        <v>273</v>
      </c>
      <c r="HR136" s="12">
        <f t="shared" si="3664"/>
        <v>3.2034733630603142E-2</v>
      </c>
      <c r="HS136" s="16">
        <v>61.3</v>
      </c>
      <c r="HT136" s="17">
        <v>8115</v>
      </c>
      <c r="HU136" s="16">
        <f t="shared" si="3621"/>
        <v>95.224125792067596</v>
      </c>
      <c r="HV136" s="23">
        <v>4516.3007518796994</v>
      </c>
      <c r="HW136" s="22">
        <v>4575.433789954338</v>
      </c>
      <c r="HX136" s="78">
        <f t="shared" si="3622"/>
        <v>0.72945638432364102</v>
      </c>
      <c r="HY136" s="78">
        <f t="shared" si="3623"/>
        <v>0.73817726276229256</v>
      </c>
      <c r="HZ136" s="78">
        <f t="shared" si="3624"/>
        <v>0.69225251076040173</v>
      </c>
      <c r="IA136" s="78">
        <f t="shared" si="3625"/>
        <v>0.71107011070110704</v>
      </c>
    </row>
    <row r="137" spans="1:244" x14ac:dyDescent="0.25">
      <c r="A137" s="226"/>
      <c r="B137" s="41">
        <f t="shared" si="3626"/>
        <v>44532</v>
      </c>
      <c r="C137" s="10"/>
      <c r="D137" s="11"/>
      <c r="E137" s="74">
        <f>E136-C137</f>
        <v>754</v>
      </c>
      <c r="F137" s="74">
        <f>F136-D137</f>
        <v>62</v>
      </c>
      <c r="G137" s="11">
        <v>523</v>
      </c>
      <c r="H137" s="12">
        <f t="shared" si="3545"/>
        <v>0.71352785145888598</v>
      </c>
      <c r="I137" s="11">
        <v>15</v>
      </c>
      <c r="J137" s="12">
        <f t="shared" si="3629"/>
        <v>2.7881040892193308E-2</v>
      </c>
      <c r="K137" s="13"/>
      <c r="L137" s="11"/>
      <c r="M137" s="39">
        <v>87.804878048780495</v>
      </c>
      <c r="N137" s="43">
        <v>92.307692307692307</v>
      </c>
      <c r="O137" s="10"/>
      <c r="P137" s="11"/>
      <c r="Q137" s="74">
        <f t="shared" si="3630"/>
        <v>717</v>
      </c>
      <c r="R137" s="74">
        <f t="shared" si="3631"/>
        <v>59</v>
      </c>
      <c r="S137" s="11">
        <v>481</v>
      </c>
      <c r="T137" s="12">
        <f t="shared" si="3548"/>
        <v>0.68898186889818691</v>
      </c>
      <c r="U137" s="11">
        <v>13</v>
      </c>
      <c r="V137" s="12">
        <f t="shared" si="3549"/>
        <v>2.6315789473684209E-2</v>
      </c>
      <c r="W137" s="13"/>
      <c r="X137" s="11"/>
      <c r="Y137" s="39">
        <v>86.666666666666671</v>
      </c>
      <c r="Z137" s="43">
        <v>92.307692307692307</v>
      </c>
      <c r="AA137" s="10">
        <v>1</v>
      </c>
      <c r="AB137" s="11"/>
      <c r="AC137" s="74">
        <f t="shared" si="3632"/>
        <v>133</v>
      </c>
      <c r="AD137" s="74">
        <f t="shared" si="3633"/>
        <v>10</v>
      </c>
      <c r="AE137" s="11">
        <v>101</v>
      </c>
      <c r="AF137" s="12">
        <f t="shared" si="3552"/>
        <v>0.78195488721804507</v>
      </c>
      <c r="AG137" s="11">
        <v>3</v>
      </c>
      <c r="AH137" s="12">
        <f t="shared" si="3553"/>
        <v>2.8846153846153848E-2</v>
      </c>
      <c r="AI137" s="13"/>
      <c r="AJ137" s="11"/>
      <c r="AK137" s="39">
        <v>77.777777777777771</v>
      </c>
      <c r="AL137" s="43">
        <v>100</v>
      </c>
      <c r="AM137" s="10"/>
      <c r="AN137" s="11"/>
      <c r="AO137" s="74">
        <f t="shared" si="3634"/>
        <v>723</v>
      </c>
      <c r="AP137" s="74">
        <f t="shared" si="3635"/>
        <v>60</v>
      </c>
      <c r="AQ137" s="11">
        <v>506</v>
      </c>
      <c r="AR137" s="12">
        <f t="shared" si="3556"/>
        <v>0.72614107883817425</v>
      </c>
      <c r="AS137" s="11">
        <v>19</v>
      </c>
      <c r="AT137" s="12">
        <f t="shared" si="3557"/>
        <v>3.619047619047619E-2</v>
      </c>
      <c r="AU137" s="13"/>
      <c r="AV137" s="11"/>
      <c r="AW137" s="39">
        <v>88.63636363636364</v>
      </c>
      <c r="AX137" s="43">
        <v>100</v>
      </c>
      <c r="AY137" s="10"/>
      <c r="AZ137" s="11"/>
      <c r="BA137" s="74">
        <f t="shared" si="3636"/>
        <v>836</v>
      </c>
      <c r="BB137" s="74">
        <f t="shared" si="3637"/>
        <v>68</v>
      </c>
      <c r="BC137" s="11">
        <v>571</v>
      </c>
      <c r="BD137" s="12">
        <f t="shared" si="3560"/>
        <v>0.70574162679425834</v>
      </c>
      <c r="BE137" s="11">
        <v>19</v>
      </c>
      <c r="BF137" s="12">
        <f t="shared" si="3561"/>
        <v>3.2203389830508473E-2</v>
      </c>
      <c r="BG137" s="13"/>
      <c r="BH137" s="11"/>
      <c r="BI137" s="39">
        <v>82.926829268292678</v>
      </c>
      <c r="BJ137" s="43">
        <v>100</v>
      </c>
      <c r="BK137" s="10"/>
      <c r="BL137" s="11"/>
      <c r="BM137" s="74">
        <f t="shared" si="3638"/>
        <v>696</v>
      </c>
      <c r="BN137" s="74">
        <f t="shared" si="3639"/>
        <v>58</v>
      </c>
      <c r="BO137" s="11">
        <v>476</v>
      </c>
      <c r="BP137" s="12">
        <f t="shared" si="3564"/>
        <v>0.70545977011494254</v>
      </c>
      <c r="BQ137" s="11">
        <v>15</v>
      </c>
      <c r="BR137" s="12">
        <f t="shared" si="3565"/>
        <v>3.0549898167006109E-2</v>
      </c>
      <c r="BS137" s="13"/>
      <c r="BT137" s="11"/>
      <c r="BU137" s="39">
        <v>82.222222222222229</v>
      </c>
      <c r="BV137" s="43">
        <v>100</v>
      </c>
      <c r="BW137" s="10">
        <v>1</v>
      </c>
      <c r="BX137" s="11"/>
      <c r="BY137" s="74">
        <f t="shared" si="3640"/>
        <v>746</v>
      </c>
      <c r="BZ137" s="74">
        <f t="shared" si="3641"/>
        <v>61</v>
      </c>
      <c r="CA137" s="11">
        <v>502</v>
      </c>
      <c r="CB137" s="12">
        <f t="shared" si="3568"/>
        <v>0.693029490616622</v>
      </c>
      <c r="CC137" s="11">
        <v>15</v>
      </c>
      <c r="CD137" s="12">
        <f t="shared" si="3569"/>
        <v>2.9013539651837523E-2</v>
      </c>
      <c r="CE137" s="13"/>
      <c r="CF137" s="11"/>
      <c r="CG137" s="39">
        <v>91.111111111111114</v>
      </c>
      <c r="CH137" s="43">
        <v>100</v>
      </c>
      <c r="CI137" s="10">
        <v>1</v>
      </c>
      <c r="CJ137" s="11"/>
      <c r="CK137" s="74">
        <f t="shared" si="3642"/>
        <v>148</v>
      </c>
      <c r="CL137" s="74">
        <f t="shared" si="3643"/>
        <v>13</v>
      </c>
      <c r="CM137" s="11">
        <v>78</v>
      </c>
      <c r="CN137" s="12">
        <f t="shared" si="3572"/>
        <v>0.56756756756756754</v>
      </c>
      <c r="CO137" s="11">
        <v>6</v>
      </c>
      <c r="CP137" s="12">
        <f t="shared" si="3573"/>
        <v>7.1428571428571425E-2</v>
      </c>
      <c r="CQ137" s="13"/>
      <c r="CR137" s="11"/>
      <c r="CS137" s="39">
        <v>62.5</v>
      </c>
      <c r="CT137" s="43">
        <v>100</v>
      </c>
      <c r="CU137" s="10"/>
      <c r="CV137" s="11"/>
      <c r="CW137" s="74">
        <f t="shared" si="3644"/>
        <v>752</v>
      </c>
      <c r="CX137" s="74">
        <f t="shared" si="3645"/>
        <v>62</v>
      </c>
      <c r="CY137" s="11">
        <v>488</v>
      </c>
      <c r="CZ137" s="12">
        <f t="shared" si="3576"/>
        <v>0.66489361702127658</v>
      </c>
      <c r="DA137" s="11">
        <v>12</v>
      </c>
      <c r="DB137" s="12">
        <f t="shared" si="3577"/>
        <v>2.4E-2</v>
      </c>
      <c r="DC137" s="13"/>
      <c r="DD137" s="11"/>
      <c r="DE137" s="39">
        <v>93.478260869565219</v>
      </c>
      <c r="DF137" s="43">
        <v>100</v>
      </c>
      <c r="DG137" s="10"/>
      <c r="DH137" s="11"/>
      <c r="DI137" s="74">
        <f t="shared" si="3646"/>
        <v>849</v>
      </c>
      <c r="DJ137" s="74">
        <f t="shared" si="3647"/>
        <v>70</v>
      </c>
      <c r="DK137" s="11">
        <v>611</v>
      </c>
      <c r="DL137" s="12">
        <f t="shared" si="3580"/>
        <v>0.73262661955241459</v>
      </c>
      <c r="DM137" s="11">
        <v>11</v>
      </c>
      <c r="DN137" s="12">
        <f t="shared" si="3581"/>
        <v>1.7684887459807074E-2</v>
      </c>
      <c r="DO137" s="13"/>
      <c r="DP137" s="11"/>
      <c r="DQ137" s="39">
        <v>87.804878048780495</v>
      </c>
      <c r="DR137" s="43">
        <v>100</v>
      </c>
      <c r="DS137" s="10"/>
      <c r="DT137" s="11"/>
      <c r="DU137" s="74">
        <f t="shared" si="3648"/>
        <v>880</v>
      </c>
      <c r="DV137" s="74">
        <f t="shared" si="3649"/>
        <v>71</v>
      </c>
      <c r="DW137" s="11">
        <v>564</v>
      </c>
      <c r="DX137" s="12">
        <f t="shared" si="3584"/>
        <v>0.66590909090909089</v>
      </c>
      <c r="DY137" s="11">
        <v>22</v>
      </c>
      <c r="DZ137" s="12">
        <f t="shared" si="3585"/>
        <v>3.7542662116040959E-2</v>
      </c>
      <c r="EA137" s="13"/>
      <c r="EB137" s="11"/>
      <c r="EC137" s="39">
        <v>86.956521739130437</v>
      </c>
      <c r="ED137" s="43">
        <v>100</v>
      </c>
      <c r="EE137" s="10"/>
      <c r="EF137" s="11"/>
      <c r="EG137" s="74">
        <f t="shared" si="3650"/>
        <v>159</v>
      </c>
      <c r="EH137" s="74">
        <f t="shared" si="3651"/>
        <v>12</v>
      </c>
      <c r="EI137" s="11">
        <v>99</v>
      </c>
      <c r="EJ137" s="12">
        <f t="shared" si="3588"/>
        <v>0.660377358490566</v>
      </c>
      <c r="EK137" s="11">
        <v>6</v>
      </c>
      <c r="EL137" s="12">
        <f t="shared" si="3589"/>
        <v>5.7142857142857141E-2</v>
      </c>
      <c r="EM137" s="13"/>
      <c r="EN137" s="11"/>
      <c r="EO137" s="39">
        <v>64.285714285714292</v>
      </c>
      <c r="EP137" s="43">
        <v>100</v>
      </c>
      <c r="EQ137" s="10"/>
      <c r="ER137" s="11"/>
      <c r="ES137" s="74">
        <f t="shared" si="3652"/>
        <v>872</v>
      </c>
      <c r="ET137" s="74">
        <f t="shared" si="3653"/>
        <v>72</v>
      </c>
      <c r="EU137" s="11">
        <v>600</v>
      </c>
      <c r="EV137" s="12">
        <f t="shared" si="3592"/>
        <v>0.69954128440366969</v>
      </c>
      <c r="EW137" s="11">
        <v>10</v>
      </c>
      <c r="EX137" s="12">
        <f t="shared" si="3593"/>
        <v>1.6393442622950821E-2</v>
      </c>
      <c r="EY137" s="13"/>
      <c r="EZ137" s="11"/>
      <c r="FA137" s="39">
        <v>88.888888888888886</v>
      </c>
      <c r="FB137" s="43">
        <v>100</v>
      </c>
      <c r="FC137" s="10"/>
      <c r="FD137" s="11"/>
      <c r="FE137" s="74">
        <f t="shared" si="3654"/>
        <v>877</v>
      </c>
      <c r="FF137" s="74">
        <f t="shared" si="3655"/>
        <v>72</v>
      </c>
      <c r="FG137" s="11">
        <v>587</v>
      </c>
      <c r="FH137" s="12">
        <f t="shared" si="3596"/>
        <v>0.69669327251995439</v>
      </c>
      <c r="FI137" s="11">
        <v>24</v>
      </c>
      <c r="FJ137" s="12">
        <f t="shared" si="3597"/>
        <v>3.927986906710311E-2</v>
      </c>
      <c r="FK137" s="13"/>
      <c r="FL137" s="11"/>
      <c r="FM137" s="39">
        <v>68.085106382978722</v>
      </c>
      <c r="FN137" s="43">
        <v>100</v>
      </c>
      <c r="FO137" s="10">
        <v>1</v>
      </c>
      <c r="FP137" s="11"/>
      <c r="FQ137" s="74">
        <f t="shared" si="3656"/>
        <v>850</v>
      </c>
      <c r="FR137" s="74">
        <f t="shared" si="3657"/>
        <v>70</v>
      </c>
      <c r="FS137" s="11">
        <v>602</v>
      </c>
      <c r="FT137" s="12">
        <f t="shared" si="3600"/>
        <v>0.71764705882352942</v>
      </c>
      <c r="FU137" s="11">
        <v>8</v>
      </c>
      <c r="FV137" s="12">
        <f t="shared" si="3601"/>
        <v>1.3114754098360656E-2</v>
      </c>
      <c r="FW137" s="13"/>
      <c r="FX137" s="11"/>
      <c r="FY137" s="39">
        <v>67.391304347826093</v>
      </c>
      <c r="FZ137" s="43">
        <v>100</v>
      </c>
      <c r="GA137" s="10"/>
      <c r="GB137" s="11"/>
      <c r="GC137" s="74">
        <f t="shared" si="3658"/>
        <v>162</v>
      </c>
      <c r="GD137" s="74">
        <f t="shared" si="3659"/>
        <v>14</v>
      </c>
      <c r="GE137" s="11">
        <v>105</v>
      </c>
      <c r="GF137" s="12">
        <f t="shared" si="3604"/>
        <v>0.65432098765432101</v>
      </c>
      <c r="GG137" s="11">
        <v>1</v>
      </c>
      <c r="GH137" s="12">
        <f t="shared" si="3605"/>
        <v>9.433962264150943E-3</v>
      </c>
      <c r="GI137" s="13"/>
      <c r="GJ137" s="11"/>
      <c r="GK137" s="39">
        <v>84.615384615384613</v>
      </c>
      <c r="GL137" s="43">
        <v>100</v>
      </c>
      <c r="GM137" s="10"/>
      <c r="GN137" s="11"/>
      <c r="GO137" s="74">
        <f t="shared" si="3660"/>
        <v>847</v>
      </c>
      <c r="GP137" s="74">
        <f t="shared" si="3661"/>
        <v>70</v>
      </c>
      <c r="GQ137" s="11">
        <v>604</v>
      </c>
      <c r="GR137" s="12">
        <f t="shared" si="3608"/>
        <v>0.73199527744982296</v>
      </c>
      <c r="GS137" s="11">
        <v>16</v>
      </c>
      <c r="GT137" s="12">
        <f t="shared" si="3609"/>
        <v>2.5806451612903226E-2</v>
      </c>
      <c r="GU137" s="13"/>
      <c r="GV137" s="11"/>
      <c r="GW137" s="39">
        <v>56.81818181818182</v>
      </c>
      <c r="GX137" s="43">
        <v>87.5</v>
      </c>
      <c r="GY137" s="10"/>
      <c r="GZ137" s="11"/>
      <c r="HA137" s="74">
        <f t="shared" si="3662"/>
        <v>850</v>
      </c>
      <c r="HB137" s="74">
        <f t="shared" si="3663"/>
        <v>70</v>
      </c>
      <c r="HC137" s="11">
        <v>622</v>
      </c>
      <c r="HD137" s="12">
        <f t="shared" si="3612"/>
        <v>0.74941176470588233</v>
      </c>
      <c r="HE137" s="11">
        <v>15</v>
      </c>
      <c r="HF137" s="12">
        <f t="shared" si="3613"/>
        <v>2.3547880690737835E-2</v>
      </c>
      <c r="HG137" s="13"/>
      <c r="HH137" s="11"/>
      <c r="HI137" s="39">
        <v>73.333333333333329</v>
      </c>
      <c r="HJ137" s="43">
        <v>94.117647058823536</v>
      </c>
      <c r="HK137" s="10">
        <f t="shared" si="3614"/>
        <v>4</v>
      </c>
      <c r="HL137" s="11">
        <f t="shared" si="3615"/>
        <v>0</v>
      </c>
      <c r="HM137" s="11">
        <f t="shared" si="3616"/>
        <v>11851</v>
      </c>
      <c r="HN137" s="11">
        <f t="shared" si="3617"/>
        <v>974</v>
      </c>
      <c r="HO137" s="11">
        <f t="shared" si="3618"/>
        <v>8350</v>
      </c>
      <c r="HP137" s="215">
        <f t="shared" si="3665"/>
        <v>0.70458189182347486</v>
      </c>
      <c r="HQ137" s="15">
        <f t="shared" si="3620"/>
        <v>230</v>
      </c>
      <c r="HR137" s="12">
        <f t="shared" si="3664"/>
        <v>2.7544910179640718E-2</v>
      </c>
      <c r="HS137" s="16">
        <v>61.8</v>
      </c>
      <c r="HT137" s="17">
        <v>8005</v>
      </c>
      <c r="HU137" s="16">
        <f t="shared" si="3621"/>
        <v>95.868263473053901</v>
      </c>
      <c r="HV137" s="23">
        <v>78.796992481203006</v>
      </c>
      <c r="HW137" s="22">
        <v>90.867579908675793</v>
      </c>
      <c r="HX137" s="78">
        <f t="shared" si="3622"/>
        <v>0.71166613974075243</v>
      </c>
      <c r="HY137" s="78">
        <f t="shared" si="3623"/>
        <v>0.69382638671262931</v>
      </c>
      <c r="HZ137" s="78">
        <f t="shared" si="3624"/>
        <v>0.68579626972740315</v>
      </c>
      <c r="IA137" s="78">
        <f t="shared" si="3625"/>
        <v>0.72831303063861208</v>
      </c>
      <c r="IF137" s="93">
        <f t="shared" ref="IF137" si="3666">IF138/IF139</f>
        <v>2.2082018927444794E-3</v>
      </c>
      <c r="IG137" s="93">
        <f t="shared" ref="IG137" si="3667">IG138/IG139</f>
        <v>3.746487667811427E-3</v>
      </c>
      <c r="IH137" s="93">
        <f t="shared" ref="IH137" si="3668">IH138/IH139</f>
        <v>7.1684587813620072E-4</v>
      </c>
      <c r="II137" s="93">
        <f t="shared" ref="II137" si="3669">II138/II139</f>
        <v>7.377351530800443E-4</v>
      </c>
      <c r="IJ137" s="96" t="s">
        <v>90</v>
      </c>
    </row>
    <row r="138" spans="1:244" ht="19.5" thickBot="1" x14ac:dyDescent="0.3">
      <c r="A138" s="226"/>
      <c r="B138" s="42"/>
      <c r="C138" s="26">
        <f>SUM(C131:C137)</f>
        <v>1</v>
      </c>
      <c r="D138" s="27">
        <f>SUM(D131:D137)</f>
        <v>0</v>
      </c>
      <c r="E138" s="27"/>
      <c r="F138" s="27"/>
      <c r="G138" s="27">
        <f>SUM(G131:G137)</f>
        <v>3754</v>
      </c>
      <c r="H138" s="28">
        <f>((G138+I138)/7)/E137</f>
        <v>0.73380068207654425</v>
      </c>
      <c r="I138" s="27">
        <f>SUM(I131:I137)</f>
        <v>119</v>
      </c>
      <c r="J138" s="28">
        <f>(I138/(I138+G138))</f>
        <v>3.0725535760392459E-2</v>
      </c>
      <c r="K138" s="27"/>
      <c r="L138" s="27"/>
      <c r="M138" s="29">
        <f>M136/M135*100-100</f>
        <v>13.201356228808933</v>
      </c>
      <c r="N138" s="72">
        <f>N136/N135*100-100</f>
        <v>-0.22387391421150937</v>
      </c>
      <c r="O138" s="26">
        <f t="shared" ref="O138" si="3670">SUM(O131:O137)</f>
        <v>0</v>
      </c>
      <c r="P138" s="27">
        <f t="shared" ref="P138" si="3671">SUM(P131:P137)</f>
        <v>0</v>
      </c>
      <c r="Q138" s="27"/>
      <c r="R138" s="27"/>
      <c r="S138" s="27">
        <f t="shared" ref="S138" si="3672">SUM(S131:S137)</f>
        <v>3454</v>
      </c>
      <c r="T138" s="28">
        <f t="shared" ref="T138" si="3673">((S138+U138)/7)/Q137</f>
        <v>0.71209404263797571</v>
      </c>
      <c r="U138" s="27">
        <f t="shared" ref="U138" si="3674">SUM(U131:U137)</f>
        <v>120</v>
      </c>
      <c r="V138" s="28">
        <f t="shared" ref="V138" si="3675">(U138/(U138+S138))</f>
        <v>3.3575825405707888E-2</v>
      </c>
      <c r="W138" s="27"/>
      <c r="X138" s="27"/>
      <c r="Y138" s="29">
        <f t="shared" ref="Y138:Z138" si="3676">Y136/Y135*100-100</f>
        <v>13.070918452084371</v>
      </c>
      <c r="Z138" s="72">
        <f t="shared" si="3676"/>
        <v>7.0833706456523657</v>
      </c>
      <c r="AA138" s="26">
        <f t="shared" ref="AA138" si="3677">SUM(AA131:AA137)</f>
        <v>4</v>
      </c>
      <c r="AB138" s="27">
        <f t="shared" ref="AB138" si="3678">SUM(AB131:AB137)</f>
        <v>1</v>
      </c>
      <c r="AC138" s="27"/>
      <c r="AD138" s="27"/>
      <c r="AE138" s="27">
        <f t="shared" ref="AE138" si="3679">SUM(AE131:AE137)</f>
        <v>669</v>
      </c>
      <c r="AF138" s="28">
        <f t="shared" ref="AF138" si="3680">((AE138+AG138)/7)/AC137</f>
        <v>0.74006444683136419</v>
      </c>
      <c r="AG138" s="27">
        <f t="shared" ref="AG138" si="3681">SUM(AG131:AG137)</f>
        <v>20</v>
      </c>
      <c r="AH138" s="28">
        <f t="shared" ref="AH138" si="3682">(AG138/(AG138+AE138))</f>
        <v>2.9027576197387519E-2</v>
      </c>
      <c r="AI138" s="27"/>
      <c r="AJ138" s="27"/>
      <c r="AK138" s="29">
        <f t="shared" ref="AK138:AL138" si="3683">AK136/AK135*100-100</f>
        <v>10.474450534241271</v>
      </c>
      <c r="AL138" s="72">
        <f t="shared" si="3683"/>
        <v>-1.1874272409778825</v>
      </c>
      <c r="AM138" s="26">
        <f t="shared" ref="AM138" si="3684">SUM(AM131:AM137)</f>
        <v>0</v>
      </c>
      <c r="AN138" s="27">
        <f t="shared" ref="AN138" si="3685">SUM(AN131:AN137)</f>
        <v>0</v>
      </c>
      <c r="AO138" s="27"/>
      <c r="AP138" s="27"/>
      <c r="AQ138" s="27">
        <f t="shared" ref="AQ138" si="3686">SUM(AQ131:AQ137)</f>
        <v>3563</v>
      </c>
      <c r="AR138" s="28">
        <f t="shared" ref="AR138" si="3687">((AQ138+AS138)/7)/AO137</f>
        <v>0.72594348942896669</v>
      </c>
      <c r="AS138" s="27">
        <f t="shared" ref="AS138" si="3688">SUM(AS131:AS137)</f>
        <v>111</v>
      </c>
      <c r="AT138" s="28">
        <f t="shared" ref="AT138" si="3689">(AS138/(AS138+AQ138))</f>
        <v>3.0212302667392488E-2</v>
      </c>
      <c r="AU138" s="27"/>
      <c r="AV138" s="27"/>
      <c r="AW138" s="29">
        <f t="shared" ref="AW138:AX138" si="3690">AW136/AW135*100-100</f>
        <v>13.104135525660183</v>
      </c>
      <c r="AX138" s="72">
        <f t="shared" si="3690"/>
        <v>7.4594788215277106</v>
      </c>
      <c r="AY138" s="26">
        <f t="shared" ref="AY138" si="3691">SUM(AY131:AY137)</f>
        <v>2</v>
      </c>
      <c r="AZ138" s="27">
        <f t="shared" ref="AZ138" si="3692">SUM(AZ131:AZ137)</f>
        <v>1</v>
      </c>
      <c r="BA138" s="27"/>
      <c r="BB138" s="27"/>
      <c r="BC138" s="27">
        <f t="shared" ref="BC138" si="3693">SUM(BC131:BC137)</f>
        <v>3890</v>
      </c>
      <c r="BD138" s="28">
        <f t="shared" ref="BD138" si="3694">((BC138+BE138)/7)/BA137</f>
        <v>0.6855775803144224</v>
      </c>
      <c r="BE138" s="27">
        <f t="shared" ref="BE138" si="3695">SUM(BE131:BE137)</f>
        <v>122</v>
      </c>
      <c r="BF138" s="28">
        <f t="shared" ref="BF138" si="3696">(BE138/(BE138+BC138))</f>
        <v>3.0408773678963111E-2</v>
      </c>
      <c r="BG138" s="27"/>
      <c r="BH138" s="27"/>
      <c r="BI138" s="29">
        <f t="shared" ref="BI138:BJ138" si="3697">BI136/BI135*100-100</f>
        <v>17.0294214152904</v>
      </c>
      <c r="BJ138" s="72">
        <f t="shared" si="3697"/>
        <v>12.394256887854098</v>
      </c>
      <c r="BK138" s="26">
        <f t="shared" ref="BK138" si="3698">SUM(BK131:BK137)</f>
        <v>2</v>
      </c>
      <c r="BL138" s="27">
        <f t="shared" ref="BL138" si="3699">SUM(BL131:BL137)</f>
        <v>0</v>
      </c>
      <c r="BM138" s="27"/>
      <c r="BN138" s="27"/>
      <c r="BO138" s="27">
        <f t="shared" ref="BO138" si="3700">SUM(BO131:BO137)</f>
        <v>3348</v>
      </c>
      <c r="BP138" s="28">
        <f t="shared" ref="BP138" si="3701">((BO138+BQ138)/7)/BM137</f>
        <v>0.71059113300492605</v>
      </c>
      <c r="BQ138" s="27">
        <f t="shared" ref="BQ138" si="3702">SUM(BQ131:BQ137)</f>
        <v>114</v>
      </c>
      <c r="BR138" s="28">
        <f t="shared" ref="BR138" si="3703">(BQ138/(BQ138+BO138))</f>
        <v>3.292894280762565E-2</v>
      </c>
      <c r="BS138" s="27"/>
      <c r="BT138" s="27"/>
      <c r="BU138" s="29">
        <f t="shared" ref="BU138:BV138" si="3704">BU136/BU135*100-100</f>
        <v>15.063942866633468</v>
      </c>
      <c r="BV138" s="72">
        <f t="shared" si="3704"/>
        <v>5.8296767260678735</v>
      </c>
      <c r="BW138" s="26">
        <f t="shared" ref="BW138" si="3705">SUM(BW131:BW137)</f>
        <v>1</v>
      </c>
      <c r="BX138" s="27">
        <f t="shared" ref="BX138" si="3706">SUM(BX131:BX137)</f>
        <v>0</v>
      </c>
      <c r="BY138" s="27"/>
      <c r="BZ138" s="27"/>
      <c r="CA138" s="27">
        <f t="shared" ref="CA138" si="3707">SUM(CA131:CA137)</f>
        <v>3596</v>
      </c>
      <c r="CB138" s="28">
        <f t="shared" ref="CB138" si="3708">((CA138+CC138)/7)/BY137</f>
        <v>0.71083875909613181</v>
      </c>
      <c r="CC138" s="27">
        <f t="shared" ref="CC138" si="3709">SUM(CC131:CC137)</f>
        <v>116</v>
      </c>
      <c r="CD138" s="28">
        <f t="shared" ref="CD138" si="3710">(CC138/(CC138+CA138))</f>
        <v>3.125E-2</v>
      </c>
      <c r="CE138" s="27"/>
      <c r="CF138" s="27"/>
      <c r="CG138" s="29">
        <f t="shared" ref="CG138:CH138" si="3711">CG136/CG135*100-100</f>
        <v>9.3616785694513567</v>
      </c>
      <c r="CH138" s="72">
        <f t="shared" si="3711"/>
        <v>0.27760365362227901</v>
      </c>
      <c r="CI138" s="26">
        <f t="shared" ref="CI138" si="3712">SUM(CI131:CI137)</f>
        <v>3</v>
      </c>
      <c r="CJ138" s="27">
        <f t="shared" ref="CJ138" si="3713">SUM(CJ131:CJ137)</f>
        <v>0</v>
      </c>
      <c r="CK138" s="27"/>
      <c r="CL138" s="27"/>
      <c r="CM138" s="27">
        <f t="shared" ref="CM138" si="3714">SUM(CM131:CM137)</f>
        <v>632</v>
      </c>
      <c r="CN138" s="28">
        <f t="shared" ref="CN138" si="3715">((CM138+CO138)/7)/CK137</f>
        <v>0.65057915057915061</v>
      </c>
      <c r="CO138" s="27">
        <f t="shared" ref="CO138" si="3716">SUM(CO131:CO137)</f>
        <v>42</v>
      </c>
      <c r="CP138" s="28">
        <f t="shared" ref="CP138" si="3717">(CO138/(CO138+CM138))</f>
        <v>6.2314540059347182E-2</v>
      </c>
      <c r="CQ138" s="27"/>
      <c r="CR138" s="27"/>
      <c r="CS138" s="29">
        <f t="shared" ref="CS138:CT138" si="3718">CS136/CS135*100-100</f>
        <v>9.5852017937219784</v>
      </c>
      <c r="CT138" s="72">
        <f t="shared" si="3718"/>
        <v>5.995343422584412</v>
      </c>
      <c r="CU138" s="26">
        <f t="shared" ref="CU138" si="3719">SUM(CU131:CU137)</f>
        <v>3</v>
      </c>
      <c r="CV138" s="27">
        <f t="shared" ref="CV138" si="3720">SUM(CV131:CV137)</f>
        <v>0</v>
      </c>
      <c r="CW138" s="27"/>
      <c r="CX138" s="27"/>
      <c r="CY138" s="27">
        <f t="shared" ref="CY138" si="3721">SUM(CY131:CY137)</f>
        <v>3502</v>
      </c>
      <c r="CZ138" s="28">
        <f t="shared" ref="CZ138" si="3722">((CY138+DA138)/7)/CW137</f>
        <v>0.6850303951367781</v>
      </c>
      <c r="DA138" s="27">
        <f t="shared" ref="DA138" si="3723">SUM(DA131:DA137)</f>
        <v>104</v>
      </c>
      <c r="DB138" s="28">
        <f t="shared" ref="DB138" si="3724">(DA138/(DA138+CY138))</f>
        <v>2.8840820854132001E-2</v>
      </c>
      <c r="DC138" s="27"/>
      <c r="DD138" s="27"/>
      <c r="DE138" s="29">
        <f t="shared" ref="DE138:DF138" si="3725">DE136/DE135*100-100</f>
        <v>11.988475119689795</v>
      </c>
      <c r="DF138" s="72">
        <f t="shared" si="3725"/>
        <v>8.8743619593444834</v>
      </c>
      <c r="DG138" s="26">
        <f t="shared" ref="DG138" si="3726">SUM(DG131:DG137)</f>
        <v>3</v>
      </c>
      <c r="DH138" s="27">
        <f t="shared" ref="DH138" si="3727">SUM(DH131:DH137)</f>
        <v>0</v>
      </c>
      <c r="DI138" s="27"/>
      <c r="DJ138" s="27"/>
      <c r="DK138" s="27">
        <f t="shared" ref="DK138" si="3728">SUM(DK131:DK137)</f>
        <v>4250</v>
      </c>
      <c r="DL138" s="28">
        <f t="shared" ref="DL138" si="3729">((DK138+DM138)/7)/DI137</f>
        <v>0.73481406696954399</v>
      </c>
      <c r="DM138" s="27">
        <f t="shared" ref="DM138" si="3730">SUM(DM131:DM137)</f>
        <v>117</v>
      </c>
      <c r="DN138" s="28">
        <f t="shared" ref="DN138" si="3731">(DM138/(DM138+DK138))</f>
        <v>2.6791847950538128E-2</v>
      </c>
      <c r="DO138" s="27"/>
      <c r="DP138" s="27"/>
      <c r="DQ138" s="29">
        <f t="shared" ref="DQ138:DR138" si="3732">DQ136/DQ135*100-100</f>
        <v>13.20743252275571</v>
      </c>
      <c r="DR138" s="72">
        <f t="shared" si="3732"/>
        <v>7.8714068236769066</v>
      </c>
      <c r="DS138" s="26">
        <f t="shared" ref="DS138" si="3733">SUM(DS131:DS137)</f>
        <v>0</v>
      </c>
      <c r="DT138" s="27">
        <f t="shared" ref="DT138" si="3734">SUM(DT131:DT137)</f>
        <v>1</v>
      </c>
      <c r="DU138" s="27"/>
      <c r="DV138" s="27"/>
      <c r="DW138" s="27">
        <f t="shared" ref="DW138" si="3735">SUM(DW131:DW137)</f>
        <v>4197</v>
      </c>
      <c r="DX138" s="28">
        <f t="shared" ref="DX138" si="3736">((DW138+DY138)/7)/DU137</f>
        <v>0.71136363636363631</v>
      </c>
      <c r="DY138" s="27">
        <f t="shared" ref="DY138" si="3737">SUM(DY131:DY137)</f>
        <v>185</v>
      </c>
      <c r="DZ138" s="28">
        <f t="shared" ref="DZ138" si="3738">(DY138/(DY138+DW138))</f>
        <v>4.2218165221360113E-2</v>
      </c>
      <c r="EA138" s="27"/>
      <c r="EB138" s="27"/>
      <c r="EC138" s="29">
        <f t="shared" ref="EC138:ED138" si="3739">EC136/EC135*100-100</f>
        <v>12.746690929572566</v>
      </c>
      <c r="ED138" s="72">
        <f t="shared" si="3739"/>
        <v>6.5424912689173453</v>
      </c>
      <c r="EE138" s="26">
        <f t="shared" ref="EE138" si="3740">SUM(EE131:EE137)</f>
        <v>1</v>
      </c>
      <c r="EF138" s="27">
        <f t="shared" ref="EF138" si="3741">SUM(EF131:EF137)</f>
        <v>0</v>
      </c>
      <c r="EG138" s="27"/>
      <c r="EH138" s="27"/>
      <c r="EI138" s="27">
        <f t="shared" ref="EI138" si="3742">SUM(EI131:EI137)</f>
        <v>714</v>
      </c>
      <c r="EJ138" s="28">
        <f t="shared" ref="EJ138" si="3743">((EI138+EK138)/7)/EG137</f>
        <v>0.67295597484276726</v>
      </c>
      <c r="EK138" s="27">
        <f t="shared" ref="EK138" si="3744">SUM(EK131:EK137)</f>
        <v>35</v>
      </c>
      <c r="EL138" s="28">
        <f t="shared" ref="EL138" si="3745">(EK138/(EK138+EI138))</f>
        <v>4.6728971962616821E-2</v>
      </c>
      <c r="EM138" s="27"/>
      <c r="EN138" s="27"/>
      <c r="EO138" s="29">
        <f t="shared" ref="EO138:EP138" si="3746">EO136/EO135*100-100</f>
        <v>14.260801480532422</v>
      </c>
      <c r="EP138" s="72">
        <f t="shared" si="3746"/>
        <v>6.1699650756693813</v>
      </c>
      <c r="EQ138" s="26">
        <f t="shared" ref="EQ138" si="3747">SUM(EQ131:EQ137)</f>
        <v>1</v>
      </c>
      <c r="ER138" s="27">
        <f t="shared" ref="ER138" si="3748">SUM(ER131:ER137)</f>
        <v>0</v>
      </c>
      <c r="ES138" s="27"/>
      <c r="ET138" s="27"/>
      <c r="EU138" s="27">
        <f t="shared" ref="EU138" si="3749">SUM(EU131:EU137)</f>
        <v>4344</v>
      </c>
      <c r="EV138" s="28">
        <f t="shared" ref="EV138" si="3750">((EU138+EW138)/7)/ES137</f>
        <v>0.73378112712975097</v>
      </c>
      <c r="EW138" s="27">
        <f t="shared" ref="EW138" si="3751">SUM(EW131:EW137)</f>
        <v>135</v>
      </c>
      <c r="EX138" s="28">
        <f t="shared" ref="EX138" si="3752">(EW138/(EW138+EU138))</f>
        <v>3.0140656396517081E-2</v>
      </c>
      <c r="EY138" s="27"/>
      <c r="EZ138" s="27"/>
      <c r="FA138" s="29">
        <f t="shared" ref="FA138:FB138" si="3753">FA136/FA135*100-100</f>
        <v>10.906272490726892</v>
      </c>
      <c r="FB138" s="72">
        <f t="shared" si="3753"/>
        <v>4.1986806363989047</v>
      </c>
      <c r="FC138" s="26">
        <f t="shared" ref="FC138" si="3754">SUM(FC131:FC137)</f>
        <v>0</v>
      </c>
      <c r="FD138" s="27">
        <f t="shared" ref="FD138" si="3755">SUM(FD131:FD137)</f>
        <v>0</v>
      </c>
      <c r="FE138" s="27"/>
      <c r="FF138" s="27"/>
      <c r="FG138" s="27">
        <f t="shared" ref="FG138" si="3756">SUM(FG131:FG137)</f>
        <v>4147</v>
      </c>
      <c r="FH138" s="28">
        <f t="shared" ref="FH138" si="3757">((FG138+FI138)/7)/FE137</f>
        <v>0.70548949340283429</v>
      </c>
      <c r="FI138" s="27">
        <f t="shared" ref="FI138" si="3758">SUM(FI131:FI137)</f>
        <v>184</v>
      </c>
      <c r="FJ138" s="28">
        <f t="shared" ref="FJ138" si="3759">(FI138/(FI138+FG138))</f>
        <v>4.2484414684830295E-2</v>
      </c>
      <c r="FK138" s="27"/>
      <c r="FL138" s="27"/>
      <c r="FM138" s="29">
        <f t="shared" ref="FM138:FN138" si="3760">FM136/FM135*100-100</f>
        <v>14.657210401891248</v>
      </c>
      <c r="FN138" s="72">
        <f t="shared" si="3760"/>
        <v>10.842064415987579</v>
      </c>
      <c r="FO138" s="26">
        <f t="shared" ref="FO138" si="3761">SUM(FO131:FO137)</f>
        <v>1</v>
      </c>
      <c r="FP138" s="27">
        <f t="shared" ref="FP138" si="3762">SUM(FP131:FP137)</f>
        <v>0</v>
      </c>
      <c r="FQ138" s="27"/>
      <c r="FR138" s="27"/>
      <c r="FS138" s="27">
        <f t="shared" ref="FS138" si="3763">SUM(FS131:FS137)</f>
        <v>4179</v>
      </c>
      <c r="FT138" s="28">
        <f t="shared" ref="FT138" si="3764">((FS138+FU138)/7)/FQ137</f>
        <v>0.71764705882352942</v>
      </c>
      <c r="FU138" s="27">
        <f t="shared" ref="FU138" si="3765">SUM(FU131:FU137)</f>
        <v>91</v>
      </c>
      <c r="FV138" s="28">
        <f t="shared" ref="FV138" si="3766">(FU138/(FU138+FS138))</f>
        <v>2.1311475409836064E-2</v>
      </c>
      <c r="FW138" s="27"/>
      <c r="FX138" s="27"/>
      <c r="FY138" s="29">
        <f t="shared" ref="FY138:FZ138" si="3767">FY136/FY135*100-100</f>
        <v>8.6848205194861521</v>
      </c>
      <c r="FZ138" s="72">
        <f t="shared" si="3767"/>
        <v>4.4237485448195457</v>
      </c>
      <c r="GA138" s="26">
        <f t="shared" ref="GA138" si="3768">SUM(GA131:GA137)</f>
        <v>0</v>
      </c>
      <c r="GB138" s="27">
        <f t="shared" ref="GB138" si="3769">SUM(GB131:GB137)</f>
        <v>0</v>
      </c>
      <c r="GC138" s="27"/>
      <c r="GD138" s="27"/>
      <c r="GE138" s="27">
        <f t="shared" ref="GE138" si="3770">SUM(GE131:GE137)</f>
        <v>704</v>
      </c>
      <c r="GF138" s="28">
        <f t="shared" ref="GF138" si="3771">((GE138+GG138)/7)/GC137</f>
        <v>0.64638447971781299</v>
      </c>
      <c r="GG138" s="27">
        <f t="shared" ref="GG138" si="3772">SUM(GG131:GG137)</f>
        <v>29</v>
      </c>
      <c r="GH138" s="28">
        <f t="shared" ref="GH138" si="3773">(GG138/(GG138+GE138))</f>
        <v>3.9563437926330151E-2</v>
      </c>
      <c r="GI138" s="27"/>
      <c r="GJ138" s="27"/>
      <c r="GK138" s="29">
        <f t="shared" ref="GK138:GL138" si="3774">GK136/GK135*100-100</f>
        <v>12.567552029435419</v>
      </c>
      <c r="GL138" s="72">
        <f t="shared" si="3774"/>
        <v>0.93131548311990286</v>
      </c>
      <c r="GM138" s="26">
        <f t="shared" ref="GM138" si="3775">SUM(GM131:GM137)</f>
        <v>0</v>
      </c>
      <c r="GN138" s="27">
        <f t="shared" ref="GN138" si="3776">SUM(GN131:GN137)</f>
        <v>0</v>
      </c>
      <c r="GO138" s="27"/>
      <c r="GP138" s="27"/>
      <c r="GQ138" s="27">
        <f t="shared" ref="GQ138" si="3777">SUM(GQ131:GQ137)</f>
        <v>4260</v>
      </c>
      <c r="GR138" s="28">
        <f t="shared" ref="GR138" si="3778">((GQ138+GS138)/7)/GO137</f>
        <v>0.74110305279136446</v>
      </c>
      <c r="GS138" s="27">
        <f t="shared" ref="GS138" si="3779">SUM(GS131:GS137)</f>
        <v>134</v>
      </c>
      <c r="GT138" s="28">
        <f t="shared" ref="GT138" si="3780">(GS138/(GS138+GQ138))</f>
        <v>3.0496131087847066E-2</v>
      </c>
      <c r="GU138" s="27"/>
      <c r="GV138" s="27"/>
      <c r="GW138" s="29">
        <f t="shared" ref="GW138:GX138" si="3781">GW136/GW135*100-100</f>
        <v>11.756579245368485</v>
      </c>
      <c r="GX138" s="72">
        <f t="shared" si="3781"/>
        <v>5.3841676367869553</v>
      </c>
      <c r="GY138" s="26">
        <f t="shared" ref="GY138" si="3782">SUM(GY131:GY137)</f>
        <v>1</v>
      </c>
      <c r="GZ138" s="27">
        <f t="shared" ref="GZ138" si="3783">SUM(GZ131:GZ137)</f>
        <v>0</v>
      </c>
      <c r="HA138" s="27"/>
      <c r="HB138" s="27"/>
      <c r="HC138" s="27">
        <f t="shared" ref="HC138" si="3784">SUM(HC131:HC137)</f>
        <v>4143</v>
      </c>
      <c r="HD138" s="28">
        <f t="shared" ref="HD138" si="3785">((HC138+HE138)/7)/HA137</f>
        <v>0.72571428571428576</v>
      </c>
      <c r="HE138" s="27">
        <f t="shared" ref="HE138" si="3786">SUM(HE131:HE137)</f>
        <v>175</v>
      </c>
      <c r="HF138" s="28">
        <f t="shared" ref="HF138" si="3787">(HE138/(HE138+HC138))</f>
        <v>4.0528022232515053E-2</v>
      </c>
      <c r="HG138" s="27"/>
      <c r="HH138" s="27"/>
      <c r="HI138" s="29">
        <f t="shared" ref="HI138:HJ138" si="3788">HI136/HI135*100-100</f>
        <v>11.299341194707409</v>
      </c>
      <c r="HJ138" s="72">
        <f t="shared" si="3788"/>
        <v>13.428747517633369</v>
      </c>
      <c r="HK138" s="26">
        <f t="shared" si="3614"/>
        <v>23</v>
      </c>
      <c r="HL138" s="27">
        <f t="shared" si="3615"/>
        <v>3</v>
      </c>
      <c r="HM138" s="27">
        <f t="shared" si="3616"/>
        <v>0</v>
      </c>
      <c r="HN138" s="27">
        <f t="shared" si="3617"/>
        <v>0</v>
      </c>
      <c r="HO138" s="27">
        <f t="shared" si="3618"/>
        <v>59299</v>
      </c>
      <c r="HP138" s="216">
        <f>+((HO138)/HM137)/7</f>
        <v>0.71481610955073105</v>
      </c>
      <c r="HQ138" s="62">
        <f t="shared" si="3620"/>
        <v>1953</v>
      </c>
      <c r="HR138" s="52">
        <f t="shared" si="3664"/>
        <v>3.2934788107725259E-2</v>
      </c>
      <c r="HS138" s="53">
        <f t="shared" ref="HS138" si="3789">SUM(HS131:HS137)/7</f>
        <v>61.25714285714286</v>
      </c>
      <c r="HT138" s="54">
        <f t="shared" ref="HT138" si="3790">SUM(HT131:HT137)</f>
        <v>56369</v>
      </c>
      <c r="HU138" s="53">
        <f t="shared" ref="HU138" si="3791">AVERAGE(HU131:HU137)</f>
        <v>95.060364317769</v>
      </c>
      <c r="HV138" s="63">
        <f>HV136/HV135*100-100</f>
        <v>12.513720774282504</v>
      </c>
      <c r="HW138" s="72">
        <f>HW136/HW135*100-100</f>
        <v>6.5293082643617737</v>
      </c>
      <c r="HX138" s="78">
        <f t="shared" ref="HX138" si="3792">SUM(G138,I138,S138,U138,AE138,AG138,AQ138,AS138,BC138,BE138)/7/SUM(E137,Q137,AC137,AO137,BA137)</f>
        <v>0.71460186983424412</v>
      </c>
      <c r="HY138" s="78">
        <f t="shared" ref="HY138" si="3793">SUM(BO138,BQ138,CA138,CC138,CM138,CO138,CY138,DA138,DK138,DM138)/7/SUM(BM137,BY137,CK137,CW137,DI137)</f>
        <v>0.70828669919863907</v>
      </c>
      <c r="HZ138" s="78">
        <f t="shared" ref="HZ138" si="3794">SUM(DW138,DY138,EI138,EK138,EU138,EW138,FG138,FI138)/7/SUM(DU137,EG137,ES137,FE137)</f>
        <v>0.71433695429391275</v>
      </c>
      <c r="IA138" s="78">
        <f t="shared" ref="IA138" si="3795">SUM(FS138,FU138,GE138,GG138,GQ138,GS138,HC138,HE138)/7/SUM(FQ137,GC137,GO137,HA137)</f>
        <v>0.72325054052628801</v>
      </c>
      <c r="IB138" s="92">
        <f t="shared" ref="IB138" si="3796">SUM(I138,U138,AG138,AS138,BE138)/SUM(G138,I138,S138,U138,AE138,AG138,AQ138,AS138,BC138,BE138)</f>
        <v>3.1095942358740993E-2</v>
      </c>
      <c r="IC138" s="92">
        <f t="shared" ref="IC138" si="3797">SUM(BQ138,CC138,CO138,DA138,DM138)/SUM(BO138,BQ138,CA138,CC138,CM138,CO138,CY138,DA138,DK138,DM138)</f>
        <v>3.1161114973769041E-2</v>
      </c>
      <c r="ID138" s="92">
        <f t="shared" ref="ID138" si="3798">SUM(DY138,EK138,EW138,FI138)/SUM(DW138,DY138,EI138,EK138,EU138,EW138,FG138,FI138)</f>
        <v>3.8662936661645504E-2</v>
      </c>
      <c r="IE138" s="92">
        <f t="shared" ref="IE138" si="3799">SUM(FU138,GG138,GS138,HE138)/SUM(FS138,FU138,GE138,GG138,GQ138,GS138,HC138,HE138)</f>
        <v>3.1279620853080566E-2</v>
      </c>
      <c r="IF138" s="94">
        <f t="shared" ref="IF138" si="3800">SUM(C138,O138,AA138,AM138,AY138)</f>
        <v>7</v>
      </c>
      <c r="IG138" s="94">
        <f t="shared" ref="IG138" si="3801">SUM(BK138,BW138,CI138,CU138,DG138)</f>
        <v>12</v>
      </c>
      <c r="IH138" s="94">
        <f t="shared" ref="IH138" si="3802">SUM(DS138,EE138,EQ138,FC138)</f>
        <v>2</v>
      </c>
      <c r="II138" s="94">
        <f t="shared" ref="II138" si="3803">SUM(FO138,GA138,GM138,GY138)</f>
        <v>2</v>
      </c>
      <c r="IJ138" s="96" t="s">
        <v>89</v>
      </c>
    </row>
    <row r="139" spans="1:244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" si="3804">HK138/HM128</f>
        <v>1.9370052214923363E-3</v>
      </c>
      <c r="HL139" s="68">
        <f t="shared" ref="HL139" si="3805">HL138/HN128</f>
        <v>3.0706243602865915E-3</v>
      </c>
      <c r="HM139" s="45"/>
      <c r="HN139" s="45"/>
      <c r="HO139" s="45"/>
      <c r="HP139" s="218"/>
      <c r="HQ139" s="45"/>
      <c r="HR139" s="45"/>
      <c r="HS139" s="45"/>
      <c r="HT139" s="55"/>
      <c r="HU139" s="45"/>
      <c r="HV139" s="45"/>
      <c r="HW139" s="46"/>
      <c r="HY139" s="77"/>
      <c r="HZ139" s="77"/>
      <c r="IA139" s="77"/>
      <c r="IF139" s="94">
        <f t="shared" ref="IF139" si="3806">SUM(E128,Q128,AC128,AO128,BA128)</f>
        <v>3170</v>
      </c>
      <c r="IG139" s="94">
        <f t="shared" ref="IG139" si="3807">SUM(BM128,BY128,CK128,CW128,DI128)</f>
        <v>3203</v>
      </c>
      <c r="IH139" s="94">
        <f t="shared" ref="IH139" si="3808">SUM(DU128,EG128,ES128,FE128)</f>
        <v>2790</v>
      </c>
      <c r="II139" s="94">
        <f t="shared" ref="II139" si="3809">SUM(FQ128,GC128,GO128,HA128)</f>
        <v>2711</v>
      </c>
      <c r="IJ139" s="96" t="s">
        <v>84</v>
      </c>
    </row>
    <row r="140" spans="1:244" x14ac:dyDescent="0.25">
      <c r="A140" s="225">
        <v>40</v>
      </c>
      <c r="B140" s="73">
        <f>B137+1</f>
        <v>44533</v>
      </c>
      <c r="C140" s="33"/>
      <c r="D140" s="34"/>
      <c r="E140" s="34">
        <f>E137-C140</f>
        <v>754</v>
      </c>
      <c r="F140" s="34">
        <f>F137-D140</f>
        <v>62</v>
      </c>
      <c r="G140" s="34">
        <v>526</v>
      </c>
      <c r="H140" s="35">
        <f t="shared" ref="H140:H146" si="3810">((G140+I140)/E140)</f>
        <v>0.72148541114058351</v>
      </c>
      <c r="I140" s="34">
        <v>18</v>
      </c>
      <c r="J140" s="35">
        <f>I140/(G140+I140)</f>
        <v>3.3088235294117647E-2</v>
      </c>
      <c r="K140" s="36"/>
      <c r="L140" s="34"/>
      <c r="M140" s="34"/>
      <c r="N140" s="37"/>
      <c r="O140" s="33"/>
      <c r="P140" s="34"/>
      <c r="Q140" s="34">
        <f t="shared" ref="Q140" si="3811">Q137-O140</f>
        <v>717</v>
      </c>
      <c r="R140" s="34">
        <f t="shared" ref="R140" si="3812">R137-P140</f>
        <v>59</v>
      </c>
      <c r="S140" s="34">
        <v>500</v>
      </c>
      <c r="T140" s="35">
        <f t="shared" ref="T140:T146" si="3813">((S140+U140)/Q140)</f>
        <v>0.71827057182705722</v>
      </c>
      <c r="U140" s="34">
        <v>15</v>
      </c>
      <c r="V140" s="35">
        <f t="shared" ref="V140:V146" si="3814">U140/(S140+U140)</f>
        <v>2.9126213592233011E-2</v>
      </c>
      <c r="W140" s="36"/>
      <c r="X140" s="34"/>
      <c r="Y140" s="34"/>
      <c r="Z140" s="37"/>
      <c r="AA140" s="33">
        <v>1</v>
      </c>
      <c r="AB140" s="34"/>
      <c r="AC140" s="34">
        <f t="shared" ref="AC140" si="3815">AC137-AA140</f>
        <v>132</v>
      </c>
      <c r="AD140" s="34">
        <f t="shared" ref="AD140" si="3816">AD137-AB140</f>
        <v>10</v>
      </c>
      <c r="AE140" s="34">
        <v>99</v>
      </c>
      <c r="AF140" s="35">
        <f t="shared" ref="AF140:AF146" si="3817">((AE140+AG140)/AC140)</f>
        <v>0.76515151515151514</v>
      </c>
      <c r="AG140" s="34">
        <v>2</v>
      </c>
      <c r="AH140" s="35">
        <f t="shared" ref="AH140:AH146" si="3818">AG140/(AE140+AG140)</f>
        <v>1.9801980198019802E-2</v>
      </c>
      <c r="AI140" s="36"/>
      <c r="AJ140" s="34"/>
      <c r="AK140" s="34"/>
      <c r="AL140" s="37"/>
      <c r="AM140" s="33"/>
      <c r="AN140" s="34"/>
      <c r="AO140" s="34">
        <f t="shared" ref="AO140" si="3819">AO137-AM140</f>
        <v>723</v>
      </c>
      <c r="AP140" s="34">
        <f t="shared" ref="AP140" si="3820">AP137-AN140</f>
        <v>60</v>
      </c>
      <c r="AQ140" s="34">
        <v>490</v>
      </c>
      <c r="AR140" s="35">
        <f t="shared" ref="AR140:AR146" si="3821">((AQ140+AS140)/AO140)</f>
        <v>0.70262793914246191</v>
      </c>
      <c r="AS140" s="34">
        <v>18</v>
      </c>
      <c r="AT140" s="35">
        <f t="shared" ref="AT140:AT146" si="3822">AS140/(AQ140+AS140)</f>
        <v>3.5433070866141732E-2</v>
      </c>
      <c r="AU140" s="36"/>
      <c r="AV140" s="34"/>
      <c r="AW140" s="34"/>
      <c r="AX140" s="37"/>
      <c r="AY140" s="33"/>
      <c r="AZ140" s="34"/>
      <c r="BA140" s="34">
        <f t="shared" ref="BA140" si="3823">BA137-AY140</f>
        <v>836</v>
      </c>
      <c r="BB140" s="34">
        <f t="shared" ref="BB140" si="3824">BB137-AZ140</f>
        <v>68</v>
      </c>
      <c r="BC140" s="34">
        <v>540</v>
      </c>
      <c r="BD140" s="35">
        <f t="shared" ref="BD140:BD146" si="3825">((BC140+BE140)/BA140)</f>
        <v>0.66267942583732053</v>
      </c>
      <c r="BE140" s="34">
        <v>14</v>
      </c>
      <c r="BF140" s="35">
        <f t="shared" ref="BF140:BF146" si="3826">BE140/(BC140+BE140)</f>
        <v>2.5270758122743681E-2</v>
      </c>
      <c r="BG140" s="36"/>
      <c r="BH140" s="34"/>
      <c r="BI140" s="34"/>
      <c r="BJ140" s="37"/>
      <c r="BK140" s="33"/>
      <c r="BL140" s="34"/>
      <c r="BM140" s="34">
        <f t="shared" ref="BM140" si="3827">BM137-BK140</f>
        <v>696</v>
      </c>
      <c r="BN140" s="34">
        <f t="shared" ref="BN140" si="3828">BN137-BL140</f>
        <v>58</v>
      </c>
      <c r="BO140" s="34">
        <v>466</v>
      </c>
      <c r="BP140" s="35">
        <f t="shared" ref="BP140:BP146" si="3829">((BO140+BQ140)/BM140)</f>
        <v>0.68965517241379315</v>
      </c>
      <c r="BQ140" s="34">
        <v>14</v>
      </c>
      <c r="BR140" s="35">
        <f t="shared" ref="BR140:BR146" si="3830">BQ140/(BO140+BQ140)</f>
        <v>2.9166666666666667E-2</v>
      </c>
      <c r="BS140" s="36"/>
      <c r="BT140" s="34"/>
      <c r="BU140" s="34"/>
      <c r="BV140" s="37"/>
      <c r="BW140" s="33"/>
      <c r="BX140" s="34"/>
      <c r="BY140" s="34">
        <f t="shared" ref="BY140" si="3831">BY137-BW140</f>
        <v>746</v>
      </c>
      <c r="BZ140" s="34">
        <f t="shared" ref="BZ140" si="3832">BZ137-BX140</f>
        <v>61</v>
      </c>
      <c r="CA140" s="34">
        <v>510</v>
      </c>
      <c r="CB140" s="35">
        <f t="shared" ref="CB140:CB146" si="3833">((CA140+CC140)/BY140)</f>
        <v>0.7024128686327078</v>
      </c>
      <c r="CC140" s="34">
        <v>14</v>
      </c>
      <c r="CD140" s="35">
        <f t="shared" ref="CD140:CD146" si="3834">CC140/(CA140+CC140)</f>
        <v>2.6717557251908396E-2</v>
      </c>
      <c r="CE140" s="36"/>
      <c r="CF140" s="34"/>
      <c r="CG140" s="34"/>
      <c r="CH140" s="37"/>
      <c r="CI140" s="33">
        <v>1</v>
      </c>
      <c r="CJ140" s="34"/>
      <c r="CK140" s="34">
        <f t="shared" ref="CK140" si="3835">CK137-CI140</f>
        <v>147</v>
      </c>
      <c r="CL140" s="34">
        <f t="shared" ref="CL140" si="3836">CL137-CJ140</f>
        <v>13</v>
      </c>
      <c r="CM140" s="34">
        <v>97</v>
      </c>
      <c r="CN140" s="35">
        <f t="shared" ref="CN140:CN146" si="3837">((CM140+CO140)/CK140)</f>
        <v>0.68707482993197277</v>
      </c>
      <c r="CO140" s="34">
        <v>4</v>
      </c>
      <c r="CP140" s="35">
        <f t="shared" ref="CP140:CP146" si="3838">CO140/(CM140+CO140)</f>
        <v>3.9603960396039604E-2</v>
      </c>
      <c r="CQ140" s="36"/>
      <c r="CR140" s="34"/>
      <c r="CS140" s="34"/>
      <c r="CT140" s="37"/>
      <c r="CU140" s="33"/>
      <c r="CV140" s="34"/>
      <c r="CW140" s="34">
        <f t="shared" ref="CW140" si="3839">CW137-CU140</f>
        <v>752</v>
      </c>
      <c r="CX140" s="34">
        <f t="shared" ref="CX140" si="3840">CX137-CV140</f>
        <v>62</v>
      </c>
      <c r="CY140" s="34">
        <v>506</v>
      </c>
      <c r="CZ140" s="35">
        <f t="shared" ref="CZ140:CZ146" si="3841">((CY140+DA140)/CW140)</f>
        <v>0.68617021276595747</v>
      </c>
      <c r="DA140" s="34">
        <v>10</v>
      </c>
      <c r="DB140" s="35">
        <f t="shared" ref="DB140:DB146" si="3842">DA140/(CY140+DA140)</f>
        <v>1.937984496124031E-2</v>
      </c>
      <c r="DC140" s="36"/>
      <c r="DD140" s="34"/>
      <c r="DE140" s="34"/>
      <c r="DF140" s="37"/>
      <c r="DG140" s="33"/>
      <c r="DH140" s="34"/>
      <c r="DI140" s="34">
        <f t="shared" ref="DI140" si="3843">DI137-DG140</f>
        <v>849</v>
      </c>
      <c r="DJ140" s="34">
        <f t="shared" ref="DJ140" si="3844">DJ137-DH140</f>
        <v>70</v>
      </c>
      <c r="DK140" s="34">
        <v>588</v>
      </c>
      <c r="DL140" s="35">
        <f t="shared" ref="DL140:DL146" si="3845">((DK140+DM140)/DI140)</f>
        <v>0.7043580683156655</v>
      </c>
      <c r="DM140" s="34">
        <v>10</v>
      </c>
      <c r="DN140" s="35">
        <f t="shared" ref="DN140:DN146" si="3846">DM140/(DK140+DM140)</f>
        <v>1.6722408026755852E-2</v>
      </c>
      <c r="DO140" s="36"/>
      <c r="DP140" s="34"/>
      <c r="DQ140" s="34"/>
      <c r="DR140" s="37"/>
      <c r="DS140" s="33"/>
      <c r="DT140" s="34"/>
      <c r="DU140" s="34">
        <f t="shared" ref="DU140" si="3847">DU137-DS140</f>
        <v>880</v>
      </c>
      <c r="DV140" s="34">
        <f t="shared" ref="DV140" si="3848">DV137-DT140</f>
        <v>71</v>
      </c>
      <c r="DW140" s="34">
        <v>607</v>
      </c>
      <c r="DX140" s="35">
        <f t="shared" ref="DX140:DX146" si="3849">((DW140+DY140)/DU140)</f>
        <v>0.71704545454545454</v>
      </c>
      <c r="DY140" s="34">
        <v>24</v>
      </c>
      <c r="DZ140" s="35">
        <f t="shared" ref="DZ140:DZ146" si="3850">DY140/(DW140+DY140)</f>
        <v>3.8034865293185421E-2</v>
      </c>
      <c r="EA140" s="36"/>
      <c r="EB140" s="34"/>
      <c r="EC140" s="34"/>
      <c r="ED140" s="37"/>
      <c r="EE140" s="33"/>
      <c r="EF140" s="34"/>
      <c r="EG140" s="34">
        <f t="shared" ref="EG140" si="3851">EG137-EE140</f>
        <v>159</v>
      </c>
      <c r="EH140" s="34">
        <f t="shared" ref="EH140" si="3852">EH137-EF140</f>
        <v>12</v>
      </c>
      <c r="EI140" s="34">
        <v>100</v>
      </c>
      <c r="EJ140" s="35">
        <f t="shared" ref="EJ140:EJ146" si="3853">((EI140+EK140)/EG140)</f>
        <v>0.66666666666666663</v>
      </c>
      <c r="EK140" s="34">
        <v>6</v>
      </c>
      <c r="EL140" s="35">
        <f t="shared" ref="EL140:EL146" si="3854">EK140/(EI140+EK140)</f>
        <v>5.6603773584905662E-2</v>
      </c>
      <c r="EM140" s="36"/>
      <c r="EN140" s="34"/>
      <c r="EO140" s="34"/>
      <c r="EP140" s="37"/>
      <c r="EQ140" s="33"/>
      <c r="ER140" s="34"/>
      <c r="ES140" s="34">
        <f t="shared" ref="ES140" si="3855">ES137-EQ140</f>
        <v>872</v>
      </c>
      <c r="ET140" s="34">
        <f t="shared" ref="ET140" si="3856">ET137-ER140</f>
        <v>72</v>
      </c>
      <c r="EU140" s="34">
        <v>606</v>
      </c>
      <c r="EV140" s="35">
        <f t="shared" ref="EV140:EV146" si="3857">((EU140+EW140)/ES140)</f>
        <v>0.72018348623853212</v>
      </c>
      <c r="EW140" s="34">
        <v>22</v>
      </c>
      <c r="EX140" s="35">
        <f t="shared" ref="EX140:EX146" si="3858">EW140/(EU140+EW140)</f>
        <v>3.5031847133757961E-2</v>
      </c>
      <c r="EY140" s="36"/>
      <c r="EZ140" s="34"/>
      <c r="FA140" s="34"/>
      <c r="FB140" s="37"/>
      <c r="FC140" s="33"/>
      <c r="FD140" s="34"/>
      <c r="FE140" s="34">
        <f t="shared" ref="FE140" si="3859">FE137-FC140</f>
        <v>877</v>
      </c>
      <c r="FF140" s="34">
        <f t="shared" ref="FF140" si="3860">FF137-FD140</f>
        <v>72</v>
      </c>
      <c r="FG140" s="34">
        <v>576</v>
      </c>
      <c r="FH140" s="35">
        <f t="shared" ref="FH140:FH146" si="3861">((FG140+FI140)/FE140)</f>
        <v>0.67958950969213228</v>
      </c>
      <c r="FI140" s="34">
        <v>20</v>
      </c>
      <c r="FJ140" s="35">
        <f t="shared" ref="FJ140:FJ146" si="3862">FI140/(FG140+FI140)</f>
        <v>3.3557046979865772E-2</v>
      </c>
      <c r="FK140" s="36"/>
      <c r="FL140" s="34"/>
      <c r="FM140" s="34"/>
      <c r="FN140" s="37"/>
      <c r="FO140" s="33"/>
      <c r="FP140" s="34"/>
      <c r="FQ140" s="34">
        <f t="shared" ref="FQ140" si="3863">FQ137-FO140</f>
        <v>850</v>
      </c>
      <c r="FR140" s="34">
        <f t="shared" ref="FR140" si="3864">FR137-FP140</f>
        <v>70</v>
      </c>
      <c r="FS140" s="34">
        <v>610</v>
      </c>
      <c r="FT140" s="35">
        <f t="shared" ref="FT140:FT146" si="3865">((FS140+FU140)/FQ140)</f>
        <v>0.73294117647058821</v>
      </c>
      <c r="FU140" s="34">
        <v>13</v>
      </c>
      <c r="FV140" s="35">
        <f t="shared" ref="FV140:FV146" si="3866">FU140/(FS140+FU140)</f>
        <v>2.0866773675762441E-2</v>
      </c>
      <c r="FW140" s="36"/>
      <c r="FX140" s="34"/>
      <c r="FY140" s="34"/>
      <c r="FZ140" s="37"/>
      <c r="GA140" s="33"/>
      <c r="GB140" s="34"/>
      <c r="GC140" s="34">
        <f t="shared" ref="GC140" si="3867">GC137-GA140</f>
        <v>162</v>
      </c>
      <c r="GD140" s="34">
        <f t="shared" ref="GD140" si="3868">GD137-GB140</f>
        <v>14</v>
      </c>
      <c r="GE140" s="34">
        <v>89</v>
      </c>
      <c r="GF140" s="35">
        <f t="shared" ref="GF140:GF146" si="3869">((GE140+GG140)/GC140)</f>
        <v>0.56172839506172845</v>
      </c>
      <c r="GG140" s="34">
        <v>2</v>
      </c>
      <c r="GH140" s="35">
        <f t="shared" ref="GH140:GH146" si="3870">GG140/(GE140+GG140)</f>
        <v>2.197802197802198E-2</v>
      </c>
      <c r="GI140" s="36"/>
      <c r="GJ140" s="34"/>
      <c r="GK140" s="34"/>
      <c r="GL140" s="37"/>
      <c r="GM140" s="33"/>
      <c r="GN140" s="34"/>
      <c r="GO140" s="34">
        <f t="shared" ref="GO140" si="3871">GO137-GM140</f>
        <v>847</v>
      </c>
      <c r="GP140" s="34">
        <f t="shared" ref="GP140" si="3872">GP137-GN140</f>
        <v>70</v>
      </c>
      <c r="GQ140" s="34">
        <v>605</v>
      </c>
      <c r="GR140" s="35">
        <f t="shared" ref="GR140:GR146" si="3873">((GQ140+GS140)/GO140)</f>
        <v>0.73199527744982296</v>
      </c>
      <c r="GS140" s="34">
        <v>15</v>
      </c>
      <c r="GT140" s="35">
        <f t="shared" ref="GT140:GT146" si="3874">GS140/(GQ140+GS140)</f>
        <v>2.4193548387096774E-2</v>
      </c>
      <c r="GU140" s="36"/>
      <c r="GV140" s="34"/>
      <c r="GW140" s="34"/>
      <c r="GX140" s="37"/>
      <c r="GY140" s="33"/>
      <c r="GZ140" s="34"/>
      <c r="HA140" s="34">
        <f t="shared" ref="HA140" si="3875">HA137-GY140</f>
        <v>850</v>
      </c>
      <c r="HB140" s="34">
        <f t="shared" ref="HB140" si="3876">HB137-GZ140</f>
        <v>70</v>
      </c>
      <c r="HC140" s="34">
        <v>591</v>
      </c>
      <c r="HD140" s="35">
        <f t="shared" ref="HD140:HD146" si="3877">((HC140+HE140)/HA140)</f>
        <v>0.72352941176470587</v>
      </c>
      <c r="HE140" s="34">
        <v>24</v>
      </c>
      <c r="HF140" s="35">
        <f t="shared" ref="HF140:HF146" si="3878">HE140/(HC140+HE140)</f>
        <v>3.9024390243902439E-2</v>
      </c>
      <c r="HG140" s="36"/>
      <c r="HH140" s="34"/>
      <c r="HI140" s="34"/>
      <c r="HJ140" s="37"/>
      <c r="HK140" s="33">
        <f t="shared" ref="HK140:HK147" si="3879">+C140+O140+AA140+AM140+AY140+BK140+BW140+CI140+CU140+DG140+DS140+EE140+EQ140+FC140+FO140+GA140+GM140+GY140</f>
        <v>2</v>
      </c>
      <c r="HL140" s="34">
        <f t="shared" ref="HL140:HL147" si="3880">+D140+P140+AB140+AN140+AZ140+BL140+BX140+CJ140+CV140+DH140+DT140+EF140+ER140+FD140+FP140+GB140+GN140+GZ140</f>
        <v>0</v>
      </c>
      <c r="HM140" s="34">
        <f t="shared" ref="HM140:HM147" si="3881">+E140+Q140+AC140+AO140+BA140+BM140+BY140+CK140+CW140+DI140+DU140+EG140+ES140+FE140+FQ140+GC140+GO140+HA140</f>
        <v>11849</v>
      </c>
      <c r="HN140" s="34">
        <f t="shared" ref="HN140:HN147" si="3882">+F140+R140+AD140+AP140+BB140+BN140+BZ140+CL140+CX140+DJ140+DV140+EH140+ET140+FF140+FR140+GD140+GP140+HB140</f>
        <v>974</v>
      </c>
      <c r="HO140" s="34">
        <f t="shared" ref="HO140:HO147" si="3883">+G140+S140+AE140+AQ140+BC140+BO140+CA140+CM140+CY140+DK140+DW140+EI140+EU140+FG140+FS140+GE140+GQ140+HC140+I140+U140+AG140+AS140+BE140+BQ140+CC140+CO140+DA140+DM140+DY140+EK140+EW140+FI140+FU140+GG140+GS140+HE140</f>
        <v>8351</v>
      </c>
      <c r="HP140" s="214">
        <f t="shared" ref="HP140:HP141" si="3884">+(HO140)/HM140</f>
        <v>0.7047852139421048</v>
      </c>
      <c r="HQ140" s="48">
        <f t="shared" ref="HQ140:HQ147" si="3885">+I140+U140+AG140+AS140+BE140+BQ140+CC140+CO140+DA140+DM140+DY140+EK140+EW140+FI140+FU140+GG140+GS140+HE140</f>
        <v>245</v>
      </c>
      <c r="HR140" s="35">
        <f>+(HQ140/(HO140))</f>
        <v>2.9337803855825649E-2</v>
      </c>
      <c r="HS140" s="49">
        <v>61.7</v>
      </c>
      <c r="HT140" s="50">
        <v>7953</v>
      </c>
      <c r="HU140" s="49">
        <f t="shared" ref="HU140:HU146" si="3886">+HT140/HO140*100</f>
        <v>95.234103700155671</v>
      </c>
      <c r="HV140" s="48"/>
      <c r="HW140" s="37"/>
      <c r="HX140" s="78">
        <f t="shared" ref="HX140:HX146" si="3887">SUM(G140,I140,S140,U140,AE140,AG140,AQ140,AS140,BC140,BE140)/SUM(E140,Q140,AC140,AO140,BA140)</f>
        <v>0.70271979759645797</v>
      </c>
      <c r="HY140" s="78">
        <f t="shared" ref="HY140:HY146" si="3888">SUM(BO140,BQ140,CA140,CC140,CM140,CO140,CY140,DA140,DK140,DM140)/SUM(BM140,BY140,CK140,CW140,DI140)</f>
        <v>0.69561128526645766</v>
      </c>
      <c r="HZ140" s="78">
        <f t="shared" ref="HZ140:HZ146" si="3889">SUM(DW140,DY140,EI140,EK140,EU140,EW140,FG140,FI140)/SUM(DU140,EG140,ES140,FE140)</f>
        <v>0.7033715925394548</v>
      </c>
      <c r="IA140" s="78">
        <f t="shared" ref="IA140:IA146" si="3890">SUM(FS140,FU140,GE140,GG140,GQ140,GS140,HC140,HE140)/SUM(FQ140,GC140,GO140,HA140)</f>
        <v>0.71945367294204499</v>
      </c>
    </row>
    <row r="141" spans="1:244" ht="19.5" customHeight="1" x14ac:dyDescent="0.25">
      <c r="A141" s="226"/>
      <c r="B141" s="41">
        <f t="shared" ref="B141:B146" si="3891">+B140+1</f>
        <v>44534</v>
      </c>
      <c r="C141" s="10"/>
      <c r="D141" s="11"/>
      <c r="E141" s="74">
        <f t="shared" ref="E141:E145" si="3892">E140-C141</f>
        <v>754</v>
      </c>
      <c r="F141" s="74">
        <f t="shared" ref="F141:F145" si="3893">F140-D141</f>
        <v>62</v>
      </c>
      <c r="G141" s="11">
        <v>557</v>
      </c>
      <c r="H141" s="12">
        <f t="shared" si="3810"/>
        <v>0.7572944297082228</v>
      </c>
      <c r="I141" s="11">
        <v>14</v>
      </c>
      <c r="J141" s="12">
        <f t="shared" ref="J141:J146" si="3894">I141/(G141+I141)</f>
        <v>2.4518388791593695E-2</v>
      </c>
      <c r="K141" s="13"/>
      <c r="L141" s="11"/>
      <c r="M141" s="11"/>
      <c r="N141" s="14"/>
      <c r="O141" s="10"/>
      <c r="P141" s="11"/>
      <c r="Q141" s="74">
        <f t="shared" ref="Q141:Q146" si="3895">Q140-O141</f>
        <v>717</v>
      </c>
      <c r="R141" s="74">
        <f t="shared" ref="R141:R146" si="3896">R140-P141</f>
        <v>59</v>
      </c>
      <c r="S141" s="11">
        <v>484</v>
      </c>
      <c r="T141" s="12">
        <f t="shared" si="3813"/>
        <v>0.70013947001394705</v>
      </c>
      <c r="U141" s="11">
        <v>18</v>
      </c>
      <c r="V141" s="12">
        <f t="shared" si="3814"/>
        <v>3.5856573705179286E-2</v>
      </c>
      <c r="W141" s="13"/>
      <c r="X141" s="11"/>
      <c r="Y141" s="11"/>
      <c r="Z141" s="14"/>
      <c r="AA141" s="10"/>
      <c r="AB141" s="11"/>
      <c r="AC141" s="74">
        <f t="shared" ref="AC141:AC146" si="3897">AC140-AA141</f>
        <v>132</v>
      </c>
      <c r="AD141" s="74">
        <f t="shared" ref="AD141:AD146" si="3898">AD140-AB141</f>
        <v>10</v>
      </c>
      <c r="AE141" s="11">
        <v>90</v>
      </c>
      <c r="AF141" s="12">
        <f t="shared" si="3817"/>
        <v>0.71212121212121215</v>
      </c>
      <c r="AG141" s="11">
        <v>4</v>
      </c>
      <c r="AH141" s="12">
        <f t="shared" si="3818"/>
        <v>4.2553191489361701E-2</v>
      </c>
      <c r="AI141" s="13"/>
      <c r="AJ141" s="11"/>
      <c r="AK141" s="11"/>
      <c r="AL141" s="14"/>
      <c r="AM141" s="10"/>
      <c r="AN141" s="11"/>
      <c r="AO141" s="74">
        <f t="shared" ref="AO141:AO146" si="3899">AO140-AM141</f>
        <v>723</v>
      </c>
      <c r="AP141" s="74">
        <f t="shared" ref="AP141:AP146" si="3900">AP140-AN141</f>
        <v>60</v>
      </c>
      <c r="AQ141" s="11">
        <v>520</v>
      </c>
      <c r="AR141" s="12">
        <f t="shared" si="3821"/>
        <v>0.73029045643153523</v>
      </c>
      <c r="AS141" s="11">
        <v>8</v>
      </c>
      <c r="AT141" s="12">
        <f t="shared" si="3822"/>
        <v>1.5151515151515152E-2</v>
      </c>
      <c r="AU141" s="13"/>
      <c r="AV141" s="11"/>
      <c r="AW141" s="11"/>
      <c r="AX141" s="14"/>
      <c r="AY141" s="10">
        <v>1</v>
      </c>
      <c r="AZ141" s="11"/>
      <c r="BA141" s="74">
        <f t="shared" ref="BA141:BA146" si="3901">BA140-AY141</f>
        <v>835</v>
      </c>
      <c r="BB141" s="74">
        <f t="shared" ref="BB141:BB146" si="3902">BB140-AZ141</f>
        <v>68</v>
      </c>
      <c r="BC141" s="11">
        <v>555</v>
      </c>
      <c r="BD141" s="12">
        <f t="shared" si="3825"/>
        <v>0.68862275449101795</v>
      </c>
      <c r="BE141" s="11">
        <v>20</v>
      </c>
      <c r="BF141" s="12">
        <f t="shared" si="3826"/>
        <v>3.4782608695652174E-2</v>
      </c>
      <c r="BG141" s="13"/>
      <c r="BH141" s="11"/>
      <c r="BI141" s="11"/>
      <c r="BJ141" s="14"/>
      <c r="BK141" s="10"/>
      <c r="BL141" s="11"/>
      <c r="BM141" s="74">
        <f t="shared" ref="BM141:BM146" si="3903">BM140-BK141</f>
        <v>696</v>
      </c>
      <c r="BN141" s="74">
        <f t="shared" ref="BN141:BN146" si="3904">BN140-BL141</f>
        <v>58</v>
      </c>
      <c r="BO141" s="11">
        <v>523</v>
      </c>
      <c r="BP141" s="12">
        <f t="shared" si="3829"/>
        <v>0.77011494252873558</v>
      </c>
      <c r="BQ141" s="11">
        <v>13</v>
      </c>
      <c r="BR141" s="12">
        <f t="shared" si="3830"/>
        <v>2.4253731343283583E-2</v>
      </c>
      <c r="BS141" s="13"/>
      <c r="BT141" s="11"/>
      <c r="BU141" s="11"/>
      <c r="BV141" s="14"/>
      <c r="BW141" s="10"/>
      <c r="BX141" s="11"/>
      <c r="BY141" s="74">
        <f t="shared" ref="BY141:BY146" si="3905">BY140-BW141</f>
        <v>746</v>
      </c>
      <c r="BZ141" s="74">
        <f t="shared" ref="BZ141:BZ146" si="3906">BZ140-BX141</f>
        <v>61</v>
      </c>
      <c r="CA141" s="11">
        <v>532</v>
      </c>
      <c r="CB141" s="12">
        <f t="shared" si="3833"/>
        <v>0.73458445040214482</v>
      </c>
      <c r="CC141" s="11">
        <v>16</v>
      </c>
      <c r="CD141" s="12">
        <f t="shared" si="3834"/>
        <v>2.9197080291970802E-2</v>
      </c>
      <c r="CE141" s="13"/>
      <c r="CF141" s="11"/>
      <c r="CG141" s="11"/>
      <c r="CH141" s="14"/>
      <c r="CI141" s="10"/>
      <c r="CJ141" s="11"/>
      <c r="CK141" s="74">
        <f t="shared" ref="CK141:CK146" si="3907">CK140-CI141</f>
        <v>147</v>
      </c>
      <c r="CL141" s="74">
        <f t="shared" ref="CL141:CL146" si="3908">CL140-CJ141</f>
        <v>13</v>
      </c>
      <c r="CM141" s="11">
        <v>91</v>
      </c>
      <c r="CN141" s="12">
        <f t="shared" si="3837"/>
        <v>0.63945578231292521</v>
      </c>
      <c r="CO141" s="11">
        <v>3</v>
      </c>
      <c r="CP141" s="12">
        <f t="shared" si="3838"/>
        <v>3.1914893617021274E-2</v>
      </c>
      <c r="CQ141" s="13"/>
      <c r="CR141" s="11"/>
      <c r="CS141" s="11"/>
      <c r="CT141" s="14"/>
      <c r="CU141" s="10"/>
      <c r="CV141" s="11"/>
      <c r="CW141" s="74">
        <f t="shared" ref="CW141:CW146" si="3909">CW140-CU141</f>
        <v>752</v>
      </c>
      <c r="CX141" s="74">
        <f t="shared" ref="CX141:CX146" si="3910">CX140-CV141</f>
        <v>62</v>
      </c>
      <c r="CY141" s="11">
        <v>430</v>
      </c>
      <c r="CZ141" s="12">
        <f t="shared" si="3841"/>
        <v>0.59840425531914898</v>
      </c>
      <c r="DA141" s="11">
        <v>20</v>
      </c>
      <c r="DB141" s="12">
        <f t="shared" si="3842"/>
        <v>4.4444444444444446E-2</v>
      </c>
      <c r="DC141" s="13"/>
      <c r="DD141" s="11"/>
      <c r="DE141" s="11"/>
      <c r="DF141" s="14"/>
      <c r="DG141" s="10">
        <v>1</v>
      </c>
      <c r="DH141" s="11"/>
      <c r="DI141" s="74">
        <f t="shared" ref="DI141:DI146" si="3911">DI140-DG141</f>
        <v>848</v>
      </c>
      <c r="DJ141" s="74">
        <f t="shared" ref="DJ141:DJ146" si="3912">DJ140-DH141</f>
        <v>70</v>
      </c>
      <c r="DK141" s="11">
        <v>619</v>
      </c>
      <c r="DL141" s="12">
        <f t="shared" si="3845"/>
        <v>0.75</v>
      </c>
      <c r="DM141" s="11">
        <v>17</v>
      </c>
      <c r="DN141" s="12">
        <f t="shared" si="3846"/>
        <v>2.6729559748427674E-2</v>
      </c>
      <c r="DO141" s="13"/>
      <c r="DP141" s="11"/>
      <c r="DQ141" s="11"/>
      <c r="DR141" s="14"/>
      <c r="DS141" s="10"/>
      <c r="DT141" s="11"/>
      <c r="DU141" s="74">
        <f t="shared" ref="DU141:DU146" si="3913">DU140-DS141</f>
        <v>880</v>
      </c>
      <c r="DV141" s="74">
        <f t="shared" ref="DV141:DV146" si="3914">DV140-DT141</f>
        <v>71</v>
      </c>
      <c r="DW141" s="11">
        <v>602</v>
      </c>
      <c r="DX141" s="12">
        <f t="shared" si="3849"/>
        <v>0.70568181818181819</v>
      </c>
      <c r="DY141" s="11">
        <v>19</v>
      </c>
      <c r="DZ141" s="12">
        <f t="shared" si="3850"/>
        <v>3.0595813204508857E-2</v>
      </c>
      <c r="EA141" s="13"/>
      <c r="EB141" s="11"/>
      <c r="EC141" s="11"/>
      <c r="ED141" s="14"/>
      <c r="EE141" s="10"/>
      <c r="EF141" s="11"/>
      <c r="EG141" s="74">
        <f t="shared" ref="EG141:EG146" si="3915">EG140-EE141</f>
        <v>159</v>
      </c>
      <c r="EH141" s="74">
        <f t="shared" ref="EH141:EH146" si="3916">EH140-EF141</f>
        <v>12</v>
      </c>
      <c r="EI141" s="11">
        <v>103</v>
      </c>
      <c r="EJ141" s="12">
        <f t="shared" si="3853"/>
        <v>0.66666666666666663</v>
      </c>
      <c r="EK141" s="11">
        <v>3</v>
      </c>
      <c r="EL141" s="12">
        <f t="shared" si="3854"/>
        <v>2.8301886792452831E-2</v>
      </c>
      <c r="EM141" s="13"/>
      <c r="EN141" s="11"/>
      <c r="EO141" s="11"/>
      <c r="EP141" s="14"/>
      <c r="EQ141" s="10"/>
      <c r="ER141" s="11"/>
      <c r="ES141" s="74">
        <f t="shared" ref="ES141:ES146" si="3917">ES140-EQ141</f>
        <v>872</v>
      </c>
      <c r="ET141" s="74">
        <f t="shared" ref="ET141:ET146" si="3918">ET140-ER141</f>
        <v>72</v>
      </c>
      <c r="EU141" s="11">
        <v>604</v>
      </c>
      <c r="EV141" s="12">
        <f t="shared" si="3857"/>
        <v>0.70986238532110091</v>
      </c>
      <c r="EW141" s="11">
        <v>15</v>
      </c>
      <c r="EX141" s="12">
        <f t="shared" si="3858"/>
        <v>2.4232633279483037E-2</v>
      </c>
      <c r="EY141" s="13"/>
      <c r="EZ141" s="11"/>
      <c r="FA141" s="11"/>
      <c r="FB141" s="14"/>
      <c r="FC141" s="10"/>
      <c r="FD141" s="11"/>
      <c r="FE141" s="74">
        <f t="shared" ref="FE141:FE146" si="3919">FE140-FC141</f>
        <v>877</v>
      </c>
      <c r="FF141" s="74">
        <f t="shared" ref="FF141:FF146" si="3920">FF140-FD141</f>
        <v>72</v>
      </c>
      <c r="FG141" s="11">
        <v>608</v>
      </c>
      <c r="FH141" s="12">
        <f t="shared" si="3861"/>
        <v>0.70467502850627139</v>
      </c>
      <c r="FI141" s="11">
        <v>10</v>
      </c>
      <c r="FJ141" s="12">
        <f t="shared" si="3862"/>
        <v>1.6181229773462782E-2</v>
      </c>
      <c r="FK141" s="13"/>
      <c r="FL141" s="11"/>
      <c r="FM141" s="11"/>
      <c r="FN141" s="14"/>
      <c r="FO141" s="10"/>
      <c r="FP141" s="11"/>
      <c r="FQ141" s="74">
        <f t="shared" ref="FQ141:FQ146" si="3921">FQ140-FO141</f>
        <v>850</v>
      </c>
      <c r="FR141" s="74">
        <f t="shared" ref="FR141:FR146" si="3922">FR140-FP141</f>
        <v>70</v>
      </c>
      <c r="FS141" s="11">
        <v>592</v>
      </c>
      <c r="FT141" s="12">
        <f t="shared" si="3865"/>
        <v>0.71411764705882352</v>
      </c>
      <c r="FU141" s="11">
        <v>15</v>
      </c>
      <c r="FV141" s="12">
        <f t="shared" si="3866"/>
        <v>2.4711696869851731E-2</v>
      </c>
      <c r="FW141" s="13"/>
      <c r="FX141" s="11"/>
      <c r="FY141" s="11"/>
      <c r="FZ141" s="14"/>
      <c r="GA141" s="10"/>
      <c r="GB141" s="11"/>
      <c r="GC141" s="74">
        <f t="shared" ref="GC141:GC146" si="3923">GC140-GA141</f>
        <v>162</v>
      </c>
      <c r="GD141" s="74">
        <f t="shared" ref="GD141:GD146" si="3924">GD140-GB141</f>
        <v>14</v>
      </c>
      <c r="GE141" s="11">
        <v>110</v>
      </c>
      <c r="GF141" s="12">
        <f t="shared" si="3869"/>
        <v>0.69135802469135799</v>
      </c>
      <c r="GG141" s="11">
        <v>2</v>
      </c>
      <c r="GH141" s="12">
        <f t="shared" si="3870"/>
        <v>1.7857142857142856E-2</v>
      </c>
      <c r="GI141" s="13"/>
      <c r="GJ141" s="11"/>
      <c r="GK141" s="11"/>
      <c r="GL141" s="14"/>
      <c r="GM141" s="10"/>
      <c r="GN141" s="11"/>
      <c r="GO141" s="74">
        <f t="shared" ref="GO141:GO146" si="3925">GO140-GM141</f>
        <v>847</v>
      </c>
      <c r="GP141" s="74">
        <f t="shared" ref="GP141:GP146" si="3926">GP140-GN141</f>
        <v>70</v>
      </c>
      <c r="GQ141" s="11">
        <v>584</v>
      </c>
      <c r="GR141" s="12">
        <f t="shared" si="3873"/>
        <v>0.70484061393152297</v>
      </c>
      <c r="GS141" s="11">
        <v>13</v>
      </c>
      <c r="GT141" s="12">
        <f t="shared" si="3874"/>
        <v>2.1775544388609715E-2</v>
      </c>
      <c r="GU141" s="13"/>
      <c r="GV141" s="11"/>
      <c r="GW141" s="11"/>
      <c r="GX141" s="14"/>
      <c r="GY141" s="10"/>
      <c r="GZ141" s="11"/>
      <c r="HA141" s="74">
        <f t="shared" ref="HA141:HA146" si="3927">HA140-GY141</f>
        <v>850</v>
      </c>
      <c r="HB141" s="74">
        <f t="shared" ref="HB141:HB146" si="3928">HB140-GZ141</f>
        <v>70</v>
      </c>
      <c r="HC141" s="11">
        <v>578</v>
      </c>
      <c r="HD141" s="12">
        <f t="shared" si="3877"/>
        <v>0.70470588235294118</v>
      </c>
      <c r="HE141" s="11">
        <v>21</v>
      </c>
      <c r="HF141" s="12">
        <f t="shared" si="3878"/>
        <v>3.5058430717863104E-2</v>
      </c>
      <c r="HG141" s="13"/>
      <c r="HH141" s="11"/>
      <c r="HI141" s="11"/>
      <c r="HJ141" s="14"/>
      <c r="HK141" s="10">
        <f t="shared" si="3879"/>
        <v>2</v>
      </c>
      <c r="HL141" s="11">
        <f t="shared" si="3880"/>
        <v>0</v>
      </c>
      <c r="HM141" s="11">
        <f t="shared" si="3881"/>
        <v>11847</v>
      </c>
      <c r="HN141" s="11">
        <f t="shared" si="3882"/>
        <v>974</v>
      </c>
      <c r="HO141" s="11">
        <f t="shared" si="3883"/>
        <v>8413</v>
      </c>
      <c r="HP141" s="215">
        <f t="shared" si="3884"/>
        <v>0.71013758757491352</v>
      </c>
      <c r="HQ141" s="15">
        <f t="shared" si="3885"/>
        <v>231</v>
      </c>
      <c r="HR141" s="12">
        <f t="shared" ref="HR141:HR147" si="3929">+(HQ141/(HO141))</f>
        <v>2.7457506240342329E-2</v>
      </c>
      <c r="HS141" s="16">
        <v>61.9</v>
      </c>
      <c r="HT141" s="17">
        <v>8066</v>
      </c>
      <c r="HU141" s="16">
        <f t="shared" si="3886"/>
        <v>95.875430880779746</v>
      </c>
      <c r="HV141" s="15"/>
      <c r="HW141" s="14"/>
      <c r="HX141" s="78">
        <f t="shared" si="3887"/>
        <v>0.71812717494463774</v>
      </c>
      <c r="HY141" s="78">
        <f t="shared" si="3888"/>
        <v>0.70994042019441828</v>
      </c>
      <c r="HZ141" s="78">
        <f t="shared" si="3889"/>
        <v>0.70444763271162125</v>
      </c>
      <c r="IA141" s="78">
        <f t="shared" si="3890"/>
        <v>0.70690291620524182</v>
      </c>
    </row>
    <row r="142" spans="1:244" x14ac:dyDescent="0.25">
      <c r="A142" s="226"/>
      <c r="B142" s="41">
        <f t="shared" si="3891"/>
        <v>44535</v>
      </c>
      <c r="C142" s="10"/>
      <c r="D142" s="11"/>
      <c r="E142" s="74">
        <f t="shared" si="3892"/>
        <v>754</v>
      </c>
      <c r="F142" s="74">
        <f t="shared" si="3893"/>
        <v>62</v>
      </c>
      <c r="G142" s="11">
        <v>508</v>
      </c>
      <c r="H142" s="12">
        <f t="shared" si="3810"/>
        <v>0.69628647214854111</v>
      </c>
      <c r="I142" s="11">
        <v>17</v>
      </c>
      <c r="J142" s="12">
        <f t="shared" si="3894"/>
        <v>3.2380952380952378E-2</v>
      </c>
      <c r="K142" s="13"/>
      <c r="L142" s="11"/>
      <c r="M142" s="11"/>
      <c r="N142" s="14"/>
      <c r="O142" s="10"/>
      <c r="P142" s="11"/>
      <c r="Q142" s="74">
        <f t="shared" si="3895"/>
        <v>717</v>
      </c>
      <c r="R142" s="74">
        <f t="shared" si="3896"/>
        <v>59</v>
      </c>
      <c r="S142" s="11">
        <v>473</v>
      </c>
      <c r="T142" s="12">
        <f t="shared" si="3813"/>
        <v>0.68619246861924688</v>
      </c>
      <c r="U142" s="11">
        <v>19</v>
      </c>
      <c r="V142" s="12">
        <f t="shared" si="3814"/>
        <v>3.8617886178861791E-2</v>
      </c>
      <c r="W142" s="13"/>
      <c r="X142" s="11"/>
      <c r="Y142" s="11"/>
      <c r="Z142" s="14"/>
      <c r="AA142" s="10"/>
      <c r="AB142" s="11"/>
      <c r="AC142" s="74">
        <f t="shared" si="3897"/>
        <v>132</v>
      </c>
      <c r="AD142" s="74">
        <f t="shared" si="3898"/>
        <v>10</v>
      </c>
      <c r="AE142" s="11">
        <v>76</v>
      </c>
      <c r="AF142" s="12">
        <f t="shared" si="3817"/>
        <v>0.60606060606060608</v>
      </c>
      <c r="AG142" s="11">
        <v>4</v>
      </c>
      <c r="AH142" s="12">
        <f t="shared" si="3818"/>
        <v>0.05</v>
      </c>
      <c r="AI142" s="13"/>
      <c r="AJ142" s="11"/>
      <c r="AK142" s="11"/>
      <c r="AL142" s="14"/>
      <c r="AM142" s="10"/>
      <c r="AN142" s="11"/>
      <c r="AO142" s="74">
        <f t="shared" si="3899"/>
        <v>723</v>
      </c>
      <c r="AP142" s="74">
        <f t="shared" si="3900"/>
        <v>60</v>
      </c>
      <c r="AQ142" s="11">
        <v>492</v>
      </c>
      <c r="AR142" s="12">
        <f t="shared" si="3821"/>
        <v>0.69847856154910093</v>
      </c>
      <c r="AS142" s="11">
        <v>13</v>
      </c>
      <c r="AT142" s="12">
        <f t="shared" si="3822"/>
        <v>2.5742574257425741E-2</v>
      </c>
      <c r="AU142" s="13"/>
      <c r="AV142" s="11"/>
      <c r="AW142" s="11"/>
      <c r="AX142" s="14"/>
      <c r="AY142" s="10"/>
      <c r="AZ142" s="11"/>
      <c r="BA142" s="74">
        <f t="shared" si="3901"/>
        <v>835</v>
      </c>
      <c r="BB142" s="74">
        <f t="shared" si="3902"/>
        <v>68</v>
      </c>
      <c r="BC142" s="11">
        <v>535</v>
      </c>
      <c r="BD142" s="12">
        <f t="shared" si="3825"/>
        <v>0.66107784431137728</v>
      </c>
      <c r="BE142" s="11">
        <v>17</v>
      </c>
      <c r="BF142" s="12">
        <f t="shared" si="3826"/>
        <v>3.0797101449275364E-2</v>
      </c>
      <c r="BG142" s="13"/>
      <c r="BH142" s="11"/>
      <c r="BI142" s="11"/>
      <c r="BJ142" s="14"/>
      <c r="BK142" s="10">
        <v>1</v>
      </c>
      <c r="BL142" s="11"/>
      <c r="BM142" s="74">
        <f t="shared" si="3903"/>
        <v>695</v>
      </c>
      <c r="BN142" s="74">
        <f t="shared" si="3904"/>
        <v>58</v>
      </c>
      <c r="BO142" s="11">
        <v>455</v>
      </c>
      <c r="BP142" s="12">
        <f t="shared" si="3829"/>
        <v>0.68489208633093523</v>
      </c>
      <c r="BQ142" s="11">
        <v>21</v>
      </c>
      <c r="BR142" s="12">
        <f t="shared" si="3830"/>
        <v>4.4117647058823532E-2</v>
      </c>
      <c r="BS142" s="13"/>
      <c r="BT142" s="11"/>
      <c r="BU142" s="11"/>
      <c r="BV142" s="14"/>
      <c r="BW142" s="10"/>
      <c r="BX142" s="11"/>
      <c r="BY142" s="74">
        <f t="shared" si="3905"/>
        <v>746</v>
      </c>
      <c r="BZ142" s="74">
        <f t="shared" si="3906"/>
        <v>61</v>
      </c>
      <c r="CA142" s="11">
        <v>546</v>
      </c>
      <c r="CB142" s="12">
        <f t="shared" si="3833"/>
        <v>0.75067024128686322</v>
      </c>
      <c r="CC142" s="11">
        <v>14</v>
      </c>
      <c r="CD142" s="12">
        <f t="shared" si="3834"/>
        <v>2.5000000000000001E-2</v>
      </c>
      <c r="CE142" s="13"/>
      <c r="CF142" s="11"/>
      <c r="CG142" s="11"/>
      <c r="CH142" s="14"/>
      <c r="CI142" s="10"/>
      <c r="CJ142" s="11"/>
      <c r="CK142" s="74">
        <f t="shared" si="3907"/>
        <v>147</v>
      </c>
      <c r="CL142" s="74">
        <f t="shared" si="3908"/>
        <v>13</v>
      </c>
      <c r="CM142" s="11">
        <v>92</v>
      </c>
      <c r="CN142" s="12">
        <f t="shared" si="3837"/>
        <v>0.6462585034013606</v>
      </c>
      <c r="CO142" s="11">
        <v>3</v>
      </c>
      <c r="CP142" s="12">
        <f t="shared" si="3838"/>
        <v>3.1578947368421054E-2</v>
      </c>
      <c r="CQ142" s="13"/>
      <c r="CR142" s="11"/>
      <c r="CS142" s="11"/>
      <c r="CT142" s="14"/>
      <c r="CU142" s="10"/>
      <c r="CV142" s="11"/>
      <c r="CW142" s="74">
        <f t="shared" si="3909"/>
        <v>752</v>
      </c>
      <c r="CX142" s="74">
        <f t="shared" si="3910"/>
        <v>62</v>
      </c>
      <c r="CY142" s="11">
        <v>513</v>
      </c>
      <c r="CZ142" s="12">
        <f t="shared" si="3841"/>
        <v>0.71010638297872342</v>
      </c>
      <c r="DA142" s="11">
        <v>21</v>
      </c>
      <c r="DB142" s="12">
        <f t="shared" si="3842"/>
        <v>3.9325842696629212E-2</v>
      </c>
      <c r="DC142" s="13"/>
      <c r="DD142" s="11"/>
      <c r="DE142" s="11"/>
      <c r="DF142" s="14"/>
      <c r="DG142" s="10"/>
      <c r="DH142" s="11"/>
      <c r="DI142" s="74">
        <f t="shared" si="3911"/>
        <v>848</v>
      </c>
      <c r="DJ142" s="74">
        <f t="shared" si="3912"/>
        <v>70</v>
      </c>
      <c r="DK142" s="11">
        <v>611</v>
      </c>
      <c r="DL142" s="12">
        <f t="shared" si="3845"/>
        <v>0.74410377358490565</v>
      </c>
      <c r="DM142" s="11">
        <v>20</v>
      </c>
      <c r="DN142" s="12">
        <f t="shared" si="3846"/>
        <v>3.1695721077654518E-2</v>
      </c>
      <c r="DO142" s="13"/>
      <c r="DP142" s="11"/>
      <c r="DQ142" s="11"/>
      <c r="DR142" s="14"/>
      <c r="DS142" s="10"/>
      <c r="DT142" s="11"/>
      <c r="DU142" s="74">
        <f t="shared" si="3913"/>
        <v>880</v>
      </c>
      <c r="DV142" s="74">
        <f t="shared" si="3914"/>
        <v>71</v>
      </c>
      <c r="DW142" s="11">
        <v>551</v>
      </c>
      <c r="DX142" s="12">
        <f t="shared" si="3849"/>
        <v>0.64090909090909087</v>
      </c>
      <c r="DY142" s="11">
        <v>13</v>
      </c>
      <c r="DZ142" s="12">
        <f t="shared" si="3850"/>
        <v>2.3049645390070921E-2</v>
      </c>
      <c r="EA142" s="13"/>
      <c r="EB142" s="11"/>
      <c r="EC142" s="11"/>
      <c r="ED142" s="14"/>
      <c r="EE142" s="10"/>
      <c r="EF142" s="11"/>
      <c r="EG142" s="74">
        <f t="shared" si="3915"/>
        <v>159</v>
      </c>
      <c r="EH142" s="74">
        <f t="shared" si="3916"/>
        <v>12</v>
      </c>
      <c r="EI142" s="11">
        <v>91</v>
      </c>
      <c r="EJ142" s="12">
        <f t="shared" si="3853"/>
        <v>0.57861635220125784</v>
      </c>
      <c r="EK142" s="11">
        <v>1</v>
      </c>
      <c r="EL142" s="12">
        <f t="shared" si="3854"/>
        <v>1.0869565217391304E-2</v>
      </c>
      <c r="EM142" s="13"/>
      <c r="EN142" s="11"/>
      <c r="EO142" s="11"/>
      <c r="EP142" s="14"/>
      <c r="EQ142" s="10"/>
      <c r="ER142" s="11"/>
      <c r="ES142" s="74">
        <f t="shared" si="3917"/>
        <v>872</v>
      </c>
      <c r="ET142" s="74">
        <f t="shared" si="3918"/>
        <v>72</v>
      </c>
      <c r="EU142" s="11">
        <v>592</v>
      </c>
      <c r="EV142" s="12">
        <f t="shared" si="3857"/>
        <v>0.69724770642201839</v>
      </c>
      <c r="EW142" s="11">
        <v>16</v>
      </c>
      <c r="EX142" s="12">
        <f t="shared" si="3858"/>
        <v>2.6315789473684209E-2</v>
      </c>
      <c r="EY142" s="13"/>
      <c r="EZ142" s="11"/>
      <c r="FA142" s="11"/>
      <c r="FB142" s="14"/>
      <c r="FC142" s="10"/>
      <c r="FD142" s="11"/>
      <c r="FE142" s="74">
        <f t="shared" si="3919"/>
        <v>877</v>
      </c>
      <c r="FF142" s="74">
        <f t="shared" si="3920"/>
        <v>72</v>
      </c>
      <c r="FG142" s="11">
        <v>556</v>
      </c>
      <c r="FH142" s="12">
        <f t="shared" si="3861"/>
        <v>0.66818700114025087</v>
      </c>
      <c r="FI142" s="11">
        <v>30</v>
      </c>
      <c r="FJ142" s="12">
        <f t="shared" si="3862"/>
        <v>5.1194539249146756E-2</v>
      </c>
      <c r="FK142" s="13"/>
      <c r="FL142" s="11"/>
      <c r="FM142" s="11"/>
      <c r="FN142" s="14"/>
      <c r="FO142" s="10"/>
      <c r="FP142" s="11"/>
      <c r="FQ142" s="74">
        <f t="shared" si="3921"/>
        <v>850</v>
      </c>
      <c r="FR142" s="74">
        <f t="shared" si="3922"/>
        <v>70</v>
      </c>
      <c r="FS142" s="11">
        <v>551</v>
      </c>
      <c r="FT142" s="12">
        <f t="shared" si="3865"/>
        <v>0.6858823529411765</v>
      </c>
      <c r="FU142" s="11">
        <v>32</v>
      </c>
      <c r="FV142" s="12">
        <f t="shared" si="3866"/>
        <v>5.4888507718696397E-2</v>
      </c>
      <c r="FW142" s="13"/>
      <c r="FX142" s="11"/>
      <c r="FY142" s="11"/>
      <c r="FZ142" s="14"/>
      <c r="GA142" s="10"/>
      <c r="GB142" s="11"/>
      <c r="GC142" s="74">
        <f t="shared" si="3923"/>
        <v>162</v>
      </c>
      <c r="GD142" s="74">
        <f t="shared" si="3924"/>
        <v>14</v>
      </c>
      <c r="GE142" s="11">
        <v>95</v>
      </c>
      <c r="GF142" s="12">
        <f t="shared" si="3869"/>
        <v>0.62962962962962965</v>
      </c>
      <c r="GG142" s="11">
        <v>7</v>
      </c>
      <c r="GH142" s="12">
        <f t="shared" si="3870"/>
        <v>6.8627450980392163E-2</v>
      </c>
      <c r="GI142" s="13"/>
      <c r="GJ142" s="11"/>
      <c r="GK142" s="11"/>
      <c r="GL142" s="14"/>
      <c r="GM142" s="10"/>
      <c r="GN142" s="11"/>
      <c r="GO142" s="74">
        <f t="shared" si="3925"/>
        <v>847</v>
      </c>
      <c r="GP142" s="74">
        <f t="shared" si="3926"/>
        <v>70</v>
      </c>
      <c r="GQ142" s="11">
        <v>590</v>
      </c>
      <c r="GR142" s="12">
        <f t="shared" si="3873"/>
        <v>0.72491145218417941</v>
      </c>
      <c r="GS142" s="11">
        <v>24</v>
      </c>
      <c r="GT142" s="12">
        <f t="shared" si="3874"/>
        <v>3.9087947882736153E-2</v>
      </c>
      <c r="GU142" s="13"/>
      <c r="GV142" s="11"/>
      <c r="GW142" s="11"/>
      <c r="GX142" s="14"/>
      <c r="GY142" s="10"/>
      <c r="GZ142" s="11"/>
      <c r="HA142" s="74">
        <f t="shared" si="3927"/>
        <v>850</v>
      </c>
      <c r="HB142" s="74">
        <f t="shared" si="3928"/>
        <v>70</v>
      </c>
      <c r="HC142" s="11">
        <v>564</v>
      </c>
      <c r="HD142" s="12">
        <f t="shared" si="3877"/>
        <v>0.69529411764705884</v>
      </c>
      <c r="HE142" s="11">
        <v>27</v>
      </c>
      <c r="HF142" s="12">
        <f t="shared" si="3878"/>
        <v>4.5685279187817257E-2</v>
      </c>
      <c r="HG142" s="13"/>
      <c r="HH142" s="11"/>
      <c r="HI142" s="11"/>
      <c r="HJ142" s="14"/>
      <c r="HK142" s="10">
        <f t="shared" si="3879"/>
        <v>1</v>
      </c>
      <c r="HL142" s="11">
        <f t="shared" si="3880"/>
        <v>0</v>
      </c>
      <c r="HM142" s="11">
        <f t="shared" si="3881"/>
        <v>11846</v>
      </c>
      <c r="HN142" s="11">
        <f t="shared" si="3882"/>
        <v>974</v>
      </c>
      <c r="HO142" s="11">
        <f t="shared" si="3883"/>
        <v>8190</v>
      </c>
      <c r="HP142" s="215">
        <f>+(HO142)/HM142</f>
        <v>0.69137261522876925</v>
      </c>
      <c r="HQ142" s="15">
        <f t="shared" si="3885"/>
        <v>299</v>
      </c>
      <c r="HR142" s="12">
        <f t="shared" si="3929"/>
        <v>3.650793650793651E-2</v>
      </c>
      <c r="HS142" s="16">
        <v>61.7</v>
      </c>
      <c r="HT142" s="17">
        <v>7806</v>
      </c>
      <c r="HU142" s="16">
        <f t="shared" si="3886"/>
        <v>95.3113553113553</v>
      </c>
      <c r="HV142" s="15"/>
      <c r="HW142" s="14"/>
      <c r="HX142" s="78">
        <f t="shared" si="3887"/>
        <v>0.68142992723821572</v>
      </c>
      <c r="HY142" s="78">
        <f t="shared" si="3888"/>
        <v>0.7202007528230866</v>
      </c>
      <c r="HZ142" s="78">
        <f t="shared" si="3889"/>
        <v>0.663558106169297</v>
      </c>
      <c r="IA142" s="78">
        <f t="shared" si="3890"/>
        <v>0.69767441860465118</v>
      </c>
    </row>
    <row r="143" spans="1:244" x14ac:dyDescent="0.25">
      <c r="A143" s="226"/>
      <c r="B143" s="41">
        <f t="shared" si="3891"/>
        <v>44536</v>
      </c>
      <c r="C143" s="10">
        <v>1</v>
      </c>
      <c r="D143" s="11"/>
      <c r="E143" s="74">
        <f t="shared" si="3892"/>
        <v>753</v>
      </c>
      <c r="F143" s="74">
        <f t="shared" si="3893"/>
        <v>62</v>
      </c>
      <c r="G143" s="11">
        <v>511</v>
      </c>
      <c r="H143" s="12">
        <f t="shared" si="3810"/>
        <v>0.6972111553784861</v>
      </c>
      <c r="I143" s="11">
        <v>14</v>
      </c>
      <c r="J143" s="12">
        <f t="shared" si="3894"/>
        <v>2.6666666666666668E-2</v>
      </c>
      <c r="K143" s="11"/>
      <c r="L143" s="11"/>
      <c r="M143" s="18"/>
      <c r="N143" s="20"/>
      <c r="O143" s="10"/>
      <c r="P143" s="11"/>
      <c r="Q143" s="74">
        <f t="shared" si="3895"/>
        <v>717</v>
      </c>
      <c r="R143" s="74">
        <f t="shared" si="3896"/>
        <v>59</v>
      </c>
      <c r="S143" s="11">
        <v>496</v>
      </c>
      <c r="T143" s="12">
        <f t="shared" si="3813"/>
        <v>0.70711297071129708</v>
      </c>
      <c r="U143" s="11">
        <v>11</v>
      </c>
      <c r="V143" s="12">
        <f t="shared" si="3814"/>
        <v>2.1696252465483234E-2</v>
      </c>
      <c r="W143" s="11"/>
      <c r="X143" s="11"/>
      <c r="Y143" s="18"/>
      <c r="Z143" s="20"/>
      <c r="AA143" s="10">
        <v>1</v>
      </c>
      <c r="AB143" s="11"/>
      <c r="AC143" s="74">
        <f t="shared" si="3897"/>
        <v>131</v>
      </c>
      <c r="AD143" s="74">
        <f t="shared" si="3898"/>
        <v>10</v>
      </c>
      <c r="AE143" s="11">
        <v>87</v>
      </c>
      <c r="AF143" s="12">
        <f t="shared" si="3817"/>
        <v>0.68702290076335881</v>
      </c>
      <c r="AG143" s="11">
        <v>3</v>
      </c>
      <c r="AH143" s="12">
        <f t="shared" si="3818"/>
        <v>3.3333333333333333E-2</v>
      </c>
      <c r="AI143" s="11"/>
      <c r="AJ143" s="11"/>
      <c r="AK143" s="18"/>
      <c r="AL143" s="20"/>
      <c r="AM143" s="10"/>
      <c r="AN143" s="11"/>
      <c r="AO143" s="74">
        <f t="shared" si="3899"/>
        <v>723</v>
      </c>
      <c r="AP143" s="74">
        <f t="shared" si="3900"/>
        <v>60</v>
      </c>
      <c r="AQ143" s="11">
        <v>484</v>
      </c>
      <c r="AR143" s="12">
        <f t="shared" si="3821"/>
        <v>0.69017980636237897</v>
      </c>
      <c r="AS143" s="11">
        <v>15</v>
      </c>
      <c r="AT143" s="12">
        <f t="shared" si="3822"/>
        <v>3.0060120240480961E-2</v>
      </c>
      <c r="AU143" s="11"/>
      <c r="AV143" s="11"/>
      <c r="AW143" s="18"/>
      <c r="AX143" s="20"/>
      <c r="AY143" s="10">
        <v>1</v>
      </c>
      <c r="AZ143" s="11"/>
      <c r="BA143" s="74">
        <f t="shared" si="3901"/>
        <v>834</v>
      </c>
      <c r="BB143" s="74">
        <f t="shared" si="3902"/>
        <v>68</v>
      </c>
      <c r="BC143" s="11">
        <v>508</v>
      </c>
      <c r="BD143" s="12">
        <f t="shared" si="3825"/>
        <v>0.62829736211031173</v>
      </c>
      <c r="BE143" s="11">
        <v>16</v>
      </c>
      <c r="BF143" s="12">
        <f t="shared" si="3826"/>
        <v>3.0534351145038167E-2</v>
      </c>
      <c r="BG143" s="11"/>
      <c r="BH143" s="11"/>
      <c r="BI143" s="18"/>
      <c r="BJ143" s="20"/>
      <c r="BK143" s="10"/>
      <c r="BL143" s="11"/>
      <c r="BM143" s="74">
        <f t="shared" si="3903"/>
        <v>695</v>
      </c>
      <c r="BN143" s="74">
        <f t="shared" si="3904"/>
        <v>58</v>
      </c>
      <c r="BO143" s="11">
        <v>472</v>
      </c>
      <c r="BP143" s="12">
        <f t="shared" si="3829"/>
        <v>0.69784172661870503</v>
      </c>
      <c r="BQ143" s="11">
        <v>13</v>
      </c>
      <c r="BR143" s="12">
        <f t="shared" si="3830"/>
        <v>2.6804123711340205E-2</v>
      </c>
      <c r="BS143" s="11"/>
      <c r="BT143" s="11"/>
      <c r="BU143" s="18"/>
      <c r="BV143" s="20"/>
      <c r="BW143" s="10"/>
      <c r="BX143" s="11"/>
      <c r="BY143" s="74">
        <f t="shared" si="3905"/>
        <v>746</v>
      </c>
      <c r="BZ143" s="74">
        <f t="shared" si="3906"/>
        <v>61</v>
      </c>
      <c r="CA143" s="11">
        <v>526</v>
      </c>
      <c r="CB143" s="12">
        <f t="shared" si="3833"/>
        <v>0.72386058981233248</v>
      </c>
      <c r="CC143" s="11">
        <v>14</v>
      </c>
      <c r="CD143" s="12">
        <f t="shared" si="3834"/>
        <v>2.5925925925925925E-2</v>
      </c>
      <c r="CE143" s="11"/>
      <c r="CF143" s="11"/>
      <c r="CG143" s="18"/>
      <c r="CH143" s="20"/>
      <c r="CI143" s="10"/>
      <c r="CJ143" s="11"/>
      <c r="CK143" s="74">
        <f t="shared" si="3907"/>
        <v>147</v>
      </c>
      <c r="CL143" s="74">
        <f t="shared" si="3908"/>
        <v>13</v>
      </c>
      <c r="CM143" s="11">
        <v>98</v>
      </c>
      <c r="CN143" s="12">
        <f t="shared" si="3837"/>
        <v>0.7142857142857143</v>
      </c>
      <c r="CO143" s="11">
        <v>7</v>
      </c>
      <c r="CP143" s="12">
        <f t="shared" si="3838"/>
        <v>6.6666666666666666E-2</v>
      </c>
      <c r="CQ143" s="11"/>
      <c r="CR143" s="11"/>
      <c r="CS143" s="18"/>
      <c r="CT143" s="20"/>
      <c r="CU143" s="10"/>
      <c r="CV143" s="11"/>
      <c r="CW143" s="74">
        <f t="shared" si="3909"/>
        <v>752</v>
      </c>
      <c r="CX143" s="74">
        <f t="shared" si="3910"/>
        <v>62</v>
      </c>
      <c r="CY143" s="11">
        <v>491</v>
      </c>
      <c r="CZ143" s="12">
        <f t="shared" si="3841"/>
        <v>0.66356382978723405</v>
      </c>
      <c r="DA143" s="11">
        <v>8</v>
      </c>
      <c r="DB143" s="12">
        <f t="shared" si="3842"/>
        <v>1.6032064128256512E-2</v>
      </c>
      <c r="DC143" s="11"/>
      <c r="DD143" s="11"/>
      <c r="DE143" s="18"/>
      <c r="DF143" s="20"/>
      <c r="DG143" s="10"/>
      <c r="DH143" s="11"/>
      <c r="DI143" s="74">
        <f t="shared" si="3911"/>
        <v>848</v>
      </c>
      <c r="DJ143" s="74">
        <f t="shared" si="3912"/>
        <v>70</v>
      </c>
      <c r="DK143" s="11">
        <v>596</v>
      </c>
      <c r="DL143" s="12">
        <f t="shared" si="3845"/>
        <v>0.71226415094339623</v>
      </c>
      <c r="DM143" s="11">
        <v>8</v>
      </c>
      <c r="DN143" s="12">
        <f t="shared" si="3846"/>
        <v>1.3245033112582781E-2</v>
      </c>
      <c r="DO143" s="11"/>
      <c r="DP143" s="11"/>
      <c r="DQ143" s="18"/>
      <c r="DR143" s="20"/>
      <c r="DS143" s="10"/>
      <c r="DT143" s="11"/>
      <c r="DU143" s="74">
        <f t="shared" si="3913"/>
        <v>880</v>
      </c>
      <c r="DV143" s="74">
        <f t="shared" si="3914"/>
        <v>71</v>
      </c>
      <c r="DW143" s="11">
        <v>616</v>
      </c>
      <c r="DX143" s="12">
        <f t="shared" si="3849"/>
        <v>0.72159090909090906</v>
      </c>
      <c r="DY143" s="11">
        <v>19</v>
      </c>
      <c r="DZ143" s="12">
        <f t="shared" si="3850"/>
        <v>2.9921259842519685E-2</v>
      </c>
      <c r="EA143" s="11"/>
      <c r="EB143" s="11"/>
      <c r="EC143" s="18"/>
      <c r="ED143" s="20"/>
      <c r="EE143" s="10"/>
      <c r="EF143" s="11"/>
      <c r="EG143" s="74">
        <f t="shared" si="3915"/>
        <v>159</v>
      </c>
      <c r="EH143" s="74">
        <f t="shared" si="3916"/>
        <v>12</v>
      </c>
      <c r="EI143" s="11">
        <v>104</v>
      </c>
      <c r="EJ143" s="12">
        <f t="shared" si="3853"/>
        <v>0.69182389937106914</v>
      </c>
      <c r="EK143" s="11">
        <v>6</v>
      </c>
      <c r="EL143" s="12">
        <f t="shared" si="3854"/>
        <v>5.4545454545454543E-2</v>
      </c>
      <c r="EM143" s="11"/>
      <c r="EN143" s="11"/>
      <c r="EO143" s="18"/>
      <c r="EP143" s="20"/>
      <c r="EQ143" s="10"/>
      <c r="ER143" s="11"/>
      <c r="ES143" s="74">
        <f t="shared" si="3917"/>
        <v>872</v>
      </c>
      <c r="ET143" s="74">
        <f t="shared" si="3918"/>
        <v>72</v>
      </c>
      <c r="EU143" s="11">
        <v>650</v>
      </c>
      <c r="EV143" s="12">
        <f t="shared" si="3857"/>
        <v>0.76376146788990829</v>
      </c>
      <c r="EW143" s="11">
        <v>16</v>
      </c>
      <c r="EX143" s="12">
        <f t="shared" si="3858"/>
        <v>2.4024024024024024E-2</v>
      </c>
      <c r="EY143" s="11"/>
      <c r="EZ143" s="11"/>
      <c r="FA143" s="18"/>
      <c r="FB143" s="20"/>
      <c r="FC143" s="10"/>
      <c r="FD143" s="11"/>
      <c r="FE143" s="74">
        <f t="shared" si="3919"/>
        <v>877</v>
      </c>
      <c r="FF143" s="74">
        <f t="shared" si="3920"/>
        <v>72</v>
      </c>
      <c r="FG143" s="11">
        <v>609</v>
      </c>
      <c r="FH143" s="12">
        <f t="shared" si="3861"/>
        <v>0.72063854047890541</v>
      </c>
      <c r="FI143" s="11">
        <v>23</v>
      </c>
      <c r="FJ143" s="12">
        <f t="shared" si="3862"/>
        <v>3.6392405063291139E-2</v>
      </c>
      <c r="FK143" s="11"/>
      <c r="FL143" s="11"/>
      <c r="FM143" s="18"/>
      <c r="FN143" s="20"/>
      <c r="FO143" s="10">
        <v>1</v>
      </c>
      <c r="FP143" s="11"/>
      <c r="FQ143" s="74">
        <f t="shared" si="3921"/>
        <v>849</v>
      </c>
      <c r="FR143" s="74">
        <f t="shared" si="3922"/>
        <v>70</v>
      </c>
      <c r="FS143" s="11">
        <v>566</v>
      </c>
      <c r="FT143" s="12">
        <f t="shared" si="3865"/>
        <v>0.69140164899882217</v>
      </c>
      <c r="FU143" s="11">
        <v>21</v>
      </c>
      <c r="FV143" s="12">
        <f t="shared" si="3866"/>
        <v>3.5775127768313458E-2</v>
      </c>
      <c r="FW143" s="11"/>
      <c r="FX143" s="11"/>
      <c r="FY143" s="18"/>
      <c r="FZ143" s="20"/>
      <c r="GA143" s="10"/>
      <c r="GB143" s="11"/>
      <c r="GC143" s="74">
        <f t="shared" si="3923"/>
        <v>162</v>
      </c>
      <c r="GD143" s="74">
        <f t="shared" si="3924"/>
        <v>14</v>
      </c>
      <c r="GE143" s="11">
        <v>105</v>
      </c>
      <c r="GF143" s="12">
        <f t="shared" si="3869"/>
        <v>0.66666666666666663</v>
      </c>
      <c r="GG143" s="11">
        <v>3</v>
      </c>
      <c r="GH143" s="12">
        <f t="shared" si="3870"/>
        <v>2.7777777777777776E-2</v>
      </c>
      <c r="GI143" s="11"/>
      <c r="GJ143" s="11"/>
      <c r="GK143" s="18"/>
      <c r="GL143" s="20"/>
      <c r="GM143" s="10"/>
      <c r="GN143" s="11"/>
      <c r="GO143" s="74">
        <f t="shared" si="3925"/>
        <v>847</v>
      </c>
      <c r="GP143" s="74">
        <f t="shared" si="3926"/>
        <v>70</v>
      </c>
      <c r="GQ143" s="11">
        <v>579</v>
      </c>
      <c r="GR143" s="12">
        <f t="shared" si="3873"/>
        <v>0.70956316410861864</v>
      </c>
      <c r="GS143" s="11">
        <v>22</v>
      </c>
      <c r="GT143" s="12">
        <f t="shared" si="3874"/>
        <v>3.6605657237936774E-2</v>
      </c>
      <c r="GU143" s="11"/>
      <c r="GV143" s="11"/>
      <c r="GW143" s="18"/>
      <c r="GX143" s="20"/>
      <c r="GY143" s="10"/>
      <c r="GZ143" s="11"/>
      <c r="HA143" s="74">
        <f t="shared" si="3927"/>
        <v>850</v>
      </c>
      <c r="HB143" s="74">
        <f t="shared" si="3928"/>
        <v>70</v>
      </c>
      <c r="HC143" s="11">
        <v>586</v>
      </c>
      <c r="HD143" s="12">
        <f t="shared" si="3877"/>
        <v>0.70117647058823529</v>
      </c>
      <c r="HE143" s="11">
        <v>10</v>
      </c>
      <c r="HF143" s="12">
        <f t="shared" si="3878"/>
        <v>1.6778523489932886E-2</v>
      </c>
      <c r="HG143" s="11"/>
      <c r="HH143" s="11"/>
      <c r="HI143" s="18"/>
      <c r="HJ143" s="20"/>
      <c r="HK143" s="10">
        <f t="shared" si="3879"/>
        <v>4</v>
      </c>
      <c r="HL143" s="11">
        <f t="shared" si="3880"/>
        <v>0</v>
      </c>
      <c r="HM143" s="11">
        <f t="shared" si="3881"/>
        <v>11842</v>
      </c>
      <c r="HN143" s="11">
        <f t="shared" si="3882"/>
        <v>974</v>
      </c>
      <c r="HO143" s="11">
        <f t="shared" si="3883"/>
        <v>8313</v>
      </c>
      <c r="HP143" s="215">
        <f t="shared" ref="HP143:HP146" si="3930">+(HO143)/HM143</f>
        <v>0.70199290660361424</v>
      </c>
      <c r="HQ143" s="15">
        <f t="shared" si="3885"/>
        <v>229</v>
      </c>
      <c r="HR143" s="12">
        <f t="shared" si="3929"/>
        <v>2.7547215205100443E-2</v>
      </c>
      <c r="HS143" s="16">
        <v>61.4</v>
      </c>
      <c r="HT143" s="17">
        <v>7963</v>
      </c>
      <c r="HU143" s="16">
        <f t="shared" si="3886"/>
        <v>95.789726933718271</v>
      </c>
      <c r="HV143" s="18"/>
      <c r="HW143" s="20"/>
      <c r="HX143" s="78">
        <f t="shared" si="3887"/>
        <v>0.67922735908803045</v>
      </c>
      <c r="HY143" s="78">
        <f t="shared" si="3888"/>
        <v>0.7004391468005019</v>
      </c>
      <c r="HZ143" s="78">
        <f t="shared" si="3889"/>
        <v>0.73278335724533716</v>
      </c>
      <c r="IA143" s="78">
        <f t="shared" si="3890"/>
        <v>0.69867060561299854</v>
      </c>
    </row>
    <row r="144" spans="1:244" x14ac:dyDescent="0.25">
      <c r="A144" s="226"/>
      <c r="B144" s="41">
        <f>+B143+1</f>
        <v>44537</v>
      </c>
      <c r="C144" s="10"/>
      <c r="D144" s="11"/>
      <c r="E144" s="74">
        <f t="shared" si="3892"/>
        <v>753</v>
      </c>
      <c r="F144" s="74">
        <f t="shared" si="3893"/>
        <v>62</v>
      </c>
      <c r="G144" s="11">
        <v>534</v>
      </c>
      <c r="H144" s="12">
        <f t="shared" si="3810"/>
        <v>0.72642762284196549</v>
      </c>
      <c r="I144" s="11">
        <v>13</v>
      </c>
      <c r="J144" s="12">
        <f t="shared" si="3894"/>
        <v>2.376599634369287E-2</v>
      </c>
      <c r="K144" s="13"/>
      <c r="L144" s="13"/>
      <c r="M144" s="25">
        <v>4032</v>
      </c>
      <c r="N144" s="38">
        <v>4310</v>
      </c>
      <c r="O144" s="10"/>
      <c r="P144" s="11"/>
      <c r="Q144" s="74">
        <f t="shared" si="3895"/>
        <v>717</v>
      </c>
      <c r="R144" s="74">
        <f t="shared" si="3896"/>
        <v>59</v>
      </c>
      <c r="S144" s="11">
        <v>487</v>
      </c>
      <c r="T144" s="12">
        <f t="shared" si="3813"/>
        <v>0.70711297071129708</v>
      </c>
      <c r="U144" s="11">
        <v>20</v>
      </c>
      <c r="V144" s="12">
        <f t="shared" si="3814"/>
        <v>3.9447731755424063E-2</v>
      </c>
      <c r="W144" s="13"/>
      <c r="X144" s="13"/>
      <c r="Y144" s="25">
        <v>4032</v>
      </c>
      <c r="Z144" s="38">
        <v>4310</v>
      </c>
      <c r="AA144" s="10"/>
      <c r="AB144" s="11"/>
      <c r="AC144" s="74">
        <f t="shared" si="3897"/>
        <v>131</v>
      </c>
      <c r="AD144" s="74">
        <f t="shared" si="3898"/>
        <v>10</v>
      </c>
      <c r="AE144" s="11">
        <v>87</v>
      </c>
      <c r="AF144" s="12">
        <f t="shared" si="3817"/>
        <v>0.69465648854961837</v>
      </c>
      <c r="AG144" s="11">
        <v>4</v>
      </c>
      <c r="AH144" s="12">
        <f t="shared" si="3818"/>
        <v>4.3956043956043959E-2</v>
      </c>
      <c r="AI144" s="13"/>
      <c r="AJ144" s="13"/>
      <c r="AK144" s="25">
        <v>4032</v>
      </c>
      <c r="AL144" s="38">
        <v>4310</v>
      </c>
      <c r="AM144" s="10"/>
      <c r="AN144" s="11"/>
      <c r="AO144" s="74">
        <f t="shared" si="3899"/>
        <v>723</v>
      </c>
      <c r="AP144" s="74">
        <f t="shared" si="3900"/>
        <v>60</v>
      </c>
      <c r="AQ144" s="11">
        <v>467</v>
      </c>
      <c r="AR144" s="12">
        <f t="shared" si="3821"/>
        <v>0.66390041493775931</v>
      </c>
      <c r="AS144" s="11">
        <v>13</v>
      </c>
      <c r="AT144" s="12">
        <f t="shared" si="3822"/>
        <v>2.7083333333333334E-2</v>
      </c>
      <c r="AU144" s="13"/>
      <c r="AV144" s="13"/>
      <c r="AW144" s="25">
        <v>4032</v>
      </c>
      <c r="AX144" s="38">
        <v>4310</v>
      </c>
      <c r="AY144" s="10">
        <v>1</v>
      </c>
      <c r="AZ144" s="11"/>
      <c r="BA144" s="74">
        <f t="shared" si="3901"/>
        <v>833</v>
      </c>
      <c r="BB144" s="74">
        <f t="shared" si="3902"/>
        <v>68</v>
      </c>
      <c r="BC144" s="11">
        <v>528</v>
      </c>
      <c r="BD144" s="12">
        <f t="shared" si="3825"/>
        <v>0.6602641056422569</v>
      </c>
      <c r="BE144" s="11">
        <v>22</v>
      </c>
      <c r="BF144" s="12">
        <f t="shared" si="3826"/>
        <v>0.04</v>
      </c>
      <c r="BG144" s="13"/>
      <c r="BH144" s="13"/>
      <c r="BI144" s="25">
        <v>4032</v>
      </c>
      <c r="BJ144" s="38">
        <v>4310</v>
      </c>
      <c r="BK144" s="10"/>
      <c r="BL144" s="11"/>
      <c r="BM144" s="74">
        <f t="shared" si="3903"/>
        <v>695</v>
      </c>
      <c r="BN144" s="74">
        <f t="shared" si="3904"/>
        <v>58</v>
      </c>
      <c r="BO144" s="11">
        <v>465</v>
      </c>
      <c r="BP144" s="12">
        <f t="shared" si="3829"/>
        <v>0.69064748201438853</v>
      </c>
      <c r="BQ144" s="11">
        <v>15</v>
      </c>
      <c r="BR144" s="12">
        <f t="shared" si="3830"/>
        <v>3.125E-2</v>
      </c>
      <c r="BS144" s="13"/>
      <c r="BT144" s="13"/>
      <c r="BU144" s="25">
        <v>4032</v>
      </c>
      <c r="BV144" s="38">
        <v>4310</v>
      </c>
      <c r="BW144" s="10"/>
      <c r="BX144" s="11"/>
      <c r="BY144" s="74">
        <f t="shared" si="3905"/>
        <v>746</v>
      </c>
      <c r="BZ144" s="74">
        <f t="shared" si="3906"/>
        <v>61</v>
      </c>
      <c r="CA144" s="11">
        <v>532</v>
      </c>
      <c r="CB144" s="12">
        <f t="shared" si="3833"/>
        <v>0.72788203753351211</v>
      </c>
      <c r="CC144" s="11">
        <v>11</v>
      </c>
      <c r="CD144" s="12">
        <f t="shared" si="3834"/>
        <v>2.0257826887661142E-2</v>
      </c>
      <c r="CE144" s="13"/>
      <c r="CF144" s="13"/>
      <c r="CG144" s="25">
        <v>4032</v>
      </c>
      <c r="CH144" s="38">
        <v>4310</v>
      </c>
      <c r="CI144" s="10">
        <v>1</v>
      </c>
      <c r="CJ144" s="11"/>
      <c r="CK144" s="74">
        <f t="shared" si="3907"/>
        <v>146</v>
      </c>
      <c r="CL144" s="74">
        <f t="shared" si="3908"/>
        <v>13</v>
      </c>
      <c r="CM144" s="11">
        <v>110</v>
      </c>
      <c r="CN144" s="12">
        <f t="shared" si="3837"/>
        <v>0.78082191780821919</v>
      </c>
      <c r="CO144" s="11">
        <v>4</v>
      </c>
      <c r="CP144" s="12">
        <f t="shared" si="3838"/>
        <v>3.5087719298245612E-2</v>
      </c>
      <c r="CQ144" s="13"/>
      <c r="CR144" s="13"/>
      <c r="CS144" s="25">
        <v>4032</v>
      </c>
      <c r="CT144" s="38">
        <v>4310</v>
      </c>
      <c r="CU144" s="10"/>
      <c r="CV144" s="11"/>
      <c r="CW144" s="74">
        <f t="shared" si="3909"/>
        <v>752</v>
      </c>
      <c r="CX144" s="74">
        <f t="shared" si="3910"/>
        <v>62</v>
      </c>
      <c r="CY144" s="11">
        <v>519</v>
      </c>
      <c r="CZ144" s="12">
        <f t="shared" si="3841"/>
        <v>0.70079787234042556</v>
      </c>
      <c r="DA144" s="11">
        <v>8</v>
      </c>
      <c r="DB144" s="12">
        <f t="shared" si="3842"/>
        <v>1.5180265654648957E-2</v>
      </c>
      <c r="DC144" s="13"/>
      <c r="DD144" s="13"/>
      <c r="DE144" s="25">
        <v>4032</v>
      </c>
      <c r="DF144" s="38">
        <v>4310</v>
      </c>
      <c r="DG144" s="10"/>
      <c r="DH144" s="11"/>
      <c r="DI144" s="74">
        <f t="shared" si="3911"/>
        <v>848</v>
      </c>
      <c r="DJ144" s="74">
        <f t="shared" si="3912"/>
        <v>70</v>
      </c>
      <c r="DK144" s="11">
        <v>616</v>
      </c>
      <c r="DL144" s="12">
        <f t="shared" si="3845"/>
        <v>0.74292452830188682</v>
      </c>
      <c r="DM144" s="11">
        <v>14</v>
      </c>
      <c r="DN144" s="12">
        <f t="shared" si="3846"/>
        <v>2.2222222222222223E-2</v>
      </c>
      <c r="DO144" s="13"/>
      <c r="DP144" s="13"/>
      <c r="DQ144" s="25">
        <v>4032</v>
      </c>
      <c r="DR144" s="38">
        <v>4310</v>
      </c>
      <c r="DS144" s="10"/>
      <c r="DT144" s="11"/>
      <c r="DU144" s="74">
        <f t="shared" si="3913"/>
        <v>880</v>
      </c>
      <c r="DV144" s="74">
        <f t="shared" si="3914"/>
        <v>71</v>
      </c>
      <c r="DW144" s="11">
        <v>606</v>
      </c>
      <c r="DX144" s="12">
        <f t="shared" si="3849"/>
        <v>0.71363636363636362</v>
      </c>
      <c r="DY144" s="11">
        <v>22</v>
      </c>
      <c r="DZ144" s="12">
        <f t="shared" si="3850"/>
        <v>3.5031847133757961E-2</v>
      </c>
      <c r="EA144" s="13"/>
      <c r="EB144" s="13"/>
      <c r="EC144" s="25">
        <v>4032</v>
      </c>
      <c r="ED144" s="38">
        <v>4310</v>
      </c>
      <c r="EE144" s="10"/>
      <c r="EF144" s="11"/>
      <c r="EG144" s="74">
        <f t="shared" si="3915"/>
        <v>159</v>
      </c>
      <c r="EH144" s="74">
        <f t="shared" si="3916"/>
        <v>12</v>
      </c>
      <c r="EI144" s="11">
        <v>109</v>
      </c>
      <c r="EJ144" s="12">
        <f t="shared" si="3853"/>
        <v>0.70440251572327039</v>
      </c>
      <c r="EK144" s="11">
        <v>3</v>
      </c>
      <c r="EL144" s="12">
        <f t="shared" si="3854"/>
        <v>2.6785714285714284E-2</v>
      </c>
      <c r="EM144" s="13"/>
      <c r="EN144" s="13"/>
      <c r="EO144" s="25">
        <v>4032</v>
      </c>
      <c r="EP144" s="38">
        <v>4310</v>
      </c>
      <c r="EQ144" s="10"/>
      <c r="ER144" s="11"/>
      <c r="ES144" s="74">
        <f t="shared" si="3917"/>
        <v>872</v>
      </c>
      <c r="ET144" s="74">
        <f t="shared" si="3918"/>
        <v>72</v>
      </c>
      <c r="EU144" s="11">
        <v>621</v>
      </c>
      <c r="EV144" s="12">
        <f t="shared" si="3857"/>
        <v>0.73279816513761464</v>
      </c>
      <c r="EW144" s="11">
        <v>18</v>
      </c>
      <c r="EX144" s="12">
        <f t="shared" si="3858"/>
        <v>2.8169014084507043E-2</v>
      </c>
      <c r="EY144" s="13"/>
      <c r="EZ144" s="13"/>
      <c r="FA144" s="25">
        <v>4032</v>
      </c>
      <c r="FB144" s="38">
        <v>4310</v>
      </c>
      <c r="FC144" s="10"/>
      <c r="FD144" s="11"/>
      <c r="FE144" s="74">
        <f t="shared" si="3919"/>
        <v>877</v>
      </c>
      <c r="FF144" s="74">
        <f t="shared" si="3920"/>
        <v>72</v>
      </c>
      <c r="FG144" s="11">
        <v>615</v>
      </c>
      <c r="FH144" s="12">
        <f t="shared" si="3861"/>
        <v>0.72177879133409351</v>
      </c>
      <c r="FI144" s="11">
        <v>18</v>
      </c>
      <c r="FJ144" s="12">
        <f t="shared" si="3862"/>
        <v>2.843601895734597E-2</v>
      </c>
      <c r="FK144" s="13"/>
      <c r="FL144" s="13"/>
      <c r="FM144" s="25">
        <v>4032</v>
      </c>
      <c r="FN144" s="38">
        <v>4310</v>
      </c>
      <c r="FO144" s="10">
        <v>1</v>
      </c>
      <c r="FP144" s="11"/>
      <c r="FQ144" s="74">
        <f t="shared" si="3921"/>
        <v>848</v>
      </c>
      <c r="FR144" s="74">
        <f t="shared" si="3922"/>
        <v>70</v>
      </c>
      <c r="FS144" s="11">
        <v>602</v>
      </c>
      <c r="FT144" s="12">
        <f t="shared" si="3865"/>
        <v>0.72641509433962259</v>
      </c>
      <c r="FU144" s="11">
        <v>14</v>
      </c>
      <c r="FV144" s="12">
        <f t="shared" si="3866"/>
        <v>2.2727272727272728E-2</v>
      </c>
      <c r="FW144" s="13"/>
      <c r="FX144" s="13"/>
      <c r="FY144" s="25">
        <v>4032</v>
      </c>
      <c r="FZ144" s="38">
        <v>4310</v>
      </c>
      <c r="GA144" s="10"/>
      <c r="GB144" s="11">
        <v>1</v>
      </c>
      <c r="GC144" s="74">
        <f t="shared" si="3923"/>
        <v>162</v>
      </c>
      <c r="GD144" s="74">
        <f t="shared" si="3924"/>
        <v>13</v>
      </c>
      <c r="GE144" s="11">
        <v>103</v>
      </c>
      <c r="GF144" s="12">
        <f t="shared" si="3869"/>
        <v>0.64197530864197527</v>
      </c>
      <c r="GG144" s="11">
        <v>1</v>
      </c>
      <c r="GH144" s="12">
        <f t="shared" si="3870"/>
        <v>9.6153846153846159E-3</v>
      </c>
      <c r="GI144" s="13"/>
      <c r="GJ144" s="13"/>
      <c r="GK144" s="25">
        <v>4032</v>
      </c>
      <c r="GL144" s="38">
        <v>4310</v>
      </c>
      <c r="GM144" s="10">
        <v>1</v>
      </c>
      <c r="GN144" s="11"/>
      <c r="GO144" s="74">
        <f t="shared" si="3925"/>
        <v>846</v>
      </c>
      <c r="GP144" s="74">
        <f t="shared" si="3926"/>
        <v>70</v>
      </c>
      <c r="GQ144" s="11">
        <v>563</v>
      </c>
      <c r="GR144" s="12">
        <f t="shared" si="3873"/>
        <v>0.68676122931442085</v>
      </c>
      <c r="GS144" s="11">
        <v>18</v>
      </c>
      <c r="GT144" s="12">
        <f t="shared" si="3874"/>
        <v>3.098106712564544E-2</v>
      </c>
      <c r="GU144" s="13"/>
      <c r="GV144" s="13"/>
      <c r="GW144" s="25">
        <v>4032</v>
      </c>
      <c r="GX144" s="38">
        <v>4310</v>
      </c>
      <c r="GY144" s="10"/>
      <c r="GZ144" s="11"/>
      <c r="HA144" s="74">
        <f t="shared" si="3927"/>
        <v>850</v>
      </c>
      <c r="HB144" s="74">
        <f t="shared" si="3928"/>
        <v>70</v>
      </c>
      <c r="HC144" s="11">
        <v>589</v>
      </c>
      <c r="HD144" s="12">
        <f t="shared" si="3877"/>
        <v>0.71764705882352942</v>
      </c>
      <c r="HE144" s="11">
        <v>21</v>
      </c>
      <c r="HF144" s="12">
        <f t="shared" si="3878"/>
        <v>3.4426229508196723E-2</v>
      </c>
      <c r="HG144" s="13"/>
      <c r="HH144" s="13"/>
      <c r="HI144" s="25">
        <v>4032</v>
      </c>
      <c r="HJ144" s="38">
        <v>4310</v>
      </c>
      <c r="HK144" s="10">
        <f t="shared" si="3879"/>
        <v>4</v>
      </c>
      <c r="HL144" s="11">
        <f t="shared" si="3880"/>
        <v>1</v>
      </c>
      <c r="HM144" s="11">
        <f t="shared" si="3881"/>
        <v>11838</v>
      </c>
      <c r="HN144" s="11">
        <f t="shared" si="3882"/>
        <v>973</v>
      </c>
      <c r="HO144" s="11">
        <f t="shared" si="3883"/>
        <v>8392</v>
      </c>
      <c r="HP144" s="215">
        <f t="shared" si="3930"/>
        <v>0.70890353100185843</v>
      </c>
      <c r="HQ144" s="15">
        <f t="shared" si="3885"/>
        <v>239</v>
      </c>
      <c r="HR144" s="12">
        <f t="shared" si="3929"/>
        <v>2.8479504289799808E-2</v>
      </c>
      <c r="HS144" s="16">
        <v>62.1</v>
      </c>
      <c r="HT144" s="17">
        <v>8022</v>
      </c>
      <c r="HU144" s="16">
        <f t="shared" si="3886"/>
        <v>95.591039084842706</v>
      </c>
      <c r="HV144" s="23">
        <v>4032</v>
      </c>
      <c r="HW144" s="22">
        <v>4310</v>
      </c>
      <c r="HX144" s="78">
        <f t="shared" si="3887"/>
        <v>0.68894520114032309</v>
      </c>
      <c r="HY144" s="78">
        <f t="shared" si="3888"/>
        <v>0.71979918418575461</v>
      </c>
      <c r="HZ144" s="78">
        <f t="shared" si="3889"/>
        <v>0.72166427546628409</v>
      </c>
      <c r="IA144" s="78">
        <f t="shared" si="3890"/>
        <v>0.70620842572062081</v>
      </c>
    </row>
    <row r="145" spans="1:244" x14ac:dyDescent="0.25">
      <c r="A145" s="226"/>
      <c r="B145" s="41">
        <f t="shared" si="3891"/>
        <v>44538</v>
      </c>
      <c r="C145" s="10"/>
      <c r="D145" s="11"/>
      <c r="E145" s="74">
        <f t="shared" si="3892"/>
        <v>753</v>
      </c>
      <c r="F145" s="74">
        <f t="shared" si="3893"/>
        <v>62</v>
      </c>
      <c r="G145" s="11">
        <v>540</v>
      </c>
      <c r="H145" s="12">
        <f t="shared" si="3810"/>
        <v>0.73041168658698541</v>
      </c>
      <c r="I145" s="11">
        <v>10</v>
      </c>
      <c r="J145" s="12">
        <f t="shared" si="3894"/>
        <v>1.8181818181818181E-2</v>
      </c>
      <c r="K145" s="13"/>
      <c r="L145" s="11"/>
      <c r="M145" s="25">
        <v>4606.25</v>
      </c>
      <c r="N145" s="38">
        <v>4388.4615384615381</v>
      </c>
      <c r="O145" s="10"/>
      <c r="P145" s="11"/>
      <c r="Q145" s="74">
        <f t="shared" si="3895"/>
        <v>717</v>
      </c>
      <c r="R145" s="74">
        <f t="shared" si="3896"/>
        <v>59</v>
      </c>
      <c r="S145" s="11">
        <v>503</v>
      </c>
      <c r="T145" s="12">
        <f t="shared" si="3813"/>
        <v>0.71966527196652719</v>
      </c>
      <c r="U145" s="11">
        <v>13</v>
      </c>
      <c r="V145" s="12">
        <f t="shared" si="3814"/>
        <v>2.5193798449612403E-2</v>
      </c>
      <c r="W145" s="13"/>
      <c r="X145" s="11"/>
      <c r="Y145" s="25">
        <v>4662.0512820512822</v>
      </c>
      <c r="Z145" s="38">
        <v>4673.8461538461543</v>
      </c>
      <c r="AA145" s="10"/>
      <c r="AB145" s="11"/>
      <c r="AC145" s="74">
        <f t="shared" si="3897"/>
        <v>131</v>
      </c>
      <c r="AD145" s="74">
        <f t="shared" si="3898"/>
        <v>10</v>
      </c>
      <c r="AE145" s="11">
        <v>86</v>
      </c>
      <c r="AF145" s="12">
        <f t="shared" si="3817"/>
        <v>0.66412213740458015</v>
      </c>
      <c r="AG145" s="11">
        <v>1</v>
      </c>
      <c r="AH145" s="12">
        <f t="shared" si="3818"/>
        <v>1.1494252873563218E-2</v>
      </c>
      <c r="AI145" s="13"/>
      <c r="AJ145" s="11"/>
      <c r="AK145" s="25">
        <v>4447.5</v>
      </c>
      <c r="AL145" s="38">
        <v>4267.5</v>
      </c>
      <c r="AM145" s="10"/>
      <c r="AN145" s="11"/>
      <c r="AO145" s="74">
        <f t="shared" si="3899"/>
        <v>723</v>
      </c>
      <c r="AP145" s="74">
        <f t="shared" si="3900"/>
        <v>60</v>
      </c>
      <c r="AQ145" s="11">
        <v>513</v>
      </c>
      <c r="AR145" s="12">
        <f t="shared" si="3821"/>
        <v>0.74135546334716462</v>
      </c>
      <c r="AS145" s="11">
        <v>23</v>
      </c>
      <c r="AT145" s="12">
        <f t="shared" si="3822"/>
        <v>4.2910447761194029E-2</v>
      </c>
      <c r="AU145" s="13"/>
      <c r="AV145" s="11"/>
      <c r="AW145" s="25">
        <v>4578.2051282051279</v>
      </c>
      <c r="AX145" s="38">
        <v>4681.5384615384619</v>
      </c>
      <c r="AY145" s="10">
        <v>1</v>
      </c>
      <c r="AZ145" s="11"/>
      <c r="BA145" s="74">
        <f t="shared" si="3901"/>
        <v>832</v>
      </c>
      <c r="BB145" s="74">
        <f t="shared" si="3902"/>
        <v>68</v>
      </c>
      <c r="BC145" s="11">
        <v>529</v>
      </c>
      <c r="BD145" s="12">
        <f t="shared" si="3825"/>
        <v>0.65625</v>
      </c>
      <c r="BE145" s="11">
        <v>17</v>
      </c>
      <c r="BF145" s="12">
        <f t="shared" si="3826"/>
        <v>3.1135531135531136E-2</v>
      </c>
      <c r="BG145" s="13"/>
      <c r="BH145" s="11"/>
      <c r="BI145" s="25">
        <v>4724.7368421052633</v>
      </c>
      <c r="BJ145" s="38">
        <v>4969.2307692307695</v>
      </c>
      <c r="BK145" s="10">
        <v>1</v>
      </c>
      <c r="BL145" s="11"/>
      <c r="BM145" s="74">
        <f t="shared" si="3903"/>
        <v>694</v>
      </c>
      <c r="BN145" s="74">
        <f t="shared" si="3904"/>
        <v>58</v>
      </c>
      <c r="BO145" s="11">
        <v>464</v>
      </c>
      <c r="BP145" s="12">
        <f t="shared" si="3829"/>
        <v>0.70028818443804031</v>
      </c>
      <c r="BQ145" s="11">
        <v>22</v>
      </c>
      <c r="BR145" s="12">
        <f t="shared" si="3830"/>
        <v>4.5267489711934158E-2</v>
      </c>
      <c r="BS145" s="13"/>
      <c r="BT145" s="11"/>
      <c r="BU145" s="25">
        <v>4574.7058823529414</v>
      </c>
      <c r="BV145" s="38">
        <v>4441.4285714285716</v>
      </c>
      <c r="BW145" s="10"/>
      <c r="BX145" s="11"/>
      <c r="BY145" s="74">
        <f t="shared" si="3905"/>
        <v>746</v>
      </c>
      <c r="BZ145" s="74">
        <f t="shared" si="3906"/>
        <v>61</v>
      </c>
      <c r="CA145" s="11">
        <v>494</v>
      </c>
      <c r="CB145" s="12">
        <f t="shared" si="3833"/>
        <v>0.67292225201072386</v>
      </c>
      <c r="CC145" s="11">
        <v>8</v>
      </c>
      <c r="CD145" s="12">
        <f t="shared" si="3834"/>
        <v>1.5936254980079681E-2</v>
      </c>
      <c r="CE145" s="13"/>
      <c r="CF145" s="11"/>
      <c r="CG145" s="25">
        <v>4525.8823529411766</v>
      </c>
      <c r="CH145" s="38">
        <v>4445.2941176470586</v>
      </c>
      <c r="CI145" s="10"/>
      <c r="CJ145" s="11"/>
      <c r="CK145" s="74">
        <f t="shared" si="3907"/>
        <v>146</v>
      </c>
      <c r="CL145" s="74">
        <f t="shared" si="3908"/>
        <v>13</v>
      </c>
      <c r="CM145" s="11">
        <v>99</v>
      </c>
      <c r="CN145" s="12">
        <f t="shared" si="3837"/>
        <v>0.70547945205479456</v>
      </c>
      <c r="CO145" s="11">
        <v>4</v>
      </c>
      <c r="CP145" s="12">
        <f t="shared" si="3838"/>
        <v>3.8834951456310676E-2</v>
      </c>
      <c r="CQ145" s="13"/>
      <c r="CR145" s="11"/>
      <c r="CS145" s="25">
        <v>4488</v>
      </c>
      <c r="CT145" s="38">
        <v>4542.5</v>
      </c>
      <c r="CU145" s="10"/>
      <c r="CV145" s="11"/>
      <c r="CW145" s="74">
        <f t="shared" si="3909"/>
        <v>752</v>
      </c>
      <c r="CX145" s="74">
        <f t="shared" si="3910"/>
        <v>62</v>
      </c>
      <c r="CY145" s="11">
        <v>476</v>
      </c>
      <c r="CZ145" s="12">
        <f t="shared" si="3841"/>
        <v>0.6542553191489362</v>
      </c>
      <c r="DA145" s="11">
        <v>16</v>
      </c>
      <c r="DB145" s="12">
        <f t="shared" si="3842"/>
        <v>3.2520325203252036E-2</v>
      </c>
      <c r="DC145" s="13"/>
      <c r="DD145" s="11"/>
      <c r="DE145" s="25">
        <v>4517.3684210526317</v>
      </c>
      <c r="DF145" s="38">
        <v>4649.2857142857147</v>
      </c>
      <c r="DG145" s="10"/>
      <c r="DH145" s="11"/>
      <c r="DI145" s="74">
        <f t="shared" si="3911"/>
        <v>848</v>
      </c>
      <c r="DJ145" s="74">
        <f t="shared" si="3912"/>
        <v>70</v>
      </c>
      <c r="DK145" s="11">
        <v>579</v>
      </c>
      <c r="DL145" s="12">
        <f t="shared" si="3845"/>
        <v>0.70283018867924529</v>
      </c>
      <c r="DM145" s="11">
        <v>17</v>
      </c>
      <c r="DN145" s="12">
        <f t="shared" si="3846"/>
        <v>2.8523489932885907E-2</v>
      </c>
      <c r="DO145" s="13"/>
      <c r="DP145" s="11"/>
      <c r="DQ145" s="25">
        <v>4630.9756097560976</v>
      </c>
      <c r="DR145" s="38">
        <v>4793.5714285714284</v>
      </c>
      <c r="DS145" s="10"/>
      <c r="DT145" s="11"/>
      <c r="DU145" s="74">
        <f t="shared" si="3913"/>
        <v>880</v>
      </c>
      <c r="DV145" s="74">
        <f t="shared" si="3914"/>
        <v>71</v>
      </c>
      <c r="DW145" s="11">
        <v>584</v>
      </c>
      <c r="DX145" s="12">
        <f t="shared" si="3849"/>
        <v>0.69545454545454544</v>
      </c>
      <c r="DY145" s="11">
        <v>28</v>
      </c>
      <c r="DZ145" s="12">
        <f t="shared" si="3850"/>
        <v>4.5751633986928102E-2</v>
      </c>
      <c r="EA145" s="13"/>
      <c r="EB145" s="11"/>
      <c r="EC145" s="25">
        <v>4399</v>
      </c>
      <c r="ED145" s="38">
        <v>4632.8571428571431</v>
      </c>
      <c r="EE145" s="10">
        <v>1</v>
      </c>
      <c r="EF145" s="11"/>
      <c r="EG145" s="74">
        <f t="shared" si="3915"/>
        <v>158</v>
      </c>
      <c r="EH145" s="74">
        <f t="shared" si="3916"/>
        <v>12</v>
      </c>
      <c r="EI145" s="11">
        <v>102</v>
      </c>
      <c r="EJ145" s="12">
        <f t="shared" si="3853"/>
        <v>0.66455696202531644</v>
      </c>
      <c r="EK145" s="11">
        <v>3</v>
      </c>
      <c r="EL145" s="12">
        <f t="shared" si="3854"/>
        <v>2.8571428571428571E-2</v>
      </c>
      <c r="EM145" s="13"/>
      <c r="EN145" s="11"/>
      <c r="EO145" s="25">
        <v>4410</v>
      </c>
      <c r="EP145" s="38">
        <v>4638.333333333333</v>
      </c>
      <c r="EQ145" s="10"/>
      <c r="ER145" s="11"/>
      <c r="ES145" s="74">
        <f t="shared" si="3917"/>
        <v>872</v>
      </c>
      <c r="ET145" s="74">
        <f t="shared" si="3918"/>
        <v>72</v>
      </c>
      <c r="EU145" s="11">
        <v>606</v>
      </c>
      <c r="EV145" s="12">
        <f t="shared" si="3857"/>
        <v>0.72133027522935778</v>
      </c>
      <c r="EW145" s="11">
        <v>23</v>
      </c>
      <c r="EX145" s="12">
        <f t="shared" si="3858"/>
        <v>3.6565977742448331E-2</v>
      </c>
      <c r="EY145" s="13"/>
      <c r="EZ145" s="11"/>
      <c r="FA145" s="25">
        <v>4500.6000000000004</v>
      </c>
      <c r="FB145" s="38">
        <v>4483.636363636364</v>
      </c>
      <c r="FC145" s="10"/>
      <c r="FD145" s="11"/>
      <c r="FE145" s="74">
        <f t="shared" si="3919"/>
        <v>877</v>
      </c>
      <c r="FF145" s="74">
        <f t="shared" si="3920"/>
        <v>72</v>
      </c>
      <c r="FG145" s="11">
        <v>558</v>
      </c>
      <c r="FH145" s="12">
        <f t="shared" si="3861"/>
        <v>0.65108323831242876</v>
      </c>
      <c r="FI145" s="11">
        <v>13</v>
      </c>
      <c r="FJ145" s="12">
        <f t="shared" si="3862"/>
        <v>2.276707530647986E-2</v>
      </c>
      <c r="FK145" s="13"/>
      <c r="FL145" s="11"/>
      <c r="FM145" s="25">
        <v>4620.2777777777774</v>
      </c>
      <c r="FN145" s="38">
        <v>4802</v>
      </c>
      <c r="FO145" s="10">
        <v>1</v>
      </c>
      <c r="FP145" s="11"/>
      <c r="FQ145" s="74">
        <f t="shared" si="3921"/>
        <v>847</v>
      </c>
      <c r="FR145" s="74">
        <f t="shared" si="3922"/>
        <v>70</v>
      </c>
      <c r="FS145" s="11">
        <v>579</v>
      </c>
      <c r="FT145" s="12">
        <f t="shared" si="3865"/>
        <v>0.70129870129870131</v>
      </c>
      <c r="FU145" s="11">
        <v>15</v>
      </c>
      <c r="FV145" s="12">
        <f t="shared" si="3866"/>
        <v>2.5252525252525252E-2</v>
      </c>
      <c r="FW145" s="13"/>
      <c r="FX145" s="11"/>
      <c r="FY145" s="25">
        <v>4571.8421052631575</v>
      </c>
      <c r="FZ145" s="38">
        <v>4481.333333333333</v>
      </c>
      <c r="GA145" s="10"/>
      <c r="GB145" s="11"/>
      <c r="GC145" s="74">
        <f t="shared" si="3923"/>
        <v>162</v>
      </c>
      <c r="GD145" s="74">
        <f t="shared" si="3924"/>
        <v>13</v>
      </c>
      <c r="GE145" s="11">
        <v>108</v>
      </c>
      <c r="GF145" s="12">
        <f t="shared" si="3869"/>
        <v>0.69753086419753085</v>
      </c>
      <c r="GG145" s="11">
        <v>5</v>
      </c>
      <c r="GH145" s="12">
        <f t="shared" si="3870"/>
        <v>4.4247787610619468E-2</v>
      </c>
      <c r="GI145" s="13"/>
      <c r="GJ145" s="11"/>
      <c r="GK145" s="25">
        <v>4586.1538461538457</v>
      </c>
      <c r="GL145" s="38">
        <v>4370</v>
      </c>
      <c r="GM145" s="10">
        <v>2</v>
      </c>
      <c r="GN145" s="11"/>
      <c r="GO145" s="74">
        <f t="shared" si="3925"/>
        <v>844</v>
      </c>
      <c r="GP145" s="74">
        <f t="shared" si="3926"/>
        <v>70</v>
      </c>
      <c r="GQ145" s="11">
        <v>582</v>
      </c>
      <c r="GR145" s="12">
        <f t="shared" si="3873"/>
        <v>0.70853080568720384</v>
      </c>
      <c r="GS145" s="11">
        <v>16</v>
      </c>
      <c r="GT145" s="12">
        <f t="shared" si="3874"/>
        <v>2.6755852842809364E-2</v>
      </c>
      <c r="GU145" s="13"/>
      <c r="GV145" s="11"/>
      <c r="GW145" s="25">
        <v>4408.478260869565</v>
      </c>
      <c r="GX145" s="38">
        <v>4491.25</v>
      </c>
      <c r="GY145" s="10"/>
      <c r="GZ145" s="11"/>
      <c r="HA145" s="74">
        <f t="shared" si="3927"/>
        <v>850</v>
      </c>
      <c r="HB145" s="74">
        <f t="shared" si="3928"/>
        <v>70</v>
      </c>
      <c r="HC145" s="11">
        <v>594</v>
      </c>
      <c r="HD145" s="12">
        <f t="shared" si="3877"/>
        <v>0.73529411764705888</v>
      </c>
      <c r="HE145" s="11">
        <v>31</v>
      </c>
      <c r="HF145" s="12">
        <f t="shared" si="3878"/>
        <v>4.9599999999999998E-2</v>
      </c>
      <c r="HG145" s="13"/>
      <c r="HH145" s="11"/>
      <c r="HI145" s="25">
        <v>4541.1111111111113</v>
      </c>
      <c r="HJ145" s="38">
        <v>4846.9230769230771</v>
      </c>
      <c r="HK145" s="10">
        <f t="shared" si="3879"/>
        <v>6</v>
      </c>
      <c r="HL145" s="11">
        <f t="shared" si="3880"/>
        <v>0</v>
      </c>
      <c r="HM145" s="11">
        <f t="shared" si="3881"/>
        <v>11832</v>
      </c>
      <c r="HN145" s="11">
        <f t="shared" si="3882"/>
        <v>973</v>
      </c>
      <c r="HO145" s="11">
        <f t="shared" si="3883"/>
        <v>8261</v>
      </c>
      <c r="HP145" s="215">
        <f t="shared" si="3930"/>
        <v>0.69819134550371875</v>
      </c>
      <c r="HQ145" s="15">
        <f t="shared" si="3885"/>
        <v>265</v>
      </c>
      <c r="HR145" s="12">
        <f t="shared" si="3929"/>
        <v>3.2078440866723158E-2</v>
      </c>
      <c r="HS145" s="16">
        <v>61.8</v>
      </c>
      <c r="HT145" s="17">
        <v>7875</v>
      </c>
      <c r="HU145" s="16">
        <f t="shared" si="3886"/>
        <v>95.327442198281076</v>
      </c>
      <c r="HV145" s="23">
        <v>4556.5743944636679</v>
      </c>
      <c r="HW145" s="22">
        <v>4609.532710280374</v>
      </c>
      <c r="HX145" s="78">
        <f t="shared" si="3887"/>
        <v>0.70817490494296575</v>
      </c>
      <c r="HY145" s="78">
        <f t="shared" si="3888"/>
        <v>0.68392969240426871</v>
      </c>
      <c r="HZ145" s="78">
        <f t="shared" si="3889"/>
        <v>0.68783638320775031</v>
      </c>
      <c r="IA145" s="78">
        <f t="shared" si="3890"/>
        <v>0.71402145763965963</v>
      </c>
    </row>
    <row r="146" spans="1:244" x14ac:dyDescent="0.25">
      <c r="A146" s="226"/>
      <c r="B146" s="41">
        <f t="shared" si="3891"/>
        <v>44539</v>
      </c>
      <c r="C146" s="10">
        <v>1</v>
      </c>
      <c r="D146" s="11"/>
      <c r="E146" s="74">
        <f>E145-C146</f>
        <v>752</v>
      </c>
      <c r="F146" s="74">
        <f>F145-D146</f>
        <v>62</v>
      </c>
      <c r="G146" s="11">
        <v>518</v>
      </c>
      <c r="H146" s="12">
        <f t="shared" si="3810"/>
        <v>0.70478723404255317</v>
      </c>
      <c r="I146" s="11">
        <v>12</v>
      </c>
      <c r="J146" s="12">
        <f t="shared" si="3894"/>
        <v>2.2641509433962263E-2</v>
      </c>
      <c r="K146" s="13"/>
      <c r="L146" s="11"/>
      <c r="M146" s="39">
        <v>82.5</v>
      </c>
      <c r="N146" s="43">
        <v>92.307692307692307</v>
      </c>
      <c r="O146" s="10">
        <v>1</v>
      </c>
      <c r="P146" s="11"/>
      <c r="Q146" s="74">
        <f t="shared" si="3895"/>
        <v>716</v>
      </c>
      <c r="R146" s="74">
        <f t="shared" si="3896"/>
        <v>59</v>
      </c>
      <c r="S146" s="11">
        <v>468</v>
      </c>
      <c r="T146" s="12">
        <f t="shared" si="3813"/>
        <v>0.67318435754189943</v>
      </c>
      <c r="U146" s="11">
        <v>14</v>
      </c>
      <c r="V146" s="12">
        <f t="shared" si="3814"/>
        <v>2.9045643153526972E-2</v>
      </c>
      <c r="W146" s="13"/>
      <c r="X146" s="11"/>
      <c r="Y146" s="39">
        <v>82.051282051282058</v>
      </c>
      <c r="Z146" s="43">
        <v>100</v>
      </c>
      <c r="AA146" s="10"/>
      <c r="AB146" s="11"/>
      <c r="AC146" s="74">
        <f t="shared" si="3897"/>
        <v>131</v>
      </c>
      <c r="AD146" s="74">
        <f t="shared" si="3898"/>
        <v>10</v>
      </c>
      <c r="AE146" s="11">
        <v>79</v>
      </c>
      <c r="AF146" s="12">
        <f t="shared" si="3817"/>
        <v>0.61068702290076338</v>
      </c>
      <c r="AG146" s="11">
        <v>1</v>
      </c>
      <c r="AH146" s="12">
        <f t="shared" si="3818"/>
        <v>1.2500000000000001E-2</v>
      </c>
      <c r="AI146" s="13"/>
      <c r="AJ146" s="11"/>
      <c r="AK146" s="39">
        <v>100</v>
      </c>
      <c r="AL146" s="43">
        <v>100</v>
      </c>
      <c r="AM146" s="10"/>
      <c r="AN146" s="11"/>
      <c r="AO146" s="74">
        <f t="shared" si="3899"/>
        <v>723</v>
      </c>
      <c r="AP146" s="74">
        <f t="shared" si="3900"/>
        <v>60</v>
      </c>
      <c r="AQ146" s="11">
        <v>481</v>
      </c>
      <c r="AR146" s="12">
        <f t="shared" si="3821"/>
        <v>0.69432918395573995</v>
      </c>
      <c r="AS146" s="11">
        <v>21</v>
      </c>
      <c r="AT146" s="12">
        <f t="shared" si="3822"/>
        <v>4.1832669322709161E-2</v>
      </c>
      <c r="AU146" s="13"/>
      <c r="AV146" s="11"/>
      <c r="AW146" s="39">
        <v>79.487179487179489</v>
      </c>
      <c r="AX146" s="43">
        <v>100</v>
      </c>
      <c r="AY146" s="10"/>
      <c r="AZ146" s="11"/>
      <c r="BA146" s="74">
        <f t="shared" si="3901"/>
        <v>832</v>
      </c>
      <c r="BB146" s="74">
        <f t="shared" si="3902"/>
        <v>68</v>
      </c>
      <c r="BC146" s="11">
        <v>533</v>
      </c>
      <c r="BD146" s="12">
        <f t="shared" si="3825"/>
        <v>0.66826923076923073</v>
      </c>
      <c r="BE146" s="11">
        <v>23</v>
      </c>
      <c r="BF146" s="12">
        <f t="shared" si="3826"/>
        <v>4.1366906474820143E-2</v>
      </c>
      <c r="BG146" s="13"/>
      <c r="BH146" s="11"/>
      <c r="BI146" s="39">
        <v>97.368421052631575</v>
      </c>
      <c r="BJ146" s="43">
        <v>100</v>
      </c>
      <c r="BK146" s="10"/>
      <c r="BL146" s="11"/>
      <c r="BM146" s="74">
        <f t="shared" si="3903"/>
        <v>694</v>
      </c>
      <c r="BN146" s="74">
        <f t="shared" si="3904"/>
        <v>58</v>
      </c>
      <c r="BO146" s="11">
        <v>483</v>
      </c>
      <c r="BP146" s="12">
        <f t="shared" si="3829"/>
        <v>0.72334293948126804</v>
      </c>
      <c r="BQ146" s="11">
        <v>19</v>
      </c>
      <c r="BR146" s="12">
        <f t="shared" si="3830"/>
        <v>3.7848605577689244E-2</v>
      </c>
      <c r="BS146" s="13"/>
      <c r="BT146" s="11"/>
      <c r="BU146" s="39">
        <v>88.235294117647058</v>
      </c>
      <c r="BV146" s="43">
        <v>100</v>
      </c>
      <c r="BW146" s="10"/>
      <c r="BX146" s="11"/>
      <c r="BY146" s="74">
        <f t="shared" si="3905"/>
        <v>746</v>
      </c>
      <c r="BZ146" s="74">
        <f t="shared" si="3906"/>
        <v>61</v>
      </c>
      <c r="CA146" s="11">
        <v>509</v>
      </c>
      <c r="CB146" s="12">
        <f t="shared" si="3833"/>
        <v>0.71045576407506705</v>
      </c>
      <c r="CC146" s="11">
        <v>21</v>
      </c>
      <c r="CD146" s="12">
        <f t="shared" si="3834"/>
        <v>3.962264150943396E-2</v>
      </c>
      <c r="CE146" s="13"/>
      <c r="CF146" s="11"/>
      <c r="CG146" s="39">
        <v>91.17647058823529</v>
      </c>
      <c r="CH146" s="43">
        <v>88.235294117647058</v>
      </c>
      <c r="CI146" s="10"/>
      <c r="CJ146" s="11"/>
      <c r="CK146" s="74">
        <f t="shared" si="3907"/>
        <v>146</v>
      </c>
      <c r="CL146" s="74">
        <f t="shared" si="3908"/>
        <v>13</v>
      </c>
      <c r="CM146" s="11">
        <v>101</v>
      </c>
      <c r="CN146" s="12">
        <f t="shared" si="3837"/>
        <v>0.72602739726027399</v>
      </c>
      <c r="CO146" s="11">
        <v>5</v>
      </c>
      <c r="CP146" s="12">
        <f t="shared" si="3838"/>
        <v>4.716981132075472E-2</v>
      </c>
      <c r="CQ146" s="13"/>
      <c r="CR146" s="11"/>
      <c r="CS146" s="39">
        <v>100</v>
      </c>
      <c r="CT146" s="43">
        <v>100</v>
      </c>
      <c r="CU146" s="10"/>
      <c r="CV146" s="11"/>
      <c r="CW146" s="74">
        <f t="shared" si="3909"/>
        <v>752</v>
      </c>
      <c r="CX146" s="74">
        <f t="shared" si="3910"/>
        <v>62</v>
      </c>
      <c r="CY146" s="11">
        <v>500</v>
      </c>
      <c r="CZ146" s="12">
        <f t="shared" si="3841"/>
        <v>0.68882978723404253</v>
      </c>
      <c r="DA146" s="11">
        <v>18</v>
      </c>
      <c r="DB146" s="12">
        <f t="shared" si="3842"/>
        <v>3.4749034749034749E-2</v>
      </c>
      <c r="DC146" s="13"/>
      <c r="DD146" s="11"/>
      <c r="DE146" s="39">
        <v>84.21052631578948</v>
      </c>
      <c r="DF146" s="43">
        <v>100</v>
      </c>
      <c r="DG146" s="10"/>
      <c r="DH146" s="11"/>
      <c r="DI146" s="74">
        <f t="shared" si="3911"/>
        <v>848</v>
      </c>
      <c r="DJ146" s="74">
        <f t="shared" si="3912"/>
        <v>70</v>
      </c>
      <c r="DK146" s="11">
        <v>580</v>
      </c>
      <c r="DL146" s="12">
        <f t="shared" si="3845"/>
        <v>0.70872641509433965</v>
      </c>
      <c r="DM146" s="11">
        <v>21</v>
      </c>
      <c r="DN146" s="12">
        <f t="shared" si="3846"/>
        <v>3.4941763727121461E-2</v>
      </c>
      <c r="DO146" s="13"/>
      <c r="DP146" s="11"/>
      <c r="DQ146" s="39">
        <v>85.365853658536579</v>
      </c>
      <c r="DR146" s="43">
        <v>100</v>
      </c>
      <c r="DS146" s="10">
        <v>1</v>
      </c>
      <c r="DT146" s="11"/>
      <c r="DU146" s="74">
        <f t="shared" si="3913"/>
        <v>879</v>
      </c>
      <c r="DV146" s="74">
        <f t="shared" si="3914"/>
        <v>71</v>
      </c>
      <c r="DW146" s="11">
        <v>565</v>
      </c>
      <c r="DX146" s="12">
        <f t="shared" si="3849"/>
        <v>0.67576791808873715</v>
      </c>
      <c r="DY146" s="11">
        <v>29</v>
      </c>
      <c r="DZ146" s="12">
        <f t="shared" si="3850"/>
        <v>4.8821548821548821E-2</v>
      </c>
      <c r="EA146" s="13"/>
      <c r="EB146" s="11"/>
      <c r="EC146" s="39">
        <v>90</v>
      </c>
      <c r="ED146" s="43">
        <v>100</v>
      </c>
      <c r="EE146" s="10"/>
      <c r="EF146" s="11"/>
      <c r="EG146" s="74">
        <f t="shared" si="3915"/>
        <v>158</v>
      </c>
      <c r="EH146" s="74">
        <f t="shared" si="3916"/>
        <v>12</v>
      </c>
      <c r="EI146" s="11">
        <v>92</v>
      </c>
      <c r="EJ146" s="12">
        <f t="shared" si="3853"/>
        <v>0.60759493670886078</v>
      </c>
      <c r="EK146" s="11">
        <v>4</v>
      </c>
      <c r="EL146" s="12">
        <f t="shared" si="3854"/>
        <v>4.1666666666666664E-2</v>
      </c>
      <c r="EM146" s="13"/>
      <c r="EN146" s="11"/>
      <c r="EO146" s="39">
        <v>76.92307692307692</v>
      </c>
      <c r="EP146" s="43">
        <v>100</v>
      </c>
      <c r="EQ146" s="10"/>
      <c r="ER146" s="11"/>
      <c r="ES146" s="74">
        <f t="shared" si="3917"/>
        <v>872</v>
      </c>
      <c r="ET146" s="74">
        <f t="shared" si="3918"/>
        <v>72</v>
      </c>
      <c r="EU146" s="11">
        <v>593</v>
      </c>
      <c r="EV146" s="12">
        <f t="shared" si="3857"/>
        <v>0.70871559633027525</v>
      </c>
      <c r="EW146" s="11">
        <v>25</v>
      </c>
      <c r="EX146" s="12">
        <f t="shared" si="3858"/>
        <v>4.0453074433656956E-2</v>
      </c>
      <c r="EY146" s="13"/>
      <c r="EZ146" s="11"/>
      <c r="FA146" s="39">
        <v>78</v>
      </c>
      <c r="FB146" s="43">
        <v>100</v>
      </c>
      <c r="FC146" s="10"/>
      <c r="FD146" s="11"/>
      <c r="FE146" s="74">
        <f t="shared" si="3919"/>
        <v>877</v>
      </c>
      <c r="FF146" s="74">
        <f t="shared" si="3920"/>
        <v>72</v>
      </c>
      <c r="FG146" s="11">
        <v>566</v>
      </c>
      <c r="FH146" s="12">
        <f t="shared" si="3861"/>
        <v>0.67616875712656788</v>
      </c>
      <c r="FI146" s="11">
        <v>27</v>
      </c>
      <c r="FJ146" s="12">
        <f t="shared" si="3862"/>
        <v>4.5531197301854974E-2</v>
      </c>
      <c r="FK146" s="13"/>
      <c r="FL146" s="11"/>
      <c r="FM146" s="39">
        <v>72.222222222222229</v>
      </c>
      <c r="FN146" s="43">
        <v>86.666666666666671</v>
      </c>
      <c r="FO146" s="10"/>
      <c r="FP146" s="11"/>
      <c r="FQ146" s="74">
        <f t="shared" si="3921"/>
        <v>847</v>
      </c>
      <c r="FR146" s="74">
        <f t="shared" si="3922"/>
        <v>70</v>
      </c>
      <c r="FS146" s="11">
        <v>577</v>
      </c>
      <c r="FT146" s="12">
        <f t="shared" si="3865"/>
        <v>0.69539551357733176</v>
      </c>
      <c r="FU146" s="11">
        <v>12</v>
      </c>
      <c r="FV146" s="12">
        <f t="shared" si="3866"/>
        <v>2.037351443123939E-2</v>
      </c>
      <c r="FW146" s="13"/>
      <c r="FX146" s="11"/>
      <c r="FY146" s="39">
        <v>71.05263157894737</v>
      </c>
      <c r="FZ146" s="43">
        <v>93.333333333333329</v>
      </c>
      <c r="GA146" s="10"/>
      <c r="GB146" s="11"/>
      <c r="GC146" s="74">
        <f t="shared" si="3923"/>
        <v>162</v>
      </c>
      <c r="GD146" s="74">
        <f t="shared" si="3924"/>
        <v>13</v>
      </c>
      <c r="GE146" s="11">
        <v>96</v>
      </c>
      <c r="GF146" s="12">
        <f t="shared" si="3869"/>
        <v>0.62345679012345678</v>
      </c>
      <c r="GG146" s="11">
        <v>5</v>
      </c>
      <c r="GH146" s="12">
        <f t="shared" si="3870"/>
        <v>4.9504950495049507E-2</v>
      </c>
      <c r="GI146" s="13"/>
      <c r="GJ146" s="11"/>
      <c r="GK146" s="39">
        <v>84.615384615384613</v>
      </c>
      <c r="GL146" s="43">
        <v>100</v>
      </c>
      <c r="GM146" s="10"/>
      <c r="GN146" s="11"/>
      <c r="GO146" s="74">
        <f t="shared" si="3925"/>
        <v>844</v>
      </c>
      <c r="GP146" s="74">
        <f t="shared" si="3926"/>
        <v>70</v>
      </c>
      <c r="GQ146" s="11">
        <v>587</v>
      </c>
      <c r="GR146" s="12">
        <f t="shared" si="3873"/>
        <v>0.71919431279620849</v>
      </c>
      <c r="GS146" s="11">
        <v>20</v>
      </c>
      <c r="GT146" s="12">
        <f t="shared" si="3874"/>
        <v>3.2948929159802305E-2</v>
      </c>
      <c r="GU146" s="13"/>
      <c r="GV146" s="11"/>
      <c r="GW146" s="39">
        <v>95.652173913043484</v>
      </c>
      <c r="GX146" s="43">
        <v>93.75</v>
      </c>
      <c r="GY146" s="10"/>
      <c r="GZ146" s="11"/>
      <c r="HA146" s="74">
        <f t="shared" si="3927"/>
        <v>850</v>
      </c>
      <c r="HB146" s="74">
        <f t="shared" si="3928"/>
        <v>70</v>
      </c>
      <c r="HC146" s="11">
        <v>578</v>
      </c>
      <c r="HD146" s="12">
        <f t="shared" si="3877"/>
        <v>0.70941176470588241</v>
      </c>
      <c r="HE146" s="11">
        <v>25</v>
      </c>
      <c r="HF146" s="12">
        <f t="shared" si="3878"/>
        <v>4.1459369817578771E-2</v>
      </c>
      <c r="HG146" s="13"/>
      <c r="HH146" s="11"/>
      <c r="HI146" s="39">
        <v>75</v>
      </c>
      <c r="HJ146" s="43">
        <v>100</v>
      </c>
      <c r="HK146" s="10">
        <f t="shared" si="3879"/>
        <v>3</v>
      </c>
      <c r="HL146" s="11">
        <f t="shared" si="3880"/>
        <v>0</v>
      </c>
      <c r="HM146" s="11">
        <f t="shared" si="3881"/>
        <v>11829</v>
      </c>
      <c r="HN146" s="11">
        <f t="shared" si="3882"/>
        <v>973</v>
      </c>
      <c r="HO146" s="11">
        <f t="shared" si="3883"/>
        <v>8208</v>
      </c>
      <c r="HP146" s="215">
        <f t="shared" si="3930"/>
        <v>0.69388790261222422</v>
      </c>
      <c r="HQ146" s="15">
        <f t="shared" si="3885"/>
        <v>302</v>
      </c>
      <c r="HR146" s="12">
        <f t="shared" si="3929"/>
        <v>3.6793372319688107E-2</v>
      </c>
      <c r="HS146" s="16">
        <v>62</v>
      </c>
      <c r="HT146" s="17">
        <v>7746</v>
      </c>
      <c r="HU146" s="16">
        <f t="shared" si="3886"/>
        <v>94.371345029239762</v>
      </c>
      <c r="HV146" s="23">
        <v>79.757785467128031</v>
      </c>
      <c r="HW146" s="22">
        <v>93.45794392523365</v>
      </c>
      <c r="HX146" s="78">
        <f t="shared" si="3887"/>
        <v>0.68167406467977176</v>
      </c>
      <c r="HY146" s="78">
        <f t="shared" si="3888"/>
        <v>0.70841180163214057</v>
      </c>
      <c r="HZ146" s="78">
        <f t="shared" si="3889"/>
        <v>0.68234027279253406</v>
      </c>
      <c r="IA146" s="78">
        <f t="shared" si="3890"/>
        <v>0.70292267850536438</v>
      </c>
      <c r="IF146" s="93">
        <f t="shared" ref="IF146" si="3931">IF147/IF148</f>
        <v>2.8453999367688901E-3</v>
      </c>
      <c r="IG146" s="93">
        <f t="shared" ref="IG146" si="3932">IG147/IG148</f>
        <v>1.5669069257286117E-3</v>
      </c>
      <c r="IH146" s="93">
        <f t="shared" ref="IH146" si="3933">IH147/IH148</f>
        <v>7.173601147776184E-4</v>
      </c>
      <c r="II146" s="93">
        <f t="shared" ref="II146" si="3934">II147/II148</f>
        <v>2.2148394241417496E-3</v>
      </c>
      <c r="IJ146" s="96" t="s">
        <v>90</v>
      </c>
    </row>
    <row r="147" spans="1:244" ht="19.5" thickBot="1" x14ac:dyDescent="0.3">
      <c r="A147" s="226"/>
      <c r="B147" s="42"/>
      <c r="C147" s="26">
        <f>SUM(C140:C146)</f>
        <v>2</v>
      </c>
      <c r="D147" s="27">
        <f>SUM(D140:D146)</f>
        <v>0</v>
      </c>
      <c r="E147" s="27"/>
      <c r="F147" s="27"/>
      <c r="G147" s="27">
        <f>SUM(G140:G146)</f>
        <v>3694</v>
      </c>
      <c r="H147" s="28">
        <f>((G147+I147)/7)/E146</f>
        <v>0.72036474164133735</v>
      </c>
      <c r="I147" s="27">
        <f>SUM(I140:I146)</f>
        <v>98</v>
      </c>
      <c r="J147" s="28">
        <f>(I147/(I147+G147))</f>
        <v>2.5843881856540084E-2</v>
      </c>
      <c r="K147" s="27"/>
      <c r="L147" s="27"/>
      <c r="M147" s="29">
        <f>M145/M144*100-100</f>
        <v>14.242311507936506</v>
      </c>
      <c r="N147" s="72">
        <f>N145/N144*100-100</f>
        <v>1.8204533285739615</v>
      </c>
      <c r="O147" s="26">
        <f t="shared" ref="O147" si="3935">SUM(O140:O146)</f>
        <v>1</v>
      </c>
      <c r="P147" s="27">
        <f t="shared" ref="P147" si="3936">SUM(P140:P146)</f>
        <v>0</v>
      </c>
      <c r="Q147" s="27"/>
      <c r="R147" s="27"/>
      <c r="S147" s="27">
        <f t="shared" ref="S147" si="3937">SUM(S140:S146)</f>
        <v>3411</v>
      </c>
      <c r="T147" s="28">
        <f t="shared" ref="T147" si="3938">((S147+U147)/7)/Q146</f>
        <v>0.70251396648044695</v>
      </c>
      <c r="U147" s="27">
        <f t="shared" ref="U147" si="3939">SUM(U140:U146)</f>
        <v>110</v>
      </c>
      <c r="V147" s="28">
        <f t="shared" ref="V147" si="3940">(U147/(U147+S147))</f>
        <v>3.1241124680488497E-2</v>
      </c>
      <c r="W147" s="27"/>
      <c r="X147" s="27"/>
      <c r="Y147" s="29">
        <f t="shared" ref="Y147:Z147" si="3941">Y145/Y144*100-100</f>
        <v>15.626271876271886</v>
      </c>
      <c r="Z147" s="72">
        <f t="shared" si="3941"/>
        <v>8.4419061217205069</v>
      </c>
      <c r="AA147" s="26">
        <f t="shared" ref="AA147" si="3942">SUM(AA140:AA146)</f>
        <v>2</v>
      </c>
      <c r="AB147" s="27">
        <f t="shared" ref="AB147" si="3943">SUM(AB140:AB146)</f>
        <v>0</v>
      </c>
      <c r="AC147" s="27"/>
      <c r="AD147" s="27"/>
      <c r="AE147" s="27">
        <f t="shared" ref="AE147" si="3944">SUM(AE140:AE146)</f>
        <v>604</v>
      </c>
      <c r="AF147" s="28">
        <f t="shared" ref="AF147" si="3945">((AE147+AG147)/7)/AC146</f>
        <v>0.67938931297709926</v>
      </c>
      <c r="AG147" s="27">
        <f t="shared" ref="AG147" si="3946">SUM(AG140:AG146)</f>
        <v>19</v>
      </c>
      <c r="AH147" s="28">
        <f t="shared" ref="AH147" si="3947">(AG147/(AG147+AE147))</f>
        <v>3.0497592295345103E-2</v>
      </c>
      <c r="AI147" s="27"/>
      <c r="AJ147" s="27"/>
      <c r="AK147" s="29">
        <f t="shared" ref="AK147:AL147" si="3948">AK145/AK144*100-100</f>
        <v>10.305059523809533</v>
      </c>
      <c r="AL147" s="72">
        <f t="shared" si="3948"/>
        <v>-0.98607888631090646</v>
      </c>
      <c r="AM147" s="26">
        <f t="shared" ref="AM147" si="3949">SUM(AM140:AM146)</f>
        <v>0</v>
      </c>
      <c r="AN147" s="27">
        <f t="shared" ref="AN147" si="3950">SUM(AN140:AN146)</f>
        <v>0</v>
      </c>
      <c r="AO147" s="27"/>
      <c r="AP147" s="27"/>
      <c r="AQ147" s="27">
        <f t="shared" ref="AQ147" si="3951">SUM(AQ140:AQ146)</f>
        <v>3447</v>
      </c>
      <c r="AR147" s="28">
        <f t="shared" ref="AR147" si="3952">((AQ147+AS147)/7)/AO146</f>
        <v>0.70302311796087724</v>
      </c>
      <c r="AS147" s="27">
        <f t="shared" ref="AS147" si="3953">SUM(AS140:AS146)</f>
        <v>111</v>
      </c>
      <c r="AT147" s="28">
        <f t="shared" ref="AT147" si="3954">(AS147/(AS147+AQ147))</f>
        <v>3.1197301854974706E-2</v>
      </c>
      <c r="AU147" s="27"/>
      <c r="AV147" s="27"/>
      <c r="AW147" s="29">
        <f t="shared" ref="AW147:AX147" si="3955">AW145/AW144*100-100</f>
        <v>13.546754171754174</v>
      </c>
      <c r="AX147" s="72">
        <f t="shared" si="3955"/>
        <v>8.6203819382473625</v>
      </c>
      <c r="AY147" s="26">
        <f t="shared" ref="AY147" si="3956">SUM(AY140:AY146)</f>
        <v>4</v>
      </c>
      <c r="AZ147" s="27">
        <f t="shared" ref="AZ147" si="3957">SUM(AZ140:AZ146)</f>
        <v>0</v>
      </c>
      <c r="BA147" s="27"/>
      <c r="BB147" s="27"/>
      <c r="BC147" s="27">
        <f t="shared" ref="BC147" si="3958">SUM(BC140:BC146)</f>
        <v>3728</v>
      </c>
      <c r="BD147" s="28">
        <f t="shared" ref="BD147" si="3959">((BC147+BE147)/7)/BA146</f>
        <v>0.66225961538461542</v>
      </c>
      <c r="BE147" s="27">
        <f t="shared" ref="BE147" si="3960">SUM(BE140:BE146)</f>
        <v>129</v>
      </c>
      <c r="BF147" s="28">
        <f t="shared" ref="BF147" si="3961">(BE147/(BE147+BC147))</f>
        <v>3.3445683173450869E-2</v>
      </c>
      <c r="BG147" s="27"/>
      <c r="BH147" s="27"/>
      <c r="BI147" s="29">
        <f t="shared" ref="BI147:BJ147" si="3962">BI145/BI144*100-100</f>
        <v>17.180973266499592</v>
      </c>
      <c r="BJ147" s="72">
        <f t="shared" si="3962"/>
        <v>15.295377476351973</v>
      </c>
      <c r="BK147" s="26">
        <f t="shared" ref="BK147" si="3963">SUM(BK140:BK146)</f>
        <v>2</v>
      </c>
      <c r="BL147" s="27">
        <f t="shared" ref="BL147" si="3964">SUM(BL140:BL146)</f>
        <v>0</v>
      </c>
      <c r="BM147" s="27"/>
      <c r="BN147" s="27"/>
      <c r="BO147" s="27">
        <f t="shared" ref="BO147" si="3965">SUM(BO140:BO146)</f>
        <v>3328</v>
      </c>
      <c r="BP147" s="28">
        <f t="shared" ref="BP147" si="3966">((BO147+BQ147)/7)/BM146</f>
        <v>0.70913956360642239</v>
      </c>
      <c r="BQ147" s="27">
        <f t="shared" ref="BQ147" si="3967">SUM(BQ140:BQ146)</f>
        <v>117</v>
      </c>
      <c r="BR147" s="28">
        <f t="shared" ref="BR147" si="3968">(BQ147/(BQ147+BO147))</f>
        <v>3.3962264150943396E-2</v>
      </c>
      <c r="BS147" s="27"/>
      <c r="BT147" s="27"/>
      <c r="BU147" s="29">
        <f t="shared" ref="BU147:BV147" si="3969">BU145/BU144*100-100</f>
        <v>13.459967320261441</v>
      </c>
      <c r="BV147" s="72">
        <f t="shared" si="3969"/>
        <v>3.0493868080875046</v>
      </c>
      <c r="BW147" s="26">
        <f t="shared" ref="BW147" si="3970">SUM(BW140:BW146)</f>
        <v>0</v>
      </c>
      <c r="BX147" s="27">
        <f t="shared" ref="BX147" si="3971">SUM(BX140:BX146)</f>
        <v>0</v>
      </c>
      <c r="BY147" s="27"/>
      <c r="BZ147" s="27"/>
      <c r="CA147" s="27">
        <f t="shared" ref="CA147" si="3972">SUM(CA140:CA146)</f>
        <v>3649</v>
      </c>
      <c r="CB147" s="28">
        <f t="shared" ref="CB147" si="3973">((CA147+CC147)/7)/BY146</f>
        <v>0.71754117196476452</v>
      </c>
      <c r="CC147" s="27">
        <f t="shared" ref="CC147" si="3974">SUM(CC140:CC146)</f>
        <v>98</v>
      </c>
      <c r="CD147" s="28">
        <f t="shared" ref="CD147" si="3975">(CC147/(CC147+CA147))</f>
        <v>2.6154256738724312E-2</v>
      </c>
      <c r="CE147" s="27"/>
      <c r="CF147" s="27"/>
      <c r="CG147" s="29">
        <f t="shared" ref="CG147:CH147" si="3976">CG145/CG144*100-100</f>
        <v>12.249066293183944</v>
      </c>
      <c r="CH147" s="72">
        <f t="shared" si="3976"/>
        <v>3.1390746553841922</v>
      </c>
      <c r="CI147" s="26">
        <f t="shared" ref="CI147" si="3977">SUM(CI140:CI146)</f>
        <v>2</v>
      </c>
      <c r="CJ147" s="27">
        <f t="shared" ref="CJ147" si="3978">SUM(CJ140:CJ146)</f>
        <v>0</v>
      </c>
      <c r="CK147" s="27"/>
      <c r="CL147" s="27"/>
      <c r="CM147" s="27">
        <f t="shared" ref="CM147" si="3979">SUM(CM140:CM146)</f>
        <v>688</v>
      </c>
      <c r="CN147" s="28">
        <f t="shared" ref="CN147" si="3980">((CM147+CO147)/7)/CK146</f>
        <v>0.70254403131115462</v>
      </c>
      <c r="CO147" s="27">
        <f t="shared" ref="CO147" si="3981">SUM(CO140:CO146)</f>
        <v>30</v>
      </c>
      <c r="CP147" s="28">
        <f t="shared" ref="CP147" si="3982">(CO147/(CO147+CM147))</f>
        <v>4.1782729805013928E-2</v>
      </c>
      <c r="CQ147" s="27"/>
      <c r="CR147" s="27"/>
      <c r="CS147" s="29">
        <f t="shared" ref="CS147:CT147" si="3983">CS145/CS144*100-100</f>
        <v>11.30952380952381</v>
      </c>
      <c r="CT147" s="72">
        <f t="shared" si="3983"/>
        <v>5.394431554524374</v>
      </c>
      <c r="CU147" s="26">
        <f t="shared" ref="CU147" si="3984">SUM(CU140:CU146)</f>
        <v>0</v>
      </c>
      <c r="CV147" s="27">
        <f t="shared" ref="CV147" si="3985">SUM(CV140:CV146)</f>
        <v>0</v>
      </c>
      <c r="CW147" s="27"/>
      <c r="CX147" s="27"/>
      <c r="CY147" s="27">
        <f t="shared" ref="CY147" si="3986">SUM(CY140:CY146)</f>
        <v>3435</v>
      </c>
      <c r="CZ147" s="28">
        <f t="shared" ref="CZ147" si="3987">((CY147+DA147)/7)/CW146</f>
        <v>0.67173252279635265</v>
      </c>
      <c r="DA147" s="27">
        <f t="shared" ref="DA147" si="3988">SUM(DA140:DA146)</f>
        <v>101</v>
      </c>
      <c r="DB147" s="28">
        <f t="shared" ref="DB147" si="3989">(DA147/(DA147+CY147))</f>
        <v>2.8563348416289592E-2</v>
      </c>
      <c r="DC147" s="27"/>
      <c r="DD147" s="27"/>
      <c r="DE147" s="29">
        <f t="shared" ref="DE147:DF147" si="3990">DE145/DE144*100-100</f>
        <v>12.037907268170429</v>
      </c>
      <c r="DF147" s="72">
        <f t="shared" si="3990"/>
        <v>7.8720583360954777</v>
      </c>
      <c r="DG147" s="26">
        <f t="shared" ref="DG147" si="3991">SUM(DG140:DG146)</f>
        <v>1</v>
      </c>
      <c r="DH147" s="27">
        <f t="shared" ref="DH147" si="3992">SUM(DH140:DH146)</f>
        <v>0</v>
      </c>
      <c r="DI147" s="27"/>
      <c r="DJ147" s="27"/>
      <c r="DK147" s="27">
        <f t="shared" ref="DK147" si="3993">SUM(DK140:DK146)</f>
        <v>4189</v>
      </c>
      <c r="DL147" s="28">
        <f t="shared" ref="DL147" si="3994">((DK147+DM147)/7)/DI146</f>
        <v>0.72371967654986513</v>
      </c>
      <c r="DM147" s="27">
        <f t="shared" ref="DM147" si="3995">SUM(DM140:DM146)</f>
        <v>107</v>
      </c>
      <c r="DN147" s="28">
        <f t="shared" ref="DN147" si="3996">(DM147/(DM147+DK147))</f>
        <v>2.4906890130353819E-2</v>
      </c>
      <c r="DO147" s="27"/>
      <c r="DP147" s="27"/>
      <c r="DQ147" s="29">
        <f t="shared" ref="DQ147:DR147" si="3997">DQ145/DQ144*100-100</f>
        <v>14.855545876887334</v>
      </c>
      <c r="DR147" s="72">
        <f t="shared" si="3997"/>
        <v>11.219754723234999</v>
      </c>
      <c r="DS147" s="26">
        <f t="shared" ref="DS147" si="3998">SUM(DS140:DS146)</f>
        <v>1</v>
      </c>
      <c r="DT147" s="27">
        <f t="shared" ref="DT147" si="3999">SUM(DT140:DT146)</f>
        <v>0</v>
      </c>
      <c r="DU147" s="27"/>
      <c r="DV147" s="27"/>
      <c r="DW147" s="27">
        <f t="shared" ref="DW147" si="4000">SUM(DW140:DW146)</f>
        <v>4131</v>
      </c>
      <c r="DX147" s="28">
        <f t="shared" ref="DX147" si="4001">((DW147+DY147)/7)/DU146</f>
        <v>0.69640825613521851</v>
      </c>
      <c r="DY147" s="27">
        <f t="shared" ref="DY147" si="4002">SUM(DY140:DY146)</f>
        <v>154</v>
      </c>
      <c r="DZ147" s="28">
        <f t="shared" ref="DZ147" si="4003">(DY147/(DY147+DW147))</f>
        <v>3.5939323220536758E-2</v>
      </c>
      <c r="EA147" s="27"/>
      <c r="EB147" s="27"/>
      <c r="EC147" s="29">
        <f t="shared" ref="EC147:ED147" si="4004">EC145/EC144*100-100</f>
        <v>9.1021825396825307</v>
      </c>
      <c r="ED147" s="72">
        <f t="shared" si="4004"/>
        <v>7.4908849850845201</v>
      </c>
      <c r="EE147" s="26">
        <f t="shared" ref="EE147" si="4005">SUM(EE140:EE146)</f>
        <v>1</v>
      </c>
      <c r="EF147" s="27">
        <f t="shared" ref="EF147" si="4006">SUM(EF140:EF146)</f>
        <v>0</v>
      </c>
      <c r="EG147" s="27"/>
      <c r="EH147" s="27"/>
      <c r="EI147" s="27">
        <f t="shared" ref="EI147" si="4007">SUM(EI140:EI146)</f>
        <v>701</v>
      </c>
      <c r="EJ147" s="28">
        <f t="shared" ref="EJ147" si="4008">((EI147+EK147)/7)/EG146</f>
        <v>0.65732368896925863</v>
      </c>
      <c r="EK147" s="27">
        <f t="shared" ref="EK147" si="4009">SUM(EK140:EK146)</f>
        <v>26</v>
      </c>
      <c r="EL147" s="28">
        <f t="shared" ref="EL147" si="4010">(EK147/(EK147+EI147))</f>
        <v>3.5763411279229711E-2</v>
      </c>
      <c r="EM147" s="27"/>
      <c r="EN147" s="27"/>
      <c r="EO147" s="29">
        <f t="shared" ref="EO147:EP147" si="4011">EO145/EO144*100-100</f>
        <v>9.375</v>
      </c>
      <c r="EP147" s="72">
        <f t="shared" si="4011"/>
        <v>7.6179427687548298</v>
      </c>
      <c r="EQ147" s="26">
        <f t="shared" ref="EQ147" si="4012">SUM(EQ140:EQ146)</f>
        <v>0</v>
      </c>
      <c r="ER147" s="27">
        <f t="shared" ref="ER147" si="4013">SUM(ER140:ER146)</f>
        <v>0</v>
      </c>
      <c r="ES147" s="27"/>
      <c r="ET147" s="27"/>
      <c r="EU147" s="27">
        <f t="shared" ref="EU147" si="4014">SUM(EU140:EU146)</f>
        <v>4272</v>
      </c>
      <c r="EV147" s="28">
        <f t="shared" ref="EV147" si="4015">((EU147+EW147)/7)/ES146</f>
        <v>0.72198558322411532</v>
      </c>
      <c r="EW147" s="27">
        <f t="shared" ref="EW147" si="4016">SUM(EW140:EW146)</f>
        <v>135</v>
      </c>
      <c r="EX147" s="28">
        <f t="shared" ref="EX147" si="4017">(EW147/(EW147+EU147))</f>
        <v>3.0633083730428862E-2</v>
      </c>
      <c r="EY147" s="27"/>
      <c r="EZ147" s="27"/>
      <c r="FA147" s="29">
        <f t="shared" ref="FA147:FB147" si="4018">FA145/FA144*100-100</f>
        <v>11.622023809523824</v>
      </c>
      <c r="FB147" s="72">
        <f t="shared" si="4018"/>
        <v>4.028685931238158</v>
      </c>
      <c r="FC147" s="26">
        <f t="shared" ref="FC147" si="4019">SUM(FC140:FC146)</f>
        <v>0</v>
      </c>
      <c r="FD147" s="27">
        <f t="shared" ref="FD147" si="4020">SUM(FD140:FD146)</f>
        <v>0</v>
      </c>
      <c r="FE147" s="27"/>
      <c r="FF147" s="27"/>
      <c r="FG147" s="27">
        <f t="shared" ref="FG147" si="4021">SUM(FG140:FG146)</f>
        <v>4088</v>
      </c>
      <c r="FH147" s="28">
        <f t="shared" ref="FH147" si="4022">((FG147+FI147)/7)/FE146</f>
        <v>0.68887440951294998</v>
      </c>
      <c r="FI147" s="27">
        <f t="shared" ref="FI147" si="4023">SUM(FI140:FI146)</f>
        <v>141</v>
      </c>
      <c r="FJ147" s="28">
        <f t="shared" ref="FJ147" si="4024">(FI147/(FI147+FG147))</f>
        <v>3.3341215417356351E-2</v>
      </c>
      <c r="FK147" s="27"/>
      <c r="FL147" s="27"/>
      <c r="FM147" s="29">
        <f t="shared" ref="FM147:FN147" si="4025">FM145/FM144*100-100</f>
        <v>14.590222663139315</v>
      </c>
      <c r="FN147" s="72">
        <f t="shared" si="4025"/>
        <v>11.415313225058</v>
      </c>
      <c r="FO147" s="26">
        <f t="shared" ref="FO147" si="4026">SUM(FO140:FO146)</f>
        <v>3</v>
      </c>
      <c r="FP147" s="27">
        <f t="shared" ref="FP147" si="4027">SUM(FP140:FP146)</f>
        <v>0</v>
      </c>
      <c r="FQ147" s="27"/>
      <c r="FR147" s="27"/>
      <c r="FS147" s="27">
        <f t="shared" ref="FS147" si="4028">SUM(FS140:FS146)</f>
        <v>4077</v>
      </c>
      <c r="FT147" s="28">
        <f t="shared" ref="FT147" si="4029">((FS147+FU147)/7)/FQ146</f>
        <v>0.70821386405801989</v>
      </c>
      <c r="FU147" s="27">
        <f t="shared" ref="FU147" si="4030">SUM(FU140:FU146)</f>
        <v>122</v>
      </c>
      <c r="FV147" s="28">
        <f t="shared" ref="FV147" si="4031">(FU147/(FU147+FS147))</f>
        <v>2.9054536794474874E-2</v>
      </c>
      <c r="FW147" s="27"/>
      <c r="FX147" s="27"/>
      <c r="FY147" s="29">
        <f t="shared" ref="FY147:FZ147" si="4032">FY145/FY144*100-100</f>
        <v>13.388941102756874</v>
      </c>
      <c r="FZ147" s="72">
        <f t="shared" si="4032"/>
        <v>3.9752513534416067</v>
      </c>
      <c r="GA147" s="26">
        <f t="shared" ref="GA147" si="4033">SUM(GA140:GA146)</f>
        <v>0</v>
      </c>
      <c r="GB147" s="27">
        <f t="shared" ref="GB147" si="4034">SUM(GB140:GB146)</f>
        <v>1</v>
      </c>
      <c r="GC147" s="27"/>
      <c r="GD147" s="27"/>
      <c r="GE147" s="27">
        <f t="shared" ref="GE147" si="4035">SUM(GE140:GE146)</f>
        <v>706</v>
      </c>
      <c r="GF147" s="28">
        <f t="shared" ref="GF147" si="4036">((GE147+GG147)/7)/GC146</f>
        <v>0.64462081128747795</v>
      </c>
      <c r="GG147" s="27">
        <f t="shared" ref="GG147" si="4037">SUM(GG140:GG146)</f>
        <v>25</v>
      </c>
      <c r="GH147" s="28">
        <f t="shared" ref="GH147" si="4038">(GG147/(GG147+GE147))</f>
        <v>3.4199726402188782E-2</v>
      </c>
      <c r="GI147" s="27"/>
      <c r="GJ147" s="27"/>
      <c r="GK147" s="29">
        <f t="shared" ref="GK147:GL147" si="4039">GK145/GK144*100-100</f>
        <v>13.743894993894983</v>
      </c>
      <c r="GL147" s="72">
        <f t="shared" si="4039"/>
        <v>1.3921113689095108</v>
      </c>
      <c r="GM147" s="26">
        <f t="shared" ref="GM147" si="4040">SUM(GM140:GM146)</f>
        <v>3</v>
      </c>
      <c r="GN147" s="27">
        <f t="shared" ref="GN147" si="4041">SUM(GN140:GN146)</f>
        <v>0</v>
      </c>
      <c r="GO147" s="27"/>
      <c r="GP147" s="27"/>
      <c r="GQ147" s="27">
        <f t="shared" ref="GQ147" si="4042">SUM(GQ140:GQ146)</f>
        <v>4090</v>
      </c>
      <c r="GR147" s="28">
        <f t="shared" ref="GR147" si="4043">((GQ147+GS147)/7)/GO146</f>
        <v>0.71394719025050779</v>
      </c>
      <c r="GS147" s="27">
        <f t="shared" ref="GS147" si="4044">SUM(GS140:GS146)</f>
        <v>128</v>
      </c>
      <c r="GT147" s="28">
        <f t="shared" ref="GT147" si="4045">(GS147/(GS147+GQ147))</f>
        <v>3.0346135609293504E-2</v>
      </c>
      <c r="GU147" s="27"/>
      <c r="GV147" s="27"/>
      <c r="GW147" s="29">
        <f t="shared" ref="GW147:GX147" si="4046">GW145/GW144*100-100</f>
        <v>9.3372584541062622</v>
      </c>
      <c r="GX147" s="72">
        <f t="shared" si="4046"/>
        <v>4.2053364269141582</v>
      </c>
      <c r="GY147" s="26">
        <f t="shared" ref="GY147" si="4047">SUM(GY140:GY146)</f>
        <v>0</v>
      </c>
      <c r="GZ147" s="27">
        <f t="shared" ref="GZ147" si="4048">SUM(GZ140:GZ146)</f>
        <v>0</v>
      </c>
      <c r="HA147" s="27"/>
      <c r="HB147" s="27"/>
      <c r="HC147" s="27">
        <f t="shared" ref="HC147" si="4049">SUM(HC140:HC146)</f>
        <v>4080</v>
      </c>
      <c r="HD147" s="28">
        <f t="shared" ref="HD147" si="4050">((HC147+HE147)/7)/HA146</f>
        <v>0.71243697478991597</v>
      </c>
      <c r="HE147" s="27">
        <f t="shared" ref="HE147" si="4051">SUM(HE140:HE146)</f>
        <v>159</v>
      </c>
      <c r="HF147" s="28">
        <f t="shared" ref="HF147" si="4052">(HE147/(HE147+HC147))</f>
        <v>3.7508846426043879E-2</v>
      </c>
      <c r="HG147" s="27"/>
      <c r="HH147" s="27"/>
      <c r="HI147" s="29">
        <f t="shared" ref="HI147:HJ147" si="4053">HI145/HI144*100-100</f>
        <v>12.626763668430343</v>
      </c>
      <c r="HJ147" s="72">
        <f t="shared" si="4053"/>
        <v>12.457611993574872</v>
      </c>
      <c r="HK147" s="26">
        <f t="shared" si="3879"/>
        <v>22</v>
      </c>
      <c r="HL147" s="27">
        <f t="shared" si="3880"/>
        <v>1</v>
      </c>
      <c r="HM147" s="27">
        <f t="shared" si="3881"/>
        <v>0</v>
      </c>
      <c r="HN147" s="27">
        <f t="shared" si="3882"/>
        <v>0</v>
      </c>
      <c r="HO147" s="27">
        <f t="shared" si="3883"/>
        <v>58128</v>
      </c>
      <c r="HP147" s="216">
        <f>+((HO147)/HM146)/7</f>
        <v>0.70200355059599295</v>
      </c>
      <c r="HQ147" s="62">
        <f t="shared" si="3885"/>
        <v>1810</v>
      </c>
      <c r="HR147" s="52">
        <f t="shared" si="3929"/>
        <v>3.1138177814478394E-2</v>
      </c>
      <c r="HS147" s="53">
        <f t="shared" ref="HS147" si="4054">SUM(HS140:HS146)/7</f>
        <v>61.800000000000004</v>
      </c>
      <c r="HT147" s="54">
        <f t="shared" ref="HT147" si="4055">SUM(HT140:HT146)</f>
        <v>55431</v>
      </c>
      <c r="HU147" s="53">
        <f t="shared" ref="HU147" si="4056">AVERAGE(HU140:HU146)</f>
        <v>95.357206162624635</v>
      </c>
      <c r="HV147" s="63">
        <f>HV145/HV144*100-100</f>
        <v>13.010277640467962</v>
      </c>
      <c r="HW147" s="72">
        <f>HW145/HW144*100-100</f>
        <v>6.9497148556931307</v>
      </c>
      <c r="HX147" s="78">
        <f t="shared" ref="HX147" si="4057">SUM(G147,I147,S147,U147,AE147,AG147,AQ147,AS147,BC147,BE147)/7/SUM(E146,Q146,AC146,AO146,BA146)</f>
        <v>0.69530754597336719</v>
      </c>
      <c r="HY147" s="78">
        <f t="shared" ref="HY147" si="4058">SUM(BO147,BQ147,CA147,CC147,CM147,CO147,CY147,DA147,DK147,DM147)/7/SUM(BM146,BY146,CK146,CW146,DI146)</f>
        <v>0.70585597704241765</v>
      </c>
      <c r="HZ147" s="78">
        <f t="shared" ref="HZ147" si="4059">SUM(DW147,DY147,EI147,EK147,EU147,EW147,FG147,FI147)/7/SUM(DU146,EG146,ES146,FE146)</f>
        <v>0.69982565890677884</v>
      </c>
      <c r="IA147" s="78">
        <f t="shared" ref="IA147" si="4060">SUM(FS147,FU147,GE147,GG147,GQ147,GS147,HC147,HE147)/7/SUM(FQ146,GC146,GO146,HA146)</f>
        <v>0.70752074414671529</v>
      </c>
      <c r="IB147" s="92">
        <f t="shared" ref="IB147" si="4061">SUM(I147,U147,AG147,AS147,BE147)/SUM(G147,I147,S147,U147,AE147,AG147,AQ147,AS147,BC147,BE147)</f>
        <v>3.0421470913946973E-2</v>
      </c>
      <c r="IC147" s="92">
        <f t="shared" ref="IC147" si="4062">SUM(BQ147,CC147,CO147,DA147,DM147)/SUM(BO147,BQ147,CA147,CC147,CM147,CO147,CY147,DA147,DK147,DM147)</f>
        <v>2.8776521407699148E-2</v>
      </c>
      <c r="ID147" s="92">
        <f t="shared" ref="ID147" si="4063">SUM(DY147,EK147,EW147,FI147)/SUM(DW147,DY147,EI147,EK147,EU147,EW147,FG147,FI147)</f>
        <v>3.3411488862837048E-2</v>
      </c>
      <c r="IE147" s="92">
        <f t="shared" ref="IE147" si="4064">SUM(FU147,GG147,GS147,HE147)/SUM(FS147,FU147,GE147,GG147,GQ147,GS147,HC147,HE147)</f>
        <v>3.2419511466347951E-2</v>
      </c>
      <c r="IF147" s="94">
        <f t="shared" ref="IF147" si="4065">SUM(C147,O147,AA147,AM147,AY147)</f>
        <v>9</v>
      </c>
      <c r="IG147" s="94">
        <f t="shared" ref="IG147" si="4066">SUM(BK147,BW147,CI147,CU147,DG147)</f>
        <v>5</v>
      </c>
      <c r="IH147" s="94">
        <f t="shared" ref="IH147" si="4067">SUM(DS147,EE147,EQ147,FC147)</f>
        <v>2</v>
      </c>
      <c r="II147" s="94">
        <f t="shared" ref="II147" si="4068">SUM(FO147,GA147,GM147,GY147)</f>
        <v>6</v>
      </c>
      <c r="IJ147" s="96" t="s">
        <v>89</v>
      </c>
    </row>
    <row r="148" spans="1:244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" si="4069">HK147/HM137</f>
        <v>1.8563834275588558E-3</v>
      </c>
      <c r="HL148" s="68">
        <f t="shared" ref="HL148" si="4070">HL147/HN137</f>
        <v>1.026694045174538E-3</v>
      </c>
      <c r="HM148" s="45"/>
      <c r="HN148" s="45"/>
      <c r="HO148" s="45"/>
      <c r="HP148" s="218"/>
      <c r="HQ148" s="45"/>
      <c r="HR148" s="45"/>
      <c r="HS148" s="45"/>
      <c r="HT148" s="55"/>
      <c r="HU148" s="45"/>
      <c r="HV148" s="45"/>
      <c r="HW148" s="46"/>
      <c r="HY148" s="77"/>
      <c r="HZ148" s="77"/>
      <c r="IA148" s="77"/>
      <c r="IF148" s="94">
        <f t="shared" ref="IF148" si="4071">SUM(E137,Q137,AC137,AO137,BA137)</f>
        <v>3163</v>
      </c>
      <c r="IG148" s="94">
        <f t="shared" ref="IG148" si="4072">SUM(BM137,BY137,CK137,CW137,DI137)</f>
        <v>3191</v>
      </c>
      <c r="IH148" s="94">
        <f t="shared" ref="IH148" si="4073">SUM(DU137,EG137,ES137,FE137)</f>
        <v>2788</v>
      </c>
      <c r="II148" s="94">
        <f t="shared" ref="II148" si="4074">SUM(FQ137,GC137,GO137,HA137)</f>
        <v>2709</v>
      </c>
      <c r="IJ148" s="96" t="s">
        <v>84</v>
      </c>
    </row>
    <row r="149" spans="1:244" x14ac:dyDescent="0.25">
      <c r="A149" s="225">
        <v>41</v>
      </c>
      <c r="B149" s="73">
        <f>B146+1</f>
        <v>44540</v>
      </c>
      <c r="C149" s="33"/>
      <c r="D149" s="34"/>
      <c r="E149" s="34">
        <f>E146-C149</f>
        <v>752</v>
      </c>
      <c r="F149" s="34">
        <f>F146-D149</f>
        <v>62</v>
      </c>
      <c r="G149" s="34">
        <v>485</v>
      </c>
      <c r="H149" s="35">
        <f t="shared" ref="H149:H155" si="4075">((G149+I149)/E149)</f>
        <v>0.65957446808510634</v>
      </c>
      <c r="I149" s="34">
        <v>11</v>
      </c>
      <c r="J149" s="35">
        <f>I149/(G149+I149)</f>
        <v>2.2177419354838711E-2</v>
      </c>
      <c r="K149" s="36"/>
      <c r="L149" s="34"/>
      <c r="M149" s="34"/>
      <c r="N149" s="37"/>
      <c r="O149" s="33"/>
      <c r="P149" s="34"/>
      <c r="Q149" s="34">
        <f t="shared" ref="Q149" si="4076">Q146-O149</f>
        <v>716</v>
      </c>
      <c r="R149" s="34">
        <f t="shared" ref="R149" si="4077">R146-P149</f>
        <v>59</v>
      </c>
      <c r="S149" s="34">
        <v>464</v>
      </c>
      <c r="T149" s="35">
        <f t="shared" ref="T149:T155" si="4078">((S149+U149)/Q149)</f>
        <v>0.68296089385474856</v>
      </c>
      <c r="U149" s="34">
        <v>25</v>
      </c>
      <c r="V149" s="35">
        <f t="shared" ref="V149:V155" si="4079">U149/(S149+U149)</f>
        <v>5.112474437627812E-2</v>
      </c>
      <c r="W149" s="36"/>
      <c r="X149" s="34"/>
      <c r="Y149" s="34"/>
      <c r="Z149" s="37"/>
      <c r="AA149" s="33"/>
      <c r="AB149" s="34"/>
      <c r="AC149" s="34">
        <f t="shared" ref="AC149" si="4080">AC146-AA149</f>
        <v>131</v>
      </c>
      <c r="AD149" s="34">
        <f t="shared" ref="AD149" si="4081">AD146-AB149</f>
        <v>10</v>
      </c>
      <c r="AE149" s="34">
        <v>87</v>
      </c>
      <c r="AF149" s="35">
        <f t="shared" ref="AF149:AF155" si="4082">((AE149+AG149)/AC149)</f>
        <v>0.6717557251908397</v>
      </c>
      <c r="AG149" s="34">
        <v>1</v>
      </c>
      <c r="AH149" s="35">
        <f t="shared" ref="AH149:AH155" si="4083">AG149/(AE149+AG149)</f>
        <v>1.1363636363636364E-2</v>
      </c>
      <c r="AI149" s="36"/>
      <c r="AJ149" s="34"/>
      <c r="AK149" s="34"/>
      <c r="AL149" s="37"/>
      <c r="AM149" s="33"/>
      <c r="AN149" s="34"/>
      <c r="AO149" s="34">
        <f t="shared" ref="AO149" si="4084">AO146-AM149</f>
        <v>723</v>
      </c>
      <c r="AP149" s="34">
        <f t="shared" ref="AP149" si="4085">AP146-AN149</f>
        <v>60</v>
      </c>
      <c r="AQ149" s="34">
        <v>482</v>
      </c>
      <c r="AR149" s="35">
        <f t="shared" ref="AR149:AR155" si="4086">((AQ149+AS149)/AO149)</f>
        <v>0.68049792531120334</v>
      </c>
      <c r="AS149" s="34">
        <v>10</v>
      </c>
      <c r="AT149" s="35">
        <f t="shared" ref="AT149:AT155" si="4087">AS149/(AQ149+AS149)</f>
        <v>2.032520325203252E-2</v>
      </c>
      <c r="AU149" s="36"/>
      <c r="AV149" s="34"/>
      <c r="AW149" s="34"/>
      <c r="AX149" s="37"/>
      <c r="AY149" s="33"/>
      <c r="AZ149" s="34"/>
      <c r="BA149" s="34">
        <f t="shared" ref="BA149" si="4088">BA146-AY149</f>
        <v>832</v>
      </c>
      <c r="BB149" s="34">
        <f t="shared" ref="BB149" si="4089">BB146-AZ149</f>
        <v>68</v>
      </c>
      <c r="BC149" s="34">
        <v>475</v>
      </c>
      <c r="BD149" s="35">
        <f t="shared" ref="BD149:BD155" si="4090">((BC149+BE149)/BA149)</f>
        <v>0.59855769230769229</v>
      </c>
      <c r="BE149" s="34">
        <v>23</v>
      </c>
      <c r="BF149" s="35">
        <f t="shared" ref="BF149:BF155" si="4091">BE149/(BC149+BE149)</f>
        <v>4.6184738955823292E-2</v>
      </c>
      <c r="BG149" s="36"/>
      <c r="BH149" s="34"/>
      <c r="BI149" s="34"/>
      <c r="BJ149" s="37"/>
      <c r="BK149" s="33">
        <v>1</v>
      </c>
      <c r="BL149" s="34"/>
      <c r="BM149" s="34">
        <f t="shared" ref="BM149" si="4092">BM146-BK149</f>
        <v>693</v>
      </c>
      <c r="BN149" s="34">
        <f t="shared" ref="BN149" si="4093">BN146-BL149</f>
        <v>58</v>
      </c>
      <c r="BO149" s="34">
        <v>456</v>
      </c>
      <c r="BP149" s="35">
        <f t="shared" ref="BP149:BP155" si="4094">((BO149+BQ149)/BM149)</f>
        <v>0.67821067821067826</v>
      </c>
      <c r="BQ149" s="34">
        <v>14</v>
      </c>
      <c r="BR149" s="35">
        <f t="shared" ref="BR149:BR155" si="4095">BQ149/(BO149+BQ149)</f>
        <v>2.9787234042553193E-2</v>
      </c>
      <c r="BS149" s="36"/>
      <c r="BT149" s="34"/>
      <c r="BU149" s="34"/>
      <c r="BV149" s="37"/>
      <c r="BW149" s="33"/>
      <c r="BX149" s="34"/>
      <c r="BY149" s="34">
        <f t="shared" ref="BY149" si="4096">BY146-BW149</f>
        <v>746</v>
      </c>
      <c r="BZ149" s="34">
        <f t="shared" ref="BZ149" si="4097">BZ146-BX149</f>
        <v>61</v>
      </c>
      <c r="CA149" s="34">
        <v>511</v>
      </c>
      <c r="CB149" s="35">
        <f t="shared" ref="CB149:CB155" si="4098">((CA149+CC149)/BY149)</f>
        <v>0.69436997319034854</v>
      </c>
      <c r="CC149" s="34">
        <v>7</v>
      </c>
      <c r="CD149" s="35">
        <f t="shared" ref="CD149:CD155" si="4099">CC149/(CA149+CC149)</f>
        <v>1.3513513513513514E-2</v>
      </c>
      <c r="CE149" s="36"/>
      <c r="CF149" s="34"/>
      <c r="CG149" s="34"/>
      <c r="CH149" s="37"/>
      <c r="CI149" s="33"/>
      <c r="CJ149" s="34"/>
      <c r="CK149" s="34">
        <f t="shared" ref="CK149" si="4100">CK146-CI149</f>
        <v>146</v>
      </c>
      <c r="CL149" s="34">
        <f t="shared" ref="CL149" si="4101">CL146-CJ149</f>
        <v>13</v>
      </c>
      <c r="CM149" s="34">
        <v>105</v>
      </c>
      <c r="CN149" s="35">
        <f t="shared" ref="CN149:CN155" si="4102">((CM149+CO149)/CK149)</f>
        <v>0.73972602739726023</v>
      </c>
      <c r="CO149" s="34">
        <v>3</v>
      </c>
      <c r="CP149" s="35">
        <f t="shared" ref="CP149:CP155" si="4103">CO149/(CM149+CO149)</f>
        <v>2.7777777777777776E-2</v>
      </c>
      <c r="CQ149" s="36"/>
      <c r="CR149" s="34"/>
      <c r="CS149" s="34"/>
      <c r="CT149" s="37"/>
      <c r="CU149" s="33"/>
      <c r="CV149" s="34"/>
      <c r="CW149" s="34">
        <f t="shared" ref="CW149" si="4104">CW146-CU149</f>
        <v>752</v>
      </c>
      <c r="CX149" s="34">
        <f t="shared" ref="CX149" si="4105">CX146-CV149</f>
        <v>62</v>
      </c>
      <c r="CY149" s="34">
        <v>478</v>
      </c>
      <c r="CZ149" s="35">
        <f t="shared" ref="CZ149:CZ155" si="4106">((CY149+DA149)/CW149)</f>
        <v>0.64760638297872342</v>
      </c>
      <c r="DA149" s="34">
        <v>9</v>
      </c>
      <c r="DB149" s="35">
        <f t="shared" ref="DB149:DB155" si="4107">DA149/(CY149+DA149)</f>
        <v>1.8480492813141684E-2</v>
      </c>
      <c r="DC149" s="36"/>
      <c r="DD149" s="34"/>
      <c r="DE149" s="34"/>
      <c r="DF149" s="37"/>
      <c r="DG149" s="33"/>
      <c r="DH149" s="34"/>
      <c r="DI149" s="34">
        <f t="shared" ref="DI149" si="4108">DI146-DG149</f>
        <v>848</v>
      </c>
      <c r="DJ149" s="34">
        <f t="shared" ref="DJ149" si="4109">DJ146-DH149</f>
        <v>70</v>
      </c>
      <c r="DK149" s="34">
        <v>624</v>
      </c>
      <c r="DL149" s="35">
        <f t="shared" ref="DL149:DL155" si="4110">((DK149+DM149)/DI149)</f>
        <v>0.75</v>
      </c>
      <c r="DM149" s="34">
        <v>12</v>
      </c>
      <c r="DN149" s="35">
        <f t="shared" ref="DN149:DN155" si="4111">DM149/(DK149+DM149)</f>
        <v>1.8867924528301886E-2</v>
      </c>
      <c r="DO149" s="36"/>
      <c r="DP149" s="34"/>
      <c r="DQ149" s="34"/>
      <c r="DR149" s="37"/>
      <c r="DS149" s="33"/>
      <c r="DT149" s="34"/>
      <c r="DU149" s="34">
        <f t="shared" ref="DU149" si="4112">DU146-DS149</f>
        <v>879</v>
      </c>
      <c r="DV149" s="34">
        <f t="shared" ref="DV149" si="4113">DV146-DT149</f>
        <v>71</v>
      </c>
      <c r="DW149" s="34">
        <v>593</v>
      </c>
      <c r="DX149" s="35">
        <f t="shared" ref="DX149:DX155" si="4114">((DW149+DY149)/DU149)</f>
        <v>0.70307167235494883</v>
      </c>
      <c r="DY149" s="34">
        <v>25</v>
      </c>
      <c r="DZ149" s="35">
        <f t="shared" ref="DZ149:DZ155" si="4115">DY149/(DW149+DY149)</f>
        <v>4.0453074433656956E-2</v>
      </c>
      <c r="EA149" s="36"/>
      <c r="EB149" s="34"/>
      <c r="EC149" s="34"/>
      <c r="ED149" s="37"/>
      <c r="EE149" s="33"/>
      <c r="EF149" s="34"/>
      <c r="EG149" s="34">
        <f t="shared" ref="EG149" si="4116">EG146-EE149</f>
        <v>158</v>
      </c>
      <c r="EH149" s="34">
        <f t="shared" ref="EH149" si="4117">EH146-EF149</f>
        <v>12</v>
      </c>
      <c r="EI149" s="34">
        <v>106</v>
      </c>
      <c r="EJ149" s="35">
        <f t="shared" ref="EJ149:EJ155" si="4118">((EI149+EK149)/EG149)</f>
        <v>0.70886075949367089</v>
      </c>
      <c r="EK149" s="34">
        <v>6</v>
      </c>
      <c r="EL149" s="35">
        <f t="shared" ref="EL149:EL155" si="4119">EK149/(EI149+EK149)</f>
        <v>5.3571428571428568E-2</v>
      </c>
      <c r="EM149" s="36"/>
      <c r="EN149" s="34"/>
      <c r="EO149" s="34"/>
      <c r="EP149" s="37"/>
      <c r="EQ149" s="33">
        <v>1</v>
      </c>
      <c r="ER149" s="34"/>
      <c r="ES149" s="34">
        <f t="shared" ref="ES149" si="4120">ES146-EQ149</f>
        <v>871</v>
      </c>
      <c r="ET149" s="34">
        <f t="shared" ref="ET149" si="4121">ET146-ER149</f>
        <v>72</v>
      </c>
      <c r="EU149" s="34">
        <v>613</v>
      </c>
      <c r="EV149" s="35">
        <f t="shared" ref="EV149:EV155" si="4122">((EU149+EW149)/ES149)</f>
        <v>0.71412169919632607</v>
      </c>
      <c r="EW149" s="34">
        <v>9</v>
      </c>
      <c r="EX149" s="35">
        <f t="shared" ref="EX149:EX155" si="4123">EW149/(EU149+EW149)</f>
        <v>1.4469453376205787E-2</v>
      </c>
      <c r="EY149" s="36"/>
      <c r="EZ149" s="34"/>
      <c r="FA149" s="34"/>
      <c r="FB149" s="37"/>
      <c r="FC149" s="33"/>
      <c r="FD149" s="34"/>
      <c r="FE149" s="34">
        <f t="shared" ref="FE149" si="4124">FE146-FC149</f>
        <v>877</v>
      </c>
      <c r="FF149" s="34">
        <f t="shared" ref="FF149" si="4125">FF146-FD149</f>
        <v>72</v>
      </c>
      <c r="FG149" s="34">
        <v>593</v>
      </c>
      <c r="FH149" s="35">
        <f t="shared" ref="FH149:FH155" si="4126">((FG149+FI149)/FE149)</f>
        <v>0.69669327251995439</v>
      </c>
      <c r="FI149" s="34">
        <v>18</v>
      </c>
      <c r="FJ149" s="35">
        <f t="shared" ref="FJ149:FJ155" si="4127">FI149/(FG149+FI149)</f>
        <v>2.9459901800327332E-2</v>
      </c>
      <c r="FK149" s="36"/>
      <c r="FL149" s="34"/>
      <c r="FM149" s="34"/>
      <c r="FN149" s="37"/>
      <c r="FO149" s="33">
        <v>1</v>
      </c>
      <c r="FP149" s="34"/>
      <c r="FQ149" s="34">
        <f t="shared" ref="FQ149" si="4128">FQ146-FO149</f>
        <v>846</v>
      </c>
      <c r="FR149" s="34">
        <f t="shared" ref="FR149" si="4129">FR146-FP149</f>
        <v>70</v>
      </c>
      <c r="FS149" s="34">
        <v>610</v>
      </c>
      <c r="FT149" s="35">
        <f t="shared" ref="FT149:FT155" si="4130">((FS149+FU149)/FQ149)</f>
        <v>0.75650118203309691</v>
      </c>
      <c r="FU149" s="34">
        <v>30</v>
      </c>
      <c r="FV149" s="35">
        <f t="shared" ref="FV149:FV155" si="4131">FU149/(FS149+FU149)</f>
        <v>4.6875E-2</v>
      </c>
      <c r="FW149" s="36"/>
      <c r="FX149" s="34"/>
      <c r="FY149" s="34"/>
      <c r="FZ149" s="37"/>
      <c r="GA149" s="33"/>
      <c r="GB149" s="34"/>
      <c r="GC149" s="34">
        <f t="shared" ref="GC149" si="4132">GC146-GA149</f>
        <v>162</v>
      </c>
      <c r="GD149" s="34">
        <f t="shared" ref="GD149" si="4133">GD146-GB149</f>
        <v>13</v>
      </c>
      <c r="GE149" s="34">
        <v>98</v>
      </c>
      <c r="GF149" s="35">
        <f t="shared" ref="GF149:GF155" si="4134">((GE149+GG149)/GC149)</f>
        <v>0.64197530864197527</v>
      </c>
      <c r="GG149" s="34">
        <v>6</v>
      </c>
      <c r="GH149" s="35">
        <f t="shared" ref="GH149:GH155" si="4135">GG149/(GE149+GG149)</f>
        <v>5.7692307692307696E-2</v>
      </c>
      <c r="GI149" s="36"/>
      <c r="GJ149" s="34"/>
      <c r="GK149" s="34"/>
      <c r="GL149" s="37"/>
      <c r="GM149" s="33"/>
      <c r="GN149" s="34"/>
      <c r="GO149" s="34">
        <f t="shared" ref="GO149" si="4136">GO146-GM149</f>
        <v>844</v>
      </c>
      <c r="GP149" s="34">
        <f t="shared" ref="GP149" si="4137">GP146-GN149</f>
        <v>70</v>
      </c>
      <c r="GQ149" s="34">
        <v>565</v>
      </c>
      <c r="GR149" s="35">
        <f t="shared" ref="GR149:GR155" si="4138">((GQ149+GS149)/GO149)</f>
        <v>0.69194312796208535</v>
      </c>
      <c r="GS149" s="34">
        <v>19</v>
      </c>
      <c r="GT149" s="35">
        <f t="shared" ref="GT149:GT155" si="4139">GS149/(GQ149+GS149)</f>
        <v>3.2534246575342464E-2</v>
      </c>
      <c r="GU149" s="36"/>
      <c r="GV149" s="34"/>
      <c r="GW149" s="34"/>
      <c r="GX149" s="37"/>
      <c r="GY149" s="33"/>
      <c r="GZ149" s="34"/>
      <c r="HA149" s="34">
        <f t="shared" ref="HA149" si="4140">HA146-GY149</f>
        <v>850</v>
      </c>
      <c r="HB149" s="34">
        <f t="shared" ref="HB149" si="4141">HB146-GZ149</f>
        <v>70</v>
      </c>
      <c r="HC149" s="34">
        <v>567</v>
      </c>
      <c r="HD149" s="35">
        <f t="shared" ref="HD149:HD155" si="4142">((HC149+HE149)/HA149)</f>
        <v>0.69294117647058828</v>
      </c>
      <c r="HE149" s="34">
        <v>22</v>
      </c>
      <c r="HF149" s="35">
        <f t="shared" ref="HF149:HF155" si="4143">HE149/(HC149+HE149)</f>
        <v>3.7351443123938878E-2</v>
      </c>
      <c r="HG149" s="36"/>
      <c r="HH149" s="34"/>
      <c r="HI149" s="34"/>
      <c r="HJ149" s="37"/>
      <c r="HK149" s="33">
        <f t="shared" ref="HK149:HK156" si="4144">+C149+O149+AA149+AM149+AY149+BK149+BW149+CI149+CU149+DG149+DS149+EE149+EQ149+FC149+FO149+GA149+GM149+GY149</f>
        <v>3</v>
      </c>
      <c r="HL149" s="34">
        <f t="shared" ref="HL149:HL156" si="4145">+D149+P149+AB149+AN149+AZ149+BL149+BX149+CJ149+CV149+DH149+DT149+EF149+ER149+FD149+FP149+GB149+GN149+GZ149</f>
        <v>0</v>
      </c>
      <c r="HM149" s="34">
        <f t="shared" ref="HM149:HM156" si="4146">+E149+Q149+AC149+AO149+BA149+BM149+BY149+CK149+CW149+DI149+DU149+EG149+ES149+FE149+FQ149+GC149+GO149+HA149</f>
        <v>11826</v>
      </c>
      <c r="HN149" s="34">
        <f t="shared" ref="HN149:HN156" si="4147">+F149+R149+AD149+AP149+BB149+BN149+BZ149+CL149+CX149+DJ149+DV149+EH149+ET149+FF149+FR149+GD149+GP149+HB149</f>
        <v>973</v>
      </c>
      <c r="HO149" s="34">
        <f t="shared" ref="HO149:HO156" si="4148">+G149+S149+AE149+AQ149+BC149+BO149+CA149+CM149+CY149+DK149+DW149+EI149+EU149+FG149+FS149+GE149+GQ149+HC149+I149+U149+AG149+AS149+BE149+BQ149+CC149+CO149+DA149+DM149+DY149+EK149+EW149+FI149+FU149+GG149+GS149+HE149</f>
        <v>8162</v>
      </c>
      <c r="HP149" s="214">
        <f t="shared" ref="HP149:HP150" si="4149">+(HO149)/HM149</f>
        <v>0.6901741924572975</v>
      </c>
      <c r="HQ149" s="48">
        <f t="shared" ref="HQ149:HQ156" si="4150">+I149+U149+AG149+AS149+BE149+BQ149+CC149+CO149+DA149+DM149+DY149+EK149+EW149+FI149+FU149+GG149+GS149+HE149</f>
        <v>250</v>
      </c>
      <c r="HR149" s="35">
        <f>+(HQ149/(HO149))</f>
        <v>3.0629747610879686E-2</v>
      </c>
      <c r="HS149" s="49">
        <v>62.5</v>
      </c>
      <c r="HT149" s="50">
        <v>7760</v>
      </c>
      <c r="HU149" s="49">
        <f t="shared" ref="HU149:HU155" si="4151">+HT149/HO149*100</f>
        <v>95.074736584170552</v>
      </c>
      <c r="HV149" s="48"/>
      <c r="HW149" s="37"/>
      <c r="HX149" s="78">
        <f t="shared" ref="HX149:HX155" si="4152">SUM(G149,I149,S149,U149,AE149,AG149,AQ149,AS149,BC149,BE149)/SUM(E149,Q149,AC149,AO149,BA149)</f>
        <v>0.65409004438807861</v>
      </c>
      <c r="HY149" s="78">
        <f t="shared" ref="HY149:HY155" si="4153">SUM(BO149,BQ149,CA149,CC149,CM149,CO149,CY149,DA149,DK149,DM149)/SUM(BM149,BY149,CK149,CW149,DI149)</f>
        <v>0.69670329670329667</v>
      </c>
      <c r="HZ149" s="78">
        <f t="shared" ref="HZ149:HZ155" si="4154">SUM(DW149,DY149,EI149,EK149,EU149,EW149,FG149,FI149)/SUM(DU149,EG149,ES149,FE149)</f>
        <v>0.70484739676840213</v>
      </c>
      <c r="IA149" s="78">
        <f t="shared" ref="IA149:IA155" si="4155">SUM(FS149,FU149,GE149,GG149,GQ149,GS149,HC149,HE149)/SUM(FQ149,GC149,GO149,HA149)</f>
        <v>0.70947446336047371</v>
      </c>
    </row>
    <row r="150" spans="1:244" x14ac:dyDescent="0.25">
      <c r="A150" s="226"/>
      <c r="B150" s="41">
        <f t="shared" ref="B150:B155" si="4156">+B149+1</f>
        <v>44541</v>
      </c>
      <c r="C150" s="10"/>
      <c r="D150" s="11"/>
      <c r="E150" s="74">
        <f t="shared" ref="E150:E154" si="4157">E149-C150</f>
        <v>752</v>
      </c>
      <c r="F150" s="74">
        <f t="shared" ref="F150:F154" si="4158">F149-D150</f>
        <v>62</v>
      </c>
      <c r="G150" s="11">
        <v>503</v>
      </c>
      <c r="H150" s="12">
        <f t="shared" si="4075"/>
        <v>0.6875</v>
      </c>
      <c r="I150" s="11">
        <v>14</v>
      </c>
      <c r="J150" s="12">
        <f t="shared" ref="J150:J155" si="4159">I150/(G150+I150)</f>
        <v>2.7079303675048357E-2</v>
      </c>
      <c r="K150" s="13"/>
      <c r="L150" s="11"/>
      <c r="M150" s="11"/>
      <c r="N150" s="14"/>
      <c r="O150" s="10"/>
      <c r="P150" s="11"/>
      <c r="Q150" s="74">
        <f t="shared" ref="Q150:Q155" si="4160">Q149-O150</f>
        <v>716</v>
      </c>
      <c r="R150" s="74">
        <f t="shared" ref="R150:R155" si="4161">R149-P150</f>
        <v>59</v>
      </c>
      <c r="S150" s="11">
        <v>484</v>
      </c>
      <c r="T150" s="12">
        <f t="shared" si="4078"/>
        <v>0.6983240223463687</v>
      </c>
      <c r="U150" s="11">
        <v>16</v>
      </c>
      <c r="V150" s="12">
        <f t="shared" si="4079"/>
        <v>3.2000000000000001E-2</v>
      </c>
      <c r="W150" s="13"/>
      <c r="X150" s="11"/>
      <c r="Y150" s="11"/>
      <c r="Z150" s="14"/>
      <c r="AA150" s="10">
        <v>1</v>
      </c>
      <c r="AB150" s="11"/>
      <c r="AC150" s="74">
        <f t="shared" ref="AC150:AC155" si="4162">AC149-AA150</f>
        <v>130</v>
      </c>
      <c r="AD150" s="74">
        <f t="shared" ref="AD150:AD155" si="4163">AD149-AB150</f>
        <v>10</v>
      </c>
      <c r="AE150" s="11">
        <v>78</v>
      </c>
      <c r="AF150" s="12">
        <f t="shared" si="4082"/>
        <v>0.6</v>
      </c>
      <c r="AG150" s="11">
        <v>0</v>
      </c>
      <c r="AH150" s="12">
        <f t="shared" si="4083"/>
        <v>0</v>
      </c>
      <c r="AI150" s="13"/>
      <c r="AJ150" s="11"/>
      <c r="AK150" s="11"/>
      <c r="AL150" s="14"/>
      <c r="AM150" s="10"/>
      <c r="AN150" s="11"/>
      <c r="AO150" s="74">
        <f t="shared" ref="AO150:AO155" si="4164">AO149-AM150</f>
        <v>723</v>
      </c>
      <c r="AP150" s="74">
        <f t="shared" ref="AP150:AP155" si="4165">AP149-AN150</f>
        <v>60</v>
      </c>
      <c r="AQ150" s="11">
        <v>464</v>
      </c>
      <c r="AR150" s="12">
        <f t="shared" si="4086"/>
        <v>0.67081604426002761</v>
      </c>
      <c r="AS150" s="11">
        <v>21</v>
      </c>
      <c r="AT150" s="12">
        <f t="shared" si="4087"/>
        <v>4.3298969072164947E-2</v>
      </c>
      <c r="AU150" s="13"/>
      <c r="AV150" s="11"/>
      <c r="AW150" s="11"/>
      <c r="AX150" s="14"/>
      <c r="AY150" s="10"/>
      <c r="AZ150" s="11"/>
      <c r="BA150" s="74">
        <f t="shared" ref="BA150:BA155" si="4166">BA149-AY150</f>
        <v>832</v>
      </c>
      <c r="BB150" s="74">
        <f t="shared" ref="BB150:BB155" si="4167">BB149-AZ150</f>
        <v>68</v>
      </c>
      <c r="BC150" s="11">
        <v>521</v>
      </c>
      <c r="BD150" s="12">
        <f t="shared" si="4090"/>
        <v>0.65384615384615385</v>
      </c>
      <c r="BE150" s="11">
        <v>23</v>
      </c>
      <c r="BF150" s="12">
        <f t="shared" si="4091"/>
        <v>4.2279411764705885E-2</v>
      </c>
      <c r="BG150" s="13"/>
      <c r="BH150" s="11"/>
      <c r="BI150" s="11"/>
      <c r="BJ150" s="14"/>
      <c r="BK150" s="10"/>
      <c r="BL150" s="11"/>
      <c r="BM150" s="74">
        <f t="shared" ref="BM150:BM155" si="4168">BM149-BK150</f>
        <v>693</v>
      </c>
      <c r="BN150" s="74">
        <f t="shared" ref="BN150:BN155" si="4169">BN149-BL150</f>
        <v>58</v>
      </c>
      <c r="BO150" s="11">
        <v>444</v>
      </c>
      <c r="BP150" s="12">
        <f t="shared" si="4094"/>
        <v>0.67243867243867239</v>
      </c>
      <c r="BQ150" s="11">
        <v>22</v>
      </c>
      <c r="BR150" s="12">
        <f t="shared" si="4095"/>
        <v>4.7210300429184553E-2</v>
      </c>
      <c r="BS150" s="13"/>
      <c r="BT150" s="11"/>
      <c r="BU150" s="11"/>
      <c r="BV150" s="14"/>
      <c r="BW150" s="10"/>
      <c r="BX150" s="11"/>
      <c r="BY150" s="74">
        <f t="shared" ref="BY150:BY155" si="4170">BY149-BW150</f>
        <v>746</v>
      </c>
      <c r="BZ150" s="74">
        <f t="shared" ref="BZ150:BZ155" si="4171">BZ149-BX150</f>
        <v>61</v>
      </c>
      <c r="CA150" s="11">
        <v>500</v>
      </c>
      <c r="CB150" s="12">
        <f t="shared" si="4098"/>
        <v>0.69168900804289546</v>
      </c>
      <c r="CC150" s="11">
        <v>16</v>
      </c>
      <c r="CD150" s="12">
        <f t="shared" si="4099"/>
        <v>3.1007751937984496E-2</v>
      </c>
      <c r="CE150" s="13"/>
      <c r="CF150" s="11"/>
      <c r="CG150" s="11"/>
      <c r="CH150" s="14"/>
      <c r="CI150" s="10">
        <v>1</v>
      </c>
      <c r="CJ150" s="11"/>
      <c r="CK150" s="74">
        <f t="shared" ref="CK150:CK155" si="4172">CK149-CI150</f>
        <v>145</v>
      </c>
      <c r="CL150" s="74">
        <f t="shared" ref="CL150:CL155" si="4173">CL149-CJ150</f>
        <v>13</v>
      </c>
      <c r="CM150" s="11">
        <v>92</v>
      </c>
      <c r="CN150" s="12">
        <f t="shared" si="4102"/>
        <v>0.6827586206896552</v>
      </c>
      <c r="CO150" s="11">
        <v>7</v>
      </c>
      <c r="CP150" s="12">
        <f t="shared" si="4103"/>
        <v>7.0707070707070704E-2</v>
      </c>
      <c r="CQ150" s="13"/>
      <c r="CR150" s="11"/>
      <c r="CS150" s="11"/>
      <c r="CT150" s="14"/>
      <c r="CU150" s="10"/>
      <c r="CV150" s="11"/>
      <c r="CW150" s="74">
        <f t="shared" ref="CW150:CW155" si="4174">CW149-CU150</f>
        <v>752</v>
      </c>
      <c r="CX150" s="74">
        <f t="shared" ref="CX150:CX155" si="4175">CX149-CV150</f>
        <v>62</v>
      </c>
      <c r="CY150" s="11">
        <v>477</v>
      </c>
      <c r="CZ150" s="12">
        <f t="shared" si="4106"/>
        <v>0.65159574468085102</v>
      </c>
      <c r="DA150" s="11">
        <v>13</v>
      </c>
      <c r="DB150" s="12">
        <f t="shared" si="4107"/>
        <v>2.6530612244897958E-2</v>
      </c>
      <c r="DC150" s="13"/>
      <c r="DD150" s="11"/>
      <c r="DE150" s="11"/>
      <c r="DF150" s="14"/>
      <c r="DG150" s="10"/>
      <c r="DH150" s="11"/>
      <c r="DI150" s="74">
        <f t="shared" ref="DI150:DI155" si="4176">DI149-DG150</f>
        <v>848</v>
      </c>
      <c r="DJ150" s="74">
        <f t="shared" ref="DJ150:DJ155" si="4177">DJ149-DH150</f>
        <v>70</v>
      </c>
      <c r="DK150" s="11">
        <v>586</v>
      </c>
      <c r="DL150" s="12">
        <f t="shared" si="4110"/>
        <v>0.70047169811320753</v>
      </c>
      <c r="DM150" s="11">
        <v>8</v>
      </c>
      <c r="DN150" s="12">
        <f t="shared" si="4111"/>
        <v>1.3468013468013467E-2</v>
      </c>
      <c r="DO150" s="13"/>
      <c r="DP150" s="11"/>
      <c r="DQ150" s="11"/>
      <c r="DR150" s="14"/>
      <c r="DS150" s="10"/>
      <c r="DT150" s="11"/>
      <c r="DU150" s="74">
        <f t="shared" ref="DU150:DU155" si="4178">DU149-DS150</f>
        <v>879</v>
      </c>
      <c r="DV150" s="74">
        <f t="shared" ref="DV150:DV155" si="4179">DV149-DT150</f>
        <v>71</v>
      </c>
      <c r="DW150" s="11">
        <v>565</v>
      </c>
      <c r="DX150" s="12">
        <f t="shared" si="4114"/>
        <v>0.66552901023890787</v>
      </c>
      <c r="DY150" s="11">
        <v>20</v>
      </c>
      <c r="DZ150" s="12">
        <f t="shared" si="4115"/>
        <v>3.4188034188034191E-2</v>
      </c>
      <c r="EA150" s="13"/>
      <c r="EB150" s="11"/>
      <c r="EC150" s="11"/>
      <c r="ED150" s="14"/>
      <c r="EE150" s="10"/>
      <c r="EF150" s="11"/>
      <c r="EG150" s="74">
        <f t="shared" ref="EG150:EG155" si="4180">EG149-EE150</f>
        <v>158</v>
      </c>
      <c r="EH150" s="74">
        <f t="shared" ref="EH150:EH155" si="4181">EH149-EF150</f>
        <v>12</v>
      </c>
      <c r="EI150" s="11">
        <v>98</v>
      </c>
      <c r="EJ150" s="12">
        <f t="shared" si="4118"/>
        <v>0.67088607594936711</v>
      </c>
      <c r="EK150" s="11">
        <v>8</v>
      </c>
      <c r="EL150" s="12">
        <f t="shared" si="4119"/>
        <v>7.5471698113207544E-2</v>
      </c>
      <c r="EM150" s="13"/>
      <c r="EN150" s="11"/>
      <c r="EO150" s="11"/>
      <c r="EP150" s="14"/>
      <c r="EQ150" s="10">
        <v>1</v>
      </c>
      <c r="ER150" s="11"/>
      <c r="ES150" s="74">
        <f t="shared" ref="ES150:ES155" si="4182">ES149-EQ150</f>
        <v>870</v>
      </c>
      <c r="ET150" s="74">
        <f t="shared" ref="ET150:ET155" si="4183">ET149-ER150</f>
        <v>72</v>
      </c>
      <c r="EU150" s="11">
        <v>570</v>
      </c>
      <c r="EV150" s="12">
        <f t="shared" si="4122"/>
        <v>0.67701149425287355</v>
      </c>
      <c r="EW150" s="11">
        <v>19</v>
      </c>
      <c r="EX150" s="12">
        <f t="shared" si="4123"/>
        <v>3.2258064516129031E-2</v>
      </c>
      <c r="EY150" s="13"/>
      <c r="EZ150" s="11"/>
      <c r="FA150" s="11"/>
      <c r="FB150" s="14"/>
      <c r="FC150" s="10"/>
      <c r="FD150" s="11"/>
      <c r="FE150" s="74">
        <f t="shared" ref="FE150:FE155" si="4184">FE149-FC150</f>
        <v>877</v>
      </c>
      <c r="FF150" s="74">
        <f t="shared" ref="FF150:FF155" si="4185">FF149-FD150</f>
        <v>72</v>
      </c>
      <c r="FG150" s="11">
        <v>571</v>
      </c>
      <c r="FH150" s="12">
        <f t="shared" si="4126"/>
        <v>0.67502850627137967</v>
      </c>
      <c r="FI150" s="11">
        <v>21</v>
      </c>
      <c r="FJ150" s="12">
        <f t="shared" si="4127"/>
        <v>3.5472972972972971E-2</v>
      </c>
      <c r="FK150" s="13"/>
      <c r="FL150" s="11"/>
      <c r="FM150" s="11"/>
      <c r="FN150" s="14"/>
      <c r="FO150" s="10"/>
      <c r="FP150" s="11"/>
      <c r="FQ150" s="74">
        <f t="shared" ref="FQ150:FQ155" si="4186">FQ149-FO150</f>
        <v>846</v>
      </c>
      <c r="FR150" s="74">
        <f t="shared" ref="FR150:FR155" si="4187">FR149-FP150</f>
        <v>70</v>
      </c>
      <c r="FS150" s="11">
        <v>542</v>
      </c>
      <c r="FT150" s="12">
        <f t="shared" si="4130"/>
        <v>0.66903073286052006</v>
      </c>
      <c r="FU150" s="11">
        <v>24</v>
      </c>
      <c r="FV150" s="12">
        <f t="shared" si="4131"/>
        <v>4.2402826855123678E-2</v>
      </c>
      <c r="FW150" s="13"/>
      <c r="FX150" s="11"/>
      <c r="FY150" s="11"/>
      <c r="FZ150" s="14"/>
      <c r="GA150" s="10"/>
      <c r="GB150" s="11"/>
      <c r="GC150" s="74">
        <f t="shared" ref="GC150:GC155" si="4188">GC149-GA150</f>
        <v>162</v>
      </c>
      <c r="GD150" s="74">
        <f t="shared" ref="GD150:GD155" si="4189">GD149-GB150</f>
        <v>13</v>
      </c>
      <c r="GE150" s="11">
        <v>97</v>
      </c>
      <c r="GF150" s="12">
        <f t="shared" si="4134"/>
        <v>0.61111111111111116</v>
      </c>
      <c r="GG150" s="11">
        <v>2</v>
      </c>
      <c r="GH150" s="12">
        <f t="shared" si="4135"/>
        <v>2.0202020202020204E-2</v>
      </c>
      <c r="GI150" s="13"/>
      <c r="GJ150" s="11"/>
      <c r="GK150" s="11"/>
      <c r="GL150" s="14"/>
      <c r="GM150" s="10">
        <v>1</v>
      </c>
      <c r="GN150" s="11"/>
      <c r="GO150" s="74">
        <f t="shared" ref="GO150:GO155" si="4190">GO149-GM150</f>
        <v>843</v>
      </c>
      <c r="GP150" s="74">
        <f t="shared" ref="GP150:GP155" si="4191">GP149-GN150</f>
        <v>70</v>
      </c>
      <c r="GQ150" s="11">
        <v>557</v>
      </c>
      <c r="GR150" s="12">
        <f t="shared" si="4138"/>
        <v>0.6773428232502966</v>
      </c>
      <c r="GS150" s="11">
        <v>14</v>
      </c>
      <c r="GT150" s="12">
        <f t="shared" si="4139"/>
        <v>2.4518388791593695E-2</v>
      </c>
      <c r="GU150" s="13"/>
      <c r="GV150" s="11"/>
      <c r="GW150" s="11"/>
      <c r="GX150" s="14"/>
      <c r="GY150" s="10"/>
      <c r="GZ150" s="11"/>
      <c r="HA150" s="74">
        <f t="shared" ref="HA150:HA155" si="4192">HA149-GY150</f>
        <v>850</v>
      </c>
      <c r="HB150" s="74">
        <f t="shared" ref="HB150:HB155" si="4193">HB149-GZ150</f>
        <v>70</v>
      </c>
      <c r="HC150" s="11">
        <v>550</v>
      </c>
      <c r="HD150" s="12">
        <f t="shared" si="4142"/>
        <v>0.69058823529411761</v>
      </c>
      <c r="HE150" s="11">
        <v>37</v>
      </c>
      <c r="HF150" s="12">
        <f t="shared" si="4143"/>
        <v>6.3032367972742753E-2</v>
      </c>
      <c r="HG150" s="13"/>
      <c r="HH150" s="11"/>
      <c r="HI150" s="11"/>
      <c r="HJ150" s="14"/>
      <c r="HK150" s="10">
        <f t="shared" si="4144"/>
        <v>4</v>
      </c>
      <c r="HL150" s="11">
        <f t="shared" si="4145"/>
        <v>0</v>
      </c>
      <c r="HM150" s="11">
        <f t="shared" si="4146"/>
        <v>11822</v>
      </c>
      <c r="HN150" s="11">
        <f t="shared" si="4147"/>
        <v>973</v>
      </c>
      <c r="HO150" s="11">
        <f t="shared" si="4148"/>
        <v>7984</v>
      </c>
      <c r="HP150" s="215">
        <f t="shared" si="4149"/>
        <v>0.6753510404330908</v>
      </c>
      <c r="HQ150" s="15">
        <f t="shared" si="4150"/>
        <v>285</v>
      </c>
      <c r="HR150" s="12">
        <f t="shared" ref="HR150:HR156" si="4194">+(HQ150/(HO150))</f>
        <v>3.5696392785571143E-2</v>
      </c>
      <c r="HS150" s="16">
        <v>61.9</v>
      </c>
      <c r="HT150" s="17">
        <v>7583</v>
      </c>
      <c r="HU150" s="16">
        <f t="shared" si="4151"/>
        <v>94.977454909819642</v>
      </c>
      <c r="HV150" s="15"/>
      <c r="HW150" s="14"/>
      <c r="HX150" s="78">
        <f t="shared" si="4152"/>
        <v>0.67364414843006659</v>
      </c>
      <c r="HY150" s="78">
        <f t="shared" si="4153"/>
        <v>0.67996231155778897</v>
      </c>
      <c r="HZ150" s="78">
        <f t="shared" si="4154"/>
        <v>0.67241379310344829</v>
      </c>
      <c r="IA150" s="78">
        <f t="shared" si="4155"/>
        <v>0.67493520918178451</v>
      </c>
    </row>
    <row r="151" spans="1:244" x14ac:dyDescent="0.25">
      <c r="A151" s="226"/>
      <c r="B151" s="41">
        <f t="shared" si="4156"/>
        <v>44542</v>
      </c>
      <c r="C151" s="10">
        <v>2</v>
      </c>
      <c r="D151" s="11"/>
      <c r="E151" s="74">
        <f t="shared" si="4157"/>
        <v>750</v>
      </c>
      <c r="F151" s="74">
        <f t="shared" si="4158"/>
        <v>62</v>
      </c>
      <c r="G151" s="11">
        <v>519</v>
      </c>
      <c r="H151" s="12">
        <f t="shared" si="4075"/>
        <v>0.71333333333333337</v>
      </c>
      <c r="I151" s="11">
        <v>16</v>
      </c>
      <c r="J151" s="12">
        <f t="shared" si="4159"/>
        <v>2.9906542056074768E-2</v>
      </c>
      <c r="K151" s="13"/>
      <c r="L151" s="11"/>
      <c r="M151" s="11"/>
      <c r="N151" s="14"/>
      <c r="O151" s="10"/>
      <c r="P151" s="11"/>
      <c r="Q151" s="74">
        <f t="shared" si="4160"/>
        <v>716</v>
      </c>
      <c r="R151" s="74">
        <f t="shared" si="4161"/>
        <v>59</v>
      </c>
      <c r="S151" s="11">
        <v>483</v>
      </c>
      <c r="T151" s="12">
        <f t="shared" si="4078"/>
        <v>0.69692737430167595</v>
      </c>
      <c r="U151" s="11">
        <v>16</v>
      </c>
      <c r="V151" s="12">
        <f t="shared" si="4079"/>
        <v>3.2064128256513023E-2</v>
      </c>
      <c r="W151" s="13"/>
      <c r="X151" s="11"/>
      <c r="Y151" s="11"/>
      <c r="Z151" s="14"/>
      <c r="AA151" s="10"/>
      <c r="AB151" s="11"/>
      <c r="AC151" s="74">
        <f t="shared" si="4162"/>
        <v>130</v>
      </c>
      <c r="AD151" s="74">
        <f t="shared" si="4163"/>
        <v>10</v>
      </c>
      <c r="AE151" s="11">
        <v>86</v>
      </c>
      <c r="AF151" s="12">
        <f t="shared" si="4082"/>
        <v>0.66923076923076918</v>
      </c>
      <c r="AG151" s="11">
        <v>1</v>
      </c>
      <c r="AH151" s="12">
        <f t="shared" si="4083"/>
        <v>1.1494252873563218E-2</v>
      </c>
      <c r="AI151" s="13"/>
      <c r="AJ151" s="11"/>
      <c r="AK151" s="11"/>
      <c r="AL151" s="14"/>
      <c r="AM151" s="10"/>
      <c r="AN151" s="11"/>
      <c r="AO151" s="74">
        <f t="shared" si="4164"/>
        <v>723</v>
      </c>
      <c r="AP151" s="74">
        <f t="shared" si="4165"/>
        <v>60</v>
      </c>
      <c r="AQ151" s="11">
        <v>473</v>
      </c>
      <c r="AR151" s="12">
        <f t="shared" si="4086"/>
        <v>0.67634854771784236</v>
      </c>
      <c r="AS151" s="11">
        <v>16</v>
      </c>
      <c r="AT151" s="12">
        <f t="shared" si="4087"/>
        <v>3.2719836400817999E-2</v>
      </c>
      <c r="AU151" s="13"/>
      <c r="AV151" s="11"/>
      <c r="AW151" s="11"/>
      <c r="AX151" s="14"/>
      <c r="AY151" s="10"/>
      <c r="AZ151" s="11"/>
      <c r="BA151" s="74">
        <f t="shared" si="4166"/>
        <v>832</v>
      </c>
      <c r="BB151" s="74">
        <f t="shared" si="4167"/>
        <v>68</v>
      </c>
      <c r="BC151" s="11">
        <v>534</v>
      </c>
      <c r="BD151" s="12">
        <f t="shared" si="4090"/>
        <v>0.67788461538461542</v>
      </c>
      <c r="BE151" s="11">
        <v>30</v>
      </c>
      <c r="BF151" s="12">
        <f t="shared" si="4091"/>
        <v>5.3191489361702128E-2</v>
      </c>
      <c r="BG151" s="13"/>
      <c r="BH151" s="11"/>
      <c r="BI151" s="11"/>
      <c r="BJ151" s="14"/>
      <c r="BK151" s="10"/>
      <c r="BL151" s="11"/>
      <c r="BM151" s="74">
        <f t="shared" si="4168"/>
        <v>693</v>
      </c>
      <c r="BN151" s="74">
        <f t="shared" si="4169"/>
        <v>58</v>
      </c>
      <c r="BO151" s="11">
        <v>438</v>
      </c>
      <c r="BP151" s="12">
        <f t="shared" si="4094"/>
        <v>0.64502164502164505</v>
      </c>
      <c r="BQ151" s="11">
        <v>9</v>
      </c>
      <c r="BR151" s="12">
        <f t="shared" si="4095"/>
        <v>2.0134228187919462E-2</v>
      </c>
      <c r="BS151" s="13"/>
      <c r="BT151" s="11"/>
      <c r="BU151" s="11"/>
      <c r="BV151" s="14"/>
      <c r="BW151" s="10"/>
      <c r="BX151" s="11"/>
      <c r="BY151" s="74">
        <f t="shared" si="4170"/>
        <v>746</v>
      </c>
      <c r="BZ151" s="74">
        <f t="shared" si="4171"/>
        <v>61</v>
      </c>
      <c r="CA151" s="11">
        <v>504</v>
      </c>
      <c r="CB151" s="12">
        <f t="shared" si="4098"/>
        <v>0.69571045576407509</v>
      </c>
      <c r="CC151" s="11">
        <v>15</v>
      </c>
      <c r="CD151" s="12">
        <f t="shared" si="4099"/>
        <v>2.8901734104046242E-2</v>
      </c>
      <c r="CE151" s="13"/>
      <c r="CF151" s="11"/>
      <c r="CG151" s="11"/>
      <c r="CH151" s="14"/>
      <c r="CI151" s="10">
        <v>1</v>
      </c>
      <c r="CJ151" s="11"/>
      <c r="CK151" s="74">
        <f t="shared" si="4172"/>
        <v>144</v>
      </c>
      <c r="CL151" s="74">
        <f t="shared" si="4173"/>
        <v>13</v>
      </c>
      <c r="CM151" s="11">
        <v>83</v>
      </c>
      <c r="CN151" s="12">
        <f t="shared" si="4102"/>
        <v>0.625</v>
      </c>
      <c r="CO151" s="11">
        <v>7</v>
      </c>
      <c r="CP151" s="12">
        <f t="shared" si="4103"/>
        <v>7.7777777777777779E-2</v>
      </c>
      <c r="CQ151" s="13"/>
      <c r="CR151" s="11"/>
      <c r="CS151" s="11"/>
      <c r="CT151" s="14"/>
      <c r="CU151" s="10"/>
      <c r="CV151" s="11"/>
      <c r="CW151" s="74">
        <f t="shared" si="4174"/>
        <v>752</v>
      </c>
      <c r="CX151" s="74">
        <f t="shared" si="4175"/>
        <v>62</v>
      </c>
      <c r="CY151" s="11">
        <v>488</v>
      </c>
      <c r="CZ151" s="12">
        <f t="shared" si="4106"/>
        <v>0.65957446808510634</v>
      </c>
      <c r="DA151" s="11">
        <v>8</v>
      </c>
      <c r="DB151" s="12">
        <f t="shared" si="4107"/>
        <v>1.6129032258064516E-2</v>
      </c>
      <c r="DC151" s="13"/>
      <c r="DD151" s="11"/>
      <c r="DE151" s="11"/>
      <c r="DF151" s="14"/>
      <c r="DG151" s="10">
        <v>1</v>
      </c>
      <c r="DH151" s="11"/>
      <c r="DI151" s="74">
        <f t="shared" si="4176"/>
        <v>847</v>
      </c>
      <c r="DJ151" s="74">
        <f t="shared" si="4177"/>
        <v>70</v>
      </c>
      <c r="DK151" s="11">
        <v>599</v>
      </c>
      <c r="DL151" s="12">
        <f t="shared" si="4110"/>
        <v>0.72373081463990552</v>
      </c>
      <c r="DM151" s="11">
        <v>14</v>
      </c>
      <c r="DN151" s="12">
        <f t="shared" si="4111"/>
        <v>2.2838499184339316E-2</v>
      </c>
      <c r="DO151" s="13"/>
      <c r="DP151" s="11"/>
      <c r="DQ151" s="11"/>
      <c r="DR151" s="14"/>
      <c r="DS151" s="10"/>
      <c r="DT151" s="11"/>
      <c r="DU151" s="74">
        <f t="shared" si="4178"/>
        <v>879</v>
      </c>
      <c r="DV151" s="74">
        <f t="shared" si="4179"/>
        <v>71</v>
      </c>
      <c r="DW151" s="11">
        <v>591</v>
      </c>
      <c r="DX151" s="12">
        <f t="shared" si="4114"/>
        <v>0.70875995449374285</v>
      </c>
      <c r="DY151" s="11">
        <v>32</v>
      </c>
      <c r="DZ151" s="12">
        <f t="shared" si="4115"/>
        <v>5.1364365971107544E-2</v>
      </c>
      <c r="EA151" s="13"/>
      <c r="EB151" s="11"/>
      <c r="EC151" s="11"/>
      <c r="ED151" s="14"/>
      <c r="EE151" s="10"/>
      <c r="EF151" s="11"/>
      <c r="EG151" s="74">
        <f t="shared" si="4180"/>
        <v>158</v>
      </c>
      <c r="EH151" s="74">
        <f t="shared" si="4181"/>
        <v>12</v>
      </c>
      <c r="EI151" s="11">
        <v>103</v>
      </c>
      <c r="EJ151" s="12">
        <f t="shared" si="4118"/>
        <v>0.67721518987341767</v>
      </c>
      <c r="EK151" s="11">
        <v>4</v>
      </c>
      <c r="EL151" s="12">
        <f t="shared" si="4119"/>
        <v>3.7383177570093455E-2</v>
      </c>
      <c r="EM151" s="13"/>
      <c r="EN151" s="11"/>
      <c r="EO151" s="11"/>
      <c r="EP151" s="14"/>
      <c r="EQ151" s="10"/>
      <c r="ER151" s="11"/>
      <c r="ES151" s="74">
        <f t="shared" si="4182"/>
        <v>870</v>
      </c>
      <c r="ET151" s="74">
        <f t="shared" si="4183"/>
        <v>72</v>
      </c>
      <c r="EU151" s="11">
        <v>581</v>
      </c>
      <c r="EV151" s="12">
        <f t="shared" si="4122"/>
        <v>0.69770114942528738</v>
      </c>
      <c r="EW151" s="11">
        <v>26</v>
      </c>
      <c r="EX151" s="12">
        <f t="shared" si="4123"/>
        <v>4.2833607907743002E-2</v>
      </c>
      <c r="EY151" s="13"/>
      <c r="EZ151" s="11"/>
      <c r="FA151" s="11"/>
      <c r="FB151" s="14"/>
      <c r="FC151" s="10"/>
      <c r="FD151" s="11"/>
      <c r="FE151" s="74">
        <f t="shared" si="4184"/>
        <v>877</v>
      </c>
      <c r="FF151" s="74">
        <f t="shared" si="4185"/>
        <v>72</v>
      </c>
      <c r="FG151" s="11">
        <v>591</v>
      </c>
      <c r="FH151" s="12">
        <f t="shared" si="4126"/>
        <v>0.70125427594070699</v>
      </c>
      <c r="FI151" s="11">
        <v>24</v>
      </c>
      <c r="FJ151" s="12">
        <f t="shared" si="4127"/>
        <v>3.9024390243902439E-2</v>
      </c>
      <c r="FK151" s="13"/>
      <c r="FL151" s="11"/>
      <c r="FM151" s="11"/>
      <c r="FN151" s="14"/>
      <c r="FO151" s="10"/>
      <c r="FP151" s="11"/>
      <c r="FQ151" s="74">
        <f t="shared" si="4186"/>
        <v>846</v>
      </c>
      <c r="FR151" s="74">
        <f t="shared" si="4187"/>
        <v>70</v>
      </c>
      <c r="FS151" s="11">
        <v>618</v>
      </c>
      <c r="FT151" s="12">
        <f t="shared" si="4130"/>
        <v>0.75295508274231682</v>
      </c>
      <c r="FU151" s="11">
        <v>19</v>
      </c>
      <c r="FV151" s="12">
        <f t="shared" si="4131"/>
        <v>2.9827315541601257E-2</v>
      </c>
      <c r="FW151" s="13"/>
      <c r="FX151" s="11"/>
      <c r="FY151" s="11"/>
      <c r="FZ151" s="14"/>
      <c r="GA151" s="10"/>
      <c r="GB151" s="11"/>
      <c r="GC151" s="74">
        <f t="shared" si="4188"/>
        <v>162</v>
      </c>
      <c r="GD151" s="74">
        <f t="shared" si="4189"/>
        <v>13</v>
      </c>
      <c r="GE151" s="11">
        <v>86</v>
      </c>
      <c r="GF151" s="12">
        <f t="shared" si="4134"/>
        <v>0.56172839506172845</v>
      </c>
      <c r="GG151" s="11">
        <v>5</v>
      </c>
      <c r="GH151" s="12">
        <f t="shared" si="4135"/>
        <v>5.4945054945054944E-2</v>
      </c>
      <c r="GI151" s="13"/>
      <c r="GJ151" s="11"/>
      <c r="GK151" s="11"/>
      <c r="GL151" s="14"/>
      <c r="GM151" s="10"/>
      <c r="GN151" s="11"/>
      <c r="GO151" s="74">
        <f t="shared" si="4190"/>
        <v>843</v>
      </c>
      <c r="GP151" s="74">
        <f t="shared" si="4191"/>
        <v>70</v>
      </c>
      <c r="GQ151" s="11">
        <v>594</v>
      </c>
      <c r="GR151" s="12">
        <f t="shared" si="4138"/>
        <v>0.74258600237247929</v>
      </c>
      <c r="GS151" s="11">
        <v>32</v>
      </c>
      <c r="GT151" s="12">
        <f t="shared" si="4139"/>
        <v>5.1118210862619806E-2</v>
      </c>
      <c r="GU151" s="13"/>
      <c r="GV151" s="11"/>
      <c r="GW151" s="11"/>
      <c r="GX151" s="14"/>
      <c r="GY151" s="10"/>
      <c r="GZ151" s="11"/>
      <c r="HA151" s="74">
        <f t="shared" si="4192"/>
        <v>850</v>
      </c>
      <c r="HB151" s="74">
        <f t="shared" si="4193"/>
        <v>70</v>
      </c>
      <c r="HC151" s="11">
        <v>558</v>
      </c>
      <c r="HD151" s="12">
        <f t="shared" si="4142"/>
        <v>0.68235294117647061</v>
      </c>
      <c r="HE151" s="11">
        <v>22</v>
      </c>
      <c r="HF151" s="12">
        <f t="shared" si="4143"/>
        <v>3.793103448275862E-2</v>
      </c>
      <c r="HG151" s="13"/>
      <c r="HH151" s="11"/>
      <c r="HI151" s="11"/>
      <c r="HJ151" s="14"/>
      <c r="HK151" s="10">
        <f t="shared" si="4144"/>
        <v>4</v>
      </c>
      <c r="HL151" s="11">
        <f t="shared" si="4145"/>
        <v>0</v>
      </c>
      <c r="HM151" s="11">
        <f t="shared" si="4146"/>
        <v>11818</v>
      </c>
      <c r="HN151" s="11">
        <f t="shared" si="4147"/>
        <v>973</v>
      </c>
      <c r="HO151" s="11">
        <f t="shared" si="4148"/>
        <v>8225</v>
      </c>
      <c r="HP151" s="215">
        <f>+(HO151)/HM151</f>
        <v>0.69597224572685734</v>
      </c>
      <c r="HQ151" s="15">
        <f t="shared" si="4150"/>
        <v>296</v>
      </c>
      <c r="HR151" s="12">
        <f t="shared" si="4194"/>
        <v>3.5987841945288757E-2</v>
      </c>
      <c r="HS151" s="16">
        <v>62.3</v>
      </c>
      <c r="HT151" s="17">
        <v>7791</v>
      </c>
      <c r="HU151" s="16">
        <f t="shared" si="4151"/>
        <v>94.723404255319139</v>
      </c>
      <c r="HV151" s="15"/>
      <c r="HW151" s="14"/>
      <c r="HX151" s="78">
        <f t="shared" si="4152"/>
        <v>0.68993970168200569</v>
      </c>
      <c r="HY151" s="78">
        <f t="shared" si="4153"/>
        <v>0.68038969201759902</v>
      </c>
      <c r="HZ151" s="78">
        <f t="shared" si="4154"/>
        <v>0.70114942528735635</v>
      </c>
      <c r="IA151" s="78">
        <f t="shared" si="4155"/>
        <v>0.71603109959274347</v>
      </c>
    </row>
    <row r="152" spans="1:244" x14ac:dyDescent="0.25">
      <c r="A152" s="226"/>
      <c r="B152" s="41">
        <f t="shared" si="4156"/>
        <v>44543</v>
      </c>
      <c r="C152" s="10">
        <v>1</v>
      </c>
      <c r="D152" s="11">
        <v>1</v>
      </c>
      <c r="E152" s="74">
        <f t="shared" si="4157"/>
        <v>749</v>
      </c>
      <c r="F152" s="74">
        <f t="shared" si="4158"/>
        <v>61</v>
      </c>
      <c r="G152" s="11">
        <v>481</v>
      </c>
      <c r="H152" s="12">
        <f t="shared" si="4075"/>
        <v>0.66088117489986653</v>
      </c>
      <c r="I152" s="11">
        <v>14</v>
      </c>
      <c r="J152" s="12">
        <f t="shared" si="4159"/>
        <v>2.8282828282828285E-2</v>
      </c>
      <c r="K152" s="11"/>
      <c r="L152" s="11"/>
      <c r="M152" s="18"/>
      <c r="N152" s="20"/>
      <c r="O152" s="10"/>
      <c r="P152" s="11"/>
      <c r="Q152" s="74">
        <f t="shared" si="4160"/>
        <v>716</v>
      </c>
      <c r="R152" s="74">
        <f t="shared" si="4161"/>
        <v>59</v>
      </c>
      <c r="S152" s="11">
        <v>480</v>
      </c>
      <c r="T152" s="12">
        <f t="shared" si="4078"/>
        <v>0.68296089385474856</v>
      </c>
      <c r="U152" s="11">
        <v>9</v>
      </c>
      <c r="V152" s="12">
        <f t="shared" si="4079"/>
        <v>1.8404907975460124E-2</v>
      </c>
      <c r="W152" s="11"/>
      <c r="X152" s="11"/>
      <c r="Y152" s="18"/>
      <c r="Z152" s="20"/>
      <c r="AA152" s="10"/>
      <c r="AB152" s="11"/>
      <c r="AC152" s="74">
        <f t="shared" si="4162"/>
        <v>130</v>
      </c>
      <c r="AD152" s="74">
        <f t="shared" si="4163"/>
        <v>10</v>
      </c>
      <c r="AE152" s="11">
        <v>90</v>
      </c>
      <c r="AF152" s="12">
        <f t="shared" si="4082"/>
        <v>0.69230769230769229</v>
      </c>
      <c r="AG152" s="11">
        <v>0</v>
      </c>
      <c r="AH152" s="12">
        <f t="shared" si="4083"/>
        <v>0</v>
      </c>
      <c r="AI152" s="11"/>
      <c r="AJ152" s="11"/>
      <c r="AK152" s="18"/>
      <c r="AL152" s="20"/>
      <c r="AM152" s="10"/>
      <c r="AN152" s="11"/>
      <c r="AO152" s="74">
        <f t="shared" si="4164"/>
        <v>723</v>
      </c>
      <c r="AP152" s="74">
        <f t="shared" si="4165"/>
        <v>60</v>
      </c>
      <c r="AQ152" s="11">
        <v>472</v>
      </c>
      <c r="AR152" s="12">
        <f t="shared" si="4086"/>
        <v>0.67773167358229602</v>
      </c>
      <c r="AS152" s="11">
        <v>18</v>
      </c>
      <c r="AT152" s="12">
        <f t="shared" si="4087"/>
        <v>3.6734693877551024E-2</v>
      </c>
      <c r="AU152" s="11"/>
      <c r="AV152" s="11"/>
      <c r="AW152" s="18"/>
      <c r="AX152" s="20"/>
      <c r="AY152" s="10"/>
      <c r="AZ152" s="11"/>
      <c r="BA152" s="74">
        <f t="shared" si="4166"/>
        <v>832</v>
      </c>
      <c r="BB152" s="74">
        <f t="shared" si="4167"/>
        <v>68</v>
      </c>
      <c r="BC152" s="11">
        <v>533</v>
      </c>
      <c r="BD152" s="12">
        <f t="shared" si="4090"/>
        <v>0.66466346153846156</v>
      </c>
      <c r="BE152" s="11">
        <v>20</v>
      </c>
      <c r="BF152" s="12">
        <f t="shared" si="4091"/>
        <v>3.6166365280289332E-2</v>
      </c>
      <c r="BG152" s="11"/>
      <c r="BH152" s="11"/>
      <c r="BI152" s="18"/>
      <c r="BJ152" s="20"/>
      <c r="BK152" s="10">
        <v>2</v>
      </c>
      <c r="BL152" s="11"/>
      <c r="BM152" s="74">
        <f t="shared" si="4168"/>
        <v>691</v>
      </c>
      <c r="BN152" s="74">
        <f t="shared" si="4169"/>
        <v>58</v>
      </c>
      <c r="BO152" s="11">
        <v>450</v>
      </c>
      <c r="BP152" s="12">
        <f t="shared" si="4094"/>
        <v>0.6772793053545586</v>
      </c>
      <c r="BQ152" s="11">
        <v>18</v>
      </c>
      <c r="BR152" s="12">
        <f t="shared" si="4095"/>
        <v>3.8461538461538464E-2</v>
      </c>
      <c r="BS152" s="11"/>
      <c r="BT152" s="11"/>
      <c r="BU152" s="18"/>
      <c r="BV152" s="20"/>
      <c r="BW152" s="10"/>
      <c r="BX152" s="11"/>
      <c r="BY152" s="74">
        <f t="shared" si="4170"/>
        <v>746</v>
      </c>
      <c r="BZ152" s="74">
        <f t="shared" si="4171"/>
        <v>61</v>
      </c>
      <c r="CA152" s="11">
        <v>497</v>
      </c>
      <c r="CB152" s="12">
        <f t="shared" si="4098"/>
        <v>0.68632707774798929</v>
      </c>
      <c r="CC152" s="11">
        <v>15</v>
      </c>
      <c r="CD152" s="12">
        <f t="shared" si="4099"/>
        <v>2.9296875E-2</v>
      </c>
      <c r="CE152" s="11"/>
      <c r="CF152" s="11"/>
      <c r="CG152" s="18"/>
      <c r="CH152" s="20"/>
      <c r="CI152" s="10">
        <v>1</v>
      </c>
      <c r="CJ152" s="11"/>
      <c r="CK152" s="74">
        <f t="shared" si="4172"/>
        <v>143</v>
      </c>
      <c r="CL152" s="74">
        <f t="shared" si="4173"/>
        <v>13</v>
      </c>
      <c r="CM152" s="11">
        <v>95</v>
      </c>
      <c r="CN152" s="12">
        <f t="shared" si="4102"/>
        <v>0.71328671328671334</v>
      </c>
      <c r="CO152" s="11">
        <v>7</v>
      </c>
      <c r="CP152" s="12">
        <f t="shared" si="4103"/>
        <v>6.8627450980392163E-2</v>
      </c>
      <c r="CQ152" s="11"/>
      <c r="CR152" s="11"/>
      <c r="CS152" s="18"/>
      <c r="CT152" s="20"/>
      <c r="CU152" s="10"/>
      <c r="CV152" s="11"/>
      <c r="CW152" s="74">
        <f t="shared" si="4174"/>
        <v>752</v>
      </c>
      <c r="CX152" s="74">
        <f t="shared" si="4175"/>
        <v>62</v>
      </c>
      <c r="CY152" s="11">
        <v>461</v>
      </c>
      <c r="CZ152" s="12">
        <f t="shared" si="4106"/>
        <v>0.625</v>
      </c>
      <c r="DA152" s="11">
        <v>9</v>
      </c>
      <c r="DB152" s="12">
        <f t="shared" si="4107"/>
        <v>1.9148936170212766E-2</v>
      </c>
      <c r="DC152" s="11"/>
      <c r="DD152" s="11"/>
      <c r="DE152" s="18"/>
      <c r="DF152" s="20"/>
      <c r="DG152" s="10"/>
      <c r="DH152" s="11"/>
      <c r="DI152" s="74">
        <f t="shared" si="4176"/>
        <v>847</v>
      </c>
      <c r="DJ152" s="74">
        <f t="shared" si="4177"/>
        <v>70</v>
      </c>
      <c r="DK152" s="11">
        <v>598</v>
      </c>
      <c r="DL152" s="12">
        <f t="shared" si="4110"/>
        <v>0.72373081463990552</v>
      </c>
      <c r="DM152" s="11">
        <v>15</v>
      </c>
      <c r="DN152" s="12">
        <f t="shared" si="4111"/>
        <v>2.4469820554649267E-2</v>
      </c>
      <c r="DO152" s="11"/>
      <c r="DP152" s="11"/>
      <c r="DQ152" s="18"/>
      <c r="DR152" s="20"/>
      <c r="DS152" s="10"/>
      <c r="DT152" s="11"/>
      <c r="DU152" s="74">
        <f t="shared" si="4178"/>
        <v>879</v>
      </c>
      <c r="DV152" s="74">
        <f t="shared" si="4179"/>
        <v>71</v>
      </c>
      <c r="DW152" s="11">
        <v>530</v>
      </c>
      <c r="DX152" s="12">
        <f t="shared" si="4114"/>
        <v>0.62798634812286691</v>
      </c>
      <c r="DY152" s="11">
        <v>22</v>
      </c>
      <c r="DZ152" s="12">
        <f t="shared" si="4115"/>
        <v>3.9855072463768113E-2</v>
      </c>
      <c r="EA152" s="11"/>
      <c r="EB152" s="11"/>
      <c r="EC152" s="18"/>
      <c r="ED152" s="20"/>
      <c r="EE152" s="10"/>
      <c r="EF152" s="11"/>
      <c r="EG152" s="74">
        <f t="shared" si="4180"/>
        <v>158</v>
      </c>
      <c r="EH152" s="74">
        <f t="shared" si="4181"/>
        <v>12</v>
      </c>
      <c r="EI152" s="11">
        <v>97</v>
      </c>
      <c r="EJ152" s="12">
        <f t="shared" si="4118"/>
        <v>0.63924050632911389</v>
      </c>
      <c r="EK152" s="11">
        <v>4</v>
      </c>
      <c r="EL152" s="12">
        <f t="shared" si="4119"/>
        <v>3.9603960396039604E-2</v>
      </c>
      <c r="EM152" s="11"/>
      <c r="EN152" s="11"/>
      <c r="EO152" s="18"/>
      <c r="EP152" s="20"/>
      <c r="EQ152" s="10">
        <v>1</v>
      </c>
      <c r="ER152" s="11"/>
      <c r="ES152" s="74">
        <f t="shared" si="4182"/>
        <v>869</v>
      </c>
      <c r="ET152" s="74">
        <f t="shared" si="4183"/>
        <v>72</v>
      </c>
      <c r="EU152" s="11">
        <v>586</v>
      </c>
      <c r="EV152" s="12">
        <f t="shared" si="4122"/>
        <v>0.69044879171461448</v>
      </c>
      <c r="EW152" s="11">
        <v>14</v>
      </c>
      <c r="EX152" s="12">
        <f t="shared" si="4123"/>
        <v>2.3333333333333334E-2</v>
      </c>
      <c r="EY152" s="11"/>
      <c r="EZ152" s="11"/>
      <c r="FA152" s="18"/>
      <c r="FB152" s="20"/>
      <c r="FC152" s="10"/>
      <c r="FD152" s="11"/>
      <c r="FE152" s="74">
        <f t="shared" si="4184"/>
        <v>877</v>
      </c>
      <c r="FF152" s="74">
        <f t="shared" si="4185"/>
        <v>72</v>
      </c>
      <c r="FG152" s="11">
        <v>575</v>
      </c>
      <c r="FH152" s="12">
        <f t="shared" si="4126"/>
        <v>0.67160775370581527</v>
      </c>
      <c r="FI152" s="11">
        <v>14</v>
      </c>
      <c r="FJ152" s="12">
        <f t="shared" si="4127"/>
        <v>2.3769100169779286E-2</v>
      </c>
      <c r="FK152" s="11"/>
      <c r="FL152" s="11"/>
      <c r="FM152" s="18"/>
      <c r="FN152" s="20"/>
      <c r="FO152" s="10"/>
      <c r="FP152" s="11"/>
      <c r="FQ152" s="74">
        <f t="shared" si="4186"/>
        <v>846</v>
      </c>
      <c r="FR152" s="74">
        <f t="shared" si="4187"/>
        <v>70</v>
      </c>
      <c r="FS152" s="11">
        <v>572</v>
      </c>
      <c r="FT152" s="12">
        <f t="shared" si="4130"/>
        <v>0.69267139479905437</v>
      </c>
      <c r="FU152" s="11">
        <v>14</v>
      </c>
      <c r="FV152" s="12">
        <f t="shared" si="4131"/>
        <v>2.3890784982935155E-2</v>
      </c>
      <c r="FW152" s="11"/>
      <c r="FX152" s="11"/>
      <c r="FY152" s="18"/>
      <c r="FZ152" s="20"/>
      <c r="GA152" s="10"/>
      <c r="GB152" s="11"/>
      <c r="GC152" s="74">
        <f t="shared" si="4188"/>
        <v>162</v>
      </c>
      <c r="GD152" s="74">
        <f t="shared" si="4189"/>
        <v>13</v>
      </c>
      <c r="GE152" s="11">
        <v>103</v>
      </c>
      <c r="GF152" s="12">
        <f t="shared" si="4134"/>
        <v>0.66666666666666663</v>
      </c>
      <c r="GG152" s="11">
        <v>5</v>
      </c>
      <c r="GH152" s="12">
        <f t="shared" si="4135"/>
        <v>4.6296296296296294E-2</v>
      </c>
      <c r="GI152" s="11"/>
      <c r="GJ152" s="11"/>
      <c r="GK152" s="18"/>
      <c r="GL152" s="20"/>
      <c r="GM152" s="10"/>
      <c r="GN152" s="11"/>
      <c r="GO152" s="74">
        <f t="shared" si="4190"/>
        <v>843</v>
      </c>
      <c r="GP152" s="74">
        <f t="shared" si="4191"/>
        <v>70</v>
      </c>
      <c r="GQ152" s="11">
        <v>567</v>
      </c>
      <c r="GR152" s="12">
        <f t="shared" si="4138"/>
        <v>0.69395017793594305</v>
      </c>
      <c r="GS152" s="11">
        <v>18</v>
      </c>
      <c r="GT152" s="12">
        <f t="shared" si="4139"/>
        <v>3.0769230769230771E-2</v>
      </c>
      <c r="GU152" s="11"/>
      <c r="GV152" s="11"/>
      <c r="GW152" s="18"/>
      <c r="GX152" s="20"/>
      <c r="GY152" s="10">
        <v>2</v>
      </c>
      <c r="GZ152" s="11"/>
      <c r="HA152" s="74">
        <f t="shared" si="4192"/>
        <v>848</v>
      </c>
      <c r="HB152" s="74">
        <f t="shared" si="4193"/>
        <v>70</v>
      </c>
      <c r="HC152" s="11">
        <v>595</v>
      </c>
      <c r="HD152" s="12">
        <f t="shared" si="4142"/>
        <v>0.72995283018867929</v>
      </c>
      <c r="HE152" s="11">
        <v>24</v>
      </c>
      <c r="HF152" s="12">
        <f t="shared" si="4143"/>
        <v>3.8772213247172858E-2</v>
      </c>
      <c r="HG152" s="11"/>
      <c r="HH152" s="11"/>
      <c r="HI152" s="18"/>
      <c r="HJ152" s="20"/>
      <c r="HK152" s="10">
        <f t="shared" si="4144"/>
        <v>7</v>
      </c>
      <c r="HL152" s="11">
        <f t="shared" si="4145"/>
        <v>1</v>
      </c>
      <c r="HM152" s="11">
        <f t="shared" si="4146"/>
        <v>11811</v>
      </c>
      <c r="HN152" s="11">
        <f t="shared" si="4147"/>
        <v>972</v>
      </c>
      <c r="HO152" s="11">
        <f t="shared" si="4148"/>
        <v>8022</v>
      </c>
      <c r="HP152" s="215">
        <f t="shared" ref="HP152:HP155" si="4195">+(HO152)/HM152</f>
        <v>0.67919735839471684</v>
      </c>
      <c r="HQ152" s="15">
        <f t="shared" si="4150"/>
        <v>240</v>
      </c>
      <c r="HR152" s="12">
        <f t="shared" si="4194"/>
        <v>2.9917726252804786E-2</v>
      </c>
      <c r="HS152" s="16">
        <v>62.3</v>
      </c>
      <c r="HT152" s="17">
        <v>7661</v>
      </c>
      <c r="HU152" s="16">
        <f t="shared" si="4151"/>
        <v>95.499875342807286</v>
      </c>
      <c r="HV152" s="18"/>
      <c r="HW152" s="20"/>
      <c r="HX152" s="78">
        <f t="shared" si="4152"/>
        <v>0.67206349206349203</v>
      </c>
      <c r="HY152" s="78">
        <f t="shared" si="4153"/>
        <v>0.68103177099716894</v>
      </c>
      <c r="HZ152" s="78">
        <f t="shared" si="4154"/>
        <v>0.6618756737333813</v>
      </c>
      <c r="IA152" s="78">
        <f t="shared" si="4155"/>
        <v>0.7032234160800297</v>
      </c>
    </row>
    <row r="153" spans="1:244" x14ac:dyDescent="0.25">
      <c r="A153" s="226"/>
      <c r="B153" s="41">
        <f>+B152+1</f>
        <v>44544</v>
      </c>
      <c r="C153" s="10"/>
      <c r="D153" s="11"/>
      <c r="E153" s="74">
        <f t="shared" si="4157"/>
        <v>749</v>
      </c>
      <c r="F153" s="74">
        <f t="shared" si="4158"/>
        <v>61</v>
      </c>
      <c r="G153" s="11">
        <v>529</v>
      </c>
      <c r="H153" s="12">
        <f t="shared" si="4075"/>
        <v>0.73164218958611482</v>
      </c>
      <c r="I153" s="11">
        <v>19</v>
      </c>
      <c r="J153" s="12">
        <f t="shared" si="4159"/>
        <v>3.4671532846715328E-2</v>
      </c>
      <c r="K153" s="13"/>
      <c r="L153" s="13"/>
      <c r="M153" s="25"/>
      <c r="N153" s="38">
        <v>4325</v>
      </c>
      <c r="O153" s="10">
        <v>1</v>
      </c>
      <c r="P153" s="11"/>
      <c r="Q153" s="74">
        <f t="shared" si="4160"/>
        <v>715</v>
      </c>
      <c r="R153" s="74">
        <f t="shared" si="4161"/>
        <v>59</v>
      </c>
      <c r="S153" s="11">
        <v>464</v>
      </c>
      <c r="T153" s="12">
        <f t="shared" si="4078"/>
        <v>0.67692307692307696</v>
      </c>
      <c r="U153" s="11">
        <v>20</v>
      </c>
      <c r="V153" s="12">
        <f t="shared" si="4079"/>
        <v>4.1322314049586778E-2</v>
      </c>
      <c r="W153" s="13"/>
      <c r="X153" s="13"/>
      <c r="Y153" s="25"/>
      <c r="Z153" s="38">
        <v>4325</v>
      </c>
      <c r="AA153" s="10"/>
      <c r="AB153" s="11"/>
      <c r="AC153" s="74">
        <f t="shared" si="4162"/>
        <v>130</v>
      </c>
      <c r="AD153" s="74">
        <f t="shared" si="4163"/>
        <v>10</v>
      </c>
      <c r="AE153" s="11">
        <v>74</v>
      </c>
      <c r="AF153" s="12">
        <f t="shared" si="4082"/>
        <v>0.59230769230769231</v>
      </c>
      <c r="AG153" s="11">
        <v>3</v>
      </c>
      <c r="AH153" s="12">
        <f t="shared" si="4083"/>
        <v>3.896103896103896E-2</v>
      </c>
      <c r="AI153" s="13"/>
      <c r="AJ153" s="13"/>
      <c r="AK153" s="25"/>
      <c r="AL153" s="38">
        <v>4325</v>
      </c>
      <c r="AM153" s="10"/>
      <c r="AN153" s="11"/>
      <c r="AO153" s="74">
        <f t="shared" si="4164"/>
        <v>723</v>
      </c>
      <c r="AP153" s="74">
        <f t="shared" si="4165"/>
        <v>60</v>
      </c>
      <c r="AQ153" s="11">
        <v>453</v>
      </c>
      <c r="AR153" s="12">
        <f t="shared" si="4086"/>
        <v>0.6431535269709544</v>
      </c>
      <c r="AS153" s="11">
        <v>12</v>
      </c>
      <c r="AT153" s="12">
        <f t="shared" si="4087"/>
        <v>2.5806451612903226E-2</v>
      </c>
      <c r="AU153" s="13"/>
      <c r="AV153" s="13"/>
      <c r="AW153" s="25"/>
      <c r="AX153" s="38">
        <v>4325</v>
      </c>
      <c r="AY153" s="10"/>
      <c r="AZ153" s="11"/>
      <c r="BA153" s="74">
        <f t="shared" si="4166"/>
        <v>832</v>
      </c>
      <c r="BB153" s="74">
        <f t="shared" si="4167"/>
        <v>68</v>
      </c>
      <c r="BC153" s="11">
        <v>506</v>
      </c>
      <c r="BD153" s="12">
        <f t="shared" si="4090"/>
        <v>0.63701923076923073</v>
      </c>
      <c r="BE153" s="11">
        <v>24</v>
      </c>
      <c r="BF153" s="12">
        <f t="shared" si="4091"/>
        <v>4.5283018867924525E-2</v>
      </c>
      <c r="BG153" s="13"/>
      <c r="BH153" s="13"/>
      <c r="BI153" s="25"/>
      <c r="BJ153" s="38">
        <v>4325</v>
      </c>
      <c r="BK153" s="10">
        <v>1</v>
      </c>
      <c r="BL153" s="11"/>
      <c r="BM153" s="74">
        <f t="shared" si="4168"/>
        <v>690</v>
      </c>
      <c r="BN153" s="74">
        <f t="shared" si="4169"/>
        <v>58</v>
      </c>
      <c r="BO153" s="11">
        <v>412</v>
      </c>
      <c r="BP153" s="12">
        <f t="shared" si="4094"/>
        <v>0.62318840579710144</v>
      </c>
      <c r="BQ153" s="11">
        <v>18</v>
      </c>
      <c r="BR153" s="12">
        <f t="shared" si="4095"/>
        <v>4.1860465116279069E-2</v>
      </c>
      <c r="BS153" s="13"/>
      <c r="BT153" s="13"/>
      <c r="BU153" s="25"/>
      <c r="BV153" s="38">
        <v>4325</v>
      </c>
      <c r="BW153" s="10"/>
      <c r="BX153" s="11"/>
      <c r="BY153" s="74">
        <f t="shared" si="4170"/>
        <v>746</v>
      </c>
      <c r="BZ153" s="74">
        <f t="shared" si="4171"/>
        <v>61</v>
      </c>
      <c r="CA153" s="11">
        <v>479</v>
      </c>
      <c r="CB153" s="12">
        <f t="shared" si="4098"/>
        <v>0.66487935656836461</v>
      </c>
      <c r="CC153" s="11">
        <v>17</v>
      </c>
      <c r="CD153" s="12">
        <f t="shared" si="4099"/>
        <v>3.4274193548387094E-2</v>
      </c>
      <c r="CE153" s="13"/>
      <c r="CF153" s="13"/>
      <c r="CG153" s="25"/>
      <c r="CH153" s="38">
        <v>4325</v>
      </c>
      <c r="CI153" s="10"/>
      <c r="CJ153" s="11"/>
      <c r="CK153" s="74">
        <f t="shared" si="4172"/>
        <v>143</v>
      </c>
      <c r="CL153" s="74">
        <f t="shared" si="4173"/>
        <v>13</v>
      </c>
      <c r="CM153" s="11">
        <v>90</v>
      </c>
      <c r="CN153" s="12">
        <f t="shared" si="4102"/>
        <v>0.65734265734265729</v>
      </c>
      <c r="CO153" s="11">
        <v>4</v>
      </c>
      <c r="CP153" s="12">
        <f t="shared" si="4103"/>
        <v>4.2553191489361701E-2</v>
      </c>
      <c r="CQ153" s="13"/>
      <c r="CR153" s="13"/>
      <c r="CS153" s="25"/>
      <c r="CT153" s="38">
        <v>4325</v>
      </c>
      <c r="CU153" s="10"/>
      <c r="CV153" s="11"/>
      <c r="CW153" s="74">
        <f t="shared" si="4174"/>
        <v>752</v>
      </c>
      <c r="CX153" s="74">
        <f t="shared" si="4175"/>
        <v>62</v>
      </c>
      <c r="CY153" s="11">
        <v>430</v>
      </c>
      <c r="CZ153" s="12">
        <f t="shared" si="4106"/>
        <v>0.59308510638297873</v>
      </c>
      <c r="DA153" s="11">
        <v>16</v>
      </c>
      <c r="DB153" s="12">
        <f t="shared" si="4107"/>
        <v>3.5874439461883408E-2</v>
      </c>
      <c r="DC153" s="13"/>
      <c r="DD153" s="13"/>
      <c r="DE153" s="25"/>
      <c r="DF153" s="38">
        <v>4325</v>
      </c>
      <c r="DG153" s="10">
        <v>1</v>
      </c>
      <c r="DH153" s="11"/>
      <c r="DI153" s="74">
        <f t="shared" si="4176"/>
        <v>846</v>
      </c>
      <c r="DJ153" s="74">
        <f t="shared" si="4177"/>
        <v>70</v>
      </c>
      <c r="DK153" s="11">
        <v>553</v>
      </c>
      <c r="DL153" s="12">
        <f t="shared" si="4110"/>
        <v>0.67257683215130026</v>
      </c>
      <c r="DM153" s="11">
        <v>16</v>
      </c>
      <c r="DN153" s="12">
        <f t="shared" si="4111"/>
        <v>2.8119507908611598E-2</v>
      </c>
      <c r="DO153" s="13"/>
      <c r="DP153" s="13"/>
      <c r="DQ153" s="25"/>
      <c r="DR153" s="38">
        <v>4325</v>
      </c>
      <c r="DS153" s="10"/>
      <c r="DT153" s="11"/>
      <c r="DU153" s="74">
        <f t="shared" si="4178"/>
        <v>879</v>
      </c>
      <c r="DV153" s="74">
        <f t="shared" si="4179"/>
        <v>71</v>
      </c>
      <c r="DW153" s="11">
        <v>544</v>
      </c>
      <c r="DX153" s="12">
        <f t="shared" si="4114"/>
        <v>0.64277588168373156</v>
      </c>
      <c r="DY153" s="11">
        <v>21</v>
      </c>
      <c r="DZ153" s="12">
        <f t="shared" si="4115"/>
        <v>3.7168141592920353E-2</v>
      </c>
      <c r="EA153" s="13"/>
      <c r="EB153" s="13"/>
      <c r="EC153" s="25"/>
      <c r="ED153" s="38">
        <v>4325</v>
      </c>
      <c r="EE153" s="10"/>
      <c r="EF153" s="11"/>
      <c r="EG153" s="74">
        <f t="shared" si="4180"/>
        <v>158</v>
      </c>
      <c r="EH153" s="74">
        <f t="shared" si="4181"/>
        <v>12</v>
      </c>
      <c r="EI153" s="11">
        <v>88</v>
      </c>
      <c r="EJ153" s="12">
        <f t="shared" si="4118"/>
        <v>0.57594936708860756</v>
      </c>
      <c r="EK153" s="11">
        <v>3</v>
      </c>
      <c r="EL153" s="12">
        <f t="shared" si="4119"/>
        <v>3.2967032967032968E-2</v>
      </c>
      <c r="EM153" s="13"/>
      <c r="EN153" s="13"/>
      <c r="EO153" s="25"/>
      <c r="EP153" s="38">
        <v>4325</v>
      </c>
      <c r="EQ153" s="10"/>
      <c r="ER153" s="11"/>
      <c r="ES153" s="74">
        <f t="shared" si="4182"/>
        <v>869</v>
      </c>
      <c r="ET153" s="74">
        <f t="shared" si="4183"/>
        <v>72</v>
      </c>
      <c r="EU153" s="11">
        <v>561</v>
      </c>
      <c r="EV153" s="12">
        <f t="shared" si="4122"/>
        <v>0.66513233601841193</v>
      </c>
      <c r="EW153" s="11">
        <v>17</v>
      </c>
      <c r="EX153" s="12">
        <f t="shared" si="4123"/>
        <v>2.9411764705882353E-2</v>
      </c>
      <c r="EY153" s="13"/>
      <c r="EZ153" s="13"/>
      <c r="FA153" s="25"/>
      <c r="FB153" s="38">
        <v>4325</v>
      </c>
      <c r="FC153" s="10"/>
      <c r="FD153" s="11"/>
      <c r="FE153" s="74">
        <f t="shared" si="4184"/>
        <v>877</v>
      </c>
      <c r="FF153" s="74">
        <f t="shared" si="4185"/>
        <v>72</v>
      </c>
      <c r="FG153" s="11">
        <v>540</v>
      </c>
      <c r="FH153" s="12">
        <f t="shared" si="4126"/>
        <v>0.64994298745724055</v>
      </c>
      <c r="FI153" s="11">
        <v>30</v>
      </c>
      <c r="FJ153" s="12">
        <f t="shared" si="4127"/>
        <v>5.2631578947368418E-2</v>
      </c>
      <c r="FK153" s="13"/>
      <c r="FL153" s="13"/>
      <c r="FM153" s="25"/>
      <c r="FN153" s="38">
        <v>4325</v>
      </c>
      <c r="FO153" s="10"/>
      <c r="FP153" s="11"/>
      <c r="FQ153" s="74">
        <f t="shared" si="4186"/>
        <v>846</v>
      </c>
      <c r="FR153" s="74">
        <f t="shared" si="4187"/>
        <v>70</v>
      </c>
      <c r="FS153" s="11">
        <v>564</v>
      </c>
      <c r="FT153" s="12">
        <f t="shared" si="4130"/>
        <v>0.67139479905437349</v>
      </c>
      <c r="FU153" s="11">
        <v>4</v>
      </c>
      <c r="FV153" s="12">
        <f t="shared" si="4131"/>
        <v>7.0422535211267607E-3</v>
      </c>
      <c r="FW153" s="13"/>
      <c r="FX153" s="13"/>
      <c r="FY153" s="25"/>
      <c r="FZ153" s="38">
        <v>4325</v>
      </c>
      <c r="GA153" s="10"/>
      <c r="GB153" s="11"/>
      <c r="GC153" s="74">
        <f t="shared" si="4188"/>
        <v>162</v>
      </c>
      <c r="GD153" s="74">
        <f t="shared" si="4189"/>
        <v>13</v>
      </c>
      <c r="GE153" s="11">
        <v>83</v>
      </c>
      <c r="GF153" s="12">
        <f t="shared" si="4134"/>
        <v>0.52469135802469136</v>
      </c>
      <c r="GG153" s="11">
        <v>2</v>
      </c>
      <c r="GH153" s="12">
        <f t="shared" si="4135"/>
        <v>2.3529411764705882E-2</v>
      </c>
      <c r="GI153" s="13"/>
      <c r="GJ153" s="13"/>
      <c r="GK153" s="25"/>
      <c r="GL153" s="38">
        <v>4325</v>
      </c>
      <c r="GM153" s="10"/>
      <c r="GN153" s="11"/>
      <c r="GO153" s="74">
        <f t="shared" si="4190"/>
        <v>843</v>
      </c>
      <c r="GP153" s="74">
        <f t="shared" si="4191"/>
        <v>70</v>
      </c>
      <c r="GQ153" s="11">
        <v>587</v>
      </c>
      <c r="GR153" s="12">
        <f t="shared" si="4138"/>
        <v>0.70699881376037965</v>
      </c>
      <c r="GS153" s="11">
        <v>9</v>
      </c>
      <c r="GT153" s="12">
        <f t="shared" si="4139"/>
        <v>1.5100671140939598E-2</v>
      </c>
      <c r="GU153" s="13"/>
      <c r="GV153" s="13"/>
      <c r="GW153" s="25"/>
      <c r="GX153" s="38">
        <v>4325</v>
      </c>
      <c r="GY153" s="10"/>
      <c r="GZ153" s="11"/>
      <c r="HA153" s="74">
        <f t="shared" si="4192"/>
        <v>848</v>
      </c>
      <c r="HB153" s="74">
        <f t="shared" si="4193"/>
        <v>70</v>
      </c>
      <c r="HC153" s="11">
        <v>550</v>
      </c>
      <c r="HD153" s="12">
        <f t="shared" si="4142"/>
        <v>0.68514150943396224</v>
      </c>
      <c r="HE153" s="11">
        <v>31</v>
      </c>
      <c r="HF153" s="12">
        <f t="shared" si="4143"/>
        <v>5.3356282271944923E-2</v>
      </c>
      <c r="HG153" s="13"/>
      <c r="HH153" s="13"/>
      <c r="HI153" s="25"/>
      <c r="HJ153" s="38">
        <v>4325</v>
      </c>
      <c r="HK153" s="10">
        <f t="shared" si="4144"/>
        <v>3</v>
      </c>
      <c r="HL153" s="11">
        <f t="shared" si="4145"/>
        <v>0</v>
      </c>
      <c r="HM153" s="11">
        <f t="shared" si="4146"/>
        <v>11808</v>
      </c>
      <c r="HN153" s="11">
        <f t="shared" si="4147"/>
        <v>972</v>
      </c>
      <c r="HO153" s="11">
        <f t="shared" si="4148"/>
        <v>7773</v>
      </c>
      <c r="HP153" s="215">
        <f t="shared" si="4195"/>
        <v>0.65828252032520329</v>
      </c>
      <c r="HQ153" s="15">
        <f t="shared" si="4150"/>
        <v>266</v>
      </c>
      <c r="HR153" s="12">
        <f t="shared" si="4194"/>
        <v>3.4221021484626267E-2</v>
      </c>
      <c r="HS153" s="16">
        <v>62.5</v>
      </c>
      <c r="HT153" s="17">
        <v>7385</v>
      </c>
      <c r="HU153" s="16">
        <f t="shared" si="4151"/>
        <v>95.008362279686096</v>
      </c>
      <c r="HV153" s="23"/>
      <c r="HW153" s="22">
        <v>4325</v>
      </c>
      <c r="HX153" s="78">
        <f t="shared" si="4152"/>
        <v>0.66814861860908226</v>
      </c>
      <c r="HY153" s="78">
        <f t="shared" si="4153"/>
        <v>0.64054139124960652</v>
      </c>
      <c r="HZ153" s="78">
        <f t="shared" si="4154"/>
        <v>0.64822134387351782</v>
      </c>
      <c r="IA153" s="78">
        <f t="shared" si="4155"/>
        <v>0.67802889959244161</v>
      </c>
    </row>
    <row r="154" spans="1:244" x14ac:dyDescent="0.25">
      <c r="A154" s="226"/>
      <c r="B154" s="41">
        <f t="shared" si="4156"/>
        <v>44545</v>
      </c>
      <c r="C154" s="10">
        <v>1</v>
      </c>
      <c r="D154" s="11"/>
      <c r="E154" s="74">
        <f t="shared" si="4157"/>
        <v>748</v>
      </c>
      <c r="F154" s="74">
        <f t="shared" si="4158"/>
        <v>61</v>
      </c>
      <c r="G154" s="11">
        <v>482</v>
      </c>
      <c r="H154" s="12">
        <f t="shared" si="4075"/>
        <v>0.66310160427807485</v>
      </c>
      <c r="I154" s="11">
        <v>14</v>
      </c>
      <c r="J154" s="12">
        <f t="shared" si="4159"/>
        <v>2.8225806451612902E-2</v>
      </c>
      <c r="K154" s="13"/>
      <c r="L154" s="11"/>
      <c r="M154" s="25"/>
      <c r="N154" s="38">
        <v>4404.6153846153848</v>
      </c>
      <c r="O154" s="10"/>
      <c r="P154" s="11"/>
      <c r="Q154" s="74">
        <f t="shared" si="4160"/>
        <v>715</v>
      </c>
      <c r="R154" s="74">
        <f t="shared" si="4161"/>
        <v>59</v>
      </c>
      <c r="S154" s="11">
        <v>490</v>
      </c>
      <c r="T154" s="12">
        <f t="shared" si="4078"/>
        <v>0.71188811188811185</v>
      </c>
      <c r="U154" s="11">
        <v>19</v>
      </c>
      <c r="V154" s="12">
        <f t="shared" si="4079"/>
        <v>3.732809430255403E-2</v>
      </c>
      <c r="W154" s="13"/>
      <c r="X154" s="11"/>
      <c r="Y154" s="25"/>
      <c r="Z154" s="38">
        <v>4634.6153846153848</v>
      </c>
      <c r="AA154" s="10">
        <v>1</v>
      </c>
      <c r="AB154" s="11">
        <v>1</v>
      </c>
      <c r="AC154" s="74">
        <f t="shared" si="4162"/>
        <v>129</v>
      </c>
      <c r="AD154" s="74">
        <f t="shared" si="4163"/>
        <v>9</v>
      </c>
      <c r="AE154" s="11">
        <v>83</v>
      </c>
      <c r="AF154" s="12">
        <f t="shared" si="4082"/>
        <v>0.65891472868217049</v>
      </c>
      <c r="AG154" s="11">
        <v>2</v>
      </c>
      <c r="AH154" s="12">
        <f t="shared" si="4083"/>
        <v>2.3529411764705882E-2</v>
      </c>
      <c r="AI154" s="13"/>
      <c r="AJ154" s="11"/>
      <c r="AK154" s="25"/>
      <c r="AL154" s="38">
        <v>4286.666666666667</v>
      </c>
      <c r="AM154" s="10"/>
      <c r="AN154" s="11"/>
      <c r="AO154" s="74">
        <f t="shared" si="4164"/>
        <v>723</v>
      </c>
      <c r="AP154" s="74">
        <f t="shared" si="4165"/>
        <v>60</v>
      </c>
      <c r="AQ154" s="11">
        <v>470</v>
      </c>
      <c r="AR154" s="12">
        <f t="shared" si="4086"/>
        <v>0.66943291839557395</v>
      </c>
      <c r="AS154" s="11">
        <v>14</v>
      </c>
      <c r="AT154" s="12">
        <f t="shared" si="4087"/>
        <v>2.8925619834710745E-2</v>
      </c>
      <c r="AU154" s="13"/>
      <c r="AV154" s="11"/>
      <c r="AW154" s="25"/>
      <c r="AX154" s="38">
        <v>4561.5384615384619</v>
      </c>
      <c r="AY154" s="10"/>
      <c r="AZ154" s="11"/>
      <c r="BA154" s="74">
        <f t="shared" si="4166"/>
        <v>832</v>
      </c>
      <c r="BB154" s="74">
        <f t="shared" si="4167"/>
        <v>68</v>
      </c>
      <c r="BC154" s="11">
        <v>531</v>
      </c>
      <c r="BD154" s="12">
        <f t="shared" si="4090"/>
        <v>0.65625</v>
      </c>
      <c r="BE154" s="11">
        <v>15</v>
      </c>
      <c r="BF154" s="12">
        <f t="shared" si="4091"/>
        <v>2.7472527472527472E-2</v>
      </c>
      <c r="BG154" s="13"/>
      <c r="BH154" s="11"/>
      <c r="BI154" s="25"/>
      <c r="BJ154" s="38">
        <v>4957.6923076923076</v>
      </c>
      <c r="BK154" s="10">
        <v>1</v>
      </c>
      <c r="BL154" s="11"/>
      <c r="BM154" s="74">
        <f t="shared" si="4168"/>
        <v>689</v>
      </c>
      <c r="BN154" s="74">
        <f t="shared" si="4169"/>
        <v>58</v>
      </c>
      <c r="BO154" s="11">
        <v>452</v>
      </c>
      <c r="BP154" s="12">
        <f t="shared" si="4094"/>
        <v>0.6763425253991292</v>
      </c>
      <c r="BQ154" s="11">
        <v>14</v>
      </c>
      <c r="BR154" s="12">
        <f t="shared" si="4095"/>
        <v>3.0042918454935622E-2</v>
      </c>
      <c r="BS154" s="13"/>
      <c r="BT154" s="11"/>
      <c r="BU154" s="25"/>
      <c r="BV154" s="38">
        <v>4417.6923076923076</v>
      </c>
      <c r="BW154" s="10"/>
      <c r="BX154" s="11"/>
      <c r="BY154" s="74">
        <f t="shared" si="4170"/>
        <v>746</v>
      </c>
      <c r="BZ154" s="74">
        <f t="shared" si="4171"/>
        <v>61</v>
      </c>
      <c r="CA154" s="11">
        <v>533</v>
      </c>
      <c r="CB154" s="12">
        <f t="shared" si="4098"/>
        <v>0.73056300268096519</v>
      </c>
      <c r="CC154" s="11">
        <v>12</v>
      </c>
      <c r="CD154" s="12">
        <f t="shared" si="4099"/>
        <v>2.2018348623853212E-2</v>
      </c>
      <c r="CE154" s="13"/>
      <c r="CF154" s="11"/>
      <c r="CG154" s="25"/>
      <c r="CH154" s="38">
        <v>4463.8461538461543</v>
      </c>
      <c r="CI154" s="10"/>
      <c r="CJ154" s="11"/>
      <c r="CK154" s="74">
        <f t="shared" si="4172"/>
        <v>143</v>
      </c>
      <c r="CL154" s="74">
        <f t="shared" si="4173"/>
        <v>13</v>
      </c>
      <c r="CM154" s="11">
        <v>95</v>
      </c>
      <c r="CN154" s="12">
        <f t="shared" si="4102"/>
        <v>0.69230769230769229</v>
      </c>
      <c r="CO154" s="11">
        <v>4</v>
      </c>
      <c r="CP154" s="12">
        <f t="shared" si="4103"/>
        <v>4.0404040404040407E-2</v>
      </c>
      <c r="CQ154" s="13"/>
      <c r="CR154" s="11"/>
      <c r="CS154" s="25"/>
      <c r="CT154" s="38">
        <v>4690</v>
      </c>
      <c r="CU154" s="10"/>
      <c r="CV154" s="11"/>
      <c r="CW154" s="74">
        <f t="shared" si="4174"/>
        <v>752</v>
      </c>
      <c r="CX154" s="74">
        <f t="shared" si="4175"/>
        <v>62</v>
      </c>
      <c r="CY154" s="11">
        <v>525</v>
      </c>
      <c r="CZ154" s="12">
        <f t="shared" si="4106"/>
        <v>0.7167553191489362</v>
      </c>
      <c r="DA154" s="11">
        <v>14</v>
      </c>
      <c r="DB154" s="12">
        <f t="shared" si="4107"/>
        <v>2.5974025974025976E-2</v>
      </c>
      <c r="DC154" s="13"/>
      <c r="DD154" s="11"/>
      <c r="DE154" s="25"/>
      <c r="DF154" s="38">
        <v>4646.1538461538457</v>
      </c>
      <c r="DG154" s="10"/>
      <c r="DH154" s="11"/>
      <c r="DI154" s="74">
        <f t="shared" si="4176"/>
        <v>846</v>
      </c>
      <c r="DJ154" s="74">
        <f t="shared" si="4177"/>
        <v>70</v>
      </c>
      <c r="DK154" s="11">
        <v>620</v>
      </c>
      <c r="DL154" s="12">
        <f t="shared" si="4110"/>
        <v>0.76241134751773054</v>
      </c>
      <c r="DM154" s="11">
        <v>25</v>
      </c>
      <c r="DN154" s="12">
        <f t="shared" si="4111"/>
        <v>3.875968992248062E-2</v>
      </c>
      <c r="DO154" s="13"/>
      <c r="DP154" s="11"/>
      <c r="DQ154" s="25"/>
      <c r="DR154" s="38">
        <v>4820</v>
      </c>
      <c r="DS154" s="10"/>
      <c r="DT154" s="11"/>
      <c r="DU154" s="74">
        <f t="shared" si="4178"/>
        <v>879</v>
      </c>
      <c r="DV154" s="74">
        <f t="shared" si="4179"/>
        <v>71</v>
      </c>
      <c r="DW154" s="11">
        <v>599</v>
      </c>
      <c r="DX154" s="12">
        <f t="shared" si="4114"/>
        <v>0.70762229806598409</v>
      </c>
      <c r="DY154" s="11">
        <v>23</v>
      </c>
      <c r="DZ154" s="12">
        <f t="shared" si="4115"/>
        <v>3.6977491961414789E-2</v>
      </c>
      <c r="EA154" s="13"/>
      <c r="EB154" s="11"/>
      <c r="EC154" s="25"/>
      <c r="ED154" s="38">
        <v>4766.666666666667</v>
      </c>
      <c r="EE154" s="10">
        <v>1</v>
      </c>
      <c r="EF154" s="11"/>
      <c r="EG154" s="74">
        <f t="shared" si="4180"/>
        <v>157</v>
      </c>
      <c r="EH154" s="74">
        <f t="shared" si="4181"/>
        <v>12</v>
      </c>
      <c r="EI154" s="11">
        <v>104</v>
      </c>
      <c r="EJ154" s="12">
        <f t="shared" si="4118"/>
        <v>0.68789808917197448</v>
      </c>
      <c r="EK154" s="11">
        <v>4</v>
      </c>
      <c r="EL154" s="12">
        <f t="shared" si="4119"/>
        <v>3.7037037037037035E-2</v>
      </c>
      <c r="EM154" s="13"/>
      <c r="EN154" s="11"/>
      <c r="EO154" s="25"/>
      <c r="EP154" s="38">
        <v>4558.333333333333</v>
      </c>
      <c r="EQ154" s="10">
        <v>1</v>
      </c>
      <c r="ER154" s="11"/>
      <c r="ES154" s="74">
        <f t="shared" si="4182"/>
        <v>868</v>
      </c>
      <c r="ET154" s="74">
        <f t="shared" si="4183"/>
        <v>72</v>
      </c>
      <c r="EU154" s="11">
        <v>605</v>
      </c>
      <c r="EV154" s="12">
        <f t="shared" si="4122"/>
        <v>0.7142857142857143</v>
      </c>
      <c r="EW154" s="11">
        <v>15</v>
      </c>
      <c r="EX154" s="12">
        <f t="shared" si="4123"/>
        <v>2.4193548387096774E-2</v>
      </c>
      <c r="EY154" s="13"/>
      <c r="EZ154" s="11"/>
      <c r="FA154" s="25"/>
      <c r="FB154" s="38">
        <v>4469.333333333333</v>
      </c>
      <c r="FC154" s="10"/>
      <c r="FD154" s="11"/>
      <c r="FE154" s="74">
        <f t="shared" si="4184"/>
        <v>877</v>
      </c>
      <c r="FF154" s="74">
        <f t="shared" si="4185"/>
        <v>72</v>
      </c>
      <c r="FG154" s="11">
        <v>607</v>
      </c>
      <c r="FH154" s="12">
        <f t="shared" si="4126"/>
        <v>0.71835803876852911</v>
      </c>
      <c r="FI154" s="11">
        <v>23</v>
      </c>
      <c r="FJ154" s="12">
        <f t="shared" si="4127"/>
        <v>3.650793650793651E-2</v>
      </c>
      <c r="FK154" s="13"/>
      <c r="FL154" s="11"/>
      <c r="FM154" s="25"/>
      <c r="FN154" s="38">
        <v>4957.1428571428569</v>
      </c>
      <c r="FO154" s="10">
        <v>1</v>
      </c>
      <c r="FP154" s="11"/>
      <c r="FQ154" s="74">
        <f t="shared" si="4186"/>
        <v>845</v>
      </c>
      <c r="FR154" s="74">
        <f t="shared" si="4187"/>
        <v>70</v>
      </c>
      <c r="FS154" s="11">
        <v>583</v>
      </c>
      <c r="FT154" s="12">
        <f t="shared" si="4130"/>
        <v>0.69704142011834325</v>
      </c>
      <c r="FU154" s="11">
        <v>6</v>
      </c>
      <c r="FV154" s="12">
        <f t="shared" si="4131"/>
        <v>1.0186757215619695E-2</v>
      </c>
      <c r="FW154" s="13"/>
      <c r="FX154" s="11"/>
      <c r="FY154" s="25"/>
      <c r="FZ154" s="38">
        <v>4634.666666666667</v>
      </c>
      <c r="GA154" s="10"/>
      <c r="GB154" s="11"/>
      <c r="GC154" s="74">
        <f t="shared" si="4188"/>
        <v>162</v>
      </c>
      <c r="GD154" s="74">
        <f t="shared" si="4189"/>
        <v>13</v>
      </c>
      <c r="GE154" s="11">
        <v>89</v>
      </c>
      <c r="GF154" s="12">
        <f t="shared" si="4134"/>
        <v>0.59259259259259256</v>
      </c>
      <c r="GG154" s="11">
        <v>7</v>
      </c>
      <c r="GH154" s="12">
        <f t="shared" si="4135"/>
        <v>7.2916666666666671E-2</v>
      </c>
      <c r="GI154" s="13"/>
      <c r="GJ154" s="11"/>
      <c r="GK154" s="25"/>
      <c r="GL154" s="38">
        <v>4505</v>
      </c>
      <c r="GM154" s="10"/>
      <c r="GN154" s="11"/>
      <c r="GO154" s="74">
        <f t="shared" si="4190"/>
        <v>843</v>
      </c>
      <c r="GP154" s="74">
        <f t="shared" si="4191"/>
        <v>70</v>
      </c>
      <c r="GQ154" s="11">
        <v>567</v>
      </c>
      <c r="GR154" s="12">
        <f t="shared" si="4138"/>
        <v>0.69513641755634636</v>
      </c>
      <c r="GS154" s="11">
        <v>19</v>
      </c>
      <c r="GT154" s="12">
        <f t="shared" si="4139"/>
        <v>3.2423208191126277E-2</v>
      </c>
      <c r="GU154" s="13"/>
      <c r="GV154" s="11"/>
      <c r="GW154" s="25"/>
      <c r="GX154" s="38">
        <v>4550.666666666667</v>
      </c>
      <c r="GY154" s="10"/>
      <c r="GZ154" s="11"/>
      <c r="HA154" s="74">
        <f t="shared" si="4192"/>
        <v>848</v>
      </c>
      <c r="HB154" s="74">
        <f t="shared" si="4193"/>
        <v>70</v>
      </c>
      <c r="HC154" s="11">
        <v>549</v>
      </c>
      <c r="HD154" s="12">
        <f t="shared" si="4142"/>
        <v>0.67924528301886788</v>
      </c>
      <c r="HE154" s="11">
        <v>27</v>
      </c>
      <c r="HF154" s="12">
        <f t="shared" si="4143"/>
        <v>4.6875E-2</v>
      </c>
      <c r="HG154" s="13"/>
      <c r="HH154" s="11"/>
      <c r="HI154" s="25"/>
      <c r="HJ154" s="38">
        <v>4778.8235294117649</v>
      </c>
      <c r="HK154" s="10">
        <f t="shared" si="4144"/>
        <v>6</v>
      </c>
      <c r="HL154" s="11">
        <f t="shared" si="4145"/>
        <v>1</v>
      </c>
      <c r="HM154" s="11">
        <f t="shared" si="4146"/>
        <v>11802</v>
      </c>
      <c r="HN154" s="11">
        <f t="shared" si="4147"/>
        <v>971</v>
      </c>
      <c r="HO154" s="11">
        <f t="shared" si="4148"/>
        <v>8241</v>
      </c>
      <c r="HP154" s="215">
        <f t="shared" si="4195"/>
        <v>0.69827147941026946</v>
      </c>
      <c r="HQ154" s="15">
        <f t="shared" si="4150"/>
        <v>257</v>
      </c>
      <c r="HR154" s="12">
        <f t="shared" si="4194"/>
        <v>3.1185535735954374E-2</v>
      </c>
      <c r="HS154" s="16">
        <v>62.4</v>
      </c>
      <c r="HT154" s="17">
        <v>7852</v>
      </c>
      <c r="HU154" s="16">
        <f t="shared" si="4151"/>
        <v>95.279699065647378</v>
      </c>
      <c r="HV154" s="23"/>
      <c r="HW154" s="22">
        <v>4637.7314814814818</v>
      </c>
      <c r="HX154" s="78">
        <f t="shared" si="4152"/>
        <v>0.67365745154115031</v>
      </c>
      <c r="HY154" s="78">
        <f t="shared" si="4153"/>
        <v>0.72229219143576828</v>
      </c>
      <c r="HZ154" s="78">
        <f t="shared" si="4154"/>
        <v>0.71197411003236244</v>
      </c>
      <c r="IA154" s="78">
        <f t="shared" si="4155"/>
        <v>0.68458117123795403</v>
      </c>
    </row>
    <row r="155" spans="1:244" x14ac:dyDescent="0.25">
      <c r="A155" s="226"/>
      <c r="B155" s="41">
        <f t="shared" si="4156"/>
        <v>44546</v>
      </c>
      <c r="C155" s="10"/>
      <c r="D155" s="11"/>
      <c r="E155" s="74">
        <f>E154-C155</f>
        <v>748</v>
      </c>
      <c r="F155" s="74">
        <f>F154-D155</f>
        <v>61</v>
      </c>
      <c r="G155" s="11">
        <v>509</v>
      </c>
      <c r="H155" s="12">
        <f t="shared" si="4075"/>
        <v>0.70855614973262027</v>
      </c>
      <c r="I155" s="11">
        <v>21</v>
      </c>
      <c r="J155" s="12">
        <f t="shared" si="4159"/>
        <v>3.962264150943396E-2</v>
      </c>
      <c r="K155" s="13"/>
      <c r="L155" s="11"/>
      <c r="M155" s="39"/>
      <c r="N155" s="43">
        <v>100</v>
      </c>
      <c r="O155" s="10"/>
      <c r="P155" s="11"/>
      <c r="Q155" s="74">
        <f t="shared" si="4160"/>
        <v>715</v>
      </c>
      <c r="R155" s="74">
        <f t="shared" si="4161"/>
        <v>59</v>
      </c>
      <c r="S155" s="11">
        <v>461</v>
      </c>
      <c r="T155" s="12">
        <f t="shared" si="4078"/>
        <v>0.66013986013986015</v>
      </c>
      <c r="U155" s="11">
        <v>11</v>
      </c>
      <c r="V155" s="12">
        <f t="shared" si="4079"/>
        <v>2.3305084745762712E-2</v>
      </c>
      <c r="W155" s="13"/>
      <c r="X155" s="11"/>
      <c r="Y155" s="39"/>
      <c r="Z155" s="43">
        <v>100</v>
      </c>
      <c r="AA155" s="10"/>
      <c r="AB155" s="11"/>
      <c r="AC155" s="74">
        <f t="shared" si="4162"/>
        <v>129</v>
      </c>
      <c r="AD155" s="74">
        <f t="shared" si="4163"/>
        <v>9</v>
      </c>
      <c r="AE155" s="11">
        <v>79</v>
      </c>
      <c r="AF155" s="12">
        <f t="shared" si="4082"/>
        <v>0.62790697674418605</v>
      </c>
      <c r="AG155" s="11">
        <v>2</v>
      </c>
      <c r="AH155" s="12">
        <f t="shared" si="4083"/>
        <v>2.4691358024691357E-2</v>
      </c>
      <c r="AI155" s="13"/>
      <c r="AJ155" s="11"/>
      <c r="AK155" s="39"/>
      <c r="AL155" s="43">
        <v>100</v>
      </c>
      <c r="AM155" s="10">
        <v>1</v>
      </c>
      <c r="AN155" s="11"/>
      <c r="AO155" s="74">
        <f t="shared" si="4164"/>
        <v>722</v>
      </c>
      <c r="AP155" s="74">
        <f t="shared" si="4165"/>
        <v>60</v>
      </c>
      <c r="AQ155" s="11">
        <v>478</v>
      </c>
      <c r="AR155" s="12">
        <f t="shared" si="4086"/>
        <v>0.69113573407202211</v>
      </c>
      <c r="AS155" s="11">
        <v>21</v>
      </c>
      <c r="AT155" s="12">
        <f t="shared" si="4087"/>
        <v>4.2084168336673347E-2</v>
      </c>
      <c r="AU155" s="13"/>
      <c r="AV155" s="11"/>
      <c r="AW155" s="39"/>
      <c r="AX155" s="43">
        <v>100</v>
      </c>
      <c r="AY155" s="10">
        <v>1</v>
      </c>
      <c r="AZ155" s="11"/>
      <c r="BA155" s="74">
        <f t="shared" si="4166"/>
        <v>831</v>
      </c>
      <c r="BB155" s="74">
        <f t="shared" si="4167"/>
        <v>68</v>
      </c>
      <c r="BC155" s="11">
        <v>501</v>
      </c>
      <c r="BD155" s="12">
        <f t="shared" si="4090"/>
        <v>0.62815884476534301</v>
      </c>
      <c r="BE155" s="11">
        <v>21</v>
      </c>
      <c r="BF155" s="12">
        <f t="shared" si="4091"/>
        <v>4.0229885057471264E-2</v>
      </c>
      <c r="BG155" s="13"/>
      <c r="BH155" s="11"/>
      <c r="BI155" s="39"/>
      <c r="BJ155" s="43">
        <v>100</v>
      </c>
      <c r="BK155" s="10"/>
      <c r="BL155" s="11"/>
      <c r="BM155" s="74">
        <f t="shared" si="4168"/>
        <v>689</v>
      </c>
      <c r="BN155" s="74">
        <f t="shared" si="4169"/>
        <v>58</v>
      </c>
      <c r="BO155" s="11">
        <v>447</v>
      </c>
      <c r="BP155" s="12">
        <f t="shared" si="4094"/>
        <v>0.67924528301886788</v>
      </c>
      <c r="BQ155" s="11">
        <v>21</v>
      </c>
      <c r="BR155" s="12">
        <f t="shared" si="4095"/>
        <v>4.4871794871794872E-2</v>
      </c>
      <c r="BS155" s="13"/>
      <c r="BT155" s="11"/>
      <c r="BU155" s="39"/>
      <c r="BV155" s="43">
        <v>100</v>
      </c>
      <c r="BW155" s="10"/>
      <c r="BX155" s="11"/>
      <c r="BY155" s="74">
        <f t="shared" si="4170"/>
        <v>746</v>
      </c>
      <c r="BZ155" s="74">
        <f t="shared" si="4171"/>
        <v>61</v>
      </c>
      <c r="CA155" s="11">
        <v>500</v>
      </c>
      <c r="CB155" s="12">
        <f t="shared" si="4098"/>
        <v>0.68900804289544237</v>
      </c>
      <c r="CC155" s="11">
        <v>14</v>
      </c>
      <c r="CD155" s="12">
        <f t="shared" si="4099"/>
        <v>2.7237354085603113E-2</v>
      </c>
      <c r="CE155" s="13"/>
      <c r="CF155" s="11"/>
      <c r="CG155" s="39"/>
      <c r="CH155" s="43">
        <v>100</v>
      </c>
      <c r="CI155" s="10">
        <v>1</v>
      </c>
      <c r="CJ155" s="11"/>
      <c r="CK155" s="74">
        <f t="shared" si="4172"/>
        <v>142</v>
      </c>
      <c r="CL155" s="74">
        <f t="shared" si="4173"/>
        <v>13</v>
      </c>
      <c r="CM155" s="11">
        <v>97</v>
      </c>
      <c r="CN155" s="12">
        <f t="shared" si="4102"/>
        <v>0.70422535211267601</v>
      </c>
      <c r="CO155" s="11">
        <v>3</v>
      </c>
      <c r="CP155" s="12">
        <f t="shared" si="4103"/>
        <v>0.03</v>
      </c>
      <c r="CQ155" s="13"/>
      <c r="CR155" s="11"/>
      <c r="CS155" s="39"/>
      <c r="CT155" s="43">
        <v>100</v>
      </c>
      <c r="CU155" s="10"/>
      <c r="CV155" s="11"/>
      <c r="CW155" s="74">
        <f t="shared" si="4174"/>
        <v>752</v>
      </c>
      <c r="CX155" s="74">
        <f t="shared" si="4175"/>
        <v>62</v>
      </c>
      <c r="CY155" s="11">
        <v>481</v>
      </c>
      <c r="CZ155" s="12">
        <f t="shared" si="4106"/>
        <v>0.66090425531914898</v>
      </c>
      <c r="DA155" s="11">
        <v>16</v>
      </c>
      <c r="DB155" s="12">
        <f t="shared" si="4107"/>
        <v>3.2193158953722337E-2</v>
      </c>
      <c r="DC155" s="13"/>
      <c r="DD155" s="11"/>
      <c r="DE155" s="39"/>
      <c r="DF155" s="43">
        <v>100</v>
      </c>
      <c r="DG155" s="10"/>
      <c r="DH155" s="11"/>
      <c r="DI155" s="74">
        <f t="shared" si="4176"/>
        <v>846</v>
      </c>
      <c r="DJ155" s="74">
        <f t="shared" si="4177"/>
        <v>70</v>
      </c>
      <c r="DK155" s="11">
        <v>600</v>
      </c>
      <c r="DL155" s="12">
        <f t="shared" si="4110"/>
        <v>0.73167848699763594</v>
      </c>
      <c r="DM155" s="11">
        <v>19</v>
      </c>
      <c r="DN155" s="12">
        <f t="shared" si="4111"/>
        <v>3.0694668820678513E-2</v>
      </c>
      <c r="DO155" s="13"/>
      <c r="DP155" s="11"/>
      <c r="DQ155" s="39"/>
      <c r="DR155" s="43">
        <v>100</v>
      </c>
      <c r="DS155" s="10"/>
      <c r="DT155" s="11"/>
      <c r="DU155" s="74">
        <f t="shared" si="4178"/>
        <v>879</v>
      </c>
      <c r="DV155" s="74">
        <f t="shared" si="4179"/>
        <v>71</v>
      </c>
      <c r="DW155" s="11">
        <v>581</v>
      </c>
      <c r="DX155" s="12">
        <f t="shared" si="4114"/>
        <v>0.67690557451649602</v>
      </c>
      <c r="DY155" s="11">
        <v>14</v>
      </c>
      <c r="DZ155" s="12">
        <f t="shared" si="4115"/>
        <v>2.3529411764705882E-2</v>
      </c>
      <c r="EA155" s="13"/>
      <c r="EB155" s="11"/>
      <c r="EC155" s="39"/>
      <c r="ED155" s="43">
        <v>100</v>
      </c>
      <c r="EE155" s="10"/>
      <c r="EF155" s="11"/>
      <c r="EG155" s="74">
        <f t="shared" si="4180"/>
        <v>157</v>
      </c>
      <c r="EH155" s="74">
        <f t="shared" si="4181"/>
        <v>12</v>
      </c>
      <c r="EI155" s="11">
        <v>101</v>
      </c>
      <c r="EJ155" s="12">
        <f t="shared" si="4118"/>
        <v>0.67515923566878977</v>
      </c>
      <c r="EK155" s="11">
        <v>5</v>
      </c>
      <c r="EL155" s="12">
        <f t="shared" si="4119"/>
        <v>4.716981132075472E-2</v>
      </c>
      <c r="EM155" s="13"/>
      <c r="EN155" s="11"/>
      <c r="EO155" s="39"/>
      <c r="EP155" s="43">
        <v>100</v>
      </c>
      <c r="EQ155" s="10"/>
      <c r="ER155" s="11"/>
      <c r="ES155" s="74">
        <f t="shared" si="4182"/>
        <v>868</v>
      </c>
      <c r="ET155" s="74">
        <f t="shared" si="4183"/>
        <v>72</v>
      </c>
      <c r="EU155" s="11">
        <v>609</v>
      </c>
      <c r="EV155" s="12">
        <f t="shared" si="4122"/>
        <v>0.72235023041474655</v>
      </c>
      <c r="EW155" s="11">
        <v>18</v>
      </c>
      <c r="EX155" s="12">
        <f t="shared" si="4123"/>
        <v>2.8708133971291867E-2</v>
      </c>
      <c r="EY155" s="13"/>
      <c r="EZ155" s="11"/>
      <c r="FA155" s="39"/>
      <c r="FB155" s="43">
        <v>100</v>
      </c>
      <c r="FC155" s="10"/>
      <c r="FD155" s="11"/>
      <c r="FE155" s="74">
        <f t="shared" si="4184"/>
        <v>877</v>
      </c>
      <c r="FF155" s="74">
        <f t="shared" si="4185"/>
        <v>72</v>
      </c>
      <c r="FG155" s="11">
        <v>569</v>
      </c>
      <c r="FH155" s="12">
        <f t="shared" si="4126"/>
        <v>0.66704675028506266</v>
      </c>
      <c r="FI155" s="11">
        <v>16</v>
      </c>
      <c r="FJ155" s="12">
        <f t="shared" si="4127"/>
        <v>2.735042735042735E-2</v>
      </c>
      <c r="FK155" s="13"/>
      <c r="FL155" s="11"/>
      <c r="FM155" s="39"/>
      <c r="FN155" s="43">
        <v>92.857142857142861</v>
      </c>
      <c r="FO155" s="10"/>
      <c r="FP155" s="11"/>
      <c r="FQ155" s="74">
        <f t="shared" si="4186"/>
        <v>845</v>
      </c>
      <c r="FR155" s="74">
        <f t="shared" si="4187"/>
        <v>70</v>
      </c>
      <c r="FS155" s="11">
        <v>542</v>
      </c>
      <c r="FT155" s="12">
        <f t="shared" si="4130"/>
        <v>0.6449704142011834</v>
      </c>
      <c r="FU155" s="11">
        <v>3</v>
      </c>
      <c r="FV155" s="12">
        <f t="shared" si="4131"/>
        <v>5.5045871559633031E-3</v>
      </c>
      <c r="FW155" s="13"/>
      <c r="FX155" s="11"/>
      <c r="FY155" s="39"/>
      <c r="FZ155" s="43">
        <v>86.666666666666671</v>
      </c>
      <c r="GA155" s="10"/>
      <c r="GB155" s="11"/>
      <c r="GC155" s="74">
        <f t="shared" si="4188"/>
        <v>162</v>
      </c>
      <c r="GD155" s="74">
        <f t="shared" si="4189"/>
        <v>13</v>
      </c>
      <c r="GE155" s="11">
        <v>93</v>
      </c>
      <c r="GF155" s="12">
        <f t="shared" si="4134"/>
        <v>0.5864197530864198</v>
      </c>
      <c r="GG155" s="11">
        <v>2</v>
      </c>
      <c r="GH155" s="12">
        <f t="shared" si="4135"/>
        <v>2.1052631578947368E-2</v>
      </c>
      <c r="GI155" s="13"/>
      <c r="GJ155" s="11"/>
      <c r="GK155" s="39"/>
      <c r="GL155" s="43">
        <v>100</v>
      </c>
      <c r="GM155" s="10"/>
      <c r="GN155" s="11"/>
      <c r="GO155" s="74">
        <f t="shared" si="4190"/>
        <v>843</v>
      </c>
      <c r="GP155" s="74">
        <f t="shared" si="4191"/>
        <v>70</v>
      </c>
      <c r="GQ155" s="11">
        <v>577</v>
      </c>
      <c r="GR155" s="12">
        <f t="shared" si="4138"/>
        <v>0.69988137603795963</v>
      </c>
      <c r="GS155" s="11">
        <v>13</v>
      </c>
      <c r="GT155" s="12">
        <f t="shared" si="4139"/>
        <v>2.2033898305084745E-2</v>
      </c>
      <c r="GU155" s="13"/>
      <c r="GV155" s="11"/>
      <c r="GW155" s="39"/>
      <c r="GX155" s="43">
        <v>86.666666666666671</v>
      </c>
      <c r="GY155" s="10"/>
      <c r="GZ155" s="11"/>
      <c r="HA155" s="74">
        <f t="shared" si="4192"/>
        <v>848</v>
      </c>
      <c r="HB155" s="74">
        <f t="shared" si="4193"/>
        <v>70</v>
      </c>
      <c r="HC155" s="11">
        <v>550</v>
      </c>
      <c r="HD155" s="12">
        <f t="shared" si="4142"/>
        <v>0.66745283018867929</v>
      </c>
      <c r="HE155" s="11">
        <v>16</v>
      </c>
      <c r="HF155" s="12">
        <f t="shared" si="4143"/>
        <v>2.8268551236749116E-2</v>
      </c>
      <c r="HG155" s="13"/>
      <c r="HH155" s="11"/>
      <c r="HI155" s="39"/>
      <c r="HJ155" s="43">
        <v>88.235294117647058</v>
      </c>
      <c r="HK155" s="10">
        <f t="shared" si="4144"/>
        <v>3</v>
      </c>
      <c r="HL155" s="11">
        <f t="shared" si="4145"/>
        <v>0</v>
      </c>
      <c r="HM155" s="11">
        <f t="shared" si="4146"/>
        <v>11799</v>
      </c>
      <c r="HN155" s="11">
        <f t="shared" si="4147"/>
        <v>971</v>
      </c>
      <c r="HO155" s="11">
        <f t="shared" si="4148"/>
        <v>8011</v>
      </c>
      <c r="HP155" s="215">
        <f t="shared" si="4195"/>
        <v>0.67895584371556916</v>
      </c>
      <c r="HQ155" s="15">
        <f t="shared" si="4150"/>
        <v>236</v>
      </c>
      <c r="HR155" s="12">
        <f t="shared" si="4194"/>
        <v>2.9459493196854324E-2</v>
      </c>
      <c r="HS155" s="16">
        <v>62.6</v>
      </c>
      <c r="HT155" s="17">
        <v>7673</v>
      </c>
      <c r="HU155" s="16">
        <f t="shared" si="4151"/>
        <v>95.780801398077642</v>
      </c>
      <c r="HV155" s="23"/>
      <c r="HW155" s="22">
        <v>89.81481481481481</v>
      </c>
      <c r="HX155" s="78">
        <f t="shared" si="4152"/>
        <v>0.66899841017488071</v>
      </c>
      <c r="HY155" s="78">
        <f t="shared" si="4153"/>
        <v>0.69228346456692913</v>
      </c>
      <c r="HZ155" s="78">
        <f t="shared" si="4154"/>
        <v>0.68788205681409564</v>
      </c>
      <c r="IA155" s="78">
        <f t="shared" si="4155"/>
        <v>0.66567828020756115</v>
      </c>
      <c r="IF155" s="93">
        <f t="shared" ref="IF155" si="4196">IF156/IF157</f>
        <v>2.8535193405199747E-3</v>
      </c>
      <c r="IG155" s="93">
        <f t="shared" ref="IG155" si="4197">IG156/IG157</f>
        <v>3.4526051475204018E-3</v>
      </c>
      <c r="IH155" s="93">
        <f t="shared" ref="IH155" si="4198">IH156/IH157</f>
        <v>1.7946877243359654E-3</v>
      </c>
      <c r="II155" s="93">
        <f t="shared" ref="II155" si="4199">II156/II157</f>
        <v>1.849796522382538E-3</v>
      </c>
      <c r="IJ155" s="96" t="s">
        <v>90</v>
      </c>
    </row>
    <row r="156" spans="1:244" ht="19.5" thickBot="1" x14ac:dyDescent="0.3">
      <c r="A156" s="226"/>
      <c r="B156" s="42"/>
      <c r="C156" s="26">
        <f>SUM(C149:C155)</f>
        <v>4</v>
      </c>
      <c r="D156" s="27">
        <f>SUM(D149:D155)</f>
        <v>1</v>
      </c>
      <c r="E156" s="27"/>
      <c r="F156" s="27"/>
      <c r="G156" s="27">
        <f>SUM(G149:G155)</f>
        <v>3508</v>
      </c>
      <c r="H156" s="28">
        <f>((G156+I156)/7)/E155</f>
        <v>0.69079449961802897</v>
      </c>
      <c r="I156" s="27">
        <f>SUM(I149:I155)</f>
        <v>109</v>
      </c>
      <c r="J156" s="28">
        <f>(I156/(I156+G156))</f>
        <v>3.0135471385125796E-2</v>
      </c>
      <c r="K156" s="27"/>
      <c r="L156" s="27"/>
      <c r="M156" s="29" t="e">
        <f>M154/M153*100-100</f>
        <v>#DIV/0!</v>
      </c>
      <c r="N156" s="72">
        <f>N154/N153*100-100</f>
        <v>1.8408181413961842</v>
      </c>
      <c r="O156" s="26">
        <f t="shared" ref="O156" si="4200">SUM(O149:O155)</f>
        <v>1</v>
      </c>
      <c r="P156" s="27">
        <f t="shared" ref="P156" si="4201">SUM(P149:P155)</f>
        <v>0</v>
      </c>
      <c r="Q156" s="27"/>
      <c r="R156" s="27"/>
      <c r="S156" s="27">
        <f t="shared" ref="S156" si="4202">SUM(S149:S155)</f>
        <v>3326</v>
      </c>
      <c r="T156" s="28">
        <f t="shared" ref="T156" si="4203">((S156+U156)/7)/Q155</f>
        <v>0.68771228771228776</v>
      </c>
      <c r="U156" s="27">
        <f t="shared" ref="U156" si="4204">SUM(U149:U155)</f>
        <v>116</v>
      </c>
      <c r="V156" s="28">
        <f t="shared" ref="V156" si="4205">(U156/(U156+S156))</f>
        <v>3.37013364323068E-2</v>
      </c>
      <c r="W156" s="27"/>
      <c r="X156" s="27"/>
      <c r="Y156" s="29" t="e">
        <f t="shared" ref="Y156:Z156" si="4206">Y154/Y153*100-100</f>
        <v>#DIV/0!</v>
      </c>
      <c r="Z156" s="72">
        <f t="shared" si="4206"/>
        <v>7.158737216540672</v>
      </c>
      <c r="AA156" s="26">
        <f t="shared" ref="AA156" si="4207">SUM(AA149:AA155)</f>
        <v>2</v>
      </c>
      <c r="AB156" s="27">
        <f t="shared" ref="AB156" si="4208">SUM(AB149:AB155)</f>
        <v>1</v>
      </c>
      <c r="AC156" s="27"/>
      <c r="AD156" s="27"/>
      <c r="AE156" s="27">
        <f t="shared" ref="AE156" si="4209">SUM(AE149:AE155)</f>
        <v>577</v>
      </c>
      <c r="AF156" s="28">
        <f t="shared" ref="AF156" si="4210">((AE156+AG156)/7)/AC155</f>
        <v>0.64894795127353266</v>
      </c>
      <c r="AG156" s="27">
        <f t="shared" ref="AG156" si="4211">SUM(AG149:AG155)</f>
        <v>9</v>
      </c>
      <c r="AH156" s="28">
        <f t="shared" ref="AH156" si="4212">(AG156/(AG156+AE156))</f>
        <v>1.5358361774744027E-2</v>
      </c>
      <c r="AI156" s="27"/>
      <c r="AJ156" s="27"/>
      <c r="AK156" s="29" t="e">
        <f t="shared" ref="AK156:AL156" si="4213">AK154/AK153*100-100</f>
        <v>#DIV/0!</v>
      </c>
      <c r="AL156" s="72">
        <f t="shared" si="4213"/>
        <v>-0.88631984585741463</v>
      </c>
      <c r="AM156" s="26">
        <f t="shared" ref="AM156" si="4214">SUM(AM149:AM155)</f>
        <v>1</v>
      </c>
      <c r="AN156" s="27">
        <f t="shared" ref="AN156" si="4215">SUM(AN149:AN155)</f>
        <v>0</v>
      </c>
      <c r="AO156" s="27"/>
      <c r="AP156" s="27"/>
      <c r="AQ156" s="27">
        <f t="shared" ref="AQ156" si="4216">SUM(AQ149:AQ155)</f>
        <v>3292</v>
      </c>
      <c r="AR156" s="28">
        <f t="shared" ref="AR156" si="4217">((AQ156+AS156)/7)/AO155</f>
        <v>0.67352592006331613</v>
      </c>
      <c r="AS156" s="27">
        <f t="shared" ref="AS156" si="4218">SUM(AS149:AS155)</f>
        <v>112</v>
      </c>
      <c r="AT156" s="28">
        <f t="shared" ref="AT156" si="4219">(AS156/(AS156+AQ156))</f>
        <v>3.2902467685076382E-2</v>
      </c>
      <c r="AU156" s="27"/>
      <c r="AV156" s="27"/>
      <c r="AW156" s="29" t="e">
        <f t="shared" ref="AW156:AX156" si="4220">AW154/AW153*100-100</f>
        <v>#DIV/0!</v>
      </c>
      <c r="AX156" s="72">
        <f t="shared" si="4220"/>
        <v>5.4690973766118276</v>
      </c>
      <c r="AY156" s="26">
        <f t="shared" ref="AY156" si="4221">SUM(AY149:AY155)</f>
        <v>1</v>
      </c>
      <c r="AZ156" s="27">
        <f t="shared" ref="AZ156" si="4222">SUM(AZ149:AZ155)</f>
        <v>0</v>
      </c>
      <c r="BA156" s="27"/>
      <c r="BB156" s="27"/>
      <c r="BC156" s="27">
        <f t="shared" ref="BC156" si="4223">SUM(BC149:BC155)</f>
        <v>3601</v>
      </c>
      <c r="BD156" s="28">
        <f t="shared" ref="BD156" si="4224">((BC156+BE156)/7)/BA155</f>
        <v>0.64586556644318371</v>
      </c>
      <c r="BE156" s="27">
        <f t="shared" ref="BE156" si="4225">SUM(BE149:BE155)</f>
        <v>156</v>
      </c>
      <c r="BF156" s="28">
        <f t="shared" ref="BF156" si="4226">(BE156/(BE156+BC156))</f>
        <v>4.1522491349480967E-2</v>
      </c>
      <c r="BG156" s="27"/>
      <c r="BH156" s="27"/>
      <c r="BI156" s="29" t="e">
        <f t="shared" ref="BI156:BJ156" si="4227">BI154/BI153*100-100</f>
        <v>#DIV/0!</v>
      </c>
      <c r="BJ156" s="72">
        <f t="shared" si="4227"/>
        <v>14.628723877278787</v>
      </c>
      <c r="BK156" s="26">
        <f t="shared" ref="BK156" si="4228">SUM(BK149:BK155)</f>
        <v>5</v>
      </c>
      <c r="BL156" s="27">
        <f t="shared" ref="BL156" si="4229">SUM(BL149:BL155)</f>
        <v>0</v>
      </c>
      <c r="BM156" s="27"/>
      <c r="BN156" s="27"/>
      <c r="BO156" s="27">
        <f t="shared" ref="BO156" si="4230">SUM(BO149:BO155)</f>
        <v>3099</v>
      </c>
      <c r="BP156" s="28">
        <f t="shared" ref="BP156" si="4231">((BO156+BQ156)/7)/BM155</f>
        <v>0.66659755339000626</v>
      </c>
      <c r="BQ156" s="27">
        <f t="shared" ref="BQ156" si="4232">SUM(BQ149:BQ155)</f>
        <v>116</v>
      </c>
      <c r="BR156" s="28">
        <f t="shared" ref="BR156" si="4233">(BQ156/(BQ156+BO156))</f>
        <v>3.6080870917573872E-2</v>
      </c>
      <c r="BS156" s="27"/>
      <c r="BT156" s="27"/>
      <c r="BU156" s="29" t="e">
        <f t="shared" ref="BU156:BV156" si="4234">BU154/BU153*100-100</f>
        <v>#DIV/0!</v>
      </c>
      <c r="BV156" s="72">
        <f t="shared" si="4234"/>
        <v>2.1431747443308069</v>
      </c>
      <c r="BW156" s="26">
        <f t="shared" ref="BW156" si="4235">SUM(BW149:BW155)</f>
        <v>0</v>
      </c>
      <c r="BX156" s="27">
        <f t="shared" ref="BX156" si="4236">SUM(BX149:BX155)</f>
        <v>0</v>
      </c>
      <c r="BY156" s="27"/>
      <c r="BZ156" s="27"/>
      <c r="CA156" s="27">
        <f t="shared" ref="CA156" si="4237">SUM(CA149:CA155)</f>
        <v>3524</v>
      </c>
      <c r="CB156" s="28">
        <f t="shared" ref="CB156" si="4238">((CA156+CC156)/7)/BY155</f>
        <v>0.69322098812715427</v>
      </c>
      <c r="CC156" s="27">
        <f t="shared" ref="CC156" si="4239">SUM(CC149:CC155)</f>
        <v>96</v>
      </c>
      <c r="CD156" s="28">
        <f t="shared" ref="CD156" si="4240">(CC156/(CC156+CA156))</f>
        <v>2.6519337016574586E-2</v>
      </c>
      <c r="CE156" s="27"/>
      <c r="CF156" s="27"/>
      <c r="CG156" s="29" t="e">
        <f t="shared" ref="CG156:CH156" si="4241">CG154/CG153*100-100</f>
        <v>#DIV/0!</v>
      </c>
      <c r="CH156" s="72">
        <f t="shared" si="4241"/>
        <v>3.2103156958648356</v>
      </c>
      <c r="CI156" s="26">
        <f t="shared" ref="CI156" si="4242">SUM(CI149:CI155)</f>
        <v>4</v>
      </c>
      <c r="CJ156" s="27">
        <f t="shared" ref="CJ156" si="4243">SUM(CJ149:CJ155)</f>
        <v>0</v>
      </c>
      <c r="CK156" s="27"/>
      <c r="CL156" s="27"/>
      <c r="CM156" s="27">
        <f t="shared" ref="CM156" si="4244">SUM(CM149:CM155)</f>
        <v>657</v>
      </c>
      <c r="CN156" s="28">
        <f t="shared" ref="CN156" si="4245">((CM156+CO156)/7)/CK155</f>
        <v>0.69617706237424548</v>
      </c>
      <c r="CO156" s="27">
        <f t="shared" ref="CO156" si="4246">SUM(CO149:CO155)</f>
        <v>35</v>
      </c>
      <c r="CP156" s="28">
        <f t="shared" ref="CP156" si="4247">(CO156/(CO156+CM156))</f>
        <v>5.0578034682080927E-2</v>
      </c>
      <c r="CQ156" s="27"/>
      <c r="CR156" s="27"/>
      <c r="CS156" s="29" t="e">
        <f t="shared" ref="CS156:CT156" si="4248">CS154/CS153*100-100</f>
        <v>#DIV/0!</v>
      </c>
      <c r="CT156" s="72">
        <f t="shared" si="4248"/>
        <v>8.4393063583815007</v>
      </c>
      <c r="CU156" s="26">
        <f t="shared" ref="CU156" si="4249">SUM(CU149:CU155)</f>
        <v>0</v>
      </c>
      <c r="CV156" s="27">
        <f t="shared" ref="CV156" si="4250">SUM(CV149:CV155)</f>
        <v>0</v>
      </c>
      <c r="CW156" s="27"/>
      <c r="CX156" s="27"/>
      <c r="CY156" s="27">
        <f t="shared" ref="CY156" si="4251">SUM(CY149:CY155)</f>
        <v>3340</v>
      </c>
      <c r="CZ156" s="28">
        <f t="shared" ref="CZ156" si="4252">((CY156+DA156)/7)/CW155</f>
        <v>0.65064589665653494</v>
      </c>
      <c r="DA156" s="27">
        <f t="shared" ref="DA156" si="4253">SUM(DA149:DA155)</f>
        <v>85</v>
      </c>
      <c r="DB156" s="28">
        <f t="shared" ref="DB156" si="4254">(DA156/(DA156+CY156))</f>
        <v>2.4817518248175182E-2</v>
      </c>
      <c r="DC156" s="27"/>
      <c r="DD156" s="27"/>
      <c r="DE156" s="29" t="e">
        <f t="shared" ref="DE156:DF156" si="4255">DE154/DE153*100-100</f>
        <v>#DIV/0!</v>
      </c>
      <c r="DF156" s="72">
        <f t="shared" si="4255"/>
        <v>7.4255224544241827</v>
      </c>
      <c r="DG156" s="26">
        <f t="shared" ref="DG156" si="4256">SUM(DG149:DG155)</f>
        <v>2</v>
      </c>
      <c r="DH156" s="27">
        <f t="shared" ref="DH156" si="4257">SUM(DH149:DH155)</f>
        <v>0</v>
      </c>
      <c r="DI156" s="27"/>
      <c r="DJ156" s="27"/>
      <c r="DK156" s="27">
        <f t="shared" ref="DK156" si="4258">SUM(DK149:DK155)</f>
        <v>4180</v>
      </c>
      <c r="DL156" s="28">
        <f t="shared" ref="DL156" si="4259">((DK156+DM156)/7)/DI155</f>
        <v>0.72424856467409648</v>
      </c>
      <c r="DM156" s="27">
        <f t="shared" ref="DM156" si="4260">SUM(DM149:DM155)</f>
        <v>109</v>
      </c>
      <c r="DN156" s="28">
        <f t="shared" ref="DN156" si="4261">(DM156/(DM156+DK156))</f>
        <v>2.541384938214036E-2</v>
      </c>
      <c r="DO156" s="27"/>
      <c r="DP156" s="27"/>
      <c r="DQ156" s="29" t="e">
        <f t="shared" ref="DQ156:DR156" si="4262">DQ154/DQ153*100-100</f>
        <v>#DIV/0!</v>
      </c>
      <c r="DR156" s="72">
        <f t="shared" si="4262"/>
        <v>11.445086705202328</v>
      </c>
      <c r="DS156" s="26">
        <f t="shared" ref="DS156" si="4263">SUM(DS149:DS155)</f>
        <v>0</v>
      </c>
      <c r="DT156" s="27">
        <f t="shared" ref="DT156" si="4264">SUM(DT149:DT155)</f>
        <v>0</v>
      </c>
      <c r="DU156" s="27"/>
      <c r="DV156" s="27"/>
      <c r="DW156" s="27">
        <f t="shared" ref="DW156" si="4265">SUM(DW149:DW155)</f>
        <v>4003</v>
      </c>
      <c r="DX156" s="28">
        <f t="shared" ref="DX156" si="4266">((DW156+DY156)/7)/DU155</f>
        <v>0.67609296278238262</v>
      </c>
      <c r="DY156" s="27">
        <f t="shared" ref="DY156" si="4267">SUM(DY149:DY155)</f>
        <v>157</v>
      </c>
      <c r="DZ156" s="28">
        <f t="shared" ref="DZ156" si="4268">(DY156/(DY156+DW156))</f>
        <v>3.7740384615384613E-2</v>
      </c>
      <c r="EA156" s="27"/>
      <c r="EB156" s="27"/>
      <c r="EC156" s="29" t="e">
        <f t="shared" ref="EC156:ED156" si="4269">EC154/EC153*100-100</f>
        <v>#DIV/0!</v>
      </c>
      <c r="ED156" s="72">
        <f t="shared" si="4269"/>
        <v>10.211946050096344</v>
      </c>
      <c r="EE156" s="26">
        <f t="shared" ref="EE156" si="4270">SUM(EE149:EE155)</f>
        <v>1</v>
      </c>
      <c r="EF156" s="27">
        <f t="shared" ref="EF156" si="4271">SUM(EF149:EF155)</f>
        <v>0</v>
      </c>
      <c r="EG156" s="27"/>
      <c r="EH156" s="27"/>
      <c r="EI156" s="27">
        <f t="shared" ref="EI156" si="4272">SUM(EI149:EI155)</f>
        <v>697</v>
      </c>
      <c r="EJ156" s="28">
        <f t="shared" ref="EJ156" si="4273">((EI156+EK156)/7)/EG155</f>
        <v>0.66515013648771615</v>
      </c>
      <c r="EK156" s="27">
        <f t="shared" ref="EK156" si="4274">SUM(EK149:EK155)</f>
        <v>34</v>
      </c>
      <c r="EL156" s="28">
        <f t="shared" ref="EL156" si="4275">(EK156/(EK156+EI156))</f>
        <v>4.6511627906976744E-2</v>
      </c>
      <c r="EM156" s="27"/>
      <c r="EN156" s="27"/>
      <c r="EO156" s="29" t="e">
        <f t="shared" ref="EO156:EP156" si="4276">EO154/EO153*100-100</f>
        <v>#DIV/0!</v>
      </c>
      <c r="EP156" s="72">
        <f t="shared" si="4276"/>
        <v>5.3949903660886207</v>
      </c>
      <c r="EQ156" s="26">
        <f t="shared" ref="EQ156" si="4277">SUM(EQ149:EQ155)</f>
        <v>4</v>
      </c>
      <c r="ER156" s="27">
        <f t="shared" ref="ER156" si="4278">SUM(ER149:ER155)</f>
        <v>0</v>
      </c>
      <c r="ES156" s="27"/>
      <c r="ET156" s="27"/>
      <c r="EU156" s="27">
        <f t="shared" ref="EU156" si="4279">SUM(EU149:EU155)</f>
        <v>4125</v>
      </c>
      <c r="EV156" s="28">
        <f t="shared" ref="EV156" si="4280">((EU156+EW156)/7)/ES155</f>
        <v>0.6983212639894667</v>
      </c>
      <c r="EW156" s="27">
        <f t="shared" ref="EW156" si="4281">SUM(EW149:EW155)</f>
        <v>118</v>
      </c>
      <c r="EX156" s="28">
        <f t="shared" ref="EX156" si="4282">(EW156/(EW156+EU156))</f>
        <v>2.7810511430591562E-2</v>
      </c>
      <c r="EY156" s="27"/>
      <c r="EZ156" s="27"/>
      <c r="FA156" s="29" t="e">
        <f t="shared" ref="FA156:FB156" si="4283">FA154/FA153*100-100</f>
        <v>#DIV/0!</v>
      </c>
      <c r="FB156" s="72">
        <f t="shared" si="4283"/>
        <v>3.3371868978805423</v>
      </c>
      <c r="FC156" s="26">
        <f t="shared" ref="FC156" si="4284">SUM(FC149:FC155)</f>
        <v>0</v>
      </c>
      <c r="FD156" s="27">
        <f t="shared" ref="FD156" si="4285">SUM(FD149:FD155)</f>
        <v>0</v>
      </c>
      <c r="FE156" s="27"/>
      <c r="FF156" s="27"/>
      <c r="FG156" s="27">
        <f t="shared" ref="FG156" si="4286">SUM(FG149:FG155)</f>
        <v>4046</v>
      </c>
      <c r="FH156" s="28">
        <f t="shared" ref="FH156" si="4287">((FG156+FI156)/7)/FE155</f>
        <v>0.68284736927838419</v>
      </c>
      <c r="FI156" s="27">
        <f t="shared" ref="FI156" si="4288">SUM(FI149:FI155)</f>
        <v>146</v>
      </c>
      <c r="FJ156" s="28">
        <f t="shared" ref="FJ156" si="4289">(FI156/(FI156+FG156))</f>
        <v>3.4828244274809163E-2</v>
      </c>
      <c r="FK156" s="27"/>
      <c r="FL156" s="27"/>
      <c r="FM156" s="29" t="e">
        <f t="shared" ref="FM156:FN156" si="4290">FM154/FM153*100-100</f>
        <v>#DIV/0!</v>
      </c>
      <c r="FN156" s="72">
        <f t="shared" si="4290"/>
        <v>14.616019818331964</v>
      </c>
      <c r="FO156" s="26">
        <f t="shared" ref="FO156" si="4291">SUM(FO149:FO155)</f>
        <v>2</v>
      </c>
      <c r="FP156" s="27">
        <f t="shared" ref="FP156" si="4292">SUM(FP149:FP155)</f>
        <v>0</v>
      </c>
      <c r="FQ156" s="27"/>
      <c r="FR156" s="27"/>
      <c r="FS156" s="27">
        <f t="shared" ref="FS156" si="4293">SUM(FS149:FS155)</f>
        <v>4031</v>
      </c>
      <c r="FT156" s="28">
        <f t="shared" ref="FT156" si="4294">((FS156+FU156)/7)/FQ155</f>
        <v>0.69839391377852911</v>
      </c>
      <c r="FU156" s="27">
        <f t="shared" ref="FU156" si="4295">SUM(FU149:FU155)</f>
        <v>100</v>
      </c>
      <c r="FV156" s="28">
        <f t="shared" ref="FV156" si="4296">(FU156/(FU156+FS156))</f>
        <v>2.420721374969741E-2</v>
      </c>
      <c r="FW156" s="27"/>
      <c r="FX156" s="27"/>
      <c r="FY156" s="29" t="e">
        <f t="shared" ref="FY156:FZ156" si="4297">FY154/FY153*100-100</f>
        <v>#DIV/0!</v>
      </c>
      <c r="FZ156" s="72">
        <f t="shared" si="4297"/>
        <v>7.1599229287090651</v>
      </c>
      <c r="GA156" s="26">
        <f t="shared" ref="GA156" si="4298">SUM(GA149:GA155)</f>
        <v>0</v>
      </c>
      <c r="GB156" s="27">
        <f t="shared" ref="GB156" si="4299">SUM(GB149:GB155)</f>
        <v>0</v>
      </c>
      <c r="GC156" s="27"/>
      <c r="GD156" s="27"/>
      <c r="GE156" s="27">
        <f t="shared" ref="GE156" si="4300">SUM(GE149:GE155)</f>
        <v>649</v>
      </c>
      <c r="GF156" s="28">
        <f t="shared" ref="GF156" si="4301">((GE156+GG156)/7)/GC155</f>
        <v>0.59788359788359791</v>
      </c>
      <c r="GG156" s="27">
        <f t="shared" ref="GG156" si="4302">SUM(GG149:GG155)</f>
        <v>29</v>
      </c>
      <c r="GH156" s="28">
        <f t="shared" ref="GH156" si="4303">(GG156/(GG156+GE156))</f>
        <v>4.2772861356932153E-2</v>
      </c>
      <c r="GI156" s="27"/>
      <c r="GJ156" s="27"/>
      <c r="GK156" s="29" t="e">
        <f t="shared" ref="GK156:GL156" si="4304">GK154/GK153*100-100</f>
        <v>#DIV/0!</v>
      </c>
      <c r="GL156" s="72">
        <f t="shared" si="4304"/>
        <v>4.1618497109826507</v>
      </c>
      <c r="GM156" s="26">
        <f t="shared" ref="GM156" si="4305">SUM(GM149:GM155)</f>
        <v>1</v>
      </c>
      <c r="GN156" s="27">
        <f t="shared" ref="GN156" si="4306">SUM(GN149:GN155)</f>
        <v>0</v>
      </c>
      <c r="GO156" s="27"/>
      <c r="GP156" s="27"/>
      <c r="GQ156" s="27">
        <f t="shared" ref="GQ156" si="4307">SUM(GQ149:GQ155)</f>
        <v>4014</v>
      </c>
      <c r="GR156" s="28">
        <f t="shared" ref="GR156" si="4308">((GQ156+GS156)/7)/GO155</f>
        <v>0.7012370784612777</v>
      </c>
      <c r="GS156" s="27">
        <f t="shared" ref="GS156" si="4309">SUM(GS149:GS155)</f>
        <v>124</v>
      </c>
      <c r="GT156" s="28">
        <f t="shared" ref="GT156" si="4310">(GS156/(GS156+GQ156))</f>
        <v>2.9966167230546157E-2</v>
      </c>
      <c r="GU156" s="27"/>
      <c r="GV156" s="27"/>
      <c r="GW156" s="29" t="e">
        <f t="shared" ref="GW156:GX156" si="4311">GW154/GW153*100-100</f>
        <v>#DIV/0!</v>
      </c>
      <c r="GX156" s="72">
        <f t="shared" si="4311"/>
        <v>5.2177263969171577</v>
      </c>
      <c r="GY156" s="26">
        <f t="shared" ref="GY156" si="4312">SUM(GY149:GY155)</f>
        <v>2</v>
      </c>
      <c r="GZ156" s="27">
        <f t="shared" ref="GZ156" si="4313">SUM(GZ149:GZ155)</f>
        <v>0</v>
      </c>
      <c r="HA156" s="27"/>
      <c r="HB156" s="27"/>
      <c r="HC156" s="27">
        <f t="shared" ref="HC156" si="4314">SUM(HC149:HC155)</f>
        <v>3919</v>
      </c>
      <c r="HD156" s="28">
        <f t="shared" ref="HD156" si="4315">((HC156+HE156)/7)/HA155</f>
        <v>0.69036388140161731</v>
      </c>
      <c r="HE156" s="27">
        <f t="shared" ref="HE156" si="4316">SUM(HE149:HE155)</f>
        <v>179</v>
      </c>
      <c r="HF156" s="28">
        <f t="shared" ref="HF156" si="4317">(HE156/(HE156+HC156))</f>
        <v>4.3679843826256712E-2</v>
      </c>
      <c r="HG156" s="27"/>
      <c r="HH156" s="27"/>
      <c r="HI156" s="29" t="e">
        <f t="shared" ref="HI156:HJ156" si="4318">HI154/HI153*100-100</f>
        <v>#DIV/0!</v>
      </c>
      <c r="HJ156" s="72">
        <f t="shared" si="4318"/>
        <v>10.49302958177492</v>
      </c>
      <c r="HK156" s="26">
        <f t="shared" si="4144"/>
        <v>30</v>
      </c>
      <c r="HL156" s="27">
        <f t="shared" si="4145"/>
        <v>2</v>
      </c>
      <c r="HM156" s="27">
        <f t="shared" si="4146"/>
        <v>0</v>
      </c>
      <c r="HN156" s="27">
        <f t="shared" si="4147"/>
        <v>0</v>
      </c>
      <c r="HO156" s="27">
        <f t="shared" si="4148"/>
        <v>56418</v>
      </c>
      <c r="HP156" s="216">
        <f>+((HO156)/HM155)/7</f>
        <v>0.68308452290145649</v>
      </c>
      <c r="HQ156" s="62">
        <f t="shared" si="4150"/>
        <v>1830</v>
      </c>
      <c r="HR156" s="52">
        <f t="shared" si="4194"/>
        <v>3.243645645006913E-2</v>
      </c>
      <c r="HS156" s="53">
        <f t="shared" ref="HS156" si="4319">SUM(HS149:HS155)/7</f>
        <v>62.357142857142854</v>
      </c>
      <c r="HT156" s="54">
        <f t="shared" ref="HT156" si="4320">SUM(HT149:HT155)</f>
        <v>53705</v>
      </c>
      <c r="HU156" s="53">
        <f t="shared" ref="HU156" si="4321">AVERAGE(HU149:HU155)</f>
        <v>95.192047690789664</v>
      </c>
      <c r="HV156" s="63" t="e">
        <f>HV154/HV153*100-100</f>
        <v>#DIV/0!</v>
      </c>
      <c r="HW156" s="72">
        <f>HW154/HW153*100-100</f>
        <v>7.2307856989937989</v>
      </c>
      <c r="HX156" s="78">
        <f t="shared" ref="HX156" si="4322">SUM(G156,I156,S156,U156,AE156,AG156,AQ156,AS156,BC156,BE156)/7/SUM(E155,Q155,AC155,AO155,BA155)</f>
        <v>0.67254144901203727</v>
      </c>
      <c r="HY156" s="78">
        <f t="shared" ref="HY156" si="4323">SUM(BO156,BQ156,CA156,CC156,CM156,CO156,CY156,DA156,DK156,DM156)/7/SUM(BM155,BY155,CK155,CW155,DI155)</f>
        <v>0.68575928008998877</v>
      </c>
      <c r="HZ156" s="78">
        <f t="shared" ref="HZ156" si="4324">SUM(DW156,DY156,EI156,EK156,EU156,EW156,FG156,FI156)/7/SUM(DU155,EG155,ES155,FE155)</f>
        <v>0.68454307289258753</v>
      </c>
      <c r="IA156" s="78">
        <f t="shared" ref="IA156" si="4325">SUM(FS156,FU156,GE156,GG156,GQ156,GS156,HC156,HE156)/7/SUM(FQ155,GC155,GO155,HA155)</f>
        <v>0.69072328709096686</v>
      </c>
      <c r="IB156" s="92">
        <f t="shared" ref="IB156" si="4326">SUM(I156,U156,AG156,AS156,BE156)/SUM(G156,I156,S156,U156,AE156,AG156,AQ156,AS156,BC156,BE156)</f>
        <v>3.3905173578279074E-2</v>
      </c>
      <c r="IC156" s="92">
        <f t="shared" ref="IC156" si="4327">SUM(BQ156,CC156,CO156,DA156,DM156)/SUM(BO156,BQ156,CA156,CC156,CM156,CO156,CY156,DA156,DK156,DM156)</f>
        <v>2.8935109244800208E-2</v>
      </c>
      <c r="ID156" s="92">
        <f t="shared" ref="ID156" si="4328">SUM(DY156,EK156,EW156,FI156)/SUM(DW156,DY156,EI156,EK156,EU156,EW156,FG156,FI156)</f>
        <v>3.4143779078493169E-2</v>
      </c>
      <c r="IE156" s="92">
        <f t="shared" ref="IE156" si="4329">SUM(FU156,GG156,GS156,HE156)/SUM(FS156,FU156,GE156,GG156,GQ156,GS156,HC156,HE156)</f>
        <v>3.3116136450747416E-2</v>
      </c>
      <c r="IF156" s="94">
        <f t="shared" ref="IF156" si="4330">SUM(C156,O156,AA156,AM156,AY156)</f>
        <v>9</v>
      </c>
      <c r="IG156" s="94">
        <f t="shared" ref="IG156" si="4331">SUM(BK156,BW156,CI156,CU156,DG156)</f>
        <v>11</v>
      </c>
      <c r="IH156" s="94">
        <f t="shared" ref="IH156" si="4332">SUM(DS156,EE156,EQ156,FC156)</f>
        <v>5</v>
      </c>
      <c r="II156" s="94">
        <f t="shared" ref="II156" si="4333">SUM(FO156,GA156,GM156,GY156)</f>
        <v>5</v>
      </c>
      <c r="IJ156" s="96" t="s">
        <v>89</v>
      </c>
    </row>
    <row r="157" spans="1:244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" si="4334">HK156/HM146</f>
        <v>2.5361399949277198E-3</v>
      </c>
      <c r="HL157" s="68">
        <f t="shared" ref="HL157" si="4335">HL156/HN146</f>
        <v>2.0554984583761563E-3</v>
      </c>
      <c r="HM157" s="45"/>
      <c r="HN157" s="45"/>
      <c r="HO157" s="45"/>
      <c r="HP157" s="218"/>
      <c r="HQ157" s="45"/>
      <c r="HR157" s="45"/>
      <c r="HS157" s="45"/>
      <c r="HT157" s="55"/>
      <c r="HU157" s="45"/>
      <c r="HV157" s="45"/>
      <c r="HW157" s="46"/>
      <c r="HY157" s="77"/>
      <c r="HZ157" s="77"/>
      <c r="IA157" s="77"/>
      <c r="IF157" s="94">
        <f t="shared" ref="IF157" si="4336">SUM(E146,Q146,AC146,AO146,BA146)</f>
        <v>3154</v>
      </c>
      <c r="IG157" s="94">
        <f t="shared" ref="IG157" si="4337">SUM(BM146,BY146,CK146,CW146,DI146)</f>
        <v>3186</v>
      </c>
      <c r="IH157" s="94">
        <f t="shared" ref="IH157" si="4338">SUM(DU146,EG146,ES146,FE146)</f>
        <v>2786</v>
      </c>
      <c r="II157" s="94">
        <f t="shared" ref="II157" si="4339">SUM(FQ146,GC146,GO146,HA146)</f>
        <v>2703</v>
      </c>
      <c r="IJ157" s="96" t="s">
        <v>84</v>
      </c>
    </row>
    <row r="158" spans="1:244" x14ac:dyDescent="0.25">
      <c r="A158" s="225">
        <v>42</v>
      </c>
      <c r="B158" s="73">
        <f>B155+1</f>
        <v>44547</v>
      </c>
      <c r="C158" s="33"/>
      <c r="D158" s="34"/>
      <c r="E158" s="34">
        <f>E155-C158</f>
        <v>748</v>
      </c>
      <c r="F158" s="34">
        <f>F155-D158</f>
        <v>61</v>
      </c>
      <c r="G158" s="34">
        <v>472</v>
      </c>
      <c r="H158" s="35">
        <f t="shared" ref="H158:H164" si="4340">((G158+I158)/E158)</f>
        <v>0.64572192513368987</v>
      </c>
      <c r="I158" s="34">
        <v>11</v>
      </c>
      <c r="J158" s="35">
        <f>I158/(G158+I158)</f>
        <v>2.2774327122153208E-2</v>
      </c>
      <c r="K158" s="36"/>
      <c r="L158" s="34"/>
      <c r="M158" s="34"/>
      <c r="N158" s="37"/>
      <c r="O158" s="33"/>
      <c r="P158" s="34"/>
      <c r="Q158" s="34">
        <f t="shared" ref="Q158" si="4341">Q155-O158</f>
        <v>715</v>
      </c>
      <c r="R158" s="34">
        <f t="shared" ref="R158" si="4342">R155-P158</f>
        <v>59</v>
      </c>
      <c r="S158" s="34">
        <v>458</v>
      </c>
      <c r="T158" s="35">
        <f t="shared" ref="T158:T164" si="4343">((S158+U158)/Q158)</f>
        <v>0.65454545454545454</v>
      </c>
      <c r="U158" s="34">
        <v>10</v>
      </c>
      <c r="V158" s="35">
        <f t="shared" ref="V158:V164" si="4344">U158/(S158+U158)</f>
        <v>2.1367521367521368E-2</v>
      </c>
      <c r="W158" s="36"/>
      <c r="X158" s="34"/>
      <c r="Y158" s="34"/>
      <c r="Z158" s="37"/>
      <c r="AA158" s="33"/>
      <c r="AB158" s="34"/>
      <c r="AC158" s="34">
        <f t="shared" ref="AC158" si="4345">AC155-AA158</f>
        <v>129</v>
      </c>
      <c r="AD158" s="34">
        <f t="shared" ref="AD158" si="4346">AD155-AB158</f>
        <v>9</v>
      </c>
      <c r="AE158" s="34">
        <v>98</v>
      </c>
      <c r="AF158" s="35">
        <f t="shared" ref="AF158:AF164" si="4347">((AE158+AG158)/AC158)</f>
        <v>0.79069767441860461</v>
      </c>
      <c r="AG158" s="34">
        <v>4</v>
      </c>
      <c r="AH158" s="35">
        <f t="shared" ref="AH158:AH164" si="4348">AG158/(AE158+AG158)</f>
        <v>3.9215686274509803E-2</v>
      </c>
      <c r="AI158" s="36"/>
      <c r="AJ158" s="34"/>
      <c r="AK158" s="34"/>
      <c r="AL158" s="37"/>
      <c r="AM158" s="33"/>
      <c r="AN158" s="34"/>
      <c r="AO158" s="34">
        <f t="shared" ref="AO158" si="4349">AO155-AM158</f>
        <v>722</v>
      </c>
      <c r="AP158" s="34">
        <f t="shared" ref="AP158" si="4350">AP155-AN158</f>
        <v>60</v>
      </c>
      <c r="AQ158" s="34">
        <v>487</v>
      </c>
      <c r="AR158" s="35">
        <f t="shared" ref="AR158:AR164" si="4351">((AQ158+AS158)/AO158)</f>
        <v>0.68836565096952906</v>
      </c>
      <c r="AS158" s="34">
        <v>10</v>
      </c>
      <c r="AT158" s="35">
        <f t="shared" ref="AT158:AT164" si="4352">AS158/(AQ158+AS158)</f>
        <v>2.0120724346076459E-2</v>
      </c>
      <c r="AU158" s="36"/>
      <c r="AV158" s="34"/>
      <c r="AW158" s="34"/>
      <c r="AX158" s="37"/>
      <c r="AY158" s="33"/>
      <c r="AZ158" s="34"/>
      <c r="BA158" s="34">
        <f t="shared" ref="BA158" si="4353">BA155-AY158</f>
        <v>831</v>
      </c>
      <c r="BB158" s="34">
        <f t="shared" ref="BB158" si="4354">BB155-AZ158</f>
        <v>68</v>
      </c>
      <c r="BC158" s="34">
        <v>503</v>
      </c>
      <c r="BD158" s="35">
        <f t="shared" ref="BD158:BD164" si="4355">((BC158+BE158)/BA158)</f>
        <v>0.61732851985559567</v>
      </c>
      <c r="BE158" s="34">
        <v>10</v>
      </c>
      <c r="BF158" s="35">
        <f t="shared" ref="BF158:BF164" si="4356">BE158/(BC158+BE158)</f>
        <v>1.9493177387914229E-2</v>
      </c>
      <c r="BG158" s="36"/>
      <c r="BH158" s="34"/>
      <c r="BI158" s="34"/>
      <c r="BJ158" s="37"/>
      <c r="BK158" s="33"/>
      <c r="BL158" s="34"/>
      <c r="BM158" s="34">
        <f t="shared" ref="BM158" si="4357">BM155-BK158</f>
        <v>689</v>
      </c>
      <c r="BN158" s="34">
        <f t="shared" ref="BN158" si="4358">BN155-BL158</f>
        <v>58</v>
      </c>
      <c r="BO158" s="34">
        <v>474</v>
      </c>
      <c r="BP158" s="35">
        <f t="shared" ref="BP158:BP164" si="4359">((BO158+BQ158)/BM158)</f>
        <v>0.7053701015965167</v>
      </c>
      <c r="BQ158" s="34">
        <v>12</v>
      </c>
      <c r="BR158" s="35">
        <f t="shared" ref="BR158:BR164" si="4360">BQ158/(BO158+BQ158)</f>
        <v>2.4691358024691357E-2</v>
      </c>
      <c r="BS158" s="36"/>
      <c r="BT158" s="34"/>
      <c r="BU158" s="34"/>
      <c r="BV158" s="37"/>
      <c r="BW158" s="33">
        <v>2</v>
      </c>
      <c r="BX158" s="34"/>
      <c r="BY158" s="34">
        <f t="shared" ref="BY158" si="4361">BY155-BW158</f>
        <v>744</v>
      </c>
      <c r="BZ158" s="34">
        <f t="shared" ref="BZ158" si="4362">BZ155-BX158</f>
        <v>61</v>
      </c>
      <c r="CA158" s="34">
        <v>496</v>
      </c>
      <c r="CB158" s="35">
        <f t="shared" ref="CB158:CB164" si="4363">((CA158+CC158)/BY158)</f>
        <v>0.68548387096774188</v>
      </c>
      <c r="CC158" s="34">
        <v>14</v>
      </c>
      <c r="CD158" s="35">
        <f t="shared" ref="CD158:CD164" si="4364">CC158/(CA158+CC158)</f>
        <v>2.7450980392156862E-2</v>
      </c>
      <c r="CE158" s="36"/>
      <c r="CF158" s="34"/>
      <c r="CG158" s="34"/>
      <c r="CH158" s="37"/>
      <c r="CI158" s="33">
        <v>1</v>
      </c>
      <c r="CJ158" s="34"/>
      <c r="CK158" s="34">
        <f t="shared" ref="CK158" si="4365">CK155-CI158</f>
        <v>141</v>
      </c>
      <c r="CL158" s="34">
        <f t="shared" ref="CL158" si="4366">CL155-CJ158</f>
        <v>13</v>
      </c>
      <c r="CM158" s="34">
        <v>90</v>
      </c>
      <c r="CN158" s="35">
        <f t="shared" ref="CN158:CN164" si="4367">((CM158+CO158)/CK158)</f>
        <v>0.73049645390070927</v>
      </c>
      <c r="CO158" s="34">
        <v>13</v>
      </c>
      <c r="CP158" s="35">
        <f t="shared" ref="CP158:CP164" si="4368">CO158/(CM158+CO158)</f>
        <v>0.12621359223300971</v>
      </c>
      <c r="CQ158" s="36"/>
      <c r="CR158" s="34"/>
      <c r="CS158" s="34"/>
      <c r="CT158" s="37"/>
      <c r="CU158" s="33"/>
      <c r="CV158" s="34"/>
      <c r="CW158" s="34">
        <f t="shared" ref="CW158" si="4369">CW155-CU158</f>
        <v>752</v>
      </c>
      <c r="CX158" s="34">
        <f t="shared" ref="CX158" si="4370">CX155-CV158</f>
        <v>62</v>
      </c>
      <c r="CY158" s="34">
        <v>454</v>
      </c>
      <c r="CZ158" s="35">
        <f t="shared" ref="CZ158:CZ164" si="4371">((CY158+DA158)/CW158)</f>
        <v>0.61968085106382975</v>
      </c>
      <c r="DA158" s="34">
        <v>12</v>
      </c>
      <c r="DB158" s="35">
        <f t="shared" ref="DB158:DB164" si="4372">DA158/(CY158+DA158)</f>
        <v>2.575107296137339E-2</v>
      </c>
      <c r="DC158" s="36"/>
      <c r="DD158" s="34"/>
      <c r="DE158" s="34"/>
      <c r="DF158" s="37"/>
      <c r="DG158" s="33"/>
      <c r="DH158" s="34"/>
      <c r="DI158" s="34">
        <f t="shared" ref="DI158" si="4373">DI155-DG158</f>
        <v>846</v>
      </c>
      <c r="DJ158" s="34">
        <f t="shared" ref="DJ158" si="4374">DJ155-DH158</f>
        <v>70</v>
      </c>
      <c r="DK158" s="34">
        <v>543</v>
      </c>
      <c r="DL158" s="35">
        <f t="shared" ref="DL158:DL164" si="4375">((DK158+DM158)/DI158)</f>
        <v>0.6572104018912529</v>
      </c>
      <c r="DM158" s="34">
        <v>13</v>
      </c>
      <c r="DN158" s="35">
        <f t="shared" ref="DN158:DN164" si="4376">DM158/(DK158+DM158)</f>
        <v>2.3381294964028777E-2</v>
      </c>
      <c r="DO158" s="36"/>
      <c r="DP158" s="34"/>
      <c r="DQ158" s="34"/>
      <c r="DR158" s="37"/>
      <c r="DS158" s="33"/>
      <c r="DT158" s="34"/>
      <c r="DU158" s="34">
        <f t="shared" ref="DU158" si="4377">DU155-DS158</f>
        <v>879</v>
      </c>
      <c r="DV158" s="34">
        <f t="shared" ref="DV158" si="4378">DV155-DT158</f>
        <v>71</v>
      </c>
      <c r="DW158" s="34">
        <v>558</v>
      </c>
      <c r="DX158" s="35">
        <f t="shared" ref="DX158:DX164" si="4379">((DW158+DY158)/DU158)</f>
        <v>0.66894197952218426</v>
      </c>
      <c r="DY158" s="34">
        <v>30</v>
      </c>
      <c r="DZ158" s="35">
        <f t="shared" ref="DZ158:DZ164" si="4380">DY158/(DW158+DY158)</f>
        <v>5.1020408163265307E-2</v>
      </c>
      <c r="EA158" s="36"/>
      <c r="EB158" s="34"/>
      <c r="EC158" s="34"/>
      <c r="ED158" s="37"/>
      <c r="EE158" s="33">
        <v>1</v>
      </c>
      <c r="EF158" s="34"/>
      <c r="EG158" s="34">
        <f t="shared" ref="EG158" si="4381">EG155-EE158</f>
        <v>156</v>
      </c>
      <c r="EH158" s="34">
        <f t="shared" ref="EH158" si="4382">EH155-EF158</f>
        <v>12</v>
      </c>
      <c r="EI158" s="34">
        <v>97</v>
      </c>
      <c r="EJ158" s="35">
        <f t="shared" ref="EJ158:EJ164" si="4383">((EI158+EK158)/EG158)</f>
        <v>0.64743589743589747</v>
      </c>
      <c r="EK158" s="34">
        <v>4</v>
      </c>
      <c r="EL158" s="35">
        <f t="shared" ref="EL158:EL164" si="4384">EK158/(EI158+EK158)</f>
        <v>3.9603960396039604E-2</v>
      </c>
      <c r="EM158" s="36"/>
      <c r="EN158" s="34"/>
      <c r="EO158" s="34"/>
      <c r="EP158" s="37"/>
      <c r="EQ158" s="33"/>
      <c r="ER158" s="34"/>
      <c r="ES158" s="34">
        <f t="shared" ref="ES158" si="4385">ES155-EQ158</f>
        <v>868</v>
      </c>
      <c r="ET158" s="34">
        <f t="shared" ref="ET158" si="4386">ET155-ER158</f>
        <v>72</v>
      </c>
      <c r="EU158" s="34">
        <v>582</v>
      </c>
      <c r="EV158" s="35">
        <f t="shared" ref="EV158:EV164" si="4387">((EU158+EW158)/ES158)</f>
        <v>0.69009216589861755</v>
      </c>
      <c r="EW158" s="34">
        <v>17</v>
      </c>
      <c r="EX158" s="35">
        <f t="shared" ref="EX158:EX164" si="4388">EW158/(EU158+EW158)</f>
        <v>2.8380634390651086E-2</v>
      </c>
      <c r="EY158" s="36"/>
      <c r="EZ158" s="34"/>
      <c r="FA158" s="34"/>
      <c r="FB158" s="37"/>
      <c r="FC158" s="33"/>
      <c r="FD158" s="34"/>
      <c r="FE158" s="34">
        <f t="shared" ref="FE158" si="4389">FE155-FC158</f>
        <v>877</v>
      </c>
      <c r="FF158" s="34">
        <f t="shared" ref="FF158" si="4390">FF155-FD158</f>
        <v>72</v>
      </c>
      <c r="FG158" s="34">
        <v>579</v>
      </c>
      <c r="FH158" s="35">
        <f t="shared" ref="FH158:FH164" si="4391">((FG158+FI158)/FE158)</f>
        <v>0.67844925883694418</v>
      </c>
      <c r="FI158" s="34">
        <v>16</v>
      </c>
      <c r="FJ158" s="35">
        <f t="shared" ref="FJ158:FJ164" si="4392">FI158/(FG158+FI158)</f>
        <v>2.689075630252101E-2</v>
      </c>
      <c r="FK158" s="36"/>
      <c r="FL158" s="34"/>
      <c r="FM158" s="34"/>
      <c r="FN158" s="37"/>
      <c r="FO158" s="33"/>
      <c r="FP158" s="34"/>
      <c r="FQ158" s="34">
        <f t="shared" ref="FQ158" si="4393">FQ155-FO158</f>
        <v>845</v>
      </c>
      <c r="FR158" s="34">
        <f t="shared" ref="FR158" si="4394">FR155-FP158</f>
        <v>70</v>
      </c>
      <c r="FS158" s="34">
        <v>509</v>
      </c>
      <c r="FT158" s="35">
        <f t="shared" ref="FT158:FT164" si="4395">((FS158+FU158)/FQ158)</f>
        <v>0.62721893491124259</v>
      </c>
      <c r="FU158" s="34">
        <v>21</v>
      </c>
      <c r="FV158" s="35">
        <f t="shared" ref="FV158:FV164" si="4396">FU158/(FS158+FU158)</f>
        <v>3.962264150943396E-2</v>
      </c>
      <c r="FW158" s="36"/>
      <c r="FX158" s="34"/>
      <c r="FY158" s="34"/>
      <c r="FZ158" s="37"/>
      <c r="GA158" s="33"/>
      <c r="GB158" s="34"/>
      <c r="GC158" s="34">
        <f t="shared" ref="GC158" si="4397">GC155-GA158</f>
        <v>162</v>
      </c>
      <c r="GD158" s="34">
        <f t="shared" ref="GD158" si="4398">GD155-GB158</f>
        <v>13</v>
      </c>
      <c r="GE158" s="34">
        <v>82</v>
      </c>
      <c r="GF158" s="35">
        <f t="shared" ref="GF158:GF164" si="4399">((GE158+GG158)/GC158)</f>
        <v>0.61111111111111116</v>
      </c>
      <c r="GG158" s="34">
        <v>17</v>
      </c>
      <c r="GH158" s="35">
        <f t="shared" ref="GH158:GH164" si="4400">GG158/(GE158+GG158)</f>
        <v>0.17171717171717171</v>
      </c>
      <c r="GI158" s="36"/>
      <c r="GJ158" s="34"/>
      <c r="GK158" s="34"/>
      <c r="GL158" s="37"/>
      <c r="GM158" s="33">
        <v>1</v>
      </c>
      <c r="GN158" s="34"/>
      <c r="GO158" s="34">
        <f t="shared" ref="GO158" si="4401">GO155-GM158</f>
        <v>842</v>
      </c>
      <c r="GP158" s="34">
        <f t="shared" ref="GP158" si="4402">GP155-GN158</f>
        <v>70</v>
      </c>
      <c r="GQ158" s="34">
        <v>548</v>
      </c>
      <c r="GR158" s="35">
        <f t="shared" ref="GR158:GR164" si="4403">((GQ158+GS158)/GO158)</f>
        <v>0.68408551068883605</v>
      </c>
      <c r="GS158" s="34">
        <v>28</v>
      </c>
      <c r="GT158" s="35">
        <f t="shared" ref="GT158:GT164" si="4404">GS158/(GQ158+GS158)</f>
        <v>4.8611111111111112E-2</v>
      </c>
      <c r="GU158" s="36"/>
      <c r="GV158" s="34"/>
      <c r="GW158" s="34"/>
      <c r="GX158" s="37"/>
      <c r="GY158" s="33">
        <v>1</v>
      </c>
      <c r="GZ158" s="34"/>
      <c r="HA158" s="34">
        <f t="shared" ref="HA158" si="4405">HA155-GY158</f>
        <v>847</v>
      </c>
      <c r="HB158" s="34">
        <f t="shared" ref="HB158" si="4406">HB155-GZ158</f>
        <v>70</v>
      </c>
      <c r="HC158" s="34">
        <v>532</v>
      </c>
      <c r="HD158" s="35">
        <f t="shared" ref="HD158:HD164" si="4407">((HC158+HE158)/HA158)</f>
        <v>0.66351829988193622</v>
      </c>
      <c r="HE158" s="34">
        <v>30</v>
      </c>
      <c r="HF158" s="35">
        <f t="shared" ref="HF158:HF164" si="4408">HE158/(HC158+HE158)</f>
        <v>5.3380782918149468E-2</v>
      </c>
      <c r="HG158" s="36"/>
      <c r="HH158" s="34"/>
      <c r="HI158" s="34"/>
      <c r="HJ158" s="37"/>
      <c r="HK158" s="33">
        <f t="shared" ref="HK158:HK165" si="4409">+C158+O158+AA158+AM158+AY158+BK158+BW158+CI158+CU158+DG158+DS158+EE158+EQ158+FC158+FO158+GA158+GM158+GY158</f>
        <v>6</v>
      </c>
      <c r="HL158" s="34">
        <f t="shared" ref="HL158:HL165" si="4410">+D158+P158+AB158+AN158+AZ158+BL158+BX158+CJ158+CV158+DH158+DT158+EF158+ER158+FD158+FP158+GB158+GN158+GZ158</f>
        <v>0</v>
      </c>
      <c r="HM158" s="34">
        <f t="shared" ref="HM158:HM165" si="4411">+E158+Q158+AC158+AO158+BA158+BM158+BY158+CK158+CW158+DI158+DU158+EG158+ES158+FE158+FQ158+GC158+GO158+HA158</f>
        <v>11793</v>
      </c>
      <c r="HN158" s="34">
        <f t="shared" ref="HN158:HN165" si="4412">+F158+R158+AD158+AP158+BB158+BN158+BZ158+CL158+CX158+DJ158+DV158+EH158+ET158+FF158+FR158+GD158+GP158+HB158</f>
        <v>971</v>
      </c>
      <c r="HO158" s="34">
        <f t="shared" ref="HO158:HO165" si="4413">+G158+S158+AE158+AQ158+BC158+BO158+CA158+CM158+CY158+DK158+DW158+EI158+EU158+FG158+FS158+GE158+GQ158+HC158+I158+U158+AG158+AS158+BE158+BQ158+CC158+CO158+DA158+DM158+DY158+EK158+EW158+FI158+FU158+GG158+GS158+HE158</f>
        <v>7834</v>
      </c>
      <c r="HP158" s="214">
        <f t="shared" ref="HP158:HP159" si="4414">+(HO158)/HM158</f>
        <v>0.66429237683371489</v>
      </c>
      <c r="HQ158" s="48">
        <f t="shared" ref="HQ158:HQ165" si="4415">+I158+U158+AG158+AS158+BE158+BQ158+CC158+CO158+DA158+DM158+DY158+EK158+EW158+FI158+FU158+GG158+GS158+HE158</f>
        <v>272</v>
      </c>
      <c r="HR158" s="35">
        <f>+(HQ158/(HO158))</f>
        <v>3.4720449323461834E-2</v>
      </c>
      <c r="HS158" s="49">
        <v>62.5</v>
      </c>
      <c r="HT158" s="50">
        <v>7445</v>
      </c>
      <c r="HU158" s="49">
        <f t="shared" ref="HU158:HU164" si="4416">+HT158/HO158*100</f>
        <v>95.034465151901969</v>
      </c>
      <c r="HV158" s="48"/>
      <c r="HW158" s="37"/>
      <c r="HX158" s="78">
        <f t="shared" ref="HX158:HX164" si="4417">SUM(G158,I158,S158,U158,AE158,AG158,AQ158,AS158,BC158,BE158)/SUM(E158,Q158,AC158,AO158,BA158)</f>
        <v>0.65596184419713832</v>
      </c>
      <c r="HY158" s="78">
        <f t="shared" ref="HY158:HY164" si="4418">SUM(BO158,BQ158,CA158,CC158,CM158,CO158,CY158,DA158,DK158,DM158)/SUM(BM158,BY158,CK158,CW158,DI158)</f>
        <v>0.66866330390920559</v>
      </c>
      <c r="HZ158" s="78">
        <f t="shared" ref="HZ158:HZ164" si="4419">SUM(DW158,DY158,EI158,EK158,EU158,EW158,FG158,FI158)/SUM(DU158,EG158,ES158,FE158)</f>
        <v>0.67733812949640293</v>
      </c>
      <c r="IA158" s="78">
        <f t="shared" ref="IA158:IA164" si="4420">SUM(FS158,FU158,GE158,GG158,GQ158,GS158,HC158,HE158)/SUM(FQ158,GC158,GO158,HA158)</f>
        <v>0.65541543026706228</v>
      </c>
    </row>
    <row r="159" spans="1:244" x14ac:dyDescent="0.25">
      <c r="A159" s="226"/>
      <c r="B159" s="41">
        <v>44548</v>
      </c>
      <c r="C159" s="10"/>
      <c r="D159" s="11"/>
      <c r="E159" s="74">
        <f t="shared" ref="E159:E163" si="4421">E158-C159</f>
        <v>748</v>
      </c>
      <c r="F159" s="74">
        <f t="shared" ref="F159:F163" si="4422">F158-D159</f>
        <v>61</v>
      </c>
      <c r="G159" s="11">
        <v>475</v>
      </c>
      <c r="H159" s="12">
        <f t="shared" si="4340"/>
        <v>0.66310160427807485</v>
      </c>
      <c r="I159" s="11">
        <v>21</v>
      </c>
      <c r="J159" s="12">
        <f t="shared" ref="J159:J164" si="4423">I159/(G159+I159)</f>
        <v>4.2338709677419352E-2</v>
      </c>
      <c r="K159" s="13"/>
      <c r="L159" s="11"/>
      <c r="M159" s="11"/>
      <c r="N159" s="14"/>
      <c r="O159" s="10"/>
      <c r="P159" s="11"/>
      <c r="Q159" s="74">
        <f t="shared" ref="Q159:Q164" si="4424">Q158-O159</f>
        <v>715</v>
      </c>
      <c r="R159" s="74">
        <f t="shared" ref="R159:R164" si="4425">R158-P159</f>
        <v>59</v>
      </c>
      <c r="S159" s="11">
        <v>441</v>
      </c>
      <c r="T159" s="12">
        <f t="shared" si="4343"/>
        <v>0.65174825174825179</v>
      </c>
      <c r="U159" s="11">
        <v>25</v>
      </c>
      <c r="V159" s="12">
        <f t="shared" si="4344"/>
        <v>5.3648068669527899E-2</v>
      </c>
      <c r="W159" s="13"/>
      <c r="X159" s="11"/>
      <c r="Y159" s="11"/>
      <c r="Z159" s="14"/>
      <c r="AA159" s="10"/>
      <c r="AB159" s="11"/>
      <c r="AC159" s="74">
        <f t="shared" ref="AC159:AC164" si="4426">AC158-AA159</f>
        <v>129</v>
      </c>
      <c r="AD159" s="74">
        <f t="shared" ref="AD159:AD164" si="4427">AD158-AB159</f>
        <v>9</v>
      </c>
      <c r="AE159" s="11">
        <v>76</v>
      </c>
      <c r="AF159" s="12">
        <f t="shared" si="4347"/>
        <v>0.60465116279069764</v>
      </c>
      <c r="AG159" s="11">
        <v>2</v>
      </c>
      <c r="AH159" s="12">
        <f t="shared" si="4348"/>
        <v>2.564102564102564E-2</v>
      </c>
      <c r="AI159" s="13"/>
      <c r="AJ159" s="11"/>
      <c r="AK159" s="11"/>
      <c r="AL159" s="14"/>
      <c r="AM159" s="10"/>
      <c r="AN159" s="11"/>
      <c r="AO159" s="74">
        <f t="shared" ref="AO159:AO164" si="4428">AO158-AM159</f>
        <v>722</v>
      </c>
      <c r="AP159" s="74">
        <f t="shared" ref="AP159:AP164" si="4429">AP158-AN159</f>
        <v>60</v>
      </c>
      <c r="AQ159" s="11">
        <v>492</v>
      </c>
      <c r="AR159" s="12">
        <f t="shared" si="4351"/>
        <v>0.6952908587257618</v>
      </c>
      <c r="AS159" s="11">
        <v>10</v>
      </c>
      <c r="AT159" s="12">
        <f t="shared" si="4352"/>
        <v>1.9920318725099601E-2</v>
      </c>
      <c r="AU159" s="13"/>
      <c r="AV159" s="11"/>
      <c r="AW159" s="11"/>
      <c r="AX159" s="14"/>
      <c r="AY159" s="10"/>
      <c r="AZ159" s="11"/>
      <c r="BA159" s="74">
        <f t="shared" ref="BA159:BA164" si="4430">BA158-AY159</f>
        <v>831</v>
      </c>
      <c r="BB159" s="74">
        <f t="shared" ref="BB159:BB164" si="4431">BB158-AZ159</f>
        <v>68</v>
      </c>
      <c r="BC159" s="11">
        <v>510</v>
      </c>
      <c r="BD159" s="12">
        <f t="shared" si="4355"/>
        <v>0.63658243080625754</v>
      </c>
      <c r="BE159" s="11">
        <v>19</v>
      </c>
      <c r="BF159" s="12">
        <f t="shared" si="4356"/>
        <v>3.5916824196597356E-2</v>
      </c>
      <c r="BG159" s="13"/>
      <c r="BH159" s="11"/>
      <c r="BI159" s="11"/>
      <c r="BJ159" s="14"/>
      <c r="BK159" s="10">
        <v>1</v>
      </c>
      <c r="BL159" s="11"/>
      <c r="BM159" s="74">
        <f t="shared" ref="BM159:BM164" si="4432">BM158-BK159</f>
        <v>688</v>
      </c>
      <c r="BN159" s="74">
        <f t="shared" ref="BN159:BN164" si="4433">BN158-BL159</f>
        <v>58</v>
      </c>
      <c r="BO159" s="11">
        <v>414</v>
      </c>
      <c r="BP159" s="12">
        <f t="shared" si="4359"/>
        <v>0.61337209302325579</v>
      </c>
      <c r="BQ159" s="11">
        <v>8</v>
      </c>
      <c r="BR159" s="12">
        <f t="shared" si="4360"/>
        <v>1.8957345971563982E-2</v>
      </c>
      <c r="BS159" s="13"/>
      <c r="BT159" s="11"/>
      <c r="BU159" s="11"/>
      <c r="BV159" s="14"/>
      <c r="BW159" s="10"/>
      <c r="BX159" s="11"/>
      <c r="BY159" s="74">
        <f t="shared" ref="BY159:BY164" si="4434">BY158-BW159</f>
        <v>744</v>
      </c>
      <c r="BZ159" s="74">
        <f t="shared" ref="BZ159:BZ164" si="4435">BZ158-BX159</f>
        <v>61</v>
      </c>
      <c r="CA159" s="11">
        <v>465</v>
      </c>
      <c r="CB159" s="12">
        <f t="shared" si="4363"/>
        <v>0.63709677419354838</v>
      </c>
      <c r="CC159" s="11">
        <v>9</v>
      </c>
      <c r="CD159" s="12">
        <f t="shared" si="4364"/>
        <v>1.8987341772151899E-2</v>
      </c>
      <c r="CE159" s="13"/>
      <c r="CF159" s="11"/>
      <c r="CG159" s="11"/>
      <c r="CH159" s="14"/>
      <c r="CI159" s="10"/>
      <c r="CJ159" s="11"/>
      <c r="CK159" s="74">
        <f t="shared" ref="CK159:CK164" si="4436">CK158-CI159</f>
        <v>141</v>
      </c>
      <c r="CL159" s="74">
        <f t="shared" ref="CL159:CL164" si="4437">CL158-CJ159</f>
        <v>13</v>
      </c>
      <c r="CM159" s="11">
        <v>99</v>
      </c>
      <c r="CN159" s="12">
        <f t="shared" si="4367"/>
        <v>0.73049645390070927</v>
      </c>
      <c r="CO159" s="11">
        <v>4</v>
      </c>
      <c r="CP159" s="12">
        <f t="shared" si="4368"/>
        <v>3.8834951456310676E-2</v>
      </c>
      <c r="CQ159" s="13"/>
      <c r="CR159" s="11"/>
      <c r="CS159" s="11"/>
      <c r="CT159" s="14"/>
      <c r="CU159" s="10"/>
      <c r="CV159" s="11"/>
      <c r="CW159" s="74">
        <f t="shared" ref="CW159:CW164" si="4438">CW158-CU159</f>
        <v>752</v>
      </c>
      <c r="CX159" s="74">
        <f t="shared" ref="CX159:CX164" si="4439">CX158-CV159</f>
        <v>62</v>
      </c>
      <c r="CY159" s="11">
        <v>437</v>
      </c>
      <c r="CZ159" s="12">
        <f t="shared" si="4371"/>
        <v>0.5957446808510638</v>
      </c>
      <c r="DA159" s="11">
        <v>11</v>
      </c>
      <c r="DB159" s="12">
        <f t="shared" si="4372"/>
        <v>2.4553571428571428E-2</v>
      </c>
      <c r="DC159" s="13"/>
      <c r="DD159" s="11"/>
      <c r="DE159" s="11"/>
      <c r="DF159" s="14"/>
      <c r="DG159" s="10"/>
      <c r="DH159" s="11"/>
      <c r="DI159" s="74">
        <f t="shared" ref="DI159:DI164" si="4440">DI158-DG159</f>
        <v>846</v>
      </c>
      <c r="DJ159" s="74">
        <f t="shared" ref="DJ159:DJ164" si="4441">DJ158-DH159</f>
        <v>70</v>
      </c>
      <c r="DK159" s="11">
        <v>578</v>
      </c>
      <c r="DL159" s="12">
        <f t="shared" si="4375"/>
        <v>0.69503546099290781</v>
      </c>
      <c r="DM159" s="11">
        <v>10</v>
      </c>
      <c r="DN159" s="12">
        <f t="shared" si="4376"/>
        <v>1.7006802721088437E-2</v>
      </c>
      <c r="DO159" s="13"/>
      <c r="DP159" s="11"/>
      <c r="DQ159" s="11"/>
      <c r="DR159" s="14"/>
      <c r="DS159" s="10"/>
      <c r="DT159" s="11"/>
      <c r="DU159" s="74">
        <f t="shared" ref="DU159:DU164" si="4442">DU158-DS159</f>
        <v>879</v>
      </c>
      <c r="DV159" s="74">
        <f t="shared" ref="DV159:DV164" si="4443">DV158-DT159</f>
        <v>71</v>
      </c>
      <c r="DW159" s="11">
        <v>579</v>
      </c>
      <c r="DX159" s="12">
        <f t="shared" si="4379"/>
        <v>0.67918088737201365</v>
      </c>
      <c r="DY159" s="11">
        <v>18</v>
      </c>
      <c r="DZ159" s="12">
        <f t="shared" si="4380"/>
        <v>3.015075376884422E-2</v>
      </c>
      <c r="EA159" s="13"/>
      <c r="EB159" s="11"/>
      <c r="EC159" s="11"/>
      <c r="ED159" s="14"/>
      <c r="EE159" s="10">
        <v>1</v>
      </c>
      <c r="EF159" s="11"/>
      <c r="EG159" s="74">
        <f t="shared" ref="EG159:EG164" si="4444">EG158-EE159</f>
        <v>155</v>
      </c>
      <c r="EH159" s="74">
        <f t="shared" ref="EH159:EH164" si="4445">EH158-EF159</f>
        <v>12</v>
      </c>
      <c r="EI159" s="11">
        <v>98</v>
      </c>
      <c r="EJ159" s="12">
        <f t="shared" si="4383"/>
        <v>0.64516129032258063</v>
      </c>
      <c r="EK159" s="11">
        <v>2</v>
      </c>
      <c r="EL159" s="12">
        <f t="shared" si="4384"/>
        <v>0.02</v>
      </c>
      <c r="EM159" s="13"/>
      <c r="EN159" s="11"/>
      <c r="EO159" s="11"/>
      <c r="EP159" s="14"/>
      <c r="EQ159" s="10">
        <v>1</v>
      </c>
      <c r="ER159" s="11"/>
      <c r="ES159" s="74">
        <f t="shared" ref="ES159:ES164" si="4446">ES158-EQ159</f>
        <v>867</v>
      </c>
      <c r="ET159" s="74">
        <f t="shared" ref="ET159:ET164" si="4447">ET158-ER159</f>
        <v>72</v>
      </c>
      <c r="EU159" s="11">
        <v>607</v>
      </c>
      <c r="EV159" s="12">
        <f t="shared" si="4387"/>
        <v>0.72318339100346019</v>
      </c>
      <c r="EW159" s="11">
        <v>20</v>
      </c>
      <c r="EX159" s="12">
        <f t="shared" si="4388"/>
        <v>3.1897926634768738E-2</v>
      </c>
      <c r="EY159" s="13"/>
      <c r="EZ159" s="11"/>
      <c r="FA159" s="11"/>
      <c r="FB159" s="14"/>
      <c r="FC159" s="10"/>
      <c r="FD159" s="11"/>
      <c r="FE159" s="74">
        <f t="shared" ref="FE159:FE164" si="4448">FE158-FC159</f>
        <v>877</v>
      </c>
      <c r="FF159" s="74">
        <f t="shared" ref="FF159:FF164" si="4449">FF158-FD159</f>
        <v>72</v>
      </c>
      <c r="FG159" s="11">
        <v>576</v>
      </c>
      <c r="FH159" s="12">
        <f t="shared" si="4391"/>
        <v>0.67958950969213228</v>
      </c>
      <c r="FI159" s="11">
        <v>20</v>
      </c>
      <c r="FJ159" s="12">
        <f t="shared" si="4392"/>
        <v>3.3557046979865772E-2</v>
      </c>
      <c r="FK159" s="13"/>
      <c r="FL159" s="11"/>
      <c r="FM159" s="11"/>
      <c r="FN159" s="14"/>
      <c r="FO159" s="10"/>
      <c r="FP159" s="11"/>
      <c r="FQ159" s="74">
        <f t="shared" ref="FQ159:FQ164" si="4450">FQ158-FO159</f>
        <v>845</v>
      </c>
      <c r="FR159" s="74">
        <f t="shared" ref="FR159:FR164" si="4451">FR158-FP159</f>
        <v>70</v>
      </c>
      <c r="FS159" s="11">
        <v>591</v>
      </c>
      <c r="FT159" s="12">
        <f t="shared" si="4395"/>
        <v>0.71479289940828405</v>
      </c>
      <c r="FU159" s="11">
        <v>13</v>
      </c>
      <c r="FV159" s="12">
        <f t="shared" si="4396"/>
        <v>2.1523178807947019E-2</v>
      </c>
      <c r="FW159" s="13"/>
      <c r="FX159" s="11"/>
      <c r="FY159" s="11"/>
      <c r="FZ159" s="14"/>
      <c r="GA159" s="10"/>
      <c r="GB159" s="11"/>
      <c r="GC159" s="74">
        <f t="shared" ref="GC159:GC164" si="4452">GC158-GA159</f>
        <v>162</v>
      </c>
      <c r="GD159" s="74">
        <f t="shared" ref="GD159:GD164" si="4453">GD158-GB159</f>
        <v>13</v>
      </c>
      <c r="GE159" s="11">
        <v>95</v>
      </c>
      <c r="GF159" s="12">
        <f t="shared" si="4399"/>
        <v>0.62345679012345678</v>
      </c>
      <c r="GG159" s="11">
        <v>6</v>
      </c>
      <c r="GH159" s="12">
        <f t="shared" si="4400"/>
        <v>5.9405940594059403E-2</v>
      </c>
      <c r="GI159" s="13"/>
      <c r="GJ159" s="11"/>
      <c r="GK159" s="11"/>
      <c r="GL159" s="14"/>
      <c r="GM159" s="10"/>
      <c r="GN159" s="11"/>
      <c r="GO159" s="74">
        <f t="shared" ref="GO159:GO164" si="4454">GO158-GM159</f>
        <v>842</v>
      </c>
      <c r="GP159" s="74">
        <f t="shared" ref="GP159:GP164" si="4455">GP158-GN159</f>
        <v>70</v>
      </c>
      <c r="GQ159" s="11">
        <v>562</v>
      </c>
      <c r="GR159" s="12">
        <f t="shared" si="4403"/>
        <v>0.68764845605700708</v>
      </c>
      <c r="GS159" s="11">
        <v>17</v>
      </c>
      <c r="GT159" s="12">
        <f t="shared" si="4404"/>
        <v>2.9360967184801381E-2</v>
      </c>
      <c r="GU159" s="13"/>
      <c r="GV159" s="11"/>
      <c r="GW159" s="11"/>
      <c r="GX159" s="14"/>
      <c r="GY159" s="10"/>
      <c r="GZ159" s="11"/>
      <c r="HA159" s="74">
        <f t="shared" ref="HA159:HA164" si="4456">HA158-GY159</f>
        <v>847</v>
      </c>
      <c r="HB159" s="74">
        <f t="shared" ref="HB159:HB164" si="4457">HB158-GZ159</f>
        <v>70</v>
      </c>
      <c r="HC159" s="11">
        <v>539</v>
      </c>
      <c r="HD159" s="12">
        <f t="shared" si="4407"/>
        <v>0.667060212514758</v>
      </c>
      <c r="HE159" s="11">
        <v>26</v>
      </c>
      <c r="HF159" s="12">
        <f t="shared" si="4408"/>
        <v>4.6017699115044247E-2</v>
      </c>
      <c r="HG159" s="13"/>
      <c r="HH159" s="11"/>
      <c r="HI159" s="11"/>
      <c r="HJ159" s="14"/>
      <c r="HK159" s="10">
        <f t="shared" si="4409"/>
        <v>3</v>
      </c>
      <c r="HL159" s="11">
        <f t="shared" si="4410"/>
        <v>0</v>
      </c>
      <c r="HM159" s="11">
        <f t="shared" si="4411"/>
        <v>11790</v>
      </c>
      <c r="HN159" s="11">
        <f t="shared" si="4412"/>
        <v>971</v>
      </c>
      <c r="HO159" s="11">
        <f t="shared" si="4413"/>
        <v>7875</v>
      </c>
      <c r="HP159" s="215">
        <f t="shared" si="4414"/>
        <v>0.66793893129770987</v>
      </c>
      <c r="HQ159" s="15">
        <f t="shared" si="4415"/>
        <v>241</v>
      </c>
      <c r="HR159" s="12">
        <f t="shared" ref="HR159:HR165" si="4458">+(HQ159/(HO159))</f>
        <v>3.0603174603174604E-2</v>
      </c>
      <c r="HS159" s="16">
        <v>62.5</v>
      </c>
      <c r="HT159" s="17">
        <v>7484</v>
      </c>
      <c r="HU159" s="16">
        <f t="shared" si="4416"/>
        <v>95.034920634920638</v>
      </c>
      <c r="HV159" s="15"/>
      <c r="HW159" s="14"/>
      <c r="HX159" s="78">
        <f t="shared" si="4417"/>
        <v>0.6585055643879173</v>
      </c>
      <c r="HY159" s="78">
        <f t="shared" si="4418"/>
        <v>0.641753390097761</v>
      </c>
      <c r="HZ159" s="78">
        <f t="shared" si="4419"/>
        <v>0.69114470842332609</v>
      </c>
      <c r="IA159" s="78">
        <f t="shared" si="4420"/>
        <v>0.68583086053412468</v>
      </c>
    </row>
    <row r="160" spans="1:244" x14ac:dyDescent="0.25">
      <c r="A160" s="226"/>
      <c r="B160" s="41">
        <f t="shared" ref="B160:B164" si="4459">+B159+1</f>
        <v>44549</v>
      </c>
      <c r="C160" s="10"/>
      <c r="D160" s="11"/>
      <c r="E160" s="74">
        <f t="shared" si="4421"/>
        <v>748</v>
      </c>
      <c r="F160" s="74">
        <f t="shared" si="4422"/>
        <v>61</v>
      </c>
      <c r="G160" s="11">
        <v>528</v>
      </c>
      <c r="H160" s="12">
        <f t="shared" si="4340"/>
        <v>0.73529411764705888</v>
      </c>
      <c r="I160" s="11">
        <v>22</v>
      </c>
      <c r="J160" s="12">
        <f t="shared" si="4423"/>
        <v>0.04</v>
      </c>
      <c r="K160" s="13"/>
      <c r="L160" s="11"/>
      <c r="M160" s="11"/>
      <c r="N160" s="14"/>
      <c r="O160" s="10"/>
      <c r="P160" s="11"/>
      <c r="Q160" s="74">
        <f t="shared" si="4424"/>
        <v>715</v>
      </c>
      <c r="R160" s="74">
        <f t="shared" si="4425"/>
        <v>59</v>
      </c>
      <c r="S160" s="11">
        <v>478</v>
      </c>
      <c r="T160" s="12">
        <f t="shared" si="4343"/>
        <v>0.68951048951048954</v>
      </c>
      <c r="U160" s="11">
        <v>15</v>
      </c>
      <c r="V160" s="12">
        <f t="shared" si="4344"/>
        <v>3.0425963488843813E-2</v>
      </c>
      <c r="W160" s="13"/>
      <c r="X160" s="11"/>
      <c r="Y160" s="11"/>
      <c r="Z160" s="14"/>
      <c r="AA160" s="10"/>
      <c r="AB160" s="11"/>
      <c r="AC160" s="74">
        <f t="shared" si="4426"/>
        <v>129</v>
      </c>
      <c r="AD160" s="74">
        <f t="shared" si="4427"/>
        <v>9</v>
      </c>
      <c r="AE160" s="11">
        <v>90</v>
      </c>
      <c r="AF160" s="12">
        <f t="shared" si="4347"/>
        <v>0.73643410852713176</v>
      </c>
      <c r="AG160" s="11">
        <v>5</v>
      </c>
      <c r="AH160" s="12">
        <f t="shared" si="4348"/>
        <v>5.2631578947368418E-2</v>
      </c>
      <c r="AI160" s="13"/>
      <c r="AJ160" s="11"/>
      <c r="AK160" s="11"/>
      <c r="AL160" s="14"/>
      <c r="AM160" s="10"/>
      <c r="AN160" s="11"/>
      <c r="AO160" s="74">
        <f t="shared" si="4428"/>
        <v>722</v>
      </c>
      <c r="AP160" s="74">
        <f t="shared" si="4429"/>
        <v>60</v>
      </c>
      <c r="AQ160" s="11">
        <v>491</v>
      </c>
      <c r="AR160" s="12">
        <f t="shared" si="4351"/>
        <v>0.7063711911357341</v>
      </c>
      <c r="AS160" s="11">
        <v>19</v>
      </c>
      <c r="AT160" s="12">
        <f t="shared" si="4352"/>
        <v>3.7254901960784313E-2</v>
      </c>
      <c r="AU160" s="13"/>
      <c r="AV160" s="11"/>
      <c r="AW160" s="11"/>
      <c r="AX160" s="14"/>
      <c r="AY160" s="10"/>
      <c r="AZ160" s="11"/>
      <c r="BA160" s="74">
        <f t="shared" si="4430"/>
        <v>831</v>
      </c>
      <c r="BB160" s="74">
        <f t="shared" si="4431"/>
        <v>68</v>
      </c>
      <c r="BC160" s="11">
        <v>519</v>
      </c>
      <c r="BD160" s="12">
        <f t="shared" si="4355"/>
        <v>0.6534296028880866</v>
      </c>
      <c r="BE160" s="11">
        <v>24</v>
      </c>
      <c r="BF160" s="12">
        <f t="shared" si="4356"/>
        <v>4.4198895027624308E-2</v>
      </c>
      <c r="BG160" s="13"/>
      <c r="BH160" s="11"/>
      <c r="BI160" s="11"/>
      <c r="BJ160" s="14"/>
      <c r="BK160" s="10"/>
      <c r="BL160" s="11"/>
      <c r="BM160" s="74">
        <f t="shared" si="4432"/>
        <v>688</v>
      </c>
      <c r="BN160" s="74">
        <f t="shared" si="4433"/>
        <v>58</v>
      </c>
      <c r="BO160" s="11">
        <v>444</v>
      </c>
      <c r="BP160" s="12">
        <f t="shared" si="4359"/>
        <v>0.66279069767441856</v>
      </c>
      <c r="BQ160" s="11">
        <v>12</v>
      </c>
      <c r="BR160" s="12">
        <f t="shared" si="4360"/>
        <v>2.6315789473684209E-2</v>
      </c>
      <c r="BS160" s="13"/>
      <c r="BT160" s="11"/>
      <c r="BU160" s="11"/>
      <c r="BV160" s="14"/>
      <c r="BW160" s="10"/>
      <c r="BX160" s="11"/>
      <c r="BY160" s="74">
        <f t="shared" si="4434"/>
        <v>744</v>
      </c>
      <c r="BZ160" s="74">
        <f t="shared" si="4435"/>
        <v>61</v>
      </c>
      <c r="CA160" s="11">
        <v>509</v>
      </c>
      <c r="CB160" s="12">
        <f t="shared" si="4363"/>
        <v>0.69758064516129037</v>
      </c>
      <c r="CC160" s="11">
        <v>10</v>
      </c>
      <c r="CD160" s="12">
        <f t="shared" si="4364"/>
        <v>1.9267822736030827E-2</v>
      </c>
      <c r="CE160" s="13"/>
      <c r="CF160" s="11"/>
      <c r="CG160" s="11"/>
      <c r="CH160" s="14"/>
      <c r="CI160" s="10"/>
      <c r="CJ160" s="11"/>
      <c r="CK160" s="74">
        <f t="shared" si="4436"/>
        <v>141</v>
      </c>
      <c r="CL160" s="74">
        <f t="shared" si="4437"/>
        <v>13</v>
      </c>
      <c r="CM160" s="11">
        <v>83</v>
      </c>
      <c r="CN160" s="12">
        <f t="shared" si="4367"/>
        <v>0.62411347517730498</v>
      </c>
      <c r="CO160" s="11">
        <v>5</v>
      </c>
      <c r="CP160" s="12">
        <f t="shared" si="4368"/>
        <v>5.6818181818181816E-2</v>
      </c>
      <c r="CQ160" s="13"/>
      <c r="CR160" s="11"/>
      <c r="CS160" s="11"/>
      <c r="CT160" s="14"/>
      <c r="CU160" s="10"/>
      <c r="CV160" s="11"/>
      <c r="CW160" s="74">
        <f t="shared" si="4438"/>
        <v>752</v>
      </c>
      <c r="CX160" s="74">
        <f t="shared" si="4439"/>
        <v>62</v>
      </c>
      <c r="CY160" s="11">
        <v>500</v>
      </c>
      <c r="CZ160" s="12">
        <f t="shared" si="4371"/>
        <v>0.6875</v>
      </c>
      <c r="DA160" s="11">
        <v>17</v>
      </c>
      <c r="DB160" s="12">
        <f t="shared" si="4372"/>
        <v>3.2882011605415859E-2</v>
      </c>
      <c r="DC160" s="13"/>
      <c r="DD160" s="11"/>
      <c r="DE160" s="11"/>
      <c r="DF160" s="14"/>
      <c r="DG160" s="10"/>
      <c r="DH160" s="11"/>
      <c r="DI160" s="74">
        <f t="shared" si="4440"/>
        <v>846</v>
      </c>
      <c r="DJ160" s="74">
        <f t="shared" si="4441"/>
        <v>70</v>
      </c>
      <c r="DK160" s="11">
        <v>572</v>
      </c>
      <c r="DL160" s="12">
        <f t="shared" si="4375"/>
        <v>0.69148936170212771</v>
      </c>
      <c r="DM160" s="11">
        <v>13</v>
      </c>
      <c r="DN160" s="12">
        <f t="shared" si="4376"/>
        <v>2.2222222222222223E-2</v>
      </c>
      <c r="DO160" s="13"/>
      <c r="DP160" s="11"/>
      <c r="DQ160" s="11"/>
      <c r="DR160" s="14"/>
      <c r="DS160" s="10"/>
      <c r="DT160" s="11"/>
      <c r="DU160" s="74">
        <f t="shared" si="4442"/>
        <v>879</v>
      </c>
      <c r="DV160" s="74">
        <f t="shared" si="4443"/>
        <v>71</v>
      </c>
      <c r="DW160" s="11">
        <v>578</v>
      </c>
      <c r="DX160" s="12">
        <f t="shared" si="4379"/>
        <v>0.67576791808873715</v>
      </c>
      <c r="DY160" s="11">
        <v>16</v>
      </c>
      <c r="DZ160" s="12">
        <f t="shared" si="4380"/>
        <v>2.6936026936026935E-2</v>
      </c>
      <c r="EA160" s="13"/>
      <c r="EB160" s="11"/>
      <c r="EC160" s="11"/>
      <c r="ED160" s="14"/>
      <c r="EE160" s="10"/>
      <c r="EF160" s="11"/>
      <c r="EG160" s="74">
        <f t="shared" si="4444"/>
        <v>155</v>
      </c>
      <c r="EH160" s="74">
        <f t="shared" si="4445"/>
        <v>12</v>
      </c>
      <c r="EI160" s="11">
        <v>97</v>
      </c>
      <c r="EJ160" s="12">
        <f t="shared" si="4383"/>
        <v>0.65161290322580645</v>
      </c>
      <c r="EK160" s="11">
        <v>4</v>
      </c>
      <c r="EL160" s="12">
        <f t="shared" si="4384"/>
        <v>3.9603960396039604E-2</v>
      </c>
      <c r="EM160" s="13"/>
      <c r="EN160" s="11"/>
      <c r="EO160" s="11"/>
      <c r="EP160" s="14"/>
      <c r="EQ160" s="10"/>
      <c r="ER160" s="11"/>
      <c r="ES160" s="74">
        <f t="shared" si="4446"/>
        <v>867</v>
      </c>
      <c r="ET160" s="74">
        <f t="shared" si="4447"/>
        <v>72</v>
      </c>
      <c r="EU160" s="11">
        <v>583</v>
      </c>
      <c r="EV160" s="12">
        <f t="shared" si="4387"/>
        <v>0.69204152249134943</v>
      </c>
      <c r="EW160" s="11">
        <v>17</v>
      </c>
      <c r="EX160" s="12">
        <f t="shared" si="4388"/>
        <v>2.8333333333333332E-2</v>
      </c>
      <c r="EY160" s="13"/>
      <c r="EZ160" s="11"/>
      <c r="FA160" s="11"/>
      <c r="FB160" s="14"/>
      <c r="FC160" s="10"/>
      <c r="FD160" s="11"/>
      <c r="FE160" s="74">
        <f t="shared" si="4448"/>
        <v>877</v>
      </c>
      <c r="FF160" s="74">
        <f t="shared" si="4449"/>
        <v>72</v>
      </c>
      <c r="FG160" s="11">
        <v>541</v>
      </c>
      <c r="FH160" s="12">
        <f t="shared" si="4391"/>
        <v>0.63854047890535914</v>
      </c>
      <c r="FI160" s="11">
        <v>19</v>
      </c>
      <c r="FJ160" s="12">
        <f t="shared" si="4392"/>
        <v>3.3928571428571426E-2</v>
      </c>
      <c r="FK160" s="13"/>
      <c r="FL160" s="11"/>
      <c r="FM160" s="11"/>
      <c r="FN160" s="14"/>
      <c r="FO160" s="10"/>
      <c r="FP160" s="11"/>
      <c r="FQ160" s="74">
        <f t="shared" si="4450"/>
        <v>845</v>
      </c>
      <c r="FR160" s="74">
        <f t="shared" si="4451"/>
        <v>70</v>
      </c>
      <c r="FS160" s="11">
        <v>537</v>
      </c>
      <c r="FT160" s="12">
        <f t="shared" si="4395"/>
        <v>0.64260355029585803</v>
      </c>
      <c r="FU160" s="11">
        <v>6</v>
      </c>
      <c r="FV160" s="12">
        <f t="shared" si="4396"/>
        <v>1.1049723756906077E-2</v>
      </c>
      <c r="FW160" s="13"/>
      <c r="FX160" s="11"/>
      <c r="FY160" s="11"/>
      <c r="FZ160" s="14"/>
      <c r="GA160" s="10"/>
      <c r="GB160" s="11"/>
      <c r="GC160" s="74">
        <f t="shared" si="4452"/>
        <v>162</v>
      </c>
      <c r="GD160" s="74">
        <f t="shared" si="4453"/>
        <v>13</v>
      </c>
      <c r="GE160" s="11">
        <v>93</v>
      </c>
      <c r="GF160" s="12">
        <f t="shared" si="4399"/>
        <v>0.5864197530864198</v>
      </c>
      <c r="GG160" s="11">
        <v>2</v>
      </c>
      <c r="GH160" s="12">
        <f t="shared" si="4400"/>
        <v>2.1052631578947368E-2</v>
      </c>
      <c r="GI160" s="13"/>
      <c r="GJ160" s="11"/>
      <c r="GK160" s="11"/>
      <c r="GL160" s="14"/>
      <c r="GM160" s="10"/>
      <c r="GN160" s="11"/>
      <c r="GO160" s="74">
        <f t="shared" si="4454"/>
        <v>842</v>
      </c>
      <c r="GP160" s="74">
        <f t="shared" si="4455"/>
        <v>70</v>
      </c>
      <c r="GQ160" s="11">
        <v>559</v>
      </c>
      <c r="GR160" s="12">
        <f t="shared" si="4403"/>
        <v>0.67814726840855111</v>
      </c>
      <c r="GS160" s="11">
        <v>12</v>
      </c>
      <c r="GT160" s="12">
        <f t="shared" si="4404"/>
        <v>2.1015761821366025E-2</v>
      </c>
      <c r="GU160" s="13"/>
      <c r="GV160" s="11"/>
      <c r="GW160" s="11"/>
      <c r="GX160" s="14"/>
      <c r="GY160" s="10"/>
      <c r="GZ160" s="11"/>
      <c r="HA160" s="74">
        <f t="shared" si="4456"/>
        <v>847</v>
      </c>
      <c r="HB160" s="74">
        <f t="shared" si="4457"/>
        <v>70</v>
      </c>
      <c r="HC160" s="11">
        <v>518</v>
      </c>
      <c r="HD160" s="12">
        <f t="shared" si="4407"/>
        <v>0.63872491145218413</v>
      </c>
      <c r="HE160" s="11">
        <v>23</v>
      </c>
      <c r="HF160" s="12">
        <f t="shared" si="4408"/>
        <v>4.2513863216266171E-2</v>
      </c>
      <c r="HG160" s="13"/>
      <c r="HH160" s="11"/>
      <c r="HI160" s="11"/>
      <c r="HJ160" s="14"/>
      <c r="HK160" s="10">
        <f t="shared" si="4409"/>
        <v>0</v>
      </c>
      <c r="HL160" s="11">
        <f t="shared" si="4410"/>
        <v>0</v>
      </c>
      <c r="HM160" s="11">
        <f t="shared" si="4411"/>
        <v>11790</v>
      </c>
      <c r="HN160" s="11">
        <f t="shared" si="4412"/>
        <v>971</v>
      </c>
      <c r="HO160" s="11">
        <f t="shared" si="4413"/>
        <v>7961</v>
      </c>
      <c r="HP160" s="215">
        <f>+(HO160)/HM160</f>
        <v>0.67523324851569122</v>
      </c>
      <c r="HQ160" s="15">
        <f t="shared" si="4415"/>
        <v>241</v>
      </c>
      <c r="HR160" s="12">
        <f t="shared" si="4458"/>
        <v>3.027257882175606E-2</v>
      </c>
      <c r="HS160" s="16">
        <v>62.3</v>
      </c>
      <c r="HT160" s="17">
        <v>7572</v>
      </c>
      <c r="HU160" s="16">
        <f t="shared" si="4416"/>
        <v>95.113679186031902</v>
      </c>
      <c r="HV160" s="15"/>
      <c r="HW160" s="14"/>
      <c r="HX160" s="78">
        <f t="shared" si="4417"/>
        <v>0.69666136724960259</v>
      </c>
      <c r="HY160" s="78">
        <f t="shared" si="4418"/>
        <v>0.68274992116051714</v>
      </c>
      <c r="HZ160" s="78">
        <f t="shared" si="4419"/>
        <v>0.66774658027357814</v>
      </c>
      <c r="IA160" s="78">
        <f t="shared" si="4420"/>
        <v>0.64910979228486643</v>
      </c>
    </row>
    <row r="161" spans="1:244" x14ac:dyDescent="0.25">
      <c r="A161" s="226"/>
      <c r="B161" s="41">
        <f t="shared" si="4459"/>
        <v>44550</v>
      </c>
      <c r="C161" s="10"/>
      <c r="D161" s="11"/>
      <c r="E161" s="74">
        <f t="shared" si="4421"/>
        <v>748</v>
      </c>
      <c r="F161" s="74">
        <f t="shared" si="4422"/>
        <v>61</v>
      </c>
      <c r="G161" s="11">
        <v>504</v>
      </c>
      <c r="H161" s="12">
        <f t="shared" si="4340"/>
        <v>0.68850267379679142</v>
      </c>
      <c r="I161" s="11">
        <v>11</v>
      </c>
      <c r="J161" s="12">
        <f t="shared" si="4423"/>
        <v>2.1359223300970873E-2</v>
      </c>
      <c r="K161" s="11"/>
      <c r="L161" s="11"/>
      <c r="M161" s="18"/>
      <c r="N161" s="20"/>
      <c r="O161" s="10"/>
      <c r="P161" s="11"/>
      <c r="Q161" s="74">
        <f t="shared" si="4424"/>
        <v>715</v>
      </c>
      <c r="R161" s="74">
        <f t="shared" si="4425"/>
        <v>59</v>
      </c>
      <c r="S161" s="11">
        <v>482</v>
      </c>
      <c r="T161" s="12">
        <f t="shared" si="4343"/>
        <v>0.69370629370629366</v>
      </c>
      <c r="U161" s="11">
        <v>14</v>
      </c>
      <c r="V161" s="12">
        <f t="shared" si="4344"/>
        <v>2.8225806451612902E-2</v>
      </c>
      <c r="W161" s="11"/>
      <c r="X161" s="11"/>
      <c r="Y161" s="18"/>
      <c r="Z161" s="20"/>
      <c r="AA161" s="10"/>
      <c r="AB161" s="11"/>
      <c r="AC161" s="74">
        <f t="shared" si="4426"/>
        <v>129</v>
      </c>
      <c r="AD161" s="74">
        <f t="shared" si="4427"/>
        <v>9</v>
      </c>
      <c r="AE161" s="11">
        <v>79</v>
      </c>
      <c r="AF161" s="12">
        <f t="shared" si="4347"/>
        <v>0.61240310077519378</v>
      </c>
      <c r="AG161" s="11">
        <v>0</v>
      </c>
      <c r="AH161" s="12">
        <f t="shared" si="4348"/>
        <v>0</v>
      </c>
      <c r="AI161" s="11"/>
      <c r="AJ161" s="11"/>
      <c r="AK161" s="18"/>
      <c r="AL161" s="20"/>
      <c r="AM161" s="10">
        <v>1</v>
      </c>
      <c r="AN161" s="11"/>
      <c r="AO161" s="74">
        <f t="shared" si="4428"/>
        <v>721</v>
      </c>
      <c r="AP161" s="74">
        <f t="shared" si="4429"/>
        <v>60</v>
      </c>
      <c r="AQ161" s="11">
        <v>465</v>
      </c>
      <c r="AR161" s="12">
        <f t="shared" si="4351"/>
        <v>0.66435506241331488</v>
      </c>
      <c r="AS161" s="11">
        <v>14</v>
      </c>
      <c r="AT161" s="12">
        <f t="shared" si="4352"/>
        <v>2.9227557411273485E-2</v>
      </c>
      <c r="AU161" s="11"/>
      <c r="AV161" s="11"/>
      <c r="AW161" s="18"/>
      <c r="AX161" s="20"/>
      <c r="AY161" s="10"/>
      <c r="AZ161" s="11"/>
      <c r="BA161" s="74">
        <f t="shared" si="4430"/>
        <v>831</v>
      </c>
      <c r="BB161" s="74">
        <f t="shared" si="4431"/>
        <v>68</v>
      </c>
      <c r="BC161" s="11">
        <v>504</v>
      </c>
      <c r="BD161" s="12">
        <f t="shared" si="4355"/>
        <v>0.62334536702767751</v>
      </c>
      <c r="BE161" s="11">
        <v>14</v>
      </c>
      <c r="BF161" s="12">
        <f t="shared" si="4356"/>
        <v>2.7027027027027029E-2</v>
      </c>
      <c r="BG161" s="11"/>
      <c r="BH161" s="11"/>
      <c r="BI161" s="18"/>
      <c r="BJ161" s="20"/>
      <c r="BK161" s="10"/>
      <c r="BL161" s="11"/>
      <c r="BM161" s="74">
        <f t="shared" si="4432"/>
        <v>688</v>
      </c>
      <c r="BN161" s="74">
        <f t="shared" si="4433"/>
        <v>58</v>
      </c>
      <c r="BO161" s="11">
        <v>465</v>
      </c>
      <c r="BP161" s="12">
        <f t="shared" si="4359"/>
        <v>0.70058139534883723</v>
      </c>
      <c r="BQ161" s="11">
        <v>17</v>
      </c>
      <c r="BR161" s="12">
        <f t="shared" si="4360"/>
        <v>3.5269709543568464E-2</v>
      </c>
      <c r="BS161" s="11"/>
      <c r="BT161" s="11"/>
      <c r="BU161" s="18"/>
      <c r="BV161" s="20"/>
      <c r="BW161" s="10"/>
      <c r="BX161" s="11"/>
      <c r="BY161" s="74">
        <f t="shared" si="4434"/>
        <v>744</v>
      </c>
      <c r="BZ161" s="74">
        <f t="shared" si="4435"/>
        <v>61</v>
      </c>
      <c r="CA161" s="11">
        <v>496</v>
      </c>
      <c r="CB161" s="12">
        <f t="shared" si="4363"/>
        <v>0.68413978494623651</v>
      </c>
      <c r="CC161" s="11">
        <v>13</v>
      </c>
      <c r="CD161" s="12">
        <f t="shared" si="4364"/>
        <v>2.5540275049115914E-2</v>
      </c>
      <c r="CE161" s="11"/>
      <c r="CF161" s="11"/>
      <c r="CG161" s="18"/>
      <c r="CH161" s="20"/>
      <c r="CI161" s="10">
        <v>1</v>
      </c>
      <c r="CJ161" s="11"/>
      <c r="CK161" s="74">
        <f t="shared" si="4436"/>
        <v>140</v>
      </c>
      <c r="CL161" s="74">
        <f t="shared" si="4437"/>
        <v>13</v>
      </c>
      <c r="CM161" s="11">
        <v>84</v>
      </c>
      <c r="CN161" s="12">
        <f t="shared" si="4367"/>
        <v>0.66428571428571426</v>
      </c>
      <c r="CO161" s="11">
        <v>9</v>
      </c>
      <c r="CP161" s="12">
        <f t="shared" si="4368"/>
        <v>9.6774193548387094E-2</v>
      </c>
      <c r="CQ161" s="11"/>
      <c r="CR161" s="11"/>
      <c r="CS161" s="18"/>
      <c r="CT161" s="20"/>
      <c r="CU161" s="10"/>
      <c r="CV161" s="11"/>
      <c r="CW161" s="74">
        <f t="shared" si="4438"/>
        <v>752</v>
      </c>
      <c r="CX161" s="74">
        <f t="shared" si="4439"/>
        <v>62</v>
      </c>
      <c r="CY161" s="11">
        <v>472</v>
      </c>
      <c r="CZ161" s="12">
        <f t="shared" si="4371"/>
        <v>0.64095744680851063</v>
      </c>
      <c r="DA161" s="11">
        <v>10</v>
      </c>
      <c r="DB161" s="12">
        <f t="shared" si="4372"/>
        <v>2.0746887966804978E-2</v>
      </c>
      <c r="DC161" s="11"/>
      <c r="DD161" s="11"/>
      <c r="DE161" s="18"/>
      <c r="DF161" s="20"/>
      <c r="DG161" s="10"/>
      <c r="DH161" s="11"/>
      <c r="DI161" s="74">
        <f t="shared" si="4440"/>
        <v>846</v>
      </c>
      <c r="DJ161" s="74">
        <f t="shared" si="4441"/>
        <v>70</v>
      </c>
      <c r="DK161" s="11">
        <v>568</v>
      </c>
      <c r="DL161" s="12">
        <f t="shared" si="4375"/>
        <v>0.68794326241134751</v>
      </c>
      <c r="DM161" s="11">
        <v>14</v>
      </c>
      <c r="DN161" s="12">
        <f t="shared" si="4376"/>
        <v>2.4054982817869417E-2</v>
      </c>
      <c r="DO161" s="11"/>
      <c r="DP161" s="11"/>
      <c r="DQ161" s="18"/>
      <c r="DR161" s="20"/>
      <c r="DS161" s="10"/>
      <c r="DT161" s="11"/>
      <c r="DU161" s="74">
        <f t="shared" si="4442"/>
        <v>879</v>
      </c>
      <c r="DV161" s="74">
        <f t="shared" si="4443"/>
        <v>71</v>
      </c>
      <c r="DW161" s="11">
        <v>581</v>
      </c>
      <c r="DX161" s="12">
        <f t="shared" si="4379"/>
        <v>0.67121729237770189</v>
      </c>
      <c r="DY161" s="11">
        <v>9</v>
      </c>
      <c r="DZ161" s="12">
        <f t="shared" si="4380"/>
        <v>1.5254237288135594E-2</v>
      </c>
      <c r="EA161" s="11"/>
      <c r="EB161" s="11"/>
      <c r="EC161" s="18"/>
      <c r="ED161" s="20"/>
      <c r="EE161" s="10">
        <v>1</v>
      </c>
      <c r="EF161" s="11"/>
      <c r="EG161" s="74">
        <f t="shared" si="4444"/>
        <v>154</v>
      </c>
      <c r="EH161" s="74">
        <f t="shared" si="4445"/>
        <v>12</v>
      </c>
      <c r="EI161" s="11">
        <v>97</v>
      </c>
      <c r="EJ161" s="12">
        <f t="shared" si="4383"/>
        <v>0.6428571428571429</v>
      </c>
      <c r="EK161" s="11">
        <v>2</v>
      </c>
      <c r="EL161" s="12">
        <f t="shared" si="4384"/>
        <v>2.0202020202020204E-2</v>
      </c>
      <c r="EM161" s="11"/>
      <c r="EN161" s="11"/>
      <c r="EO161" s="18"/>
      <c r="EP161" s="20"/>
      <c r="EQ161" s="10"/>
      <c r="ER161" s="11"/>
      <c r="ES161" s="74">
        <f t="shared" si="4446"/>
        <v>867</v>
      </c>
      <c r="ET161" s="74">
        <f t="shared" si="4447"/>
        <v>72</v>
      </c>
      <c r="EU161" s="11">
        <v>609</v>
      </c>
      <c r="EV161" s="12">
        <f t="shared" si="4387"/>
        <v>0.71164936562860437</v>
      </c>
      <c r="EW161" s="11">
        <v>8</v>
      </c>
      <c r="EX161" s="12">
        <f t="shared" si="4388"/>
        <v>1.2965964343598054E-2</v>
      </c>
      <c r="EY161" s="11"/>
      <c r="EZ161" s="11"/>
      <c r="FA161" s="18"/>
      <c r="FB161" s="20"/>
      <c r="FC161" s="10"/>
      <c r="FD161" s="11"/>
      <c r="FE161" s="74">
        <f t="shared" si="4448"/>
        <v>877</v>
      </c>
      <c r="FF161" s="74">
        <f t="shared" si="4449"/>
        <v>72</v>
      </c>
      <c r="FG161" s="11">
        <v>569</v>
      </c>
      <c r="FH161" s="12">
        <f t="shared" si="4391"/>
        <v>0.66134549600912196</v>
      </c>
      <c r="FI161" s="11">
        <v>11</v>
      </c>
      <c r="FJ161" s="12">
        <f t="shared" si="4392"/>
        <v>1.896551724137931E-2</v>
      </c>
      <c r="FK161" s="11"/>
      <c r="FL161" s="11"/>
      <c r="FM161" s="18"/>
      <c r="FN161" s="20"/>
      <c r="FO161" s="10"/>
      <c r="FP161" s="11"/>
      <c r="FQ161" s="74">
        <f t="shared" si="4450"/>
        <v>845</v>
      </c>
      <c r="FR161" s="74">
        <f t="shared" si="4451"/>
        <v>70</v>
      </c>
      <c r="FS161" s="11">
        <v>570</v>
      </c>
      <c r="FT161" s="12">
        <f t="shared" si="4395"/>
        <v>0.67928994082840233</v>
      </c>
      <c r="FU161" s="11">
        <v>4</v>
      </c>
      <c r="FV161" s="12">
        <f t="shared" si="4396"/>
        <v>6.9686411149825784E-3</v>
      </c>
      <c r="FW161" s="11"/>
      <c r="FX161" s="11"/>
      <c r="FY161" s="18"/>
      <c r="FZ161" s="20"/>
      <c r="GA161" s="10"/>
      <c r="GB161" s="11"/>
      <c r="GC161" s="74">
        <f t="shared" si="4452"/>
        <v>162</v>
      </c>
      <c r="GD161" s="74">
        <f t="shared" si="4453"/>
        <v>13</v>
      </c>
      <c r="GE161" s="11">
        <v>99</v>
      </c>
      <c r="GF161" s="12">
        <f t="shared" si="4399"/>
        <v>0.64814814814814814</v>
      </c>
      <c r="GG161" s="11">
        <v>6</v>
      </c>
      <c r="GH161" s="12">
        <f t="shared" si="4400"/>
        <v>5.7142857142857141E-2</v>
      </c>
      <c r="GI161" s="11"/>
      <c r="GJ161" s="11"/>
      <c r="GK161" s="18"/>
      <c r="GL161" s="20"/>
      <c r="GM161" s="10"/>
      <c r="GN161" s="11"/>
      <c r="GO161" s="74">
        <f t="shared" si="4454"/>
        <v>842</v>
      </c>
      <c r="GP161" s="74">
        <f t="shared" si="4455"/>
        <v>70</v>
      </c>
      <c r="GQ161" s="11">
        <v>558</v>
      </c>
      <c r="GR161" s="12">
        <f t="shared" si="4403"/>
        <v>0.6888361045130641</v>
      </c>
      <c r="GS161" s="11">
        <v>22</v>
      </c>
      <c r="GT161" s="12">
        <f t="shared" si="4404"/>
        <v>3.793103448275862E-2</v>
      </c>
      <c r="GU161" s="11"/>
      <c r="GV161" s="11"/>
      <c r="GW161" s="18"/>
      <c r="GX161" s="20"/>
      <c r="GY161" s="10">
        <v>1</v>
      </c>
      <c r="GZ161" s="11"/>
      <c r="HA161" s="74">
        <f t="shared" si="4456"/>
        <v>846</v>
      </c>
      <c r="HB161" s="74">
        <f t="shared" si="4457"/>
        <v>70</v>
      </c>
      <c r="HC161" s="11">
        <v>558</v>
      </c>
      <c r="HD161" s="12">
        <f t="shared" si="4407"/>
        <v>0.68321513002364065</v>
      </c>
      <c r="HE161" s="11">
        <v>20</v>
      </c>
      <c r="HF161" s="12">
        <f t="shared" si="4408"/>
        <v>3.4602076124567477E-2</v>
      </c>
      <c r="HG161" s="11"/>
      <c r="HH161" s="11"/>
      <c r="HI161" s="18"/>
      <c r="HJ161" s="20"/>
      <c r="HK161" s="10">
        <f t="shared" si="4409"/>
        <v>4</v>
      </c>
      <c r="HL161" s="11">
        <f t="shared" si="4410"/>
        <v>0</v>
      </c>
      <c r="HM161" s="11">
        <f t="shared" si="4411"/>
        <v>11786</v>
      </c>
      <c r="HN161" s="11">
        <f t="shared" si="4412"/>
        <v>971</v>
      </c>
      <c r="HO161" s="11">
        <f t="shared" si="4413"/>
        <v>7958</v>
      </c>
      <c r="HP161" s="215">
        <f t="shared" ref="HP161:HP164" si="4460">+(HO161)/HM161</f>
        <v>0.67520787374851521</v>
      </c>
      <c r="HQ161" s="15">
        <f t="shared" si="4415"/>
        <v>198</v>
      </c>
      <c r="HR161" s="12">
        <f t="shared" si="4458"/>
        <v>2.488062327217894E-2</v>
      </c>
      <c r="HS161" s="16">
        <v>61.7</v>
      </c>
      <c r="HT161" s="17">
        <v>7635</v>
      </c>
      <c r="HU161" s="16">
        <f t="shared" si="4416"/>
        <v>95.941191254083947</v>
      </c>
      <c r="HV161" s="18"/>
      <c r="HW161" s="20"/>
      <c r="HX161" s="78">
        <f t="shared" si="4417"/>
        <v>0.66380407124681939</v>
      </c>
      <c r="HY161" s="78">
        <f t="shared" si="4418"/>
        <v>0.67760252365930596</v>
      </c>
      <c r="HZ161" s="78">
        <f t="shared" si="4419"/>
        <v>0.67915016204537271</v>
      </c>
      <c r="IA161" s="78">
        <f t="shared" si="4420"/>
        <v>0.68163265306122445</v>
      </c>
    </row>
    <row r="162" spans="1:244" x14ac:dyDescent="0.25">
      <c r="A162" s="226"/>
      <c r="B162" s="41">
        <f>+B161+1</f>
        <v>44551</v>
      </c>
      <c r="C162" s="10">
        <v>1</v>
      </c>
      <c r="D162" s="11"/>
      <c r="E162" s="74">
        <f t="shared" si="4421"/>
        <v>747</v>
      </c>
      <c r="F162" s="74">
        <f t="shared" si="4422"/>
        <v>61</v>
      </c>
      <c r="G162" s="11">
        <v>487</v>
      </c>
      <c r="H162" s="12">
        <f t="shared" si="4340"/>
        <v>0.66666666666666663</v>
      </c>
      <c r="I162" s="11">
        <v>11</v>
      </c>
      <c r="J162" s="12">
        <f t="shared" si="4423"/>
        <v>2.2088353413654619E-2</v>
      </c>
      <c r="K162" s="13"/>
      <c r="L162" s="13"/>
      <c r="M162" s="25">
        <v>4068</v>
      </c>
      <c r="N162" s="38">
        <v>4340</v>
      </c>
      <c r="O162" s="10"/>
      <c r="P162" s="11"/>
      <c r="Q162" s="74">
        <f t="shared" si="4424"/>
        <v>715</v>
      </c>
      <c r="R162" s="74">
        <f t="shared" si="4425"/>
        <v>59</v>
      </c>
      <c r="S162" s="11">
        <v>423</v>
      </c>
      <c r="T162" s="12">
        <f t="shared" si="4343"/>
        <v>0.61398601398601393</v>
      </c>
      <c r="U162" s="11">
        <v>16</v>
      </c>
      <c r="V162" s="12">
        <f t="shared" si="4344"/>
        <v>3.644646924829157E-2</v>
      </c>
      <c r="W162" s="13"/>
      <c r="X162" s="13"/>
      <c r="Y162" s="25">
        <v>4068</v>
      </c>
      <c r="Z162" s="38">
        <v>4340</v>
      </c>
      <c r="AA162" s="10">
        <v>1</v>
      </c>
      <c r="AB162" s="11"/>
      <c r="AC162" s="74">
        <f t="shared" si="4426"/>
        <v>128</v>
      </c>
      <c r="AD162" s="74">
        <f t="shared" si="4427"/>
        <v>9</v>
      </c>
      <c r="AE162" s="11">
        <v>78</v>
      </c>
      <c r="AF162" s="12">
        <f t="shared" si="4347"/>
        <v>0.6171875</v>
      </c>
      <c r="AG162" s="11">
        <v>1</v>
      </c>
      <c r="AH162" s="12">
        <f t="shared" si="4348"/>
        <v>1.2658227848101266E-2</v>
      </c>
      <c r="AI162" s="13"/>
      <c r="AJ162" s="13"/>
      <c r="AK162" s="25">
        <v>4068</v>
      </c>
      <c r="AL162" s="38">
        <v>4340</v>
      </c>
      <c r="AM162" s="10"/>
      <c r="AN162" s="11"/>
      <c r="AO162" s="74">
        <f t="shared" si="4428"/>
        <v>721</v>
      </c>
      <c r="AP162" s="74">
        <f t="shared" si="4429"/>
        <v>60</v>
      </c>
      <c r="AQ162" s="11">
        <v>428</v>
      </c>
      <c r="AR162" s="12">
        <f t="shared" si="4351"/>
        <v>0.62413314840499301</v>
      </c>
      <c r="AS162" s="11">
        <v>22</v>
      </c>
      <c r="AT162" s="12">
        <f t="shared" si="4352"/>
        <v>4.8888888888888891E-2</v>
      </c>
      <c r="AU162" s="13"/>
      <c r="AV162" s="13"/>
      <c r="AW162" s="25">
        <v>4068</v>
      </c>
      <c r="AX162" s="38">
        <v>4340</v>
      </c>
      <c r="AY162" s="10">
        <v>1</v>
      </c>
      <c r="AZ162" s="11"/>
      <c r="BA162" s="74">
        <f t="shared" si="4430"/>
        <v>830</v>
      </c>
      <c r="BB162" s="74">
        <f t="shared" si="4431"/>
        <v>68</v>
      </c>
      <c r="BC162" s="11">
        <v>497</v>
      </c>
      <c r="BD162" s="12">
        <f t="shared" si="4355"/>
        <v>0.62409638554216873</v>
      </c>
      <c r="BE162" s="11">
        <v>21</v>
      </c>
      <c r="BF162" s="12">
        <f t="shared" si="4356"/>
        <v>4.0540540540540543E-2</v>
      </c>
      <c r="BG162" s="13"/>
      <c r="BH162" s="13"/>
      <c r="BI162" s="25">
        <v>4068</v>
      </c>
      <c r="BJ162" s="38">
        <v>4340</v>
      </c>
      <c r="BK162" s="10"/>
      <c r="BL162" s="11"/>
      <c r="BM162" s="74">
        <f t="shared" si="4432"/>
        <v>688</v>
      </c>
      <c r="BN162" s="74">
        <f t="shared" si="4433"/>
        <v>58</v>
      </c>
      <c r="BO162" s="11">
        <v>459</v>
      </c>
      <c r="BP162" s="12">
        <f t="shared" si="4359"/>
        <v>0.68459302325581395</v>
      </c>
      <c r="BQ162" s="11">
        <v>12</v>
      </c>
      <c r="BR162" s="12">
        <f t="shared" si="4360"/>
        <v>2.5477707006369428E-2</v>
      </c>
      <c r="BS162" s="13"/>
      <c r="BT162" s="13"/>
      <c r="BU162" s="25">
        <v>4068</v>
      </c>
      <c r="BV162" s="38">
        <v>4340</v>
      </c>
      <c r="BW162" s="10"/>
      <c r="BX162" s="11"/>
      <c r="BY162" s="74">
        <f t="shared" si="4434"/>
        <v>744</v>
      </c>
      <c r="BZ162" s="74">
        <f t="shared" si="4435"/>
        <v>61</v>
      </c>
      <c r="CA162" s="11">
        <v>491</v>
      </c>
      <c r="CB162" s="12">
        <f t="shared" si="4363"/>
        <v>0.67876344086021501</v>
      </c>
      <c r="CC162" s="11">
        <v>14</v>
      </c>
      <c r="CD162" s="12">
        <f t="shared" si="4364"/>
        <v>2.7722772277227723E-2</v>
      </c>
      <c r="CE162" s="13"/>
      <c r="CF162" s="13"/>
      <c r="CG162" s="25">
        <v>4068</v>
      </c>
      <c r="CH162" s="38">
        <v>4340</v>
      </c>
      <c r="CI162" s="10">
        <v>1</v>
      </c>
      <c r="CJ162" s="11"/>
      <c r="CK162" s="74">
        <f t="shared" si="4436"/>
        <v>139</v>
      </c>
      <c r="CL162" s="74">
        <f t="shared" si="4437"/>
        <v>13</v>
      </c>
      <c r="CM162" s="11">
        <v>95</v>
      </c>
      <c r="CN162" s="12">
        <f t="shared" si="4367"/>
        <v>0.73381294964028776</v>
      </c>
      <c r="CO162" s="11">
        <v>7</v>
      </c>
      <c r="CP162" s="12">
        <f t="shared" si="4368"/>
        <v>6.8627450980392163E-2</v>
      </c>
      <c r="CQ162" s="13"/>
      <c r="CR162" s="13"/>
      <c r="CS162" s="25">
        <v>4068</v>
      </c>
      <c r="CT162" s="38">
        <v>4340</v>
      </c>
      <c r="CU162" s="10"/>
      <c r="CV162" s="11"/>
      <c r="CW162" s="74">
        <f t="shared" si="4438"/>
        <v>752</v>
      </c>
      <c r="CX162" s="74">
        <f t="shared" si="4439"/>
        <v>62</v>
      </c>
      <c r="CY162" s="11">
        <v>484</v>
      </c>
      <c r="CZ162" s="12">
        <f t="shared" si="4371"/>
        <v>0.65691489361702127</v>
      </c>
      <c r="DA162" s="11">
        <v>10</v>
      </c>
      <c r="DB162" s="12">
        <f t="shared" si="4372"/>
        <v>2.0242914979757085E-2</v>
      </c>
      <c r="DC162" s="13"/>
      <c r="DD162" s="13"/>
      <c r="DE162" s="25">
        <v>4068</v>
      </c>
      <c r="DF162" s="38">
        <v>4340</v>
      </c>
      <c r="DG162" s="10"/>
      <c r="DH162" s="11"/>
      <c r="DI162" s="74">
        <f t="shared" si="4440"/>
        <v>846</v>
      </c>
      <c r="DJ162" s="74">
        <f t="shared" si="4441"/>
        <v>70</v>
      </c>
      <c r="DK162" s="11">
        <v>590</v>
      </c>
      <c r="DL162" s="12">
        <f t="shared" si="4375"/>
        <v>0.71749408983451535</v>
      </c>
      <c r="DM162" s="11">
        <v>17</v>
      </c>
      <c r="DN162" s="12">
        <f t="shared" si="4376"/>
        <v>2.800658978583196E-2</v>
      </c>
      <c r="DO162" s="13"/>
      <c r="DP162" s="13"/>
      <c r="DQ162" s="25">
        <v>4068</v>
      </c>
      <c r="DR162" s="38">
        <v>4340</v>
      </c>
      <c r="DS162" s="10"/>
      <c r="DT162" s="11"/>
      <c r="DU162" s="74">
        <f t="shared" si="4442"/>
        <v>879</v>
      </c>
      <c r="DV162" s="74">
        <f t="shared" si="4443"/>
        <v>71</v>
      </c>
      <c r="DW162" s="11">
        <v>520</v>
      </c>
      <c r="DX162" s="12">
        <f t="shared" si="4379"/>
        <v>0.61319681456200226</v>
      </c>
      <c r="DY162" s="11">
        <v>19</v>
      </c>
      <c r="DZ162" s="12">
        <f t="shared" si="4380"/>
        <v>3.525046382189239E-2</v>
      </c>
      <c r="EA162" s="13"/>
      <c r="EB162" s="13"/>
      <c r="EC162" s="25">
        <v>4068</v>
      </c>
      <c r="ED162" s="38">
        <v>4340</v>
      </c>
      <c r="EE162" s="10"/>
      <c r="EF162" s="11"/>
      <c r="EG162" s="74">
        <f t="shared" si="4444"/>
        <v>154</v>
      </c>
      <c r="EH162" s="74">
        <f t="shared" si="4445"/>
        <v>12</v>
      </c>
      <c r="EI162" s="11">
        <v>91</v>
      </c>
      <c r="EJ162" s="12">
        <f t="shared" si="4383"/>
        <v>0.60389610389610393</v>
      </c>
      <c r="EK162" s="11">
        <v>2</v>
      </c>
      <c r="EL162" s="12">
        <f t="shared" si="4384"/>
        <v>2.1505376344086023E-2</v>
      </c>
      <c r="EM162" s="13"/>
      <c r="EN162" s="13"/>
      <c r="EO162" s="25">
        <v>4068</v>
      </c>
      <c r="EP162" s="38">
        <v>4340</v>
      </c>
      <c r="EQ162" s="10"/>
      <c r="ER162" s="11"/>
      <c r="ES162" s="74">
        <f t="shared" si="4446"/>
        <v>867</v>
      </c>
      <c r="ET162" s="74">
        <f t="shared" si="4447"/>
        <v>72</v>
      </c>
      <c r="EU162" s="11">
        <v>581</v>
      </c>
      <c r="EV162" s="12">
        <f t="shared" si="4387"/>
        <v>0.67935409457900808</v>
      </c>
      <c r="EW162" s="11">
        <v>8</v>
      </c>
      <c r="EX162" s="12">
        <f t="shared" si="4388"/>
        <v>1.3582342954159592E-2</v>
      </c>
      <c r="EY162" s="13"/>
      <c r="EZ162" s="13"/>
      <c r="FA162" s="25">
        <v>4068</v>
      </c>
      <c r="FB162" s="38">
        <v>4340</v>
      </c>
      <c r="FC162" s="10"/>
      <c r="FD162" s="11"/>
      <c r="FE162" s="74">
        <f t="shared" si="4448"/>
        <v>877</v>
      </c>
      <c r="FF162" s="74">
        <f t="shared" si="4449"/>
        <v>72</v>
      </c>
      <c r="FG162" s="11">
        <v>530</v>
      </c>
      <c r="FH162" s="12">
        <f t="shared" si="4391"/>
        <v>0.63511972633979474</v>
      </c>
      <c r="FI162" s="11">
        <v>27</v>
      </c>
      <c r="FJ162" s="12">
        <f t="shared" si="4392"/>
        <v>4.8473967684021541E-2</v>
      </c>
      <c r="FK162" s="13"/>
      <c r="FL162" s="13"/>
      <c r="FM162" s="25">
        <v>4068</v>
      </c>
      <c r="FN162" s="38">
        <v>4340</v>
      </c>
      <c r="FO162" s="10"/>
      <c r="FP162" s="11"/>
      <c r="FQ162" s="74">
        <f t="shared" si="4450"/>
        <v>845</v>
      </c>
      <c r="FR162" s="74">
        <f t="shared" si="4451"/>
        <v>70</v>
      </c>
      <c r="FS162" s="11">
        <v>545</v>
      </c>
      <c r="FT162" s="12">
        <f t="shared" si="4395"/>
        <v>0.65562130177514788</v>
      </c>
      <c r="FU162" s="11">
        <v>9</v>
      </c>
      <c r="FV162" s="12">
        <f t="shared" si="4396"/>
        <v>1.6245487364620937E-2</v>
      </c>
      <c r="FW162" s="13"/>
      <c r="FX162" s="13"/>
      <c r="FY162" s="25">
        <v>4068</v>
      </c>
      <c r="FZ162" s="38">
        <v>4340</v>
      </c>
      <c r="GA162" s="10"/>
      <c r="GB162" s="11"/>
      <c r="GC162" s="74">
        <f t="shared" si="4452"/>
        <v>162</v>
      </c>
      <c r="GD162" s="74">
        <f t="shared" si="4453"/>
        <v>13</v>
      </c>
      <c r="GE162" s="11">
        <v>93</v>
      </c>
      <c r="GF162" s="12">
        <f t="shared" si="4399"/>
        <v>0.5864197530864198</v>
      </c>
      <c r="GG162" s="11">
        <v>2</v>
      </c>
      <c r="GH162" s="12">
        <f t="shared" si="4400"/>
        <v>2.1052631578947368E-2</v>
      </c>
      <c r="GI162" s="13"/>
      <c r="GJ162" s="13"/>
      <c r="GK162" s="25">
        <v>4068</v>
      </c>
      <c r="GL162" s="38">
        <v>4340</v>
      </c>
      <c r="GM162" s="10"/>
      <c r="GN162" s="11"/>
      <c r="GO162" s="74">
        <f t="shared" si="4454"/>
        <v>842</v>
      </c>
      <c r="GP162" s="74">
        <f t="shared" si="4455"/>
        <v>70</v>
      </c>
      <c r="GQ162" s="11">
        <v>553</v>
      </c>
      <c r="GR162" s="12">
        <f t="shared" si="4403"/>
        <v>0.67339667458432306</v>
      </c>
      <c r="GS162" s="11">
        <v>14</v>
      </c>
      <c r="GT162" s="12">
        <f t="shared" si="4404"/>
        <v>2.4691358024691357E-2</v>
      </c>
      <c r="GU162" s="13"/>
      <c r="GV162" s="13"/>
      <c r="GW162" s="25">
        <v>4068</v>
      </c>
      <c r="GX162" s="38">
        <v>4340</v>
      </c>
      <c r="GY162" s="10"/>
      <c r="GZ162" s="11"/>
      <c r="HA162" s="74">
        <f t="shared" si="4456"/>
        <v>846</v>
      </c>
      <c r="HB162" s="74">
        <f t="shared" si="4457"/>
        <v>70</v>
      </c>
      <c r="HC162" s="11">
        <v>541</v>
      </c>
      <c r="HD162" s="12">
        <f t="shared" si="4407"/>
        <v>0.66312056737588654</v>
      </c>
      <c r="HE162" s="11">
        <v>20</v>
      </c>
      <c r="HF162" s="12">
        <f t="shared" si="4408"/>
        <v>3.5650623885918005E-2</v>
      </c>
      <c r="HG162" s="13"/>
      <c r="HH162" s="13"/>
      <c r="HI162" s="25">
        <v>4068</v>
      </c>
      <c r="HJ162" s="38">
        <v>4340</v>
      </c>
      <c r="HK162" s="10">
        <f t="shared" si="4409"/>
        <v>4</v>
      </c>
      <c r="HL162" s="11">
        <f t="shared" si="4410"/>
        <v>0</v>
      </c>
      <c r="HM162" s="11">
        <f t="shared" si="4411"/>
        <v>11782</v>
      </c>
      <c r="HN162" s="11">
        <f t="shared" si="4412"/>
        <v>971</v>
      </c>
      <c r="HO162" s="11">
        <f t="shared" si="4413"/>
        <v>7718</v>
      </c>
      <c r="HP162" s="215">
        <f t="shared" si="4460"/>
        <v>0.65506705143439148</v>
      </c>
      <c r="HQ162" s="15">
        <f t="shared" si="4415"/>
        <v>232</v>
      </c>
      <c r="HR162" s="12">
        <f t="shared" si="4458"/>
        <v>3.0059600932884168E-2</v>
      </c>
      <c r="HS162" s="16">
        <v>62.4</v>
      </c>
      <c r="HT162" s="17">
        <v>7365</v>
      </c>
      <c r="HU162" s="16">
        <f t="shared" si="4416"/>
        <v>95.42627623736719</v>
      </c>
      <c r="HV162" s="23">
        <v>4068</v>
      </c>
      <c r="HW162" s="22">
        <v>4340</v>
      </c>
      <c r="HX162" s="78">
        <f t="shared" si="4417"/>
        <v>0.63164597262018463</v>
      </c>
      <c r="HY162" s="78">
        <f t="shared" si="4418"/>
        <v>0.68759861154938462</v>
      </c>
      <c r="HZ162" s="78">
        <f t="shared" si="4419"/>
        <v>0.64025927259632698</v>
      </c>
      <c r="IA162" s="78">
        <f t="shared" si="4420"/>
        <v>0.6593692022263451</v>
      </c>
    </row>
    <row r="163" spans="1:244" x14ac:dyDescent="0.25">
      <c r="A163" s="226"/>
      <c r="B163" s="41">
        <f t="shared" si="4459"/>
        <v>44552</v>
      </c>
      <c r="C163" s="10"/>
      <c r="D163" s="11"/>
      <c r="E163" s="74">
        <f t="shared" si="4421"/>
        <v>747</v>
      </c>
      <c r="F163" s="74">
        <f t="shared" si="4422"/>
        <v>61</v>
      </c>
      <c r="G163" s="11">
        <v>483</v>
      </c>
      <c r="H163" s="12">
        <f t="shared" si="4340"/>
        <v>0.66934404283801874</v>
      </c>
      <c r="I163" s="11">
        <v>17</v>
      </c>
      <c r="J163" s="12">
        <f t="shared" si="4423"/>
        <v>3.4000000000000002E-2</v>
      </c>
      <c r="K163" s="13"/>
      <c r="L163" s="11"/>
      <c r="M163" s="25">
        <v>4716.25</v>
      </c>
      <c r="N163" s="38">
        <v>4421.5384615384619</v>
      </c>
      <c r="O163" s="10"/>
      <c r="P163" s="11"/>
      <c r="Q163" s="74">
        <f t="shared" si="4424"/>
        <v>715</v>
      </c>
      <c r="R163" s="74">
        <f t="shared" si="4425"/>
        <v>59</v>
      </c>
      <c r="S163" s="11">
        <v>457</v>
      </c>
      <c r="T163" s="12">
        <f t="shared" si="4343"/>
        <v>0.65874125874125877</v>
      </c>
      <c r="U163" s="11">
        <v>14</v>
      </c>
      <c r="V163" s="12">
        <f t="shared" si="4344"/>
        <v>2.9723991507430998E-2</v>
      </c>
      <c r="W163" s="13"/>
      <c r="X163" s="11"/>
      <c r="Y163" s="25">
        <v>4656.2162162162158</v>
      </c>
      <c r="Z163" s="38">
        <v>4619.2307692307695</v>
      </c>
      <c r="AA163" s="10"/>
      <c r="AB163" s="11"/>
      <c r="AC163" s="74">
        <f t="shared" si="4426"/>
        <v>128</v>
      </c>
      <c r="AD163" s="74">
        <f t="shared" si="4427"/>
        <v>9</v>
      </c>
      <c r="AE163" s="11">
        <v>87</v>
      </c>
      <c r="AF163" s="12">
        <f t="shared" si="4347"/>
        <v>0.6875</v>
      </c>
      <c r="AG163" s="11">
        <v>1</v>
      </c>
      <c r="AH163" s="12">
        <f t="shared" si="4348"/>
        <v>1.1363636363636364E-2</v>
      </c>
      <c r="AI163" s="13"/>
      <c r="AJ163" s="11"/>
      <c r="AK163" s="25">
        <v>4591</v>
      </c>
      <c r="AL163" s="38">
        <v>4530</v>
      </c>
      <c r="AM163" s="10"/>
      <c r="AN163" s="11"/>
      <c r="AO163" s="74">
        <f t="shared" si="4428"/>
        <v>721</v>
      </c>
      <c r="AP163" s="74">
        <f t="shared" si="4429"/>
        <v>60</v>
      </c>
      <c r="AQ163" s="11">
        <v>450</v>
      </c>
      <c r="AR163" s="12">
        <f t="shared" si="4351"/>
        <v>0.65464632454923721</v>
      </c>
      <c r="AS163" s="11">
        <v>22</v>
      </c>
      <c r="AT163" s="12">
        <f t="shared" si="4352"/>
        <v>4.6610169491525424E-2</v>
      </c>
      <c r="AU163" s="13"/>
      <c r="AV163" s="11"/>
      <c r="AW163" s="25">
        <v>4588.9743589743593</v>
      </c>
      <c r="AX163" s="38">
        <v>4626.9230769230771</v>
      </c>
      <c r="AY163" s="10">
        <v>1</v>
      </c>
      <c r="AZ163" s="11"/>
      <c r="BA163" s="74">
        <f t="shared" si="4430"/>
        <v>829</v>
      </c>
      <c r="BB163" s="74">
        <f t="shared" si="4431"/>
        <v>68</v>
      </c>
      <c r="BC163" s="11">
        <v>530</v>
      </c>
      <c r="BD163" s="12">
        <f t="shared" si="4355"/>
        <v>0.66103739445114595</v>
      </c>
      <c r="BE163" s="11">
        <v>18</v>
      </c>
      <c r="BF163" s="12">
        <f t="shared" si="4356"/>
        <v>3.2846715328467155E-2</v>
      </c>
      <c r="BG163" s="13"/>
      <c r="BH163" s="11"/>
      <c r="BI163" s="25">
        <v>4740.7692307692305</v>
      </c>
      <c r="BJ163" s="38">
        <v>4920.7692307692305</v>
      </c>
      <c r="BK163" s="10"/>
      <c r="BL163" s="11"/>
      <c r="BM163" s="74">
        <f t="shared" si="4432"/>
        <v>688</v>
      </c>
      <c r="BN163" s="74">
        <f t="shared" si="4433"/>
        <v>58</v>
      </c>
      <c r="BO163" s="11">
        <v>458</v>
      </c>
      <c r="BP163" s="12">
        <f t="shared" si="4359"/>
        <v>0.6816860465116279</v>
      </c>
      <c r="BQ163" s="11">
        <v>11</v>
      </c>
      <c r="BR163" s="12">
        <f t="shared" si="4360"/>
        <v>2.3454157782515993E-2</v>
      </c>
      <c r="BS163" s="13"/>
      <c r="BT163" s="11"/>
      <c r="BU163" s="25">
        <v>4795.75</v>
      </c>
      <c r="BV163" s="38">
        <v>4339.2307692307695</v>
      </c>
      <c r="BW163" s="10"/>
      <c r="BX163" s="11"/>
      <c r="BY163" s="74">
        <f t="shared" si="4434"/>
        <v>744</v>
      </c>
      <c r="BZ163" s="74">
        <f t="shared" si="4435"/>
        <v>61</v>
      </c>
      <c r="CA163" s="11">
        <v>510</v>
      </c>
      <c r="CB163" s="12">
        <f t="shared" si="4363"/>
        <v>0.70026881720430112</v>
      </c>
      <c r="CC163" s="11">
        <v>11</v>
      </c>
      <c r="CD163" s="12">
        <f t="shared" si="4364"/>
        <v>2.1113243761996161E-2</v>
      </c>
      <c r="CE163" s="13"/>
      <c r="CF163" s="11"/>
      <c r="CG163" s="25">
        <v>4642.0512820512822</v>
      </c>
      <c r="CH163" s="38">
        <v>4469.166666666667</v>
      </c>
      <c r="CI163" s="10"/>
      <c r="CJ163" s="11"/>
      <c r="CK163" s="74">
        <f t="shared" si="4436"/>
        <v>139</v>
      </c>
      <c r="CL163" s="74">
        <f t="shared" si="4437"/>
        <v>13</v>
      </c>
      <c r="CM163" s="11">
        <v>100</v>
      </c>
      <c r="CN163" s="12">
        <f t="shared" si="4367"/>
        <v>0.73381294964028776</v>
      </c>
      <c r="CO163" s="11">
        <v>2</v>
      </c>
      <c r="CP163" s="12">
        <f t="shared" si="4368"/>
        <v>1.9607843137254902E-2</v>
      </c>
      <c r="CQ163" s="13"/>
      <c r="CR163" s="11"/>
      <c r="CS163" s="25">
        <v>4314.4444444444443</v>
      </c>
      <c r="CT163" s="38">
        <v>4596.666666666667</v>
      </c>
      <c r="CU163" s="10"/>
      <c r="CV163" s="11"/>
      <c r="CW163" s="74">
        <f t="shared" si="4438"/>
        <v>752</v>
      </c>
      <c r="CX163" s="74">
        <f t="shared" si="4439"/>
        <v>62</v>
      </c>
      <c r="CY163" s="11">
        <v>467</v>
      </c>
      <c r="CZ163" s="12">
        <f t="shared" si="4371"/>
        <v>0.62632978723404253</v>
      </c>
      <c r="DA163" s="11">
        <v>4</v>
      </c>
      <c r="DB163" s="12">
        <f t="shared" si="4372"/>
        <v>8.4925690021231421E-3</v>
      </c>
      <c r="DC163" s="13"/>
      <c r="DD163" s="11"/>
      <c r="DE163" s="25">
        <v>4653.0769230769229</v>
      </c>
      <c r="DF163" s="38">
        <v>4690</v>
      </c>
      <c r="DG163" s="10"/>
      <c r="DH163" s="11"/>
      <c r="DI163" s="74">
        <f t="shared" si="4440"/>
        <v>846</v>
      </c>
      <c r="DJ163" s="74">
        <f t="shared" si="4441"/>
        <v>70</v>
      </c>
      <c r="DK163" s="11">
        <v>581</v>
      </c>
      <c r="DL163" s="12">
        <f t="shared" si="4375"/>
        <v>0.70094562647754133</v>
      </c>
      <c r="DM163" s="11">
        <v>12</v>
      </c>
      <c r="DN163" s="12">
        <f t="shared" si="4376"/>
        <v>2.0236087689713321E-2</v>
      </c>
      <c r="DO163" s="13"/>
      <c r="DP163" s="11"/>
      <c r="DQ163" s="25">
        <v>4763.333333333333</v>
      </c>
      <c r="DR163" s="38">
        <v>4781.5384615384619</v>
      </c>
      <c r="DS163" s="10">
        <v>1</v>
      </c>
      <c r="DT163" s="11"/>
      <c r="DU163" s="74">
        <f t="shared" si="4442"/>
        <v>878</v>
      </c>
      <c r="DV163" s="74">
        <f t="shared" si="4443"/>
        <v>71</v>
      </c>
      <c r="DW163" s="11">
        <v>605</v>
      </c>
      <c r="DX163" s="12">
        <f t="shared" si="4379"/>
        <v>0.70615034168564916</v>
      </c>
      <c r="DY163" s="11">
        <v>15</v>
      </c>
      <c r="DZ163" s="12">
        <f t="shared" si="4380"/>
        <v>2.4193548387096774E-2</v>
      </c>
      <c r="EA163" s="13"/>
      <c r="EB163" s="11"/>
      <c r="EC163" s="25">
        <v>4658.75</v>
      </c>
      <c r="ED163" s="38">
        <v>4694.666666666667</v>
      </c>
      <c r="EE163" s="10"/>
      <c r="EF163" s="11"/>
      <c r="EG163" s="74">
        <f t="shared" si="4444"/>
        <v>154</v>
      </c>
      <c r="EH163" s="74">
        <f t="shared" si="4445"/>
        <v>12</v>
      </c>
      <c r="EI163" s="11">
        <v>103</v>
      </c>
      <c r="EJ163" s="12">
        <f t="shared" si="4383"/>
        <v>0.72077922077922074</v>
      </c>
      <c r="EK163" s="11">
        <v>8</v>
      </c>
      <c r="EL163" s="12">
        <f t="shared" si="4384"/>
        <v>7.2072072072072071E-2</v>
      </c>
      <c r="EM163" s="13"/>
      <c r="EN163" s="11"/>
      <c r="EO163" s="25">
        <v>4562.1428571428569</v>
      </c>
      <c r="EP163" s="38">
        <v>4831.666666666667</v>
      </c>
      <c r="EQ163" s="10"/>
      <c r="ER163" s="11"/>
      <c r="ES163" s="74">
        <f t="shared" si="4446"/>
        <v>867</v>
      </c>
      <c r="ET163" s="74">
        <f t="shared" si="4447"/>
        <v>72</v>
      </c>
      <c r="EU163" s="11">
        <v>634</v>
      </c>
      <c r="EV163" s="12">
        <f t="shared" si="4387"/>
        <v>0.74279123414071513</v>
      </c>
      <c r="EW163" s="11">
        <v>10</v>
      </c>
      <c r="EX163" s="12">
        <f t="shared" si="4388"/>
        <v>1.5527950310559006E-2</v>
      </c>
      <c r="EY163" s="13"/>
      <c r="EZ163" s="11"/>
      <c r="FA163" s="25">
        <v>4386.3999999999996</v>
      </c>
      <c r="FB163" s="38">
        <v>4526.4285714285716</v>
      </c>
      <c r="FC163" s="10">
        <v>1</v>
      </c>
      <c r="FD163" s="11"/>
      <c r="FE163" s="74">
        <f t="shared" si="4448"/>
        <v>876</v>
      </c>
      <c r="FF163" s="74">
        <f t="shared" si="4449"/>
        <v>72</v>
      </c>
      <c r="FG163" s="11">
        <v>570</v>
      </c>
      <c r="FH163" s="12">
        <f t="shared" si="4391"/>
        <v>0.67123287671232879</v>
      </c>
      <c r="FI163" s="11">
        <v>18</v>
      </c>
      <c r="FJ163" s="12">
        <f t="shared" si="4392"/>
        <v>3.0612244897959183E-2</v>
      </c>
      <c r="FK163" s="13"/>
      <c r="FL163" s="11"/>
      <c r="FM163" s="25">
        <v>4598.9473684210525</v>
      </c>
      <c r="FN163" s="38">
        <v>4832.666666666667</v>
      </c>
      <c r="FO163" s="10"/>
      <c r="FP163" s="11"/>
      <c r="FQ163" s="74">
        <f t="shared" si="4450"/>
        <v>845</v>
      </c>
      <c r="FR163" s="74">
        <f t="shared" si="4451"/>
        <v>70</v>
      </c>
      <c r="FS163" s="11">
        <v>586</v>
      </c>
      <c r="FT163" s="12">
        <f t="shared" si="4395"/>
        <v>0.70059171597633141</v>
      </c>
      <c r="FU163" s="11">
        <v>6</v>
      </c>
      <c r="FV163" s="12">
        <f t="shared" si="4396"/>
        <v>1.0135135135135136E-2</v>
      </c>
      <c r="FW163" s="13"/>
      <c r="FX163" s="11"/>
      <c r="FY163" s="25">
        <v>4563.863636363636</v>
      </c>
      <c r="FZ163" s="38">
        <v>4742.3076923076924</v>
      </c>
      <c r="GA163" s="10"/>
      <c r="GB163" s="11"/>
      <c r="GC163" s="74">
        <f t="shared" si="4452"/>
        <v>162</v>
      </c>
      <c r="GD163" s="74">
        <f t="shared" si="4453"/>
        <v>13</v>
      </c>
      <c r="GE163" s="11">
        <v>100</v>
      </c>
      <c r="GF163" s="12">
        <f t="shared" si="4399"/>
        <v>0.64197530864197527</v>
      </c>
      <c r="GG163" s="11">
        <v>4</v>
      </c>
      <c r="GH163" s="12">
        <f t="shared" si="4400"/>
        <v>3.8461538461538464E-2</v>
      </c>
      <c r="GI163" s="13"/>
      <c r="GJ163" s="11"/>
      <c r="GK163" s="25">
        <v>4910</v>
      </c>
      <c r="GL163" s="38">
        <v>4416.666666666667</v>
      </c>
      <c r="GM163" s="10">
        <v>2</v>
      </c>
      <c r="GN163" s="11"/>
      <c r="GO163" s="74">
        <f t="shared" si="4454"/>
        <v>840</v>
      </c>
      <c r="GP163" s="74">
        <f t="shared" si="4455"/>
        <v>70</v>
      </c>
      <c r="GQ163" s="11">
        <v>600</v>
      </c>
      <c r="GR163" s="12">
        <f t="shared" si="4403"/>
        <v>0.73452380952380958</v>
      </c>
      <c r="GS163" s="11">
        <v>17</v>
      </c>
      <c r="GT163" s="12">
        <f t="shared" si="4404"/>
        <v>2.7552674230145867E-2</v>
      </c>
      <c r="GU163" s="13"/>
      <c r="GV163" s="11"/>
      <c r="GW163" s="25">
        <v>4738.666666666667</v>
      </c>
      <c r="GX163" s="38">
        <v>4536.3414634146338</v>
      </c>
      <c r="GY163" s="10">
        <v>1</v>
      </c>
      <c r="GZ163" s="11"/>
      <c r="HA163" s="74">
        <f t="shared" si="4456"/>
        <v>845</v>
      </c>
      <c r="HB163" s="74">
        <f t="shared" si="4457"/>
        <v>70</v>
      </c>
      <c r="HC163" s="11">
        <v>522</v>
      </c>
      <c r="HD163" s="12">
        <f t="shared" si="4407"/>
        <v>0.64023668639053255</v>
      </c>
      <c r="HE163" s="11">
        <v>19</v>
      </c>
      <c r="HF163" s="12">
        <f t="shared" si="4408"/>
        <v>3.512014787430684E-2</v>
      </c>
      <c r="HG163" s="13"/>
      <c r="HH163" s="11"/>
      <c r="HI163" s="25">
        <v>4892.8571428571431</v>
      </c>
      <c r="HJ163" s="38">
        <v>4559.4871794871797</v>
      </c>
      <c r="HK163" s="10">
        <f t="shared" si="4409"/>
        <v>6</v>
      </c>
      <c r="HL163" s="11">
        <f t="shared" si="4410"/>
        <v>0</v>
      </c>
      <c r="HM163" s="11">
        <f t="shared" si="4411"/>
        <v>11776</v>
      </c>
      <c r="HN163" s="11">
        <f t="shared" si="4412"/>
        <v>971</v>
      </c>
      <c r="HO163" s="11">
        <f t="shared" si="4413"/>
        <v>8052</v>
      </c>
      <c r="HP163" s="215">
        <f t="shared" si="4460"/>
        <v>0.68376358695652173</v>
      </c>
      <c r="HQ163" s="15">
        <f t="shared" si="4415"/>
        <v>209</v>
      </c>
      <c r="HR163" s="12">
        <f t="shared" si="4458"/>
        <v>2.5956284153005466E-2</v>
      </c>
      <c r="HS163" s="16">
        <v>62.6</v>
      </c>
      <c r="HT163" s="17">
        <v>7707</v>
      </c>
      <c r="HU163" s="16">
        <f t="shared" si="4416"/>
        <v>95.715350223546949</v>
      </c>
      <c r="HV163" s="23">
        <v>4650.3770197486538</v>
      </c>
      <c r="HW163" s="22">
        <v>4609.8832684824902</v>
      </c>
      <c r="HX163" s="78">
        <f t="shared" si="4417"/>
        <v>0.6621019108280255</v>
      </c>
      <c r="HY163" s="78">
        <f t="shared" si="4418"/>
        <v>0.68034080151467335</v>
      </c>
      <c r="HZ163" s="78">
        <f t="shared" si="4419"/>
        <v>0.70738738738738738</v>
      </c>
      <c r="IA163" s="78">
        <f t="shared" si="4420"/>
        <v>0.68870728083209509</v>
      </c>
    </row>
    <row r="164" spans="1:244" x14ac:dyDescent="0.25">
      <c r="A164" s="226"/>
      <c r="B164" s="41">
        <f t="shared" si="4459"/>
        <v>44553</v>
      </c>
      <c r="C164" s="10">
        <v>1</v>
      </c>
      <c r="D164" s="11"/>
      <c r="E164" s="74">
        <f>E163-C164</f>
        <v>746</v>
      </c>
      <c r="F164" s="74">
        <f>F163-D164</f>
        <v>61</v>
      </c>
      <c r="G164" s="11">
        <v>519</v>
      </c>
      <c r="H164" s="12">
        <f t="shared" si="4340"/>
        <v>0.72788203753351211</v>
      </c>
      <c r="I164" s="11">
        <v>24</v>
      </c>
      <c r="J164" s="12">
        <f t="shared" si="4423"/>
        <v>4.4198895027624308E-2</v>
      </c>
      <c r="K164" s="13"/>
      <c r="L164" s="11"/>
      <c r="M164" s="39">
        <v>82.5</v>
      </c>
      <c r="N164" s="43">
        <v>92.307692307692307</v>
      </c>
      <c r="O164" s="10">
        <v>1</v>
      </c>
      <c r="P164" s="11"/>
      <c r="Q164" s="74">
        <f t="shared" si="4424"/>
        <v>714</v>
      </c>
      <c r="R164" s="74">
        <f t="shared" si="4425"/>
        <v>59</v>
      </c>
      <c r="S164" s="11">
        <v>447</v>
      </c>
      <c r="T164" s="12">
        <f t="shared" si="4343"/>
        <v>0.65826330532212884</v>
      </c>
      <c r="U164" s="11">
        <v>23</v>
      </c>
      <c r="V164" s="12">
        <f t="shared" si="4344"/>
        <v>4.8936170212765959E-2</v>
      </c>
      <c r="W164" s="13"/>
      <c r="X164" s="11"/>
      <c r="Y164" s="39">
        <v>94.594594594594597</v>
      </c>
      <c r="Z164" s="43">
        <v>100</v>
      </c>
      <c r="AA164" s="10">
        <v>2</v>
      </c>
      <c r="AB164" s="11"/>
      <c r="AC164" s="74">
        <f t="shared" si="4426"/>
        <v>126</v>
      </c>
      <c r="AD164" s="74">
        <f t="shared" si="4427"/>
        <v>9</v>
      </c>
      <c r="AE164" s="11">
        <v>81</v>
      </c>
      <c r="AF164" s="12">
        <f t="shared" si="4347"/>
        <v>0.67460317460317465</v>
      </c>
      <c r="AG164" s="11">
        <v>4</v>
      </c>
      <c r="AH164" s="12">
        <f t="shared" si="4348"/>
        <v>4.7058823529411764E-2</v>
      </c>
      <c r="AI164" s="13"/>
      <c r="AJ164" s="11"/>
      <c r="AK164" s="39">
        <v>70</v>
      </c>
      <c r="AL164" s="43">
        <v>100</v>
      </c>
      <c r="AM164" s="10"/>
      <c r="AN164" s="11"/>
      <c r="AO164" s="74">
        <f t="shared" si="4428"/>
        <v>721</v>
      </c>
      <c r="AP164" s="74">
        <f t="shared" si="4429"/>
        <v>60</v>
      </c>
      <c r="AQ164" s="11">
        <v>476</v>
      </c>
      <c r="AR164" s="12">
        <f t="shared" si="4351"/>
        <v>0.68377253814147021</v>
      </c>
      <c r="AS164" s="11">
        <v>17</v>
      </c>
      <c r="AT164" s="12">
        <f t="shared" si="4352"/>
        <v>3.4482758620689655E-2</v>
      </c>
      <c r="AU164" s="13"/>
      <c r="AV164" s="11"/>
      <c r="AW164" s="39">
        <v>84.615384615384613</v>
      </c>
      <c r="AX164" s="43">
        <v>100</v>
      </c>
      <c r="AY164" s="10"/>
      <c r="AZ164" s="11"/>
      <c r="BA164" s="74">
        <f t="shared" si="4430"/>
        <v>829</v>
      </c>
      <c r="BB164" s="74">
        <f t="shared" si="4431"/>
        <v>68</v>
      </c>
      <c r="BC164" s="11">
        <v>536</v>
      </c>
      <c r="BD164" s="12">
        <f t="shared" si="4355"/>
        <v>0.66103739445114595</v>
      </c>
      <c r="BE164" s="11">
        <v>12</v>
      </c>
      <c r="BF164" s="12">
        <f t="shared" si="4356"/>
        <v>2.1897810218978103E-2</v>
      </c>
      <c r="BG164" s="13"/>
      <c r="BH164" s="11"/>
      <c r="BI164" s="39">
        <v>89.743589743589737</v>
      </c>
      <c r="BJ164" s="43">
        <v>100</v>
      </c>
      <c r="BK164" s="10"/>
      <c r="BL164" s="11"/>
      <c r="BM164" s="74">
        <f t="shared" si="4432"/>
        <v>688</v>
      </c>
      <c r="BN164" s="74">
        <f t="shared" si="4433"/>
        <v>58</v>
      </c>
      <c r="BO164" s="11">
        <v>427</v>
      </c>
      <c r="BP164" s="12">
        <f t="shared" si="4359"/>
        <v>0.64825581395348841</v>
      </c>
      <c r="BQ164" s="11">
        <v>19</v>
      </c>
      <c r="BR164" s="12">
        <f t="shared" si="4360"/>
        <v>4.2600896860986545E-2</v>
      </c>
      <c r="BS164" s="13"/>
      <c r="BT164" s="11"/>
      <c r="BU164" s="39">
        <v>82.5</v>
      </c>
      <c r="BV164" s="43">
        <v>92.307692307692307</v>
      </c>
      <c r="BW164" s="10"/>
      <c r="BX164" s="11"/>
      <c r="BY164" s="74">
        <f t="shared" si="4434"/>
        <v>744</v>
      </c>
      <c r="BZ164" s="74">
        <f t="shared" si="4435"/>
        <v>61</v>
      </c>
      <c r="CA164" s="11">
        <v>471</v>
      </c>
      <c r="CB164" s="12">
        <f t="shared" si="4363"/>
        <v>0.64247311827956988</v>
      </c>
      <c r="CC164" s="11">
        <v>7</v>
      </c>
      <c r="CD164" s="12">
        <f t="shared" si="4364"/>
        <v>1.4644351464435146E-2</v>
      </c>
      <c r="CE164" s="13"/>
      <c r="CF164" s="11"/>
      <c r="CG164" s="39">
        <v>76.92307692307692</v>
      </c>
      <c r="CH164" s="43">
        <v>100</v>
      </c>
      <c r="CI164" s="10"/>
      <c r="CJ164" s="11"/>
      <c r="CK164" s="74">
        <f t="shared" si="4436"/>
        <v>139</v>
      </c>
      <c r="CL164" s="74">
        <f t="shared" si="4437"/>
        <v>13</v>
      </c>
      <c r="CM164" s="11">
        <v>85</v>
      </c>
      <c r="CN164" s="12">
        <f t="shared" si="4367"/>
        <v>0.62589928057553956</v>
      </c>
      <c r="CO164" s="11">
        <v>2</v>
      </c>
      <c r="CP164" s="12">
        <f t="shared" si="4368"/>
        <v>2.2988505747126436E-2</v>
      </c>
      <c r="CQ164" s="13"/>
      <c r="CR164" s="11"/>
      <c r="CS164" s="39">
        <v>100</v>
      </c>
      <c r="CT164" s="43">
        <v>100</v>
      </c>
      <c r="CU164" s="10"/>
      <c r="CV164" s="11"/>
      <c r="CW164" s="74">
        <f t="shared" si="4438"/>
        <v>752</v>
      </c>
      <c r="CX164" s="74">
        <f t="shared" si="4439"/>
        <v>62</v>
      </c>
      <c r="CY164" s="11">
        <v>469</v>
      </c>
      <c r="CZ164" s="12">
        <f t="shared" si="4371"/>
        <v>0.64760638297872342</v>
      </c>
      <c r="DA164" s="11">
        <v>18</v>
      </c>
      <c r="DB164" s="12">
        <f t="shared" si="4372"/>
        <v>3.6960985626283367E-2</v>
      </c>
      <c r="DC164" s="13"/>
      <c r="DD164" s="11"/>
      <c r="DE164" s="39">
        <v>89.743589743589737</v>
      </c>
      <c r="DF164" s="43">
        <v>100</v>
      </c>
      <c r="DG164" s="10"/>
      <c r="DH164" s="11"/>
      <c r="DI164" s="74">
        <f t="shared" si="4440"/>
        <v>846</v>
      </c>
      <c r="DJ164" s="74">
        <f t="shared" si="4441"/>
        <v>70</v>
      </c>
      <c r="DK164" s="11">
        <v>577</v>
      </c>
      <c r="DL164" s="12">
        <f t="shared" si="4375"/>
        <v>0.7021276595744681</v>
      </c>
      <c r="DM164" s="11">
        <v>17</v>
      </c>
      <c r="DN164" s="12">
        <f t="shared" si="4376"/>
        <v>2.8619528619528621E-2</v>
      </c>
      <c r="DO164" s="13"/>
      <c r="DP164" s="11"/>
      <c r="DQ164" s="39">
        <v>89.743589743589737</v>
      </c>
      <c r="DR164" s="43">
        <v>92.307692307692307</v>
      </c>
      <c r="DS164" s="10">
        <v>1</v>
      </c>
      <c r="DT164" s="11"/>
      <c r="DU164" s="74">
        <f t="shared" si="4442"/>
        <v>877</v>
      </c>
      <c r="DV164" s="74">
        <f t="shared" si="4443"/>
        <v>71</v>
      </c>
      <c r="DW164" s="11">
        <v>545</v>
      </c>
      <c r="DX164" s="12">
        <f t="shared" si="4379"/>
        <v>0.64196123147092365</v>
      </c>
      <c r="DY164" s="11">
        <v>18</v>
      </c>
      <c r="DZ164" s="12">
        <f t="shared" si="4380"/>
        <v>3.1971580817051509E-2</v>
      </c>
      <c r="EA164" s="13"/>
      <c r="EB164" s="11"/>
      <c r="EC164" s="39">
        <v>70</v>
      </c>
      <c r="ED164" s="43">
        <v>93.333333333333329</v>
      </c>
      <c r="EE164" s="10"/>
      <c r="EF164" s="11"/>
      <c r="EG164" s="74">
        <f t="shared" si="4444"/>
        <v>154</v>
      </c>
      <c r="EH164" s="74">
        <f t="shared" si="4445"/>
        <v>12</v>
      </c>
      <c r="EI164" s="11">
        <v>103</v>
      </c>
      <c r="EJ164" s="12">
        <f t="shared" si="4383"/>
        <v>0.69480519480519476</v>
      </c>
      <c r="EK164" s="11">
        <v>4</v>
      </c>
      <c r="EL164" s="12">
        <f t="shared" si="4384"/>
        <v>3.7383177570093455E-2</v>
      </c>
      <c r="EM164" s="13"/>
      <c r="EN164" s="11"/>
      <c r="EO164" s="39">
        <v>85.714285714285708</v>
      </c>
      <c r="EP164" s="43">
        <v>100</v>
      </c>
      <c r="EQ164" s="10"/>
      <c r="ER164" s="11"/>
      <c r="ES164" s="74">
        <f t="shared" si="4446"/>
        <v>867</v>
      </c>
      <c r="ET164" s="74">
        <f t="shared" si="4447"/>
        <v>72</v>
      </c>
      <c r="EU164" s="11">
        <v>599</v>
      </c>
      <c r="EV164" s="12">
        <f t="shared" si="4387"/>
        <v>0.71049596309111884</v>
      </c>
      <c r="EW164" s="11">
        <v>17</v>
      </c>
      <c r="EX164" s="12">
        <f t="shared" si="4388"/>
        <v>2.7597402597402596E-2</v>
      </c>
      <c r="EY164" s="13"/>
      <c r="EZ164" s="11"/>
      <c r="FA164" s="39">
        <v>92</v>
      </c>
      <c r="FB164" s="43">
        <v>92.857142857142861</v>
      </c>
      <c r="FC164" s="10"/>
      <c r="FD164" s="11"/>
      <c r="FE164" s="74">
        <f t="shared" si="4448"/>
        <v>876</v>
      </c>
      <c r="FF164" s="74">
        <f t="shared" si="4449"/>
        <v>72</v>
      </c>
      <c r="FG164" s="11">
        <v>543</v>
      </c>
      <c r="FH164" s="12">
        <f t="shared" si="4391"/>
        <v>0.63356164383561642</v>
      </c>
      <c r="FI164" s="11">
        <v>12</v>
      </c>
      <c r="FJ164" s="12">
        <f t="shared" si="4392"/>
        <v>2.1621621621621623E-2</v>
      </c>
      <c r="FK164" s="13"/>
      <c r="FL164" s="11"/>
      <c r="FM164" s="39">
        <v>78.94736842105263</v>
      </c>
      <c r="FN164" s="43">
        <v>86.666666666666671</v>
      </c>
      <c r="FO164" s="10">
        <v>1</v>
      </c>
      <c r="FP164" s="11"/>
      <c r="FQ164" s="74">
        <f t="shared" si="4450"/>
        <v>844</v>
      </c>
      <c r="FR164" s="74">
        <f t="shared" si="4451"/>
        <v>70</v>
      </c>
      <c r="FS164" s="11">
        <v>560</v>
      </c>
      <c r="FT164" s="12">
        <f t="shared" si="4395"/>
        <v>0.66943127962085303</v>
      </c>
      <c r="FU164" s="11">
        <v>5</v>
      </c>
      <c r="FV164" s="12">
        <f t="shared" si="4396"/>
        <v>8.8495575221238937E-3</v>
      </c>
      <c r="FW164" s="13"/>
      <c r="FX164" s="11"/>
      <c r="FY164" s="39">
        <v>68.181818181818187</v>
      </c>
      <c r="FZ164" s="43">
        <v>92.307692307692307</v>
      </c>
      <c r="GA164" s="10"/>
      <c r="GB164" s="11"/>
      <c r="GC164" s="74">
        <f t="shared" si="4452"/>
        <v>162</v>
      </c>
      <c r="GD164" s="74">
        <f t="shared" si="4453"/>
        <v>13</v>
      </c>
      <c r="GE164" s="11">
        <v>83</v>
      </c>
      <c r="GF164" s="12">
        <f t="shared" si="4399"/>
        <v>0.56172839506172845</v>
      </c>
      <c r="GG164" s="11">
        <v>8</v>
      </c>
      <c r="GH164" s="12">
        <f t="shared" si="4400"/>
        <v>8.7912087912087919E-2</v>
      </c>
      <c r="GI164" s="13"/>
      <c r="GJ164" s="11"/>
      <c r="GK164" s="39">
        <v>66.666666666666671</v>
      </c>
      <c r="GL164" s="43">
        <v>100</v>
      </c>
      <c r="GM164" s="10"/>
      <c r="GN164" s="11"/>
      <c r="GO164" s="74">
        <f t="shared" si="4454"/>
        <v>840</v>
      </c>
      <c r="GP164" s="74">
        <f t="shared" si="4455"/>
        <v>70</v>
      </c>
      <c r="GQ164" s="11">
        <v>576</v>
      </c>
      <c r="GR164" s="12">
        <f t="shared" si="4403"/>
        <v>0.70357142857142863</v>
      </c>
      <c r="GS164" s="11">
        <v>15</v>
      </c>
      <c r="GT164" s="12">
        <f t="shared" si="4404"/>
        <v>2.5380710659898477E-2</v>
      </c>
      <c r="GU164" s="13"/>
      <c r="GV164" s="11"/>
      <c r="GW164" s="39">
        <v>86.666666666666671</v>
      </c>
      <c r="GX164" s="43">
        <v>70.731707317073173</v>
      </c>
      <c r="GY164" s="10"/>
      <c r="GZ164" s="11"/>
      <c r="HA164" s="74">
        <f t="shared" si="4456"/>
        <v>845</v>
      </c>
      <c r="HB164" s="74">
        <f t="shared" si="4457"/>
        <v>70</v>
      </c>
      <c r="HC164" s="11">
        <v>541</v>
      </c>
      <c r="HD164" s="12">
        <f t="shared" si="4407"/>
        <v>0.67692307692307696</v>
      </c>
      <c r="HE164" s="11">
        <v>31</v>
      </c>
      <c r="HF164" s="12">
        <f t="shared" si="4408"/>
        <v>5.4195804195804193E-2</v>
      </c>
      <c r="HG164" s="13"/>
      <c r="HH164" s="11"/>
      <c r="HI164" s="39">
        <v>92.857142857142861</v>
      </c>
      <c r="HJ164" s="43">
        <v>74.358974358974365</v>
      </c>
      <c r="HK164" s="10">
        <f t="shared" si="4409"/>
        <v>6</v>
      </c>
      <c r="HL164" s="11">
        <f t="shared" si="4410"/>
        <v>0</v>
      </c>
      <c r="HM164" s="11">
        <f t="shared" si="4411"/>
        <v>11770</v>
      </c>
      <c r="HN164" s="11">
        <f t="shared" si="4412"/>
        <v>971</v>
      </c>
      <c r="HO164" s="11">
        <f t="shared" si="4413"/>
        <v>7891</v>
      </c>
      <c r="HP164" s="215">
        <f t="shared" si="4460"/>
        <v>0.67043330501274423</v>
      </c>
      <c r="HQ164" s="15">
        <f t="shared" si="4415"/>
        <v>253</v>
      </c>
      <c r="HR164" s="12">
        <f t="shared" si="4458"/>
        <v>3.2061842605499935E-2</v>
      </c>
      <c r="HS164" s="16">
        <v>62.4</v>
      </c>
      <c r="HT164" s="17">
        <v>7500</v>
      </c>
      <c r="HU164" s="16">
        <f t="shared" si="4416"/>
        <v>95.0449879609682</v>
      </c>
      <c r="HV164" s="23">
        <v>77.558348294434467</v>
      </c>
      <c r="HW164" s="22">
        <v>84.435797665369648</v>
      </c>
      <c r="HX164" s="78">
        <f t="shared" si="4417"/>
        <v>0.68207908163265307</v>
      </c>
      <c r="HY164" s="78">
        <f t="shared" si="4418"/>
        <v>0.66014515620069425</v>
      </c>
      <c r="HZ164" s="78">
        <f t="shared" si="4419"/>
        <v>0.66366258111031007</v>
      </c>
      <c r="IA164" s="78">
        <f t="shared" si="4420"/>
        <v>0.67595689334819764</v>
      </c>
      <c r="IF164" s="93">
        <f t="shared" ref="IF164" si="4461">IF165/IF166</f>
        <v>2.861685214626391E-3</v>
      </c>
      <c r="IG164" s="93">
        <f t="shared" ref="IG164" si="4462">IG165/IG166</f>
        <v>1.8897637795275591E-3</v>
      </c>
      <c r="IH164" s="93">
        <f t="shared" ref="IH164" si="4463">IH165/IH166</f>
        <v>2.5170801869830997E-3</v>
      </c>
      <c r="II164" s="93">
        <f t="shared" ref="II164" si="4464">II165/II166</f>
        <v>2.5945144551519643E-3</v>
      </c>
      <c r="IJ164" s="96" t="s">
        <v>90</v>
      </c>
    </row>
    <row r="165" spans="1:244" ht="19.5" thickBot="1" x14ac:dyDescent="0.3">
      <c r="A165" s="226"/>
      <c r="B165" s="42"/>
      <c r="C165" s="26">
        <f>SUM(C158:C164)</f>
        <v>2</v>
      </c>
      <c r="D165" s="27">
        <f>SUM(D158:D164)</f>
        <v>0</v>
      </c>
      <c r="E165" s="27"/>
      <c r="F165" s="27"/>
      <c r="G165" s="27">
        <f>SUM(G158:G164)</f>
        <v>3468</v>
      </c>
      <c r="H165" s="28">
        <f>((G165+I165)/7)/E164</f>
        <v>0.68651857525852156</v>
      </c>
      <c r="I165" s="27">
        <f>SUM(I158:I164)</f>
        <v>117</v>
      </c>
      <c r="J165" s="28">
        <f>(I165/(I165+G165))</f>
        <v>3.2635983263598324E-2</v>
      </c>
      <c r="K165" s="27"/>
      <c r="L165" s="27"/>
      <c r="M165" s="29">
        <f>M163/M162*100-100</f>
        <v>15.935349065880033</v>
      </c>
      <c r="N165" s="72">
        <f>N163/N162*100-100</f>
        <v>1.8787663948954361</v>
      </c>
      <c r="O165" s="26">
        <f t="shared" ref="O165" si="4465">SUM(O158:O164)</f>
        <v>1</v>
      </c>
      <c r="P165" s="27">
        <f t="shared" ref="P165" si="4466">SUM(P158:P164)</f>
        <v>0</v>
      </c>
      <c r="Q165" s="27"/>
      <c r="R165" s="27"/>
      <c r="S165" s="27">
        <f t="shared" ref="S165" si="4467">SUM(S158:S164)</f>
        <v>3186</v>
      </c>
      <c r="T165" s="28">
        <f t="shared" ref="T165" si="4468">((S165+U165)/7)/Q164</f>
        <v>0.66086434573829533</v>
      </c>
      <c r="U165" s="27">
        <f t="shared" ref="U165" si="4469">SUM(U158:U164)</f>
        <v>117</v>
      </c>
      <c r="V165" s="28">
        <f t="shared" ref="V165" si="4470">(U165/(U165+S165))</f>
        <v>3.5422343324250684E-2</v>
      </c>
      <c r="W165" s="27"/>
      <c r="X165" s="27"/>
      <c r="Y165" s="29">
        <f t="shared" ref="Y165:Z165" si="4471">Y163/Y162*100-100</f>
        <v>14.459592335698517</v>
      </c>
      <c r="Z165" s="72">
        <f t="shared" si="4471"/>
        <v>6.4338886919532001</v>
      </c>
      <c r="AA165" s="26">
        <f t="shared" ref="AA165" si="4472">SUM(AA158:AA164)</f>
        <v>3</v>
      </c>
      <c r="AB165" s="27">
        <f t="shared" ref="AB165" si="4473">SUM(AB158:AB164)</f>
        <v>0</v>
      </c>
      <c r="AC165" s="27"/>
      <c r="AD165" s="27"/>
      <c r="AE165" s="27">
        <f t="shared" ref="AE165" si="4474">SUM(AE158:AE164)</f>
        <v>589</v>
      </c>
      <c r="AF165" s="28">
        <f t="shared" ref="AF165" si="4475">((AE165+AG165)/7)/AC164</f>
        <v>0.68707482993197277</v>
      </c>
      <c r="AG165" s="27">
        <f t="shared" ref="AG165" si="4476">SUM(AG158:AG164)</f>
        <v>17</v>
      </c>
      <c r="AH165" s="28">
        <f t="shared" ref="AH165" si="4477">(AG165/(AG165+AE165))</f>
        <v>2.8052805280528052E-2</v>
      </c>
      <c r="AI165" s="27"/>
      <c r="AJ165" s="27"/>
      <c r="AK165" s="29">
        <f t="shared" ref="AK165:AL165" si="4478">AK163/AK162*100-100</f>
        <v>12.856440511307767</v>
      </c>
      <c r="AL165" s="72">
        <f t="shared" si="4478"/>
        <v>4.3778801843318007</v>
      </c>
      <c r="AM165" s="26">
        <f t="shared" ref="AM165" si="4479">SUM(AM158:AM164)</f>
        <v>1</v>
      </c>
      <c r="AN165" s="27">
        <f t="shared" ref="AN165" si="4480">SUM(AN158:AN164)</f>
        <v>0</v>
      </c>
      <c r="AO165" s="27"/>
      <c r="AP165" s="27"/>
      <c r="AQ165" s="27">
        <f t="shared" ref="AQ165" si="4481">SUM(AQ158:AQ164)</f>
        <v>3289</v>
      </c>
      <c r="AR165" s="28">
        <f t="shared" ref="AR165" si="4482">((AQ165+AS165)/7)/AO164</f>
        <v>0.67426193778482268</v>
      </c>
      <c r="AS165" s="27">
        <f t="shared" ref="AS165" si="4483">SUM(AS158:AS164)</f>
        <v>114</v>
      </c>
      <c r="AT165" s="28">
        <f t="shared" ref="AT165" si="4484">(AS165/(AS165+AQ165))</f>
        <v>3.3499853070819867E-2</v>
      </c>
      <c r="AU165" s="27"/>
      <c r="AV165" s="27"/>
      <c r="AW165" s="29">
        <f t="shared" ref="AW165:AX165" si="4485">AW163/AW162*100-100</f>
        <v>12.806645992486708</v>
      </c>
      <c r="AX165" s="72">
        <f t="shared" si="4485"/>
        <v>6.6111308046791919</v>
      </c>
      <c r="AY165" s="26">
        <f t="shared" ref="AY165" si="4486">SUM(AY158:AY164)</f>
        <v>2</v>
      </c>
      <c r="AZ165" s="27">
        <f t="shared" ref="AZ165" si="4487">SUM(AZ158:AZ164)</f>
        <v>0</v>
      </c>
      <c r="BA165" s="27"/>
      <c r="BB165" s="27"/>
      <c r="BC165" s="27">
        <f t="shared" ref="BC165" si="4488">SUM(BC158:BC164)</f>
        <v>3599</v>
      </c>
      <c r="BD165" s="28">
        <f t="shared" ref="BD165" si="4489">((BC165+BE165)/7)/BA164</f>
        <v>0.64053075995174913</v>
      </c>
      <c r="BE165" s="27">
        <f t="shared" ref="BE165" si="4490">SUM(BE158:BE164)</f>
        <v>118</v>
      </c>
      <c r="BF165" s="28">
        <f t="shared" ref="BF165" si="4491">(BE165/(BE165+BC165))</f>
        <v>3.1746031746031744E-2</v>
      </c>
      <c r="BG165" s="27"/>
      <c r="BH165" s="27"/>
      <c r="BI165" s="29">
        <f t="shared" ref="BI165:BJ165" si="4492">BI163/BI162*100-100</f>
        <v>16.538083352242623</v>
      </c>
      <c r="BJ165" s="72">
        <f t="shared" si="4492"/>
        <v>13.381779510811768</v>
      </c>
      <c r="BK165" s="26">
        <f t="shared" ref="BK165" si="4493">SUM(BK158:BK164)</f>
        <v>1</v>
      </c>
      <c r="BL165" s="27">
        <f t="shared" ref="BL165" si="4494">SUM(BL158:BL164)</f>
        <v>0</v>
      </c>
      <c r="BM165" s="27"/>
      <c r="BN165" s="27"/>
      <c r="BO165" s="27">
        <f t="shared" ref="BO165" si="4495">SUM(BO158:BO164)</f>
        <v>3141</v>
      </c>
      <c r="BP165" s="28">
        <f t="shared" ref="BP165" si="4496">((BO165+BQ165)/7)/BM164</f>
        <v>0.67109634551495023</v>
      </c>
      <c r="BQ165" s="27">
        <f t="shared" ref="BQ165" si="4497">SUM(BQ158:BQ164)</f>
        <v>91</v>
      </c>
      <c r="BR165" s="28">
        <f t="shared" ref="BR165" si="4498">(BQ165/(BQ165+BO165))</f>
        <v>2.8155940594059407E-2</v>
      </c>
      <c r="BS165" s="27"/>
      <c r="BT165" s="27"/>
      <c r="BU165" s="29">
        <f t="shared" ref="BU165:BV165" si="4499">BU163/BU162*100-100</f>
        <v>17.889626352015739</v>
      </c>
      <c r="BV165" s="72">
        <f t="shared" si="4499"/>
        <v>-1.7724211272593493E-2</v>
      </c>
      <c r="BW165" s="26">
        <f t="shared" ref="BW165" si="4500">SUM(BW158:BW164)</f>
        <v>2</v>
      </c>
      <c r="BX165" s="27">
        <f t="shared" ref="BX165" si="4501">SUM(BX158:BX164)</f>
        <v>0</v>
      </c>
      <c r="BY165" s="27"/>
      <c r="BZ165" s="27"/>
      <c r="CA165" s="27">
        <f t="shared" ref="CA165" si="4502">SUM(CA158:CA164)</f>
        <v>3438</v>
      </c>
      <c r="CB165" s="28">
        <f t="shared" ref="CB165" si="4503">((CA165+CC165)/7)/BY164</f>
        <v>0.67511520737327191</v>
      </c>
      <c r="CC165" s="27">
        <f t="shared" ref="CC165" si="4504">SUM(CC158:CC164)</f>
        <v>78</v>
      </c>
      <c r="CD165" s="28">
        <f t="shared" ref="CD165" si="4505">(CC165/(CC165+CA165))</f>
        <v>2.2184300341296929E-2</v>
      </c>
      <c r="CE165" s="27"/>
      <c r="CF165" s="27"/>
      <c r="CG165" s="29">
        <f t="shared" ref="CG165:CH165" si="4506">CG163/CG162*100-100</f>
        <v>14.111388447671629</v>
      </c>
      <c r="CH165" s="72">
        <f t="shared" si="4506"/>
        <v>2.9761904761904816</v>
      </c>
      <c r="CI165" s="26">
        <f t="shared" ref="CI165" si="4507">SUM(CI158:CI164)</f>
        <v>3</v>
      </c>
      <c r="CJ165" s="27">
        <f t="shared" ref="CJ165" si="4508">SUM(CJ158:CJ164)</f>
        <v>0</v>
      </c>
      <c r="CK165" s="27"/>
      <c r="CL165" s="27"/>
      <c r="CM165" s="27">
        <f t="shared" ref="CM165" si="4509">SUM(CM158:CM164)</f>
        <v>636</v>
      </c>
      <c r="CN165" s="28">
        <f t="shared" ref="CN165" si="4510">((CM165+CO165)/7)/CK164</f>
        <v>0.696813977389517</v>
      </c>
      <c r="CO165" s="27">
        <f t="shared" ref="CO165" si="4511">SUM(CO158:CO164)</f>
        <v>42</v>
      </c>
      <c r="CP165" s="28">
        <f t="shared" ref="CP165" si="4512">(CO165/(CO165+CM165))</f>
        <v>6.1946902654867256E-2</v>
      </c>
      <c r="CQ165" s="27"/>
      <c r="CR165" s="27"/>
      <c r="CS165" s="29">
        <f t="shared" ref="CS165:CT165" si="4513">CS163/CS162*100-100</f>
        <v>6.058123019774925</v>
      </c>
      <c r="CT165" s="72">
        <f t="shared" si="4513"/>
        <v>5.9139784946236773</v>
      </c>
      <c r="CU165" s="26">
        <f t="shared" ref="CU165" si="4514">SUM(CU158:CU164)</f>
        <v>0</v>
      </c>
      <c r="CV165" s="27">
        <f t="shared" ref="CV165" si="4515">SUM(CV158:CV164)</f>
        <v>0</v>
      </c>
      <c r="CW165" s="27"/>
      <c r="CX165" s="27"/>
      <c r="CY165" s="27">
        <f t="shared" ref="CY165" si="4516">SUM(CY158:CY164)</f>
        <v>3283</v>
      </c>
      <c r="CZ165" s="28">
        <f t="shared" ref="CZ165" si="4517">((CY165+DA165)/7)/CW164</f>
        <v>0.63924772036474165</v>
      </c>
      <c r="DA165" s="27">
        <f t="shared" ref="DA165" si="4518">SUM(DA158:DA164)</f>
        <v>82</v>
      </c>
      <c r="DB165" s="28">
        <f t="shared" ref="DB165" si="4519">(DA165/(DA165+CY165))</f>
        <v>2.436849925705795E-2</v>
      </c>
      <c r="DC165" s="27"/>
      <c r="DD165" s="27"/>
      <c r="DE165" s="29">
        <f t="shared" ref="DE165:DF165" si="4520">DE163/DE162*100-100</f>
        <v>14.382421904545794</v>
      </c>
      <c r="DF165" s="72">
        <f t="shared" si="4520"/>
        <v>8.0645161290322562</v>
      </c>
      <c r="DG165" s="26">
        <f t="shared" ref="DG165" si="4521">SUM(DG158:DG164)</f>
        <v>0</v>
      </c>
      <c r="DH165" s="27">
        <f t="shared" ref="DH165" si="4522">SUM(DH158:DH164)</f>
        <v>0</v>
      </c>
      <c r="DI165" s="27"/>
      <c r="DJ165" s="27"/>
      <c r="DK165" s="27">
        <f t="shared" ref="DK165" si="4523">SUM(DK158:DK164)</f>
        <v>4009</v>
      </c>
      <c r="DL165" s="28">
        <f t="shared" ref="DL165" si="4524">((DK165+DM165)/7)/DI164</f>
        <v>0.69317798041202294</v>
      </c>
      <c r="DM165" s="27">
        <f t="shared" ref="DM165" si="4525">SUM(DM158:DM164)</f>
        <v>96</v>
      </c>
      <c r="DN165" s="28">
        <f t="shared" ref="DN165" si="4526">(DM165/(DM165+DK165))</f>
        <v>2.338611449451888E-2</v>
      </c>
      <c r="DO165" s="27"/>
      <c r="DP165" s="27"/>
      <c r="DQ165" s="29">
        <f t="shared" ref="DQ165:DR165" si="4527">DQ163/DQ162*100-100</f>
        <v>17.092756473287423</v>
      </c>
      <c r="DR165" s="72">
        <f t="shared" si="4527"/>
        <v>10.173697270471479</v>
      </c>
      <c r="DS165" s="26">
        <f t="shared" ref="DS165" si="4528">SUM(DS158:DS164)</f>
        <v>2</v>
      </c>
      <c r="DT165" s="27">
        <f t="shared" ref="DT165" si="4529">SUM(DT158:DT164)</f>
        <v>0</v>
      </c>
      <c r="DU165" s="27"/>
      <c r="DV165" s="27"/>
      <c r="DW165" s="27">
        <f t="shared" ref="DW165" si="4530">SUM(DW158:DW164)</f>
        <v>3966</v>
      </c>
      <c r="DX165" s="28">
        <f t="shared" ref="DX165" si="4531">((DW165+DY165)/7)/DU164</f>
        <v>0.66639517836781237</v>
      </c>
      <c r="DY165" s="27">
        <f t="shared" ref="DY165" si="4532">SUM(DY158:DY164)</f>
        <v>125</v>
      </c>
      <c r="DZ165" s="28">
        <f t="shared" ref="DZ165" si="4533">(DY165/(DY165+DW165))</f>
        <v>3.0554876558298704E-2</v>
      </c>
      <c r="EA165" s="27"/>
      <c r="EB165" s="27"/>
      <c r="EC165" s="29">
        <f t="shared" ref="EC165:ED165" si="4534">EC163/EC162*100-100</f>
        <v>14.521878072763045</v>
      </c>
      <c r="ED165" s="72">
        <f t="shared" si="4534"/>
        <v>8.172043010752688</v>
      </c>
      <c r="EE165" s="26">
        <f t="shared" ref="EE165" si="4535">SUM(EE158:EE164)</f>
        <v>3</v>
      </c>
      <c r="EF165" s="27">
        <f t="shared" ref="EF165" si="4536">SUM(EF158:EF164)</f>
        <v>0</v>
      </c>
      <c r="EG165" s="27"/>
      <c r="EH165" s="27"/>
      <c r="EI165" s="27">
        <f t="shared" ref="EI165" si="4537">SUM(EI158:EI164)</f>
        <v>686</v>
      </c>
      <c r="EJ165" s="28">
        <f t="shared" ref="EJ165" si="4538">((EI165+EK165)/7)/EG164</f>
        <v>0.66048237476808902</v>
      </c>
      <c r="EK165" s="27">
        <f t="shared" ref="EK165" si="4539">SUM(EK158:EK164)</f>
        <v>26</v>
      </c>
      <c r="EL165" s="28">
        <f t="shared" ref="EL165" si="4540">(EK165/(EK165+EI165))</f>
        <v>3.6516853932584269E-2</v>
      </c>
      <c r="EM165" s="27"/>
      <c r="EN165" s="27"/>
      <c r="EO165" s="29">
        <f t="shared" ref="EO165:EP165" si="4541">EO163/EO162*100-100</f>
        <v>12.147071217867662</v>
      </c>
      <c r="EP165" s="72">
        <f t="shared" si="4541"/>
        <v>11.328725038402453</v>
      </c>
      <c r="EQ165" s="26">
        <f t="shared" ref="EQ165" si="4542">SUM(EQ158:EQ164)</f>
        <v>1</v>
      </c>
      <c r="ER165" s="27">
        <f t="shared" ref="ER165" si="4543">SUM(ER158:ER164)</f>
        <v>0</v>
      </c>
      <c r="ES165" s="27"/>
      <c r="ET165" s="27"/>
      <c r="EU165" s="27">
        <f t="shared" ref="EU165" si="4544">SUM(EU158:EU164)</f>
        <v>4195</v>
      </c>
      <c r="EV165" s="28">
        <f t="shared" ref="EV165" si="4545">((EU165+EW165)/7)/ES164</f>
        <v>0.70720052726973137</v>
      </c>
      <c r="EW165" s="27">
        <f t="shared" ref="EW165" si="4546">SUM(EW158:EW164)</f>
        <v>97</v>
      </c>
      <c r="EX165" s="28">
        <f t="shared" ref="EX165" si="4547">(EW165/(EW165+EU165))</f>
        <v>2.2600186393289843E-2</v>
      </c>
      <c r="EY165" s="27"/>
      <c r="EZ165" s="27"/>
      <c r="FA165" s="29">
        <f t="shared" ref="FA165:FB165" si="4548">FA163/FA162*100-100</f>
        <v>7.8269419862340186</v>
      </c>
      <c r="FB165" s="72">
        <f t="shared" si="4548"/>
        <v>4.2955892034233045</v>
      </c>
      <c r="FC165" s="26">
        <f t="shared" ref="FC165" si="4549">SUM(FC158:FC164)</f>
        <v>1</v>
      </c>
      <c r="FD165" s="27">
        <f t="shared" ref="FD165" si="4550">SUM(FD158:FD164)</f>
        <v>0</v>
      </c>
      <c r="FE165" s="27"/>
      <c r="FF165" s="27"/>
      <c r="FG165" s="27">
        <f t="shared" ref="FG165" si="4551">SUM(FG158:FG164)</f>
        <v>3908</v>
      </c>
      <c r="FH165" s="28">
        <f t="shared" ref="FH165" si="4552">((FG165+FI165)/7)/FE164</f>
        <v>0.65737116764514025</v>
      </c>
      <c r="FI165" s="27">
        <f t="shared" ref="FI165" si="4553">SUM(FI158:FI164)</f>
        <v>123</v>
      </c>
      <c r="FJ165" s="28">
        <f t="shared" ref="FJ165" si="4554">(FI165/(FI165+FG165))</f>
        <v>3.0513520218308113E-2</v>
      </c>
      <c r="FK165" s="27"/>
      <c r="FL165" s="27"/>
      <c r="FM165" s="29">
        <f t="shared" ref="FM165:FN165" si="4555">FM163/FM162*100-100</f>
        <v>13.051803550173375</v>
      </c>
      <c r="FN165" s="72">
        <f t="shared" si="4555"/>
        <v>11.351766513056845</v>
      </c>
      <c r="FO165" s="26">
        <f t="shared" ref="FO165" si="4556">SUM(FO158:FO164)</f>
        <v>1</v>
      </c>
      <c r="FP165" s="27">
        <f t="shared" ref="FP165" si="4557">SUM(FP158:FP164)</f>
        <v>0</v>
      </c>
      <c r="FQ165" s="27"/>
      <c r="FR165" s="27"/>
      <c r="FS165" s="27">
        <f t="shared" ref="FS165" si="4558">SUM(FS158:FS164)</f>
        <v>3898</v>
      </c>
      <c r="FT165" s="28">
        <f t="shared" ref="FT165" si="4559">((FS165+FU165)/7)/FQ164</f>
        <v>0.67061611374407581</v>
      </c>
      <c r="FU165" s="27">
        <f t="shared" ref="FU165" si="4560">SUM(FU158:FU164)</f>
        <v>64</v>
      </c>
      <c r="FV165" s="28">
        <f t="shared" ref="FV165" si="4561">(FU165/(FU165+FS165))</f>
        <v>1.6153457849570924E-2</v>
      </c>
      <c r="FW165" s="27"/>
      <c r="FX165" s="27"/>
      <c r="FY165" s="29">
        <f t="shared" ref="FY165:FZ165" si="4562">FY163/FY162*100-100</f>
        <v>12.189371592026447</v>
      </c>
      <c r="FZ165" s="72">
        <f t="shared" si="4562"/>
        <v>9.2697624955689406</v>
      </c>
      <c r="GA165" s="26">
        <f t="shared" ref="GA165" si="4563">SUM(GA158:GA164)</f>
        <v>0</v>
      </c>
      <c r="GB165" s="27">
        <f t="shared" ref="GB165" si="4564">SUM(GB158:GB164)</f>
        <v>0</v>
      </c>
      <c r="GC165" s="27"/>
      <c r="GD165" s="27"/>
      <c r="GE165" s="27">
        <f t="shared" ref="GE165" si="4565">SUM(GE158:GE164)</f>
        <v>645</v>
      </c>
      <c r="GF165" s="28">
        <f t="shared" ref="GF165" si="4566">((GE165+GG165)/7)/GC164</f>
        <v>0.60846560846560849</v>
      </c>
      <c r="GG165" s="27">
        <f t="shared" ref="GG165" si="4567">SUM(GG158:GG164)</f>
        <v>45</v>
      </c>
      <c r="GH165" s="28">
        <f t="shared" ref="GH165" si="4568">(GG165/(GG165+GE165))</f>
        <v>6.5217391304347824E-2</v>
      </c>
      <c r="GI165" s="27"/>
      <c r="GJ165" s="27"/>
      <c r="GK165" s="29">
        <f t="shared" ref="GK165:GL165" si="4569">GK163/GK162*100-100</f>
        <v>20.698131760078667</v>
      </c>
      <c r="GL165" s="72">
        <f t="shared" si="4569"/>
        <v>1.7665130568356346</v>
      </c>
      <c r="GM165" s="26">
        <f t="shared" ref="GM165" si="4570">SUM(GM158:GM164)</f>
        <v>3</v>
      </c>
      <c r="GN165" s="27">
        <f t="shared" ref="GN165" si="4571">SUM(GN158:GN164)</f>
        <v>0</v>
      </c>
      <c r="GO165" s="27"/>
      <c r="GP165" s="27"/>
      <c r="GQ165" s="27">
        <f t="shared" ref="GQ165" si="4572">SUM(GQ158:GQ164)</f>
        <v>3956</v>
      </c>
      <c r="GR165" s="28">
        <f t="shared" ref="GR165" si="4573">((GQ165+GS165)/7)/GO164</f>
        <v>0.69404761904761902</v>
      </c>
      <c r="GS165" s="27">
        <f t="shared" ref="GS165" si="4574">SUM(GS158:GS164)</f>
        <v>125</v>
      </c>
      <c r="GT165" s="28">
        <f t="shared" ref="GT165" si="4575">(GS165/(GS165+GQ165))</f>
        <v>3.0629747610879686E-2</v>
      </c>
      <c r="GU165" s="27"/>
      <c r="GV165" s="27"/>
      <c r="GW165" s="29">
        <f t="shared" ref="GW165:GX165" si="4576">GW163/GW162*100-100</f>
        <v>16.486397902327113</v>
      </c>
      <c r="GX165" s="72">
        <f t="shared" si="4576"/>
        <v>4.5239968528717469</v>
      </c>
      <c r="GY165" s="26">
        <f t="shared" ref="GY165" si="4577">SUM(GY158:GY164)</f>
        <v>3</v>
      </c>
      <c r="GZ165" s="27">
        <f t="shared" ref="GZ165" si="4578">SUM(GZ158:GZ164)</f>
        <v>0</v>
      </c>
      <c r="HA165" s="27"/>
      <c r="HB165" s="27"/>
      <c r="HC165" s="27">
        <f t="shared" ref="HC165" si="4579">SUM(HC158:HC164)</f>
        <v>3751</v>
      </c>
      <c r="HD165" s="28">
        <f t="shared" ref="HD165" si="4580">((HC165+HE165)/7)/HA164</f>
        <v>0.66272189349112431</v>
      </c>
      <c r="HE165" s="27">
        <f t="shared" ref="HE165" si="4581">SUM(HE158:HE164)</f>
        <v>169</v>
      </c>
      <c r="HF165" s="28">
        <f t="shared" ref="HF165" si="4582">(HE165/(HE165+HC165))</f>
        <v>4.3112244897959187E-2</v>
      </c>
      <c r="HG165" s="27"/>
      <c r="HH165" s="27"/>
      <c r="HI165" s="29">
        <f t="shared" ref="HI165:HJ165" si="4583">HI163/HI162*100-100</f>
        <v>20.276724259025158</v>
      </c>
      <c r="HJ165" s="72">
        <f t="shared" si="4583"/>
        <v>5.0573082831147502</v>
      </c>
      <c r="HK165" s="26">
        <f t="shared" si="4409"/>
        <v>29</v>
      </c>
      <c r="HL165" s="27">
        <f t="shared" si="4410"/>
        <v>0</v>
      </c>
      <c r="HM165" s="27">
        <f t="shared" si="4411"/>
        <v>0</v>
      </c>
      <c r="HN165" s="27">
        <f t="shared" si="4412"/>
        <v>0</v>
      </c>
      <c r="HO165" s="27">
        <f t="shared" si="4413"/>
        <v>55289</v>
      </c>
      <c r="HP165" s="216">
        <f>+((HO165)/HM164)/7</f>
        <v>0.67106444956912248</v>
      </c>
      <c r="HQ165" s="62">
        <f t="shared" si="4415"/>
        <v>1646</v>
      </c>
      <c r="HR165" s="52">
        <f t="shared" si="4458"/>
        <v>2.9770840492683897E-2</v>
      </c>
      <c r="HS165" s="53">
        <f t="shared" ref="HS165" si="4584">SUM(HS158:HS164)/7</f>
        <v>62.342857142857142</v>
      </c>
      <c r="HT165" s="54">
        <f t="shared" ref="HT165" si="4585">SUM(HT158:HT164)</f>
        <v>52708</v>
      </c>
      <c r="HU165" s="53">
        <f t="shared" ref="HU165" si="4586">AVERAGE(HU158:HU164)</f>
        <v>95.330124378402971</v>
      </c>
      <c r="HV165" s="63">
        <f>HV163/HV162*100-100</f>
        <v>14.316052599524426</v>
      </c>
      <c r="HW165" s="72">
        <f>HW163/HW162*100-100</f>
        <v>6.2185084903799464</v>
      </c>
      <c r="HX165" s="78">
        <f t="shared" ref="HX165" si="4587">SUM(G165,I165,S165,U165,AE165,AG165,AQ165,AS165,BC165,BE165)/7/SUM(E164,Q164,AC164,AO164,BA164)</f>
        <v>0.66572521865889212</v>
      </c>
      <c r="HY165" s="78">
        <f t="shared" ref="HY165" si="4588">SUM(BO165,BQ165,CA165,CC165,CM165,CO165,CY165,DA165,DK165,DM165)/7/SUM(BM164,BY164,CK164,CW164,DI164)</f>
        <v>0.67150520668980751</v>
      </c>
      <c r="HZ165" s="78">
        <f t="shared" ref="HZ165" si="4589">SUM(DW165,DY165,EI165,EK165,EU165,EW165,FG165,FI165)/7/SUM(DU164,EG164,ES164,FE164)</f>
        <v>0.67597074878978269</v>
      </c>
      <c r="IA165" s="78">
        <f t="shared" ref="IA165" si="4590">SUM(FS165,FU165,GE165,GG165,GQ165,GS165,HC165,HE165)/7/SUM(FQ164,GC164,GO164,HA164)</f>
        <v>0.67170993257949785</v>
      </c>
      <c r="IB165" s="92">
        <f t="shared" ref="IB165" si="4591">SUM(I165,U165,AG165,AS165,BE165)/SUM(G165,I165,S165,U165,AE165,AG165,AQ165,AS165,BC165,BE165)</f>
        <v>3.3050499521007255E-2</v>
      </c>
      <c r="IC165" s="92">
        <f t="shared" ref="IC165" si="4592">SUM(BQ165,CC165,CO165,DA165,DM165)/SUM(BO165,BQ165,CA165,CC165,CM165,CO165,CY165,DA165,DK165,DM165)</f>
        <v>2.611439312567132E-2</v>
      </c>
      <c r="ID165" s="92">
        <f t="shared" ref="ID165" si="4593">SUM(DY165,EK165,EW165,FI165)/SUM(DW165,DY165,EI165,EK165,EU165,EW165,FG165,FI165)</f>
        <v>2.8264513179948193E-2</v>
      </c>
      <c r="IE165" s="92">
        <f t="shared" ref="IE165" si="4594">SUM(FU165,GG165,GS165,HE165)/SUM(FS165,FU165,GE165,GG165,GQ165,GS165,HC165,HE165)</f>
        <v>3.1850154113648936E-2</v>
      </c>
      <c r="IF165" s="94">
        <f t="shared" ref="IF165" si="4595">SUM(C165,O165,AA165,AM165,AY165)</f>
        <v>9</v>
      </c>
      <c r="IG165" s="94">
        <f t="shared" ref="IG165" si="4596">SUM(BK165,BW165,CI165,CU165,DG165)</f>
        <v>6</v>
      </c>
      <c r="IH165" s="94">
        <f t="shared" ref="IH165" si="4597">SUM(DS165,EE165,EQ165,FC165)</f>
        <v>7</v>
      </c>
      <c r="II165" s="94">
        <f t="shared" ref="II165" si="4598">SUM(FO165,GA165,GM165,GY165)</f>
        <v>7</v>
      </c>
      <c r="IJ165" s="96" t="s">
        <v>89</v>
      </c>
    </row>
    <row r="166" spans="1:244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" si="4599">HK165/HM155</f>
        <v>2.4578354097804897E-3</v>
      </c>
      <c r="HL166" s="68">
        <f t="shared" ref="HL166" si="4600">HL165/HN155</f>
        <v>0</v>
      </c>
      <c r="HM166" s="45"/>
      <c r="HN166" s="45"/>
      <c r="HO166" s="45"/>
      <c r="HP166" s="218"/>
      <c r="HQ166" s="45"/>
      <c r="HR166" s="45"/>
      <c r="HS166" s="45"/>
      <c r="HT166" s="55"/>
      <c r="HU166" s="45"/>
      <c r="HV166" s="45"/>
      <c r="HW166" s="46"/>
      <c r="HY166" s="77"/>
      <c r="HZ166" s="77"/>
      <c r="IA166" s="77"/>
      <c r="IF166" s="94">
        <f t="shared" ref="IF166" si="4601">SUM(E155,Q155,AC155,AO155,BA155)</f>
        <v>3145</v>
      </c>
      <c r="IG166" s="94">
        <f t="shared" ref="IG166" si="4602">SUM(BM155,BY155,CK155,CW155,DI155)</f>
        <v>3175</v>
      </c>
      <c r="IH166" s="94">
        <f t="shared" ref="IH166" si="4603">SUM(DU155,EG155,ES155,FE155)</f>
        <v>2781</v>
      </c>
      <c r="II166" s="94">
        <f t="shared" ref="II166" si="4604">SUM(FQ155,GC155,GO155,HA155)</f>
        <v>2698</v>
      </c>
      <c r="IJ166" s="96" t="s">
        <v>84</v>
      </c>
    </row>
    <row r="167" spans="1:244" x14ac:dyDescent="0.25">
      <c r="A167" s="225">
        <v>43</v>
      </c>
      <c r="B167" s="73">
        <f>B164+1</f>
        <v>44554</v>
      </c>
      <c r="C167" s="33"/>
      <c r="D167" s="34"/>
      <c r="E167" s="34">
        <f>E164-C167</f>
        <v>746</v>
      </c>
      <c r="F167" s="34">
        <f>F164-D167</f>
        <v>61</v>
      </c>
      <c r="G167" s="34">
        <v>492</v>
      </c>
      <c r="H167" s="35">
        <f t="shared" ref="H167:H173" si="4605">((G167+I167)/E167)</f>
        <v>0.67694369973190349</v>
      </c>
      <c r="I167" s="34">
        <v>13</v>
      </c>
      <c r="J167" s="35">
        <f>I167/(G167+I167)</f>
        <v>2.5742574257425741E-2</v>
      </c>
      <c r="K167" s="36"/>
      <c r="L167" s="34"/>
      <c r="M167" s="34"/>
      <c r="N167" s="37"/>
      <c r="O167" s="33"/>
      <c r="P167" s="34"/>
      <c r="Q167" s="34">
        <f t="shared" ref="Q167" si="4606">Q164-O167</f>
        <v>714</v>
      </c>
      <c r="R167" s="34">
        <f t="shared" ref="R167" si="4607">R164-P167</f>
        <v>59</v>
      </c>
      <c r="S167" s="34">
        <v>449</v>
      </c>
      <c r="T167" s="35">
        <f t="shared" ref="T167:T173" si="4608">((S167+U167)/Q167)</f>
        <v>0.65686274509803921</v>
      </c>
      <c r="U167" s="34">
        <v>20</v>
      </c>
      <c r="V167" s="35">
        <f t="shared" ref="V167:V173" si="4609">U167/(S167+U167)</f>
        <v>4.2643923240938165E-2</v>
      </c>
      <c r="W167" s="36"/>
      <c r="X167" s="34"/>
      <c r="Y167" s="34"/>
      <c r="Z167" s="37"/>
      <c r="AA167" s="33"/>
      <c r="AB167" s="34"/>
      <c r="AC167" s="34">
        <f t="shared" ref="AC167" si="4610">AC164-AA167</f>
        <v>126</v>
      </c>
      <c r="AD167" s="34">
        <f t="shared" ref="AD167" si="4611">AD164-AB167</f>
        <v>9</v>
      </c>
      <c r="AE167" s="34">
        <v>75</v>
      </c>
      <c r="AF167" s="35">
        <f t="shared" ref="AF167:AF173" si="4612">((AE167+AG167)/AC167)</f>
        <v>0.60317460317460314</v>
      </c>
      <c r="AG167" s="34">
        <v>1</v>
      </c>
      <c r="AH167" s="35">
        <f t="shared" ref="AH167:AH173" si="4613">AG167/(AE167+AG167)</f>
        <v>1.3157894736842105E-2</v>
      </c>
      <c r="AI167" s="36"/>
      <c r="AJ167" s="34"/>
      <c r="AK167" s="34"/>
      <c r="AL167" s="37"/>
      <c r="AM167" s="33"/>
      <c r="AN167" s="34"/>
      <c r="AO167" s="34">
        <f t="shared" ref="AO167" si="4614">AO164-AM167</f>
        <v>721</v>
      </c>
      <c r="AP167" s="34">
        <f t="shared" ref="AP167" si="4615">AP164-AN167</f>
        <v>60</v>
      </c>
      <c r="AQ167" s="34">
        <v>467</v>
      </c>
      <c r="AR167" s="35">
        <f t="shared" ref="AR167:AR173" si="4616">((AQ167+AS167)/AO167)</f>
        <v>0.67128987517337035</v>
      </c>
      <c r="AS167" s="34">
        <v>17</v>
      </c>
      <c r="AT167" s="35">
        <f t="shared" ref="AT167:AT173" si="4617">AS167/(AQ167+AS167)</f>
        <v>3.5123966942148761E-2</v>
      </c>
      <c r="AU167" s="36"/>
      <c r="AV167" s="34"/>
      <c r="AW167" s="34"/>
      <c r="AX167" s="37"/>
      <c r="AY167" s="33"/>
      <c r="AZ167" s="34"/>
      <c r="BA167" s="34">
        <f t="shared" ref="BA167" si="4618">BA164-AY167</f>
        <v>829</v>
      </c>
      <c r="BB167" s="34">
        <f t="shared" ref="BB167" si="4619">BB164-AZ167</f>
        <v>68</v>
      </c>
      <c r="BC167" s="34">
        <v>458</v>
      </c>
      <c r="BD167" s="35">
        <f t="shared" ref="BD167:BD173" si="4620">((BC167+BE167)/BA167)</f>
        <v>0.56212303980699641</v>
      </c>
      <c r="BE167" s="34">
        <v>8</v>
      </c>
      <c r="BF167" s="35">
        <f t="shared" ref="BF167:BF173" si="4621">BE167/(BC167+BE167)</f>
        <v>1.7167381974248927E-2</v>
      </c>
      <c r="BG167" s="36"/>
      <c r="BH167" s="34"/>
      <c r="BI167" s="34"/>
      <c r="BJ167" s="37"/>
      <c r="BK167" s="33"/>
      <c r="BL167" s="34"/>
      <c r="BM167" s="34">
        <f t="shared" ref="BM167" si="4622">BM164-BK167</f>
        <v>688</v>
      </c>
      <c r="BN167" s="34">
        <f t="shared" ref="BN167" si="4623">BN164-BL167</f>
        <v>58</v>
      </c>
      <c r="BO167" s="34">
        <v>427</v>
      </c>
      <c r="BP167" s="35">
        <f t="shared" ref="BP167:BP173" si="4624">((BO167+BQ167)/BM167)</f>
        <v>0.64244186046511631</v>
      </c>
      <c r="BQ167" s="34">
        <v>15</v>
      </c>
      <c r="BR167" s="35">
        <f t="shared" ref="BR167:BR173" si="4625">BQ167/(BO167+BQ167)</f>
        <v>3.3936651583710405E-2</v>
      </c>
      <c r="BS167" s="36"/>
      <c r="BT167" s="34"/>
      <c r="BU167" s="34"/>
      <c r="BV167" s="37"/>
      <c r="BW167" s="33"/>
      <c r="BX167" s="34"/>
      <c r="BY167" s="34">
        <f t="shared" ref="BY167" si="4626">BY164-BW167</f>
        <v>744</v>
      </c>
      <c r="BZ167" s="34">
        <f t="shared" ref="BZ167" si="4627">BZ164-BX167</f>
        <v>61</v>
      </c>
      <c r="CA167" s="34">
        <v>484</v>
      </c>
      <c r="CB167" s="35">
        <f t="shared" ref="CB167:CB173" si="4628">((CA167+CC167)/BY167)</f>
        <v>0.66935483870967738</v>
      </c>
      <c r="CC167" s="34">
        <v>14</v>
      </c>
      <c r="CD167" s="35">
        <f t="shared" ref="CD167:CD173" si="4629">CC167/(CA167+CC167)</f>
        <v>2.8112449799196786E-2</v>
      </c>
      <c r="CE167" s="36"/>
      <c r="CF167" s="34"/>
      <c r="CG167" s="34"/>
      <c r="CH167" s="37"/>
      <c r="CI167" s="33"/>
      <c r="CJ167" s="34"/>
      <c r="CK167" s="34">
        <f t="shared" ref="CK167" si="4630">CK164-CI167</f>
        <v>139</v>
      </c>
      <c r="CL167" s="34">
        <f t="shared" ref="CL167" si="4631">CL164-CJ167</f>
        <v>13</v>
      </c>
      <c r="CM167" s="34">
        <v>105</v>
      </c>
      <c r="CN167" s="35">
        <f t="shared" ref="CN167:CN173" si="4632">((CM167+CO167)/CK167)</f>
        <v>0.79856115107913672</v>
      </c>
      <c r="CO167" s="34">
        <v>6</v>
      </c>
      <c r="CP167" s="35">
        <f t="shared" ref="CP167:CP173" si="4633">CO167/(CM167+CO167)</f>
        <v>5.4054054054054057E-2</v>
      </c>
      <c r="CQ167" s="36"/>
      <c r="CR167" s="34"/>
      <c r="CS167" s="34"/>
      <c r="CT167" s="37"/>
      <c r="CU167" s="33"/>
      <c r="CV167" s="34"/>
      <c r="CW167" s="34">
        <f t="shared" ref="CW167" si="4634">CW164-CU167</f>
        <v>752</v>
      </c>
      <c r="CX167" s="34">
        <f t="shared" ref="CX167" si="4635">CX164-CV167</f>
        <v>62</v>
      </c>
      <c r="CY167" s="34">
        <v>458</v>
      </c>
      <c r="CZ167" s="35">
        <f t="shared" ref="CZ167:CZ173" si="4636">((CY167+DA167)/CW167)</f>
        <v>0.63563829787234039</v>
      </c>
      <c r="DA167" s="34">
        <v>20</v>
      </c>
      <c r="DB167" s="35">
        <f t="shared" ref="DB167:DB173" si="4637">DA167/(CY167+DA167)</f>
        <v>4.1841004184100417E-2</v>
      </c>
      <c r="DC167" s="36"/>
      <c r="DD167" s="34"/>
      <c r="DE167" s="34"/>
      <c r="DF167" s="37"/>
      <c r="DG167" s="33"/>
      <c r="DH167" s="34"/>
      <c r="DI167" s="34">
        <f t="shared" ref="DI167" si="4638">DI164-DG167</f>
        <v>846</v>
      </c>
      <c r="DJ167" s="34">
        <f t="shared" ref="DJ167" si="4639">DJ164-DH167</f>
        <v>70</v>
      </c>
      <c r="DK167" s="34">
        <v>566</v>
      </c>
      <c r="DL167" s="35">
        <f t="shared" ref="DL167:DL173" si="4640">((DK167+DM167)/DI167)</f>
        <v>0.69503546099290781</v>
      </c>
      <c r="DM167" s="34">
        <v>22</v>
      </c>
      <c r="DN167" s="35">
        <f t="shared" ref="DN167:DN173" si="4641">DM167/(DK167+DM167)</f>
        <v>3.7414965986394558E-2</v>
      </c>
      <c r="DO167" s="36"/>
      <c r="DP167" s="34"/>
      <c r="DQ167" s="34"/>
      <c r="DR167" s="37"/>
      <c r="DS167" s="33"/>
      <c r="DT167" s="34"/>
      <c r="DU167" s="34">
        <f t="shared" ref="DU167" si="4642">DU164-DS167</f>
        <v>877</v>
      </c>
      <c r="DV167" s="34">
        <f t="shared" ref="DV167" si="4643">DV164-DT167</f>
        <v>71</v>
      </c>
      <c r="DW167" s="34">
        <v>548</v>
      </c>
      <c r="DX167" s="35">
        <f t="shared" ref="DX167:DX173" si="4644">((DW167+DY167)/DU167)</f>
        <v>0.64538198403648805</v>
      </c>
      <c r="DY167" s="34">
        <v>18</v>
      </c>
      <c r="DZ167" s="35">
        <f t="shared" ref="DZ167:DZ173" si="4645">DY167/(DW167+DY167)</f>
        <v>3.1802120141342753E-2</v>
      </c>
      <c r="EA167" s="36"/>
      <c r="EB167" s="34"/>
      <c r="EC167" s="34"/>
      <c r="ED167" s="37"/>
      <c r="EE167" s="33"/>
      <c r="EF167" s="34"/>
      <c r="EG167" s="34">
        <f t="shared" ref="EG167" si="4646">EG164-EE167</f>
        <v>154</v>
      </c>
      <c r="EH167" s="34">
        <f t="shared" ref="EH167" si="4647">EH164-EF167</f>
        <v>12</v>
      </c>
      <c r="EI167" s="34">
        <v>102</v>
      </c>
      <c r="EJ167" s="35">
        <f t="shared" ref="EJ167:EJ173" si="4648">((EI167+EK167)/EG167)</f>
        <v>0.68831168831168832</v>
      </c>
      <c r="EK167" s="34">
        <v>4</v>
      </c>
      <c r="EL167" s="35">
        <f t="shared" ref="EL167:EL173" si="4649">EK167/(EI167+EK167)</f>
        <v>3.7735849056603772E-2</v>
      </c>
      <c r="EM167" s="36"/>
      <c r="EN167" s="34"/>
      <c r="EO167" s="34"/>
      <c r="EP167" s="37"/>
      <c r="EQ167" s="33"/>
      <c r="ER167" s="34"/>
      <c r="ES167" s="34">
        <f t="shared" ref="ES167" si="4650">ES164-EQ167</f>
        <v>867</v>
      </c>
      <c r="ET167" s="34">
        <f t="shared" ref="ET167" si="4651">ET164-ER167</f>
        <v>72</v>
      </c>
      <c r="EU167" s="34">
        <v>602</v>
      </c>
      <c r="EV167" s="35">
        <f t="shared" ref="EV167:EV173" si="4652">((EU167+EW167)/ES167)</f>
        <v>0.70357554786620535</v>
      </c>
      <c r="EW167" s="34">
        <v>8</v>
      </c>
      <c r="EX167" s="35">
        <f t="shared" ref="EX167:EX173" si="4653">EW167/(EU167+EW167)</f>
        <v>1.3114754098360656E-2</v>
      </c>
      <c r="EY167" s="36"/>
      <c r="EZ167" s="34"/>
      <c r="FA167" s="34"/>
      <c r="FB167" s="37"/>
      <c r="FC167" s="33"/>
      <c r="FD167" s="34"/>
      <c r="FE167" s="34">
        <f t="shared" ref="FE167" si="4654">FE164-FC167</f>
        <v>876</v>
      </c>
      <c r="FF167" s="34">
        <f t="shared" ref="FF167" si="4655">FF164-FD167</f>
        <v>72</v>
      </c>
      <c r="FG167" s="34">
        <v>541</v>
      </c>
      <c r="FH167" s="35">
        <f t="shared" ref="FH167:FH173" si="4656">((FG167+FI167)/FE167)</f>
        <v>0.63812785388127857</v>
      </c>
      <c r="FI167" s="34">
        <v>18</v>
      </c>
      <c r="FJ167" s="35">
        <f t="shared" ref="FJ167:FJ173" si="4657">FI167/(FG167+FI167)</f>
        <v>3.2200357781753133E-2</v>
      </c>
      <c r="FK167" s="36"/>
      <c r="FL167" s="34"/>
      <c r="FM167" s="34"/>
      <c r="FN167" s="37"/>
      <c r="FO167" s="33"/>
      <c r="FP167" s="34"/>
      <c r="FQ167" s="34">
        <f t="shared" ref="FQ167" si="4658">FQ164-FO167</f>
        <v>844</v>
      </c>
      <c r="FR167" s="34">
        <f t="shared" ref="FR167" si="4659">FR164-FP167</f>
        <v>70</v>
      </c>
      <c r="FS167" s="34">
        <v>542</v>
      </c>
      <c r="FT167" s="35">
        <f t="shared" ref="FT167:FT173" si="4660">((FS167+FU167)/FQ167)</f>
        <v>0.6481042654028436</v>
      </c>
      <c r="FU167" s="34">
        <v>5</v>
      </c>
      <c r="FV167" s="35">
        <f t="shared" ref="FV167:FV173" si="4661">FU167/(FS167+FU167)</f>
        <v>9.140767824497258E-3</v>
      </c>
      <c r="FW167" s="36"/>
      <c r="FX167" s="34"/>
      <c r="FY167" s="34"/>
      <c r="FZ167" s="37"/>
      <c r="GA167" s="33"/>
      <c r="GB167" s="34"/>
      <c r="GC167" s="34">
        <f t="shared" ref="GC167" si="4662">GC164-GA167</f>
        <v>162</v>
      </c>
      <c r="GD167" s="34">
        <f t="shared" ref="GD167" si="4663">GD164-GB167</f>
        <v>13</v>
      </c>
      <c r="GE167" s="34">
        <v>79</v>
      </c>
      <c r="GF167" s="35">
        <f t="shared" ref="GF167:GF173" si="4664">((GE167+GG167)/GC167)</f>
        <v>0.50617283950617287</v>
      </c>
      <c r="GG167" s="34">
        <v>3</v>
      </c>
      <c r="GH167" s="35">
        <f t="shared" ref="GH167:GH173" si="4665">GG167/(GE167+GG167)</f>
        <v>3.6585365853658534E-2</v>
      </c>
      <c r="GI167" s="36"/>
      <c r="GJ167" s="34"/>
      <c r="GK167" s="34"/>
      <c r="GL167" s="37"/>
      <c r="GM167" s="33"/>
      <c r="GN167" s="34"/>
      <c r="GO167" s="34">
        <f t="shared" ref="GO167" si="4666">GO164-GM167</f>
        <v>840</v>
      </c>
      <c r="GP167" s="34">
        <f t="shared" ref="GP167" si="4667">GP164-GN167</f>
        <v>70</v>
      </c>
      <c r="GQ167" s="34">
        <v>526</v>
      </c>
      <c r="GR167" s="35">
        <f t="shared" ref="GR167:GR173" si="4668">((GQ167+GS167)/GO167)</f>
        <v>0.6428571428571429</v>
      </c>
      <c r="GS167" s="34">
        <v>14</v>
      </c>
      <c r="GT167" s="35">
        <f t="shared" ref="GT167:GT173" si="4669">GS167/(GQ167+GS167)</f>
        <v>2.5925925925925925E-2</v>
      </c>
      <c r="GU167" s="36"/>
      <c r="GV167" s="34"/>
      <c r="GW167" s="34"/>
      <c r="GX167" s="37"/>
      <c r="GY167" s="33"/>
      <c r="GZ167" s="34"/>
      <c r="HA167" s="34">
        <f t="shared" ref="HA167" si="4670">HA164-GY167</f>
        <v>845</v>
      </c>
      <c r="HB167" s="34">
        <f t="shared" ref="HB167" si="4671">HB164-GZ167</f>
        <v>70</v>
      </c>
      <c r="HC167" s="34">
        <v>556</v>
      </c>
      <c r="HD167" s="35">
        <f t="shared" ref="HD167:HD173" si="4672">((HC167+HE167)/HA167)</f>
        <v>0.68402366863905328</v>
      </c>
      <c r="HE167" s="34">
        <v>22</v>
      </c>
      <c r="HF167" s="35">
        <f t="shared" ref="HF167:HF173" si="4673">HE167/(HC167+HE167)</f>
        <v>3.8062283737024222E-2</v>
      </c>
      <c r="HG167" s="36"/>
      <c r="HH167" s="34"/>
      <c r="HI167" s="34"/>
      <c r="HJ167" s="37"/>
      <c r="HK167" s="33">
        <f t="shared" ref="HK167:HK174" si="4674">+C167+O167+AA167+AM167+AY167+BK167+BW167+CI167+CU167+DG167+DS167+EE167+EQ167+FC167+FO167+GA167+GM167+GY167</f>
        <v>0</v>
      </c>
      <c r="HL167" s="34">
        <f t="shared" ref="HL167:HL174" si="4675">+D167+P167+AB167+AN167+AZ167+BL167+BX167+CJ167+CV167+DH167+DT167+EF167+ER167+FD167+FP167+GB167+GN167+GZ167</f>
        <v>0</v>
      </c>
      <c r="HM167" s="34">
        <f t="shared" ref="HM167:HM174" si="4676">+E167+Q167+AC167+AO167+BA167+BM167+BY167+CK167+CW167+DI167+DU167+EG167+ES167+FE167+FQ167+GC167+GO167+HA167</f>
        <v>11770</v>
      </c>
      <c r="HN167" s="34">
        <f t="shared" ref="HN167:HN174" si="4677">+F167+R167+AD167+AP167+BB167+BN167+BZ167+CL167+CX167+DJ167+DV167+EH167+ET167+FF167+FR167+GD167+GP167+HB167</f>
        <v>971</v>
      </c>
      <c r="HO167" s="34">
        <f t="shared" ref="HO167:HO174" si="4678">+G167+S167+AE167+AQ167+BC167+BO167+CA167+CM167+CY167+DK167+DW167+EI167+EU167+FG167+FS167+GE167+GQ167+HC167+I167+U167+AG167+AS167+BE167+BQ167+CC167+CO167+DA167+DM167+DY167+EK167+EW167+FI167+FU167+GG167+GS167+HE167</f>
        <v>7705</v>
      </c>
      <c r="HP167" s="214">
        <f t="shared" ref="HP167:HP168" si="4679">+(HO167)/HM167</f>
        <v>0.65463041631265928</v>
      </c>
      <c r="HQ167" s="48">
        <f t="shared" ref="HQ167:HQ174" si="4680">+I167+U167+AG167+AS167+BE167+BQ167+CC167+CO167+DA167+DM167+DY167+EK167+EW167+FI167+FU167+GG167+GS167+HE167</f>
        <v>228</v>
      </c>
      <c r="HR167" s="35">
        <f>+(HQ167/(HO167))</f>
        <v>2.9591174561972744E-2</v>
      </c>
      <c r="HS167" s="49">
        <v>62.7</v>
      </c>
      <c r="HT167" s="50">
        <v>7335</v>
      </c>
      <c r="HU167" s="49">
        <f t="shared" ref="HU167:HU173" si="4681">+HT167/HO167*100</f>
        <v>95.197923426346534</v>
      </c>
      <c r="HV167" s="48"/>
      <c r="HW167" s="37"/>
      <c r="HX167" s="78">
        <f t="shared" ref="HX167:HX173" si="4682">SUM(G167,I167,S167,U167,AE167,AG167,AQ167,AS167,BC167,BE167)/SUM(E167,Q167,AC167,AO167,BA167)</f>
        <v>0.63775510204081631</v>
      </c>
      <c r="HY167" s="78">
        <f t="shared" ref="HY167:HY173" si="4683">SUM(BO167,BQ167,CA167,CC167,CM167,CO167,CY167,DA167,DK167,DM167)/SUM(BM167,BY167,CK167,CW167,DI167)</f>
        <v>0.66803408015146737</v>
      </c>
      <c r="HZ167" s="78">
        <f t="shared" ref="HZ167:HZ173" si="4684">SUM(DW167,DY167,EI167,EK167,EU167,EW167,FG167,FI167)/SUM(DU167,EG167,ES167,FE167)</f>
        <v>0.66366258111031007</v>
      </c>
      <c r="IA167" s="78">
        <f t="shared" ref="IA167:IA173" si="4685">SUM(FS167,FU167,GE167,GG167,GQ167,GS167,HC167,HE167)/SUM(FQ167,GC167,GO167,HA167)</f>
        <v>0.64920104050538829</v>
      </c>
    </row>
    <row r="168" spans="1:244" x14ac:dyDescent="0.25">
      <c r="A168" s="226"/>
      <c r="B168" s="41">
        <f t="shared" ref="B168:B173" si="4686">+B167+1</f>
        <v>44555</v>
      </c>
      <c r="C168" s="10"/>
      <c r="D168" s="11"/>
      <c r="E168" s="74">
        <f t="shared" ref="E168:E172" si="4687">E167-C168</f>
        <v>746</v>
      </c>
      <c r="F168" s="74">
        <f t="shared" ref="F168:F172" si="4688">F167-D168</f>
        <v>61</v>
      </c>
      <c r="G168" s="11">
        <v>508</v>
      </c>
      <c r="H168" s="12">
        <f t="shared" si="4605"/>
        <v>0.70375335120643434</v>
      </c>
      <c r="I168" s="11">
        <v>17</v>
      </c>
      <c r="J168" s="12">
        <f t="shared" ref="J168:J173" si="4689">I168/(G168+I168)</f>
        <v>3.2380952380952378E-2</v>
      </c>
      <c r="K168" s="13"/>
      <c r="L168" s="11"/>
      <c r="M168" s="11"/>
      <c r="N168" s="14"/>
      <c r="O168" s="10"/>
      <c r="P168" s="11"/>
      <c r="Q168" s="74">
        <f t="shared" ref="Q168:Q173" si="4690">Q167-O168</f>
        <v>714</v>
      </c>
      <c r="R168" s="74">
        <f t="shared" ref="R168:R173" si="4691">R167-P168</f>
        <v>59</v>
      </c>
      <c r="S168" s="11">
        <v>445</v>
      </c>
      <c r="T168" s="12">
        <f t="shared" si="4608"/>
        <v>0.64985994397759106</v>
      </c>
      <c r="U168" s="11">
        <v>19</v>
      </c>
      <c r="V168" s="12">
        <f t="shared" si="4609"/>
        <v>4.0948275862068964E-2</v>
      </c>
      <c r="W168" s="13"/>
      <c r="X168" s="11"/>
      <c r="Y168" s="11"/>
      <c r="Z168" s="14"/>
      <c r="AA168" s="10"/>
      <c r="AB168" s="11"/>
      <c r="AC168" s="74">
        <f t="shared" ref="AC168:AC173" si="4692">AC167-AA168</f>
        <v>126</v>
      </c>
      <c r="AD168" s="74">
        <f t="shared" ref="AD168:AD173" si="4693">AD167-AB168</f>
        <v>9</v>
      </c>
      <c r="AE168" s="11">
        <v>69</v>
      </c>
      <c r="AF168" s="12">
        <f t="shared" si="4612"/>
        <v>0.57936507936507942</v>
      </c>
      <c r="AG168" s="11">
        <v>4</v>
      </c>
      <c r="AH168" s="12">
        <f t="shared" si="4613"/>
        <v>5.4794520547945202E-2</v>
      </c>
      <c r="AI168" s="13"/>
      <c r="AJ168" s="11"/>
      <c r="AK168" s="11"/>
      <c r="AL168" s="14"/>
      <c r="AM168" s="10"/>
      <c r="AN168" s="11"/>
      <c r="AO168" s="74">
        <f t="shared" ref="AO168:AO173" si="4694">AO167-AM168</f>
        <v>721</v>
      </c>
      <c r="AP168" s="74">
        <f t="shared" ref="AP168:AP173" si="4695">AP167-AN168</f>
        <v>60</v>
      </c>
      <c r="AQ168" s="11">
        <v>485</v>
      </c>
      <c r="AR168" s="12">
        <f t="shared" si="4616"/>
        <v>0.69764216366158116</v>
      </c>
      <c r="AS168" s="11">
        <v>18</v>
      </c>
      <c r="AT168" s="12">
        <f t="shared" si="4617"/>
        <v>3.5785288270377733E-2</v>
      </c>
      <c r="AU168" s="13"/>
      <c r="AV168" s="11"/>
      <c r="AW168" s="11"/>
      <c r="AX168" s="14"/>
      <c r="AY168" s="10"/>
      <c r="AZ168" s="11"/>
      <c r="BA168" s="74">
        <f t="shared" ref="BA168:BA173" si="4696">BA167-AY168</f>
        <v>829</v>
      </c>
      <c r="BB168" s="74">
        <f t="shared" ref="BB168:BB173" si="4697">BB167-AZ168</f>
        <v>68</v>
      </c>
      <c r="BC168" s="11">
        <v>513</v>
      </c>
      <c r="BD168" s="12">
        <f t="shared" si="4620"/>
        <v>0.64656212303980698</v>
      </c>
      <c r="BE168" s="11">
        <v>23</v>
      </c>
      <c r="BF168" s="12">
        <f t="shared" si="4621"/>
        <v>4.2910447761194029E-2</v>
      </c>
      <c r="BG168" s="13"/>
      <c r="BH168" s="11"/>
      <c r="BI168" s="11"/>
      <c r="BJ168" s="14"/>
      <c r="BK168" s="10"/>
      <c r="BL168" s="11"/>
      <c r="BM168" s="74">
        <f t="shared" ref="BM168:BM173" si="4698">BM167-BK168</f>
        <v>688</v>
      </c>
      <c r="BN168" s="74">
        <f t="shared" ref="BN168:BN173" si="4699">BN167-BL168</f>
        <v>58</v>
      </c>
      <c r="BO168" s="11">
        <v>443</v>
      </c>
      <c r="BP168" s="12">
        <f t="shared" si="4624"/>
        <v>0.68459302325581395</v>
      </c>
      <c r="BQ168" s="11">
        <v>28</v>
      </c>
      <c r="BR168" s="12">
        <f t="shared" si="4625"/>
        <v>5.9447983014861996E-2</v>
      </c>
      <c r="BS168" s="13"/>
      <c r="BT168" s="11"/>
      <c r="BU168" s="11"/>
      <c r="BV168" s="14"/>
      <c r="BW168" s="10"/>
      <c r="BX168" s="11"/>
      <c r="BY168" s="74">
        <f t="shared" ref="BY168:BY173" si="4700">BY167-BW168</f>
        <v>744</v>
      </c>
      <c r="BZ168" s="74">
        <f t="shared" ref="BZ168:BZ173" si="4701">BZ167-BX168</f>
        <v>61</v>
      </c>
      <c r="CA168" s="11">
        <v>502</v>
      </c>
      <c r="CB168" s="12">
        <f t="shared" si="4628"/>
        <v>0.69354838709677424</v>
      </c>
      <c r="CC168" s="11">
        <v>14</v>
      </c>
      <c r="CD168" s="12">
        <f t="shared" si="4629"/>
        <v>2.7131782945736434E-2</v>
      </c>
      <c r="CE168" s="13"/>
      <c r="CF168" s="11"/>
      <c r="CG168" s="11"/>
      <c r="CH168" s="14"/>
      <c r="CI168" s="10">
        <v>2</v>
      </c>
      <c r="CJ168" s="11"/>
      <c r="CK168" s="74">
        <f t="shared" ref="CK168:CK173" si="4702">CK167-CI168</f>
        <v>137</v>
      </c>
      <c r="CL168" s="74">
        <f t="shared" ref="CL168:CL173" si="4703">CL167-CJ168</f>
        <v>13</v>
      </c>
      <c r="CM168" s="11">
        <v>87</v>
      </c>
      <c r="CN168" s="12">
        <f t="shared" si="4632"/>
        <v>0.69343065693430661</v>
      </c>
      <c r="CO168" s="11">
        <v>8</v>
      </c>
      <c r="CP168" s="12">
        <f t="shared" si="4633"/>
        <v>8.4210526315789472E-2</v>
      </c>
      <c r="CQ168" s="13"/>
      <c r="CR168" s="11"/>
      <c r="CS168" s="11"/>
      <c r="CT168" s="14"/>
      <c r="CU168" s="10"/>
      <c r="CV168" s="11"/>
      <c r="CW168" s="74">
        <f t="shared" ref="CW168:CW173" si="4704">CW167-CU168</f>
        <v>752</v>
      </c>
      <c r="CX168" s="74">
        <f t="shared" ref="CX168:CX173" si="4705">CX167-CV168</f>
        <v>62</v>
      </c>
      <c r="CY168" s="11">
        <v>473</v>
      </c>
      <c r="CZ168" s="12">
        <f t="shared" si="4636"/>
        <v>0.64893617021276595</v>
      </c>
      <c r="DA168" s="11">
        <v>15</v>
      </c>
      <c r="DB168" s="12">
        <f t="shared" si="4637"/>
        <v>3.0737704918032786E-2</v>
      </c>
      <c r="DC168" s="13"/>
      <c r="DD168" s="11"/>
      <c r="DE168" s="11"/>
      <c r="DF168" s="14"/>
      <c r="DG168" s="10"/>
      <c r="DH168" s="11"/>
      <c r="DI168" s="74">
        <f t="shared" ref="DI168:DI173" si="4706">DI167-DG168</f>
        <v>846</v>
      </c>
      <c r="DJ168" s="74">
        <f t="shared" ref="DJ168:DJ173" si="4707">DJ167-DH168</f>
        <v>70</v>
      </c>
      <c r="DK168" s="11">
        <v>605</v>
      </c>
      <c r="DL168" s="12">
        <f t="shared" si="4640"/>
        <v>0.7364066193853428</v>
      </c>
      <c r="DM168" s="11">
        <v>18</v>
      </c>
      <c r="DN168" s="12">
        <f t="shared" si="4641"/>
        <v>2.8892455858747994E-2</v>
      </c>
      <c r="DO168" s="13"/>
      <c r="DP168" s="11"/>
      <c r="DQ168" s="11"/>
      <c r="DR168" s="14"/>
      <c r="DS168" s="10"/>
      <c r="DT168" s="11"/>
      <c r="DU168" s="74">
        <f t="shared" ref="DU168:DU173" si="4708">DU167-DS168</f>
        <v>877</v>
      </c>
      <c r="DV168" s="74">
        <f t="shared" ref="DV168:DV173" si="4709">DV167-DT168</f>
        <v>71</v>
      </c>
      <c r="DW168" s="11">
        <v>543</v>
      </c>
      <c r="DX168" s="12">
        <f t="shared" si="4644"/>
        <v>0.63740022805017105</v>
      </c>
      <c r="DY168" s="11">
        <v>16</v>
      </c>
      <c r="DZ168" s="12">
        <f t="shared" si="4645"/>
        <v>2.8622540250447227E-2</v>
      </c>
      <c r="EA168" s="13"/>
      <c r="EB168" s="11"/>
      <c r="EC168" s="11"/>
      <c r="ED168" s="14"/>
      <c r="EE168" s="10"/>
      <c r="EF168" s="11"/>
      <c r="EG168" s="74">
        <f t="shared" ref="EG168:EG173" si="4710">EG167-EE168</f>
        <v>154</v>
      </c>
      <c r="EH168" s="74">
        <f t="shared" ref="EH168:EH173" si="4711">EH167-EF168</f>
        <v>12</v>
      </c>
      <c r="EI168" s="11">
        <v>99</v>
      </c>
      <c r="EJ168" s="12">
        <f t="shared" si="4648"/>
        <v>0.66883116883116878</v>
      </c>
      <c r="EK168" s="11">
        <v>4</v>
      </c>
      <c r="EL168" s="12">
        <f t="shared" si="4649"/>
        <v>3.8834951456310676E-2</v>
      </c>
      <c r="EM168" s="13"/>
      <c r="EN168" s="11"/>
      <c r="EO168" s="11"/>
      <c r="EP168" s="14"/>
      <c r="EQ168" s="10"/>
      <c r="ER168" s="11"/>
      <c r="ES168" s="74">
        <f t="shared" ref="ES168:ES173" si="4712">ES167-EQ168</f>
        <v>867</v>
      </c>
      <c r="ET168" s="74">
        <f t="shared" ref="ET168:ET173" si="4713">ET167-ER168</f>
        <v>72</v>
      </c>
      <c r="EU168" s="11">
        <v>562</v>
      </c>
      <c r="EV168" s="12">
        <f t="shared" si="4652"/>
        <v>0.65974625144175314</v>
      </c>
      <c r="EW168" s="11">
        <v>10</v>
      </c>
      <c r="EX168" s="12">
        <f t="shared" si="4653"/>
        <v>1.7482517482517484E-2</v>
      </c>
      <c r="EY168" s="13"/>
      <c r="EZ168" s="11"/>
      <c r="FA168" s="11"/>
      <c r="FB168" s="14"/>
      <c r="FC168" s="10"/>
      <c r="FD168" s="11"/>
      <c r="FE168" s="74">
        <f t="shared" ref="FE168:FE173" si="4714">FE167-FC168</f>
        <v>876</v>
      </c>
      <c r="FF168" s="74">
        <f t="shared" ref="FF168:FF173" si="4715">FF167-FD168</f>
        <v>72</v>
      </c>
      <c r="FG168" s="11">
        <v>562</v>
      </c>
      <c r="FH168" s="12">
        <f t="shared" si="4656"/>
        <v>0.66095890410958902</v>
      </c>
      <c r="FI168" s="11">
        <v>17</v>
      </c>
      <c r="FJ168" s="12">
        <f t="shared" si="4657"/>
        <v>2.9360967184801381E-2</v>
      </c>
      <c r="FK168" s="13"/>
      <c r="FL168" s="11"/>
      <c r="FM168" s="11"/>
      <c r="FN168" s="14"/>
      <c r="FO168" s="10"/>
      <c r="FP168" s="11"/>
      <c r="FQ168" s="74">
        <f t="shared" ref="FQ168:FQ173" si="4716">FQ167-FO168</f>
        <v>844</v>
      </c>
      <c r="FR168" s="74">
        <f t="shared" ref="FR168:FR173" si="4717">FR167-FP168</f>
        <v>70</v>
      </c>
      <c r="FS168" s="11">
        <v>573</v>
      </c>
      <c r="FT168" s="12">
        <f t="shared" si="4660"/>
        <v>0.70734597156398105</v>
      </c>
      <c r="FU168" s="11">
        <v>24</v>
      </c>
      <c r="FV168" s="12">
        <f t="shared" si="4661"/>
        <v>4.0201005025125629E-2</v>
      </c>
      <c r="FW168" s="13"/>
      <c r="FX168" s="11"/>
      <c r="FY168" s="11"/>
      <c r="FZ168" s="14"/>
      <c r="GA168" s="10"/>
      <c r="GB168" s="11"/>
      <c r="GC168" s="74">
        <f t="shared" ref="GC168:GC173" si="4718">GC167-GA168</f>
        <v>162</v>
      </c>
      <c r="GD168" s="74">
        <f t="shared" ref="GD168:GD173" si="4719">GD167-GB168</f>
        <v>13</v>
      </c>
      <c r="GE168" s="11">
        <v>93</v>
      </c>
      <c r="GF168" s="12">
        <f t="shared" si="4664"/>
        <v>0.61728395061728392</v>
      </c>
      <c r="GG168" s="11">
        <v>7</v>
      </c>
      <c r="GH168" s="12">
        <f t="shared" si="4665"/>
        <v>7.0000000000000007E-2</v>
      </c>
      <c r="GI168" s="13"/>
      <c r="GJ168" s="11"/>
      <c r="GK168" s="11"/>
      <c r="GL168" s="14"/>
      <c r="GM168" s="10"/>
      <c r="GN168" s="11"/>
      <c r="GO168" s="74">
        <f t="shared" ref="GO168:GO173" si="4720">GO167-GM168</f>
        <v>840</v>
      </c>
      <c r="GP168" s="74">
        <f t="shared" ref="GP168:GP173" si="4721">GP167-GN168</f>
        <v>70</v>
      </c>
      <c r="GQ168" s="11">
        <v>605</v>
      </c>
      <c r="GR168" s="12">
        <f t="shared" si="4668"/>
        <v>0.75119047619047619</v>
      </c>
      <c r="GS168" s="11">
        <v>26</v>
      </c>
      <c r="GT168" s="12">
        <f t="shared" si="4669"/>
        <v>4.1204437400950873E-2</v>
      </c>
      <c r="GU168" s="13"/>
      <c r="GV168" s="11"/>
      <c r="GW168" s="11"/>
      <c r="GX168" s="14"/>
      <c r="GY168" s="10"/>
      <c r="GZ168" s="11"/>
      <c r="HA168" s="74">
        <f t="shared" ref="HA168:HA173" si="4722">HA167-GY168</f>
        <v>845</v>
      </c>
      <c r="HB168" s="74">
        <f t="shared" ref="HB168:HB173" si="4723">HB167-GZ168</f>
        <v>70</v>
      </c>
      <c r="HC168" s="11">
        <v>570</v>
      </c>
      <c r="HD168" s="12">
        <f t="shared" si="4672"/>
        <v>0.70769230769230773</v>
      </c>
      <c r="HE168" s="11">
        <v>28</v>
      </c>
      <c r="HF168" s="12">
        <f t="shared" si="4673"/>
        <v>4.6822742474916385E-2</v>
      </c>
      <c r="HG168" s="13"/>
      <c r="HH168" s="11"/>
      <c r="HI168" s="11"/>
      <c r="HJ168" s="14"/>
      <c r="HK168" s="10">
        <f t="shared" si="4674"/>
        <v>2</v>
      </c>
      <c r="HL168" s="11">
        <f t="shared" si="4675"/>
        <v>0</v>
      </c>
      <c r="HM168" s="11">
        <f t="shared" si="4676"/>
        <v>11768</v>
      </c>
      <c r="HN168" s="11">
        <f t="shared" si="4677"/>
        <v>971</v>
      </c>
      <c r="HO168" s="11">
        <f t="shared" si="4678"/>
        <v>8033</v>
      </c>
      <c r="HP168" s="215">
        <f t="shared" si="4679"/>
        <v>0.68261386811692726</v>
      </c>
      <c r="HQ168" s="15">
        <f t="shared" si="4680"/>
        <v>296</v>
      </c>
      <c r="HR168" s="12">
        <f t="shared" ref="HR168:HR174" si="4724">+(HQ168/(HO168))</f>
        <v>3.6848001991783889E-2</v>
      </c>
      <c r="HS168" s="16">
        <v>62.8</v>
      </c>
      <c r="HT168" s="17">
        <v>7575</v>
      </c>
      <c r="HU168" s="16">
        <f t="shared" si="4681"/>
        <v>94.298518610730724</v>
      </c>
      <c r="HV168" s="15"/>
      <c r="HW168" s="14"/>
      <c r="HX168" s="78">
        <f t="shared" si="4682"/>
        <v>0.66996173469387754</v>
      </c>
      <c r="HY168" s="78">
        <f t="shared" si="4683"/>
        <v>0.69245342595516257</v>
      </c>
      <c r="HZ168" s="78">
        <f t="shared" si="4684"/>
        <v>0.65356885364095174</v>
      </c>
      <c r="IA168" s="78">
        <f t="shared" si="4685"/>
        <v>0.71571906354515047</v>
      </c>
    </row>
    <row r="169" spans="1:244" x14ac:dyDescent="0.25">
      <c r="A169" s="226"/>
      <c r="B169" s="41">
        <f t="shared" si="4686"/>
        <v>44556</v>
      </c>
      <c r="C169" s="10"/>
      <c r="D169" s="11"/>
      <c r="E169" s="74">
        <f t="shared" si="4687"/>
        <v>746</v>
      </c>
      <c r="F169" s="74">
        <f t="shared" si="4688"/>
        <v>61</v>
      </c>
      <c r="G169" s="11">
        <v>488</v>
      </c>
      <c r="H169" s="12">
        <f t="shared" si="4605"/>
        <v>0.66621983914209115</v>
      </c>
      <c r="I169" s="11">
        <v>9</v>
      </c>
      <c r="J169" s="12">
        <f t="shared" si="4689"/>
        <v>1.8108651911468814E-2</v>
      </c>
      <c r="K169" s="13"/>
      <c r="L169" s="11"/>
      <c r="M169" s="11"/>
      <c r="N169" s="14"/>
      <c r="O169" s="10"/>
      <c r="P169" s="11"/>
      <c r="Q169" s="74">
        <f t="shared" si="4690"/>
        <v>714</v>
      </c>
      <c r="R169" s="74">
        <f t="shared" si="4691"/>
        <v>59</v>
      </c>
      <c r="S169" s="11">
        <v>442</v>
      </c>
      <c r="T169" s="12">
        <f t="shared" si="4608"/>
        <v>0.64425770308123254</v>
      </c>
      <c r="U169" s="11">
        <v>18</v>
      </c>
      <c r="V169" s="12">
        <f t="shared" si="4609"/>
        <v>3.9130434782608699E-2</v>
      </c>
      <c r="W169" s="13"/>
      <c r="X169" s="11"/>
      <c r="Y169" s="11"/>
      <c r="Z169" s="14"/>
      <c r="AA169" s="10"/>
      <c r="AB169" s="11"/>
      <c r="AC169" s="74">
        <f t="shared" si="4692"/>
        <v>126</v>
      </c>
      <c r="AD169" s="74">
        <f t="shared" si="4693"/>
        <v>9</v>
      </c>
      <c r="AE169" s="11">
        <v>74</v>
      </c>
      <c r="AF169" s="12">
        <f t="shared" si="4612"/>
        <v>0.61904761904761907</v>
      </c>
      <c r="AG169" s="11">
        <v>4</v>
      </c>
      <c r="AH169" s="12">
        <f t="shared" si="4613"/>
        <v>5.128205128205128E-2</v>
      </c>
      <c r="AI169" s="13"/>
      <c r="AJ169" s="11"/>
      <c r="AK169" s="11"/>
      <c r="AL169" s="14"/>
      <c r="AM169" s="10">
        <v>1</v>
      </c>
      <c r="AN169" s="11"/>
      <c r="AO169" s="74">
        <f t="shared" si="4694"/>
        <v>720</v>
      </c>
      <c r="AP169" s="74">
        <f t="shared" si="4695"/>
        <v>60</v>
      </c>
      <c r="AQ169" s="11">
        <v>457</v>
      </c>
      <c r="AR169" s="12">
        <f t="shared" si="4616"/>
        <v>0.65138888888888891</v>
      </c>
      <c r="AS169" s="11">
        <v>12</v>
      </c>
      <c r="AT169" s="12">
        <f t="shared" si="4617"/>
        <v>2.5586353944562899E-2</v>
      </c>
      <c r="AU169" s="13"/>
      <c r="AV169" s="11"/>
      <c r="AW169" s="11"/>
      <c r="AX169" s="14"/>
      <c r="AY169" s="10"/>
      <c r="AZ169" s="11"/>
      <c r="BA169" s="74">
        <f t="shared" si="4696"/>
        <v>829</v>
      </c>
      <c r="BB169" s="74">
        <f t="shared" si="4697"/>
        <v>68</v>
      </c>
      <c r="BC169" s="11">
        <v>502</v>
      </c>
      <c r="BD169" s="12">
        <f t="shared" si="4620"/>
        <v>0.62726176115802168</v>
      </c>
      <c r="BE169" s="11">
        <v>18</v>
      </c>
      <c r="BF169" s="12">
        <f t="shared" si="4621"/>
        <v>3.4615384615384617E-2</v>
      </c>
      <c r="BG169" s="13"/>
      <c r="BH169" s="11"/>
      <c r="BI169" s="11"/>
      <c r="BJ169" s="14"/>
      <c r="BK169" s="10"/>
      <c r="BL169" s="11"/>
      <c r="BM169" s="74">
        <f t="shared" si="4698"/>
        <v>688</v>
      </c>
      <c r="BN169" s="74">
        <f t="shared" si="4699"/>
        <v>58</v>
      </c>
      <c r="BO169" s="11">
        <v>461</v>
      </c>
      <c r="BP169" s="12">
        <f t="shared" si="4624"/>
        <v>0.69040697674418605</v>
      </c>
      <c r="BQ169" s="11">
        <v>14</v>
      </c>
      <c r="BR169" s="12">
        <f t="shared" si="4625"/>
        <v>2.9473684210526315E-2</v>
      </c>
      <c r="BS169" s="13"/>
      <c r="BT169" s="11"/>
      <c r="BU169" s="11"/>
      <c r="BV169" s="14"/>
      <c r="BW169" s="10"/>
      <c r="BX169" s="11"/>
      <c r="BY169" s="74">
        <f t="shared" si="4700"/>
        <v>744</v>
      </c>
      <c r="BZ169" s="74">
        <f t="shared" si="4701"/>
        <v>61</v>
      </c>
      <c r="CA169" s="11">
        <v>492</v>
      </c>
      <c r="CB169" s="12">
        <f t="shared" si="4628"/>
        <v>0.67741935483870963</v>
      </c>
      <c r="CC169" s="11">
        <v>12</v>
      </c>
      <c r="CD169" s="12">
        <f t="shared" si="4629"/>
        <v>2.3809523809523808E-2</v>
      </c>
      <c r="CE169" s="13"/>
      <c r="CF169" s="11"/>
      <c r="CG169" s="11"/>
      <c r="CH169" s="14"/>
      <c r="CI169" s="10"/>
      <c r="CJ169" s="11"/>
      <c r="CK169" s="74">
        <f t="shared" si="4702"/>
        <v>137</v>
      </c>
      <c r="CL169" s="74">
        <f t="shared" si="4703"/>
        <v>13</v>
      </c>
      <c r="CM169" s="11">
        <v>74</v>
      </c>
      <c r="CN169" s="12">
        <f t="shared" si="4632"/>
        <v>0.56204379562043794</v>
      </c>
      <c r="CO169" s="11">
        <v>3</v>
      </c>
      <c r="CP169" s="12">
        <f t="shared" si="4633"/>
        <v>3.896103896103896E-2</v>
      </c>
      <c r="CQ169" s="13"/>
      <c r="CR169" s="11"/>
      <c r="CS169" s="11"/>
      <c r="CT169" s="14"/>
      <c r="CU169" s="10">
        <v>1</v>
      </c>
      <c r="CV169" s="11"/>
      <c r="CW169" s="74">
        <f t="shared" si="4704"/>
        <v>751</v>
      </c>
      <c r="CX169" s="74">
        <f t="shared" si="4705"/>
        <v>62</v>
      </c>
      <c r="CY169" s="11">
        <v>522</v>
      </c>
      <c r="CZ169" s="12">
        <f t="shared" si="4636"/>
        <v>0.71371504660452734</v>
      </c>
      <c r="DA169" s="11">
        <v>14</v>
      </c>
      <c r="DB169" s="12">
        <f t="shared" si="4637"/>
        <v>2.6119402985074626E-2</v>
      </c>
      <c r="DC169" s="13"/>
      <c r="DD169" s="11"/>
      <c r="DE169" s="11"/>
      <c r="DF169" s="14"/>
      <c r="DG169" s="10"/>
      <c r="DH169" s="11"/>
      <c r="DI169" s="74">
        <f t="shared" si="4706"/>
        <v>846</v>
      </c>
      <c r="DJ169" s="74">
        <f t="shared" si="4707"/>
        <v>70</v>
      </c>
      <c r="DK169" s="11">
        <v>552</v>
      </c>
      <c r="DL169" s="12">
        <f t="shared" si="4640"/>
        <v>0.6678486997635934</v>
      </c>
      <c r="DM169" s="11">
        <v>13</v>
      </c>
      <c r="DN169" s="12">
        <f t="shared" si="4641"/>
        <v>2.3008849557522124E-2</v>
      </c>
      <c r="DO169" s="13"/>
      <c r="DP169" s="11"/>
      <c r="DQ169" s="11"/>
      <c r="DR169" s="14"/>
      <c r="DS169" s="10"/>
      <c r="DT169" s="11"/>
      <c r="DU169" s="74">
        <f t="shared" si="4708"/>
        <v>877</v>
      </c>
      <c r="DV169" s="74">
        <f t="shared" si="4709"/>
        <v>71</v>
      </c>
      <c r="DW169" s="11">
        <v>569</v>
      </c>
      <c r="DX169" s="12">
        <f t="shared" si="4644"/>
        <v>0.67388825541619157</v>
      </c>
      <c r="DY169" s="11">
        <v>22</v>
      </c>
      <c r="DZ169" s="12">
        <f t="shared" si="4645"/>
        <v>3.7225042301184431E-2</v>
      </c>
      <c r="EA169" s="13"/>
      <c r="EB169" s="11"/>
      <c r="EC169" s="11"/>
      <c r="ED169" s="14"/>
      <c r="EE169" s="10"/>
      <c r="EF169" s="11"/>
      <c r="EG169" s="74">
        <f t="shared" si="4710"/>
        <v>154</v>
      </c>
      <c r="EH169" s="74">
        <f t="shared" si="4711"/>
        <v>12</v>
      </c>
      <c r="EI169" s="11">
        <v>96</v>
      </c>
      <c r="EJ169" s="12">
        <f t="shared" si="4648"/>
        <v>0.63636363636363635</v>
      </c>
      <c r="EK169" s="11">
        <v>2</v>
      </c>
      <c r="EL169" s="12">
        <f t="shared" si="4649"/>
        <v>2.0408163265306121E-2</v>
      </c>
      <c r="EM169" s="13"/>
      <c r="EN169" s="11"/>
      <c r="EO169" s="11"/>
      <c r="EP169" s="14"/>
      <c r="EQ169" s="10"/>
      <c r="ER169" s="11"/>
      <c r="ES169" s="74">
        <f t="shared" si="4712"/>
        <v>867</v>
      </c>
      <c r="ET169" s="74">
        <f t="shared" si="4713"/>
        <v>72</v>
      </c>
      <c r="EU169" s="11">
        <v>565</v>
      </c>
      <c r="EV169" s="12">
        <f t="shared" si="4652"/>
        <v>0.66782006920415227</v>
      </c>
      <c r="EW169" s="11">
        <v>14</v>
      </c>
      <c r="EX169" s="12">
        <f t="shared" si="4653"/>
        <v>2.4179620034542316E-2</v>
      </c>
      <c r="EY169" s="13"/>
      <c r="EZ169" s="11"/>
      <c r="FA169" s="11"/>
      <c r="FB169" s="14"/>
      <c r="FC169" s="10"/>
      <c r="FD169" s="11"/>
      <c r="FE169" s="74">
        <f t="shared" si="4714"/>
        <v>876</v>
      </c>
      <c r="FF169" s="74">
        <f t="shared" si="4715"/>
        <v>72</v>
      </c>
      <c r="FG169" s="11">
        <v>576</v>
      </c>
      <c r="FH169" s="12">
        <f t="shared" si="4656"/>
        <v>0.68036529680365299</v>
      </c>
      <c r="FI169" s="11">
        <v>20</v>
      </c>
      <c r="FJ169" s="12">
        <f t="shared" si="4657"/>
        <v>3.3557046979865772E-2</v>
      </c>
      <c r="FK169" s="13"/>
      <c r="FL169" s="11"/>
      <c r="FM169" s="11"/>
      <c r="FN169" s="14"/>
      <c r="FO169" s="10"/>
      <c r="FP169" s="11"/>
      <c r="FQ169" s="74">
        <f t="shared" si="4716"/>
        <v>844</v>
      </c>
      <c r="FR169" s="74">
        <f t="shared" si="4717"/>
        <v>70</v>
      </c>
      <c r="FS169" s="11">
        <v>519</v>
      </c>
      <c r="FT169" s="12">
        <f t="shared" si="4660"/>
        <v>0.62203791469194314</v>
      </c>
      <c r="FU169" s="11">
        <v>6</v>
      </c>
      <c r="FV169" s="12">
        <f t="shared" si="4661"/>
        <v>1.1428571428571429E-2</v>
      </c>
      <c r="FW169" s="13"/>
      <c r="FX169" s="11"/>
      <c r="FY169" s="11"/>
      <c r="FZ169" s="14"/>
      <c r="GA169" s="10"/>
      <c r="GB169" s="11"/>
      <c r="GC169" s="74">
        <f t="shared" si="4718"/>
        <v>162</v>
      </c>
      <c r="GD169" s="74">
        <f t="shared" si="4719"/>
        <v>13</v>
      </c>
      <c r="GE169" s="11">
        <v>90</v>
      </c>
      <c r="GF169" s="12">
        <f t="shared" si="4664"/>
        <v>0.5679012345679012</v>
      </c>
      <c r="GG169" s="11">
        <v>2</v>
      </c>
      <c r="GH169" s="12">
        <f t="shared" si="4665"/>
        <v>2.1739130434782608E-2</v>
      </c>
      <c r="GI169" s="13"/>
      <c r="GJ169" s="11"/>
      <c r="GK169" s="11"/>
      <c r="GL169" s="14"/>
      <c r="GM169" s="10"/>
      <c r="GN169" s="11"/>
      <c r="GO169" s="74">
        <f t="shared" si="4720"/>
        <v>840</v>
      </c>
      <c r="GP169" s="74">
        <f t="shared" si="4721"/>
        <v>70</v>
      </c>
      <c r="GQ169" s="11">
        <v>520</v>
      </c>
      <c r="GR169" s="12">
        <f t="shared" si="4668"/>
        <v>0.63809523809523805</v>
      </c>
      <c r="GS169" s="11">
        <v>16</v>
      </c>
      <c r="GT169" s="12">
        <f t="shared" si="4669"/>
        <v>2.9850746268656716E-2</v>
      </c>
      <c r="GU169" s="13"/>
      <c r="GV169" s="11"/>
      <c r="GW169" s="11"/>
      <c r="GX169" s="14"/>
      <c r="GY169" s="10"/>
      <c r="GZ169" s="11"/>
      <c r="HA169" s="74">
        <f t="shared" si="4722"/>
        <v>845</v>
      </c>
      <c r="HB169" s="74">
        <f t="shared" si="4723"/>
        <v>70</v>
      </c>
      <c r="HC169" s="11">
        <v>518</v>
      </c>
      <c r="HD169" s="12">
        <f t="shared" si="4672"/>
        <v>0.64142011834319523</v>
      </c>
      <c r="HE169" s="11">
        <v>24</v>
      </c>
      <c r="HF169" s="12">
        <f t="shared" si="4673"/>
        <v>4.4280442804428041E-2</v>
      </c>
      <c r="HG169" s="13"/>
      <c r="HH169" s="11"/>
      <c r="HI169" s="11"/>
      <c r="HJ169" s="14"/>
      <c r="HK169" s="10">
        <f t="shared" si="4674"/>
        <v>2</v>
      </c>
      <c r="HL169" s="11">
        <f t="shared" si="4675"/>
        <v>0</v>
      </c>
      <c r="HM169" s="11">
        <f t="shared" si="4676"/>
        <v>11766</v>
      </c>
      <c r="HN169" s="11">
        <f t="shared" si="4677"/>
        <v>971</v>
      </c>
      <c r="HO169" s="11">
        <f t="shared" si="4678"/>
        <v>7740</v>
      </c>
      <c r="HP169" s="215">
        <f>+(HO169)/HM169</f>
        <v>0.65782763895971441</v>
      </c>
      <c r="HQ169" s="15">
        <f t="shared" si="4680"/>
        <v>223</v>
      </c>
      <c r="HR169" s="12">
        <f t="shared" si="4724"/>
        <v>2.8811369509043928E-2</v>
      </c>
      <c r="HS169" s="16">
        <v>62.8</v>
      </c>
      <c r="HT169" s="17">
        <v>7409</v>
      </c>
      <c r="HU169" s="16">
        <f t="shared" si="4681"/>
        <v>95.723514211886311</v>
      </c>
      <c r="HV169" s="15"/>
      <c r="HW169" s="14"/>
      <c r="HX169" s="78">
        <f t="shared" si="4682"/>
        <v>0.64561403508771931</v>
      </c>
      <c r="HY169" s="78">
        <f t="shared" si="4683"/>
        <v>0.6813013265950727</v>
      </c>
      <c r="HZ169" s="78">
        <f t="shared" si="4684"/>
        <v>0.67195385724585432</v>
      </c>
      <c r="IA169" s="78">
        <f t="shared" si="4685"/>
        <v>0.62987736900780378</v>
      </c>
    </row>
    <row r="170" spans="1:244" x14ac:dyDescent="0.25">
      <c r="A170" s="226"/>
      <c r="B170" s="41">
        <f t="shared" si="4686"/>
        <v>44557</v>
      </c>
      <c r="C170" s="10"/>
      <c r="D170" s="11"/>
      <c r="E170" s="74">
        <f t="shared" si="4687"/>
        <v>746</v>
      </c>
      <c r="F170" s="74">
        <f t="shared" si="4688"/>
        <v>61</v>
      </c>
      <c r="G170" s="11">
        <v>505</v>
      </c>
      <c r="H170" s="12">
        <f t="shared" si="4605"/>
        <v>0.68632707774798929</v>
      </c>
      <c r="I170" s="11">
        <v>7</v>
      </c>
      <c r="J170" s="12">
        <f t="shared" si="4689"/>
        <v>1.3671875E-2</v>
      </c>
      <c r="K170" s="11"/>
      <c r="L170" s="11"/>
      <c r="M170" s="18"/>
      <c r="N170" s="20"/>
      <c r="O170" s="10">
        <v>2</v>
      </c>
      <c r="P170" s="11"/>
      <c r="Q170" s="74">
        <f t="shared" si="4690"/>
        <v>712</v>
      </c>
      <c r="R170" s="74">
        <f t="shared" si="4691"/>
        <v>59</v>
      </c>
      <c r="S170" s="11">
        <v>494</v>
      </c>
      <c r="T170" s="12">
        <f t="shared" si="4608"/>
        <v>0.7162921348314607</v>
      </c>
      <c r="U170" s="11">
        <v>16</v>
      </c>
      <c r="V170" s="12">
        <f t="shared" si="4609"/>
        <v>3.1372549019607843E-2</v>
      </c>
      <c r="W170" s="11"/>
      <c r="X170" s="11"/>
      <c r="Y170" s="18"/>
      <c r="Z170" s="20"/>
      <c r="AA170" s="10">
        <v>1</v>
      </c>
      <c r="AB170" s="11"/>
      <c r="AC170" s="74">
        <f t="shared" si="4692"/>
        <v>125</v>
      </c>
      <c r="AD170" s="74">
        <f t="shared" si="4693"/>
        <v>9</v>
      </c>
      <c r="AE170" s="11">
        <v>84</v>
      </c>
      <c r="AF170" s="12">
        <f t="shared" si="4612"/>
        <v>0.68</v>
      </c>
      <c r="AG170" s="11">
        <v>1</v>
      </c>
      <c r="AH170" s="12">
        <f t="shared" si="4613"/>
        <v>1.1764705882352941E-2</v>
      </c>
      <c r="AI170" s="11"/>
      <c r="AJ170" s="11"/>
      <c r="AK170" s="18"/>
      <c r="AL170" s="20"/>
      <c r="AM170" s="10"/>
      <c r="AN170" s="11"/>
      <c r="AO170" s="74">
        <f t="shared" si="4694"/>
        <v>720</v>
      </c>
      <c r="AP170" s="74">
        <f t="shared" si="4695"/>
        <v>60</v>
      </c>
      <c r="AQ170" s="11">
        <v>454</v>
      </c>
      <c r="AR170" s="12">
        <f t="shared" si="4616"/>
        <v>0.65416666666666667</v>
      </c>
      <c r="AS170" s="11">
        <v>17</v>
      </c>
      <c r="AT170" s="12">
        <f t="shared" si="4617"/>
        <v>3.6093418259023353E-2</v>
      </c>
      <c r="AU170" s="11"/>
      <c r="AV170" s="11"/>
      <c r="AW170" s="18"/>
      <c r="AX170" s="20"/>
      <c r="AY170" s="10"/>
      <c r="AZ170" s="11"/>
      <c r="BA170" s="74">
        <f t="shared" si="4696"/>
        <v>829</v>
      </c>
      <c r="BB170" s="74">
        <f t="shared" si="4697"/>
        <v>68</v>
      </c>
      <c r="BC170" s="11">
        <v>516</v>
      </c>
      <c r="BD170" s="12">
        <f t="shared" si="4620"/>
        <v>0.64294330518697229</v>
      </c>
      <c r="BE170" s="11">
        <v>17</v>
      </c>
      <c r="BF170" s="12">
        <f t="shared" si="4621"/>
        <v>3.1894934333958722E-2</v>
      </c>
      <c r="BG170" s="11"/>
      <c r="BH170" s="11"/>
      <c r="BI170" s="18"/>
      <c r="BJ170" s="20"/>
      <c r="BK170" s="10"/>
      <c r="BL170" s="11"/>
      <c r="BM170" s="74">
        <f t="shared" si="4698"/>
        <v>688</v>
      </c>
      <c r="BN170" s="74">
        <f t="shared" si="4699"/>
        <v>58</v>
      </c>
      <c r="BO170" s="11">
        <v>433</v>
      </c>
      <c r="BP170" s="12">
        <f t="shared" si="4624"/>
        <v>0.63953488372093026</v>
      </c>
      <c r="BQ170" s="11">
        <v>7</v>
      </c>
      <c r="BR170" s="12">
        <f t="shared" si="4625"/>
        <v>1.5909090909090907E-2</v>
      </c>
      <c r="BS170" s="11"/>
      <c r="BT170" s="11"/>
      <c r="BU170" s="18"/>
      <c r="BV170" s="20"/>
      <c r="BW170" s="10"/>
      <c r="BX170" s="11"/>
      <c r="BY170" s="74">
        <f t="shared" si="4700"/>
        <v>744</v>
      </c>
      <c r="BZ170" s="74">
        <f t="shared" si="4701"/>
        <v>61</v>
      </c>
      <c r="CA170" s="11">
        <v>492</v>
      </c>
      <c r="CB170" s="12">
        <f t="shared" si="4628"/>
        <v>0.67069892473118276</v>
      </c>
      <c r="CC170" s="11">
        <v>7</v>
      </c>
      <c r="CD170" s="12">
        <f t="shared" si="4629"/>
        <v>1.4028056112224449E-2</v>
      </c>
      <c r="CE170" s="11"/>
      <c r="CF170" s="11"/>
      <c r="CG170" s="18"/>
      <c r="CH170" s="20"/>
      <c r="CI170" s="10"/>
      <c r="CJ170" s="11"/>
      <c r="CK170" s="74">
        <f t="shared" si="4702"/>
        <v>137</v>
      </c>
      <c r="CL170" s="74">
        <f t="shared" si="4703"/>
        <v>13</v>
      </c>
      <c r="CM170" s="11">
        <v>86</v>
      </c>
      <c r="CN170" s="12">
        <f t="shared" si="4632"/>
        <v>0.64963503649635035</v>
      </c>
      <c r="CO170" s="11">
        <v>3</v>
      </c>
      <c r="CP170" s="12">
        <f t="shared" si="4633"/>
        <v>3.3707865168539325E-2</v>
      </c>
      <c r="CQ170" s="11"/>
      <c r="CR170" s="11"/>
      <c r="CS170" s="18"/>
      <c r="CT170" s="20"/>
      <c r="CU170" s="10"/>
      <c r="CV170" s="11"/>
      <c r="CW170" s="74">
        <f t="shared" si="4704"/>
        <v>751</v>
      </c>
      <c r="CX170" s="74">
        <f t="shared" si="4705"/>
        <v>62</v>
      </c>
      <c r="CY170" s="11">
        <v>468</v>
      </c>
      <c r="CZ170" s="12">
        <f t="shared" si="4636"/>
        <v>0.63382157123834881</v>
      </c>
      <c r="DA170" s="11">
        <v>8</v>
      </c>
      <c r="DB170" s="12">
        <f t="shared" si="4637"/>
        <v>1.680672268907563E-2</v>
      </c>
      <c r="DC170" s="11"/>
      <c r="DD170" s="11"/>
      <c r="DE170" s="18"/>
      <c r="DF170" s="20"/>
      <c r="DG170" s="10"/>
      <c r="DH170" s="11"/>
      <c r="DI170" s="74">
        <f t="shared" si="4706"/>
        <v>846</v>
      </c>
      <c r="DJ170" s="74">
        <f t="shared" si="4707"/>
        <v>70</v>
      </c>
      <c r="DK170" s="11">
        <v>510</v>
      </c>
      <c r="DL170" s="12">
        <f t="shared" si="4640"/>
        <v>0.61702127659574468</v>
      </c>
      <c r="DM170" s="11">
        <v>12</v>
      </c>
      <c r="DN170" s="12">
        <f t="shared" si="4641"/>
        <v>2.2988505747126436E-2</v>
      </c>
      <c r="DO170" s="11"/>
      <c r="DP170" s="11"/>
      <c r="DQ170" s="18"/>
      <c r="DR170" s="20"/>
      <c r="DS170" s="10"/>
      <c r="DT170" s="11"/>
      <c r="DU170" s="74">
        <f t="shared" si="4708"/>
        <v>877</v>
      </c>
      <c r="DV170" s="74">
        <f t="shared" si="4709"/>
        <v>71</v>
      </c>
      <c r="DW170" s="11">
        <v>510</v>
      </c>
      <c r="DX170" s="12">
        <f t="shared" si="4644"/>
        <v>0.60205245153933862</v>
      </c>
      <c r="DY170" s="11">
        <v>18</v>
      </c>
      <c r="DZ170" s="12">
        <f t="shared" si="4645"/>
        <v>3.4090909090909088E-2</v>
      </c>
      <c r="EA170" s="11"/>
      <c r="EB170" s="11"/>
      <c r="EC170" s="18"/>
      <c r="ED170" s="20"/>
      <c r="EE170" s="10">
        <v>2</v>
      </c>
      <c r="EF170" s="11"/>
      <c r="EG170" s="74">
        <f t="shared" si="4710"/>
        <v>152</v>
      </c>
      <c r="EH170" s="74">
        <f t="shared" si="4711"/>
        <v>12</v>
      </c>
      <c r="EI170" s="11">
        <v>98</v>
      </c>
      <c r="EJ170" s="12">
        <f t="shared" si="4648"/>
        <v>0.67763157894736847</v>
      </c>
      <c r="EK170" s="11">
        <v>5</v>
      </c>
      <c r="EL170" s="12">
        <f t="shared" si="4649"/>
        <v>4.8543689320388349E-2</v>
      </c>
      <c r="EM170" s="11"/>
      <c r="EN170" s="11"/>
      <c r="EO170" s="18"/>
      <c r="EP170" s="20"/>
      <c r="EQ170" s="10">
        <v>1</v>
      </c>
      <c r="ER170" s="11"/>
      <c r="ES170" s="74">
        <f t="shared" si="4712"/>
        <v>866</v>
      </c>
      <c r="ET170" s="74">
        <f t="shared" si="4713"/>
        <v>72</v>
      </c>
      <c r="EU170" s="11">
        <v>540</v>
      </c>
      <c r="EV170" s="12">
        <f t="shared" si="4652"/>
        <v>0.64549653579676669</v>
      </c>
      <c r="EW170" s="11">
        <v>19</v>
      </c>
      <c r="EX170" s="12">
        <f t="shared" si="4653"/>
        <v>3.3989266547406083E-2</v>
      </c>
      <c r="EY170" s="11"/>
      <c r="EZ170" s="11"/>
      <c r="FA170" s="18"/>
      <c r="FB170" s="20"/>
      <c r="FC170" s="10"/>
      <c r="FD170" s="11"/>
      <c r="FE170" s="74">
        <f t="shared" si="4714"/>
        <v>876</v>
      </c>
      <c r="FF170" s="74">
        <f t="shared" si="4715"/>
        <v>72</v>
      </c>
      <c r="FG170" s="11">
        <v>562</v>
      </c>
      <c r="FH170" s="12">
        <f t="shared" si="4656"/>
        <v>0.6769406392694064</v>
      </c>
      <c r="FI170" s="11">
        <v>31</v>
      </c>
      <c r="FJ170" s="12">
        <f t="shared" si="4657"/>
        <v>5.2276559865092748E-2</v>
      </c>
      <c r="FK170" s="11"/>
      <c r="FL170" s="11"/>
      <c r="FM170" s="18"/>
      <c r="FN170" s="20"/>
      <c r="FO170" s="10"/>
      <c r="FP170" s="11"/>
      <c r="FQ170" s="74">
        <f t="shared" si="4716"/>
        <v>844</v>
      </c>
      <c r="FR170" s="74">
        <f t="shared" si="4717"/>
        <v>70</v>
      </c>
      <c r="FS170" s="11">
        <v>565</v>
      </c>
      <c r="FT170" s="12">
        <f t="shared" si="4660"/>
        <v>0.68009478672985779</v>
      </c>
      <c r="FU170" s="11">
        <v>9</v>
      </c>
      <c r="FV170" s="12">
        <f t="shared" si="4661"/>
        <v>1.5679442508710801E-2</v>
      </c>
      <c r="FW170" s="11"/>
      <c r="FX170" s="11"/>
      <c r="FY170" s="18"/>
      <c r="FZ170" s="20"/>
      <c r="GA170" s="10"/>
      <c r="GB170" s="11"/>
      <c r="GC170" s="74">
        <f t="shared" si="4718"/>
        <v>162</v>
      </c>
      <c r="GD170" s="74">
        <f t="shared" si="4719"/>
        <v>13</v>
      </c>
      <c r="GE170" s="11">
        <v>95</v>
      </c>
      <c r="GF170" s="12">
        <f t="shared" si="4664"/>
        <v>0.61111111111111116</v>
      </c>
      <c r="GG170" s="11">
        <v>4</v>
      </c>
      <c r="GH170" s="12">
        <f t="shared" si="4665"/>
        <v>4.0404040404040407E-2</v>
      </c>
      <c r="GI170" s="11"/>
      <c r="GJ170" s="11"/>
      <c r="GK170" s="18"/>
      <c r="GL170" s="20"/>
      <c r="GM170" s="10"/>
      <c r="GN170" s="11"/>
      <c r="GO170" s="74">
        <f t="shared" si="4720"/>
        <v>840</v>
      </c>
      <c r="GP170" s="74">
        <f t="shared" si="4721"/>
        <v>70</v>
      </c>
      <c r="GQ170" s="11">
        <v>537</v>
      </c>
      <c r="GR170" s="12">
        <f t="shared" si="4668"/>
        <v>0.66190476190476188</v>
      </c>
      <c r="GS170" s="11">
        <v>19</v>
      </c>
      <c r="GT170" s="12">
        <f t="shared" si="4669"/>
        <v>3.41726618705036E-2</v>
      </c>
      <c r="GU170" s="11"/>
      <c r="GV170" s="11"/>
      <c r="GW170" s="18"/>
      <c r="GX170" s="20"/>
      <c r="GY170" s="10"/>
      <c r="GZ170" s="11"/>
      <c r="HA170" s="74">
        <f t="shared" si="4722"/>
        <v>845</v>
      </c>
      <c r="HB170" s="74">
        <f t="shared" si="4723"/>
        <v>70</v>
      </c>
      <c r="HC170" s="11">
        <v>569</v>
      </c>
      <c r="HD170" s="12">
        <f t="shared" si="4672"/>
        <v>0.70177514792899409</v>
      </c>
      <c r="HE170" s="11">
        <v>24</v>
      </c>
      <c r="HF170" s="12">
        <f t="shared" si="4673"/>
        <v>4.0472175379426642E-2</v>
      </c>
      <c r="HG170" s="11"/>
      <c r="HH170" s="11"/>
      <c r="HI170" s="18"/>
      <c r="HJ170" s="20"/>
      <c r="HK170" s="10">
        <f t="shared" si="4674"/>
        <v>6</v>
      </c>
      <c r="HL170" s="11">
        <f t="shared" si="4675"/>
        <v>0</v>
      </c>
      <c r="HM170" s="11">
        <f t="shared" si="4676"/>
        <v>11760</v>
      </c>
      <c r="HN170" s="11">
        <f t="shared" si="4677"/>
        <v>971</v>
      </c>
      <c r="HO170" s="11">
        <f t="shared" si="4678"/>
        <v>7742</v>
      </c>
      <c r="HP170" s="215">
        <f t="shared" ref="HP170:HP173" si="4725">+(HO170)/HM170</f>
        <v>0.65833333333333333</v>
      </c>
      <c r="HQ170" s="15">
        <f t="shared" si="4680"/>
        <v>224</v>
      </c>
      <c r="HR170" s="12">
        <f t="shared" si="4724"/>
        <v>2.8933092224231464E-2</v>
      </c>
      <c r="HS170" s="16">
        <v>63</v>
      </c>
      <c r="HT170" s="17">
        <v>7372</v>
      </c>
      <c r="HU170" s="16">
        <f t="shared" si="4681"/>
        <v>95.220873159390337</v>
      </c>
      <c r="HV170" s="18"/>
      <c r="HW170" s="20"/>
      <c r="HX170" s="78">
        <f t="shared" si="4682"/>
        <v>0.67401021711366538</v>
      </c>
      <c r="HY170" s="78">
        <f t="shared" si="4683"/>
        <v>0.63992419456727734</v>
      </c>
      <c r="HZ170" s="78">
        <f t="shared" si="4684"/>
        <v>0.64345001804402746</v>
      </c>
      <c r="IA170" s="78">
        <f t="shared" si="4685"/>
        <v>0.67707172054998144</v>
      </c>
    </row>
    <row r="171" spans="1:244" x14ac:dyDescent="0.25">
      <c r="A171" s="226"/>
      <c r="B171" s="41">
        <f>+B170+1</f>
        <v>44558</v>
      </c>
      <c r="C171" s="10">
        <v>12</v>
      </c>
      <c r="D171" s="11"/>
      <c r="E171" s="74">
        <f t="shared" si="4687"/>
        <v>734</v>
      </c>
      <c r="F171" s="74">
        <f t="shared" si="4688"/>
        <v>61</v>
      </c>
      <c r="G171" s="11">
        <v>496</v>
      </c>
      <c r="H171" s="12">
        <f t="shared" si="4605"/>
        <v>0.69346049046321523</v>
      </c>
      <c r="I171" s="11">
        <v>13</v>
      </c>
      <c r="J171" s="12">
        <f t="shared" si="4689"/>
        <v>2.5540275049115914E-2</v>
      </c>
      <c r="K171" s="13"/>
      <c r="L171" s="13"/>
      <c r="M171" s="25"/>
      <c r="N171" s="38">
        <v>4355</v>
      </c>
      <c r="O171" s="10">
        <v>11</v>
      </c>
      <c r="P171" s="11"/>
      <c r="Q171" s="74">
        <f t="shared" si="4690"/>
        <v>701</v>
      </c>
      <c r="R171" s="74">
        <f t="shared" si="4691"/>
        <v>59</v>
      </c>
      <c r="S171" s="11">
        <v>443</v>
      </c>
      <c r="T171" s="12">
        <f t="shared" si="4608"/>
        <v>0.6504992867332382</v>
      </c>
      <c r="U171" s="11">
        <v>13</v>
      </c>
      <c r="V171" s="12">
        <f t="shared" si="4609"/>
        <v>2.850877192982456E-2</v>
      </c>
      <c r="W171" s="13"/>
      <c r="X171" s="13"/>
      <c r="Y171" s="25"/>
      <c r="Z171" s="38">
        <v>4355</v>
      </c>
      <c r="AA171" s="10"/>
      <c r="AB171" s="11"/>
      <c r="AC171" s="74">
        <v>158</v>
      </c>
      <c r="AD171" s="74">
        <f t="shared" si="4693"/>
        <v>9</v>
      </c>
      <c r="AE171" s="11">
        <v>75</v>
      </c>
      <c r="AF171" s="12">
        <f t="shared" si="4612"/>
        <v>0.5</v>
      </c>
      <c r="AG171" s="11">
        <v>4</v>
      </c>
      <c r="AH171" s="12">
        <f t="shared" si="4613"/>
        <v>5.0632911392405063E-2</v>
      </c>
      <c r="AI171" s="13"/>
      <c r="AJ171" s="13"/>
      <c r="AK171" s="25"/>
      <c r="AL171" s="38">
        <v>4355</v>
      </c>
      <c r="AM171" s="10">
        <v>12</v>
      </c>
      <c r="AN171" s="11"/>
      <c r="AO171" s="74">
        <f t="shared" si="4694"/>
        <v>708</v>
      </c>
      <c r="AP171" s="74">
        <f t="shared" si="4695"/>
        <v>60</v>
      </c>
      <c r="AQ171" s="11">
        <v>459</v>
      </c>
      <c r="AR171" s="12">
        <f t="shared" si="4616"/>
        <v>0.65819209039548021</v>
      </c>
      <c r="AS171" s="11">
        <v>7</v>
      </c>
      <c r="AT171" s="12">
        <f t="shared" si="4617"/>
        <v>1.5021459227467811E-2</v>
      </c>
      <c r="AU171" s="13"/>
      <c r="AV171" s="13"/>
      <c r="AW171" s="25"/>
      <c r="AX171" s="38">
        <v>4355</v>
      </c>
      <c r="AY171" s="10">
        <v>1</v>
      </c>
      <c r="AZ171" s="11"/>
      <c r="BA171" s="74">
        <f t="shared" si="4696"/>
        <v>828</v>
      </c>
      <c r="BB171" s="74">
        <f t="shared" si="4697"/>
        <v>68</v>
      </c>
      <c r="BC171" s="11">
        <v>494</v>
      </c>
      <c r="BD171" s="12">
        <f t="shared" si="4620"/>
        <v>0.61956521739130432</v>
      </c>
      <c r="BE171" s="11">
        <v>19</v>
      </c>
      <c r="BF171" s="12">
        <f t="shared" si="4621"/>
        <v>3.7037037037037035E-2</v>
      </c>
      <c r="BG171" s="13"/>
      <c r="BH171" s="13"/>
      <c r="BI171" s="25"/>
      <c r="BJ171" s="38">
        <v>4355</v>
      </c>
      <c r="BK171" s="10"/>
      <c r="BL171" s="11"/>
      <c r="BM171" s="74">
        <v>724</v>
      </c>
      <c r="BN171" s="74">
        <f t="shared" si="4699"/>
        <v>58</v>
      </c>
      <c r="BO171" s="11">
        <v>431</v>
      </c>
      <c r="BP171" s="12">
        <f t="shared" si="4624"/>
        <v>0.61740331491712708</v>
      </c>
      <c r="BQ171" s="11">
        <v>16</v>
      </c>
      <c r="BR171" s="12">
        <f t="shared" si="4625"/>
        <v>3.5794183445190156E-2</v>
      </c>
      <c r="BS171" s="13"/>
      <c r="BT171" s="13"/>
      <c r="BU171" s="25"/>
      <c r="BV171" s="38">
        <v>4355</v>
      </c>
      <c r="BW171" s="10">
        <v>11</v>
      </c>
      <c r="BX171" s="11"/>
      <c r="BY171" s="74">
        <f t="shared" si="4700"/>
        <v>733</v>
      </c>
      <c r="BZ171" s="74">
        <f t="shared" si="4701"/>
        <v>61</v>
      </c>
      <c r="CA171" s="11">
        <v>485</v>
      </c>
      <c r="CB171" s="12">
        <f t="shared" si="4628"/>
        <v>0.68212824010914053</v>
      </c>
      <c r="CC171" s="11">
        <v>15</v>
      </c>
      <c r="CD171" s="12">
        <f t="shared" si="4629"/>
        <v>0.03</v>
      </c>
      <c r="CE171" s="13"/>
      <c r="CF171" s="13"/>
      <c r="CG171" s="25"/>
      <c r="CH171" s="38">
        <v>4355</v>
      </c>
      <c r="CI171" s="10">
        <v>1</v>
      </c>
      <c r="CJ171" s="11"/>
      <c r="CK171" s="74">
        <v>147</v>
      </c>
      <c r="CL171" s="74">
        <f t="shared" si="4703"/>
        <v>13</v>
      </c>
      <c r="CM171" s="11">
        <v>71</v>
      </c>
      <c r="CN171" s="12">
        <f t="shared" si="4632"/>
        <v>0.5374149659863946</v>
      </c>
      <c r="CO171" s="11">
        <v>8</v>
      </c>
      <c r="CP171" s="12">
        <f t="shared" si="4633"/>
        <v>0.10126582278481013</v>
      </c>
      <c r="CQ171" s="13"/>
      <c r="CR171" s="13"/>
      <c r="CS171" s="25"/>
      <c r="CT171" s="38">
        <v>4355</v>
      </c>
      <c r="CU171" s="10">
        <v>12</v>
      </c>
      <c r="CV171" s="11"/>
      <c r="CW171" s="74">
        <f t="shared" si="4704"/>
        <v>739</v>
      </c>
      <c r="CX171" s="74">
        <f t="shared" si="4705"/>
        <v>62</v>
      </c>
      <c r="CY171" s="11">
        <v>503</v>
      </c>
      <c r="CZ171" s="12">
        <f t="shared" si="4636"/>
        <v>0.68606224627875512</v>
      </c>
      <c r="DA171" s="11">
        <v>4</v>
      </c>
      <c r="DB171" s="12">
        <f t="shared" si="4637"/>
        <v>7.889546351084813E-3</v>
      </c>
      <c r="DC171" s="13"/>
      <c r="DD171" s="13"/>
      <c r="DE171" s="25"/>
      <c r="DF171" s="38">
        <v>4355</v>
      </c>
      <c r="DG171" s="10">
        <v>24</v>
      </c>
      <c r="DH171" s="11"/>
      <c r="DI171" s="74">
        <f t="shared" si="4706"/>
        <v>822</v>
      </c>
      <c r="DJ171" s="74">
        <f t="shared" si="4707"/>
        <v>70</v>
      </c>
      <c r="DK171" s="11">
        <v>523</v>
      </c>
      <c r="DL171" s="12">
        <f t="shared" si="4640"/>
        <v>0.64963503649635035</v>
      </c>
      <c r="DM171" s="11">
        <v>11</v>
      </c>
      <c r="DN171" s="12">
        <f t="shared" si="4641"/>
        <v>2.0599250936329586E-2</v>
      </c>
      <c r="DO171" s="13"/>
      <c r="DP171" s="13"/>
      <c r="DQ171" s="25"/>
      <c r="DR171" s="38">
        <v>4355</v>
      </c>
      <c r="DS171" s="10"/>
      <c r="DT171" s="11"/>
      <c r="DU171" s="74">
        <f t="shared" si="4708"/>
        <v>877</v>
      </c>
      <c r="DV171" s="74">
        <f t="shared" si="4709"/>
        <v>71</v>
      </c>
      <c r="DW171" s="11">
        <v>498</v>
      </c>
      <c r="DX171" s="12">
        <f t="shared" si="4644"/>
        <v>0.58494868871151651</v>
      </c>
      <c r="DY171" s="11">
        <v>15</v>
      </c>
      <c r="DZ171" s="12">
        <f t="shared" si="4645"/>
        <v>2.9239766081871343E-2</v>
      </c>
      <c r="EA171" s="13"/>
      <c r="EB171" s="13"/>
      <c r="EC171" s="25"/>
      <c r="ED171" s="38">
        <v>4355</v>
      </c>
      <c r="EE171" s="10"/>
      <c r="EF171" s="11"/>
      <c r="EG171" s="74">
        <f t="shared" si="4710"/>
        <v>152</v>
      </c>
      <c r="EH171" s="74">
        <f t="shared" si="4711"/>
        <v>12</v>
      </c>
      <c r="EI171" s="11">
        <v>91</v>
      </c>
      <c r="EJ171" s="12">
        <f t="shared" si="4648"/>
        <v>0.61842105263157898</v>
      </c>
      <c r="EK171" s="11">
        <v>3</v>
      </c>
      <c r="EL171" s="12">
        <f t="shared" si="4649"/>
        <v>3.1914893617021274E-2</v>
      </c>
      <c r="EM171" s="13"/>
      <c r="EN171" s="13"/>
      <c r="EO171" s="25"/>
      <c r="EP171" s="38">
        <v>4355</v>
      </c>
      <c r="EQ171" s="10"/>
      <c r="ER171" s="11"/>
      <c r="ES171" s="74">
        <f t="shared" si="4712"/>
        <v>866</v>
      </c>
      <c r="ET171" s="74">
        <f t="shared" si="4713"/>
        <v>72</v>
      </c>
      <c r="EU171" s="11">
        <v>542</v>
      </c>
      <c r="EV171" s="12">
        <f t="shared" si="4652"/>
        <v>0.63625866050808311</v>
      </c>
      <c r="EW171" s="11">
        <v>9</v>
      </c>
      <c r="EX171" s="12">
        <f t="shared" si="4653"/>
        <v>1.6333938294010888E-2</v>
      </c>
      <c r="EY171" s="13"/>
      <c r="EZ171" s="13"/>
      <c r="FA171" s="25"/>
      <c r="FB171" s="38">
        <v>4355</v>
      </c>
      <c r="FC171" s="10"/>
      <c r="FD171" s="11"/>
      <c r="FE171" s="74">
        <f t="shared" si="4714"/>
        <v>876</v>
      </c>
      <c r="FF171" s="74">
        <f t="shared" si="4715"/>
        <v>72</v>
      </c>
      <c r="FG171" s="11">
        <v>573</v>
      </c>
      <c r="FH171" s="12">
        <f t="shared" si="4656"/>
        <v>0.67237442922374424</v>
      </c>
      <c r="FI171" s="11">
        <v>16</v>
      </c>
      <c r="FJ171" s="12">
        <f t="shared" si="4657"/>
        <v>2.7164685908319185E-2</v>
      </c>
      <c r="FK171" s="13"/>
      <c r="FL171" s="13"/>
      <c r="FM171" s="25"/>
      <c r="FN171" s="38">
        <v>4355</v>
      </c>
      <c r="FO171" s="10"/>
      <c r="FP171" s="11"/>
      <c r="FQ171" s="74">
        <f t="shared" si="4716"/>
        <v>844</v>
      </c>
      <c r="FR171" s="74">
        <f t="shared" si="4717"/>
        <v>70</v>
      </c>
      <c r="FS171" s="11">
        <v>536</v>
      </c>
      <c r="FT171" s="12">
        <f t="shared" si="4660"/>
        <v>0.64928909952606639</v>
      </c>
      <c r="FU171" s="11">
        <v>12</v>
      </c>
      <c r="FV171" s="12">
        <f t="shared" si="4661"/>
        <v>2.1897810218978103E-2</v>
      </c>
      <c r="FW171" s="13"/>
      <c r="FX171" s="13"/>
      <c r="FY171" s="25"/>
      <c r="FZ171" s="38">
        <v>4355</v>
      </c>
      <c r="GA171" s="10"/>
      <c r="GB171" s="11"/>
      <c r="GC171" s="74">
        <f t="shared" si="4718"/>
        <v>162</v>
      </c>
      <c r="GD171" s="74">
        <f t="shared" si="4719"/>
        <v>13</v>
      </c>
      <c r="GE171" s="11">
        <v>87</v>
      </c>
      <c r="GF171" s="12">
        <f t="shared" si="4664"/>
        <v>0.54938271604938271</v>
      </c>
      <c r="GG171" s="11">
        <v>2</v>
      </c>
      <c r="GH171" s="12">
        <f t="shared" si="4665"/>
        <v>2.247191011235955E-2</v>
      </c>
      <c r="GI171" s="13"/>
      <c r="GJ171" s="13"/>
      <c r="GK171" s="25"/>
      <c r="GL171" s="38">
        <v>4355</v>
      </c>
      <c r="GM171" s="10"/>
      <c r="GN171" s="11"/>
      <c r="GO171" s="74">
        <f t="shared" si="4720"/>
        <v>840</v>
      </c>
      <c r="GP171" s="74">
        <f t="shared" si="4721"/>
        <v>70</v>
      </c>
      <c r="GQ171" s="11">
        <v>561</v>
      </c>
      <c r="GR171" s="12">
        <f t="shared" si="4668"/>
        <v>0.67976190476190479</v>
      </c>
      <c r="GS171" s="11">
        <v>10</v>
      </c>
      <c r="GT171" s="12">
        <f t="shared" si="4669"/>
        <v>1.7513134851138354E-2</v>
      </c>
      <c r="GU171" s="13"/>
      <c r="GV171" s="13"/>
      <c r="GW171" s="25"/>
      <c r="GX171" s="38">
        <v>4355</v>
      </c>
      <c r="GY171" s="10"/>
      <c r="GZ171" s="11"/>
      <c r="HA171" s="74">
        <f t="shared" si="4722"/>
        <v>845</v>
      </c>
      <c r="HB171" s="74">
        <f t="shared" si="4723"/>
        <v>70</v>
      </c>
      <c r="HC171" s="11">
        <v>544</v>
      </c>
      <c r="HD171" s="12">
        <f t="shared" si="4672"/>
        <v>0.663905325443787</v>
      </c>
      <c r="HE171" s="11">
        <v>17</v>
      </c>
      <c r="HF171" s="12">
        <f t="shared" si="4673"/>
        <v>3.0303030303030304E-2</v>
      </c>
      <c r="HG171" s="13"/>
      <c r="HH171" s="13"/>
      <c r="HI171" s="25"/>
      <c r="HJ171" s="38">
        <v>4355</v>
      </c>
      <c r="HK171" s="206">
        <f t="shared" si="4674"/>
        <v>84</v>
      </c>
      <c r="HL171" s="11">
        <f t="shared" si="4675"/>
        <v>0</v>
      </c>
      <c r="HM171" s="11">
        <f t="shared" si="4676"/>
        <v>11756</v>
      </c>
      <c r="HN171" s="11">
        <f t="shared" si="4677"/>
        <v>971</v>
      </c>
      <c r="HO171" s="11">
        <f t="shared" si="4678"/>
        <v>7606</v>
      </c>
      <c r="HP171" s="215">
        <f t="shared" si="4725"/>
        <v>0.6469887716910514</v>
      </c>
      <c r="HQ171" s="15">
        <f t="shared" si="4680"/>
        <v>194</v>
      </c>
      <c r="HR171" s="12">
        <f t="shared" si="4724"/>
        <v>2.5506179332106232E-2</v>
      </c>
      <c r="HS171" s="16">
        <v>63.5</v>
      </c>
      <c r="HT171" s="17">
        <v>7284</v>
      </c>
      <c r="HU171" s="16">
        <f t="shared" si="4681"/>
        <v>95.766500131475155</v>
      </c>
      <c r="HV171" s="23"/>
      <c r="HW171" s="22">
        <v>4355</v>
      </c>
      <c r="HX171" s="78">
        <f t="shared" si="4682"/>
        <v>0.6465324384787472</v>
      </c>
      <c r="HY171" s="78">
        <f t="shared" si="4683"/>
        <v>0.65308056872037912</v>
      </c>
      <c r="HZ171" s="78">
        <f t="shared" si="4684"/>
        <v>0.63045831829664378</v>
      </c>
      <c r="IA171" s="78">
        <f t="shared" si="4685"/>
        <v>0.65737643998513562</v>
      </c>
    </row>
    <row r="172" spans="1:244" x14ac:dyDescent="0.25">
      <c r="A172" s="226"/>
      <c r="B172" s="41">
        <f t="shared" si="4686"/>
        <v>44559</v>
      </c>
      <c r="C172" s="10"/>
      <c r="D172" s="11"/>
      <c r="E172" s="74">
        <f t="shared" si="4687"/>
        <v>734</v>
      </c>
      <c r="F172" s="74">
        <f t="shared" si="4688"/>
        <v>61</v>
      </c>
      <c r="G172" s="11">
        <v>437</v>
      </c>
      <c r="H172" s="12">
        <f t="shared" si="4605"/>
        <v>0.6267029972752044</v>
      </c>
      <c r="I172" s="11">
        <v>23</v>
      </c>
      <c r="J172" s="12">
        <f t="shared" si="4689"/>
        <v>0.05</v>
      </c>
      <c r="K172" s="13"/>
      <c r="L172" s="11"/>
      <c r="M172" s="25"/>
      <c r="N172" s="38">
        <v>4464.6153846153848</v>
      </c>
      <c r="O172" s="10"/>
      <c r="P172" s="11"/>
      <c r="Q172" s="74">
        <f t="shared" si="4690"/>
        <v>701</v>
      </c>
      <c r="R172" s="74">
        <f t="shared" si="4691"/>
        <v>59</v>
      </c>
      <c r="S172" s="11">
        <v>420</v>
      </c>
      <c r="T172" s="12">
        <f t="shared" si="4608"/>
        <v>0.62767475035663334</v>
      </c>
      <c r="U172" s="11">
        <v>20</v>
      </c>
      <c r="V172" s="12">
        <f t="shared" si="4609"/>
        <v>4.5454545454545456E-2</v>
      </c>
      <c r="W172" s="13"/>
      <c r="X172" s="11"/>
      <c r="Y172" s="25"/>
      <c r="Z172" s="38">
        <v>4722.3076923076924</v>
      </c>
      <c r="AA172" s="10">
        <v>3</v>
      </c>
      <c r="AB172" s="11"/>
      <c r="AC172" s="74">
        <f t="shared" si="4692"/>
        <v>155</v>
      </c>
      <c r="AD172" s="74">
        <f t="shared" si="4693"/>
        <v>9</v>
      </c>
      <c r="AE172" s="11">
        <v>83</v>
      </c>
      <c r="AF172" s="12">
        <f t="shared" si="4612"/>
        <v>0.55483870967741933</v>
      </c>
      <c r="AG172" s="11">
        <v>3</v>
      </c>
      <c r="AH172" s="12">
        <f t="shared" si="4613"/>
        <v>3.4883720930232558E-2</v>
      </c>
      <c r="AI172" s="13"/>
      <c r="AJ172" s="11"/>
      <c r="AK172" s="25"/>
      <c r="AL172" s="38">
        <v>4412.5</v>
      </c>
      <c r="AM172" s="10"/>
      <c r="AN172" s="11"/>
      <c r="AO172" s="74">
        <f t="shared" si="4694"/>
        <v>708</v>
      </c>
      <c r="AP172" s="74">
        <f t="shared" si="4695"/>
        <v>60</v>
      </c>
      <c r="AQ172" s="11">
        <v>399</v>
      </c>
      <c r="AR172" s="12">
        <f t="shared" si="4616"/>
        <v>0.5847457627118644</v>
      </c>
      <c r="AS172" s="11">
        <v>15</v>
      </c>
      <c r="AT172" s="12">
        <f t="shared" si="4617"/>
        <v>3.6231884057971016E-2</v>
      </c>
      <c r="AU172" s="13"/>
      <c r="AV172" s="11"/>
      <c r="AW172" s="25"/>
      <c r="AX172" s="38">
        <v>4691.5384615384619</v>
      </c>
      <c r="AY172" s="10"/>
      <c r="AZ172" s="11"/>
      <c r="BA172" s="74">
        <f t="shared" si="4696"/>
        <v>828</v>
      </c>
      <c r="BB172" s="74">
        <f t="shared" si="4697"/>
        <v>68</v>
      </c>
      <c r="BC172" s="11">
        <v>478</v>
      </c>
      <c r="BD172" s="12">
        <f t="shared" si="4620"/>
        <v>0.59782608695652173</v>
      </c>
      <c r="BE172" s="11">
        <v>17</v>
      </c>
      <c r="BF172" s="12">
        <f t="shared" si="4621"/>
        <v>3.4343434343434343E-2</v>
      </c>
      <c r="BG172" s="13"/>
      <c r="BH172" s="11"/>
      <c r="BI172" s="25"/>
      <c r="BJ172" s="38">
        <v>4986.9230769230771</v>
      </c>
      <c r="BK172" s="10">
        <v>1</v>
      </c>
      <c r="BL172" s="11"/>
      <c r="BM172" s="74">
        <f t="shared" si="4698"/>
        <v>723</v>
      </c>
      <c r="BN172" s="74">
        <f t="shared" si="4699"/>
        <v>58</v>
      </c>
      <c r="BO172" s="11">
        <v>446</v>
      </c>
      <c r="BP172" s="12">
        <f t="shared" si="4624"/>
        <v>0.64038727524204697</v>
      </c>
      <c r="BQ172" s="11">
        <v>17</v>
      </c>
      <c r="BR172" s="12">
        <f t="shared" si="4625"/>
        <v>3.6717062634989202E-2</v>
      </c>
      <c r="BS172" s="13"/>
      <c r="BT172" s="11"/>
      <c r="BU172" s="25"/>
      <c r="BV172" s="38">
        <v>4487.6923076923076</v>
      </c>
      <c r="BW172" s="10"/>
      <c r="BX172" s="11"/>
      <c r="BY172" s="74">
        <f t="shared" si="4700"/>
        <v>733</v>
      </c>
      <c r="BZ172" s="74">
        <f t="shared" si="4701"/>
        <v>61</v>
      </c>
      <c r="CA172" s="11">
        <v>493</v>
      </c>
      <c r="CB172" s="12">
        <f t="shared" si="4628"/>
        <v>0.69167803547066853</v>
      </c>
      <c r="CC172" s="11">
        <v>14</v>
      </c>
      <c r="CD172" s="12">
        <f t="shared" si="4629"/>
        <v>2.7613412228796843E-2</v>
      </c>
      <c r="CE172" s="13"/>
      <c r="CF172" s="11"/>
      <c r="CG172" s="25"/>
      <c r="CH172" s="38">
        <v>4467.6923076923076</v>
      </c>
      <c r="CI172" s="10"/>
      <c r="CJ172" s="11"/>
      <c r="CK172" s="74">
        <f t="shared" si="4702"/>
        <v>147</v>
      </c>
      <c r="CL172" s="74">
        <f t="shared" si="4703"/>
        <v>13</v>
      </c>
      <c r="CM172" s="11">
        <v>92</v>
      </c>
      <c r="CN172" s="12">
        <f t="shared" si="4632"/>
        <v>0.65306122448979587</v>
      </c>
      <c r="CO172" s="11">
        <v>4</v>
      </c>
      <c r="CP172" s="12">
        <f t="shared" si="4633"/>
        <v>4.1666666666666664E-2</v>
      </c>
      <c r="CQ172" s="13"/>
      <c r="CR172" s="11"/>
      <c r="CS172" s="25"/>
      <c r="CT172" s="38">
        <v>4472.5</v>
      </c>
      <c r="CU172" s="10">
        <v>2</v>
      </c>
      <c r="CV172" s="11"/>
      <c r="CW172" s="74">
        <f t="shared" si="4704"/>
        <v>737</v>
      </c>
      <c r="CX172" s="74">
        <f t="shared" si="4705"/>
        <v>62</v>
      </c>
      <c r="CY172" s="11">
        <v>526</v>
      </c>
      <c r="CZ172" s="12">
        <f t="shared" si="4636"/>
        <v>0.72455902306648579</v>
      </c>
      <c r="DA172" s="11">
        <v>8</v>
      </c>
      <c r="DB172" s="12">
        <f t="shared" si="4637"/>
        <v>1.4981273408239701E-2</v>
      </c>
      <c r="DC172" s="13"/>
      <c r="DD172" s="11"/>
      <c r="DE172" s="25"/>
      <c r="DF172" s="38">
        <v>4730</v>
      </c>
      <c r="DG172" s="10"/>
      <c r="DH172" s="11"/>
      <c r="DI172" s="74">
        <f t="shared" si="4706"/>
        <v>822</v>
      </c>
      <c r="DJ172" s="74">
        <f t="shared" si="4707"/>
        <v>70</v>
      </c>
      <c r="DK172" s="11">
        <v>548</v>
      </c>
      <c r="DL172" s="12">
        <f t="shared" si="4640"/>
        <v>0.68856447688564482</v>
      </c>
      <c r="DM172" s="11">
        <v>18</v>
      </c>
      <c r="DN172" s="12">
        <f t="shared" si="4641"/>
        <v>3.1802120141342753E-2</v>
      </c>
      <c r="DO172" s="13"/>
      <c r="DP172" s="11"/>
      <c r="DQ172" s="25"/>
      <c r="DR172" s="38">
        <v>4793.0769230769229</v>
      </c>
      <c r="DS172" s="10"/>
      <c r="DT172" s="11"/>
      <c r="DU172" s="74">
        <f t="shared" si="4708"/>
        <v>877</v>
      </c>
      <c r="DV172" s="74">
        <f t="shared" si="4709"/>
        <v>71</v>
      </c>
      <c r="DW172" s="11">
        <v>558</v>
      </c>
      <c r="DX172" s="12">
        <f t="shared" si="4644"/>
        <v>0.65450399087799316</v>
      </c>
      <c r="DY172" s="11">
        <v>16</v>
      </c>
      <c r="DZ172" s="12">
        <f t="shared" si="4645"/>
        <v>2.7874564459930314E-2</v>
      </c>
      <c r="EA172" s="13"/>
      <c r="EB172" s="11"/>
      <c r="EC172" s="25"/>
      <c r="ED172" s="38">
        <v>4626.875</v>
      </c>
      <c r="EE172" s="10"/>
      <c r="EF172" s="11"/>
      <c r="EG172" s="74">
        <f t="shared" si="4710"/>
        <v>152</v>
      </c>
      <c r="EH172" s="74">
        <f t="shared" si="4711"/>
        <v>12</v>
      </c>
      <c r="EI172" s="11">
        <v>99</v>
      </c>
      <c r="EJ172" s="12">
        <f t="shared" si="4648"/>
        <v>0.67763157894736847</v>
      </c>
      <c r="EK172" s="11">
        <v>4</v>
      </c>
      <c r="EL172" s="12">
        <f t="shared" si="4649"/>
        <v>3.8834951456310676E-2</v>
      </c>
      <c r="EM172" s="13"/>
      <c r="EN172" s="11"/>
      <c r="EO172" s="25"/>
      <c r="EP172" s="38">
        <v>4528.333333333333</v>
      </c>
      <c r="EQ172" s="10"/>
      <c r="ER172" s="11"/>
      <c r="ES172" s="74">
        <f t="shared" si="4712"/>
        <v>866</v>
      </c>
      <c r="ET172" s="74">
        <f t="shared" si="4713"/>
        <v>72</v>
      </c>
      <c r="EU172" s="11">
        <v>565</v>
      </c>
      <c r="EV172" s="12">
        <f t="shared" si="4652"/>
        <v>0.66628175519630484</v>
      </c>
      <c r="EW172" s="11">
        <v>12</v>
      </c>
      <c r="EX172" s="12">
        <f t="shared" si="4653"/>
        <v>2.0797227036395149E-2</v>
      </c>
      <c r="EY172" s="13"/>
      <c r="EZ172" s="11"/>
      <c r="FA172" s="25"/>
      <c r="FB172" s="38">
        <v>4498.75</v>
      </c>
      <c r="FC172" s="10">
        <v>1</v>
      </c>
      <c r="FD172" s="11"/>
      <c r="FE172" s="74">
        <f t="shared" si="4714"/>
        <v>875</v>
      </c>
      <c r="FF172" s="74">
        <f t="shared" si="4715"/>
        <v>72</v>
      </c>
      <c r="FG172" s="11">
        <v>558</v>
      </c>
      <c r="FH172" s="12">
        <f t="shared" si="4656"/>
        <v>0.66628571428571426</v>
      </c>
      <c r="FI172" s="11">
        <v>25</v>
      </c>
      <c r="FJ172" s="12">
        <f t="shared" si="4657"/>
        <v>4.2881646655231559E-2</v>
      </c>
      <c r="FK172" s="13"/>
      <c r="FL172" s="11"/>
      <c r="FM172" s="25"/>
      <c r="FN172" s="38">
        <v>4744</v>
      </c>
      <c r="FO172" s="10"/>
      <c r="FP172" s="11"/>
      <c r="FQ172" s="74">
        <f t="shared" si="4716"/>
        <v>844</v>
      </c>
      <c r="FR172" s="74">
        <f t="shared" si="4717"/>
        <v>70</v>
      </c>
      <c r="FS172" s="11">
        <v>523</v>
      </c>
      <c r="FT172" s="12">
        <f t="shared" si="4660"/>
        <v>0.63744075829383884</v>
      </c>
      <c r="FU172" s="11">
        <v>15</v>
      </c>
      <c r="FV172" s="12">
        <f t="shared" si="4661"/>
        <v>2.7881040892193308E-2</v>
      </c>
      <c r="FW172" s="13"/>
      <c r="FX172" s="11"/>
      <c r="FY172" s="25"/>
      <c r="FZ172" s="38">
        <v>4716.4285714285716</v>
      </c>
      <c r="GA172" s="10"/>
      <c r="GB172" s="11"/>
      <c r="GC172" s="74">
        <f t="shared" si="4718"/>
        <v>162</v>
      </c>
      <c r="GD172" s="74">
        <f t="shared" si="4719"/>
        <v>13</v>
      </c>
      <c r="GE172" s="11">
        <v>99</v>
      </c>
      <c r="GF172" s="12">
        <f t="shared" si="4664"/>
        <v>0.64197530864197527</v>
      </c>
      <c r="GG172" s="11">
        <v>5</v>
      </c>
      <c r="GH172" s="12">
        <f t="shared" si="4665"/>
        <v>4.807692307692308E-2</v>
      </c>
      <c r="GI172" s="13"/>
      <c r="GJ172" s="11"/>
      <c r="GK172" s="25"/>
      <c r="GL172" s="38">
        <v>4631.666666666667</v>
      </c>
      <c r="GM172" s="10">
        <v>1</v>
      </c>
      <c r="GN172" s="11"/>
      <c r="GO172" s="74">
        <f t="shared" si="4720"/>
        <v>839</v>
      </c>
      <c r="GP172" s="74">
        <f t="shared" si="4721"/>
        <v>70</v>
      </c>
      <c r="GQ172" s="11">
        <v>532</v>
      </c>
      <c r="GR172" s="12">
        <f t="shared" si="4668"/>
        <v>0.65196662693682961</v>
      </c>
      <c r="GS172" s="11">
        <v>15</v>
      </c>
      <c r="GT172" s="12">
        <f t="shared" si="4669"/>
        <v>2.7422303473491772E-2</v>
      </c>
      <c r="GU172" s="13"/>
      <c r="GV172" s="11"/>
      <c r="GW172" s="25"/>
      <c r="GX172" s="38">
        <v>4709.411764705882</v>
      </c>
      <c r="GY172" s="10"/>
      <c r="GZ172" s="11"/>
      <c r="HA172" s="74">
        <f t="shared" si="4722"/>
        <v>845</v>
      </c>
      <c r="HB172" s="74">
        <f t="shared" si="4723"/>
        <v>70</v>
      </c>
      <c r="HC172" s="11">
        <v>513</v>
      </c>
      <c r="HD172" s="12">
        <f t="shared" si="4672"/>
        <v>0.62130177514792895</v>
      </c>
      <c r="HE172" s="11">
        <v>12</v>
      </c>
      <c r="HF172" s="12">
        <f t="shared" si="4673"/>
        <v>2.2857142857142857E-2</v>
      </c>
      <c r="HG172" s="13"/>
      <c r="HH172" s="11"/>
      <c r="HI172" s="25"/>
      <c r="HJ172" s="38">
        <v>4769.411764705882</v>
      </c>
      <c r="HK172" s="10">
        <f t="shared" si="4674"/>
        <v>8</v>
      </c>
      <c r="HL172" s="11">
        <f t="shared" si="4675"/>
        <v>0</v>
      </c>
      <c r="HM172" s="11">
        <f t="shared" si="4676"/>
        <v>11748</v>
      </c>
      <c r="HN172" s="11">
        <f t="shared" si="4677"/>
        <v>971</v>
      </c>
      <c r="HO172" s="11">
        <f t="shared" si="4678"/>
        <v>7612</v>
      </c>
      <c r="HP172" s="215">
        <f t="shared" si="4725"/>
        <v>0.64794007490636707</v>
      </c>
      <c r="HQ172" s="15">
        <f t="shared" si="4680"/>
        <v>243</v>
      </c>
      <c r="HR172" s="12">
        <f t="shared" si="4724"/>
        <v>3.1923279033105621E-2</v>
      </c>
      <c r="HS172" s="16">
        <v>63.2</v>
      </c>
      <c r="HT172" s="17">
        <v>7259</v>
      </c>
      <c r="HU172" s="16">
        <f t="shared" si="4681"/>
        <v>95.362585391487116</v>
      </c>
      <c r="HV172" s="23"/>
      <c r="HW172" s="22">
        <v>4658.9497716894975</v>
      </c>
      <c r="HX172" s="78">
        <f t="shared" si="4682"/>
        <v>0.60620601407549579</v>
      </c>
      <c r="HY172" s="78">
        <f t="shared" si="4683"/>
        <v>0.6850094876660342</v>
      </c>
      <c r="HZ172" s="78">
        <f t="shared" si="4684"/>
        <v>0.66317689530685919</v>
      </c>
      <c r="IA172" s="78">
        <f t="shared" si="4685"/>
        <v>0.63717472118959106</v>
      </c>
    </row>
    <row r="173" spans="1:244" x14ac:dyDescent="0.25">
      <c r="A173" s="226"/>
      <c r="B173" s="41">
        <f t="shared" si="4686"/>
        <v>44560</v>
      </c>
      <c r="C173" s="10"/>
      <c r="D173" s="11"/>
      <c r="E173" s="74">
        <f>E172-C173</f>
        <v>734</v>
      </c>
      <c r="F173" s="74">
        <f>F172-D173</f>
        <v>61</v>
      </c>
      <c r="G173" s="11">
        <v>471</v>
      </c>
      <c r="H173" s="12">
        <f t="shared" si="4605"/>
        <v>0.66757493188010897</v>
      </c>
      <c r="I173" s="11">
        <v>19</v>
      </c>
      <c r="J173" s="12">
        <f t="shared" si="4689"/>
        <v>3.8775510204081633E-2</v>
      </c>
      <c r="K173" s="13"/>
      <c r="L173" s="11"/>
      <c r="M173" s="39"/>
      <c r="N173" s="43">
        <v>100</v>
      </c>
      <c r="O173" s="10"/>
      <c r="P173" s="11"/>
      <c r="Q173" s="74">
        <f t="shared" si="4690"/>
        <v>701</v>
      </c>
      <c r="R173" s="74">
        <f t="shared" si="4691"/>
        <v>59</v>
      </c>
      <c r="S173" s="11">
        <v>440</v>
      </c>
      <c r="T173" s="12">
        <f t="shared" si="4608"/>
        <v>0.65620542082738942</v>
      </c>
      <c r="U173" s="11">
        <v>20</v>
      </c>
      <c r="V173" s="12">
        <f t="shared" si="4609"/>
        <v>4.3478260869565216E-2</v>
      </c>
      <c r="W173" s="13"/>
      <c r="X173" s="11"/>
      <c r="Y173" s="39"/>
      <c r="Z173" s="43">
        <v>100</v>
      </c>
      <c r="AA173" s="10"/>
      <c r="AB173" s="11"/>
      <c r="AC173" s="74">
        <f t="shared" si="4692"/>
        <v>155</v>
      </c>
      <c r="AD173" s="74">
        <f t="shared" si="4693"/>
        <v>9</v>
      </c>
      <c r="AE173" s="11">
        <v>98</v>
      </c>
      <c r="AF173" s="12">
        <f t="shared" si="4612"/>
        <v>0.64516129032258063</v>
      </c>
      <c r="AG173" s="11">
        <v>2</v>
      </c>
      <c r="AH173" s="12">
        <f t="shared" si="4613"/>
        <v>0.02</v>
      </c>
      <c r="AI173" s="13"/>
      <c r="AJ173" s="11"/>
      <c r="AK173" s="39"/>
      <c r="AL173" s="43">
        <v>100</v>
      </c>
      <c r="AM173" s="10"/>
      <c r="AN173" s="11"/>
      <c r="AO173" s="74">
        <f t="shared" si="4694"/>
        <v>708</v>
      </c>
      <c r="AP173" s="74">
        <f t="shared" si="4695"/>
        <v>60</v>
      </c>
      <c r="AQ173" s="11">
        <v>447</v>
      </c>
      <c r="AR173" s="12">
        <f t="shared" si="4616"/>
        <v>0.64830508474576276</v>
      </c>
      <c r="AS173" s="11">
        <v>12</v>
      </c>
      <c r="AT173" s="12">
        <f t="shared" si="4617"/>
        <v>2.6143790849673203E-2</v>
      </c>
      <c r="AU173" s="13"/>
      <c r="AV173" s="11"/>
      <c r="AW173" s="39"/>
      <c r="AX173" s="43">
        <v>100</v>
      </c>
      <c r="AY173" s="10"/>
      <c r="AZ173" s="11"/>
      <c r="BA173" s="74">
        <f t="shared" si="4696"/>
        <v>828</v>
      </c>
      <c r="BB173" s="74">
        <f t="shared" si="4697"/>
        <v>68</v>
      </c>
      <c r="BC173" s="11">
        <v>514</v>
      </c>
      <c r="BD173" s="12">
        <f t="shared" si="4620"/>
        <v>0.64734299516908211</v>
      </c>
      <c r="BE173" s="11">
        <v>22</v>
      </c>
      <c r="BF173" s="12">
        <f t="shared" si="4621"/>
        <v>4.1044776119402986E-2</v>
      </c>
      <c r="BG173" s="13"/>
      <c r="BH173" s="11"/>
      <c r="BI173" s="39"/>
      <c r="BJ173" s="43">
        <v>100</v>
      </c>
      <c r="BK173" s="10">
        <v>2</v>
      </c>
      <c r="BL173" s="11"/>
      <c r="BM173" s="74">
        <f t="shared" si="4698"/>
        <v>721</v>
      </c>
      <c r="BN173" s="74">
        <f t="shared" si="4699"/>
        <v>58</v>
      </c>
      <c r="BO173" s="11">
        <v>436</v>
      </c>
      <c r="BP173" s="12">
        <f t="shared" si="4624"/>
        <v>0.61997226074895972</v>
      </c>
      <c r="BQ173" s="11">
        <v>11</v>
      </c>
      <c r="BR173" s="12">
        <f t="shared" si="4625"/>
        <v>2.4608501118568233E-2</v>
      </c>
      <c r="BS173" s="13"/>
      <c r="BT173" s="11"/>
      <c r="BU173" s="39"/>
      <c r="BV173" s="43">
        <v>100</v>
      </c>
      <c r="BW173" s="10"/>
      <c r="BX173" s="11"/>
      <c r="BY173" s="74">
        <f t="shared" si="4700"/>
        <v>733</v>
      </c>
      <c r="BZ173" s="74">
        <f t="shared" si="4701"/>
        <v>61</v>
      </c>
      <c r="CA173" s="11">
        <v>494</v>
      </c>
      <c r="CB173" s="12">
        <f t="shared" si="4628"/>
        <v>0.68894952251023189</v>
      </c>
      <c r="CC173" s="11">
        <v>11</v>
      </c>
      <c r="CD173" s="12">
        <f t="shared" si="4629"/>
        <v>2.1782178217821781E-2</v>
      </c>
      <c r="CE173" s="13"/>
      <c r="CF173" s="11"/>
      <c r="CG173" s="39"/>
      <c r="CH173" s="43">
        <v>100</v>
      </c>
      <c r="CI173" s="10"/>
      <c r="CJ173" s="11"/>
      <c r="CK173" s="74">
        <f t="shared" si="4702"/>
        <v>147</v>
      </c>
      <c r="CL173" s="74">
        <f t="shared" si="4703"/>
        <v>13</v>
      </c>
      <c r="CM173" s="11">
        <v>92</v>
      </c>
      <c r="CN173" s="12">
        <f t="shared" si="4632"/>
        <v>0.67346938775510201</v>
      </c>
      <c r="CO173" s="11">
        <v>7</v>
      </c>
      <c r="CP173" s="12">
        <f t="shared" si="4633"/>
        <v>7.0707070707070704E-2</v>
      </c>
      <c r="CQ173" s="13"/>
      <c r="CR173" s="11"/>
      <c r="CS173" s="39"/>
      <c r="CT173" s="43">
        <v>100</v>
      </c>
      <c r="CU173" s="10"/>
      <c r="CV173" s="11"/>
      <c r="CW173" s="74">
        <f t="shared" si="4704"/>
        <v>737</v>
      </c>
      <c r="CX173" s="74">
        <f t="shared" si="4705"/>
        <v>62</v>
      </c>
      <c r="CY173" s="11">
        <v>505</v>
      </c>
      <c r="CZ173" s="12">
        <f t="shared" si="4636"/>
        <v>0.70013568521031211</v>
      </c>
      <c r="DA173" s="11">
        <v>11</v>
      </c>
      <c r="DB173" s="12">
        <f t="shared" si="4637"/>
        <v>2.1317829457364341E-2</v>
      </c>
      <c r="DC173" s="13"/>
      <c r="DD173" s="11"/>
      <c r="DE173" s="39"/>
      <c r="DF173" s="43">
        <v>100</v>
      </c>
      <c r="DG173" s="10"/>
      <c r="DH173" s="11"/>
      <c r="DI173" s="74">
        <f t="shared" si="4706"/>
        <v>822</v>
      </c>
      <c r="DJ173" s="74">
        <f t="shared" si="4707"/>
        <v>70</v>
      </c>
      <c r="DK173" s="11">
        <v>557</v>
      </c>
      <c r="DL173" s="12">
        <f t="shared" si="4640"/>
        <v>0.68978102189781021</v>
      </c>
      <c r="DM173" s="11">
        <v>10</v>
      </c>
      <c r="DN173" s="12">
        <f t="shared" si="4641"/>
        <v>1.7636684303350969E-2</v>
      </c>
      <c r="DO173" s="13"/>
      <c r="DP173" s="11"/>
      <c r="DQ173" s="39"/>
      <c r="DR173" s="43">
        <v>100</v>
      </c>
      <c r="DS173" s="10"/>
      <c r="DT173" s="11"/>
      <c r="DU173" s="74">
        <f t="shared" si="4708"/>
        <v>877</v>
      </c>
      <c r="DV173" s="74">
        <f t="shared" si="4709"/>
        <v>71</v>
      </c>
      <c r="DW173" s="11">
        <v>545</v>
      </c>
      <c r="DX173" s="12">
        <f t="shared" si="4644"/>
        <v>0.64424173318129985</v>
      </c>
      <c r="DY173" s="11">
        <v>20</v>
      </c>
      <c r="DZ173" s="12">
        <f t="shared" si="4645"/>
        <v>3.5398230088495575E-2</v>
      </c>
      <c r="EA173" s="13"/>
      <c r="EB173" s="11"/>
      <c r="EC173" s="39"/>
      <c r="ED173" s="43">
        <v>93.75</v>
      </c>
      <c r="EE173" s="10"/>
      <c r="EF173" s="11"/>
      <c r="EG173" s="74">
        <f t="shared" si="4710"/>
        <v>152</v>
      </c>
      <c r="EH173" s="74">
        <f t="shared" si="4711"/>
        <v>12</v>
      </c>
      <c r="EI173" s="11">
        <v>87</v>
      </c>
      <c r="EJ173" s="12">
        <f t="shared" si="4648"/>
        <v>0.60526315789473684</v>
      </c>
      <c r="EK173" s="11">
        <v>5</v>
      </c>
      <c r="EL173" s="12">
        <f t="shared" si="4649"/>
        <v>5.434782608695652E-2</v>
      </c>
      <c r="EM173" s="13"/>
      <c r="EN173" s="11"/>
      <c r="EO173" s="39"/>
      <c r="EP173" s="43">
        <v>100</v>
      </c>
      <c r="EQ173" s="10"/>
      <c r="ER173" s="11"/>
      <c r="ES173" s="74">
        <f t="shared" si="4712"/>
        <v>866</v>
      </c>
      <c r="ET173" s="74">
        <f t="shared" si="4713"/>
        <v>72</v>
      </c>
      <c r="EU173" s="11">
        <v>536</v>
      </c>
      <c r="EV173" s="12">
        <f t="shared" si="4652"/>
        <v>0.64896073903002305</v>
      </c>
      <c r="EW173" s="11">
        <v>26</v>
      </c>
      <c r="EX173" s="12">
        <f t="shared" si="4653"/>
        <v>4.6263345195729534E-2</v>
      </c>
      <c r="EY173" s="13"/>
      <c r="EZ173" s="11"/>
      <c r="FA173" s="39"/>
      <c r="FB173" s="43">
        <v>93.75</v>
      </c>
      <c r="FC173" s="10">
        <v>1</v>
      </c>
      <c r="FD173" s="11"/>
      <c r="FE173" s="74">
        <f t="shared" si="4714"/>
        <v>874</v>
      </c>
      <c r="FF173" s="74">
        <f t="shared" si="4715"/>
        <v>72</v>
      </c>
      <c r="FG173" s="11">
        <v>518</v>
      </c>
      <c r="FH173" s="12">
        <f t="shared" si="4656"/>
        <v>0.61098398169336388</v>
      </c>
      <c r="FI173" s="11">
        <v>16</v>
      </c>
      <c r="FJ173" s="12">
        <f t="shared" si="4657"/>
        <v>2.9962546816479401E-2</v>
      </c>
      <c r="FK173" s="13"/>
      <c r="FL173" s="11"/>
      <c r="FM173" s="39"/>
      <c r="FN173" s="43">
        <v>93.333333333333329</v>
      </c>
      <c r="FO173" s="10"/>
      <c r="FP173" s="11"/>
      <c r="FQ173" s="74">
        <f t="shared" si="4716"/>
        <v>844</v>
      </c>
      <c r="FR173" s="74">
        <f t="shared" si="4717"/>
        <v>70</v>
      </c>
      <c r="FS173" s="11">
        <v>554</v>
      </c>
      <c r="FT173" s="12">
        <f t="shared" si="4660"/>
        <v>0.66469194312796209</v>
      </c>
      <c r="FU173" s="11">
        <v>7</v>
      </c>
      <c r="FV173" s="12">
        <f t="shared" si="4661"/>
        <v>1.2477718360071301E-2</v>
      </c>
      <c r="FW173" s="13"/>
      <c r="FX173" s="11"/>
      <c r="FY173" s="39"/>
      <c r="FZ173" s="43">
        <v>100</v>
      </c>
      <c r="GA173" s="10"/>
      <c r="GB173" s="11"/>
      <c r="GC173" s="74">
        <f t="shared" si="4718"/>
        <v>162</v>
      </c>
      <c r="GD173" s="74">
        <f t="shared" si="4719"/>
        <v>13</v>
      </c>
      <c r="GE173" s="11">
        <v>100</v>
      </c>
      <c r="GF173" s="12">
        <f t="shared" si="4664"/>
        <v>0.64197530864197527</v>
      </c>
      <c r="GG173" s="11">
        <v>4</v>
      </c>
      <c r="GH173" s="12">
        <f t="shared" si="4665"/>
        <v>3.8461538461538464E-2</v>
      </c>
      <c r="GI173" s="13"/>
      <c r="GJ173" s="11"/>
      <c r="GK173" s="39"/>
      <c r="GL173" s="43">
        <v>100</v>
      </c>
      <c r="GM173" s="10"/>
      <c r="GN173" s="11"/>
      <c r="GO173" s="74">
        <f t="shared" si="4720"/>
        <v>839</v>
      </c>
      <c r="GP173" s="74">
        <f t="shared" si="4721"/>
        <v>70</v>
      </c>
      <c r="GQ173" s="11">
        <v>565</v>
      </c>
      <c r="GR173" s="12">
        <f t="shared" si="4668"/>
        <v>0.69129916567342076</v>
      </c>
      <c r="GS173" s="11">
        <v>15</v>
      </c>
      <c r="GT173" s="12">
        <f t="shared" si="4669"/>
        <v>2.5862068965517241E-2</v>
      </c>
      <c r="GU173" s="13"/>
      <c r="GV173" s="11"/>
      <c r="GW173" s="39"/>
      <c r="GX173" s="43">
        <v>94.117647058823536</v>
      </c>
      <c r="GY173" s="10"/>
      <c r="GZ173" s="11"/>
      <c r="HA173" s="74">
        <f t="shared" si="4722"/>
        <v>845</v>
      </c>
      <c r="HB173" s="74">
        <f t="shared" si="4723"/>
        <v>70</v>
      </c>
      <c r="HC173" s="11">
        <v>549</v>
      </c>
      <c r="HD173" s="12">
        <f t="shared" si="4672"/>
        <v>0.67692307692307696</v>
      </c>
      <c r="HE173" s="11">
        <v>23</v>
      </c>
      <c r="HF173" s="12">
        <f t="shared" si="4673"/>
        <v>4.0209790209790208E-2</v>
      </c>
      <c r="HG173" s="13"/>
      <c r="HH173" s="11"/>
      <c r="HI173" s="39"/>
      <c r="HJ173" s="43">
        <v>76.470588235294116</v>
      </c>
      <c r="HK173" s="10">
        <f t="shared" si="4674"/>
        <v>3</v>
      </c>
      <c r="HL173" s="11">
        <f t="shared" si="4675"/>
        <v>0</v>
      </c>
      <c r="HM173" s="11">
        <f t="shared" si="4676"/>
        <v>11745</v>
      </c>
      <c r="HN173" s="11">
        <f t="shared" si="4677"/>
        <v>971</v>
      </c>
      <c r="HO173" s="11">
        <f t="shared" si="4678"/>
        <v>7749</v>
      </c>
      <c r="HP173" s="215">
        <f t="shared" si="4725"/>
        <v>0.65977011494252868</v>
      </c>
      <c r="HQ173" s="15">
        <f t="shared" si="4680"/>
        <v>241</v>
      </c>
      <c r="HR173" s="12">
        <f t="shared" si="4724"/>
        <v>3.1100787198348172E-2</v>
      </c>
      <c r="HS173" s="16">
        <v>63</v>
      </c>
      <c r="HT173" s="17">
        <v>7378</v>
      </c>
      <c r="HU173" s="16">
        <f t="shared" si="4681"/>
        <v>95.2122854561879</v>
      </c>
      <c r="HV173" s="23"/>
      <c r="HW173" s="22">
        <v>96.803652968036531</v>
      </c>
      <c r="HX173" s="78">
        <f t="shared" si="4682"/>
        <v>0.65419065898912343</v>
      </c>
      <c r="HY173" s="78">
        <f t="shared" si="4683"/>
        <v>0.67531645569620258</v>
      </c>
      <c r="HZ173" s="78">
        <f t="shared" si="4684"/>
        <v>0.63308053448898516</v>
      </c>
      <c r="IA173" s="78">
        <f t="shared" si="4685"/>
        <v>0.67546468401486992</v>
      </c>
      <c r="IF173" s="93">
        <f t="shared" ref="IF173" si="4726">IF174/IF175</f>
        <v>1.3711734693877551E-2</v>
      </c>
      <c r="IG173" s="93">
        <f t="shared" ref="IG173" si="4727">IG174/IG175</f>
        <v>1.7671189649731776E-2</v>
      </c>
      <c r="IH173" s="93">
        <f t="shared" ref="IH173" si="4728">IH174/IH175</f>
        <v>1.8024513338139869E-3</v>
      </c>
      <c r="II173" s="93">
        <f t="shared" ref="II173" si="4729">II174/II175</f>
        <v>3.7160906726124119E-4</v>
      </c>
      <c r="IJ173" s="96" t="s">
        <v>90</v>
      </c>
    </row>
    <row r="174" spans="1:244" ht="19.5" thickBot="1" x14ac:dyDescent="0.3">
      <c r="A174" s="226"/>
      <c r="B174" s="42"/>
      <c r="C174" s="26">
        <f>SUM(C167:C173)</f>
        <v>12</v>
      </c>
      <c r="D174" s="27">
        <f>SUM(D167:D173)</f>
        <v>0</v>
      </c>
      <c r="E174" s="27"/>
      <c r="F174" s="27"/>
      <c r="G174" s="27">
        <f>SUM(G167:G173)</f>
        <v>3397</v>
      </c>
      <c r="H174" s="28">
        <f>((G174+I174)/7)/E173</f>
        <v>0.6808096535616972</v>
      </c>
      <c r="I174" s="27">
        <f>SUM(I167:I173)</f>
        <v>101</v>
      </c>
      <c r="J174" s="28">
        <f>(I174/(I174+G174))</f>
        <v>2.8873642081189251E-2</v>
      </c>
      <c r="K174" s="27"/>
      <c r="L174" s="27"/>
      <c r="M174" s="29" t="e">
        <f>M172/M171*100-100</f>
        <v>#DIV/0!</v>
      </c>
      <c r="N174" s="72">
        <f>N172/N171*100-100</f>
        <v>2.5170007948423603</v>
      </c>
      <c r="O174" s="26">
        <f t="shared" ref="O174" si="4730">SUM(O167:O173)</f>
        <v>13</v>
      </c>
      <c r="P174" s="27">
        <f t="shared" ref="P174" si="4731">SUM(P167:P173)</f>
        <v>0</v>
      </c>
      <c r="Q174" s="27"/>
      <c r="R174" s="27"/>
      <c r="S174" s="27">
        <f t="shared" ref="S174" si="4732">SUM(S167:S173)</f>
        <v>3133</v>
      </c>
      <c r="T174" s="28">
        <f t="shared" ref="T174" si="4733">((S174+U174)/7)/Q173</f>
        <v>0.66415325045852858</v>
      </c>
      <c r="U174" s="27">
        <f t="shared" ref="U174" si="4734">SUM(U167:U173)</f>
        <v>126</v>
      </c>
      <c r="V174" s="28">
        <f t="shared" ref="V174" si="4735">(U174/(U174+S174))</f>
        <v>3.8662166308683646E-2</v>
      </c>
      <c r="W174" s="27"/>
      <c r="X174" s="27"/>
      <c r="Y174" s="29" t="e">
        <f t="shared" ref="Y174:Z174" si="4736">Y172/Y171*100-100</f>
        <v>#DIV/0!</v>
      </c>
      <c r="Z174" s="72">
        <f t="shared" si="4736"/>
        <v>8.434160558155952</v>
      </c>
      <c r="AA174" s="26">
        <f t="shared" ref="AA174" si="4737">SUM(AA167:AA173)</f>
        <v>4</v>
      </c>
      <c r="AB174" s="27">
        <f t="shared" ref="AB174" si="4738">SUM(AB167:AB173)</f>
        <v>0</v>
      </c>
      <c r="AC174" s="27"/>
      <c r="AD174" s="27"/>
      <c r="AE174" s="27">
        <f t="shared" ref="AE174" si="4739">SUM(AE167:AE173)</f>
        <v>558</v>
      </c>
      <c r="AF174" s="28">
        <f t="shared" ref="AF174" si="4740">((AE174+AG174)/7)/AC173</f>
        <v>0.53179723502304144</v>
      </c>
      <c r="AG174" s="27">
        <f t="shared" ref="AG174" si="4741">SUM(AG167:AG173)</f>
        <v>19</v>
      </c>
      <c r="AH174" s="28">
        <f t="shared" ref="AH174" si="4742">(AG174/(AG174+AE174))</f>
        <v>3.292894280762565E-2</v>
      </c>
      <c r="AI174" s="27"/>
      <c r="AJ174" s="27"/>
      <c r="AK174" s="29" t="e">
        <f t="shared" ref="AK174:AL174" si="4743">AK172/AK171*100-100</f>
        <v>#DIV/0!</v>
      </c>
      <c r="AL174" s="72">
        <f t="shared" si="4743"/>
        <v>1.320321469575191</v>
      </c>
      <c r="AM174" s="26">
        <f t="shared" ref="AM174" si="4744">SUM(AM167:AM173)</f>
        <v>13</v>
      </c>
      <c r="AN174" s="27">
        <f t="shared" ref="AN174" si="4745">SUM(AN167:AN173)</f>
        <v>0</v>
      </c>
      <c r="AO174" s="27"/>
      <c r="AP174" s="27"/>
      <c r="AQ174" s="27">
        <f t="shared" ref="AQ174" si="4746">SUM(AQ167:AQ173)</f>
        <v>3168</v>
      </c>
      <c r="AR174" s="28">
        <f t="shared" ref="AR174" si="4747">((AQ174+AS174)/7)/AO173</f>
        <v>0.65899919289749798</v>
      </c>
      <c r="AS174" s="27">
        <f t="shared" ref="AS174" si="4748">SUM(AS167:AS173)</f>
        <v>98</v>
      </c>
      <c r="AT174" s="28">
        <f t="shared" ref="AT174" si="4749">(AS174/(AS174+AQ174))</f>
        <v>3.0006123698714023E-2</v>
      </c>
      <c r="AU174" s="27"/>
      <c r="AV174" s="27"/>
      <c r="AW174" s="29" t="e">
        <f t="shared" ref="AW174:AX174" si="4750">AW172/AW171*100-100</f>
        <v>#DIV/0!</v>
      </c>
      <c r="AX174" s="72">
        <f t="shared" si="4750"/>
        <v>7.7276340192528465</v>
      </c>
      <c r="AY174" s="26">
        <f t="shared" ref="AY174" si="4751">SUM(AY167:AY173)</f>
        <v>1</v>
      </c>
      <c r="AZ174" s="27">
        <f t="shared" ref="AZ174" si="4752">SUM(AZ167:AZ173)</f>
        <v>0</v>
      </c>
      <c r="BA174" s="27"/>
      <c r="BB174" s="27"/>
      <c r="BC174" s="27">
        <f t="shared" ref="BC174" si="4753">SUM(BC167:BC173)</f>
        <v>3475</v>
      </c>
      <c r="BD174" s="28">
        <f t="shared" ref="BD174" si="4754">((BC174+BE174)/7)/BA173</f>
        <v>0.62094547964113178</v>
      </c>
      <c r="BE174" s="27">
        <f t="shared" ref="BE174" si="4755">SUM(BE167:BE173)</f>
        <v>124</v>
      </c>
      <c r="BF174" s="28">
        <f t="shared" ref="BF174" si="4756">(BE174/(BE174+BC174))</f>
        <v>3.4454015004167823E-2</v>
      </c>
      <c r="BG174" s="27"/>
      <c r="BH174" s="27"/>
      <c r="BI174" s="29" t="e">
        <f t="shared" ref="BI174:BJ174" si="4757">BI172/BI171*100-100</f>
        <v>#DIV/0!</v>
      </c>
      <c r="BJ174" s="72">
        <f t="shared" si="4757"/>
        <v>14.510288792722775</v>
      </c>
      <c r="BK174" s="26">
        <f t="shared" ref="BK174" si="4758">SUM(BK167:BK173)</f>
        <v>3</v>
      </c>
      <c r="BL174" s="27">
        <f t="shared" ref="BL174" si="4759">SUM(BL167:BL173)</f>
        <v>0</v>
      </c>
      <c r="BM174" s="27"/>
      <c r="BN174" s="27"/>
      <c r="BO174" s="27">
        <f t="shared" ref="BO174" si="4760">SUM(BO167:BO173)</f>
        <v>3077</v>
      </c>
      <c r="BP174" s="28">
        <f t="shared" ref="BP174" si="4761">((BO174+BQ174)/7)/BM173</f>
        <v>0.6310679611650486</v>
      </c>
      <c r="BQ174" s="27">
        <f t="shared" ref="BQ174" si="4762">SUM(BQ167:BQ173)</f>
        <v>108</v>
      </c>
      <c r="BR174" s="28">
        <f t="shared" ref="BR174" si="4763">(BQ174/(BQ174+BO174))</f>
        <v>3.3908948194662482E-2</v>
      </c>
      <c r="BS174" s="27"/>
      <c r="BT174" s="27"/>
      <c r="BU174" s="29" t="e">
        <f t="shared" ref="BU174:BV174" si="4764">BU172/BU171*100-100</f>
        <v>#DIV/0!</v>
      </c>
      <c r="BV174" s="72">
        <f t="shared" si="4764"/>
        <v>3.0468956990197</v>
      </c>
      <c r="BW174" s="26">
        <f t="shared" ref="BW174" si="4765">SUM(BW167:BW173)</f>
        <v>11</v>
      </c>
      <c r="BX174" s="27">
        <f t="shared" ref="BX174" si="4766">SUM(BX167:BX173)</f>
        <v>0</v>
      </c>
      <c r="BY174" s="27"/>
      <c r="BZ174" s="27"/>
      <c r="CA174" s="27">
        <f t="shared" ref="CA174" si="4767">SUM(CA167:CA173)</f>
        <v>3442</v>
      </c>
      <c r="CB174" s="28">
        <f t="shared" ref="CB174" si="4768">((CA174+CC174)/7)/BY173</f>
        <v>0.68778015981290197</v>
      </c>
      <c r="CC174" s="27">
        <f t="shared" ref="CC174" si="4769">SUM(CC167:CC173)</f>
        <v>87</v>
      </c>
      <c r="CD174" s="28">
        <f t="shared" ref="CD174" si="4770">(CC174/(CC174+CA174))</f>
        <v>2.4652876168886371E-2</v>
      </c>
      <c r="CE174" s="27"/>
      <c r="CF174" s="27"/>
      <c r="CG174" s="29" t="e">
        <f t="shared" ref="CG174:CH174" si="4771">CG172/CG171*100-100</f>
        <v>#DIV/0!</v>
      </c>
      <c r="CH174" s="72">
        <f t="shared" si="4771"/>
        <v>2.5876534487326666</v>
      </c>
      <c r="CI174" s="26">
        <f t="shared" ref="CI174" si="4772">SUM(CI167:CI173)</f>
        <v>3</v>
      </c>
      <c r="CJ174" s="27">
        <f t="shared" ref="CJ174" si="4773">SUM(CJ167:CJ173)</f>
        <v>0</v>
      </c>
      <c r="CK174" s="27"/>
      <c r="CL174" s="27"/>
      <c r="CM174" s="27">
        <f t="shared" ref="CM174" si="4774">SUM(CM167:CM173)</f>
        <v>607</v>
      </c>
      <c r="CN174" s="28">
        <f t="shared" ref="CN174" si="4775">((CM174+CO174)/7)/CK173</f>
        <v>0.62779397473275034</v>
      </c>
      <c r="CO174" s="27">
        <f t="shared" ref="CO174" si="4776">SUM(CO167:CO173)</f>
        <v>39</v>
      </c>
      <c r="CP174" s="28">
        <f t="shared" ref="CP174" si="4777">(CO174/(CO174+CM174))</f>
        <v>6.037151702786378E-2</v>
      </c>
      <c r="CQ174" s="27"/>
      <c r="CR174" s="27"/>
      <c r="CS174" s="29" t="e">
        <f t="shared" ref="CS174:CT174" si="4778">CS172/CS171*100-100</f>
        <v>#DIV/0!</v>
      </c>
      <c r="CT174" s="72">
        <f t="shared" si="4778"/>
        <v>2.6980482204362914</v>
      </c>
      <c r="CU174" s="26">
        <f t="shared" ref="CU174" si="4779">SUM(CU167:CU173)</f>
        <v>15</v>
      </c>
      <c r="CV174" s="27">
        <f t="shared" ref="CV174" si="4780">SUM(CV167:CV173)</f>
        <v>0</v>
      </c>
      <c r="CW174" s="27"/>
      <c r="CX174" s="27"/>
      <c r="CY174" s="27">
        <f t="shared" ref="CY174" si="4781">SUM(CY167:CY173)</f>
        <v>3455</v>
      </c>
      <c r="CZ174" s="28">
        <f t="shared" ref="CZ174" si="4782">((CY174+DA174)/7)/CW173</f>
        <v>0.68521031207598371</v>
      </c>
      <c r="DA174" s="27">
        <f t="shared" ref="DA174" si="4783">SUM(DA167:DA173)</f>
        <v>80</v>
      </c>
      <c r="DB174" s="28">
        <f t="shared" ref="DB174" si="4784">(DA174/(DA174+CY174))</f>
        <v>2.2630834512022632E-2</v>
      </c>
      <c r="DC174" s="27"/>
      <c r="DD174" s="27"/>
      <c r="DE174" s="29" t="e">
        <f t="shared" ref="DE174:DF174" si="4785">DE172/DE171*100-100</f>
        <v>#DIV/0!</v>
      </c>
      <c r="DF174" s="72">
        <f t="shared" si="4785"/>
        <v>8.6107921928817461</v>
      </c>
      <c r="DG174" s="26">
        <f t="shared" ref="DG174" si="4786">SUM(DG167:DG173)</f>
        <v>24</v>
      </c>
      <c r="DH174" s="27">
        <f t="shared" ref="DH174" si="4787">SUM(DH167:DH173)</f>
        <v>0</v>
      </c>
      <c r="DI174" s="27"/>
      <c r="DJ174" s="27"/>
      <c r="DK174" s="27">
        <f t="shared" ref="DK174" si="4788">SUM(DK167:DK173)</f>
        <v>3861</v>
      </c>
      <c r="DL174" s="28">
        <f t="shared" ref="DL174" si="4789">((DK174+DM174)/7)/DI173</f>
        <v>0.68908585331942995</v>
      </c>
      <c r="DM174" s="27">
        <f t="shared" ref="DM174" si="4790">SUM(DM167:DM173)</f>
        <v>104</v>
      </c>
      <c r="DN174" s="28">
        <f t="shared" ref="DN174" si="4791">(DM174/(DM174+DK174))</f>
        <v>2.6229508196721311E-2</v>
      </c>
      <c r="DO174" s="27"/>
      <c r="DP174" s="27"/>
      <c r="DQ174" s="29" t="e">
        <f t="shared" ref="DQ174:DR174" si="4792">DQ172/DQ171*100-100</f>
        <v>#DIV/0!</v>
      </c>
      <c r="DR174" s="72">
        <f t="shared" si="4792"/>
        <v>10.059171597633124</v>
      </c>
      <c r="DS174" s="26">
        <f t="shared" ref="DS174" si="4793">SUM(DS167:DS173)</f>
        <v>0</v>
      </c>
      <c r="DT174" s="27">
        <f t="shared" ref="DT174" si="4794">SUM(DT167:DT173)</f>
        <v>0</v>
      </c>
      <c r="DU174" s="27"/>
      <c r="DV174" s="27"/>
      <c r="DW174" s="27">
        <f t="shared" ref="DW174" si="4795">SUM(DW167:DW173)</f>
        <v>3771</v>
      </c>
      <c r="DX174" s="28">
        <f t="shared" ref="DX174" si="4796">((DW174+DY174)/7)/DU173</f>
        <v>0.63463104740185694</v>
      </c>
      <c r="DY174" s="27">
        <f t="shared" ref="DY174" si="4797">SUM(DY167:DY173)</f>
        <v>125</v>
      </c>
      <c r="DZ174" s="28">
        <f t="shared" ref="DZ174" si="4798">(DY174/(DY174+DW174))</f>
        <v>3.2084188911704309E-2</v>
      </c>
      <c r="EA174" s="27"/>
      <c r="EB174" s="27"/>
      <c r="EC174" s="29" t="e">
        <f t="shared" ref="EC174:ED174" si="4799">EC172/EC171*100-100</f>
        <v>#DIV/0!</v>
      </c>
      <c r="ED174" s="72">
        <f t="shared" si="4799"/>
        <v>6.2428243398392738</v>
      </c>
      <c r="EE174" s="26">
        <f t="shared" ref="EE174" si="4800">SUM(EE167:EE173)</f>
        <v>2</v>
      </c>
      <c r="EF174" s="27">
        <f t="shared" ref="EF174" si="4801">SUM(EF167:EF173)</f>
        <v>0</v>
      </c>
      <c r="EG174" s="27"/>
      <c r="EH174" s="27"/>
      <c r="EI174" s="27">
        <f t="shared" ref="EI174" si="4802">SUM(EI167:EI173)</f>
        <v>672</v>
      </c>
      <c r="EJ174" s="28">
        <f t="shared" ref="EJ174" si="4803">((EI174+EK174)/7)/EG173</f>
        <v>0.65695488721804518</v>
      </c>
      <c r="EK174" s="27">
        <f t="shared" ref="EK174" si="4804">SUM(EK167:EK173)</f>
        <v>27</v>
      </c>
      <c r="EL174" s="28">
        <f t="shared" ref="EL174" si="4805">(EK174/(EK174+EI174))</f>
        <v>3.8626609442060089E-2</v>
      </c>
      <c r="EM174" s="27"/>
      <c r="EN174" s="27"/>
      <c r="EO174" s="29" t="e">
        <f t="shared" ref="EO174:EP174" si="4806">EO172/EO171*100-100</f>
        <v>#DIV/0!</v>
      </c>
      <c r="EP174" s="72">
        <f t="shared" si="4806"/>
        <v>3.9800995024875618</v>
      </c>
      <c r="EQ174" s="26">
        <f t="shared" ref="EQ174" si="4807">SUM(EQ167:EQ173)</f>
        <v>1</v>
      </c>
      <c r="ER174" s="27">
        <f t="shared" ref="ER174" si="4808">SUM(ER167:ER173)</f>
        <v>0</v>
      </c>
      <c r="ES174" s="27"/>
      <c r="ET174" s="27"/>
      <c r="EU174" s="27">
        <f t="shared" ref="EU174" si="4809">SUM(EU167:EU173)</f>
        <v>3912</v>
      </c>
      <c r="EV174" s="28">
        <f t="shared" ref="EV174" si="4810">((EU174+EW174)/7)/ES173</f>
        <v>0.66149785549323659</v>
      </c>
      <c r="EW174" s="27">
        <f t="shared" ref="EW174" si="4811">SUM(EW167:EW173)</f>
        <v>98</v>
      </c>
      <c r="EX174" s="28">
        <f t="shared" ref="EX174" si="4812">(EW174/(EW174+EU174))</f>
        <v>2.4438902743142144E-2</v>
      </c>
      <c r="EY174" s="27"/>
      <c r="EZ174" s="27"/>
      <c r="FA174" s="29" t="e">
        <f t="shared" ref="FA174:FB174" si="4813">FA172/FA171*100-100</f>
        <v>#DIV/0!</v>
      </c>
      <c r="FB174" s="72">
        <f t="shared" si="4813"/>
        <v>3.3008036739380202</v>
      </c>
      <c r="FC174" s="26">
        <f t="shared" ref="FC174" si="4814">SUM(FC167:FC173)</f>
        <v>2</v>
      </c>
      <c r="FD174" s="27">
        <f t="shared" ref="FD174" si="4815">SUM(FD167:FD173)</f>
        <v>0</v>
      </c>
      <c r="FE174" s="27"/>
      <c r="FF174" s="27"/>
      <c r="FG174" s="27">
        <f t="shared" ref="FG174" si="4816">SUM(FG167:FG173)</f>
        <v>3890</v>
      </c>
      <c r="FH174" s="28">
        <f t="shared" ref="FH174" si="4817">((FG174+FI174)/7)/FE173</f>
        <v>0.65920235371036284</v>
      </c>
      <c r="FI174" s="27">
        <f t="shared" ref="FI174" si="4818">SUM(FI167:FI173)</f>
        <v>143</v>
      </c>
      <c r="FJ174" s="28">
        <f t="shared" ref="FJ174" si="4819">(FI174/(FI174+FG174))</f>
        <v>3.5457475824448303E-2</v>
      </c>
      <c r="FK174" s="27"/>
      <c r="FL174" s="27"/>
      <c r="FM174" s="29" t="e">
        <f t="shared" ref="FM174:FN174" si="4820">FM172/FM171*100-100</f>
        <v>#DIV/0!</v>
      </c>
      <c r="FN174" s="72">
        <f t="shared" si="4820"/>
        <v>8.9322617680826681</v>
      </c>
      <c r="FO174" s="26">
        <f t="shared" ref="FO174" si="4821">SUM(FO167:FO173)</f>
        <v>0</v>
      </c>
      <c r="FP174" s="27">
        <f t="shared" ref="FP174" si="4822">SUM(FP167:FP173)</f>
        <v>0</v>
      </c>
      <c r="FQ174" s="27"/>
      <c r="FR174" s="27"/>
      <c r="FS174" s="27">
        <f t="shared" ref="FS174" si="4823">SUM(FS167:FS173)</f>
        <v>3812</v>
      </c>
      <c r="FT174" s="28">
        <f t="shared" ref="FT174" si="4824">((FS174+FU174)/7)/FQ173</f>
        <v>0.65842924847664175</v>
      </c>
      <c r="FU174" s="27">
        <f t="shared" ref="FU174" si="4825">SUM(FU167:FU173)</f>
        <v>78</v>
      </c>
      <c r="FV174" s="28">
        <f t="shared" ref="FV174" si="4826">(FU174/(FU174+FS174))</f>
        <v>2.0051413881748071E-2</v>
      </c>
      <c r="FW174" s="27"/>
      <c r="FX174" s="27"/>
      <c r="FY174" s="29" t="e">
        <f t="shared" ref="FY174:FZ174" si="4827">FY172/FY171*100-100</f>
        <v>#DIV/0!</v>
      </c>
      <c r="FZ174" s="72">
        <f t="shared" si="4827"/>
        <v>8.2991635230441148</v>
      </c>
      <c r="GA174" s="26">
        <f t="shared" ref="GA174" si="4828">SUM(GA167:GA173)</f>
        <v>0</v>
      </c>
      <c r="GB174" s="27">
        <f t="shared" ref="GB174" si="4829">SUM(GB167:GB173)</f>
        <v>0</v>
      </c>
      <c r="GC174" s="27"/>
      <c r="GD174" s="27"/>
      <c r="GE174" s="27">
        <f t="shared" ref="GE174" si="4830">SUM(GE167:GE173)</f>
        <v>643</v>
      </c>
      <c r="GF174" s="28">
        <f t="shared" ref="GF174" si="4831">((GE174+GG174)/7)/GC173</f>
        <v>0.59082892416225741</v>
      </c>
      <c r="GG174" s="27">
        <f t="shared" ref="GG174" si="4832">SUM(GG167:GG173)</f>
        <v>27</v>
      </c>
      <c r="GH174" s="28">
        <f t="shared" ref="GH174" si="4833">(GG174/(GG174+GE174))</f>
        <v>4.0298507462686567E-2</v>
      </c>
      <c r="GI174" s="27"/>
      <c r="GJ174" s="27"/>
      <c r="GK174" s="29" t="e">
        <f t="shared" ref="GK174:GL174" si="4834">GK172/GK171*100-100</f>
        <v>#DIV/0!</v>
      </c>
      <c r="GL174" s="72">
        <f t="shared" si="4834"/>
        <v>6.352851128970542</v>
      </c>
      <c r="GM174" s="26">
        <f t="shared" ref="GM174" si="4835">SUM(GM167:GM173)</f>
        <v>1</v>
      </c>
      <c r="GN174" s="27">
        <f t="shared" ref="GN174" si="4836">SUM(GN167:GN173)</f>
        <v>0</v>
      </c>
      <c r="GO174" s="27"/>
      <c r="GP174" s="27"/>
      <c r="GQ174" s="27">
        <f t="shared" ref="GQ174" si="4837">SUM(GQ167:GQ173)</f>
        <v>3846</v>
      </c>
      <c r="GR174" s="28">
        <f t="shared" ref="GR174" si="4838">((GQ174+GS174)/7)/GO173</f>
        <v>0.67444236335773888</v>
      </c>
      <c r="GS174" s="27">
        <f t="shared" ref="GS174" si="4839">SUM(GS167:GS173)</f>
        <v>115</v>
      </c>
      <c r="GT174" s="28">
        <f t="shared" ref="GT174" si="4840">(GS174/(GS174+GQ174))</f>
        <v>2.9033072456450391E-2</v>
      </c>
      <c r="GU174" s="27"/>
      <c r="GV174" s="27"/>
      <c r="GW174" s="29" t="e">
        <f t="shared" ref="GW174:GX174" si="4841">GW172/GW171*100-100</f>
        <v>#DIV/0!</v>
      </c>
      <c r="GX174" s="72">
        <f t="shared" si="4841"/>
        <v>8.1380428175862818</v>
      </c>
      <c r="GY174" s="26">
        <f t="shared" ref="GY174" si="4842">SUM(GY167:GY173)</f>
        <v>0</v>
      </c>
      <c r="GZ174" s="27">
        <f t="shared" ref="GZ174" si="4843">SUM(GZ167:GZ173)</f>
        <v>0</v>
      </c>
      <c r="HA174" s="27"/>
      <c r="HB174" s="27"/>
      <c r="HC174" s="27">
        <f t="shared" ref="HC174" si="4844">SUM(HC167:HC173)</f>
        <v>3819</v>
      </c>
      <c r="HD174" s="28">
        <f t="shared" ref="HD174" si="4845">((HC174+HE174)/7)/HA173</f>
        <v>0.67100591715976332</v>
      </c>
      <c r="HE174" s="27">
        <f t="shared" ref="HE174" si="4846">SUM(HE167:HE173)</f>
        <v>150</v>
      </c>
      <c r="HF174" s="28">
        <f t="shared" ref="HF174" si="4847">(HE174/(HE174+HC174))</f>
        <v>3.779289493575208E-2</v>
      </c>
      <c r="HG174" s="27"/>
      <c r="HH174" s="27"/>
      <c r="HI174" s="29" t="e">
        <f t="shared" ref="HI174:HJ174" si="4848">HI172/HI171*100-100</f>
        <v>#DIV/0!</v>
      </c>
      <c r="HJ174" s="72">
        <f t="shared" si="4848"/>
        <v>9.5157695684473538</v>
      </c>
      <c r="HK174" s="26">
        <f t="shared" si="4674"/>
        <v>105</v>
      </c>
      <c r="HL174" s="27">
        <f t="shared" si="4675"/>
        <v>0</v>
      </c>
      <c r="HM174" s="27">
        <f t="shared" si="4676"/>
        <v>0</v>
      </c>
      <c r="HN174" s="27">
        <f t="shared" si="4677"/>
        <v>0</v>
      </c>
      <c r="HO174" s="27">
        <f t="shared" si="4678"/>
        <v>54187</v>
      </c>
      <c r="HP174" s="216">
        <f>+((HO174)/HM173)/7</f>
        <v>0.65908897403150279</v>
      </c>
      <c r="HQ174" s="62">
        <f t="shared" si="4680"/>
        <v>1649</v>
      </c>
      <c r="HR174" s="52">
        <f t="shared" si="4724"/>
        <v>3.0431653348589147E-2</v>
      </c>
      <c r="HS174" s="53">
        <f t="shared" ref="HS174" si="4849">SUM(HS167:HS173)/7</f>
        <v>63</v>
      </c>
      <c r="HT174" s="54">
        <f t="shared" ref="HT174" si="4850">SUM(HT167:HT173)</f>
        <v>51612</v>
      </c>
      <c r="HU174" s="53">
        <f t="shared" ref="HU174" si="4851">AVERAGE(HU167:HU173)</f>
        <v>95.254600055357727</v>
      </c>
      <c r="HV174" s="63" t="e">
        <f>HV172/HV171*100-100</f>
        <v>#DIV/0!</v>
      </c>
      <c r="HW174" s="72">
        <f>HW172/HW171*100-100</f>
        <v>6.9793288562456439</v>
      </c>
      <c r="HX174" s="78">
        <f t="shared" ref="HX174" si="4852">SUM(G174,I174,S174,U174,AE174,AG174,AQ174,AS174,BC174,BE174)/7/SUM(E173,Q173,AC173,AO173,BA173)</f>
        <v>0.64888949821771313</v>
      </c>
      <c r="HY174" s="78">
        <f t="shared" ref="HY174" si="4853">SUM(BO174,BQ174,CA174,CC174,CM174,CO174,CY174,DA174,DK174,DM174)/7/SUM(BM173,BY173,CK173,CW173,DI173)</f>
        <v>0.67179023508137425</v>
      </c>
      <c r="HZ174" s="78">
        <f t="shared" ref="HZ174" si="4854">SUM(DW174,DY174,EI174,EK174,EU174,EW174,FG174,FI174)/7/SUM(DU173,EG173,ES173,FE173)</f>
        <v>0.65201465201465203</v>
      </c>
      <c r="IA174" s="78">
        <f t="shared" ref="IA174" si="4855">SUM(FS174,FU174,GE174,GG174,GQ174,GS174,HC174,HE174)/7/SUM(FQ173,GC173,GO173,HA173)</f>
        <v>0.6633032395114179</v>
      </c>
      <c r="IB174" s="92">
        <f t="shared" ref="IB174" si="4856">SUM(I174,U174,AG174,AS174,BE174)/SUM(G174,I174,S174,U174,AE174,AG174,AQ174,AS174,BC174,BE174)</f>
        <v>3.2960067610395098E-2</v>
      </c>
      <c r="IC174" s="92">
        <f t="shared" ref="IC174" si="4857">SUM(BQ174,CC174,CO174,DA174,DM174)/SUM(BO174,BQ174,CA174,CC174,CM174,CO174,CY174,DA174,DK174,DM174)</f>
        <v>2.8129205921938089E-2</v>
      </c>
      <c r="ID174" s="92">
        <f t="shared" ref="ID174" si="4858">SUM(DY174,EK174,EW174,FI174)/SUM(DW174,DY174,EI174,EK174,EU174,EW174,FG174,FI174)</f>
        <v>3.1096692514638393E-2</v>
      </c>
      <c r="IE174" s="92">
        <f t="shared" ref="IE174" si="4859">SUM(FU174,GG174,GS174,HE174)/SUM(FS174,FU174,GE174,GG174,GQ174,GS174,HC174,HE174)</f>
        <v>2.9623698959167333E-2</v>
      </c>
      <c r="IF174" s="94">
        <f t="shared" ref="IF174" si="4860">SUM(C174,O174,AA174,AM174,AY174)</f>
        <v>43</v>
      </c>
      <c r="IG174" s="94">
        <f t="shared" ref="IG174" si="4861">SUM(BK174,BW174,CI174,CU174,DG174)</f>
        <v>56</v>
      </c>
      <c r="IH174" s="94">
        <f t="shared" ref="IH174" si="4862">SUM(DS174,EE174,EQ174,FC174)</f>
        <v>5</v>
      </c>
      <c r="II174" s="94">
        <f t="shared" ref="II174" si="4863">SUM(FO174,GA174,GM174,GY174)</f>
        <v>1</v>
      </c>
      <c r="IJ174" s="96" t="s">
        <v>89</v>
      </c>
    </row>
    <row r="175" spans="1:244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" si="4864">HK174/HM164</f>
        <v>8.9209855564995749E-3</v>
      </c>
      <c r="HL175" s="68">
        <f t="shared" ref="HL175" si="4865">HL174/HN164</f>
        <v>0</v>
      </c>
      <c r="HM175" s="45"/>
      <c r="HN175" s="45"/>
      <c r="HO175" s="45"/>
      <c r="HP175" s="218"/>
      <c r="HQ175" s="45"/>
      <c r="HR175" s="45"/>
      <c r="HS175" s="45"/>
      <c r="HT175" s="55"/>
      <c r="HU175" s="45"/>
      <c r="HV175" s="45"/>
      <c r="HW175" s="46"/>
      <c r="HY175" s="77"/>
      <c r="HZ175" s="77"/>
      <c r="IA175" s="77"/>
      <c r="IF175" s="94">
        <f t="shared" ref="IF175" si="4866">SUM(E164,Q164,AC164,AO164,BA164)</f>
        <v>3136</v>
      </c>
      <c r="IG175" s="94">
        <f t="shared" ref="IG175" si="4867">SUM(BM164,BY164,CK164,CW164,DI164)</f>
        <v>3169</v>
      </c>
      <c r="IH175" s="94">
        <f t="shared" ref="IH175" si="4868">SUM(DU164,EG164,ES164,FE164)</f>
        <v>2774</v>
      </c>
      <c r="II175" s="94">
        <f t="shared" ref="II175" si="4869">SUM(FQ164,GC164,GO164,HA164)</f>
        <v>2691</v>
      </c>
      <c r="IJ175" s="96" t="s">
        <v>84</v>
      </c>
    </row>
    <row r="176" spans="1:244" x14ac:dyDescent="0.25">
      <c r="A176" s="225">
        <v>44</v>
      </c>
      <c r="B176" s="73">
        <f>B173+1</f>
        <v>44561</v>
      </c>
      <c r="C176" s="33">
        <v>1</v>
      </c>
      <c r="D176" s="34"/>
      <c r="E176" s="34">
        <f>E173-C176</f>
        <v>733</v>
      </c>
      <c r="F176" s="34">
        <f>F173-D176</f>
        <v>61</v>
      </c>
      <c r="G176" s="34">
        <v>495</v>
      </c>
      <c r="H176" s="35">
        <f t="shared" ref="H176:H182" si="4870">((G176+I176)/E176)</f>
        <v>0.69577080491132337</v>
      </c>
      <c r="I176" s="34">
        <v>15</v>
      </c>
      <c r="J176" s="35">
        <f>I176/(G176+I176)</f>
        <v>2.9411764705882353E-2</v>
      </c>
      <c r="K176" s="36"/>
      <c r="L176" s="34"/>
      <c r="M176" s="34"/>
      <c r="N176" s="37"/>
      <c r="O176" s="33"/>
      <c r="P176" s="34"/>
      <c r="Q176" s="34">
        <f t="shared" ref="Q176" si="4871">Q173-O176</f>
        <v>701</v>
      </c>
      <c r="R176" s="34">
        <f t="shared" ref="R176" si="4872">R173-P176</f>
        <v>59</v>
      </c>
      <c r="S176" s="34">
        <v>441</v>
      </c>
      <c r="T176" s="35">
        <f t="shared" ref="T176:T182" si="4873">((S176+U176)/Q176)</f>
        <v>0.64764621968616265</v>
      </c>
      <c r="U176" s="34">
        <v>13</v>
      </c>
      <c r="V176" s="35">
        <f t="shared" ref="V176:V182" si="4874">U176/(S176+U176)</f>
        <v>2.8634361233480177E-2</v>
      </c>
      <c r="W176" s="36"/>
      <c r="X176" s="34"/>
      <c r="Y176" s="34"/>
      <c r="Z176" s="37"/>
      <c r="AA176" s="33"/>
      <c r="AB176" s="34"/>
      <c r="AC176" s="34">
        <f t="shared" ref="AC176" si="4875">AC173-AA176</f>
        <v>155</v>
      </c>
      <c r="AD176" s="34">
        <f t="shared" ref="AD176" si="4876">AD173-AB176</f>
        <v>9</v>
      </c>
      <c r="AE176" s="34">
        <v>82</v>
      </c>
      <c r="AF176" s="35">
        <f t="shared" ref="AF176:AF182" si="4877">((AE176+AG176)/AC176)</f>
        <v>0.53548387096774197</v>
      </c>
      <c r="AG176" s="34">
        <v>1</v>
      </c>
      <c r="AH176" s="35">
        <f t="shared" ref="AH176:AH182" si="4878">AG176/(AE176+AG176)</f>
        <v>1.2048192771084338E-2</v>
      </c>
      <c r="AI176" s="36"/>
      <c r="AJ176" s="34"/>
      <c r="AK176" s="34"/>
      <c r="AL176" s="37"/>
      <c r="AM176" s="33"/>
      <c r="AN176" s="34"/>
      <c r="AO176" s="34">
        <f t="shared" ref="AO176" si="4879">AO173-AM176</f>
        <v>708</v>
      </c>
      <c r="AP176" s="34">
        <f t="shared" ref="AP176" si="4880">AP173-AN176</f>
        <v>60</v>
      </c>
      <c r="AQ176" s="34">
        <v>466</v>
      </c>
      <c r="AR176" s="35">
        <f t="shared" ref="AR176:AR182" si="4881">((AQ176+AS176)/AO176)</f>
        <v>0.67937853107344637</v>
      </c>
      <c r="AS176" s="34">
        <v>15</v>
      </c>
      <c r="AT176" s="35">
        <f t="shared" ref="AT176:AT182" si="4882">AS176/(AQ176+AS176)</f>
        <v>3.1185031185031187E-2</v>
      </c>
      <c r="AU176" s="36"/>
      <c r="AV176" s="34"/>
      <c r="AW176" s="34"/>
      <c r="AX176" s="37"/>
      <c r="AY176" s="33"/>
      <c r="AZ176" s="34"/>
      <c r="BA176" s="34">
        <f t="shared" ref="BA176" si="4883">BA173-AY176</f>
        <v>828</v>
      </c>
      <c r="BB176" s="34">
        <f t="shared" ref="BB176" si="4884">BB173-AZ176</f>
        <v>68</v>
      </c>
      <c r="BC176" s="34">
        <v>555</v>
      </c>
      <c r="BD176" s="35">
        <f t="shared" ref="BD176:BD182" si="4885">((BC176+BE176)/BA176)</f>
        <v>0.68599033816425126</v>
      </c>
      <c r="BE176" s="34">
        <v>13</v>
      </c>
      <c r="BF176" s="35">
        <f t="shared" ref="BF176:BF182" si="4886">BE176/(BC176+BE176)</f>
        <v>2.2887323943661973E-2</v>
      </c>
      <c r="BG176" s="36"/>
      <c r="BH176" s="34"/>
      <c r="BI176" s="34"/>
      <c r="BJ176" s="37"/>
      <c r="BK176" s="33">
        <v>2</v>
      </c>
      <c r="BL176" s="34"/>
      <c r="BM176" s="34">
        <f t="shared" ref="BM176" si="4887">BM173-BK176</f>
        <v>719</v>
      </c>
      <c r="BN176" s="34">
        <f t="shared" ref="BN176" si="4888">BN173-BL176</f>
        <v>58</v>
      </c>
      <c r="BO176" s="34">
        <v>473</v>
      </c>
      <c r="BP176" s="35">
        <f t="shared" ref="BP176:BP182" si="4889">((BO176+BQ176)/BM176)</f>
        <v>0.67872044506258689</v>
      </c>
      <c r="BQ176" s="34">
        <v>15</v>
      </c>
      <c r="BR176" s="35">
        <f t="shared" ref="BR176:BR182" si="4890">BQ176/(BO176+BQ176)</f>
        <v>3.0737704918032786E-2</v>
      </c>
      <c r="BS176" s="36"/>
      <c r="BT176" s="34"/>
      <c r="BU176" s="34"/>
      <c r="BV176" s="37"/>
      <c r="BW176" s="33"/>
      <c r="BX176" s="34"/>
      <c r="BY176" s="34">
        <f t="shared" ref="BY176" si="4891">BY173-BW176</f>
        <v>733</v>
      </c>
      <c r="BZ176" s="34">
        <f t="shared" ref="BZ176" si="4892">BZ173-BX176</f>
        <v>61</v>
      </c>
      <c r="CA176" s="34">
        <v>483</v>
      </c>
      <c r="CB176" s="35">
        <f t="shared" ref="CB176:CB182" si="4893">((CA176+CC176)/BY176)</f>
        <v>0.67121418826739432</v>
      </c>
      <c r="CC176" s="34">
        <v>9</v>
      </c>
      <c r="CD176" s="35">
        <f t="shared" ref="CD176:CD182" si="4894">CC176/(CA176+CC176)</f>
        <v>1.8292682926829267E-2</v>
      </c>
      <c r="CE176" s="36"/>
      <c r="CF176" s="34"/>
      <c r="CG176" s="34"/>
      <c r="CH176" s="37"/>
      <c r="CI176" s="33"/>
      <c r="CJ176" s="34"/>
      <c r="CK176" s="34">
        <f t="shared" ref="CK176" si="4895">CK173-CI176</f>
        <v>147</v>
      </c>
      <c r="CL176" s="34">
        <f t="shared" ref="CL176" si="4896">CL173-CJ176</f>
        <v>13</v>
      </c>
      <c r="CM176" s="34">
        <v>88</v>
      </c>
      <c r="CN176" s="35">
        <f t="shared" ref="CN176:CN182" si="4897">((CM176+CO176)/CK176)</f>
        <v>0.61224489795918369</v>
      </c>
      <c r="CO176" s="34">
        <v>2</v>
      </c>
      <c r="CP176" s="35">
        <f t="shared" ref="CP176:CP182" si="4898">CO176/(CM176+CO176)</f>
        <v>2.2222222222222223E-2</v>
      </c>
      <c r="CQ176" s="36"/>
      <c r="CR176" s="34"/>
      <c r="CS176" s="34"/>
      <c r="CT176" s="37"/>
      <c r="CU176" s="33"/>
      <c r="CV176" s="34"/>
      <c r="CW176" s="34">
        <f t="shared" ref="CW176" si="4899">CW173-CU176</f>
        <v>737</v>
      </c>
      <c r="CX176" s="34">
        <f t="shared" ref="CX176" si="4900">CX173-CV176</f>
        <v>62</v>
      </c>
      <c r="CY176" s="34">
        <v>491</v>
      </c>
      <c r="CZ176" s="35">
        <f t="shared" ref="CZ176:CZ182" si="4901">((CY176+DA176)/CW176)</f>
        <v>0.67435549525101768</v>
      </c>
      <c r="DA176" s="34">
        <v>6</v>
      </c>
      <c r="DB176" s="35">
        <f t="shared" ref="DB176:DB182" si="4902">DA176/(CY176+DA176)</f>
        <v>1.2072434607645875E-2</v>
      </c>
      <c r="DC176" s="36"/>
      <c r="DD176" s="34"/>
      <c r="DE176" s="34"/>
      <c r="DF176" s="37"/>
      <c r="DG176" s="33">
        <v>1</v>
      </c>
      <c r="DH176" s="34"/>
      <c r="DI176" s="34">
        <f t="shared" ref="DI176" si="4903">DI173-DG176</f>
        <v>821</v>
      </c>
      <c r="DJ176" s="34">
        <f t="shared" ref="DJ176" si="4904">DJ173-DH176</f>
        <v>70</v>
      </c>
      <c r="DK176" s="34">
        <v>518</v>
      </c>
      <c r="DL176" s="35">
        <f t="shared" ref="DL176:DL182" si="4905">((DK176+DM176)/DI176)</f>
        <v>0.64068209500609008</v>
      </c>
      <c r="DM176" s="34">
        <v>8</v>
      </c>
      <c r="DN176" s="35">
        <f t="shared" ref="DN176:DN182" si="4906">DM176/(DK176+DM176)</f>
        <v>1.5209125475285171E-2</v>
      </c>
      <c r="DO176" s="36"/>
      <c r="DP176" s="34"/>
      <c r="DQ176" s="34"/>
      <c r="DR176" s="37"/>
      <c r="DS176" s="33"/>
      <c r="DT176" s="34"/>
      <c r="DU176" s="34">
        <f t="shared" ref="DU176" si="4907">DU173-DS176</f>
        <v>877</v>
      </c>
      <c r="DV176" s="34">
        <f t="shared" ref="DV176" si="4908">DV173-DT176</f>
        <v>71</v>
      </c>
      <c r="DW176" s="34">
        <v>533</v>
      </c>
      <c r="DX176" s="35">
        <f t="shared" ref="DX176:DX182" si="4909">((DW176+DY176)/DU176)</f>
        <v>0.63055872291904214</v>
      </c>
      <c r="DY176" s="34">
        <v>20</v>
      </c>
      <c r="DZ176" s="35">
        <f t="shared" ref="DZ176:DZ182" si="4910">DY176/(DW176+DY176)</f>
        <v>3.6166365280289332E-2</v>
      </c>
      <c r="EA176" s="36"/>
      <c r="EB176" s="34"/>
      <c r="EC176" s="34"/>
      <c r="ED176" s="37"/>
      <c r="EE176" s="33"/>
      <c r="EF176" s="34"/>
      <c r="EG176" s="34">
        <f t="shared" ref="EG176" si="4911">EG173-EE176</f>
        <v>152</v>
      </c>
      <c r="EH176" s="34">
        <f t="shared" ref="EH176" si="4912">EH173-EF176</f>
        <v>12</v>
      </c>
      <c r="EI176" s="34">
        <v>90</v>
      </c>
      <c r="EJ176" s="35">
        <f t="shared" ref="EJ176:EJ182" si="4913">((EI176+EK176)/EG176)</f>
        <v>0.61184210526315785</v>
      </c>
      <c r="EK176" s="34">
        <v>3</v>
      </c>
      <c r="EL176" s="35">
        <f t="shared" ref="EL176:EL182" si="4914">EK176/(EI176+EK176)</f>
        <v>3.2258064516129031E-2</v>
      </c>
      <c r="EM176" s="36"/>
      <c r="EN176" s="34"/>
      <c r="EO176" s="34"/>
      <c r="EP176" s="37"/>
      <c r="EQ176" s="33"/>
      <c r="ER176" s="34"/>
      <c r="ES176" s="34">
        <f t="shared" ref="ES176" si="4915">ES173-EQ176</f>
        <v>866</v>
      </c>
      <c r="ET176" s="34">
        <f t="shared" ref="ET176" si="4916">ET173-ER176</f>
        <v>72</v>
      </c>
      <c r="EU176" s="34">
        <v>539</v>
      </c>
      <c r="EV176" s="35">
        <f t="shared" ref="EV176:EV182" si="4917">((EU176+EW176)/ES176)</f>
        <v>0.6374133949191686</v>
      </c>
      <c r="EW176" s="34">
        <v>13</v>
      </c>
      <c r="EX176" s="35">
        <f t="shared" ref="EX176:EX182" si="4918">EW176/(EU176+EW176)</f>
        <v>2.355072463768116E-2</v>
      </c>
      <c r="EY176" s="36"/>
      <c r="EZ176" s="34"/>
      <c r="FA176" s="34"/>
      <c r="FB176" s="37"/>
      <c r="FC176" s="33"/>
      <c r="FD176" s="34"/>
      <c r="FE176" s="34">
        <f t="shared" ref="FE176" si="4919">FE173-FC176</f>
        <v>874</v>
      </c>
      <c r="FF176" s="34">
        <f t="shared" ref="FF176" si="4920">FF173-FD176</f>
        <v>72</v>
      </c>
      <c r="FG176" s="34">
        <v>549</v>
      </c>
      <c r="FH176" s="35">
        <f t="shared" ref="FH176:FH182" si="4921">((FG176+FI176)/FE176)</f>
        <v>0.64645308924485123</v>
      </c>
      <c r="FI176" s="34">
        <v>16</v>
      </c>
      <c r="FJ176" s="35">
        <f t="shared" ref="FJ176:FJ182" si="4922">FI176/(FG176+FI176)</f>
        <v>2.831858407079646E-2</v>
      </c>
      <c r="FK176" s="36"/>
      <c r="FL176" s="34"/>
      <c r="FM176" s="34"/>
      <c r="FN176" s="37"/>
      <c r="FO176" s="33">
        <v>1</v>
      </c>
      <c r="FP176" s="34"/>
      <c r="FQ176" s="34">
        <f t="shared" ref="FQ176" si="4923">FQ173-FO176</f>
        <v>843</v>
      </c>
      <c r="FR176" s="34">
        <f t="shared" ref="FR176" si="4924">FR173-FP176</f>
        <v>70</v>
      </c>
      <c r="FS176" s="34">
        <v>568</v>
      </c>
      <c r="FT176" s="35">
        <f t="shared" ref="FT176:FT182" si="4925">((FS176+FU176)/FQ176)</f>
        <v>0.69039145907473309</v>
      </c>
      <c r="FU176" s="34">
        <v>14</v>
      </c>
      <c r="FV176" s="35">
        <f t="shared" ref="FV176:FV182" si="4926">FU176/(FS176+FU176)</f>
        <v>2.4054982817869417E-2</v>
      </c>
      <c r="FW176" s="36"/>
      <c r="FX176" s="34"/>
      <c r="FY176" s="34"/>
      <c r="FZ176" s="37"/>
      <c r="GA176" s="33"/>
      <c r="GB176" s="34"/>
      <c r="GC176" s="34">
        <f t="shared" ref="GC176" si="4927">GC173-GA176</f>
        <v>162</v>
      </c>
      <c r="GD176" s="34">
        <f t="shared" ref="GD176" si="4928">GD173-GB176</f>
        <v>13</v>
      </c>
      <c r="GE176" s="34">
        <v>105</v>
      </c>
      <c r="GF176" s="35">
        <f t="shared" ref="GF176:GF182" si="4929">((GE176+GG176)/GC176)</f>
        <v>0.66666666666666663</v>
      </c>
      <c r="GG176" s="34">
        <v>3</v>
      </c>
      <c r="GH176" s="35">
        <f t="shared" ref="GH176:GH182" si="4930">GG176/(GE176+GG176)</f>
        <v>2.7777777777777776E-2</v>
      </c>
      <c r="GI176" s="36"/>
      <c r="GJ176" s="34"/>
      <c r="GK176" s="34"/>
      <c r="GL176" s="37"/>
      <c r="GM176" s="33"/>
      <c r="GN176" s="34"/>
      <c r="GO176" s="34">
        <f t="shared" ref="GO176" si="4931">GO173-GM176</f>
        <v>839</v>
      </c>
      <c r="GP176" s="34">
        <f t="shared" ref="GP176" si="4932">GP173-GN176</f>
        <v>70</v>
      </c>
      <c r="GQ176" s="34">
        <v>562</v>
      </c>
      <c r="GR176" s="35">
        <f t="shared" ref="GR176:GR182" si="4933">((GQ176+GS176)/GO176)</f>
        <v>0.68891537544696069</v>
      </c>
      <c r="GS176" s="34">
        <v>16</v>
      </c>
      <c r="GT176" s="35">
        <f t="shared" ref="GT176:GT182" si="4934">GS176/(GQ176+GS176)</f>
        <v>2.768166089965398E-2</v>
      </c>
      <c r="GU176" s="36"/>
      <c r="GV176" s="34"/>
      <c r="GW176" s="34"/>
      <c r="GX176" s="37"/>
      <c r="GY176" s="33"/>
      <c r="GZ176" s="34"/>
      <c r="HA176" s="34">
        <f t="shared" ref="HA176" si="4935">HA173-GY176</f>
        <v>845</v>
      </c>
      <c r="HB176" s="34">
        <f t="shared" ref="HB176" si="4936">HB173-GZ176</f>
        <v>70</v>
      </c>
      <c r="HC176" s="34">
        <v>523</v>
      </c>
      <c r="HD176" s="35">
        <f t="shared" ref="HD176:HD182" si="4937">((HC176+HE176)/HA176)</f>
        <v>0.64615384615384619</v>
      </c>
      <c r="HE176" s="34">
        <v>23</v>
      </c>
      <c r="HF176" s="35">
        <f t="shared" ref="HF176:HF182" si="4938">HE176/(HC176+HE176)</f>
        <v>4.2124542124542128E-2</v>
      </c>
      <c r="HG176" s="36"/>
      <c r="HH176" s="34"/>
      <c r="HI176" s="34"/>
      <c r="HJ176" s="37"/>
      <c r="HK176" s="33">
        <f t="shared" ref="HK176:HK183" si="4939">+C176+O176+AA176+AM176+AY176+BK176+BW176+CI176+CU176+DG176+DS176+EE176+EQ176+FC176+FO176+GA176+GM176+GY176</f>
        <v>5</v>
      </c>
      <c r="HL176" s="34">
        <f t="shared" ref="HL176:HL183" si="4940">+D176+P176+AB176+AN176+AZ176+BL176+BX176+CJ176+CV176+DH176+DT176+EF176+ER176+FD176+FP176+GB176+GN176+GZ176</f>
        <v>0</v>
      </c>
      <c r="HM176" s="34">
        <f t="shared" ref="HM176:HM183" si="4941">+E176+Q176+AC176+AO176+BA176+BM176+BY176+CK176+CW176+DI176+DU176+EG176+ES176+FE176+FQ176+GC176+GO176+HA176</f>
        <v>11740</v>
      </c>
      <c r="HN176" s="34">
        <f t="shared" ref="HN176:HN183" si="4942">+F176+R176+AD176+AP176+BB176+BN176+BZ176+CL176+CX176+DJ176+DV176+EH176+ET176+FF176+FR176+GD176+GP176+HB176</f>
        <v>971</v>
      </c>
      <c r="HO176" s="34">
        <f t="shared" ref="HO176:HO183" si="4943">+G176+S176+AE176+AQ176+BC176+BO176+CA176+CM176+CY176+DK176+DW176+EI176+EU176+FG176+FS176+GE176+GQ176+HC176+I176+U176+AG176+AS176+BE176+BQ176+CC176+CO176+DA176+DM176+DY176+EK176+EW176+FI176+FU176+GG176+GS176+HE176</f>
        <v>7766</v>
      </c>
      <c r="HP176" s="214">
        <f t="shared" ref="HP176:HP177" si="4944">+(HO176)/HM176</f>
        <v>0.66149914821124356</v>
      </c>
      <c r="HQ176" s="48">
        <f t="shared" ref="HQ176:HQ183" si="4945">+I176+U176+AG176+AS176+BE176+BQ176+CC176+CO176+DA176+DM176+DY176+EK176+EW176+FI176+FU176+GG176+GS176+HE176</f>
        <v>205</v>
      </c>
      <c r="HR176" s="35">
        <f>+(HQ176/(HO176))</f>
        <v>2.6397115632243111E-2</v>
      </c>
      <c r="HS176" s="49">
        <v>63.4</v>
      </c>
      <c r="HT176" s="50">
        <v>7430</v>
      </c>
      <c r="HU176" s="49">
        <f t="shared" ref="HU176:HU182" si="4946">+HT176/HO176*100</f>
        <v>95.673448364666484</v>
      </c>
      <c r="HV176" s="48"/>
      <c r="HW176" s="37"/>
      <c r="HX176" s="78">
        <f t="shared" ref="HX176:HX182" si="4947">SUM(G176,I176,S176,U176,AE176,AG176,AQ176,AS176,BC176,BE176)/SUM(E176,Q176,AC176,AO176,BA176)</f>
        <v>0.67071999999999998</v>
      </c>
      <c r="HY176" s="78">
        <f t="shared" ref="HY176:HY182" si="4948">SUM(BO176,BQ176,CA176,CC176,CM176,CO176,CY176,DA176,DK176,DM176)/SUM(BM176,BY176,CK176,CW176,DI176)</f>
        <v>0.66297117516629711</v>
      </c>
      <c r="HZ176" s="78">
        <f t="shared" ref="HZ176:HZ182" si="4949">SUM(DW176,DY176,EI176,EK176,EU176,EW176,FG176,FI176)/SUM(DU176,EG176,ES176,FE176)</f>
        <v>0.63669194655110151</v>
      </c>
      <c r="IA176" s="78">
        <f t="shared" ref="IA176:IA182" si="4950">SUM(FS176,FU176,GE176,GG176,GQ176,GS176,HC176,HE176)/SUM(FQ176,GC176,GO176,HA176)</f>
        <v>0.67460022313127554</v>
      </c>
    </row>
    <row r="177" spans="1:244" x14ac:dyDescent="0.25">
      <c r="A177" s="226"/>
      <c r="B177" s="41">
        <f t="shared" ref="B177:B182" si="4951">+B176+1</f>
        <v>44562</v>
      </c>
      <c r="C177" s="10"/>
      <c r="D177" s="11"/>
      <c r="E177" s="74">
        <f t="shared" ref="E177:E181" si="4952">E176-C177</f>
        <v>733</v>
      </c>
      <c r="F177" s="74">
        <f t="shared" ref="F177:F181" si="4953">F176-D177</f>
        <v>61</v>
      </c>
      <c r="G177" s="11">
        <v>494</v>
      </c>
      <c r="H177" s="12">
        <f t="shared" si="4870"/>
        <v>0.69577080491132337</v>
      </c>
      <c r="I177" s="11">
        <v>16</v>
      </c>
      <c r="J177" s="12">
        <f t="shared" ref="J177:J182" si="4954">I177/(G177+I177)</f>
        <v>3.1372549019607843E-2</v>
      </c>
      <c r="K177" s="13"/>
      <c r="L177" s="11"/>
      <c r="M177" s="11"/>
      <c r="N177" s="14"/>
      <c r="O177" s="10"/>
      <c r="P177" s="11"/>
      <c r="Q177" s="74">
        <f t="shared" ref="Q177:Q182" si="4955">Q176-O177</f>
        <v>701</v>
      </c>
      <c r="R177" s="74">
        <f t="shared" ref="R177:R182" si="4956">R176-P177</f>
        <v>59</v>
      </c>
      <c r="S177" s="11">
        <v>457</v>
      </c>
      <c r="T177" s="12">
        <f t="shared" si="4873"/>
        <v>0.68616262482168333</v>
      </c>
      <c r="U177" s="11">
        <v>24</v>
      </c>
      <c r="V177" s="12">
        <f t="shared" si="4874"/>
        <v>4.9896049896049899E-2</v>
      </c>
      <c r="W177" s="13"/>
      <c r="X177" s="11"/>
      <c r="Y177" s="11"/>
      <c r="Z177" s="14"/>
      <c r="AA177" s="10"/>
      <c r="AB177" s="11"/>
      <c r="AC177" s="74">
        <f t="shared" ref="AC177:AC182" si="4957">AC176-AA177</f>
        <v>155</v>
      </c>
      <c r="AD177" s="74">
        <f t="shared" ref="AD177:AD182" si="4958">AD176-AB177</f>
        <v>9</v>
      </c>
      <c r="AE177" s="11">
        <v>95</v>
      </c>
      <c r="AF177" s="12">
        <f t="shared" si="4877"/>
        <v>0.62580645161290327</v>
      </c>
      <c r="AG177" s="11">
        <v>2</v>
      </c>
      <c r="AH177" s="12">
        <f t="shared" si="4878"/>
        <v>2.0618556701030927E-2</v>
      </c>
      <c r="AI177" s="13"/>
      <c r="AJ177" s="11"/>
      <c r="AK177" s="11"/>
      <c r="AL177" s="14"/>
      <c r="AM177" s="10"/>
      <c r="AN177" s="11"/>
      <c r="AO177" s="74">
        <f t="shared" ref="AO177:AO182" si="4959">AO176-AM177</f>
        <v>708</v>
      </c>
      <c r="AP177" s="74">
        <f t="shared" ref="AP177:AP182" si="4960">AP176-AN177</f>
        <v>60</v>
      </c>
      <c r="AQ177" s="11">
        <v>474</v>
      </c>
      <c r="AR177" s="12">
        <f t="shared" si="4881"/>
        <v>0.69491525423728817</v>
      </c>
      <c r="AS177" s="11">
        <v>18</v>
      </c>
      <c r="AT177" s="12">
        <f t="shared" si="4882"/>
        <v>3.6585365853658534E-2</v>
      </c>
      <c r="AU177" s="13"/>
      <c r="AV177" s="11"/>
      <c r="AW177" s="11"/>
      <c r="AX177" s="14"/>
      <c r="AY177" s="10"/>
      <c r="AZ177" s="11"/>
      <c r="BA177" s="74">
        <f t="shared" ref="BA177:BA182" si="4961">BA176-AY177</f>
        <v>828</v>
      </c>
      <c r="BB177" s="74">
        <f t="shared" ref="BB177:BB182" si="4962">BB176-AZ177</f>
        <v>68</v>
      </c>
      <c r="BC177" s="11">
        <v>536</v>
      </c>
      <c r="BD177" s="12">
        <f t="shared" si="4885"/>
        <v>0.66425120772946855</v>
      </c>
      <c r="BE177" s="11">
        <v>14</v>
      </c>
      <c r="BF177" s="12">
        <f t="shared" si="4886"/>
        <v>2.5454545454545455E-2</v>
      </c>
      <c r="BG177" s="13"/>
      <c r="BH177" s="11"/>
      <c r="BI177" s="11"/>
      <c r="BJ177" s="14"/>
      <c r="BK177" s="10">
        <v>1</v>
      </c>
      <c r="BL177" s="11"/>
      <c r="BM177" s="74">
        <f t="shared" ref="BM177:BM182" si="4963">BM176-BK177</f>
        <v>718</v>
      </c>
      <c r="BN177" s="74">
        <f t="shared" ref="BN177:BN182" si="4964">BN176-BL177</f>
        <v>58</v>
      </c>
      <c r="BO177" s="11">
        <v>472</v>
      </c>
      <c r="BP177" s="12">
        <f t="shared" si="4889"/>
        <v>0.67827298050139273</v>
      </c>
      <c r="BQ177" s="11">
        <v>15</v>
      </c>
      <c r="BR177" s="12">
        <f t="shared" si="4890"/>
        <v>3.0800821355236138E-2</v>
      </c>
      <c r="BS177" s="13"/>
      <c r="BT177" s="11"/>
      <c r="BU177" s="11"/>
      <c r="BV177" s="14"/>
      <c r="BW177" s="10"/>
      <c r="BX177" s="11"/>
      <c r="BY177" s="74">
        <f t="shared" ref="BY177:BY182" si="4965">BY176-BW177</f>
        <v>733</v>
      </c>
      <c r="BZ177" s="74">
        <f t="shared" ref="BZ177:BZ182" si="4966">BZ176-BX177</f>
        <v>61</v>
      </c>
      <c r="CA177" s="11">
        <v>489</v>
      </c>
      <c r="CB177" s="12">
        <f t="shared" si="4893"/>
        <v>0.679399727148704</v>
      </c>
      <c r="CC177" s="11">
        <v>9</v>
      </c>
      <c r="CD177" s="12">
        <f t="shared" si="4894"/>
        <v>1.8072289156626505E-2</v>
      </c>
      <c r="CE177" s="13"/>
      <c r="CF177" s="11"/>
      <c r="CG177" s="11"/>
      <c r="CH177" s="14"/>
      <c r="CI177" s="10">
        <v>1</v>
      </c>
      <c r="CJ177" s="11"/>
      <c r="CK177" s="74">
        <f t="shared" ref="CK177:CK182" si="4967">CK176-CI177</f>
        <v>146</v>
      </c>
      <c r="CL177" s="74">
        <f t="shared" ref="CL177:CL182" si="4968">CL176-CJ177</f>
        <v>13</v>
      </c>
      <c r="CM177" s="11">
        <v>85</v>
      </c>
      <c r="CN177" s="12">
        <f t="shared" si="4897"/>
        <v>0.68493150684931503</v>
      </c>
      <c r="CO177" s="11">
        <v>15</v>
      </c>
      <c r="CP177" s="12">
        <f t="shared" si="4898"/>
        <v>0.15</v>
      </c>
      <c r="CQ177" s="13"/>
      <c r="CR177" s="11"/>
      <c r="CS177" s="11"/>
      <c r="CT177" s="14"/>
      <c r="CU177" s="10">
        <v>1</v>
      </c>
      <c r="CV177" s="11"/>
      <c r="CW177" s="74">
        <f t="shared" ref="CW177:CW182" si="4969">CW176-CU177</f>
        <v>736</v>
      </c>
      <c r="CX177" s="74">
        <f t="shared" ref="CX177:CX182" si="4970">CX176-CV177</f>
        <v>62</v>
      </c>
      <c r="CY177" s="11">
        <v>488</v>
      </c>
      <c r="CZ177" s="12">
        <f t="shared" si="4901"/>
        <v>0.67391304347826086</v>
      </c>
      <c r="DA177" s="11">
        <v>8</v>
      </c>
      <c r="DB177" s="12">
        <f t="shared" si="4902"/>
        <v>1.6129032258064516E-2</v>
      </c>
      <c r="DC177" s="13"/>
      <c r="DD177" s="11"/>
      <c r="DE177" s="11"/>
      <c r="DF177" s="14"/>
      <c r="DG177" s="10"/>
      <c r="DH177" s="11"/>
      <c r="DI177" s="74">
        <f t="shared" ref="DI177:DI182" si="4971">DI176-DG177</f>
        <v>821</v>
      </c>
      <c r="DJ177" s="74">
        <f t="shared" ref="DJ177:DJ182" si="4972">DJ176-DH177</f>
        <v>70</v>
      </c>
      <c r="DK177" s="11">
        <v>510</v>
      </c>
      <c r="DL177" s="12">
        <f t="shared" si="4905"/>
        <v>0.63946406820950064</v>
      </c>
      <c r="DM177" s="11">
        <v>15</v>
      </c>
      <c r="DN177" s="12">
        <f t="shared" si="4906"/>
        <v>2.8571428571428571E-2</v>
      </c>
      <c r="DO177" s="13"/>
      <c r="DP177" s="11"/>
      <c r="DQ177" s="11"/>
      <c r="DR177" s="14"/>
      <c r="DS177" s="10"/>
      <c r="DT177" s="11"/>
      <c r="DU177" s="74">
        <f t="shared" ref="DU177:DU182" si="4973">DU176-DS177</f>
        <v>877</v>
      </c>
      <c r="DV177" s="74">
        <f t="shared" ref="DV177:DV182" si="4974">DV176-DT177</f>
        <v>71</v>
      </c>
      <c r="DW177" s="11">
        <v>520</v>
      </c>
      <c r="DX177" s="12">
        <f t="shared" si="4909"/>
        <v>0.62827822120866594</v>
      </c>
      <c r="DY177" s="11">
        <v>31</v>
      </c>
      <c r="DZ177" s="12">
        <f t="shared" si="4910"/>
        <v>5.6261343012704176E-2</v>
      </c>
      <c r="EA177" s="13"/>
      <c r="EB177" s="11"/>
      <c r="EC177" s="11"/>
      <c r="ED177" s="14"/>
      <c r="EE177" s="10"/>
      <c r="EF177" s="11"/>
      <c r="EG177" s="74">
        <f t="shared" ref="EG177:EG182" si="4975">EG176-EE177</f>
        <v>152</v>
      </c>
      <c r="EH177" s="74">
        <f t="shared" ref="EH177:EH182" si="4976">EH176-EF177</f>
        <v>12</v>
      </c>
      <c r="EI177" s="11">
        <v>96</v>
      </c>
      <c r="EJ177" s="12">
        <f t="shared" si="4913"/>
        <v>0.67763157894736847</v>
      </c>
      <c r="EK177" s="11">
        <v>7</v>
      </c>
      <c r="EL177" s="12">
        <f t="shared" si="4914"/>
        <v>6.7961165048543687E-2</v>
      </c>
      <c r="EM177" s="13"/>
      <c r="EN177" s="11"/>
      <c r="EO177" s="11"/>
      <c r="EP177" s="14"/>
      <c r="EQ177" s="10"/>
      <c r="ER177" s="11"/>
      <c r="ES177" s="74">
        <f t="shared" ref="ES177:ES182" si="4977">ES176-EQ177</f>
        <v>866</v>
      </c>
      <c r="ET177" s="74">
        <f t="shared" ref="ET177:ET182" si="4978">ET176-ER177</f>
        <v>72</v>
      </c>
      <c r="EU177" s="11">
        <v>510</v>
      </c>
      <c r="EV177" s="12">
        <f t="shared" si="4917"/>
        <v>0.60392609699769051</v>
      </c>
      <c r="EW177" s="11">
        <v>13</v>
      </c>
      <c r="EX177" s="12">
        <f t="shared" si="4918"/>
        <v>2.4856596558317401E-2</v>
      </c>
      <c r="EY177" s="13"/>
      <c r="EZ177" s="11"/>
      <c r="FA177" s="11"/>
      <c r="FB177" s="14"/>
      <c r="FC177" s="10"/>
      <c r="FD177" s="11"/>
      <c r="FE177" s="74">
        <f t="shared" ref="FE177:FE182" si="4979">FE176-FC177</f>
        <v>874</v>
      </c>
      <c r="FF177" s="74">
        <f t="shared" ref="FF177:FF182" si="4980">FF176-FD177</f>
        <v>72</v>
      </c>
      <c r="FG177" s="11">
        <v>551</v>
      </c>
      <c r="FH177" s="12">
        <f t="shared" si="4921"/>
        <v>0.66704805491990848</v>
      </c>
      <c r="FI177" s="11">
        <v>32</v>
      </c>
      <c r="FJ177" s="12">
        <f t="shared" si="4922"/>
        <v>5.4888507718696397E-2</v>
      </c>
      <c r="FK177" s="13"/>
      <c r="FL177" s="11"/>
      <c r="FM177" s="11"/>
      <c r="FN177" s="14"/>
      <c r="FO177" s="10"/>
      <c r="FP177" s="11"/>
      <c r="FQ177" s="74">
        <f t="shared" ref="FQ177:FQ182" si="4981">FQ176-FO177</f>
        <v>843</v>
      </c>
      <c r="FR177" s="74">
        <f t="shared" ref="FR177:FR182" si="4982">FR176-FP177</f>
        <v>70</v>
      </c>
      <c r="FS177" s="11">
        <v>565</v>
      </c>
      <c r="FT177" s="12">
        <f t="shared" si="4925"/>
        <v>0.68208778173190987</v>
      </c>
      <c r="FU177" s="11">
        <v>10</v>
      </c>
      <c r="FV177" s="12">
        <f t="shared" si="4926"/>
        <v>1.7391304347826087E-2</v>
      </c>
      <c r="FW177" s="13"/>
      <c r="FX177" s="11"/>
      <c r="FY177" s="11"/>
      <c r="FZ177" s="14"/>
      <c r="GA177" s="10"/>
      <c r="GB177" s="11"/>
      <c r="GC177" s="74">
        <f t="shared" ref="GC177:GC182" si="4983">GC176-GA177</f>
        <v>162</v>
      </c>
      <c r="GD177" s="74">
        <f t="shared" ref="GD177:GD182" si="4984">GD176-GB177</f>
        <v>13</v>
      </c>
      <c r="GE177" s="11">
        <v>76</v>
      </c>
      <c r="GF177" s="12">
        <f t="shared" si="4929"/>
        <v>0.5</v>
      </c>
      <c r="GG177" s="11">
        <v>5</v>
      </c>
      <c r="GH177" s="12">
        <f t="shared" si="4930"/>
        <v>6.1728395061728392E-2</v>
      </c>
      <c r="GI177" s="13"/>
      <c r="GJ177" s="11"/>
      <c r="GK177" s="11"/>
      <c r="GL177" s="14"/>
      <c r="GM177" s="10"/>
      <c r="GN177" s="11"/>
      <c r="GO177" s="74">
        <f t="shared" ref="GO177:GO182" si="4985">GO176-GM177</f>
        <v>839</v>
      </c>
      <c r="GP177" s="74">
        <f t="shared" ref="GP177:GP182" si="4986">GP176-GN177</f>
        <v>70</v>
      </c>
      <c r="GQ177" s="11">
        <v>518</v>
      </c>
      <c r="GR177" s="12">
        <f t="shared" si="4933"/>
        <v>0.6448152562574494</v>
      </c>
      <c r="GS177" s="11">
        <v>23</v>
      </c>
      <c r="GT177" s="12">
        <f t="shared" si="4934"/>
        <v>4.2513863216266171E-2</v>
      </c>
      <c r="GU177" s="13"/>
      <c r="GV177" s="11"/>
      <c r="GW177" s="11"/>
      <c r="GX177" s="14"/>
      <c r="GY177" s="10"/>
      <c r="GZ177" s="11"/>
      <c r="HA177" s="74">
        <f t="shared" ref="HA177:HA182" si="4987">HA176-GY177</f>
        <v>845</v>
      </c>
      <c r="HB177" s="74">
        <f t="shared" ref="HB177:HB182" si="4988">HB176-GZ177</f>
        <v>70</v>
      </c>
      <c r="HC177" s="11">
        <v>519</v>
      </c>
      <c r="HD177" s="12">
        <f t="shared" si="4937"/>
        <v>0.64615384615384619</v>
      </c>
      <c r="HE177" s="11">
        <v>27</v>
      </c>
      <c r="HF177" s="12">
        <f t="shared" si="4938"/>
        <v>4.9450549450549448E-2</v>
      </c>
      <c r="HG177" s="13"/>
      <c r="HH177" s="11"/>
      <c r="HI177" s="11"/>
      <c r="HJ177" s="14"/>
      <c r="HK177" s="10">
        <f t="shared" si="4939"/>
        <v>3</v>
      </c>
      <c r="HL177" s="11">
        <f t="shared" si="4940"/>
        <v>0</v>
      </c>
      <c r="HM177" s="11">
        <f t="shared" si="4941"/>
        <v>11737</v>
      </c>
      <c r="HN177" s="11">
        <f t="shared" si="4942"/>
        <v>971</v>
      </c>
      <c r="HO177" s="11">
        <f t="shared" si="4943"/>
        <v>7739</v>
      </c>
      <c r="HP177" s="215">
        <f t="shared" si="4944"/>
        <v>0.65936781119536514</v>
      </c>
      <c r="HQ177" s="15">
        <f t="shared" si="4945"/>
        <v>284</v>
      </c>
      <c r="HR177" s="12">
        <f t="shared" ref="HR177:HR183" si="4989">+(HQ177/(HO177))</f>
        <v>3.669724770642202E-2</v>
      </c>
      <c r="HS177" s="16">
        <v>63.7</v>
      </c>
      <c r="HT177" s="17">
        <v>7378</v>
      </c>
      <c r="HU177" s="16">
        <f t="shared" si="4946"/>
        <v>95.335314640134385</v>
      </c>
      <c r="HV177" s="15"/>
      <c r="HW177" s="14"/>
      <c r="HX177" s="78">
        <f t="shared" si="4947"/>
        <v>0.68159999999999998</v>
      </c>
      <c r="HY177" s="78">
        <f t="shared" si="4948"/>
        <v>0.66772352568167403</v>
      </c>
      <c r="HZ177" s="78">
        <f t="shared" si="4949"/>
        <v>0.63560852293246661</v>
      </c>
      <c r="IA177" s="78">
        <f t="shared" si="4950"/>
        <v>0.6481963555224991</v>
      </c>
    </row>
    <row r="178" spans="1:244" x14ac:dyDescent="0.25">
      <c r="A178" s="226"/>
      <c r="B178" s="41">
        <f t="shared" si="4951"/>
        <v>44563</v>
      </c>
      <c r="C178" s="10"/>
      <c r="D178" s="11"/>
      <c r="E178" s="74">
        <f t="shared" si="4952"/>
        <v>733</v>
      </c>
      <c r="F178" s="74">
        <f t="shared" si="4953"/>
        <v>61</v>
      </c>
      <c r="G178" s="11">
        <v>461</v>
      </c>
      <c r="H178" s="12">
        <f t="shared" si="4870"/>
        <v>0.65893587994542979</v>
      </c>
      <c r="I178" s="11">
        <v>22</v>
      </c>
      <c r="J178" s="12">
        <f t="shared" si="4954"/>
        <v>4.5548654244306416E-2</v>
      </c>
      <c r="K178" s="13"/>
      <c r="L178" s="11"/>
      <c r="M178" s="11"/>
      <c r="N178" s="14"/>
      <c r="O178" s="10"/>
      <c r="P178" s="11"/>
      <c r="Q178" s="74">
        <f t="shared" si="4955"/>
        <v>701</v>
      </c>
      <c r="R178" s="74">
        <f t="shared" si="4956"/>
        <v>59</v>
      </c>
      <c r="S178" s="11">
        <v>455</v>
      </c>
      <c r="T178" s="12">
        <f t="shared" si="4873"/>
        <v>0.68188302425106995</v>
      </c>
      <c r="U178" s="11">
        <v>23</v>
      </c>
      <c r="V178" s="12">
        <f t="shared" si="4874"/>
        <v>4.8117154811715482E-2</v>
      </c>
      <c r="W178" s="13"/>
      <c r="X178" s="11"/>
      <c r="Y178" s="11"/>
      <c r="Z178" s="14"/>
      <c r="AA178" s="10"/>
      <c r="AB178" s="11"/>
      <c r="AC178" s="74">
        <f t="shared" si="4957"/>
        <v>155</v>
      </c>
      <c r="AD178" s="74">
        <f t="shared" si="4958"/>
        <v>9</v>
      </c>
      <c r="AE178" s="11">
        <v>96</v>
      </c>
      <c r="AF178" s="12">
        <f t="shared" si="4877"/>
        <v>0.64516129032258063</v>
      </c>
      <c r="AG178" s="11">
        <v>4</v>
      </c>
      <c r="AH178" s="12">
        <f t="shared" si="4878"/>
        <v>0.04</v>
      </c>
      <c r="AI178" s="13"/>
      <c r="AJ178" s="11"/>
      <c r="AK178" s="11"/>
      <c r="AL178" s="14"/>
      <c r="AM178" s="10"/>
      <c r="AN178" s="11"/>
      <c r="AO178" s="74">
        <f t="shared" si="4959"/>
        <v>708</v>
      </c>
      <c r="AP178" s="74">
        <f t="shared" si="4960"/>
        <v>60</v>
      </c>
      <c r="AQ178" s="11">
        <v>454</v>
      </c>
      <c r="AR178" s="12">
        <f t="shared" si="4881"/>
        <v>0.66101694915254239</v>
      </c>
      <c r="AS178" s="11">
        <v>14</v>
      </c>
      <c r="AT178" s="12">
        <f t="shared" si="4882"/>
        <v>2.9914529914529916E-2</v>
      </c>
      <c r="AU178" s="13"/>
      <c r="AV178" s="11"/>
      <c r="AW178" s="11"/>
      <c r="AX178" s="14"/>
      <c r="AY178" s="10"/>
      <c r="AZ178" s="11"/>
      <c r="BA178" s="74">
        <f t="shared" si="4961"/>
        <v>828</v>
      </c>
      <c r="BB178" s="74">
        <f t="shared" si="4962"/>
        <v>68</v>
      </c>
      <c r="BC178" s="11">
        <v>534</v>
      </c>
      <c r="BD178" s="12">
        <f t="shared" si="4885"/>
        <v>0.65700483091787443</v>
      </c>
      <c r="BE178" s="11">
        <v>10</v>
      </c>
      <c r="BF178" s="12">
        <f t="shared" si="4886"/>
        <v>1.8382352941176471E-2</v>
      </c>
      <c r="BG178" s="13"/>
      <c r="BH178" s="11"/>
      <c r="BI178" s="11"/>
      <c r="BJ178" s="14"/>
      <c r="BK178" s="10"/>
      <c r="BL178" s="11"/>
      <c r="BM178" s="74">
        <f t="shared" si="4963"/>
        <v>718</v>
      </c>
      <c r="BN178" s="74">
        <f t="shared" si="4964"/>
        <v>58</v>
      </c>
      <c r="BO178" s="11">
        <v>421</v>
      </c>
      <c r="BP178" s="12">
        <f t="shared" si="4889"/>
        <v>0.6044568245125348</v>
      </c>
      <c r="BQ178" s="11">
        <v>13</v>
      </c>
      <c r="BR178" s="12">
        <f t="shared" si="4890"/>
        <v>2.9953917050691243E-2</v>
      </c>
      <c r="BS178" s="13"/>
      <c r="BT178" s="11"/>
      <c r="BU178" s="11"/>
      <c r="BV178" s="14"/>
      <c r="BW178" s="10"/>
      <c r="BX178" s="11"/>
      <c r="BY178" s="74">
        <f t="shared" si="4965"/>
        <v>733</v>
      </c>
      <c r="BZ178" s="74">
        <f t="shared" si="4966"/>
        <v>61</v>
      </c>
      <c r="CA178" s="11">
        <v>470</v>
      </c>
      <c r="CB178" s="12">
        <f t="shared" si="4893"/>
        <v>0.66439290586630284</v>
      </c>
      <c r="CC178" s="11">
        <v>17</v>
      </c>
      <c r="CD178" s="12">
        <f t="shared" si="4894"/>
        <v>3.4907597535934289E-2</v>
      </c>
      <c r="CE178" s="13"/>
      <c r="CF178" s="11"/>
      <c r="CG178" s="11"/>
      <c r="CH178" s="14"/>
      <c r="CI178" s="10"/>
      <c r="CJ178" s="11"/>
      <c r="CK178" s="74">
        <f t="shared" si="4967"/>
        <v>146</v>
      </c>
      <c r="CL178" s="74">
        <f t="shared" si="4968"/>
        <v>13</v>
      </c>
      <c r="CM178" s="11">
        <v>93</v>
      </c>
      <c r="CN178" s="12">
        <f t="shared" si="4897"/>
        <v>0.67123287671232879</v>
      </c>
      <c r="CO178" s="11">
        <v>5</v>
      </c>
      <c r="CP178" s="12">
        <f t="shared" si="4898"/>
        <v>5.1020408163265307E-2</v>
      </c>
      <c r="CQ178" s="13"/>
      <c r="CR178" s="11"/>
      <c r="CS178" s="11"/>
      <c r="CT178" s="14"/>
      <c r="CU178" s="10">
        <v>2</v>
      </c>
      <c r="CV178" s="11"/>
      <c r="CW178" s="74">
        <f t="shared" si="4969"/>
        <v>734</v>
      </c>
      <c r="CX178" s="74">
        <f t="shared" si="4970"/>
        <v>62</v>
      </c>
      <c r="CY178" s="11">
        <v>462</v>
      </c>
      <c r="CZ178" s="12">
        <f t="shared" si="4901"/>
        <v>0.64441416893732972</v>
      </c>
      <c r="DA178" s="11">
        <v>11</v>
      </c>
      <c r="DB178" s="12">
        <f t="shared" si="4902"/>
        <v>2.3255813953488372E-2</v>
      </c>
      <c r="DC178" s="13"/>
      <c r="DD178" s="11"/>
      <c r="DE178" s="11"/>
      <c r="DF178" s="14"/>
      <c r="DG178" s="10"/>
      <c r="DH178" s="11"/>
      <c r="DI178" s="74">
        <f t="shared" si="4971"/>
        <v>821</v>
      </c>
      <c r="DJ178" s="74">
        <f t="shared" si="4972"/>
        <v>70</v>
      </c>
      <c r="DK178" s="11">
        <v>524</v>
      </c>
      <c r="DL178" s="12">
        <f t="shared" si="4905"/>
        <v>0.65529841656516441</v>
      </c>
      <c r="DM178" s="11">
        <v>14</v>
      </c>
      <c r="DN178" s="12">
        <f t="shared" si="4906"/>
        <v>2.6022304832713755E-2</v>
      </c>
      <c r="DO178" s="13"/>
      <c r="DP178" s="11"/>
      <c r="DQ178" s="11"/>
      <c r="DR178" s="14"/>
      <c r="DS178" s="10">
        <v>1</v>
      </c>
      <c r="DT178" s="11"/>
      <c r="DU178" s="74">
        <f t="shared" si="4973"/>
        <v>876</v>
      </c>
      <c r="DV178" s="74">
        <f t="shared" si="4974"/>
        <v>71</v>
      </c>
      <c r="DW178" s="11">
        <v>563</v>
      </c>
      <c r="DX178" s="12">
        <f t="shared" si="4909"/>
        <v>0.658675799086758</v>
      </c>
      <c r="DY178" s="11">
        <v>14</v>
      </c>
      <c r="DZ178" s="12">
        <f t="shared" si="4910"/>
        <v>2.4263431542461005E-2</v>
      </c>
      <c r="EA178" s="13"/>
      <c r="EB178" s="11"/>
      <c r="EC178" s="11"/>
      <c r="ED178" s="14"/>
      <c r="EE178" s="10"/>
      <c r="EF178" s="11"/>
      <c r="EG178" s="74">
        <f t="shared" si="4975"/>
        <v>152</v>
      </c>
      <c r="EH178" s="74">
        <f t="shared" si="4976"/>
        <v>12</v>
      </c>
      <c r="EI178" s="11">
        <v>98</v>
      </c>
      <c r="EJ178" s="12">
        <f t="shared" si="4913"/>
        <v>0.69078947368421051</v>
      </c>
      <c r="EK178" s="11">
        <v>7</v>
      </c>
      <c r="EL178" s="12">
        <f t="shared" si="4914"/>
        <v>6.6666666666666666E-2</v>
      </c>
      <c r="EM178" s="13"/>
      <c r="EN178" s="11"/>
      <c r="EO178" s="11"/>
      <c r="EP178" s="14"/>
      <c r="EQ178" s="10"/>
      <c r="ER178" s="11"/>
      <c r="ES178" s="74">
        <f t="shared" si="4977"/>
        <v>866</v>
      </c>
      <c r="ET178" s="74">
        <f t="shared" si="4978"/>
        <v>72</v>
      </c>
      <c r="EU178" s="11">
        <v>524</v>
      </c>
      <c r="EV178" s="12">
        <f t="shared" si="4917"/>
        <v>0.61893764434180143</v>
      </c>
      <c r="EW178" s="11">
        <v>12</v>
      </c>
      <c r="EX178" s="12">
        <f t="shared" si="4918"/>
        <v>2.2388059701492536E-2</v>
      </c>
      <c r="EY178" s="13"/>
      <c r="EZ178" s="11"/>
      <c r="FA178" s="11"/>
      <c r="FB178" s="14"/>
      <c r="FC178" s="10"/>
      <c r="FD178" s="11"/>
      <c r="FE178" s="74">
        <f t="shared" si="4979"/>
        <v>874</v>
      </c>
      <c r="FF178" s="74">
        <f t="shared" si="4980"/>
        <v>72</v>
      </c>
      <c r="FG178" s="11">
        <v>571</v>
      </c>
      <c r="FH178" s="12">
        <f t="shared" si="4921"/>
        <v>0.66819221967963383</v>
      </c>
      <c r="FI178" s="11">
        <v>13</v>
      </c>
      <c r="FJ178" s="12">
        <f t="shared" si="4922"/>
        <v>2.2260273972602738E-2</v>
      </c>
      <c r="FK178" s="13"/>
      <c r="FL178" s="11"/>
      <c r="FM178" s="11"/>
      <c r="FN178" s="14"/>
      <c r="FO178" s="10"/>
      <c r="FP178" s="11"/>
      <c r="FQ178" s="74">
        <f t="shared" si="4981"/>
        <v>843</v>
      </c>
      <c r="FR178" s="74">
        <f t="shared" si="4982"/>
        <v>70</v>
      </c>
      <c r="FS178" s="11">
        <v>540</v>
      </c>
      <c r="FT178" s="12">
        <f t="shared" si="4925"/>
        <v>0.65243179122182682</v>
      </c>
      <c r="FU178" s="11">
        <v>10</v>
      </c>
      <c r="FV178" s="12">
        <f t="shared" si="4926"/>
        <v>1.8181818181818181E-2</v>
      </c>
      <c r="FW178" s="13"/>
      <c r="FX178" s="11"/>
      <c r="FY178" s="11"/>
      <c r="FZ178" s="14"/>
      <c r="GA178" s="10">
        <v>1</v>
      </c>
      <c r="GB178" s="11"/>
      <c r="GC178" s="74">
        <f t="shared" si="4983"/>
        <v>161</v>
      </c>
      <c r="GD178" s="74">
        <f t="shared" si="4984"/>
        <v>13</v>
      </c>
      <c r="GE178" s="11">
        <v>91</v>
      </c>
      <c r="GF178" s="12">
        <f t="shared" si="4929"/>
        <v>0.57763975155279501</v>
      </c>
      <c r="GG178" s="11">
        <v>2</v>
      </c>
      <c r="GH178" s="12">
        <f t="shared" si="4930"/>
        <v>2.1505376344086023E-2</v>
      </c>
      <c r="GI178" s="13"/>
      <c r="GJ178" s="11"/>
      <c r="GK178" s="11"/>
      <c r="GL178" s="14"/>
      <c r="GM178" s="10"/>
      <c r="GN178" s="11"/>
      <c r="GO178" s="74">
        <f t="shared" si="4985"/>
        <v>839</v>
      </c>
      <c r="GP178" s="74">
        <f t="shared" si="4986"/>
        <v>70</v>
      </c>
      <c r="GQ178" s="11">
        <v>550</v>
      </c>
      <c r="GR178" s="12">
        <f t="shared" si="4933"/>
        <v>0.6722288438617402</v>
      </c>
      <c r="GS178" s="11">
        <v>14</v>
      </c>
      <c r="GT178" s="12">
        <f t="shared" si="4934"/>
        <v>2.4822695035460994E-2</v>
      </c>
      <c r="GU178" s="13"/>
      <c r="GV178" s="11"/>
      <c r="GW178" s="11"/>
      <c r="GX178" s="14"/>
      <c r="GY178" s="10"/>
      <c r="GZ178" s="11"/>
      <c r="HA178" s="74">
        <f t="shared" si="4987"/>
        <v>845</v>
      </c>
      <c r="HB178" s="74">
        <f t="shared" si="4988"/>
        <v>70</v>
      </c>
      <c r="HC178" s="11">
        <v>534</v>
      </c>
      <c r="HD178" s="12">
        <f t="shared" si="4937"/>
        <v>0.64852071005917156</v>
      </c>
      <c r="HE178" s="11">
        <v>14</v>
      </c>
      <c r="HF178" s="12">
        <f t="shared" si="4938"/>
        <v>2.5547445255474453E-2</v>
      </c>
      <c r="HG178" s="13"/>
      <c r="HH178" s="11"/>
      <c r="HI178" s="11"/>
      <c r="HJ178" s="14"/>
      <c r="HK178" s="10">
        <f t="shared" si="4939"/>
        <v>4</v>
      </c>
      <c r="HL178" s="11">
        <f t="shared" si="4940"/>
        <v>0</v>
      </c>
      <c r="HM178" s="11">
        <f t="shared" si="4941"/>
        <v>11733</v>
      </c>
      <c r="HN178" s="11">
        <f t="shared" si="4942"/>
        <v>971</v>
      </c>
      <c r="HO178" s="11">
        <f t="shared" si="4943"/>
        <v>7660</v>
      </c>
      <c r="HP178" s="215">
        <f>+(HO178)/HM178</f>
        <v>0.6528594562345521</v>
      </c>
      <c r="HQ178" s="15">
        <f t="shared" si="4945"/>
        <v>219</v>
      </c>
      <c r="HR178" s="12">
        <f t="shared" si="4989"/>
        <v>2.8590078328981722E-2</v>
      </c>
      <c r="HS178" s="16">
        <v>63.7</v>
      </c>
      <c r="HT178" s="17">
        <v>7315</v>
      </c>
      <c r="HU178" s="16">
        <f t="shared" si="4946"/>
        <v>95.496083550913838</v>
      </c>
      <c r="HV178" s="15"/>
      <c r="HW178" s="14"/>
      <c r="HX178" s="78">
        <f t="shared" si="4947"/>
        <v>0.66335999999999995</v>
      </c>
      <c r="HY178" s="78">
        <f t="shared" si="4948"/>
        <v>0.64403553299492389</v>
      </c>
      <c r="HZ178" s="78">
        <f t="shared" si="4949"/>
        <v>0.65101156069364163</v>
      </c>
      <c r="IA178" s="78">
        <f t="shared" si="4950"/>
        <v>0.6529017857142857</v>
      </c>
    </row>
    <row r="179" spans="1:244" x14ac:dyDescent="0.25">
      <c r="A179" s="226"/>
      <c r="B179" s="41">
        <f t="shared" si="4951"/>
        <v>44564</v>
      </c>
      <c r="C179" s="10"/>
      <c r="D179" s="11"/>
      <c r="E179" s="74">
        <f t="shared" si="4952"/>
        <v>733</v>
      </c>
      <c r="F179" s="74">
        <f t="shared" si="4953"/>
        <v>61</v>
      </c>
      <c r="G179" s="11">
        <v>471</v>
      </c>
      <c r="H179" s="12">
        <f t="shared" si="4870"/>
        <v>0.65347885402455663</v>
      </c>
      <c r="I179" s="11">
        <v>8</v>
      </c>
      <c r="J179" s="12">
        <f t="shared" si="4954"/>
        <v>1.6701461377870562E-2</v>
      </c>
      <c r="K179" s="11"/>
      <c r="L179" s="11"/>
      <c r="M179" s="18"/>
      <c r="N179" s="20"/>
      <c r="O179" s="10"/>
      <c r="P179" s="11"/>
      <c r="Q179" s="74">
        <f t="shared" si="4955"/>
        <v>701</v>
      </c>
      <c r="R179" s="74">
        <f t="shared" si="4956"/>
        <v>59</v>
      </c>
      <c r="S179" s="11">
        <v>465</v>
      </c>
      <c r="T179" s="12">
        <f t="shared" si="4873"/>
        <v>0.68188302425106995</v>
      </c>
      <c r="U179" s="11">
        <v>13</v>
      </c>
      <c r="V179" s="12">
        <f t="shared" si="4874"/>
        <v>2.7196652719665274E-2</v>
      </c>
      <c r="W179" s="11"/>
      <c r="X179" s="11"/>
      <c r="Y179" s="18"/>
      <c r="Z179" s="20"/>
      <c r="AA179" s="10">
        <v>1</v>
      </c>
      <c r="AB179" s="11"/>
      <c r="AC179" s="74">
        <f t="shared" si="4957"/>
        <v>154</v>
      </c>
      <c r="AD179" s="74">
        <f t="shared" si="4958"/>
        <v>9</v>
      </c>
      <c r="AE179" s="11">
        <v>89</v>
      </c>
      <c r="AF179" s="12">
        <f t="shared" si="4877"/>
        <v>0.59740259740259738</v>
      </c>
      <c r="AG179" s="11">
        <v>3</v>
      </c>
      <c r="AH179" s="12">
        <f t="shared" si="4878"/>
        <v>3.2608695652173912E-2</v>
      </c>
      <c r="AI179" s="11"/>
      <c r="AJ179" s="11"/>
      <c r="AK179" s="18"/>
      <c r="AL179" s="20"/>
      <c r="AM179" s="10"/>
      <c r="AN179" s="11"/>
      <c r="AO179" s="74">
        <f t="shared" si="4959"/>
        <v>708</v>
      </c>
      <c r="AP179" s="74">
        <f t="shared" si="4960"/>
        <v>60</v>
      </c>
      <c r="AQ179" s="11">
        <v>452</v>
      </c>
      <c r="AR179" s="12">
        <f t="shared" si="4881"/>
        <v>0.65677966101694918</v>
      </c>
      <c r="AS179" s="11">
        <v>13</v>
      </c>
      <c r="AT179" s="12">
        <f t="shared" si="4882"/>
        <v>2.7956989247311829E-2</v>
      </c>
      <c r="AU179" s="11"/>
      <c r="AV179" s="11"/>
      <c r="AW179" s="18"/>
      <c r="AX179" s="20"/>
      <c r="AY179" s="10">
        <v>1</v>
      </c>
      <c r="AZ179" s="11"/>
      <c r="BA179" s="74">
        <f t="shared" si="4961"/>
        <v>827</v>
      </c>
      <c r="BB179" s="74">
        <f t="shared" si="4962"/>
        <v>68</v>
      </c>
      <c r="BC179" s="11">
        <v>505</v>
      </c>
      <c r="BD179" s="12">
        <f t="shared" si="4885"/>
        <v>0.63845223700120923</v>
      </c>
      <c r="BE179" s="11">
        <v>23</v>
      </c>
      <c r="BF179" s="12">
        <f t="shared" si="4886"/>
        <v>4.3560606060606064E-2</v>
      </c>
      <c r="BG179" s="11"/>
      <c r="BH179" s="11"/>
      <c r="BI179" s="18"/>
      <c r="BJ179" s="20"/>
      <c r="BK179" s="10">
        <v>1</v>
      </c>
      <c r="BL179" s="11"/>
      <c r="BM179" s="74">
        <f t="shared" si="4963"/>
        <v>717</v>
      </c>
      <c r="BN179" s="74">
        <f t="shared" si="4964"/>
        <v>58</v>
      </c>
      <c r="BO179" s="11">
        <v>458</v>
      </c>
      <c r="BP179" s="12">
        <f t="shared" si="4889"/>
        <v>0.65271966527196656</v>
      </c>
      <c r="BQ179" s="11">
        <v>10</v>
      </c>
      <c r="BR179" s="12">
        <f t="shared" si="4890"/>
        <v>2.1367521367521368E-2</v>
      </c>
      <c r="BS179" s="11"/>
      <c r="BT179" s="11"/>
      <c r="BU179" s="18"/>
      <c r="BV179" s="20"/>
      <c r="BW179" s="10"/>
      <c r="BX179" s="11"/>
      <c r="BY179" s="74">
        <f t="shared" si="4965"/>
        <v>733</v>
      </c>
      <c r="BZ179" s="74">
        <f t="shared" si="4966"/>
        <v>61</v>
      </c>
      <c r="CA179" s="11">
        <v>480</v>
      </c>
      <c r="CB179" s="12">
        <f t="shared" si="4893"/>
        <v>0.669849931787176</v>
      </c>
      <c r="CC179" s="11">
        <v>11</v>
      </c>
      <c r="CD179" s="12">
        <f t="shared" si="4894"/>
        <v>2.2403258655804479E-2</v>
      </c>
      <c r="CE179" s="11"/>
      <c r="CF179" s="11"/>
      <c r="CG179" s="18"/>
      <c r="CH179" s="20"/>
      <c r="CI179" s="10">
        <v>1</v>
      </c>
      <c r="CJ179" s="11"/>
      <c r="CK179" s="74">
        <f t="shared" si="4967"/>
        <v>145</v>
      </c>
      <c r="CL179" s="74">
        <f t="shared" si="4968"/>
        <v>13</v>
      </c>
      <c r="CM179" s="11">
        <v>87</v>
      </c>
      <c r="CN179" s="12">
        <f t="shared" si="4897"/>
        <v>0.62068965517241381</v>
      </c>
      <c r="CO179" s="11">
        <v>3</v>
      </c>
      <c r="CP179" s="12">
        <f t="shared" si="4898"/>
        <v>3.3333333333333333E-2</v>
      </c>
      <c r="CQ179" s="11"/>
      <c r="CR179" s="11"/>
      <c r="CS179" s="18"/>
      <c r="CT179" s="20"/>
      <c r="CU179" s="10"/>
      <c r="CV179" s="11"/>
      <c r="CW179" s="74">
        <f t="shared" si="4969"/>
        <v>734</v>
      </c>
      <c r="CX179" s="74">
        <f t="shared" si="4970"/>
        <v>62</v>
      </c>
      <c r="CY179" s="11">
        <v>475</v>
      </c>
      <c r="CZ179" s="12">
        <f t="shared" si="4901"/>
        <v>0.65258855585831066</v>
      </c>
      <c r="DA179" s="11">
        <v>4</v>
      </c>
      <c r="DB179" s="12">
        <f t="shared" si="4902"/>
        <v>8.350730688935281E-3</v>
      </c>
      <c r="DC179" s="11"/>
      <c r="DD179" s="11"/>
      <c r="DE179" s="18"/>
      <c r="DF179" s="20"/>
      <c r="DG179" s="10">
        <v>1</v>
      </c>
      <c r="DH179" s="11"/>
      <c r="DI179" s="74">
        <f t="shared" si="4971"/>
        <v>820</v>
      </c>
      <c r="DJ179" s="74">
        <f t="shared" si="4972"/>
        <v>70</v>
      </c>
      <c r="DK179" s="11">
        <v>506</v>
      </c>
      <c r="DL179" s="12">
        <f t="shared" si="4905"/>
        <v>0.63414634146341464</v>
      </c>
      <c r="DM179" s="11">
        <v>14</v>
      </c>
      <c r="DN179" s="12">
        <f t="shared" si="4906"/>
        <v>2.6923076923076925E-2</v>
      </c>
      <c r="DO179" s="11"/>
      <c r="DP179" s="11"/>
      <c r="DQ179" s="18"/>
      <c r="DR179" s="20"/>
      <c r="DS179" s="10"/>
      <c r="DT179" s="11"/>
      <c r="DU179" s="74">
        <f t="shared" si="4973"/>
        <v>876</v>
      </c>
      <c r="DV179" s="74">
        <f t="shared" si="4974"/>
        <v>71</v>
      </c>
      <c r="DW179" s="11">
        <v>544</v>
      </c>
      <c r="DX179" s="12">
        <f t="shared" si="4909"/>
        <v>0.64383561643835618</v>
      </c>
      <c r="DY179" s="11">
        <v>20</v>
      </c>
      <c r="DZ179" s="12">
        <f t="shared" si="4910"/>
        <v>3.5460992907801421E-2</v>
      </c>
      <c r="EA179" s="11"/>
      <c r="EB179" s="11"/>
      <c r="EC179" s="18"/>
      <c r="ED179" s="20"/>
      <c r="EE179" s="10"/>
      <c r="EF179" s="11"/>
      <c r="EG179" s="74">
        <f t="shared" si="4975"/>
        <v>152</v>
      </c>
      <c r="EH179" s="74">
        <f t="shared" si="4976"/>
        <v>12</v>
      </c>
      <c r="EI179" s="11">
        <v>94</v>
      </c>
      <c r="EJ179" s="12">
        <f t="shared" si="4913"/>
        <v>0.63157894736842102</v>
      </c>
      <c r="EK179" s="11">
        <v>2</v>
      </c>
      <c r="EL179" s="12">
        <f t="shared" si="4914"/>
        <v>2.0833333333333332E-2</v>
      </c>
      <c r="EM179" s="11"/>
      <c r="EN179" s="11"/>
      <c r="EO179" s="18"/>
      <c r="EP179" s="20"/>
      <c r="EQ179" s="10">
        <v>1</v>
      </c>
      <c r="ER179" s="11"/>
      <c r="ES179" s="74">
        <f t="shared" si="4977"/>
        <v>865</v>
      </c>
      <c r="ET179" s="74">
        <f t="shared" si="4978"/>
        <v>72</v>
      </c>
      <c r="EU179" s="11">
        <v>517</v>
      </c>
      <c r="EV179" s="12">
        <f t="shared" si="4917"/>
        <v>0.61387283236994217</v>
      </c>
      <c r="EW179" s="11">
        <v>14</v>
      </c>
      <c r="EX179" s="12">
        <f t="shared" si="4918"/>
        <v>2.6365348399246705E-2</v>
      </c>
      <c r="EY179" s="11"/>
      <c r="EZ179" s="11"/>
      <c r="FA179" s="18"/>
      <c r="FB179" s="20"/>
      <c r="FC179" s="10">
        <v>2</v>
      </c>
      <c r="FD179" s="11"/>
      <c r="FE179" s="74">
        <f t="shared" si="4979"/>
        <v>872</v>
      </c>
      <c r="FF179" s="74">
        <f t="shared" si="4980"/>
        <v>72</v>
      </c>
      <c r="FG179" s="11">
        <v>576</v>
      </c>
      <c r="FH179" s="12">
        <f t="shared" si="4921"/>
        <v>0.68922018348623848</v>
      </c>
      <c r="FI179" s="11">
        <v>25</v>
      </c>
      <c r="FJ179" s="12">
        <f t="shared" si="4922"/>
        <v>4.1597337770382693E-2</v>
      </c>
      <c r="FK179" s="11"/>
      <c r="FL179" s="11"/>
      <c r="FM179" s="18"/>
      <c r="FN179" s="20"/>
      <c r="FO179" s="10"/>
      <c r="FP179" s="11"/>
      <c r="FQ179" s="74">
        <f t="shared" si="4981"/>
        <v>843</v>
      </c>
      <c r="FR179" s="74">
        <f t="shared" si="4982"/>
        <v>70</v>
      </c>
      <c r="FS179" s="11">
        <v>540</v>
      </c>
      <c r="FT179" s="12">
        <f t="shared" si="4925"/>
        <v>0.65717674970344009</v>
      </c>
      <c r="FU179" s="11">
        <v>14</v>
      </c>
      <c r="FV179" s="12">
        <f t="shared" si="4926"/>
        <v>2.5270758122743681E-2</v>
      </c>
      <c r="FW179" s="11"/>
      <c r="FX179" s="11"/>
      <c r="FY179" s="18"/>
      <c r="FZ179" s="20"/>
      <c r="GA179" s="10">
        <v>2</v>
      </c>
      <c r="GB179" s="11"/>
      <c r="GC179" s="74">
        <f t="shared" si="4983"/>
        <v>159</v>
      </c>
      <c r="GD179" s="74">
        <f t="shared" si="4984"/>
        <v>13</v>
      </c>
      <c r="GE179" s="11">
        <v>99</v>
      </c>
      <c r="GF179" s="12">
        <f t="shared" si="4929"/>
        <v>0.63522012578616349</v>
      </c>
      <c r="GG179" s="11">
        <v>2</v>
      </c>
      <c r="GH179" s="12">
        <f t="shared" si="4930"/>
        <v>1.9801980198019802E-2</v>
      </c>
      <c r="GI179" s="11"/>
      <c r="GJ179" s="11"/>
      <c r="GK179" s="18"/>
      <c r="GL179" s="20"/>
      <c r="GM179" s="10"/>
      <c r="GN179" s="11"/>
      <c r="GO179" s="74">
        <f t="shared" si="4985"/>
        <v>839</v>
      </c>
      <c r="GP179" s="74">
        <f t="shared" si="4986"/>
        <v>70</v>
      </c>
      <c r="GQ179" s="11">
        <v>506</v>
      </c>
      <c r="GR179" s="12">
        <f t="shared" si="4933"/>
        <v>0.62932061978545883</v>
      </c>
      <c r="GS179" s="11">
        <v>22</v>
      </c>
      <c r="GT179" s="12">
        <f t="shared" si="4934"/>
        <v>4.1666666666666664E-2</v>
      </c>
      <c r="GU179" s="11"/>
      <c r="GV179" s="11"/>
      <c r="GW179" s="18"/>
      <c r="GX179" s="20"/>
      <c r="GY179" s="10"/>
      <c r="GZ179" s="11"/>
      <c r="HA179" s="74">
        <f t="shared" si="4987"/>
        <v>845</v>
      </c>
      <c r="HB179" s="74">
        <f t="shared" si="4988"/>
        <v>70</v>
      </c>
      <c r="HC179" s="11">
        <v>519</v>
      </c>
      <c r="HD179" s="12">
        <f t="shared" si="4937"/>
        <v>0.65088757396449703</v>
      </c>
      <c r="HE179" s="11">
        <v>31</v>
      </c>
      <c r="HF179" s="12">
        <f t="shared" si="4938"/>
        <v>5.6363636363636366E-2</v>
      </c>
      <c r="HG179" s="11"/>
      <c r="HH179" s="11"/>
      <c r="HI179" s="18"/>
      <c r="HJ179" s="20"/>
      <c r="HK179" s="10">
        <f t="shared" si="4939"/>
        <v>10</v>
      </c>
      <c r="HL179" s="11">
        <f t="shared" si="4940"/>
        <v>0</v>
      </c>
      <c r="HM179" s="11">
        <f t="shared" si="4941"/>
        <v>11723</v>
      </c>
      <c r="HN179" s="11">
        <f t="shared" si="4942"/>
        <v>971</v>
      </c>
      <c r="HO179" s="11">
        <f t="shared" si="4943"/>
        <v>7615</v>
      </c>
      <c r="HP179" s="215">
        <f t="shared" ref="HP179:HP182" si="4990">+(HO179)/HM179</f>
        <v>0.6495777531348631</v>
      </c>
      <c r="HQ179" s="15">
        <f t="shared" si="4945"/>
        <v>232</v>
      </c>
      <c r="HR179" s="12">
        <f t="shared" si="4989"/>
        <v>3.0466185160866712E-2</v>
      </c>
      <c r="HS179" s="16">
        <v>63.4</v>
      </c>
      <c r="HT179" s="17">
        <v>7277</v>
      </c>
      <c r="HU179" s="16">
        <f t="shared" si="4946"/>
        <v>95.56139198949441</v>
      </c>
      <c r="HV179" s="18"/>
      <c r="HW179" s="20"/>
      <c r="HX179" s="78">
        <f t="shared" si="4947"/>
        <v>0.65385846942042902</v>
      </c>
      <c r="HY179" s="78">
        <f t="shared" si="4948"/>
        <v>0.65036519530009529</v>
      </c>
      <c r="HZ179" s="78">
        <f t="shared" si="4949"/>
        <v>0.64810126582278482</v>
      </c>
      <c r="IA179" s="78">
        <f t="shared" si="4950"/>
        <v>0.64519731943410275</v>
      </c>
    </row>
    <row r="180" spans="1:244" x14ac:dyDescent="0.25">
      <c r="A180" s="226"/>
      <c r="B180" s="41">
        <f>+B179+1</f>
        <v>44565</v>
      </c>
      <c r="C180" s="10"/>
      <c r="D180" s="11"/>
      <c r="E180" s="74">
        <f t="shared" si="4952"/>
        <v>733</v>
      </c>
      <c r="F180" s="74">
        <f t="shared" si="4953"/>
        <v>61</v>
      </c>
      <c r="G180" s="11">
        <v>487</v>
      </c>
      <c r="H180" s="12">
        <f t="shared" si="4870"/>
        <v>0.68894952251023189</v>
      </c>
      <c r="I180" s="11">
        <v>18</v>
      </c>
      <c r="J180" s="12">
        <f t="shared" si="4954"/>
        <v>3.5643564356435641E-2</v>
      </c>
      <c r="K180" s="13"/>
      <c r="L180" s="13"/>
      <c r="M180" s="25">
        <v>4104</v>
      </c>
      <c r="N180" s="38">
        <v>4370</v>
      </c>
      <c r="O180" s="10"/>
      <c r="P180" s="11"/>
      <c r="Q180" s="74">
        <f t="shared" si="4955"/>
        <v>701</v>
      </c>
      <c r="R180" s="74">
        <f t="shared" si="4956"/>
        <v>59</v>
      </c>
      <c r="S180" s="11">
        <v>463</v>
      </c>
      <c r="T180" s="12">
        <f t="shared" si="4873"/>
        <v>0.68188302425106995</v>
      </c>
      <c r="U180" s="11">
        <v>15</v>
      </c>
      <c r="V180" s="12">
        <f t="shared" si="4874"/>
        <v>3.1380753138075312E-2</v>
      </c>
      <c r="W180" s="13"/>
      <c r="X180" s="13"/>
      <c r="Y180" s="25">
        <v>4104</v>
      </c>
      <c r="Z180" s="38">
        <v>4370</v>
      </c>
      <c r="AA180" s="10">
        <v>1</v>
      </c>
      <c r="AB180" s="11">
        <v>1</v>
      </c>
      <c r="AC180" s="74">
        <f t="shared" si="4957"/>
        <v>153</v>
      </c>
      <c r="AD180" s="74">
        <f t="shared" si="4958"/>
        <v>8</v>
      </c>
      <c r="AE180" s="11">
        <v>91</v>
      </c>
      <c r="AF180" s="12">
        <f t="shared" si="4877"/>
        <v>0.60130718954248363</v>
      </c>
      <c r="AG180" s="11">
        <v>1</v>
      </c>
      <c r="AH180" s="12">
        <f t="shared" si="4878"/>
        <v>1.0869565217391304E-2</v>
      </c>
      <c r="AI180" s="13"/>
      <c r="AJ180" s="13"/>
      <c r="AK180" s="25">
        <v>4104</v>
      </c>
      <c r="AL180" s="38">
        <v>4370</v>
      </c>
      <c r="AM180" s="10"/>
      <c r="AN180" s="11"/>
      <c r="AO180" s="74">
        <f t="shared" si="4959"/>
        <v>708</v>
      </c>
      <c r="AP180" s="74">
        <f t="shared" si="4960"/>
        <v>60</v>
      </c>
      <c r="AQ180" s="11">
        <v>476</v>
      </c>
      <c r="AR180" s="12">
        <f t="shared" si="4881"/>
        <v>0.69209039548022599</v>
      </c>
      <c r="AS180" s="11">
        <v>14</v>
      </c>
      <c r="AT180" s="12">
        <f t="shared" si="4882"/>
        <v>2.8571428571428571E-2</v>
      </c>
      <c r="AU180" s="13"/>
      <c r="AV180" s="13"/>
      <c r="AW180" s="25">
        <v>4104</v>
      </c>
      <c r="AX180" s="38">
        <v>4370</v>
      </c>
      <c r="AY180" s="10"/>
      <c r="AZ180" s="11"/>
      <c r="BA180" s="74">
        <f t="shared" si="4961"/>
        <v>827</v>
      </c>
      <c r="BB180" s="74">
        <f t="shared" si="4962"/>
        <v>68</v>
      </c>
      <c r="BC180" s="11">
        <v>519</v>
      </c>
      <c r="BD180" s="12">
        <f t="shared" si="4885"/>
        <v>0.65054413542926237</v>
      </c>
      <c r="BE180" s="11">
        <v>19</v>
      </c>
      <c r="BF180" s="12">
        <f t="shared" si="4886"/>
        <v>3.5315985130111527E-2</v>
      </c>
      <c r="BG180" s="13"/>
      <c r="BH180" s="13"/>
      <c r="BI180" s="25">
        <v>4104</v>
      </c>
      <c r="BJ180" s="38">
        <v>4370</v>
      </c>
      <c r="BK180" s="10"/>
      <c r="BL180" s="11"/>
      <c r="BM180" s="74">
        <f t="shared" si="4963"/>
        <v>717</v>
      </c>
      <c r="BN180" s="74">
        <f t="shared" si="4964"/>
        <v>58</v>
      </c>
      <c r="BO180" s="11">
        <v>446</v>
      </c>
      <c r="BP180" s="12">
        <f t="shared" si="4889"/>
        <v>0.64016736401673635</v>
      </c>
      <c r="BQ180" s="11">
        <v>13</v>
      </c>
      <c r="BR180" s="12">
        <f t="shared" si="4890"/>
        <v>2.8322440087145968E-2</v>
      </c>
      <c r="BS180" s="13"/>
      <c r="BT180" s="13"/>
      <c r="BU180" s="25">
        <v>4104</v>
      </c>
      <c r="BV180" s="38">
        <v>4370</v>
      </c>
      <c r="BW180" s="10"/>
      <c r="BX180" s="11"/>
      <c r="BY180" s="74">
        <f t="shared" si="4965"/>
        <v>733</v>
      </c>
      <c r="BZ180" s="74">
        <f t="shared" si="4966"/>
        <v>61</v>
      </c>
      <c r="CA180" s="11">
        <v>476</v>
      </c>
      <c r="CB180" s="12">
        <f t="shared" si="4893"/>
        <v>0.66439290586630284</v>
      </c>
      <c r="CC180" s="11">
        <v>11</v>
      </c>
      <c r="CD180" s="12">
        <f t="shared" si="4894"/>
        <v>2.2587268993839837E-2</v>
      </c>
      <c r="CE180" s="13"/>
      <c r="CF180" s="13"/>
      <c r="CG180" s="25">
        <v>4104</v>
      </c>
      <c r="CH180" s="38">
        <v>4370</v>
      </c>
      <c r="CI180" s="10">
        <v>1</v>
      </c>
      <c r="CJ180" s="11"/>
      <c r="CK180" s="74">
        <f t="shared" si="4967"/>
        <v>144</v>
      </c>
      <c r="CL180" s="74">
        <f t="shared" si="4968"/>
        <v>13</v>
      </c>
      <c r="CM180" s="11">
        <v>87</v>
      </c>
      <c r="CN180" s="12">
        <f t="shared" si="4897"/>
        <v>0.625</v>
      </c>
      <c r="CO180" s="11">
        <v>3</v>
      </c>
      <c r="CP180" s="12">
        <f t="shared" si="4898"/>
        <v>3.3333333333333333E-2</v>
      </c>
      <c r="CQ180" s="13"/>
      <c r="CR180" s="13"/>
      <c r="CS180" s="25">
        <v>4104</v>
      </c>
      <c r="CT180" s="38">
        <v>4370</v>
      </c>
      <c r="CU180" s="10">
        <v>1</v>
      </c>
      <c r="CV180" s="11"/>
      <c r="CW180" s="74">
        <f t="shared" si="4969"/>
        <v>733</v>
      </c>
      <c r="CX180" s="74">
        <f t="shared" si="4970"/>
        <v>62</v>
      </c>
      <c r="CY180" s="11">
        <v>475</v>
      </c>
      <c r="CZ180" s="12">
        <f t="shared" si="4901"/>
        <v>0.65893587994542979</v>
      </c>
      <c r="DA180" s="11">
        <v>8</v>
      </c>
      <c r="DB180" s="12">
        <f t="shared" si="4902"/>
        <v>1.6563146997929608E-2</v>
      </c>
      <c r="DC180" s="13"/>
      <c r="DD180" s="13"/>
      <c r="DE180" s="25">
        <v>4104</v>
      </c>
      <c r="DF180" s="38">
        <v>4370</v>
      </c>
      <c r="DG180" s="10"/>
      <c r="DH180" s="11"/>
      <c r="DI180" s="74">
        <f t="shared" si="4971"/>
        <v>820</v>
      </c>
      <c r="DJ180" s="74">
        <f t="shared" si="4972"/>
        <v>70</v>
      </c>
      <c r="DK180" s="11">
        <v>506</v>
      </c>
      <c r="DL180" s="12">
        <f t="shared" si="4905"/>
        <v>0.63048780487804879</v>
      </c>
      <c r="DM180" s="11">
        <v>11</v>
      </c>
      <c r="DN180" s="12">
        <f t="shared" si="4906"/>
        <v>2.1276595744680851E-2</v>
      </c>
      <c r="DO180" s="13"/>
      <c r="DP180" s="13"/>
      <c r="DQ180" s="25">
        <v>4104</v>
      </c>
      <c r="DR180" s="38">
        <v>4370</v>
      </c>
      <c r="DS180" s="10"/>
      <c r="DT180" s="11"/>
      <c r="DU180" s="74">
        <f t="shared" si="4973"/>
        <v>876</v>
      </c>
      <c r="DV180" s="74">
        <f t="shared" si="4974"/>
        <v>71</v>
      </c>
      <c r="DW180" s="11">
        <v>547</v>
      </c>
      <c r="DX180" s="12">
        <f t="shared" si="4909"/>
        <v>0.6495433789954338</v>
      </c>
      <c r="DY180" s="11">
        <v>22</v>
      </c>
      <c r="DZ180" s="12">
        <f t="shared" si="4910"/>
        <v>3.8664323374340948E-2</v>
      </c>
      <c r="EA180" s="13"/>
      <c r="EB180" s="13"/>
      <c r="EC180" s="25">
        <v>4104</v>
      </c>
      <c r="ED180" s="38">
        <v>4370</v>
      </c>
      <c r="EE180" s="10"/>
      <c r="EF180" s="11"/>
      <c r="EG180" s="74">
        <f t="shared" si="4975"/>
        <v>152</v>
      </c>
      <c r="EH180" s="74">
        <f t="shared" si="4976"/>
        <v>12</v>
      </c>
      <c r="EI180" s="11">
        <v>96</v>
      </c>
      <c r="EJ180" s="12">
        <f t="shared" si="4913"/>
        <v>0.67105263157894735</v>
      </c>
      <c r="EK180" s="11">
        <v>6</v>
      </c>
      <c r="EL180" s="12">
        <f t="shared" si="4914"/>
        <v>5.8823529411764705E-2</v>
      </c>
      <c r="EM180" s="13"/>
      <c r="EN180" s="13"/>
      <c r="EO180" s="25">
        <v>4104</v>
      </c>
      <c r="EP180" s="38">
        <v>4370</v>
      </c>
      <c r="EQ180" s="10"/>
      <c r="ER180" s="11"/>
      <c r="ES180" s="74">
        <f t="shared" si="4977"/>
        <v>865</v>
      </c>
      <c r="ET180" s="74">
        <f t="shared" si="4978"/>
        <v>72</v>
      </c>
      <c r="EU180" s="11">
        <v>531</v>
      </c>
      <c r="EV180" s="12">
        <f t="shared" si="4917"/>
        <v>0.63352601156069366</v>
      </c>
      <c r="EW180" s="11">
        <v>17</v>
      </c>
      <c r="EX180" s="12">
        <f t="shared" si="4918"/>
        <v>3.1021897810218978E-2</v>
      </c>
      <c r="EY180" s="13"/>
      <c r="EZ180" s="13"/>
      <c r="FA180" s="25">
        <v>4104</v>
      </c>
      <c r="FB180" s="38">
        <v>4370</v>
      </c>
      <c r="FC180" s="10"/>
      <c r="FD180" s="11"/>
      <c r="FE180" s="74">
        <f t="shared" si="4979"/>
        <v>872</v>
      </c>
      <c r="FF180" s="74">
        <f t="shared" si="4980"/>
        <v>72</v>
      </c>
      <c r="FG180" s="11">
        <v>578</v>
      </c>
      <c r="FH180" s="12">
        <f t="shared" si="4921"/>
        <v>0.67775229357798161</v>
      </c>
      <c r="FI180" s="11">
        <v>13</v>
      </c>
      <c r="FJ180" s="12">
        <f t="shared" si="4922"/>
        <v>2.1996615905245348E-2</v>
      </c>
      <c r="FK180" s="13"/>
      <c r="FL180" s="13"/>
      <c r="FM180" s="25">
        <v>4104</v>
      </c>
      <c r="FN180" s="38">
        <v>4370</v>
      </c>
      <c r="FO180" s="10"/>
      <c r="FP180" s="11"/>
      <c r="FQ180" s="74">
        <f t="shared" si="4981"/>
        <v>843</v>
      </c>
      <c r="FR180" s="74">
        <f t="shared" si="4982"/>
        <v>70</v>
      </c>
      <c r="FS180" s="11">
        <v>526</v>
      </c>
      <c r="FT180" s="12">
        <f t="shared" si="4925"/>
        <v>0.63582443653618026</v>
      </c>
      <c r="FU180" s="11">
        <v>10</v>
      </c>
      <c r="FV180" s="12">
        <f t="shared" si="4926"/>
        <v>1.8656716417910446E-2</v>
      </c>
      <c r="FW180" s="13"/>
      <c r="FX180" s="13"/>
      <c r="FY180" s="25">
        <v>4104</v>
      </c>
      <c r="FZ180" s="38">
        <v>4370</v>
      </c>
      <c r="GA180" s="10"/>
      <c r="GB180" s="11"/>
      <c r="GC180" s="74">
        <f t="shared" si="4983"/>
        <v>159</v>
      </c>
      <c r="GD180" s="74">
        <f t="shared" si="4984"/>
        <v>13</v>
      </c>
      <c r="GE180" s="11">
        <v>89</v>
      </c>
      <c r="GF180" s="12">
        <f t="shared" si="4929"/>
        <v>0.57861635220125784</v>
      </c>
      <c r="GG180" s="11">
        <v>3</v>
      </c>
      <c r="GH180" s="12">
        <f t="shared" si="4930"/>
        <v>3.2608695652173912E-2</v>
      </c>
      <c r="GI180" s="13"/>
      <c r="GJ180" s="13"/>
      <c r="GK180" s="25">
        <v>4104</v>
      </c>
      <c r="GL180" s="38">
        <v>4370</v>
      </c>
      <c r="GM180" s="10"/>
      <c r="GN180" s="11"/>
      <c r="GO180" s="74">
        <f t="shared" si="4985"/>
        <v>839</v>
      </c>
      <c r="GP180" s="74">
        <f t="shared" si="4986"/>
        <v>70</v>
      </c>
      <c r="GQ180" s="11">
        <v>512</v>
      </c>
      <c r="GR180" s="12">
        <f t="shared" si="4933"/>
        <v>0.62574493444576873</v>
      </c>
      <c r="GS180" s="11">
        <v>13</v>
      </c>
      <c r="GT180" s="12">
        <f t="shared" si="4934"/>
        <v>2.4761904761904763E-2</v>
      </c>
      <c r="GU180" s="13"/>
      <c r="GV180" s="13"/>
      <c r="GW180" s="25">
        <v>4104</v>
      </c>
      <c r="GX180" s="38">
        <v>4370</v>
      </c>
      <c r="GY180" s="10"/>
      <c r="GZ180" s="11"/>
      <c r="HA180" s="74">
        <f t="shared" si="4987"/>
        <v>845</v>
      </c>
      <c r="HB180" s="74">
        <f t="shared" si="4988"/>
        <v>70</v>
      </c>
      <c r="HC180" s="11">
        <v>589</v>
      </c>
      <c r="HD180" s="12">
        <f t="shared" si="4937"/>
        <v>0.72544378698224854</v>
      </c>
      <c r="HE180" s="11">
        <v>24</v>
      </c>
      <c r="HF180" s="12">
        <f t="shared" si="4938"/>
        <v>3.9151712887438822E-2</v>
      </c>
      <c r="HG180" s="13"/>
      <c r="HH180" s="13"/>
      <c r="HI180" s="25">
        <v>4104</v>
      </c>
      <c r="HJ180" s="38">
        <v>4370</v>
      </c>
      <c r="HK180" s="10">
        <f t="shared" si="4939"/>
        <v>3</v>
      </c>
      <c r="HL180" s="11">
        <f t="shared" si="4940"/>
        <v>1</v>
      </c>
      <c r="HM180" s="11">
        <f t="shared" si="4941"/>
        <v>11720</v>
      </c>
      <c r="HN180" s="11">
        <f t="shared" si="4942"/>
        <v>970</v>
      </c>
      <c r="HO180" s="11">
        <f t="shared" si="4943"/>
        <v>7715</v>
      </c>
      <c r="HP180" s="215">
        <f t="shared" si="4990"/>
        <v>0.65827645051194539</v>
      </c>
      <c r="HQ180" s="15">
        <f t="shared" si="4945"/>
        <v>221</v>
      </c>
      <c r="HR180" s="12">
        <f t="shared" si="4989"/>
        <v>2.8645495787427089E-2</v>
      </c>
      <c r="HS180" s="16">
        <v>63.5</v>
      </c>
      <c r="HT180" s="17">
        <v>7388</v>
      </c>
      <c r="HU180" s="16">
        <f t="shared" si="4946"/>
        <v>95.761503564484769</v>
      </c>
      <c r="HV180" s="23">
        <v>4104</v>
      </c>
      <c r="HW180" s="22">
        <v>4370</v>
      </c>
      <c r="HX180" s="78">
        <f t="shared" si="4947"/>
        <v>0.67360666239590006</v>
      </c>
      <c r="HY180" s="78">
        <f t="shared" si="4948"/>
        <v>0.64696536383857639</v>
      </c>
      <c r="HZ180" s="78">
        <f t="shared" si="4949"/>
        <v>0.65461121157323687</v>
      </c>
      <c r="IA180" s="78">
        <f t="shared" si="4950"/>
        <v>0.65748324646314227</v>
      </c>
    </row>
    <row r="181" spans="1:244" x14ac:dyDescent="0.25">
      <c r="A181" s="226"/>
      <c r="B181" s="41">
        <f t="shared" si="4951"/>
        <v>44566</v>
      </c>
      <c r="C181" s="10"/>
      <c r="D181" s="11"/>
      <c r="E181" s="74">
        <f t="shared" si="4952"/>
        <v>733</v>
      </c>
      <c r="F181" s="74">
        <f t="shared" si="4953"/>
        <v>61</v>
      </c>
      <c r="G181" s="11">
        <v>489</v>
      </c>
      <c r="H181" s="12">
        <f t="shared" si="4870"/>
        <v>0.679399727148704</v>
      </c>
      <c r="I181" s="11">
        <v>9</v>
      </c>
      <c r="J181" s="12">
        <f t="shared" si="4954"/>
        <v>1.8072289156626505E-2</v>
      </c>
      <c r="K181" s="13"/>
      <c r="L181" s="11"/>
      <c r="M181" s="25">
        <v>4908.6842105263158</v>
      </c>
      <c r="N181" s="38">
        <v>4505.3846153846152</v>
      </c>
      <c r="O181" s="10">
        <v>1</v>
      </c>
      <c r="P181" s="11"/>
      <c r="Q181" s="74">
        <f t="shared" si="4955"/>
        <v>700</v>
      </c>
      <c r="R181" s="74">
        <f t="shared" si="4956"/>
        <v>59</v>
      </c>
      <c r="S181" s="11">
        <v>470</v>
      </c>
      <c r="T181" s="12">
        <f t="shared" si="4873"/>
        <v>0.68714285714285717</v>
      </c>
      <c r="U181" s="11">
        <v>11</v>
      </c>
      <c r="V181" s="12">
        <f t="shared" si="4874"/>
        <v>2.286902286902287E-2</v>
      </c>
      <c r="W181" s="13"/>
      <c r="X181" s="11"/>
      <c r="Y181" s="25">
        <v>4812.75</v>
      </c>
      <c r="Z181" s="38">
        <v>4774.2857142857147</v>
      </c>
      <c r="AA181" s="10"/>
      <c r="AB181" s="11"/>
      <c r="AC181" s="74">
        <f t="shared" si="4957"/>
        <v>153</v>
      </c>
      <c r="AD181" s="74">
        <f t="shared" si="4958"/>
        <v>8</v>
      </c>
      <c r="AE181" s="11">
        <v>102</v>
      </c>
      <c r="AF181" s="12">
        <f t="shared" si="4877"/>
        <v>0.67320261437908502</v>
      </c>
      <c r="AG181" s="11">
        <v>1</v>
      </c>
      <c r="AH181" s="12">
        <f t="shared" si="4878"/>
        <v>9.7087378640776691E-3</v>
      </c>
      <c r="AI181" s="13"/>
      <c r="AJ181" s="11"/>
      <c r="AK181" s="25">
        <v>4891.25</v>
      </c>
      <c r="AL181" s="38">
        <v>4412.5</v>
      </c>
      <c r="AM181" s="10">
        <v>1</v>
      </c>
      <c r="AN181" s="11"/>
      <c r="AO181" s="74">
        <f t="shared" si="4959"/>
        <v>707</v>
      </c>
      <c r="AP181" s="74">
        <f t="shared" si="4960"/>
        <v>60</v>
      </c>
      <c r="AQ181" s="11">
        <v>457</v>
      </c>
      <c r="AR181" s="12">
        <f t="shared" si="4881"/>
        <v>0.66619519094766622</v>
      </c>
      <c r="AS181" s="11">
        <v>14</v>
      </c>
      <c r="AT181" s="12">
        <f t="shared" si="4882"/>
        <v>2.9723991507430998E-2</v>
      </c>
      <c r="AU181" s="13"/>
      <c r="AV181" s="11"/>
      <c r="AW181" s="25">
        <v>4769.2105263157891</v>
      </c>
      <c r="AX181" s="38">
        <v>4726.9230769230771</v>
      </c>
      <c r="AY181" s="10">
        <v>1</v>
      </c>
      <c r="AZ181" s="11"/>
      <c r="BA181" s="74">
        <f t="shared" si="4961"/>
        <v>826</v>
      </c>
      <c r="BB181" s="74">
        <f t="shared" si="4962"/>
        <v>68</v>
      </c>
      <c r="BC181" s="11">
        <v>491</v>
      </c>
      <c r="BD181" s="12">
        <f t="shared" si="4885"/>
        <v>0.60411622276029053</v>
      </c>
      <c r="BE181" s="11">
        <v>8</v>
      </c>
      <c r="BF181" s="12">
        <f t="shared" si="4886"/>
        <v>1.6032064128256512E-2</v>
      </c>
      <c r="BG181" s="13"/>
      <c r="BH181" s="11"/>
      <c r="BI181" s="25">
        <v>4922.75</v>
      </c>
      <c r="BJ181" s="38">
        <v>5080</v>
      </c>
      <c r="BK181" s="10"/>
      <c r="BL181" s="11"/>
      <c r="BM181" s="74">
        <f t="shared" si="4963"/>
        <v>717</v>
      </c>
      <c r="BN181" s="74">
        <f t="shared" si="4964"/>
        <v>58</v>
      </c>
      <c r="BO181" s="11">
        <v>459</v>
      </c>
      <c r="BP181" s="12">
        <f t="shared" si="4889"/>
        <v>0.66387726638772659</v>
      </c>
      <c r="BQ181" s="11">
        <v>17</v>
      </c>
      <c r="BR181" s="12">
        <f t="shared" si="4890"/>
        <v>3.5714285714285712E-2</v>
      </c>
      <c r="BS181" s="13"/>
      <c r="BT181" s="11"/>
      <c r="BU181" s="25">
        <v>4901</v>
      </c>
      <c r="BV181" s="38">
        <v>4445</v>
      </c>
      <c r="BW181" s="10"/>
      <c r="BX181" s="11"/>
      <c r="BY181" s="74">
        <f t="shared" si="4965"/>
        <v>733</v>
      </c>
      <c r="BZ181" s="74">
        <f t="shared" si="4966"/>
        <v>61</v>
      </c>
      <c r="CA181" s="11">
        <v>497</v>
      </c>
      <c r="CB181" s="12">
        <f t="shared" si="4893"/>
        <v>0.70122783083219642</v>
      </c>
      <c r="CC181" s="11">
        <v>17</v>
      </c>
      <c r="CD181" s="12">
        <f t="shared" si="4894"/>
        <v>3.3073929961089495E-2</v>
      </c>
      <c r="CE181" s="13"/>
      <c r="CF181" s="11"/>
      <c r="CG181" s="25">
        <v>4577.8</v>
      </c>
      <c r="CH181" s="38">
        <v>4417.8571428571431</v>
      </c>
      <c r="CI181" s="10">
        <v>1</v>
      </c>
      <c r="CJ181" s="11"/>
      <c r="CK181" s="74">
        <f t="shared" si="4967"/>
        <v>143</v>
      </c>
      <c r="CL181" s="74">
        <f t="shared" si="4968"/>
        <v>13</v>
      </c>
      <c r="CM181" s="11">
        <v>95</v>
      </c>
      <c r="CN181" s="12">
        <f t="shared" si="4897"/>
        <v>0.70629370629370625</v>
      </c>
      <c r="CO181" s="11">
        <v>6</v>
      </c>
      <c r="CP181" s="12">
        <f t="shared" si="4898"/>
        <v>5.9405940594059403E-2</v>
      </c>
      <c r="CQ181" s="13"/>
      <c r="CR181" s="11"/>
      <c r="CS181" s="25">
        <v>4596.25</v>
      </c>
      <c r="CT181" s="38">
        <v>4697.5</v>
      </c>
      <c r="CU181" s="10"/>
      <c r="CV181" s="11"/>
      <c r="CW181" s="74">
        <f t="shared" si="4969"/>
        <v>733</v>
      </c>
      <c r="CX181" s="74">
        <f t="shared" si="4970"/>
        <v>62</v>
      </c>
      <c r="CY181" s="11">
        <v>495</v>
      </c>
      <c r="CZ181" s="12">
        <f t="shared" si="4901"/>
        <v>0.68622100954979537</v>
      </c>
      <c r="DA181" s="11">
        <v>8</v>
      </c>
      <c r="DB181" s="12">
        <f t="shared" si="4902"/>
        <v>1.5904572564612324E-2</v>
      </c>
      <c r="DC181" s="13"/>
      <c r="DD181" s="11"/>
      <c r="DE181" s="25">
        <v>4663.333333333333</v>
      </c>
      <c r="DF181" s="38">
        <v>4913.0769230769229</v>
      </c>
      <c r="DG181" s="10"/>
      <c r="DH181" s="11"/>
      <c r="DI181" s="74">
        <f t="shared" si="4971"/>
        <v>820</v>
      </c>
      <c r="DJ181" s="74">
        <f t="shared" si="4972"/>
        <v>70</v>
      </c>
      <c r="DK181" s="11">
        <v>521</v>
      </c>
      <c r="DL181" s="12">
        <f t="shared" si="4905"/>
        <v>0.64878048780487807</v>
      </c>
      <c r="DM181" s="11">
        <v>11</v>
      </c>
      <c r="DN181" s="12">
        <f t="shared" si="4906"/>
        <v>2.0676691729323307E-2</v>
      </c>
      <c r="DO181" s="13"/>
      <c r="DP181" s="11"/>
      <c r="DQ181" s="25">
        <v>4868</v>
      </c>
      <c r="DR181" s="38">
        <v>4845.3846153846152</v>
      </c>
      <c r="DS181" s="10"/>
      <c r="DT181" s="11"/>
      <c r="DU181" s="74">
        <f t="shared" si="4973"/>
        <v>876</v>
      </c>
      <c r="DV181" s="74">
        <f t="shared" si="4974"/>
        <v>71</v>
      </c>
      <c r="DW181" s="11">
        <v>532</v>
      </c>
      <c r="DX181" s="12">
        <f t="shared" si="4909"/>
        <v>0.62785388127853881</v>
      </c>
      <c r="DY181" s="11">
        <v>18</v>
      </c>
      <c r="DZ181" s="12">
        <f t="shared" si="4910"/>
        <v>3.272727272727273E-2</v>
      </c>
      <c r="EA181" s="13"/>
      <c r="EB181" s="11"/>
      <c r="EC181" s="25">
        <v>4708.9795918367345</v>
      </c>
      <c r="ED181" s="38">
        <v>4634.7058823529414</v>
      </c>
      <c r="EE181" s="10"/>
      <c r="EF181" s="11"/>
      <c r="EG181" s="74">
        <f t="shared" si="4975"/>
        <v>152</v>
      </c>
      <c r="EH181" s="74">
        <f t="shared" si="4976"/>
        <v>12</v>
      </c>
      <c r="EI181" s="11">
        <v>90</v>
      </c>
      <c r="EJ181" s="12">
        <f t="shared" si="4913"/>
        <v>0.60526315789473684</v>
      </c>
      <c r="EK181" s="11">
        <v>2</v>
      </c>
      <c r="EL181" s="12">
        <f t="shared" si="4914"/>
        <v>2.1739130434782608E-2</v>
      </c>
      <c r="EM181" s="13"/>
      <c r="EN181" s="11"/>
      <c r="EO181" s="25">
        <v>4740</v>
      </c>
      <c r="EP181" s="38">
        <v>4512</v>
      </c>
      <c r="EQ181" s="10"/>
      <c r="ER181" s="11"/>
      <c r="ES181" s="74">
        <f t="shared" si="4977"/>
        <v>865</v>
      </c>
      <c r="ET181" s="74">
        <f t="shared" si="4978"/>
        <v>72</v>
      </c>
      <c r="EU181" s="11">
        <v>537</v>
      </c>
      <c r="EV181" s="12">
        <f t="shared" si="4917"/>
        <v>0.64624277456647394</v>
      </c>
      <c r="EW181" s="11">
        <v>22</v>
      </c>
      <c r="EX181" s="12">
        <f t="shared" si="4918"/>
        <v>3.9355992844364938E-2</v>
      </c>
      <c r="EY181" s="13"/>
      <c r="EZ181" s="11"/>
      <c r="FA181" s="25">
        <v>4385.2380952380954</v>
      </c>
      <c r="FB181" s="38">
        <v>4443.125</v>
      </c>
      <c r="FC181" s="10"/>
      <c r="FD181" s="11"/>
      <c r="FE181" s="74">
        <f t="shared" si="4979"/>
        <v>872</v>
      </c>
      <c r="FF181" s="74">
        <f t="shared" si="4980"/>
        <v>72</v>
      </c>
      <c r="FG181" s="11">
        <v>543</v>
      </c>
      <c r="FH181" s="12">
        <f t="shared" si="4921"/>
        <v>0.65137614678899081</v>
      </c>
      <c r="FI181" s="11">
        <v>25</v>
      </c>
      <c r="FJ181" s="12">
        <f t="shared" si="4922"/>
        <v>4.401408450704225E-2</v>
      </c>
      <c r="FK181" s="13"/>
      <c r="FL181" s="11"/>
      <c r="FM181" s="25">
        <v>4729.7619047619046</v>
      </c>
      <c r="FN181" s="38">
        <v>4892.5</v>
      </c>
      <c r="FO181" s="10"/>
      <c r="FP181" s="11"/>
      <c r="FQ181" s="74">
        <f t="shared" si="4981"/>
        <v>843</v>
      </c>
      <c r="FR181" s="74">
        <f t="shared" si="4982"/>
        <v>70</v>
      </c>
      <c r="FS181" s="11">
        <v>568</v>
      </c>
      <c r="FT181" s="12">
        <f t="shared" si="4925"/>
        <v>0.69157769869513641</v>
      </c>
      <c r="FU181" s="11">
        <v>15</v>
      </c>
      <c r="FV181" s="12">
        <f t="shared" si="4926"/>
        <v>2.5728987993138937E-2</v>
      </c>
      <c r="FW181" s="13"/>
      <c r="FX181" s="11"/>
      <c r="FY181" s="25">
        <v>4473.7254901960787</v>
      </c>
      <c r="FZ181" s="38">
        <v>4673.125</v>
      </c>
      <c r="GA181" s="10"/>
      <c r="GB181" s="11"/>
      <c r="GC181" s="74">
        <f t="shared" si="4983"/>
        <v>159</v>
      </c>
      <c r="GD181" s="74">
        <f t="shared" si="4984"/>
        <v>13</v>
      </c>
      <c r="GE181" s="11">
        <v>91</v>
      </c>
      <c r="GF181" s="12">
        <f t="shared" si="4929"/>
        <v>0.59748427672955973</v>
      </c>
      <c r="GG181" s="11">
        <v>4</v>
      </c>
      <c r="GH181" s="12">
        <f t="shared" si="4930"/>
        <v>4.2105263157894736E-2</v>
      </c>
      <c r="GI181" s="13"/>
      <c r="GJ181" s="11"/>
      <c r="GK181" s="25">
        <v>4720</v>
      </c>
      <c r="GL181" s="38">
        <v>4628.333333333333</v>
      </c>
      <c r="GM181" s="10"/>
      <c r="GN181" s="11"/>
      <c r="GO181" s="74">
        <f t="shared" si="4985"/>
        <v>839</v>
      </c>
      <c r="GP181" s="74">
        <f t="shared" si="4986"/>
        <v>70</v>
      </c>
      <c r="GQ181" s="11">
        <v>525</v>
      </c>
      <c r="GR181" s="12">
        <f t="shared" si="4933"/>
        <v>0.64600715137067943</v>
      </c>
      <c r="GS181" s="11">
        <v>17</v>
      </c>
      <c r="GT181" s="12">
        <f t="shared" si="4934"/>
        <v>3.136531365313653E-2</v>
      </c>
      <c r="GU181" s="13"/>
      <c r="GV181" s="11"/>
      <c r="GW181" s="25">
        <v>4491.2280701754389</v>
      </c>
      <c r="GX181" s="38">
        <v>4718</v>
      </c>
      <c r="GY181" s="10">
        <v>1</v>
      </c>
      <c r="GZ181" s="11"/>
      <c r="HA181" s="74">
        <f t="shared" si="4987"/>
        <v>844</v>
      </c>
      <c r="HB181" s="74">
        <f t="shared" si="4988"/>
        <v>70</v>
      </c>
      <c r="HC181" s="11">
        <v>520</v>
      </c>
      <c r="HD181" s="12">
        <f t="shared" si="4937"/>
        <v>0.6398104265402843</v>
      </c>
      <c r="HE181" s="11">
        <v>20</v>
      </c>
      <c r="HF181" s="12">
        <f t="shared" si="4938"/>
        <v>3.7037037037037035E-2</v>
      </c>
      <c r="HG181" s="13"/>
      <c r="HH181" s="11"/>
      <c r="HI181" s="25">
        <v>4480.434782608696</v>
      </c>
      <c r="HJ181" s="38">
        <v>4908.666666666667</v>
      </c>
      <c r="HK181" s="10">
        <f t="shared" si="4939"/>
        <v>5</v>
      </c>
      <c r="HL181" s="11">
        <f t="shared" si="4940"/>
        <v>0</v>
      </c>
      <c r="HM181" s="11">
        <f t="shared" si="4941"/>
        <v>11715</v>
      </c>
      <c r="HN181" s="11">
        <f t="shared" si="4942"/>
        <v>970</v>
      </c>
      <c r="HO181" s="11">
        <f t="shared" si="4943"/>
        <v>7707</v>
      </c>
      <c r="HP181" s="215">
        <f t="shared" si="4990"/>
        <v>0.65787451984635081</v>
      </c>
      <c r="HQ181" s="15">
        <f t="shared" si="4945"/>
        <v>225</v>
      </c>
      <c r="HR181" s="12">
        <f t="shared" si="4989"/>
        <v>2.9194239003503309E-2</v>
      </c>
      <c r="HS181" s="16">
        <v>63.5</v>
      </c>
      <c r="HT181" s="17">
        <v>7364</v>
      </c>
      <c r="HU181" s="16">
        <f t="shared" si="4946"/>
        <v>95.549500454132613</v>
      </c>
      <c r="HV181" s="23">
        <v>4685.1454823889744</v>
      </c>
      <c r="HW181" s="22">
        <v>4696.5610859728504</v>
      </c>
      <c r="HX181" s="78">
        <f t="shared" si="4947"/>
        <v>0.65790317409426102</v>
      </c>
      <c r="HY181" s="78">
        <f t="shared" si="4948"/>
        <v>0.67577876668785763</v>
      </c>
      <c r="HZ181" s="78">
        <f t="shared" si="4949"/>
        <v>0.63978300180831826</v>
      </c>
      <c r="IA181" s="78">
        <f t="shared" si="4950"/>
        <v>0.65549348230912474</v>
      </c>
    </row>
    <row r="182" spans="1:244" x14ac:dyDescent="0.25">
      <c r="A182" s="226"/>
      <c r="B182" s="41">
        <f t="shared" si="4951"/>
        <v>44567</v>
      </c>
      <c r="C182" s="10"/>
      <c r="D182" s="11"/>
      <c r="E182" s="74">
        <f>E181-C182</f>
        <v>733</v>
      </c>
      <c r="F182" s="74">
        <f>F181-D182</f>
        <v>61</v>
      </c>
      <c r="G182" s="11">
        <v>475</v>
      </c>
      <c r="H182" s="12">
        <f t="shared" si="4870"/>
        <v>0.67667121418826737</v>
      </c>
      <c r="I182" s="11">
        <v>21</v>
      </c>
      <c r="J182" s="12">
        <f t="shared" si="4954"/>
        <v>4.2338709677419352E-2</v>
      </c>
      <c r="K182" s="13"/>
      <c r="L182" s="11"/>
      <c r="M182" s="39">
        <v>84.21052631578948</v>
      </c>
      <c r="N182" s="43">
        <v>100</v>
      </c>
      <c r="O182" s="10"/>
      <c r="P182" s="11"/>
      <c r="Q182" s="74">
        <f t="shared" si="4955"/>
        <v>700</v>
      </c>
      <c r="R182" s="74">
        <f t="shared" si="4956"/>
        <v>59</v>
      </c>
      <c r="S182" s="11">
        <v>429</v>
      </c>
      <c r="T182" s="12">
        <f t="shared" si="4873"/>
        <v>0.65142857142857147</v>
      </c>
      <c r="U182" s="11">
        <v>27</v>
      </c>
      <c r="V182" s="12">
        <f t="shared" si="4874"/>
        <v>5.921052631578947E-2</v>
      </c>
      <c r="W182" s="13"/>
      <c r="X182" s="11"/>
      <c r="Y182" s="39">
        <v>92.5</v>
      </c>
      <c r="Z182" s="43">
        <v>92.857142857142861</v>
      </c>
      <c r="AA182" s="10"/>
      <c r="AB182" s="11"/>
      <c r="AC182" s="74">
        <f t="shared" si="4957"/>
        <v>153</v>
      </c>
      <c r="AD182" s="74">
        <f t="shared" si="4958"/>
        <v>8</v>
      </c>
      <c r="AE182" s="11">
        <v>85</v>
      </c>
      <c r="AF182" s="12">
        <f t="shared" si="4877"/>
        <v>0.60130718954248363</v>
      </c>
      <c r="AG182" s="11">
        <v>7</v>
      </c>
      <c r="AH182" s="12">
        <f t="shared" si="4878"/>
        <v>7.6086956521739135E-2</v>
      </c>
      <c r="AI182" s="13"/>
      <c r="AJ182" s="11"/>
      <c r="AK182" s="39">
        <v>62.5</v>
      </c>
      <c r="AL182" s="43">
        <v>100</v>
      </c>
      <c r="AM182" s="10"/>
      <c r="AN182" s="11"/>
      <c r="AO182" s="74">
        <f t="shared" si="4959"/>
        <v>707</v>
      </c>
      <c r="AP182" s="74">
        <f t="shared" si="4960"/>
        <v>60</v>
      </c>
      <c r="AQ182" s="11">
        <v>473</v>
      </c>
      <c r="AR182" s="12">
        <f t="shared" si="4881"/>
        <v>0.69165487977369167</v>
      </c>
      <c r="AS182" s="11">
        <v>16</v>
      </c>
      <c r="AT182" s="12">
        <f t="shared" si="4882"/>
        <v>3.2719836400817999E-2</v>
      </c>
      <c r="AU182" s="13"/>
      <c r="AV182" s="11"/>
      <c r="AW182" s="39">
        <v>89.473684210526315</v>
      </c>
      <c r="AX182" s="43">
        <v>100</v>
      </c>
      <c r="AY182" s="10"/>
      <c r="AZ182" s="11"/>
      <c r="BA182" s="74">
        <f t="shared" si="4961"/>
        <v>826</v>
      </c>
      <c r="BB182" s="74">
        <f t="shared" si="4962"/>
        <v>68</v>
      </c>
      <c r="BC182" s="11">
        <v>471</v>
      </c>
      <c r="BD182" s="12">
        <f t="shared" si="4885"/>
        <v>0.6004842615012107</v>
      </c>
      <c r="BE182" s="11">
        <v>25</v>
      </c>
      <c r="BF182" s="12">
        <f t="shared" si="4886"/>
        <v>5.040322580645161E-2</v>
      </c>
      <c r="BG182" s="13"/>
      <c r="BH182" s="11"/>
      <c r="BI182" s="39">
        <v>77.5</v>
      </c>
      <c r="BJ182" s="43">
        <v>100</v>
      </c>
      <c r="BK182" s="10"/>
      <c r="BL182" s="11"/>
      <c r="BM182" s="74">
        <f t="shared" si="4963"/>
        <v>717</v>
      </c>
      <c r="BN182" s="74">
        <f t="shared" si="4964"/>
        <v>58</v>
      </c>
      <c r="BO182" s="11">
        <v>421</v>
      </c>
      <c r="BP182" s="12">
        <f t="shared" si="4889"/>
        <v>0.60111576011157597</v>
      </c>
      <c r="BQ182" s="11">
        <v>10</v>
      </c>
      <c r="BR182" s="12">
        <f t="shared" si="4890"/>
        <v>2.3201856148491878E-2</v>
      </c>
      <c r="BS182" s="13"/>
      <c r="BT182" s="11"/>
      <c r="BU182" s="39">
        <v>77.5</v>
      </c>
      <c r="BV182" s="43">
        <v>100</v>
      </c>
      <c r="BW182" s="10"/>
      <c r="BX182" s="11"/>
      <c r="BY182" s="74">
        <f t="shared" si="4965"/>
        <v>733</v>
      </c>
      <c r="BZ182" s="74">
        <f t="shared" si="4966"/>
        <v>61</v>
      </c>
      <c r="CA182" s="11">
        <v>481</v>
      </c>
      <c r="CB182" s="12">
        <f t="shared" si="4893"/>
        <v>0.67121418826739432</v>
      </c>
      <c r="CC182" s="11">
        <v>11</v>
      </c>
      <c r="CD182" s="12">
        <f t="shared" si="4894"/>
        <v>2.2357723577235773E-2</v>
      </c>
      <c r="CE182" s="13"/>
      <c r="CF182" s="11"/>
      <c r="CG182" s="39">
        <v>78</v>
      </c>
      <c r="CH182" s="43">
        <v>92.857142857142861</v>
      </c>
      <c r="CI182" s="10">
        <v>1</v>
      </c>
      <c r="CJ182" s="11"/>
      <c r="CK182" s="74">
        <f t="shared" si="4967"/>
        <v>142</v>
      </c>
      <c r="CL182" s="74">
        <f t="shared" si="4968"/>
        <v>13</v>
      </c>
      <c r="CM182" s="11">
        <v>95</v>
      </c>
      <c r="CN182" s="12">
        <f t="shared" si="4897"/>
        <v>0.69718309859154926</v>
      </c>
      <c r="CO182" s="11">
        <v>4</v>
      </c>
      <c r="CP182" s="12">
        <f t="shared" si="4898"/>
        <v>4.0404040404040407E-2</v>
      </c>
      <c r="CQ182" s="13"/>
      <c r="CR182" s="11"/>
      <c r="CS182" s="39">
        <v>87.5</v>
      </c>
      <c r="CT182" s="43">
        <v>100</v>
      </c>
      <c r="CU182" s="10"/>
      <c r="CV182" s="11"/>
      <c r="CW182" s="74">
        <f t="shared" si="4969"/>
        <v>733</v>
      </c>
      <c r="CX182" s="74">
        <f t="shared" si="4970"/>
        <v>62</v>
      </c>
      <c r="CY182" s="11">
        <v>493</v>
      </c>
      <c r="CZ182" s="12">
        <f t="shared" si="4901"/>
        <v>0.68894952251023189</v>
      </c>
      <c r="DA182" s="11">
        <v>12</v>
      </c>
      <c r="DB182" s="12">
        <f t="shared" si="4902"/>
        <v>2.3762376237623763E-2</v>
      </c>
      <c r="DC182" s="13"/>
      <c r="DD182" s="11"/>
      <c r="DE182" s="39">
        <v>92.307692307692307</v>
      </c>
      <c r="DF182" s="43">
        <v>100</v>
      </c>
      <c r="DG182" s="10"/>
      <c r="DH182" s="11"/>
      <c r="DI182" s="74">
        <f t="shared" si="4971"/>
        <v>820</v>
      </c>
      <c r="DJ182" s="74">
        <f t="shared" si="4972"/>
        <v>70</v>
      </c>
      <c r="DK182" s="11">
        <v>534</v>
      </c>
      <c r="DL182" s="12">
        <f t="shared" si="4905"/>
        <v>0.66463414634146345</v>
      </c>
      <c r="DM182" s="11">
        <v>11</v>
      </c>
      <c r="DN182" s="12">
        <f t="shared" si="4906"/>
        <v>2.0183486238532111E-2</v>
      </c>
      <c r="DO182" s="13"/>
      <c r="DP182" s="11"/>
      <c r="DQ182" s="39">
        <v>80</v>
      </c>
      <c r="DR182" s="43">
        <v>100</v>
      </c>
      <c r="DS182" s="10"/>
      <c r="DT182" s="11"/>
      <c r="DU182" s="74">
        <f t="shared" si="4973"/>
        <v>876</v>
      </c>
      <c r="DV182" s="74">
        <f t="shared" si="4974"/>
        <v>71</v>
      </c>
      <c r="DW182" s="11">
        <v>541</v>
      </c>
      <c r="DX182" s="12">
        <f t="shared" si="4909"/>
        <v>0.63356164383561642</v>
      </c>
      <c r="DY182" s="11">
        <v>14</v>
      </c>
      <c r="DZ182" s="12">
        <f t="shared" si="4910"/>
        <v>2.5225225225225224E-2</v>
      </c>
      <c r="EA182" s="13"/>
      <c r="EB182" s="11"/>
      <c r="EC182" s="39">
        <v>67.34693877551021</v>
      </c>
      <c r="ED182" s="43">
        <v>88.235294117647058</v>
      </c>
      <c r="EE182" s="10"/>
      <c r="EF182" s="11"/>
      <c r="EG182" s="74">
        <f t="shared" si="4975"/>
        <v>152</v>
      </c>
      <c r="EH182" s="74">
        <f t="shared" si="4976"/>
        <v>12</v>
      </c>
      <c r="EI182" s="11">
        <v>88</v>
      </c>
      <c r="EJ182" s="12">
        <f t="shared" si="4913"/>
        <v>0.61184210526315785</v>
      </c>
      <c r="EK182" s="11">
        <v>5</v>
      </c>
      <c r="EL182" s="12">
        <f t="shared" si="4914"/>
        <v>5.3763440860215055E-2</v>
      </c>
      <c r="EM182" s="13"/>
      <c r="EN182" s="11"/>
      <c r="EO182" s="39">
        <v>72.222222222222229</v>
      </c>
      <c r="EP182" s="43">
        <v>80</v>
      </c>
      <c r="EQ182" s="10"/>
      <c r="ER182" s="11"/>
      <c r="ES182" s="74">
        <f t="shared" si="4977"/>
        <v>865</v>
      </c>
      <c r="ET182" s="74">
        <f t="shared" si="4978"/>
        <v>72</v>
      </c>
      <c r="EU182" s="11">
        <v>555</v>
      </c>
      <c r="EV182" s="12">
        <f t="shared" si="4917"/>
        <v>0.65895953757225434</v>
      </c>
      <c r="EW182" s="11">
        <v>15</v>
      </c>
      <c r="EX182" s="12">
        <f t="shared" si="4918"/>
        <v>2.6315789473684209E-2</v>
      </c>
      <c r="EY182" s="13"/>
      <c r="EZ182" s="11"/>
      <c r="FA182" s="39">
        <v>90.476190476190482</v>
      </c>
      <c r="FB182" s="43">
        <v>100</v>
      </c>
      <c r="FC182" s="10"/>
      <c r="FD182" s="11"/>
      <c r="FE182" s="74">
        <f t="shared" si="4979"/>
        <v>872</v>
      </c>
      <c r="FF182" s="74">
        <f t="shared" si="4980"/>
        <v>72</v>
      </c>
      <c r="FG182" s="11">
        <v>542</v>
      </c>
      <c r="FH182" s="12">
        <f t="shared" si="4921"/>
        <v>0.64564220183486243</v>
      </c>
      <c r="FI182" s="11">
        <v>21</v>
      </c>
      <c r="FJ182" s="12">
        <f t="shared" si="4922"/>
        <v>3.7300177619893425E-2</v>
      </c>
      <c r="FK182" s="13"/>
      <c r="FL182" s="11"/>
      <c r="FM182" s="39">
        <v>69.047619047619051</v>
      </c>
      <c r="FN182" s="43">
        <v>100</v>
      </c>
      <c r="FO182" s="10"/>
      <c r="FP182" s="11"/>
      <c r="FQ182" s="74">
        <f t="shared" si="4981"/>
        <v>843</v>
      </c>
      <c r="FR182" s="74">
        <f t="shared" si="4982"/>
        <v>70</v>
      </c>
      <c r="FS182" s="11">
        <v>535</v>
      </c>
      <c r="FT182" s="12">
        <f t="shared" si="4925"/>
        <v>0.64650059311981023</v>
      </c>
      <c r="FU182" s="11">
        <v>10</v>
      </c>
      <c r="FV182" s="12">
        <f t="shared" si="4926"/>
        <v>1.834862385321101E-2</v>
      </c>
      <c r="FW182" s="13"/>
      <c r="FX182" s="11"/>
      <c r="FY182" s="39">
        <v>70.588235294117652</v>
      </c>
      <c r="FZ182" s="43">
        <v>81.25</v>
      </c>
      <c r="GA182" s="10"/>
      <c r="GB182" s="11"/>
      <c r="GC182" s="74">
        <f t="shared" si="4983"/>
        <v>159</v>
      </c>
      <c r="GD182" s="74">
        <f t="shared" si="4984"/>
        <v>13</v>
      </c>
      <c r="GE182" s="11">
        <v>103</v>
      </c>
      <c r="GF182" s="12">
        <f t="shared" si="4929"/>
        <v>0.67295597484276726</v>
      </c>
      <c r="GG182" s="11">
        <v>4</v>
      </c>
      <c r="GH182" s="12">
        <f t="shared" si="4930"/>
        <v>3.7383177570093455E-2</v>
      </c>
      <c r="GI182" s="13"/>
      <c r="GJ182" s="11"/>
      <c r="GK182" s="39">
        <v>81.25</v>
      </c>
      <c r="GL182" s="43">
        <v>100</v>
      </c>
      <c r="GM182" s="10"/>
      <c r="GN182" s="11"/>
      <c r="GO182" s="74">
        <f t="shared" si="4985"/>
        <v>839</v>
      </c>
      <c r="GP182" s="74">
        <f t="shared" si="4986"/>
        <v>70</v>
      </c>
      <c r="GQ182" s="11">
        <v>538</v>
      </c>
      <c r="GR182" s="12">
        <f t="shared" si="4933"/>
        <v>0.65792610250297978</v>
      </c>
      <c r="GS182" s="11">
        <v>14</v>
      </c>
      <c r="GT182" s="12">
        <f t="shared" si="4934"/>
        <v>2.5362318840579712E-2</v>
      </c>
      <c r="GU182" s="13"/>
      <c r="GV182" s="11"/>
      <c r="GW182" s="39">
        <v>70.175438596491233</v>
      </c>
      <c r="GX182" s="43">
        <v>100</v>
      </c>
      <c r="GY182" s="10"/>
      <c r="GZ182" s="11"/>
      <c r="HA182" s="74">
        <f t="shared" si="4987"/>
        <v>844</v>
      </c>
      <c r="HB182" s="74">
        <f t="shared" si="4988"/>
        <v>70</v>
      </c>
      <c r="HC182" s="11">
        <v>535</v>
      </c>
      <c r="HD182" s="12">
        <f t="shared" si="4937"/>
        <v>0.65876777251184837</v>
      </c>
      <c r="HE182" s="11">
        <v>21</v>
      </c>
      <c r="HF182" s="12">
        <f t="shared" si="4938"/>
        <v>3.7769784172661872E-2</v>
      </c>
      <c r="HG182" s="13"/>
      <c r="HH182" s="11"/>
      <c r="HI182" s="39">
        <v>80.434782608695656</v>
      </c>
      <c r="HJ182" s="43">
        <v>73.333333333333329</v>
      </c>
      <c r="HK182" s="10">
        <f t="shared" si="4939"/>
        <v>1</v>
      </c>
      <c r="HL182" s="11">
        <f t="shared" si="4940"/>
        <v>0</v>
      </c>
      <c r="HM182" s="11">
        <f t="shared" si="4941"/>
        <v>11714</v>
      </c>
      <c r="HN182" s="11">
        <f t="shared" si="4942"/>
        <v>970</v>
      </c>
      <c r="HO182" s="11">
        <f t="shared" si="4943"/>
        <v>7642</v>
      </c>
      <c r="HP182" s="215">
        <f t="shared" si="4990"/>
        <v>0.65238176540891246</v>
      </c>
      <c r="HQ182" s="15">
        <f t="shared" si="4945"/>
        <v>248</v>
      </c>
      <c r="HR182" s="12">
        <f t="shared" si="4989"/>
        <v>3.245223763412719E-2</v>
      </c>
      <c r="HS182" s="16">
        <v>64</v>
      </c>
      <c r="HT182" s="17">
        <v>7299</v>
      </c>
      <c r="HU182" s="16">
        <f t="shared" si="4946"/>
        <v>95.511646165925143</v>
      </c>
      <c r="HV182" s="23">
        <v>70.903522205206741</v>
      </c>
      <c r="HW182" s="22">
        <v>85.520361990950221</v>
      </c>
      <c r="HX182" s="78">
        <f t="shared" si="4947"/>
        <v>0.65052901571016353</v>
      </c>
      <c r="HY182" s="78">
        <f t="shared" si="4948"/>
        <v>0.6588235294117647</v>
      </c>
      <c r="HZ182" s="78">
        <f t="shared" si="4949"/>
        <v>0.64412296564195304</v>
      </c>
      <c r="IA182" s="78">
        <f t="shared" si="4950"/>
        <v>0.65549348230912474</v>
      </c>
      <c r="IF182" s="93">
        <f t="shared" ref="IF182" si="4991">IF183/IF184</f>
        <v>2.2392834293026233E-3</v>
      </c>
      <c r="IG182" s="93">
        <f t="shared" ref="IG182" si="4992">IG183/IG184</f>
        <v>4.7468354430379748E-3</v>
      </c>
      <c r="IH182" s="93">
        <f t="shared" ref="IH182" si="4993">IH183/IH184</f>
        <v>1.4445648248465151E-3</v>
      </c>
      <c r="II182" s="93">
        <f t="shared" ref="II182" si="4994">II183/II184</f>
        <v>1.8587360594795538E-3</v>
      </c>
      <c r="IJ182" s="96" t="s">
        <v>90</v>
      </c>
    </row>
    <row r="183" spans="1:244" ht="19.5" thickBot="1" x14ac:dyDescent="0.3">
      <c r="A183" s="226"/>
      <c r="B183" s="42"/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3372</v>
      </c>
      <c r="H183" s="28">
        <f>((G183+I183)/7)/E182</f>
        <v>0.67842525823426236</v>
      </c>
      <c r="I183" s="27">
        <f>SUM(I176:I182)</f>
        <v>109</v>
      </c>
      <c r="J183" s="28">
        <f>(I183/(I183+G183))</f>
        <v>3.1312841137604137E-2</v>
      </c>
      <c r="K183" s="27"/>
      <c r="L183" s="27"/>
      <c r="M183" s="29">
        <f>M181/M180*100-100</f>
        <v>19.607315071304001</v>
      </c>
      <c r="N183" s="72">
        <f>N181/N180*100-100</f>
        <v>3.0980461186410793</v>
      </c>
      <c r="O183" s="26">
        <f t="shared" ref="O183" si="4995">SUM(O176:O182)</f>
        <v>1</v>
      </c>
      <c r="P183" s="27">
        <f t="shared" ref="P183" si="4996">SUM(P176:P182)</f>
        <v>0</v>
      </c>
      <c r="Q183" s="27"/>
      <c r="R183" s="27"/>
      <c r="S183" s="27">
        <f t="shared" ref="S183" si="4997">SUM(S176:S182)</f>
        <v>3180</v>
      </c>
      <c r="T183" s="28">
        <f t="shared" ref="T183" si="4998">((S183+U183)/7)/Q182</f>
        <v>0.67469387755102039</v>
      </c>
      <c r="U183" s="27">
        <f t="shared" ref="U183" si="4999">SUM(U176:U182)</f>
        <v>126</v>
      </c>
      <c r="V183" s="28">
        <f t="shared" ref="V183" si="5000">(U183/(U183+S183))</f>
        <v>3.8112522686025406E-2</v>
      </c>
      <c r="W183" s="27"/>
      <c r="X183" s="27"/>
      <c r="Y183" s="29">
        <f t="shared" ref="Y183:Z183" si="5001">Y181/Y180*100-100</f>
        <v>17.26973684210526</v>
      </c>
      <c r="Z183" s="72">
        <f t="shared" si="5001"/>
        <v>9.2513893429225362</v>
      </c>
      <c r="AA183" s="26">
        <f t="shared" ref="AA183" si="5002">SUM(AA176:AA182)</f>
        <v>2</v>
      </c>
      <c r="AB183" s="27">
        <f t="shared" ref="AB183" si="5003">SUM(AB176:AB182)</f>
        <v>1</v>
      </c>
      <c r="AC183" s="27"/>
      <c r="AD183" s="27"/>
      <c r="AE183" s="27">
        <f t="shared" ref="AE183" si="5004">SUM(AE176:AE182)</f>
        <v>640</v>
      </c>
      <c r="AF183" s="28">
        <f t="shared" ref="AF183" si="5005">((AE183+AG183)/7)/AC182</f>
        <v>0.61531279178337994</v>
      </c>
      <c r="AG183" s="27">
        <f t="shared" ref="AG183" si="5006">SUM(AG176:AG182)</f>
        <v>19</v>
      </c>
      <c r="AH183" s="28">
        <f t="shared" ref="AH183" si="5007">(AG183/(AG183+AE183))</f>
        <v>2.8831562974203338E-2</v>
      </c>
      <c r="AI183" s="27"/>
      <c r="AJ183" s="27"/>
      <c r="AK183" s="29">
        <f t="shared" ref="AK183:AL183" si="5008">AK181/AK180*100-100</f>
        <v>19.182504873294334</v>
      </c>
      <c r="AL183" s="72">
        <f t="shared" si="5008"/>
        <v>0.9725400457665927</v>
      </c>
      <c r="AM183" s="26">
        <f t="shared" ref="AM183" si="5009">SUM(AM176:AM182)</f>
        <v>1</v>
      </c>
      <c r="AN183" s="27">
        <f t="shared" ref="AN183" si="5010">SUM(AN176:AN182)</f>
        <v>0</v>
      </c>
      <c r="AO183" s="27"/>
      <c r="AP183" s="27"/>
      <c r="AQ183" s="27">
        <f t="shared" ref="AQ183" si="5011">SUM(AQ176:AQ182)</f>
        <v>3252</v>
      </c>
      <c r="AR183" s="28">
        <f t="shared" ref="AR183" si="5012">((AQ183+AS183)/7)/AO182</f>
        <v>0.6781167912709638</v>
      </c>
      <c r="AS183" s="27">
        <f t="shared" ref="AS183" si="5013">SUM(AS176:AS182)</f>
        <v>104</v>
      </c>
      <c r="AT183" s="28">
        <f t="shared" ref="AT183" si="5014">(AS183/(AS183+AQ183))</f>
        <v>3.098927294398093E-2</v>
      </c>
      <c r="AU183" s="27"/>
      <c r="AV183" s="27"/>
      <c r="AW183" s="29">
        <f t="shared" ref="AW183:AX183" si="5015">AW181/AW180*100-100</f>
        <v>16.20883348722684</v>
      </c>
      <c r="AX183" s="72">
        <f t="shared" si="5015"/>
        <v>8.167576130962857</v>
      </c>
      <c r="AY183" s="26">
        <f t="shared" ref="AY183" si="5016">SUM(AY176:AY182)</f>
        <v>2</v>
      </c>
      <c r="AZ183" s="27">
        <f t="shared" ref="AZ183" si="5017">SUM(AZ176:AZ182)</f>
        <v>0</v>
      </c>
      <c r="BA183" s="27"/>
      <c r="BB183" s="27"/>
      <c r="BC183" s="27">
        <f t="shared" ref="BC183" si="5018">SUM(BC176:BC182)</f>
        <v>3611</v>
      </c>
      <c r="BD183" s="28">
        <f t="shared" ref="BD183" si="5019">((BC183+BE183)/7)/BA182</f>
        <v>0.64389484607402292</v>
      </c>
      <c r="BE183" s="27">
        <f t="shared" ref="BE183" si="5020">SUM(BE176:BE182)</f>
        <v>112</v>
      </c>
      <c r="BF183" s="28">
        <f t="shared" ref="BF183" si="5021">(BE183/(BE183+BC183))</f>
        <v>3.0083266183185603E-2</v>
      </c>
      <c r="BG183" s="27"/>
      <c r="BH183" s="27"/>
      <c r="BI183" s="29">
        <f t="shared" ref="BI183:BJ183" si="5022">BI181/BI180*100-100</f>
        <v>19.950048732943458</v>
      </c>
      <c r="BJ183" s="72">
        <f t="shared" si="5022"/>
        <v>16.247139588100694</v>
      </c>
      <c r="BK183" s="26">
        <f t="shared" ref="BK183" si="5023">SUM(BK176:BK182)</f>
        <v>4</v>
      </c>
      <c r="BL183" s="27">
        <f t="shared" ref="BL183" si="5024">SUM(BL176:BL182)</f>
        <v>0</v>
      </c>
      <c r="BM183" s="27"/>
      <c r="BN183" s="27"/>
      <c r="BO183" s="27">
        <f t="shared" ref="BO183" si="5025">SUM(BO176:BO182)</f>
        <v>3150</v>
      </c>
      <c r="BP183" s="28">
        <f t="shared" ref="BP183" si="5026">((BO183+BQ183)/7)/BM182</f>
        <v>0.64614465032875068</v>
      </c>
      <c r="BQ183" s="27">
        <f t="shared" ref="BQ183" si="5027">SUM(BQ176:BQ182)</f>
        <v>93</v>
      </c>
      <c r="BR183" s="28">
        <f t="shared" ref="BR183" si="5028">(BQ183/(BQ183+BO183))</f>
        <v>2.8677150786308975E-2</v>
      </c>
      <c r="BS183" s="27"/>
      <c r="BT183" s="27"/>
      <c r="BU183" s="29">
        <f t="shared" ref="BU183:BV183" si="5029">BU181/BU180*100-100</f>
        <v>19.420077972709549</v>
      </c>
      <c r="BV183" s="72">
        <f t="shared" si="5029"/>
        <v>1.7162471395880914</v>
      </c>
      <c r="BW183" s="26">
        <f t="shared" ref="BW183" si="5030">SUM(BW176:BW182)</f>
        <v>0</v>
      </c>
      <c r="BX183" s="27">
        <f t="shared" ref="BX183" si="5031">SUM(BX176:BX182)</f>
        <v>0</v>
      </c>
      <c r="BY183" s="27"/>
      <c r="BZ183" s="27"/>
      <c r="CA183" s="27">
        <f t="shared" ref="CA183" si="5032">SUM(CA176:CA182)</f>
        <v>3376</v>
      </c>
      <c r="CB183" s="28">
        <f t="shared" ref="CB183" si="5033">((CA183+CC183)/7)/BY182</f>
        <v>0.6745273825764958</v>
      </c>
      <c r="CC183" s="27">
        <f t="shared" ref="CC183" si="5034">SUM(CC176:CC182)</f>
        <v>85</v>
      </c>
      <c r="CD183" s="28">
        <f t="shared" ref="CD183" si="5035">(CC183/(CC183+CA183))</f>
        <v>2.4559375902918231E-2</v>
      </c>
      <c r="CE183" s="27"/>
      <c r="CF183" s="27"/>
      <c r="CG183" s="29">
        <f t="shared" ref="CG183:CH183" si="5036">CG181/CG180*100-100</f>
        <v>11.544834307992204</v>
      </c>
      <c r="CH183" s="72">
        <f t="shared" si="5036"/>
        <v>1.095129127165734</v>
      </c>
      <c r="CI183" s="26">
        <f t="shared" ref="CI183" si="5037">SUM(CI176:CI182)</f>
        <v>5</v>
      </c>
      <c r="CJ183" s="27">
        <f t="shared" ref="CJ183" si="5038">SUM(CJ176:CJ182)</f>
        <v>0</v>
      </c>
      <c r="CK183" s="27"/>
      <c r="CL183" s="27"/>
      <c r="CM183" s="27">
        <f t="shared" ref="CM183" si="5039">SUM(CM176:CM182)</f>
        <v>630</v>
      </c>
      <c r="CN183" s="28">
        <f t="shared" ref="CN183" si="5040">((CM183+CO183)/7)/CK182</f>
        <v>0.67203219315895368</v>
      </c>
      <c r="CO183" s="27">
        <f t="shared" ref="CO183" si="5041">SUM(CO176:CO182)</f>
        <v>38</v>
      </c>
      <c r="CP183" s="28">
        <f t="shared" ref="CP183" si="5042">(CO183/(CO183+CM183))</f>
        <v>5.6886227544910177E-2</v>
      </c>
      <c r="CQ183" s="27"/>
      <c r="CR183" s="27"/>
      <c r="CS183" s="29">
        <f t="shared" ref="CS183:CT183" si="5043">CS181/CS180*100-100</f>
        <v>11.994395711500985</v>
      </c>
      <c r="CT183" s="72">
        <f t="shared" si="5043"/>
        <v>7.4942791762013741</v>
      </c>
      <c r="CU183" s="26">
        <f t="shared" ref="CU183" si="5044">SUM(CU176:CU182)</f>
        <v>4</v>
      </c>
      <c r="CV183" s="27">
        <f t="shared" ref="CV183" si="5045">SUM(CV176:CV182)</f>
        <v>0</v>
      </c>
      <c r="CW183" s="27"/>
      <c r="CX183" s="27"/>
      <c r="CY183" s="27">
        <f t="shared" ref="CY183" si="5046">SUM(CY176:CY182)</f>
        <v>3379</v>
      </c>
      <c r="CZ183" s="28">
        <f t="shared" ref="CZ183" si="5047">((CY183+DA183)/7)/CW182</f>
        <v>0.66965503800428761</v>
      </c>
      <c r="DA183" s="27">
        <f t="shared" ref="DA183" si="5048">SUM(DA176:DA182)</f>
        <v>57</v>
      </c>
      <c r="DB183" s="28">
        <f t="shared" ref="DB183" si="5049">(DA183/(DA183+CY183))</f>
        <v>1.6589057043073341E-2</v>
      </c>
      <c r="DC183" s="27"/>
      <c r="DD183" s="27"/>
      <c r="DE183" s="29">
        <f t="shared" ref="DE183:DF183" si="5050">DE181/DE180*100-100</f>
        <v>13.628979857050027</v>
      </c>
      <c r="DF183" s="72">
        <f t="shared" si="5050"/>
        <v>12.427389544094353</v>
      </c>
      <c r="DG183" s="26">
        <f t="shared" ref="DG183" si="5051">SUM(DG176:DG182)</f>
        <v>2</v>
      </c>
      <c r="DH183" s="27">
        <f t="shared" ref="DH183" si="5052">SUM(DH176:DH182)</f>
        <v>0</v>
      </c>
      <c r="DI183" s="27"/>
      <c r="DJ183" s="27"/>
      <c r="DK183" s="27">
        <f t="shared" ref="DK183" si="5053">SUM(DK176:DK182)</f>
        <v>3619</v>
      </c>
      <c r="DL183" s="28">
        <f t="shared" ref="DL183" si="5054">((DK183+DM183)/7)/DI182</f>
        <v>0.64512195121951221</v>
      </c>
      <c r="DM183" s="27">
        <f t="shared" ref="DM183" si="5055">SUM(DM176:DM182)</f>
        <v>84</v>
      </c>
      <c r="DN183" s="28">
        <f t="shared" ref="DN183" si="5056">(DM183/(DM183+DK183))</f>
        <v>2.2684310018903593E-2</v>
      </c>
      <c r="DO183" s="27"/>
      <c r="DP183" s="27"/>
      <c r="DQ183" s="29">
        <f t="shared" ref="DQ183:DR183" si="5057">DQ181/DQ180*100-100</f>
        <v>18.615984405458079</v>
      </c>
      <c r="DR183" s="72">
        <f t="shared" si="5057"/>
        <v>10.878366484773807</v>
      </c>
      <c r="DS183" s="26">
        <f t="shared" ref="DS183" si="5058">SUM(DS176:DS182)</f>
        <v>1</v>
      </c>
      <c r="DT183" s="27">
        <f t="shared" ref="DT183" si="5059">SUM(DT176:DT182)</f>
        <v>0</v>
      </c>
      <c r="DU183" s="27"/>
      <c r="DV183" s="27"/>
      <c r="DW183" s="27">
        <f t="shared" ref="DW183" si="5060">SUM(DW176:DW182)</f>
        <v>3780</v>
      </c>
      <c r="DX183" s="28">
        <f t="shared" ref="DX183" si="5061">((DW183+DY183)/7)/DU182</f>
        <v>0.63910632746249185</v>
      </c>
      <c r="DY183" s="27">
        <f t="shared" ref="DY183" si="5062">SUM(DY176:DY182)</f>
        <v>139</v>
      </c>
      <c r="DZ183" s="28">
        <f t="shared" ref="DZ183" si="5063">(DY183/(DY183+DW183))</f>
        <v>3.5468231691758098E-2</v>
      </c>
      <c r="EA183" s="27"/>
      <c r="EB183" s="27"/>
      <c r="EC183" s="29">
        <f t="shared" ref="EC183:ED183" si="5064">EC181/EC180*100-100</f>
        <v>14.741218124676763</v>
      </c>
      <c r="ED183" s="72">
        <f t="shared" si="5064"/>
        <v>6.0573428456050635</v>
      </c>
      <c r="EE183" s="26">
        <f t="shared" ref="EE183" si="5065">SUM(EE176:EE182)</f>
        <v>0</v>
      </c>
      <c r="EF183" s="27">
        <f t="shared" ref="EF183" si="5066">SUM(EF176:EF182)</f>
        <v>0</v>
      </c>
      <c r="EG183" s="27"/>
      <c r="EH183" s="27"/>
      <c r="EI183" s="27">
        <f t="shared" ref="EI183" si="5067">SUM(EI176:EI182)</f>
        <v>652</v>
      </c>
      <c r="EJ183" s="28">
        <f t="shared" ref="EJ183" si="5068">((EI183+EK183)/7)/EG182</f>
        <v>0.64285714285714279</v>
      </c>
      <c r="EK183" s="27">
        <f t="shared" ref="EK183" si="5069">SUM(EK176:EK182)</f>
        <v>32</v>
      </c>
      <c r="EL183" s="28">
        <f t="shared" ref="EL183" si="5070">(EK183/(EK183+EI183))</f>
        <v>4.6783625730994149E-2</v>
      </c>
      <c r="EM183" s="27"/>
      <c r="EN183" s="27"/>
      <c r="EO183" s="29">
        <f t="shared" ref="EO183:EP183" si="5071">EO181/EO180*100-100</f>
        <v>15.497076023391813</v>
      </c>
      <c r="EP183" s="72">
        <f t="shared" si="5071"/>
        <v>3.2494279176201246</v>
      </c>
      <c r="EQ183" s="26">
        <f t="shared" ref="EQ183" si="5072">SUM(EQ176:EQ182)</f>
        <v>1</v>
      </c>
      <c r="ER183" s="27">
        <f t="shared" ref="ER183" si="5073">SUM(ER176:ER182)</f>
        <v>0</v>
      </c>
      <c r="ES183" s="27"/>
      <c r="ET183" s="27"/>
      <c r="EU183" s="27">
        <f t="shared" ref="EU183" si="5074">SUM(EU176:EU182)</f>
        <v>3713</v>
      </c>
      <c r="EV183" s="28">
        <f t="shared" ref="EV183" si="5075">((EU183+EW183)/7)/ES182</f>
        <v>0.63071841453344346</v>
      </c>
      <c r="EW183" s="27">
        <f t="shared" ref="EW183" si="5076">SUM(EW176:EW182)</f>
        <v>106</v>
      </c>
      <c r="EX183" s="28">
        <f t="shared" ref="EX183" si="5077">(EW183/(EW183+EU183))</f>
        <v>2.7755957056821157E-2</v>
      </c>
      <c r="EY183" s="27"/>
      <c r="EZ183" s="27"/>
      <c r="FA183" s="29">
        <f t="shared" ref="FA183:FB183" si="5078">FA181/FA180*100-100</f>
        <v>6.8527800983941347</v>
      </c>
      <c r="FB183" s="72">
        <f t="shared" si="5078"/>
        <v>1.6733409610983898</v>
      </c>
      <c r="FC183" s="26">
        <f t="shared" ref="FC183" si="5079">SUM(FC176:FC182)</f>
        <v>2</v>
      </c>
      <c r="FD183" s="27">
        <f t="shared" ref="FD183" si="5080">SUM(FD176:FD182)</f>
        <v>0</v>
      </c>
      <c r="FE183" s="27"/>
      <c r="FF183" s="27"/>
      <c r="FG183" s="27">
        <f t="shared" ref="FG183" si="5081">SUM(FG176:FG182)</f>
        <v>3910</v>
      </c>
      <c r="FH183" s="28">
        <f t="shared" ref="FH183" si="5082">((FG183+FI183)/7)/FE182</f>
        <v>0.66431847968545221</v>
      </c>
      <c r="FI183" s="27">
        <f t="shared" ref="FI183" si="5083">SUM(FI176:FI182)</f>
        <v>145</v>
      </c>
      <c r="FJ183" s="28">
        <f t="shared" ref="FJ183" si="5084">(FI183/(FI183+FG183))</f>
        <v>3.5758323057953144E-2</v>
      </c>
      <c r="FK183" s="27"/>
      <c r="FL183" s="27"/>
      <c r="FM183" s="29">
        <f t="shared" ref="FM183:FN183" si="5085">FM181/FM180*100-100</f>
        <v>15.247609765153626</v>
      </c>
      <c r="FN183" s="72">
        <f t="shared" si="5085"/>
        <v>11.956521739130437</v>
      </c>
      <c r="FO183" s="26">
        <f t="shared" ref="FO183" si="5086">SUM(FO176:FO182)</f>
        <v>1</v>
      </c>
      <c r="FP183" s="27">
        <f t="shared" ref="FP183" si="5087">SUM(FP176:FP182)</f>
        <v>0</v>
      </c>
      <c r="FQ183" s="27"/>
      <c r="FR183" s="27"/>
      <c r="FS183" s="27">
        <f t="shared" ref="FS183" si="5088">SUM(FS176:FS182)</f>
        <v>3842</v>
      </c>
      <c r="FT183" s="28">
        <f t="shared" ref="FT183" si="5089">((FS183+FU183)/7)/FQ182</f>
        <v>0.66514150144043371</v>
      </c>
      <c r="FU183" s="27">
        <f t="shared" ref="FU183" si="5090">SUM(FU176:FU182)</f>
        <v>83</v>
      </c>
      <c r="FV183" s="28">
        <f t="shared" ref="FV183" si="5091">(FU183/(FU183+FS183))</f>
        <v>2.1146496815286624E-2</v>
      </c>
      <c r="FW183" s="27"/>
      <c r="FX183" s="27"/>
      <c r="FY183" s="29">
        <f t="shared" ref="FY183:FZ183" si="5092">FY181/FY180*100-100</f>
        <v>9.0089057065321185</v>
      </c>
      <c r="FZ183" s="72">
        <f t="shared" si="5092"/>
        <v>6.9364988558352536</v>
      </c>
      <c r="GA183" s="26">
        <f t="shared" ref="GA183" si="5093">SUM(GA176:GA182)</f>
        <v>3</v>
      </c>
      <c r="GB183" s="27">
        <f t="shared" ref="GB183" si="5094">SUM(GB176:GB182)</f>
        <v>0</v>
      </c>
      <c r="GC183" s="27"/>
      <c r="GD183" s="27"/>
      <c r="GE183" s="27">
        <f t="shared" ref="GE183" si="5095">SUM(GE176:GE182)</f>
        <v>654</v>
      </c>
      <c r="GF183" s="28">
        <f t="shared" ref="GF183" si="5096">((GE183+GG183)/7)/GC182</f>
        <v>0.60826594788858934</v>
      </c>
      <c r="GG183" s="27">
        <f t="shared" ref="GG183" si="5097">SUM(GG176:GG182)</f>
        <v>23</v>
      </c>
      <c r="GH183" s="28">
        <f t="shared" ref="GH183" si="5098">(GG183/(GG183+GE183))</f>
        <v>3.3973412112259974E-2</v>
      </c>
      <c r="GI183" s="27"/>
      <c r="GJ183" s="27"/>
      <c r="GK183" s="29">
        <f t="shared" ref="GK183:GL183" si="5099">GK181/GK180*100-100</f>
        <v>15.009746588693957</v>
      </c>
      <c r="GL183" s="72">
        <f t="shared" si="5099"/>
        <v>5.9115179252478924</v>
      </c>
      <c r="GM183" s="26">
        <f t="shared" ref="GM183" si="5100">SUM(GM176:GM182)</f>
        <v>0</v>
      </c>
      <c r="GN183" s="27">
        <f t="shared" ref="GN183" si="5101">SUM(GN176:GN182)</f>
        <v>0</v>
      </c>
      <c r="GO183" s="27"/>
      <c r="GP183" s="27"/>
      <c r="GQ183" s="27">
        <f t="shared" ref="GQ183" si="5102">SUM(GQ176:GQ182)</f>
        <v>3711</v>
      </c>
      <c r="GR183" s="28">
        <f t="shared" ref="GR183" si="5103">((GQ183+GS183)/7)/GO182</f>
        <v>0.65213689766729099</v>
      </c>
      <c r="GS183" s="27">
        <f t="shared" ref="GS183" si="5104">SUM(GS176:GS182)</f>
        <v>119</v>
      </c>
      <c r="GT183" s="28">
        <f t="shared" ref="GT183" si="5105">(GS183/(GS183+GQ183))</f>
        <v>3.1070496083550912E-2</v>
      </c>
      <c r="GU183" s="27"/>
      <c r="GV183" s="27"/>
      <c r="GW183" s="29">
        <f t="shared" ref="GW183:GX183" si="5106">GW181/GW180*100-100</f>
        <v>9.4353818268869247</v>
      </c>
      <c r="GX183" s="72">
        <f t="shared" si="5106"/>
        <v>7.9633867276887997</v>
      </c>
      <c r="GY183" s="26">
        <f t="shared" ref="GY183" si="5107">SUM(GY176:GY182)</f>
        <v>1</v>
      </c>
      <c r="GZ183" s="27">
        <f t="shared" ref="GZ183" si="5108">SUM(GZ176:GZ182)</f>
        <v>0</v>
      </c>
      <c r="HA183" s="27"/>
      <c r="HB183" s="27"/>
      <c r="HC183" s="27">
        <f t="shared" ref="HC183" si="5109">SUM(HC176:HC182)</f>
        <v>3739</v>
      </c>
      <c r="HD183" s="28">
        <f t="shared" ref="HD183" si="5110">((HC183+HE183)/7)/HA182</f>
        <v>0.65995260663507105</v>
      </c>
      <c r="HE183" s="27">
        <f t="shared" ref="HE183" si="5111">SUM(HE176:HE182)</f>
        <v>160</v>
      </c>
      <c r="HF183" s="28">
        <f t="shared" ref="HF183" si="5112">(HE183/(HE183+HC183))</f>
        <v>4.1036163118748394E-2</v>
      </c>
      <c r="HG183" s="27"/>
      <c r="HH183" s="27"/>
      <c r="HI183" s="29">
        <f t="shared" ref="HI183:HJ183" si="5113">HI181/HI180*100-100</f>
        <v>9.1723874904652973</v>
      </c>
      <c r="HJ183" s="72">
        <f t="shared" si="5113"/>
        <v>12.32646834477498</v>
      </c>
      <c r="HK183" s="26">
        <f t="shared" si="4939"/>
        <v>31</v>
      </c>
      <c r="HL183" s="27">
        <f t="shared" si="4940"/>
        <v>1</v>
      </c>
      <c r="HM183" s="27">
        <f t="shared" si="4941"/>
        <v>0</v>
      </c>
      <c r="HN183" s="27">
        <f t="shared" si="4942"/>
        <v>0</v>
      </c>
      <c r="HO183" s="27">
        <f t="shared" si="4943"/>
        <v>53844</v>
      </c>
      <c r="HP183" s="216">
        <f>+((HO183)/HM182)/7</f>
        <v>0.65665016219907801</v>
      </c>
      <c r="HQ183" s="62">
        <f t="shared" si="4945"/>
        <v>1634</v>
      </c>
      <c r="HR183" s="52">
        <f t="shared" si="4989"/>
        <v>3.0346928162840799E-2</v>
      </c>
      <c r="HS183" s="53">
        <f t="shared" ref="HS183" si="5114">SUM(HS176:HS182)/7</f>
        <v>63.600000000000009</v>
      </c>
      <c r="HT183" s="54">
        <f t="shared" ref="HT183" si="5115">SUM(HT176:HT182)</f>
        <v>51451</v>
      </c>
      <c r="HU183" s="53">
        <f t="shared" ref="HU183" si="5116">AVERAGE(HU176:HU182)</f>
        <v>95.555555532821671</v>
      </c>
      <c r="HV183" s="63">
        <f>HV181/HV180*100-100</f>
        <v>14.160464970491574</v>
      </c>
      <c r="HW183" s="72">
        <f>HW181/HW180*100-100</f>
        <v>7.4727937293558568</v>
      </c>
      <c r="HX183" s="78">
        <f t="shared" ref="HX183" si="5117">SUM(G183,I183,S183,U183,AE183,AG183,AQ183,AS183,BC183,BE183)/7/SUM(E182,Q182,AC182,AO182,BA182)</f>
        <v>0.66527733247835841</v>
      </c>
      <c r="HY183" s="78">
        <f t="shared" ref="HY183" si="5118">SUM(BO183,BQ183,CA183,CC183,CM183,CO183,CY183,DA183,DK183,DM183)/7/SUM(BM182,BY182,CK182,CW182,DI182)</f>
        <v>0.6591414944356121</v>
      </c>
      <c r="HZ183" s="78">
        <f t="shared" ref="HZ183" si="5119">SUM(DW183,DY183,EI183,EK183,EU183,EW183,FG183,FI183)/7/SUM(DU182,EG182,ES182,FE182)</f>
        <v>0.64463962800309993</v>
      </c>
      <c r="IA183" s="78">
        <f t="shared" ref="IA183" si="5120">SUM(FS183,FU183,GE183,GG183,GQ183,GS183,HC183,HE183)/7/SUM(FQ182,GC182,GO182,HA182)</f>
        <v>0.65607874434690083</v>
      </c>
      <c r="IB183" s="92">
        <f t="shared" ref="IB183" si="5121">SUM(I183,U183,AG183,AS183,BE183)/SUM(G183,I183,S183,U183,AE183,AG183,AQ183,AS183,BC183,BE183)</f>
        <v>3.2358003442340792E-2</v>
      </c>
      <c r="IC183" s="92">
        <f t="shared" ref="IC183" si="5122">SUM(BQ183,CC183,CO183,DA183,DM183)/SUM(BO183,BQ183,CA183,CC183,CM183,CO183,CY183,DA183,DK183,DM183)</f>
        <v>2.4602026049204053E-2</v>
      </c>
      <c r="ID183" s="92">
        <f t="shared" ref="ID183" si="5123">SUM(DY183,EK183,EW183,FI183)/SUM(DW183,DY183,EI183,EK183,EU183,EW183,FG183,FI183)</f>
        <v>3.3822232908551735E-2</v>
      </c>
      <c r="IE183" s="92">
        <f t="shared" ref="IE183" si="5124">SUM(FU183,GG183,GS183,HE183)/SUM(FS183,FU183,GE183,GG183,GQ183,GS183,HC183,HE183)</f>
        <v>3.1222123104371096E-2</v>
      </c>
      <c r="IF183" s="94">
        <f t="shared" ref="IF183" si="5125">SUM(C183,O183,AA183,AM183,AY183)</f>
        <v>7</v>
      </c>
      <c r="IG183" s="94">
        <f t="shared" ref="IG183" si="5126">SUM(BK183,BW183,CI183,CU183,DG183)</f>
        <v>15</v>
      </c>
      <c r="IH183" s="94">
        <f t="shared" ref="IH183" si="5127">SUM(DS183,EE183,EQ183,FC183)</f>
        <v>4</v>
      </c>
      <c r="II183" s="94">
        <f t="shared" ref="II183" si="5128">SUM(FO183,GA183,GM183,GY183)</f>
        <v>5</v>
      </c>
      <c r="IJ183" s="96" t="s">
        <v>89</v>
      </c>
    </row>
    <row r="184" spans="1:244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" si="5129">HK183/HM173</f>
        <v>2.6394210302256279E-3</v>
      </c>
      <c r="HL184" s="68">
        <f t="shared" ref="HL184" si="5130">HL183/HN173</f>
        <v>1.0298661174047373E-3</v>
      </c>
      <c r="HM184" s="45"/>
      <c r="HN184" s="45"/>
      <c r="HO184" s="45"/>
      <c r="HP184" s="218"/>
      <c r="HQ184" s="45"/>
      <c r="HR184" s="45"/>
      <c r="HS184" s="45"/>
      <c r="HT184" s="55"/>
      <c r="HU184" s="45"/>
      <c r="HV184" s="45"/>
      <c r="HW184" s="46"/>
      <c r="HY184" s="77"/>
      <c r="HZ184" s="77"/>
      <c r="IA184" s="77"/>
      <c r="IF184" s="94">
        <f t="shared" ref="IF184" si="5131">SUM(E173,Q173,AC173,AO173,BA173)</f>
        <v>3126</v>
      </c>
      <c r="IG184" s="94">
        <f t="shared" ref="IG184" si="5132">SUM(BM173,BY173,CK173,CW173,DI173)</f>
        <v>3160</v>
      </c>
      <c r="IH184" s="94">
        <f t="shared" ref="IH184" si="5133">SUM(DU173,EG173,ES173,FE173)</f>
        <v>2769</v>
      </c>
      <c r="II184" s="94">
        <f t="shared" ref="II184" si="5134">SUM(FQ173,GC173,GO173,HA173)</f>
        <v>2690</v>
      </c>
      <c r="IJ184" s="96" t="s">
        <v>84</v>
      </c>
    </row>
    <row r="185" spans="1:244" x14ac:dyDescent="0.25">
      <c r="A185" s="225">
        <v>45</v>
      </c>
      <c r="B185" s="73">
        <f>B182+1</f>
        <v>44568</v>
      </c>
      <c r="C185" s="33">
        <v>1</v>
      </c>
      <c r="D185" s="34"/>
      <c r="E185" s="34">
        <f>E182-C185</f>
        <v>732</v>
      </c>
      <c r="F185" s="34">
        <f>F182-D185</f>
        <v>61</v>
      </c>
      <c r="G185" s="34">
        <v>440</v>
      </c>
      <c r="H185" s="35">
        <f t="shared" ref="H185:H191" si="5135">((G185+I185)/E185)</f>
        <v>0.61612021857923494</v>
      </c>
      <c r="I185" s="34">
        <v>11</v>
      </c>
      <c r="J185" s="35">
        <f>I185/(G185+I185)</f>
        <v>2.4390243902439025E-2</v>
      </c>
      <c r="K185" s="36"/>
      <c r="L185" s="34"/>
      <c r="M185" s="34"/>
      <c r="N185" s="37"/>
      <c r="O185" s="33"/>
      <c r="P185" s="34"/>
      <c r="Q185" s="34">
        <f t="shared" ref="Q185" si="5136">Q182-O185</f>
        <v>700</v>
      </c>
      <c r="R185" s="34">
        <f t="shared" ref="R185" si="5137">R182-P185</f>
        <v>59</v>
      </c>
      <c r="S185" s="34">
        <v>421</v>
      </c>
      <c r="T185" s="35">
        <f t="shared" ref="T185:T191" si="5138">((S185+U185)/Q185)</f>
        <v>0.62571428571428567</v>
      </c>
      <c r="U185" s="34">
        <v>17</v>
      </c>
      <c r="V185" s="35">
        <f t="shared" ref="V185:V191" si="5139">U185/(S185+U185)</f>
        <v>3.8812785388127852E-2</v>
      </c>
      <c r="W185" s="36"/>
      <c r="X185" s="34"/>
      <c r="Y185" s="34"/>
      <c r="Z185" s="37"/>
      <c r="AA185" s="33"/>
      <c r="AB185" s="34"/>
      <c r="AC185" s="34">
        <f t="shared" ref="AC185" si="5140">AC182-AA185</f>
        <v>153</v>
      </c>
      <c r="AD185" s="34">
        <f t="shared" ref="AD185" si="5141">AD182-AB185</f>
        <v>8</v>
      </c>
      <c r="AE185" s="34">
        <v>78</v>
      </c>
      <c r="AF185" s="35">
        <f t="shared" ref="AF185:AF191" si="5142">((AE185+AG185)/AC185)</f>
        <v>0.52287581699346408</v>
      </c>
      <c r="AG185" s="34">
        <v>2</v>
      </c>
      <c r="AH185" s="35">
        <f t="shared" ref="AH185:AH191" si="5143">AG185/(AE185+AG185)</f>
        <v>2.5000000000000001E-2</v>
      </c>
      <c r="AI185" s="36"/>
      <c r="AJ185" s="34"/>
      <c r="AK185" s="34"/>
      <c r="AL185" s="37"/>
      <c r="AM185" s="33"/>
      <c r="AN185" s="34"/>
      <c r="AO185" s="34">
        <f t="shared" ref="AO185" si="5144">AO182-AM185</f>
        <v>707</v>
      </c>
      <c r="AP185" s="34">
        <f t="shared" ref="AP185" si="5145">AP182-AN185</f>
        <v>60</v>
      </c>
      <c r="AQ185" s="34">
        <v>445</v>
      </c>
      <c r="AR185" s="35">
        <f t="shared" ref="AR185:AR191" si="5146">((AQ185+AS185)/AO185)</f>
        <v>0.64356435643564358</v>
      </c>
      <c r="AS185" s="34">
        <v>10</v>
      </c>
      <c r="AT185" s="35">
        <f t="shared" ref="AT185:AT191" si="5147">AS185/(AQ185+AS185)</f>
        <v>2.197802197802198E-2</v>
      </c>
      <c r="AU185" s="36"/>
      <c r="AV185" s="34"/>
      <c r="AW185" s="34"/>
      <c r="AX185" s="37"/>
      <c r="AY185" s="33"/>
      <c r="AZ185" s="34"/>
      <c r="BA185" s="34">
        <f t="shared" ref="BA185" si="5148">BA182-AY185</f>
        <v>826</v>
      </c>
      <c r="BB185" s="34">
        <f t="shared" ref="BB185" si="5149">BB182-AZ185</f>
        <v>68</v>
      </c>
      <c r="BC185" s="34">
        <v>467</v>
      </c>
      <c r="BD185" s="35">
        <f t="shared" ref="BD185:BD191" si="5150">((BC185+BE185)/BA185)</f>
        <v>0.58837772397094434</v>
      </c>
      <c r="BE185" s="34">
        <v>19</v>
      </c>
      <c r="BF185" s="35">
        <f t="shared" ref="BF185:BF191" si="5151">BE185/(BC185+BE185)</f>
        <v>3.9094650205761319E-2</v>
      </c>
      <c r="BG185" s="36"/>
      <c r="BH185" s="34"/>
      <c r="BI185" s="34"/>
      <c r="BJ185" s="37"/>
      <c r="BK185" s="33"/>
      <c r="BL185" s="34"/>
      <c r="BM185" s="34">
        <f t="shared" ref="BM185" si="5152">BM182-BK185</f>
        <v>717</v>
      </c>
      <c r="BN185" s="34">
        <f t="shared" ref="BN185" si="5153">BN182-BL185</f>
        <v>58</v>
      </c>
      <c r="BO185" s="34">
        <v>440</v>
      </c>
      <c r="BP185" s="35">
        <f t="shared" ref="BP185:BP191" si="5154">((BO185+BQ185)/BM185)</f>
        <v>0.63040446304044628</v>
      </c>
      <c r="BQ185" s="34">
        <v>12</v>
      </c>
      <c r="BR185" s="35">
        <f t="shared" ref="BR185:BR191" si="5155">BQ185/(BO185+BQ185)</f>
        <v>2.6548672566371681E-2</v>
      </c>
      <c r="BS185" s="36"/>
      <c r="BT185" s="34"/>
      <c r="BU185" s="34"/>
      <c r="BV185" s="37"/>
      <c r="BW185" s="33"/>
      <c r="BX185" s="34"/>
      <c r="BY185" s="34">
        <f t="shared" ref="BY185" si="5156">BY182-BW185</f>
        <v>733</v>
      </c>
      <c r="BZ185" s="34">
        <f t="shared" ref="BZ185" si="5157">BZ182-BX185</f>
        <v>61</v>
      </c>
      <c r="CA185" s="34">
        <v>476</v>
      </c>
      <c r="CB185" s="35">
        <f t="shared" ref="CB185:CB191" si="5158">((CA185+CC185)/BY185)</f>
        <v>0.660300136425648</v>
      </c>
      <c r="CC185" s="34">
        <v>8</v>
      </c>
      <c r="CD185" s="35">
        <f t="shared" ref="CD185:CD191" si="5159">CC185/(CA185+CC185)</f>
        <v>1.6528925619834711E-2</v>
      </c>
      <c r="CE185" s="36"/>
      <c r="CF185" s="34"/>
      <c r="CG185" s="34"/>
      <c r="CH185" s="37"/>
      <c r="CI185" s="33">
        <v>1</v>
      </c>
      <c r="CJ185" s="34"/>
      <c r="CK185" s="34">
        <f t="shared" ref="CK185" si="5160">CK182-CI185</f>
        <v>141</v>
      </c>
      <c r="CL185" s="34">
        <f t="shared" ref="CL185" si="5161">CL182-CJ185</f>
        <v>13</v>
      </c>
      <c r="CM185" s="34">
        <v>90</v>
      </c>
      <c r="CN185" s="35">
        <f t="shared" ref="CN185:CN191" si="5162">((CM185+CO185)/CK185)</f>
        <v>0.65957446808510634</v>
      </c>
      <c r="CO185" s="34">
        <v>3</v>
      </c>
      <c r="CP185" s="35">
        <f t="shared" ref="CP185:CP191" si="5163">CO185/(CM185+CO185)</f>
        <v>3.2258064516129031E-2</v>
      </c>
      <c r="CQ185" s="36"/>
      <c r="CR185" s="34"/>
      <c r="CS185" s="34"/>
      <c r="CT185" s="37"/>
      <c r="CU185" s="33"/>
      <c r="CV185" s="34"/>
      <c r="CW185" s="34">
        <f t="shared" ref="CW185" si="5164">CW182-CU185</f>
        <v>733</v>
      </c>
      <c r="CX185" s="34">
        <f t="shared" ref="CX185" si="5165">CX182-CV185</f>
        <v>62</v>
      </c>
      <c r="CY185" s="34">
        <v>470</v>
      </c>
      <c r="CZ185" s="35">
        <f t="shared" ref="CZ185:CZ191" si="5166">((CY185+DA185)/CW185)</f>
        <v>0.64938608458390179</v>
      </c>
      <c r="DA185" s="34">
        <v>6</v>
      </c>
      <c r="DB185" s="35">
        <f t="shared" ref="DB185:DB191" si="5167">DA185/(CY185+DA185)</f>
        <v>1.2605042016806723E-2</v>
      </c>
      <c r="DC185" s="36"/>
      <c r="DD185" s="34"/>
      <c r="DE185" s="34"/>
      <c r="DF185" s="37"/>
      <c r="DG185" s="33"/>
      <c r="DH185" s="34"/>
      <c r="DI185" s="34">
        <f t="shared" ref="DI185" si="5168">DI182-DG185</f>
        <v>820</v>
      </c>
      <c r="DJ185" s="34">
        <f t="shared" ref="DJ185" si="5169">DJ182-DH185</f>
        <v>70</v>
      </c>
      <c r="DK185" s="34">
        <v>510</v>
      </c>
      <c r="DL185" s="35">
        <f t="shared" ref="DL185:DL191" si="5170">((DK185+DM185)/DI185)</f>
        <v>0.6378048780487805</v>
      </c>
      <c r="DM185" s="34">
        <v>13</v>
      </c>
      <c r="DN185" s="35">
        <f t="shared" ref="DN185:DN191" si="5171">DM185/(DK185+DM185)</f>
        <v>2.4856596558317401E-2</v>
      </c>
      <c r="DO185" s="36"/>
      <c r="DP185" s="34"/>
      <c r="DQ185" s="34"/>
      <c r="DR185" s="37"/>
      <c r="DS185" s="33"/>
      <c r="DT185" s="34"/>
      <c r="DU185" s="34">
        <f t="shared" ref="DU185" si="5172">DU182-DS185</f>
        <v>876</v>
      </c>
      <c r="DV185" s="34">
        <f t="shared" ref="DV185" si="5173">DV182-DT185</f>
        <v>71</v>
      </c>
      <c r="DW185" s="34">
        <v>549</v>
      </c>
      <c r="DX185" s="35">
        <f t="shared" ref="DX185:DX191" si="5174">((DW185+DY185)/DU185)</f>
        <v>0.64155251141552516</v>
      </c>
      <c r="DY185" s="34">
        <v>13</v>
      </c>
      <c r="DZ185" s="35">
        <f t="shared" ref="DZ185:DZ191" si="5175">DY185/(DW185+DY185)</f>
        <v>2.3131672597864767E-2</v>
      </c>
      <c r="EA185" s="36"/>
      <c r="EB185" s="34"/>
      <c r="EC185" s="34"/>
      <c r="ED185" s="37"/>
      <c r="EE185" s="33"/>
      <c r="EF185" s="34"/>
      <c r="EG185" s="34">
        <f t="shared" ref="EG185" si="5176">EG182-EE185</f>
        <v>152</v>
      </c>
      <c r="EH185" s="34">
        <f t="shared" ref="EH185" si="5177">EH182-EF185</f>
        <v>12</v>
      </c>
      <c r="EI185" s="34">
        <v>100</v>
      </c>
      <c r="EJ185" s="35">
        <f t="shared" ref="EJ185:EJ191" si="5178">((EI185+EK185)/EG185)</f>
        <v>0.67763157894736847</v>
      </c>
      <c r="EK185" s="34">
        <v>3</v>
      </c>
      <c r="EL185" s="35">
        <f t="shared" ref="EL185:EL191" si="5179">EK185/(EI185+EK185)</f>
        <v>2.9126213592233011E-2</v>
      </c>
      <c r="EM185" s="36"/>
      <c r="EN185" s="34"/>
      <c r="EO185" s="34"/>
      <c r="EP185" s="37"/>
      <c r="EQ185" s="33"/>
      <c r="ER185" s="34"/>
      <c r="ES185" s="34">
        <f t="shared" ref="ES185" si="5180">ES182-EQ185</f>
        <v>865</v>
      </c>
      <c r="ET185" s="34">
        <f t="shared" ref="ET185" si="5181">ET182-ER185</f>
        <v>72</v>
      </c>
      <c r="EU185" s="34">
        <v>534</v>
      </c>
      <c r="EV185" s="35">
        <f t="shared" ref="EV185:EV191" si="5182">((EU185+EW185)/ES185)</f>
        <v>0.63005780346820806</v>
      </c>
      <c r="EW185" s="34">
        <v>11</v>
      </c>
      <c r="EX185" s="35">
        <f t="shared" ref="EX185:EX191" si="5183">EW185/(EU185+EW185)</f>
        <v>2.0183486238532111E-2</v>
      </c>
      <c r="EY185" s="36"/>
      <c r="EZ185" s="34"/>
      <c r="FA185" s="34"/>
      <c r="FB185" s="37"/>
      <c r="FC185" s="33"/>
      <c r="FD185" s="34"/>
      <c r="FE185" s="34">
        <f t="shared" ref="FE185" si="5184">FE182-FC185</f>
        <v>872</v>
      </c>
      <c r="FF185" s="34">
        <f t="shared" ref="FF185" si="5185">FF182-FD185</f>
        <v>72</v>
      </c>
      <c r="FG185" s="34">
        <v>539</v>
      </c>
      <c r="FH185" s="35">
        <f t="shared" ref="FH185:FH191" si="5186">((FG185+FI185)/FE185)</f>
        <v>0.62958715596330272</v>
      </c>
      <c r="FI185" s="34">
        <v>10</v>
      </c>
      <c r="FJ185" s="35">
        <f t="shared" ref="FJ185:FJ191" si="5187">FI185/(FG185+FI185)</f>
        <v>1.8214936247723135E-2</v>
      </c>
      <c r="FK185" s="36"/>
      <c r="FL185" s="34"/>
      <c r="FM185" s="34"/>
      <c r="FN185" s="37"/>
      <c r="FO185" s="33"/>
      <c r="FP185" s="34"/>
      <c r="FQ185" s="34">
        <f t="shared" ref="FQ185" si="5188">FQ182-FO185</f>
        <v>843</v>
      </c>
      <c r="FR185" s="34">
        <f t="shared" ref="FR185" si="5189">FR182-FP185</f>
        <v>70</v>
      </c>
      <c r="FS185" s="34">
        <v>545</v>
      </c>
      <c r="FT185" s="35">
        <f t="shared" ref="FT185:FT191" si="5190">((FS185+FU185)/FQ185)</f>
        <v>0.65599051008303677</v>
      </c>
      <c r="FU185" s="34">
        <v>8</v>
      </c>
      <c r="FV185" s="35">
        <f t="shared" ref="FV185:FV191" si="5191">FU185/(FS185+FU185)</f>
        <v>1.4466546112115732E-2</v>
      </c>
      <c r="FW185" s="36"/>
      <c r="FX185" s="34"/>
      <c r="FY185" s="34"/>
      <c r="FZ185" s="37"/>
      <c r="GA185" s="33"/>
      <c r="GB185" s="34"/>
      <c r="GC185" s="34">
        <f t="shared" ref="GC185" si="5192">GC182-GA185</f>
        <v>159</v>
      </c>
      <c r="GD185" s="34">
        <f t="shared" ref="GD185" si="5193">GD182-GB185</f>
        <v>13</v>
      </c>
      <c r="GE185" s="34">
        <v>94</v>
      </c>
      <c r="GF185" s="35">
        <f t="shared" ref="GF185:GF191" si="5194">((GE185+GG185)/GC185)</f>
        <v>0.59748427672955973</v>
      </c>
      <c r="GG185" s="34">
        <v>1</v>
      </c>
      <c r="GH185" s="35">
        <f t="shared" ref="GH185:GH191" si="5195">GG185/(GE185+GG185)</f>
        <v>1.0526315789473684E-2</v>
      </c>
      <c r="GI185" s="36"/>
      <c r="GJ185" s="34"/>
      <c r="GK185" s="34"/>
      <c r="GL185" s="37"/>
      <c r="GM185" s="33"/>
      <c r="GN185" s="34"/>
      <c r="GO185" s="34">
        <f t="shared" ref="GO185" si="5196">GO182-GM185</f>
        <v>839</v>
      </c>
      <c r="GP185" s="34">
        <f t="shared" ref="GP185" si="5197">GP182-GN185</f>
        <v>70</v>
      </c>
      <c r="GQ185" s="34">
        <v>539</v>
      </c>
      <c r="GR185" s="35">
        <f t="shared" ref="GR185:GR191" si="5198">((GQ185+GS185)/GO185)</f>
        <v>0.65554231227651971</v>
      </c>
      <c r="GS185" s="34">
        <v>11</v>
      </c>
      <c r="GT185" s="35">
        <f t="shared" ref="GT185:GT191" si="5199">GS185/(GQ185+GS185)</f>
        <v>0.02</v>
      </c>
      <c r="GU185" s="36"/>
      <c r="GV185" s="34"/>
      <c r="GW185" s="34"/>
      <c r="GX185" s="37"/>
      <c r="GY185" s="33">
        <v>1</v>
      </c>
      <c r="GZ185" s="34"/>
      <c r="HA185" s="34">
        <f t="shared" ref="HA185" si="5200">HA182-GY185</f>
        <v>843</v>
      </c>
      <c r="HB185" s="34">
        <f t="shared" ref="HB185" si="5201">HB182-GZ185</f>
        <v>70</v>
      </c>
      <c r="HC185" s="34">
        <v>542</v>
      </c>
      <c r="HD185" s="35">
        <f t="shared" ref="HD185:HD191" si="5202">((HC185+HE185)/HA185)</f>
        <v>0.65480427046263345</v>
      </c>
      <c r="HE185" s="34">
        <v>10</v>
      </c>
      <c r="HF185" s="35">
        <f t="shared" ref="HF185:HF191" si="5203">HE185/(HC185+HE185)</f>
        <v>1.8115942028985508E-2</v>
      </c>
      <c r="HG185" s="36"/>
      <c r="HH185" s="34"/>
      <c r="HI185" s="34"/>
      <c r="HJ185" s="37"/>
      <c r="HK185" s="33">
        <f t="shared" ref="HK185:HK192" si="5204">+C185+O185+AA185+AM185+AY185+BK185+BW185+CI185+CU185+DG185+DS185+EE185+EQ185+FC185+FO185+GA185+GM185+GY185</f>
        <v>3</v>
      </c>
      <c r="HL185" s="34">
        <f t="shared" ref="HL185:HL192" si="5205">+D185+P185+AB185+AN185+AZ185+BL185+BX185+CJ185+CV185+DH185+DT185+EF185+ER185+FD185+FP185+GB185+GN185+GZ185</f>
        <v>0</v>
      </c>
      <c r="HM185" s="34">
        <f t="shared" ref="HM185:HM192" si="5206">+E185+Q185+AC185+AO185+BA185+BM185+BY185+CK185+CW185+DI185+DU185+EG185+ES185+FE185+FQ185+GC185+GO185+HA185</f>
        <v>11711</v>
      </c>
      <c r="HN185" s="34">
        <f t="shared" ref="HN185:HN192" si="5207">+F185+R185+AD185+AP185+BB185+BN185+BZ185+CL185+CX185+DJ185+DV185+EH185+ET185+FF185+FR185+GD185+GP185+HB185</f>
        <v>970</v>
      </c>
      <c r="HO185" s="34">
        <f t="shared" ref="HO185:HO192" si="5208">+G185+S185+AE185+AQ185+BC185+BO185+CA185+CM185+CY185+DK185+DW185+EI185+EU185+FG185+FS185+GE185+GQ185+HC185+I185+U185+AG185+AS185+BE185+BQ185+CC185+CO185+DA185+DM185+DY185+EK185+EW185+FI185+FU185+GG185+GS185+HE185</f>
        <v>7447</v>
      </c>
      <c r="HP185" s="214">
        <f t="shared" ref="HP185:HP186" si="5209">+(HO185)/HM185</f>
        <v>0.63589787379386897</v>
      </c>
      <c r="HQ185" s="48">
        <f t="shared" ref="HQ185:HQ192" si="5210">+I185+U185+AG185+AS185+BE185+BQ185+CC185+CO185+DA185+DM185+DY185+EK185+EW185+FI185+FU185+GG185+GS185+HE185</f>
        <v>168</v>
      </c>
      <c r="HR185" s="35">
        <f>+(HQ185/(HO185))</f>
        <v>2.2559419900631126E-2</v>
      </c>
      <c r="HS185" s="49">
        <v>63.9</v>
      </c>
      <c r="HT185" s="50">
        <v>7186</v>
      </c>
      <c r="HU185" s="49">
        <f t="shared" ref="HU185:HU191" si="5211">+HT185/HO185*100</f>
        <v>96.495232979723383</v>
      </c>
      <c r="HV185" s="48"/>
      <c r="HW185" s="37"/>
      <c r="HX185" s="78">
        <f t="shared" ref="HX185:HX191" si="5212">SUM(G185,I185,S185,U185,AE185,AG185,AQ185,AS185,BC185,BE185)/SUM(E185,Q185,AC185,AO185,BA185)</f>
        <v>0.61257216164207828</v>
      </c>
      <c r="HY185" s="78">
        <f t="shared" ref="HY185:HY191" si="5213">SUM(BO185,BQ185,CA185,CC185,CM185,CO185,CY185,DA185,DK185,DM185)/SUM(BM185,BY185,CK185,CW185,DI185)</f>
        <v>0.64503816793893132</v>
      </c>
      <c r="HZ185" s="78">
        <f t="shared" ref="HZ185:HZ191" si="5214">SUM(DW185,DY185,EI185,EK185,EU185,EW185,FG185,FI185)/SUM(DU185,EG185,ES185,FE185)</f>
        <v>0.63616636528028936</v>
      </c>
      <c r="IA185" s="78">
        <f t="shared" ref="IA185:IA191" si="5215">SUM(FS185,FU185,GE185,GG185,GQ185,GS185,HC185,HE185)/SUM(FQ185,GC185,GO185,HA185)</f>
        <v>0.65201192250372575</v>
      </c>
    </row>
    <row r="186" spans="1:244" x14ac:dyDescent="0.25">
      <c r="A186" s="226"/>
      <c r="B186" s="41">
        <f t="shared" ref="B186:B191" si="5216">+B185+1</f>
        <v>44569</v>
      </c>
      <c r="C186" s="10"/>
      <c r="D186" s="11"/>
      <c r="E186" s="74">
        <f t="shared" ref="E186:E190" si="5217">E185-C186</f>
        <v>732</v>
      </c>
      <c r="F186" s="74">
        <f t="shared" ref="F186:F190" si="5218">F185-D186</f>
        <v>61</v>
      </c>
      <c r="G186" s="11">
        <v>484</v>
      </c>
      <c r="H186" s="12">
        <f t="shared" si="5135"/>
        <v>0.67759562841530052</v>
      </c>
      <c r="I186" s="11">
        <v>12</v>
      </c>
      <c r="J186" s="12">
        <f t="shared" ref="J186:J191" si="5219">I186/(G186+I186)</f>
        <v>2.4193548387096774E-2</v>
      </c>
      <c r="K186" s="13"/>
      <c r="L186" s="11"/>
      <c r="M186" s="11"/>
      <c r="N186" s="14"/>
      <c r="O186" s="10"/>
      <c r="P186" s="11"/>
      <c r="Q186" s="74">
        <f t="shared" ref="Q186:Q191" si="5220">Q185-O186</f>
        <v>700</v>
      </c>
      <c r="R186" s="74">
        <f t="shared" ref="R186:R191" si="5221">R185-P186</f>
        <v>59</v>
      </c>
      <c r="S186" s="11">
        <v>443</v>
      </c>
      <c r="T186" s="12">
        <f t="shared" si="5138"/>
        <v>0.65714285714285714</v>
      </c>
      <c r="U186" s="11">
        <v>17</v>
      </c>
      <c r="V186" s="12">
        <f t="shared" si="5139"/>
        <v>3.6956521739130437E-2</v>
      </c>
      <c r="W186" s="13"/>
      <c r="X186" s="11"/>
      <c r="Y186" s="11"/>
      <c r="Z186" s="14"/>
      <c r="AA186" s="10"/>
      <c r="AB186" s="11"/>
      <c r="AC186" s="74">
        <f t="shared" ref="AC186:AC191" si="5222">AC185-AA186</f>
        <v>153</v>
      </c>
      <c r="AD186" s="74">
        <f t="shared" ref="AD186:AD191" si="5223">AD185-AB186</f>
        <v>8</v>
      </c>
      <c r="AE186" s="11">
        <v>90</v>
      </c>
      <c r="AF186" s="12">
        <f t="shared" si="5142"/>
        <v>0.60130718954248363</v>
      </c>
      <c r="AG186" s="11">
        <v>2</v>
      </c>
      <c r="AH186" s="12">
        <f t="shared" si="5143"/>
        <v>2.1739130434782608E-2</v>
      </c>
      <c r="AI186" s="13"/>
      <c r="AJ186" s="11"/>
      <c r="AK186" s="11"/>
      <c r="AL186" s="14"/>
      <c r="AM186" s="10"/>
      <c r="AN186" s="11"/>
      <c r="AO186" s="74">
        <f t="shared" ref="AO186:AO191" si="5224">AO185-AM186</f>
        <v>707</v>
      </c>
      <c r="AP186" s="74">
        <f t="shared" ref="AP186:AP191" si="5225">AP185-AN186</f>
        <v>60</v>
      </c>
      <c r="AQ186" s="11">
        <v>478</v>
      </c>
      <c r="AR186" s="12">
        <f t="shared" si="5146"/>
        <v>0.69165487977369167</v>
      </c>
      <c r="AS186" s="11">
        <v>11</v>
      </c>
      <c r="AT186" s="12">
        <f t="shared" si="5147"/>
        <v>2.2494887525562373E-2</v>
      </c>
      <c r="AU186" s="13"/>
      <c r="AV186" s="11"/>
      <c r="AW186" s="11"/>
      <c r="AX186" s="14"/>
      <c r="AY186" s="10"/>
      <c r="AZ186" s="11"/>
      <c r="BA186" s="74">
        <f t="shared" ref="BA186:BA191" si="5226">BA185-AY186</f>
        <v>826</v>
      </c>
      <c r="BB186" s="74">
        <f t="shared" ref="BB186:BB191" si="5227">BB185-AZ186</f>
        <v>68</v>
      </c>
      <c r="BC186" s="11">
        <v>543</v>
      </c>
      <c r="BD186" s="12">
        <f t="shared" si="5150"/>
        <v>0.68038740920096852</v>
      </c>
      <c r="BE186" s="11">
        <v>19</v>
      </c>
      <c r="BF186" s="12">
        <f t="shared" si="5151"/>
        <v>3.3807829181494664E-2</v>
      </c>
      <c r="BG186" s="13"/>
      <c r="BH186" s="11"/>
      <c r="BI186" s="11"/>
      <c r="BJ186" s="14"/>
      <c r="BK186" s="10">
        <v>2</v>
      </c>
      <c r="BL186" s="11"/>
      <c r="BM186" s="74">
        <f t="shared" ref="BM186:BM191" si="5228">BM185-BK186</f>
        <v>715</v>
      </c>
      <c r="BN186" s="74">
        <f t="shared" ref="BN186:BN191" si="5229">BN185-BL186</f>
        <v>58</v>
      </c>
      <c r="BO186" s="11">
        <v>464</v>
      </c>
      <c r="BP186" s="12">
        <f t="shared" si="5154"/>
        <v>0.67692307692307696</v>
      </c>
      <c r="BQ186" s="11">
        <v>20</v>
      </c>
      <c r="BR186" s="12">
        <f t="shared" si="5155"/>
        <v>4.1322314049586778E-2</v>
      </c>
      <c r="BS186" s="13"/>
      <c r="BT186" s="11"/>
      <c r="BU186" s="11"/>
      <c r="BV186" s="14"/>
      <c r="BW186" s="10"/>
      <c r="BX186" s="11"/>
      <c r="BY186" s="74">
        <f t="shared" ref="BY186:BY191" si="5230">BY185-BW186</f>
        <v>733</v>
      </c>
      <c r="BZ186" s="74">
        <f t="shared" ref="BZ186:BZ191" si="5231">BZ185-BX186</f>
        <v>61</v>
      </c>
      <c r="CA186" s="11">
        <v>485</v>
      </c>
      <c r="CB186" s="12">
        <f t="shared" si="5158"/>
        <v>0.68485675306957705</v>
      </c>
      <c r="CC186" s="11">
        <v>17</v>
      </c>
      <c r="CD186" s="12">
        <f t="shared" si="5159"/>
        <v>3.386454183266932E-2</v>
      </c>
      <c r="CE186" s="13"/>
      <c r="CF186" s="11"/>
      <c r="CG186" s="11"/>
      <c r="CH186" s="14"/>
      <c r="CI186" s="10"/>
      <c r="CJ186" s="11"/>
      <c r="CK186" s="74">
        <f t="shared" ref="CK186:CK191" si="5232">CK185-CI186</f>
        <v>141</v>
      </c>
      <c r="CL186" s="74">
        <f t="shared" ref="CL186:CL191" si="5233">CL185-CJ186</f>
        <v>13</v>
      </c>
      <c r="CM186" s="11">
        <v>97</v>
      </c>
      <c r="CN186" s="12">
        <f t="shared" si="5162"/>
        <v>0.73758865248226946</v>
      </c>
      <c r="CO186" s="11">
        <v>7</v>
      </c>
      <c r="CP186" s="12">
        <f t="shared" si="5163"/>
        <v>6.7307692307692304E-2</v>
      </c>
      <c r="CQ186" s="13"/>
      <c r="CR186" s="11"/>
      <c r="CS186" s="11"/>
      <c r="CT186" s="14"/>
      <c r="CU186" s="10"/>
      <c r="CV186" s="11"/>
      <c r="CW186" s="74">
        <f t="shared" ref="CW186:CW191" si="5234">CW185-CU186</f>
        <v>733</v>
      </c>
      <c r="CX186" s="74">
        <f t="shared" ref="CX186:CX191" si="5235">CX185-CV186</f>
        <v>62</v>
      </c>
      <c r="CY186" s="11">
        <v>488</v>
      </c>
      <c r="CZ186" s="12">
        <f t="shared" si="5166"/>
        <v>0.679399727148704</v>
      </c>
      <c r="DA186" s="11">
        <v>10</v>
      </c>
      <c r="DB186" s="12">
        <f t="shared" si="5167"/>
        <v>2.0080321285140562E-2</v>
      </c>
      <c r="DC186" s="13"/>
      <c r="DD186" s="11"/>
      <c r="DE186" s="11"/>
      <c r="DF186" s="14"/>
      <c r="DG186" s="10"/>
      <c r="DH186" s="11"/>
      <c r="DI186" s="74">
        <f t="shared" ref="DI186:DI191" si="5236">DI185-DG186</f>
        <v>820</v>
      </c>
      <c r="DJ186" s="74">
        <f t="shared" ref="DJ186:DJ191" si="5237">DJ185-DH186</f>
        <v>70</v>
      </c>
      <c r="DK186" s="11">
        <v>506</v>
      </c>
      <c r="DL186" s="12">
        <f t="shared" si="5170"/>
        <v>0.62926829268292683</v>
      </c>
      <c r="DM186" s="11">
        <v>10</v>
      </c>
      <c r="DN186" s="12">
        <f t="shared" si="5171"/>
        <v>1.937984496124031E-2</v>
      </c>
      <c r="DO186" s="13"/>
      <c r="DP186" s="11"/>
      <c r="DQ186" s="11"/>
      <c r="DR186" s="14"/>
      <c r="DS186" s="10"/>
      <c r="DT186" s="11"/>
      <c r="DU186" s="74">
        <f t="shared" ref="DU186:DU191" si="5238">DU185-DS186</f>
        <v>876</v>
      </c>
      <c r="DV186" s="74">
        <f t="shared" ref="DV186:DV191" si="5239">DV185-DT186</f>
        <v>71</v>
      </c>
      <c r="DW186" s="11">
        <v>540</v>
      </c>
      <c r="DX186" s="12">
        <f t="shared" si="5174"/>
        <v>0.63470319634703198</v>
      </c>
      <c r="DY186" s="11">
        <v>16</v>
      </c>
      <c r="DZ186" s="12">
        <f t="shared" si="5175"/>
        <v>2.8776978417266189E-2</v>
      </c>
      <c r="EA186" s="13"/>
      <c r="EB186" s="11"/>
      <c r="EC186" s="11"/>
      <c r="ED186" s="14"/>
      <c r="EE186" s="10"/>
      <c r="EF186" s="11"/>
      <c r="EG186" s="74">
        <f t="shared" ref="EG186:EG191" si="5240">EG185-EE186</f>
        <v>152</v>
      </c>
      <c r="EH186" s="74">
        <f t="shared" ref="EH186:EH191" si="5241">EH185-EF186</f>
        <v>12</v>
      </c>
      <c r="EI186" s="11">
        <v>88</v>
      </c>
      <c r="EJ186" s="12">
        <f t="shared" si="5178"/>
        <v>0.60526315789473684</v>
      </c>
      <c r="EK186" s="11">
        <v>4</v>
      </c>
      <c r="EL186" s="12">
        <f t="shared" si="5179"/>
        <v>4.3478260869565216E-2</v>
      </c>
      <c r="EM186" s="13"/>
      <c r="EN186" s="11"/>
      <c r="EO186" s="11"/>
      <c r="EP186" s="14"/>
      <c r="EQ186" s="10"/>
      <c r="ER186" s="11"/>
      <c r="ES186" s="74">
        <f t="shared" ref="ES186:ES191" si="5242">ES185-EQ186</f>
        <v>865</v>
      </c>
      <c r="ET186" s="74">
        <f t="shared" ref="ET186:ET191" si="5243">ET185-ER186</f>
        <v>72</v>
      </c>
      <c r="EU186" s="11">
        <v>494</v>
      </c>
      <c r="EV186" s="12">
        <f t="shared" si="5182"/>
        <v>0.58959537572254339</v>
      </c>
      <c r="EW186" s="11">
        <v>16</v>
      </c>
      <c r="EX186" s="12">
        <f t="shared" si="5183"/>
        <v>3.1372549019607843E-2</v>
      </c>
      <c r="EY186" s="13"/>
      <c r="EZ186" s="11"/>
      <c r="FA186" s="11"/>
      <c r="FB186" s="14"/>
      <c r="FC186" s="10"/>
      <c r="FD186" s="11"/>
      <c r="FE186" s="74">
        <f t="shared" ref="FE186:FE191" si="5244">FE185-FC186</f>
        <v>872</v>
      </c>
      <c r="FF186" s="74">
        <f t="shared" ref="FF186:FF191" si="5245">FF185-FD186</f>
        <v>72</v>
      </c>
      <c r="FG186" s="11">
        <v>526</v>
      </c>
      <c r="FH186" s="12">
        <f t="shared" si="5186"/>
        <v>0.625</v>
      </c>
      <c r="FI186" s="11">
        <v>19</v>
      </c>
      <c r="FJ186" s="12">
        <f t="shared" si="5187"/>
        <v>3.4862385321100919E-2</v>
      </c>
      <c r="FK186" s="13"/>
      <c r="FL186" s="11"/>
      <c r="FM186" s="11"/>
      <c r="FN186" s="14"/>
      <c r="FO186" s="10"/>
      <c r="FP186" s="11"/>
      <c r="FQ186" s="74">
        <f t="shared" ref="FQ186:FQ191" si="5246">FQ185-FO186</f>
        <v>843</v>
      </c>
      <c r="FR186" s="74">
        <f t="shared" ref="FR186:FR191" si="5247">FR185-FP186</f>
        <v>70</v>
      </c>
      <c r="FS186" s="11">
        <v>518</v>
      </c>
      <c r="FT186" s="12">
        <f t="shared" si="5190"/>
        <v>0.63345195729537362</v>
      </c>
      <c r="FU186" s="11">
        <v>16</v>
      </c>
      <c r="FV186" s="12">
        <f t="shared" si="5191"/>
        <v>2.9962546816479401E-2</v>
      </c>
      <c r="FW186" s="13"/>
      <c r="FX186" s="11"/>
      <c r="FY186" s="11"/>
      <c r="FZ186" s="14"/>
      <c r="GA186" s="10"/>
      <c r="GB186" s="11"/>
      <c r="GC186" s="74">
        <f t="shared" ref="GC186:GC191" si="5248">GC185-GA186</f>
        <v>159</v>
      </c>
      <c r="GD186" s="74">
        <f t="shared" ref="GD186:GD191" si="5249">GD185-GB186</f>
        <v>13</v>
      </c>
      <c r="GE186" s="11">
        <v>81</v>
      </c>
      <c r="GF186" s="12">
        <f t="shared" si="5194"/>
        <v>0.52830188679245282</v>
      </c>
      <c r="GG186" s="11">
        <v>3</v>
      </c>
      <c r="GH186" s="12">
        <f t="shared" si="5195"/>
        <v>3.5714285714285712E-2</v>
      </c>
      <c r="GI186" s="13"/>
      <c r="GJ186" s="11"/>
      <c r="GK186" s="11"/>
      <c r="GL186" s="14"/>
      <c r="GM186" s="10"/>
      <c r="GN186" s="11"/>
      <c r="GO186" s="74">
        <f t="shared" ref="GO186:GO191" si="5250">GO185-GM186</f>
        <v>839</v>
      </c>
      <c r="GP186" s="74">
        <f t="shared" ref="GP186:GP191" si="5251">GP185-GN186</f>
        <v>70</v>
      </c>
      <c r="GQ186" s="11">
        <v>510</v>
      </c>
      <c r="GR186" s="12">
        <f t="shared" si="5198"/>
        <v>0.6245530393325387</v>
      </c>
      <c r="GS186" s="11">
        <v>14</v>
      </c>
      <c r="GT186" s="12">
        <f t="shared" si="5199"/>
        <v>2.6717557251908396E-2</v>
      </c>
      <c r="GU186" s="13"/>
      <c r="GV186" s="11"/>
      <c r="GW186" s="11"/>
      <c r="GX186" s="14"/>
      <c r="GY186" s="10">
        <v>1</v>
      </c>
      <c r="GZ186" s="11"/>
      <c r="HA186" s="74">
        <f t="shared" ref="HA186:HA191" si="5252">HA185-GY186</f>
        <v>842</v>
      </c>
      <c r="HB186" s="74">
        <f t="shared" ref="HB186:HB191" si="5253">HB185-GZ186</f>
        <v>70</v>
      </c>
      <c r="HC186" s="11">
        <v>514</v>
      </c>
      <c r="HD186" s="12">
        <f t="shared" si="5202"/>
        <v>0.63776722090261284</v>
      </c>
      <c r="HE186" s="11">
        <v>23</v>
      </c>
      <c r="HF186" s="12">
        <f t="shared" si="5203"/>
        <v>4.2830540037243951E-2</v>
      </c>
      <c r="HG186" s="13"/>
      <c r="HH186" s="11"/>
      <c r="HI186" s="11"/>
      <c r="HJ186" s="14"/>
      <c r="HK186" s="10">
        <f t="shared" si="5204"/>
        <v>3</v>
      </c>
      <c r="HL186" s="11">
        <f t="shared" si="5205"/>
        <v>0</v>
      </c>
      <c r="HM186" s="11">
        <f t="shared" si="5206"/>
        <v>11708</v>
      </c>
      <c r="HN186" s="11">
        <f t="shared" si="5207"/>
        <v>970</v>
      </c>
      <c r="HO186" s="11">
        <f t="shared" si="5208"/>
        <v>7585</v>
      </c>
      <c r="HP186" s="215">
        <f t="shared" si="5209"/>
        <v>0.64784762555517594</v>
      </c>
      <c r="HQ186" s="15">
        <f t="shared" si="5210"/>
        <v>236</v>
      </c>
      <c r="HR186" s="12">
        <f t="shared" ref="HR186:HR192" si="5254">+(HQ186/(HO186))</f>
        <v>3.1114040870138433E-2</v>
      </c>
      <c r="HS186" s="16">
        <v>63.7</v>
      </c>
      <c r="HT186" s="17">
        <v>7229</v>
      </c>
      <c r="HU186" s="16">
        <f t="shared" si="5211"/>
        <v>95.306526038233358</v>
      </c>
      <c r="HV186" s="15"/>
      <c r="HW186" s="14"/>
      <c r="HX186" s="78">
        <f t="shared" si="5212"/>
        <v>0.67318794098781265</v>
      </c>
      <c r="HY186" s="78">
        <f t="shared" si="5213"/>
        <v>0.66963717377466581</v>
      </c>
      <c r="HZ186" s="78">
        <f t="shared" si="5214"/>
        <v>0.61591320072332734</v>
      </c>
      <c r="IA186" s="78">
        <f t="shared" si="5215"/>
        <v>0.62579202385389487</v>
      </c>
    </row>
    <row r="187" spans="1:244" x14ac:dyDescent="0.25">
      <c r="A187" s="226"/>
      <c r="B187" s="41">
        <f t="shared" si="5216"/>
        <v>44570</v>
      </c>
      <c r="C187" s="10"/>
      <c r="D187" s="11"/>
      <c r="E187" s="74">
        <f t="shared" si="5217"/>
        <v>732</v>
      </c>
      <c r="F187" s="74">
        <f t="shared" si="5218"/>
        <v>61</v>
      </c>
      <c r="G187" s="11">
        <v>480</v>
      </c>
      <c r="H187" s="12">
        <f t="shared" si="5135"/>
        <v>0.67622950819672134</v>
      </c>
      <c r="I187" s="11">
        <v>15</v>
      </c>
      <c r="J187" s="12">
        <f t="shared" si="5219"/>
        <v>3.0303030303030304E-2</v>
      </c>
      <c r="K187" s="13"/>
      <c r="L187" s="11"/>
      <c r="M187" s="11"/>
      <c r="N187" s="14"/>
      <c r="O187" s="10"/>
      <c r="P187" s="11"/>
      <c r="Q187" s="74">
        <f t="shared" si="5220"/>
        <v>700</v>
      </c>
      <c r="R187" s="74">
        <f t="shared" si="5221"/>
        <v>59</v>
      </c>
      <c r="S187" s="11">
        <v>439</v>
      </c>
      <c r="T187" s="12">
        <f t="shared" si="5138"/>
        <v>0.64857142857142858</v>
      </c>
      <c r="U187" s="11">
        <v>15</v>
      </c>
      <c r="V187" s="12">
        <f t="shared" si="5139"/>
        <v>3.3039647577092511E-2</v>
      </c>
      <c r="W187" s="13"/>
      <c r="X187" s="11"/>
      <c r="Y187" s="11"/>
      <c r="Z187" s="14"/>
      <c r="AA187" s="10"/>
      <c r="AB187" s="11"/>
      <c r="AC187" s="74">
        <f t="shared" si="5222"/>
        <v>153</v>
      </c>
      <c r="AD187" s="74">
        <f t="shared" si="5223"/>
        <v>8</v>
      </c>
      <c r="AE187" s="11">
        <v>87</v>
      </c>
      <c r="AF187" s="12">
        <f t="shared" si="5142"/>
        <v>0.5816993464052288</v>
      </c>
      <c r="AG187" s="11">
        <v>2</v>
      </c>
      <c r="AH187" s="12">
        <f t="shared" si="5143"/>
        <v>2.247191011235955E-2</v>
      </c>
      <c r="AI187" s="13"/>
      <c r="AJ187" s="11"/>
      <c r="AK187" s="11"/>
      <c r="AL187" s="14"/>
      <c r="AM187" s="10"/>
      <c r="AN187" s="11"/>
      <c r="AO187" s="74">
        <f t="shared" si="5224"/>
        <v>707</v>
      </c>
      <c r="AP187" s="74">
        <f t="shared" si="5225"/>
        <v>60</v>
      </c>
      <c r="AQ187" s="11">
        <v>452</v>
      </c>
      <c r="AR187" s="12">
        <f t="shared" si="5146"/>
        <v>0.65770862800565766</v>
      </c>
      <c r="AS187" s="11">
        <v>13</v>
      </c>
      <c r="AT187" s="12">
        <f t="shared" si="5147"/>
        <v>2.7956989247311829E-2</v>
      </c>
      <c r="AU187" s="13"/>
      <c r="AV187" s="11"/>
      <c r="AW187" s="11"/>
      <c r="AX187" s="14"/>
      <c r="AY187" s="10"/>
      <c r="AZ187" s="11"/>
      <c r="BA187" s="74">
        <f t="shared" si="5226"/>
        <v>826</v>
      </c>
      <c r="BB187" s="74">
        <f t="shared" si="5227"/>
        <v>68</v>
      </c>
      <c r="BC187" s="11">
        <v>527</v>
      </c>
      <c r="BD187" s="12">
        <f t="shared" si="5150"/>
        <v>0.66101694915254239</v>
      </c>
      <c r="BE187" s="11">
        <v>19</v>
      </c>
      <c r="BF187" s="12">
        <f t="shared" si="5151"/>
        <v>3.47985347985348E-2</v>
      </c>
      <c r="BG187" s="13"/>
      <c r="BH187" s="11"/>
      <c r="BI187" s="11"/>
      <c r="BJ187" s="14"/>
      <c r="BK187" s="10"/>
      <c r="BL187" s="11"/>
      <c r="BM187" s="74">
        <f t="shared" si="5228"/>
        <v>715</v>
      </c>
      <c r="BN187" s="74">
        <f t="shared" si="5229"/>
        <v>58</v>
      </c>
      <c r="BO187" s="11">
        <v>461</v>
      </c>
      <c r="BP187" s="12">
        <f t="shared" si="5154"/>
        <v>0.66153846153846152</v>
      </c>
      <c r="BQ187" s="11">
        <v>12</v>
      </c>
      <c r="BR187" s="12">
        <f t="shared" si="5155"/>
        <v>2.5369978858350951E-2</v>
      </c>
      <c r="BS187" s="13"/>
      <c r="BT187" s="11"/>
      <c r="BU187" s="11"/>
      <c r="BV187" s="14"/>
      <c r="BW187" s="10"/>
      <c r="BX187" s="11"/>
      <c r="BY187" s="74">
        <f t="shared" si="5230"/>
        <v>733</v>
      </c>
      <c r="BZ187" s="74">
        <f t="shared" si="5231"/>
        <v>61</v>
      </c>
      <c r="CA187" s="11">
        <v>497</v>
      </c>
      <c r="CB187" s="12">
        <f t="shared" si="5158"/>
        <v>0.69031377899045021</v>
      </c>
      <c r="CC187" s="11">
        <v>9</v>
      </c>
      <c r="CD187" s="12">
        <f t="shared" si="5159"/>
        <v>1.7786561264822136E-2</v>
      </c>
      <c r="CE187" s="13"/>
      <c r="CF187" s="11"/>
      <c r="CG187" s="11"/>
      <c r="CH187" s="14"/>
      <c r="CI187" s="10"/>
      <c r="CJ187" s="11"/>
      <c r="CK187" s="74">
        <f t="shared" si="5232"/>
        <v>141</v>
      </c>
      <c r="CL187" s="74">
        <f t="shared" si="5233"/>
        <v>13</v>
      </c>
      <c r="CM187" s="11">
        <v>100</v>
      </c>
      <c r="CN187" s="12">
        <f t="shared" si="5162"/>
        <v>0.73049645390070927</v>
      </c>
      <c r="CO187" s="11">
        <v>3</v>
      </c>
      <c r="CP187" s="12">
        <f t="shared" si="5163"/>
        <v>2.9126213592233011E-2</v>
      </c>
      <c r="CQ187" s="13"/>
      <c r="CR187" s="11"/>
      <c r="CS187" s="11"/>
      <c r="CT187" s="14"/>
      <c r="CU187" s="10"/>
      <c r="CV187" s="11"/>
      <c r="CW187" s="74">
        <f t="shared" si="5234"/>
        <v>733</v>
      </c>
      <c r="CX187" s="74">
        <f t="shared" si="5235"/>
        <v>62</v>
      </c>
      <c r="CY187" s="11">
        <v>485</v>
      </c>
      <c r="CZ187" s="12">
        <f t="shared" si="5166"/>
        <v>0.67257844474761252</v>
      </c>
      <c r="DA187" s="11">
        <v>8</v>
      </c>
      <c r="DB187" s="12">
        <f t="shared" si="5167"/>
        <v>1.6227180527383367E-2</v>
      </c>
      <c r="DC187" s="13"/>
      <c r="DD187" s="11"/>
      <c r="DE187" s="11"/>
      <c r="DF187" s="14"/>
      <c r="DG187" s="10">
        <v>1</v>
      </c>
      <c r="DH187" s="11"/>
      <c r="DI187" s="74">
        <f t="shared" si="5236"/>
        <v>819</v>
      </c>
      <c r="DJ187" s="74">
        <f t="shared" si="5237"/>
        <v>70</v>
      </c>
      <c r="DK187" s="11">
        <v>536</v>
      </c>
      <c r="DL187" s="12">
        <f t="shared" si="5170"/>
        <v>0.66666666666666663</v>
      </c>
      <c r="DM187" s="11">
        <v>10</v>
      </c>
      <c r="DN187" s="12">
        <f t="shared" si="5171"/>
        <v>1.8315018315018316E-2</v>
      </c>
      <c r="DO187" s="13"/>
      <c r="DP187" s="11"/>
      <c r="DQ187" s="11"/>
      <c r="DR187" s="14"/>
      <c r="DS187" s="10"/>
      <c r="DT187" s="11"/>
      <c r="DU187" s="74">
        <f t="shared" si="5238"/>
        <v>876</v>
      </c>
      <c r="DV187" s="74">
        <f t="shared" si="5239"/>
        <v>71</v>
      </c>
      <c r="DW187" s="11">
        <v>544</v>
      </c>
      <c r="DX187" s="12">
        <f t="shared" si="5174"/>
        <v>0.64155251141552516</v>
      </c>
      <c r="DY187" s="11">
        <v>18</v>
      </c>
      <c r="DZ187" s="12">
        <f t="shared" si="5175"/>
        <v>3.2028469750889681E-2</v>
      </c>
      <c r="EA187" s="13"/>
      <c r="EB187" s="11"/>
      <c r="EC187" s="11"/>
      <c r="ED187" s="14"/>
      <c r="EE187" s="10"/>
      <c r="EF187" s="11"/>
      <c r="EG187" s="74">
        <f t="shared" si="5240"/>
        <v>152</v>
      </c>
      <c r="EH187" s="74">
        <f t="shared" si="5241"/>
        <v>12</v>
      </c>
      <c r="EI187" s="11">
        <v>95</v>
      </c>
      <c r="EJ187" s="12">
        <f t="shared" si="5178"/>
        <v>0.66447368421052633</v>
      </c>
      <c r="EK187" s="11">
        <v>6</v>
      </c>
      <c r="EL187" s="12">
        <f t="shared" si="5179"/>
        <v>5.9405940594059403E-2</v>
      </c>
      <c r="EM187" s="13"/>
      <c r="EN187" s="11"/>
      <c r="EO187" s="11"/>
      <c r="EP187" s="14"/>
      <c r="EQ187" s="10"/>
      <c r="ER187" s="11"/>
      <c r="ES187" s="74">
        <f t="shared" si="5242"/>
        <v>865</v>
      </c>
      <c r="ET187" s="74">
        <f t="shared" si="5243"/>
        <v>72</v>
      </c>
      <c r="EU187" s="11">
        <v>563</v>
      </c>
      <c r="EV187" s="12">
        <f t="shared" si="5182"/>
        <v>0.66242774566473983</v>
      </c>
      <c r="EW187" s="11">
        <v>10</v>
      </c>
      <c r="EX187" s="12">
        <f t="shared" si="5183"/>
        <v>1.7452006980802792E-2</v>
      </c>
      <c r="EY187" s="13"/>
      <c r="EZ187" s="11"/>
      <c r="FA187" s="11"/>
      <c r="FB187" s="14"/>
      <c r="FC187" s="10"/>
      <c r="FD187" s="11"/>
      <c r="FE187" s="74">
        <f t="shared" si="5244"/>
        <v>872</v>
      </c>
      <c r="FF187" s="74">
        <f t="shared" si="5245"/>
        <v>72</v>
      </c>
      <c r="FG187" s="11">
        <v>567</v>
      </c>
      <c r="FH187" s="12">
        <f t="shared" si="5186"/>
        <v>0.67087155963302747</v>
      </c>
      <c r="FI187" s="11">
        <v>18</v>
      </c>
      <c r="FJ187" s="12">
        <f t="shared" si="5187"/>
        <v>3.0769230769230771E-2</v>
      </c>
      <c r="FK187" s="13"/>
      <c r="FL187" s="11"/>
      <c r="FM187" s="11"/>
      <c r="FN187" s="14"/>
      <c r="FO187" s="10">
        <v>1</v>
      </c>
      <c r="FP187" s="11"/>
      <c r="FQ187" s="74">
        <f t="shared" si="5246"/>
        <v>842</v>
      </c>
      <c r="FR187" s="74">
        <f t="shared" si="5247"/>
        <v>70</v>
      </c>
      <c r="FS187" s="11">
        <v>571</v>
      </c>
      <c r="FT187" s="12">
        <f t="shared" si="5190"/>
        <v>0.68646080760095007</v>
      </c>
      <c r="FU187" s="11">
        <v>7</v>
      </c>
      <c r="FV187" s="12">
        <f t="shared" si="5191"/>
        <v>1.2110726643598616E-2</v>
      </c>
      <c r="FW187" s="13"/>
      <c r="FX187" s="11"/>
      <c r="FY187" s="11"/>
      <c r="FZ187" s="14"/>
      <c r="GA187" s="10"/>
      <c r="GB187" s="11"/>
      <c r="GC187" s="74">
        <f t="shared" si="5248"/>
        <v>159</v>
      </c>
      <c r="GD187" s="74">
        <f t="shared" si="5249"/>
        <v>13</v>
      </c>
      <c r="GE187" s="11">
        <v>95</v>
      </c>
      <c r="GF187" s="12">
        <f t="shared" si="5194"/>
        <v>0.62893081761006286</v>
      </c>
      <c r="GG187" s="11">
        <v>5</v>
      </c>
      <c r="GH187" s="12">
        <f t="shared" si="5195"/>
        <v>0.05</v>
      </c>
      <c r="GI187" s="13"/>
      <c r="GJ187" s="11"/>
      <c r="GK187" s="11"/>
      <c r="GL187" s="14"/>
      <c r="GM187" s="10"/>
      <c r="GN187" s="11"/>
      <c r="GO187" s="74">
        <f t="shared" si="5250"/>
        <v>839</v>
      </c>
      <c r="GP187" s="74">
        <f t="shared" si="5251"/>
        <v>70</v>
      </c>
      <c r="GQ187" s="11">
        <v>551</v>
      </c>
      <c r="GR187" s="12">
        <f t="shared" si="5198"/>
        <v>0.67699642431466034</v>
      </c>
      <c r="GS187" s="11">
        <v>17</v>
      </c>
      <c r="GT187" s="12">
        <f t="shared" si="5199"/>
        <v>2.9929577464788731E-2</v>
      </c>
      <c r="GU187" s="13"/>
      <c r="GV187" s="11"/>
      <c r="GW187" s="11"/>
      <c r="GX187" s="14"/>
      <c r="GY187" s="10"/>
      <c r="GZ187" s="11"/>
      <c r="HA187" s="74">
        <f t="shared" si="5252"/>
        <v>842</v>
      </c>
      <c r="HB187" s="74">
        <f t="shared" si="5253"/>
        <v>70</v>
      </c>
      <c r="HC187" s="11">
        <v>527</v>
      </c>
      <c r="HD187" s="12">
        <f t="shared" si="5202"/>
        <v>0.64845605700712594</v>
      </c>
      <c r="HE187" s="11">
        <v>19</v>
      </c>
      <c r="HF187" s="12">
        <f t="shared" si="5203"/>
        <v>3.47985347985348E-2</v>
      </c>
      <c r="HG187" s="13"/>
      <c r="HH187" s="11"/>
      <c r="HI187" s="11"/>
      <c r="HJ187" s="14"/>
      <c r="HK187" s="10">
        <f t="shared" si="5204"/>
        <v>2</v>
      </c>
      <c r="HL187" s="11">
        <f t="shared" si="5205"/>
        <v>0</v>
      </c>
      <c r="HM187" s="11">
        <f t="shared" si="5206"/>
        <v>11706</v>
      </c>
      <c r="HN187" s="11">
        <f t="shared" si="5207"/>
        <v>970</v>
      </c>
      <c r="HO187" s="11">
        <f t="shared" si="5208"/>
        <v>7783</v>
      </c>
      <c r="HP187" s="215">
        <f>+(HO187)/HM187</f>
        <v>0.66487271484708699</v>
      </c>
      <c r="HQ187" s="15">
        <f t="shared" si="5210"/>
        <v>206</v>
      </c>
      <c r="HR187" s="12">
        <f t="shared" si="5254"/>
        <v>2.6467942952588978E-2</v>
      </c>
      <c r="HS187" s="16">
        <v>63.6</v>
      </c>
      <c r="HT187" s="17">
        <v>7431</v>
      </c>
      <c r="HU187" s="16">
        <f t="shared" si="5211"/>
        <v>95.477322369266346</v>
      </c>
      <c r="HV187" s="15"/>
      <c r="HW187" s="14"/>
      <c r="HX187" s="78">
        <f t="shared" si="5212"/>
        <v>0.65715202052597821</v>
      </c>
      <c r="HY187" s="78">
        <f t="shared" si="5213"/>
        <v>0.67526265520534856</v>
      </c>
      <c r="HZ187" s="78">
        <f t="shared" si="5214"/>
        <v>0.65858951175406877</v>
      </c>
      <c r="IA187" s="78">
        <f t="shared" si="5215"/>
        <v>0.66815809097688295</v>
      </c>
    </row>
    <row r="188" spans="1:244" x14ac:dyDescent="0.25">
      <c r="A188" s="226"/>
      <c r="B188" s="41">
        <f t="shared" si="5216"/>
        <v>44571</v>
      </c>
      <c r="C188" s="10"/>
      <c r="D188" s="11"/>
      <c r="E188" s="74">
        <f t="shared" si="5217"/>
        <v>732</v>
      </c>
      <c r="F188" s="74">
        <f t="shared" si="5218"/>
        <v>61</v>
      </c>
      <c r="G188" s="11">
        <v>459</v>
      </c>
      <c r="H188" s="12">
        <f t="shared" si="5135"/>
        <v>0.64071038251366119</v>
      </c>
      <c r="I188" s="11">
        <v>10</v>
      </c>
      <c r="J188" s="12">
        <f t="shared" si="5219"/>
        <v>2.1321961620469083E-2</v>
      </c>
      <c r="K188" s="11"/>
      <c r="L188" s="11"/>
      <c r="M188" s="18"/>
      <c r="N188" s="20"/>
      <c r="O188" s="10"/>
      <c r="P188" s="11"/>
      <c r="Q188" s="74">
        <f t="shared" si="5220"/>
        <v>700</v>
      </c>
      <c r="R188" s="74">
        <f t="shared" si="5221"/>
        <v>59</v>
      </c>
      <c r="S188" s="11">
        <v>448</v>
      </c>
      <c r="T188" s="12">
        <f t="shared" si="5138"/>
        <v>0.65714285714285714</v>
      </c>
      <c r="U188" s="11">
        <v>12</v>
      </c>
      <c r="V188" s="12">
        <f t="shared" si="5139"/>
        <v>2.6086956521739129E-2</v>
      </c>
      <c r="W188" s="11"/>
      <c r="X188" s="11"/>
      <c r="Y188" s="18"/>
      <c r="Z188" s="20"/>
      <c r="AA188" s="10"/>
      <c r="AB188" s="11"/>
      <c r="AC188" s="74">
        <f t="shared" si="5222"/>
        <v>153</v>
      </c>
      <c r="AD188" s="74">
        <f t="shared" si="5223"/>
        <v>8</v>
      </c>
      <c r="AE188" s="11">
        <v>87</v>
      </c>
      <c r="AF188" s="12">
        <f t="shared" si="5142"/>
        <v>0.5816993464052288</v>
      </c>
      <c r="AG188" s="11">
        <v>2</v>
      </c>
      <c r="AH188" s="12">
        <f t="shared" si="5143"/>
        <v>2.247191011235955E-2</v>
      </c>
      <c r="AI188" s="11"/>
      <c r="AJ188" s="11"/>
      <c r="AK188" s="18"/>
      <c r="AL188" s="20"/>
      <c r="AM188" s="10"/>
      <c r="AN188" s="11"/>
      <c r="AO188" s="74">
        <f t="shared" si="5224"/>
        <v>707</v>
      </c>
      <c r="AP188" s="74">
        <f t="shared" si="5225"/>
        <v>60</v>
      </c>
      <c r="AQ188" s="11">
        <v>437</v>
      </c>
      <c r="AR188" s="12">
        <f t="shared" si="5146"/>
        <v>0.63224893917963221</v>
      </c>
      <c r="AS188" s="11">
        <v>10</v>
      </c>
      <c r="AT188" s="12">
        <f t="shared" si="5147"/>
        <v>2.2371364653243849E-2</v>
      </c>
      <c r="AU188" s="11"/>
      <c r="AV188" s="11"/>
      <c r="AW188" s="18"/>
      <c r="AX188" s="20"/>
      <c r="AY188" s="10"/>
      <c r="AZ188" s="11"/>
      <c r="BA188" s="74">
        <f t="shared" si="5226"/>
        <v>826</v>
      </c>
      <c r="BB188" s="74">
        <f t="shared" si="5227"/>
        <v>68</v>
      </c>
      <c r="BC188" s="11">
        <v>504</v>
      </c>
      <c r="BD188" s="12">
        <f t="shared" si="5150"/>
        <v>0.62832929782082325</v>
      </c>
      <c r="BE188" s="11">
        <v>15</v>
      </c>
      <c r="BF188" s="12">
        <f t="shared" si="5151"/>
        <v>2.8901734104046242E-2</v>
      </c>
      <c r="BG188" s="11"/>
      <c r="BH188" s="11"/>
      <c r="BI188" s="18"/>
      <c r="BJ188" s="20"/>
      <c r="BK188" s="10"/>
      <c r="BL188" s="11"/>
      <c r="BM188" s="74">
        <f t="shared" si="5228"/>
        <v>715</v>
      </c>
      <c r="BN188" s="74">
        <f t="shared" si="5229"/>
        <v>58</v>
      </c>
      <c r="BO188" s="11">
        <v>438</v>
      </c>
      <c r="BP188" s="12">
        <f t="shared" si="5154"/>
        <v>0.64615384615384619</v>
      </c>
      <c r="BQ188" s="11">
        <v>24</v>
      </c>
      <c r="BR188" s="12">
        <f t="shared" si="5155"/>
        <v>5.1948051948051951E-2</v>
      </c>
      <c r="BS188" s="11"/>
      <c r="BT188" s="11"/>
      <c r="BU188" s="18"/>
      <c r="BV188" s="20"/>
      <c r="BW188" s="10"/>
      <c r="BX188" s="11"/>
      <c r="BY188" s="74">
        <f t="shared" si="5230"/>
        <v>733</v>
      </c>
      <c r="BZ188" s="74">
        <f t="shared" si="5231"/>
        <v>61</v>
      </c>
      <c r="CA188" s="11">
        <v>435</v>
      </c>
      <c r="CB188" s="12">
        <f t="shared" si="5158"/>
        <v>0.60436562073669853</v>
      </c>
      <c r="CC188" s="11">
        <v>8</v>
      </c>
      <c r="CD188" s="12">
        <f t="shared" si="5159"/>
        <v>1.8058690744920992E-2</v>
      </c>
      <c r="CE188" s="11"/>
      <c r="CF188" s="11"/>
      <c r="CG188" s="18"/>
      <c r="CH188" s="20"/>
      <c r="CI188" s="10"/>
      <c r="CJ188" s="11"/>
      <c r="CK188" s="74">
        <f t="shared" si="5232"/>
        <v>141</v>
      </c>
      <c r="CL188" s="74">
        <f t="shared" si="5233"/>
        <v>13</v>
      </c>
      <c r="CM188" s="11">
        <v>84</v>
      </c>
      <c r="CN188" s="12">
        <f t="shared" si="5162"/>
        <v>0.61702127659574468</v>
      </c>
      <c r="CO188" s="11">
        <v>3</v>
      </c>
      <c r="CP188" s="12">
        <f t="shared" si="5163"/>
        <v>3.4482758620689655E-2</v>
      </c>
      <c r="CQ188" s="11"/>
      <c r="CR188" s="11"/>
      <c r="CS188" s="18"/>
      <c r="CT188" s="20"/>
      <c r="CU188" s="10"/>
      <c r="CV188" s="11"/>
      <c r="CW188" s="74">
        <f t="shared" si="5234"/>
        <v>733</v>
      </c>
      <c r="CX188" s="74">
        <f t="shared" si="5235"/>
        <v>62</v>
      </c>
      <c r="CY188" s="11">
        <v>419</v>
      </c>
      <c r="CZ188" s="12">
        <f t="shared" si="5166"/>
        <v>0.58663028649386084</v>
      </c>
      <c r="DA188" s="11">
        <v>11</v>
      </c>
      <c r="DB188" s="12">
        <f t="shared" si="5167"/>
        <v>2.5581395348837209E-2</v>
      </c>
      <c r="DC188" s="11"/>
      <c r="DD188" s="11"/>
      <c r="DE188" s="18"/>
      <c r="DF188" s="20"/>
      <c r="DG188" s="10"/>
      <c r="DH188" s="11"/>
      <c r="DI188" s="74">
        <f t="shared" si="5236"/>
        <v>819</v>
      </c>
      <c r="DJ188" s="74">
        <f t="shared" si="5237"/>
        <v>70</v>
      </c>
      <c r="DK188" s="11">
        <v>521</v>
      </c>
      <c r="DL188" s="12">
        <f t="shared" si="5170"/>
        <v>0.65201465201465203</v>
      </c>
      <c r="DM188" s="11">
        <v>13</v>
      </c>
      <c r="DN188" s="12">
        <f t="shared" si="5171"/>
        <v>2.4344569288389514E-2</v>
      </c>
      <c r="DO188" s="11"/>
      <c r="DP188" s="11"/>
      <c r="DQ188" s="18"/>
      <c r="DR188" s="20"/>
      <c r="DS188" s="10"/>
      <c r="DT188" s="11"/>
      <c r="DU188" s="74">
        <f t="shared" si="5238"/>
        <v>876</v>
      </c>
      <c r="DV188" s="74">
        <f t="shared" si="5239"/>
        <v>71</v>
      </c>
      <c r="DW188" s="11">
        <v>525</v>
      </c>
      <c r="DX188" s="12">
        <f t="shared" si="5174"/>
        <v>0.62328767123287676</v>
      </c>
      <c r="DY188" s="11">
        <v>21</v>
      </c>
      <c r="DZ188" s="12">
        <f t="shared" si="5175"/>
        <v>3.8461538461538464E-2</v>
      </c>
      <c r="EA188" s="11"/>
      <c r="EB188" s="11"/>
      <c r="EC188" s="18"/>
      <c r="ED188" s="20"/>
      <c r="EE188" s="10"/>
      <c r="EF188" s="11"/>
      <c r="EG188" s="74">
        <f t="shared" si="5240"/>
        <v>152</v>
      </c>
      <c r="EH188" s="74">
        <f t="shared" si="5241"/>
        <v>12</v>
      </c>
      <c r="EI188" s="11">
        <v>94</v>
      </c>
      <c r="EJ188" s="12">
        <f t="shared" si="5178"/>
        <v>0.65789473684210531</v>
      </c>
      <c r="EK188" s="11">
        <v>6</v>
      </c>
      <c r="EL188" s="12">
        <f t="shared" si="5179"/>
        <v>0.06</v>
      </c>
      <c r="EM188" s="11"/>
      <c r="EN188" s="11"/>
      <c r="EO188" s="18"/>
      <c r="EP188" s="20"/>
      <c r="EQ188" s="10"/>
      <c r="ER188" s="11"/>
      <c r="ES188" s="74">
        <f t="shared" si="5242"/>
        <v>865</v>
      </c>
      <c r="ET188" s="74">
        <f t="shared" si="5243"/>
        <v>72</v>
      </c>
      <c r="EU188" s="11">
        <v>526</v>
      </c>
      <c r="EV188" s="12">
        <f t="shared" si="5182"/>
        <v>0.61965317919075147</v>
      </c>
      <c r="EW188" s="11">
        <v>10</v>
      </c>
      <c r="EX188" s="12">
        <f t="shared" si="5183"/>
        <v>1.8656716417910446E-2</v>
      </c>
      <c r="EY188" s="11"/>
      <c r="EZ188" s="11"/>
      <c r="FA188" s="18"/>
      <c r="FB188" s="20"/>
      <c r="FC188" s="10">
        <v>1</v>
      </c>
      <c r="FD188" s="11"/>
      <c r="FE188" s="74">
        <f t="shared" si="5244"/>
        <v>871</v>
      </c>
      <c r="FF188" s="74">
        <f t="shared" si="5245"/>
        <v>72</v>
      </c>
      <c r="FG188" s="11">
        <v>514</v>
      </c>
      <c r="FH188" s="12">
        <f t="shared" si="5186"/>
        <v>0.60619977037887485</v>
      </c>
      <c r="FI188" s="11">
        <v>14</v>
      </c>
      <c r="FJ188" s="12">
        <f t="shared" si="5187"/>
        <v>2.6515151515151516E-2</v>
      </c>
      <c r="FK188" s="11"/>
      <c r="FL188" s="11"/>
      <c r="FM188" s="18"/>
      <c r="FN188" s="20"/>
      <c r="FO188" s="10"/>
      <c r="FP188" s="11"/>
      <c r="FQ188" s="74">
        <f t="shared" si="5246"/>
        <v>842</v>
      </c>
      <c r="FR188" s="74">
        <f t="shared" si="5247"/>
        <v>70</v>
      </c>
      <c r="FS188" s="11">
        <v>542</v>
      </c>
      <c r="FT188" s="12">
        <f t="shared" si="5190"/>
        <v>0.65676959619952491</v>
      </c>
      <c r="FU188" s="11">
        <v>11</v>
      </c>
      <c r="FV188" s="12">
        <f t="shared" si="5191"/>
        <v>1.9891500904159132E-2</v>
      </c>
      <c r="FW188" s="11"/>
      <c r="FX188" s="11"/>
      <c r="FY188" s="18"/>
      <c r="FZ188" s="20"/>
      <c r="GA188" s="10"/>
      <c r="GB188" s="11"/>
      <c r="GC188" s="74">
        <f t="shared" si="5248"/>
        <v>159</v>
      </c>
      <c r="GD188" s="74">
        <f t="shared" si="5249"/>
        <v>13</v>
      </c>
      <c r="GE188" s="11">
        <v>95</v>
      </c>
      <c r="GF188" s="12">
        <f t="shared" si="5194"/>
        <v>0.62893081761006286</v>
      </c>
      <c r="GG188" s="11">
        <v>5</v>
      </c>
      <c r="GH188" s="12">
        <f t="shared" si="5195"/>
        <v>0.05</v>
      </c>
      <c r="GI188" s="11"/>
      <c r="GJ188" s="11"/>
      <c r="GK188" s="18"/>
      <c r="GL188" s="20"/>
      <c r="GM188" s="10"/>
      <c r="GN188" s="11"/>
      <c r="GO188" s="74">
        <f t="shared" si="5250"/>
        <v>839</v>
      </c>
      <c r="GP188" s="74">
        <f t="shared" si="5251"/>
        <v>70</v>
      </c>
      <c r="GQ188" s="11">
        <v>529</v>
      </c>
      <c r="GR188" s="12">
        <f t="shared" si="5198"/>
        <v>0.6448152562574494</v>
      </c>
      <c r="GS188" s="11">
        <v>12</v>
      </c>
      <c r="GT188" s="12">
        <f t="shared" si="5199"/>
        <v>2.2181146025878003E-2</v>
      </c>
      <c r="GU188" s="11"/>
      <c r="GV188" s="11"/>
      <c r="GW188" s="18"/>
      <c r="GX188" s="20"/>
      <c r="GY188" s="10"/>
      <c r="GZ188" s="11"/>
      <c r="HA188" s="74">
        <f t="shared" si="5252"/>
        <v>842</v>
      </c>
      <c r="HB188" s="74">
        <f t="shared" si="5253"/>
        <v>70</v>
      </c>
      <c r="HC188" s="11">
        <v>517</v>
      </c>
      <c r="HD188" s="12">
        <f t="shared" si="5202"/>
        <v>0.64251781472684089</v>
      </c>
      <c r="HE188" s="11">
        <v>24</v>
      </c>
      <c r="HF188" s="12">
        <f t="shared" si="5203"/>
        <v>4.4362292051756007E-2</v>
      </c>
      <c r="HG188" s="11"/>
      <c r="HH188" s="11"/>
      <c r="HI188" s="18"/>
      <c r="HJ188" s="20"/>
      <c r="HK188" s="10">
        <f t="shared" si="5204"/>
        <v>1</v>
      </c>
      <c r="HL188" s="11">
        <f t="shared" si="5205"/>
        <v>0</v>
      </c>
      <c r="HM188" s="11">
        <f t="shared" si="5206"/>
        <v>11705</v>
      </c>
      <c r="HN188" s="11">
        <f t="shared" si="5207"/>
        <v>970</v>
      </c>
      <c r="HO188" s="11">
        <f t="shared" si="5208"/>
        <v>7385</v>
      </c>
      <c r="HP188" s="215">
        <f t="shared" ref="HP188:HP191" si="5255">+(HO188)/HM188</f>
        <v>0.63092695429303713</v>
      </c>
      <c r="HQ188" s="15">
        <f t="shared" si="5210"/>
        <v>211</v>
      </c>
      <c r="HR188" s="12">
        <f t="shared" si="5254"/>
        <v>2.8571428571428571E-2</v>
      </c>
      <c r="HS188" s="16">
        <v>64.3</v>
      </c>
      <c r="HT188" s="17">
        <v>7060</v>
      </c>
      <c r="HU188" s="16">
        <f t="shared" si="5211"/>
        <v>95.599187542315505</v>
      </c>
      <c r="HV188" s="18"/>
      <c r="HW188" s="20"/>
      <c r="HX188" s="78">
        <f t="shared" si="5212"/>
        <v>0.63630532392559336</v>
      </c>
      <c r="HY188" s="78">
        <f t="shared" si="5213"/>
        <v>0.62273161413562561</v>
      </c>
      <c r="HZ188" s="78">
        <f t="shared" si="5214"/>
        <v>0.61866859623733717</v>
      </c>
      <c r="IA188" s="78">
        <f t="shared" si="5215"/>
        <v>0.6469052945563013</v>
      </c>
    </row>
    <row r="189" spans="1:244" x14ac:dyDescent="0.25">
      <c r="A189" s="226"/>
      <c r="B189" s="41">
        <f>+B188+1</f>
        <v>44572</v>
      </c>
      <c r="C189" s="10"/>
      <c r="D189" s="11"/>
      <c r="E189" s="74">
        <f t="shared" si="5217"/>
        <v>732</v>
      </c>
      <c r="F189" s="74">
        <f t="shared" si="5218"/>
        <v>61</v>
      </c>
      <c r="G189" s="11">
        <v>474</v>
      </c>
      <c r="H189" s="12">
        <f t="shared" si="5135"/>
        <v>0.66120218579234968</v>
      </c>
      <c r="I189" s="11">
        <v>10</v>
      </c>
      <c r="J189" s="12">
        <f t="shared" si="5219"/>
        <v>2.0661157024793389E-2</v>
      </c>
      <c r="K189" s="13"/>
      <c r="L189" s="13"/>
      <c r="M189" s="25">
        <v>4104</v>
      </c>
      <c r="N189" s="38">
        <v>4385</v>
      </c>
      <c r="O189" s="10"/>
      <c r="P189" s="11"/>
      <c r="Q189" s="74">
        <f t="shared" si="5220"/>
        <v>700</v>
      </c>
      <c r="R189" s="74">
        <f t="shared" si="5221"/>
        <v>59</v>
      </c>
      <c r="S189" s="11">
        <v>405</v>
      </c>
      <c r="T189" s="12">
        <f t="shared" si="5138"/>
        <v>0.60428571428571431</v>
      </c>
      <c r="U189" s="11">
        <v>18</v>
      </c>
      <c r="V189" s="12">
        <f t="shared" si="5139"/>
        <v>4.2553191489361701E-2</v>
      </c>
      <c r="W189" s="13"/>
      <c r="X189" s="13"/>
      <c r="Y189" s="25">
        <v>4104</v>
      </c>
      <c r="Z189" s="38">
        <v>4385</v>
      </c>
      <c r="AA189" s="10">
        <v>1</v>
      </c>
      <c r="AB189" s="11"/>
      <c r="AC189" s="74">
        <f t="shared" si="5222"/>
        <v>152</v>
      </c>
      <c r="AD189" s="74">
        <f t="shared" si="5223"/>
        <v>8</v>
      </c>
      <c r="AE189" s="11">
        <v>87</v>
      </c>
      <c r="AF189" s="12">
        <f t="shared" si="5142"/>
        <v>0.59868421052631582</v>
      </c>
      <c r="AG189" s="11">
        <v>4</v>
      </c>
      <c r="AH189" s="12">
        <f t="shared" si="5143"/>
        <v>4.3956043956043959E-2</v>
      </c>
      <c r="AI189" s="13"/>
      <c r="AJ189" s="13"/>
      <c r="AK189" s="25">
        <v>4104</v>
      </c>
      <c r="AL189" s="38">
        <v>4385</v>
      </c>
      <c r="AM189" s="10"/>
      <c r="AN189" s="11"/>
      <c r="AO189" s="74">
        <f t="shared" si="5224"/>
        <v>707</v>
      </c>
      <c r="AP189" s="74">
        <f t="shared" si="5225"/>
        <v>60</v>
      </c>
      <c r="AQ189" s="11">
        <v>474</v>
      </c>
      <c r="AR189" s="12">
        <f t="shared" si="5146"/>
        <v>0.70155586987270158</v>
      </c>
      <c r="AS189" s="11">
        <v>22</v>
      </c>
      <c r="AT189" s="12">
        <f t="shared" si="5147"/>
        <v>4.4354838709677422E-2</v>
      </c>
      <c r="AU189" s="13"/>
      <c r="AV189" s="13"/>
      <c r="AW189" s="25">
        <v>4104</v>
      </c>
      <c r="AX189" s="38">
        <v>4385</v>
      </c>
      <c r="AY189" s="10"/>
      <c r="AZ189" s="11"/>
      <c r="BA189" s="74">
        <f t="shared" si="5226"/>
        <v>826</v>
      </c>
      <c r="BB189" s="74">
        <f t="shared" si="5227"/>
        <v>68</v>
      </c>
      <c r="BC189" s="11">
        <v>496</v>
      </c>
      <c r="BD189" s="12">
        <f t="shared" si="5150"/>
        <v>0.62469733656174331</v>
      </c>
      <c r="BE189" s="11">
        <v>20</v>
      </c>
      <c r="BF189" s="12">
        <f t="shared" si="5151"/>
        <v>3.875968992248062E-2</v>
      </c>
      <c r="BG189" s="13"/>
      <c r="BH189" s="13"/>
      <c r="BI189" s="25">
        <v>4104</v>
      </c>
      <c r="BJ189" s="38">
        <v>4385</v>
      </c>
      <c r="BK189" s="10"/>
      <c r="BL189" s="11"/>
      <c r="BM189" s="74">
        <f t="shared" si="5228"/>
        <v>715</v>
      </c>
      <c r="BN189" s="74">
        <f t="shared" si="5229"/>
        <v>58</v>
      </c>
      <c r="BO189" s="11">
        <v>407</v>
      </c>
      <c r="BP189" s="12">
        <f t="shared" si="5154"/>
        <v>0.59440559440559437</v>
      </c>
      <c r="BQ189" s="11">
        <v>18</v>
      </c>
      <c r="BR189" s="12">
        <f t="shared" si="5155"/>
        <v>4.2352941176470586E-2</v>
      </c>
      <c r="BS189" s="13"/>
      <c r="BT189" s="13"/>
      <c r="BU189" s="25">
        <v>4104</v>
      </c>
      <c r="BV189" s="38">
        <v>4385</v>
      </c>
      <c r="BW189" s="10"/>
      <c r="BX189" s="11"/>
      <c r="BY189" s="74">
        <f t="shared" si="5230"/>
        <v>733</v>
      </c>
      <c r="BZ189" s="74">
        <f t="shared" si="5231"/>
        <v>61</v>
      </c>
      <c r="CA189" s="11">
        <v>461</v>
      </c>
      <c r="CB189" s="12">
        <f t="shared" si="5158"/>
        <v>0.64665757162346527</v>
      </c>
      <c r="CC189" s="11">
        <v>13</v>
      </c>
      <c r="CD189" s="12">
        <f t="shared" si="5159"/>
        <v>2.7426160337552744E-2</v>
      </c>
      <c r="CE189" s="13"/>
      <c r="CF189" s="13"/>
      <c r="CG189" s="25">
        <v>4104</v>
      </c>
      <c r="CH189" s="38">
        <v>4385</v>
      </c>
      <c r="CI189" s="10"/>
      <c r="CJ189" s="11">
        <v>1</v>
      </c>
      <c r="CK189" s="74">
        <f t="shared" si="5232"/>
        <v>141</v>
      </c>
      <c r="CL189" s="74">
        <f t="shared" si="5233"/>
        <v>12</v>
      </c>
      <c r="CM189" s="11">
        <v>81</v>
      </c>
      <c r="CN189" s="12">
        <f t="shared" si="5162"/>
        <v>0.62411347517730498</v>
      </c>
      <c r="CO189" s="11">
        <v>7</v>
      </c>
      <c r="CP189" s="12">
        <f t="shared" si="5163"/>
        <v>7.9545454545454544E-2</v>
      </c>
      <c r="CQ189" s="13"/>
      <c r="CR189" s="13"/>
      <c r="CS189" s="25">
        <v>4104</v>
      </c>
      <c r="CT189" s="38">
        <v>4385</v>
      </c>
      <c r="CU189" s="10"/>
      <c r="CV189" s="11"/>
      <c r="CW189" s="74">
        <f t="shared" si="5234"/>
        <v>733</v>
      </c>
      <c r="CX189" s="74">
        <f t="shared" si="5235"/>
        <v>62</v>
      </c>
      <c r="CY189" s="11">
        <v>489</v>
      </c>
      <c r="CZ189" s="12">
        <f t="shared" si="5166"/>
        <v>0.68622100954979537</v>
      </c>
      <c r="DA189" s="11">
        <v>14</v>
      </c>
      <c r="DB189" s="12">
        <f t="shared" si="5167"/>
        <v>2.7833001988071572E-2</v>
      </c>
      <c r="DC189" s="13"/>
      <c r="DD189" s="13"/>
      <c r="DE189" s="25">
        <v>4104</v>
      </c>
      <c r="DF189" s="38">
        <v>4385</v>
      </c>
      <c r="DG189" s="10"/>
      <c r="DH189" s="11"/>
      <c r="DI189" s="74">
        <f t="shared" si="5236"/>
        <v>819</v>
      </c>
      <c r="DJ189" s="74">
        <f t="shared" si="5237"/>
        <v>70</v>
      </c>
      <c r="DK189" s="11">
        <v>504</v>
      </c>
      <c r="DL189" s="12">
        <f t="shared" si="5170"/>
        <v>0.62759462759462759</v>
      </c>
      <c r="DM189" s="11">
        <v>10</v>
      </c>
      <c r="DN189" s="12">
        <f t="shared" si="5171"/>
        <v>1.9455252918287938E-2</v>
      </c>
      <c r="DO189" s="13"/>
      <c r="DP189" s="13"/>
      <c r="DQ189" s="25">
        <v>4104</v>
      </c>
      <c r="DR189" s="38">
        <v>4385</v>
      </c>
      <c r="DS189" s="10"/>
      <c r="DT189" s="11"/>
      <c r="DU189" s="74">
        <f t="shared" si="5238"/>
        <v>876</v>
      </c>
      <c r="DV189" s="74">
        <f t="shared" si="5239"/>
        <v>71</v>
      </c>
      <c r="DW189" s="11">
        <v>531</v>
      </c>
      <c r="DX189" s="12">
        <f t="shared" si="5174"/>
        <v>0.62899543378995437</v>
      </c>
      <c r="DY189" s="11">
        <v>20</v>
      </c>
      <c r="DZ189" s="12">
        <f t="shared" si="5175"/>
        <v>3.6297640653357534E-2</v>
      </c>
      <c r="EA189" s="13"/>
      <c r="EB189" s="13"/>
      <c r="EC189" s="25">
        <v>4104</v>
      </c>
      <c r="ED189" s="38">
        <v>4385</v>
      </c>
      <c r="EE189" s="10"/>
      <c r="EF189" s="11"/>
      <c r="EG189" s="74">
        <f t="shared" si="5240"/>
        <v>152</v>
      </c>
      <c r="EH189" s="74">
        <f t="shared" si="5241"/>
        <v>12</v>
      </c>
      <c r="EI189" s="11">
        <v>97</v>
      </c>
      <c r="EJ189" s="12">
        <f t="shared" si="5178"/>
        <v>0.65131578947368418</v>
      </c>
      <c r="EK189" s="11">
        <v>2</v>
      </c>
      <c r="EL189" s="12">
        <f t="shared" si="5179"/>
        <v>2.0202020202020204E-2</v>
      </c>
      <c r="EM189" s="13"/>
      <c r="EN189" s="13"/>
      <c r="EO189" s="25">
        <v>4104</v>
      </c>
      <c r="EP189" s="38">
        <v>4385</v>
      </c>
      <c r="EQ189" s="10"/>
      <c r="ER189" s="11"/>
      <c r="ES189" s="74">
        <f t="shared" si="5242"/>
        <v>865</v>
      </c>
      <c r="ET189" s="74">
        <f t="shared" si="5243"/>
        <v>72</v>
      </c>
      <c r="EU189" s="11">
        <v>527</v>
      </c>
      <c r="EV189" s="12">
        <f t="shared" si="5182"/>
        <v>0.62427745664739887</v>
      </c>
      <c r="EW189" s="11">
        <v>13</v>
      </c>
      <c r="EX189" s="12">
        <f t="shared" si="5183"/>
        <v>2.4074074074074074E-2</v>
      </c>
      <c r="EY189" s="13"/>
      <c r="EZ189" s="13"/>
      <c r="FA189" s="25">
        <v>4104</v>
      </c>
      <c r="FB189" s="38">
        <v>4385</v>
      </c>
      <c r="FC189" s="10"/>
      <c r="FD189" s="11"/>
      <c r="FE189" s="74">
        <f t="shared" si="5244"/>
        <v>871</v>
      </c>
      <c r="FF189" s="74">
        <f t="shared" si="5245"/>
        <v>72</v>
      </c>
      <c r="FG189" s="11">
        <v>530</v>
      </c>
      <c r="FH189" s="12">
        <f t="shared" si="5186"/>
        <v>0.62571756601607353</v>
      </c>
      <c r="FI189" s="11">
        <v>15</v>
      </c>
      <c r="FJ189" s="12">
        <f t="shared" si="5187"/>
        <v>2.7522935779816515E-2</v>
      </c>
      <c r="FK189" s="13"/>
      <c r="FL189" s="13"/>
      <c r="FM189" s="25">
        <v>4104</v>
      </c>
      <c r="FN189" s="38">
        <v>4385</v>
      </c>
      <c r="FO189" s="10"/>
      <c r="FP189" s="11"/>
      <c r="FQ189" s="74">
        <f t="shared" si="5246"/>
        <v>842</v>
      </c>
      <c r="FR189" s="74">
        <f t="shared" si="5247"/>
        <v>70</v>
      </c>
      <c r="FS189" s="11">
        <v>530</v>
      </c>
      <c r="FT189" s="12">
        <f t="shared" si="5190"/>
        <v>0.64133016627078387</v>
      </c>
      <c r="FU189" s="11">
        <v>10</v>
      </c>
      <c r="FV189" s="12">
        <f t="shared" si="5191"/>
        <v>1.8518518518518517E-2</v>
      </c>
      <c r="FW189" s="13"/>
      <c r="FX189" s="13"/>
      <c r="FY189" s="25">
        <v>4104</v>
      </c>
      <c r="FZ189" s="38">
        <v>4385</v>
      </c>
      <c r="GA189" s="10"/>
      <c r="GB189" s="11"/>
      <c r="GC189" s="74">
        <f t="shared" si="5248"/>
        <v>159</v>
      </c>
      <c r="GD189" s="74">
        <f t="shared" si="5249"/>
        <v>13</v>
      </c>
      <c r="GE189" s="11">
        <v>84</v>
      </c>
      <c r="GF189" s="12">
        <f t="shared" si="5194"/>
        <v>0.54716981132075471</v>
      </c>
      <c r="GG189" s="11">
        <v>3</v>
      </c>
      <c r="GH189" s="12">
        <f t="shared" si="5195"/>
        <v>3.4482758620689655E-2</v>
      </c>
      <c r="GI189" s="13"/>
      <c r="GJ189" s="13"/>
      <c r="GK189" s="25">
        <v>4104</v>
      </c>
      <c r="GL189" s="38">
        <v>4385</v>
      </c>
      <c r="GM189" s="10">
        <v>2</v>
      </c>
      <c r="GN189" s="11"/>
      <c r="GO189" s="74">
        <f t="shared" si="5250"/>
        <v>837</v>
      </c>
      <c r="GP189" s="74">
        <f t="shared" si="5251"/>
        <v>70</v>
      </c>
      <c r="GQ189" s="11">
        <v>505</v>
      </c>
      <c r="GR189" s="12">
        <f t="shared" si="5198"/>
        <v>0.62246117084826758</v>
      </c>
      <c r="GS189" s="11">
        <v>16</v>
      </c>
      <c r="GT189" s="12">
        <f t="shared" si="5199"/>
        <v>3.0710172744721688E-2</v>
      </c>
      <c r="GU189" s="13"/>
      <c r="GV189" s="13"/>
      <c r="GW189" s="25">
        <v>4104</v>
      </c>
      <c r="GX189" s="38">
        <v>4385</v>
      </c>
      <c r="GY189" s="10"/>
      <c r="GZ189" s="11"/>
      <c r="HA189" s="74">
        <f t="shared" si="5252"/>
        <v>842</v>
      </c>
      <c r="HB189" s="74">
        <f t="shared" si="5253"/>
        <v>70</v>
      </c>
      <c r="HC189" s="11">
        <v>530</v>
      </c>
      <c r="HD189" s="12">
        <f t="shared" si="5202"/>
        <v>0.64964370546318295</v>
      </c>
      <c r="HE189" s="11">
        <v>17</v>
      </c>
      <c r="HF189" s="12">
        <f t="shared" si="5203"/>
        <v>3.1078610603290677E-2</v>
      </c>
      <c r="HG189" s="13"/>
      <c r="HH189" s="13"/>
      <c r="HI189" s="25">
        <v>4104</v>
      </c>
      <c r="HJ189" s="38">
        <v>4385</v>
      </c>
      <c r="HK189" s="10">
        <f t="shared" si="5204"/>
        <v>3</v>
      </c>
      <c r="HL189" s="11">
        <f t="shared" si="5205"/>
        <v>1</v>
      </c>
      <c r="HM189" s="11">
        <f t="shared" si="5206"/>
        <v>11702</v>
      </c>
      <c r="HN189" s="11">
        <f t="shared" si="5207"/>
        <v>969</v>
      </c>
      <c r="HO189" s="11">
        <f t="shared" si="5208"/>
        <v>7444</v>
      </c>
      <c r="HP189" s="215">
        <f t="shared" si="5255"/>
        <v>0.63613057596991962</v>
      </c>
      <c r="HQ189" s="15">
        <f t="shared" si="5210"/>
        <v>232</v>
      </c>
      <c r="HR189" s="12">
        <f t="shared" si="5254"/>
        <v>3.1166039763567976E-2</v>
      </c>
      <c r="HS189" s="16">
        <v>64.2</v>
      </c>
      <c r="HT189" s="17">
        <v>7079</v>
      </c>
      <c r="HU189" s="16">
        <f t="shared" si="5211"/>
        <v>95.096722192369697</v>
      </c>
      <c r="HV189" s="23">
        <v>4104</v>
      </c>
      <c r="HW189" s="22">
        <v>4385</v>
      </c>
      <c r="HX189" s="78">
        <f t="shared" si="5212"/>
        <v>0.64485081809432143</v>
      </c>
      <c r="HY189" s="78">
        <f t="shared" si="5213"/>
        <v>0.63801337153772686</v>
      </c>
      <c r="HZ189" s="78">
        <f t="shared" si="5214"/>
        <v>0.62771345875542695</v>
      </c>
      <c r="IA189" s="78">
        <f t="shared" si="5215"/>
        <v>0.6324626865671642</v>
      </c>
    </row>
    <row r="190" spans="1:244" x14ac:dyDescent="0.25">
      <c r="A190" s="226"/>
      <c r="B190" s="41">
        <f t="shared" si="5216"/>
        <v>44573</v>
      </c>
      <c r="C190" s="10"/>
      <c r="D190" s="11"/>
      <c r="E190" s="74">
        <f t="shared" si="5217"/>
        <v>732</v>
      </c>
      <c r="F190" s="74">
        <f t="shared" si="5218"/>
        <v>61</v>
      </c>
      <c r="G190" s="11">
        <v>482</v>
      </c>
      <c r="H190" s="12">
        <f t="shared" si="5135"/>
        <v>0.68169398907103829</v>
      </c>
      <c r="I190" s="11">
        <v>17</v>
      </c>
      <c r="J190" s="12">
        <f t="shared" si="5219"/>
        <v>3.406813627254509E-2</v>
      </c>
      <c r="K190" s="13"/>
      <c r="L190" s="11"/>
      <c r="M190" s="25">
        <v>4908.6842105263158</v>
      </c>
      <c r="N190" s="38">
        <v>4568.4615384615381</v>
      </c>
      <c r="O190" s="10"/>
      <c r="P190" s="11"/>
      <c r="Q190" s="74">
        <f t="shared" si="5220"/>
        <v>700</v>
      </c>
      <c r="R190" s="74">
        <f t="shared" si="5221"/>
        <v>59</v>
      </c>
      <c r="S190" s="11">
        <v>437</v>
      </c>
      <c r="T190" s="12">
        <f t="shared" si="5138"/>
        <v>0.64571428571428569</v>
      </c>
      <c r="U190" s="11">
        <v>15</v>
      </c>
      <c r="V190" s="12">
        <f t="shared" si="5139"/>
        <v>3.3185840707964605E-2</v>
      </c>
      <c r="W190" s="13"/>
      <c r="X190" s="11"/>
      <c r="Y190" s="25">
        <v>4812.75</v>
      </c>
      <c r="Z190" s="38">
        <v>4510.7692307692305</v>
      </c>
      <c r="AA190" s="10">
        <v>1</v>
      </c>
      <c r="AB190" s="11"/>
      <c r="AC190" s="74">
        <f t="shared" si="5222"/>
        <v>151</v>
      </c>
      <c r="AD190" s="74">
        <f t="shared" si="5223"/>
        <v>8</v>
      </c>
      <c r="AE190" s="11">
        <v>78</v>
      </c>
      <c r="AF190" s="12">
        <f t="shared" si="5142"/>
        <v>0.53642384105960261</v>
      </c>
      <c r="AG190" s="11">
        <v>3</v>
      </c>
      <c r="AH190" s="12">
        <f t="shared" si="5143"/>
        <v>3.7037037037037035E-2</v>
      </c>
      <c r="AI190" s="13"/>
      <c r="AJ190" s="11"/>
      <c r="AK190" s="25">
        <v>4891.25</v>
      </c>
      <c r="AL190" s="38">
        <v>4703.333333333333</v>
      </c>
      <c r="AM190" s="10"/>
      <c r="AN190" s="11"/>
      <c r="AO190" s="74">
        <f t="shared" si="5224"/>
        <v>707</v>
      </c>
      <c r="AP190" s="74">
        <f t="shared" si="5225"/>
        <v>60</v>
      </c>
      <c r="AQ190" s="11">
        <v>451</v>
      </c>
      <c r="AR190" s="12">
        <f t="shared" si="5146"/>
        <v>0.66478076379066475</v>
      </c>
      <c r="AS190" s="11">
        <v>19</v>
      </c>
      <c r="AT190" s="12">
        <f t="shared" si="5147"/>
        <v>4.042553191489362E-2</v>
      </c>
      <c r="AU190" s="13"/>
      <c r="AV190" s="11"/>
      <c r="AW190" s="25">
        <v>4769.2105263157891</v>
      </c>
      <c r="AX190" s="38">
        <v>4762.1428571428569</v>
      </c>
      <c r="AY190" s="10"/>
      <c r="AZ190" s="11"/>
      <c r="BA190" s="74">
        <f t="shared" si="5226"/>
        <v>826</v>
      </c>
      <c r="BB190" s="74">
        <f t="shared" si="5227"/>
        <v>68</v>
      </c>
      <c r="BC190" s="11">
        <v>525</v>
      </c>
      <c r="BD190" s="12">
        <f t="shared" si="5150"/>
        <v>0.65980629539951574</v>
      </c>
      <c r="BE190" s="11">
        <v>20</v>
      </c>
      <c r="BF190" s="12">
        <f t="shared" si="5151"/>
        <v>3.669724770642202E-2</v>
      </c>
      <c r="BG190" s="13"/>
      <c r="BH190" s="11"/>
      <c r="BI190" s="25">
        <v>4922.75</v>
      </c>
      <c r="BJ190" s="38">
        <v>5022.3076923076924</v>
      </c>
      <c r="BK190" s="10"/>
      <c r="BL190" s="11"/>
      <c r="BM190" s="74">
        <f t="shared" si="5228"/>
        <v>715</v>
      </c>
      <c r="BN190" s="74">
        <f t="shared" si="5229"/>
        <v>58</v>
      </c>
      <c r="BO190" s="11">
        <v>427</v>
      </c>
      <c r="BP190" s="12">
        <f t="shared" si="5154"/>
        <v>0.61818181818181817</v>
      </c>
      <c r="BQ190" s="11">
        <v>15</v>
      </c>
      <c r="BR190" s="12">
        <f t="shared" si="5155"/>
        <v>3.3936651583710405E-2</v>
      </c>
      <c r="BS190" s="13"/>
      <c r="BT190" s="11"/>
      <c r="BU190" s="25">
        <v>4901</v>
      </c>
      <c r="BV190" s="38">
        <v>4453.8461538461543</v>
      </c>
      <c r="BW190" s="10"/>
      <c r="BX190" s="11"/>
      <c r="BY190" s="74">
        <f t="shared" si="5230"/>
        <v>733</v>
      </c>
      <c r="BZ190" s="74">
        <f t="shared" si="5231"/>
        <v>61</v>
      </c>
      <c r="CA190" s="11">
        <v>462</v>
      </c>
      <c r="CB190" s="12">
        <f t="shared" si="5158"/>
        <v>0.65075034106412011</v>
      </c>
      <c r="CC190" s="11">
        <v>15</v>
      </c>
      <c r="CD190" s="12">
        <f t="shared" si="5159"/>
        <v>3.1446540880503145E-2</v>
      </c>
      <c r="CE190" s="13"/>
      <c r="CF190" s="11"/>
      <c r="CG190" s="25">
        <v>4577.8</v>
      </c>
      <c r="CH190" s="38">
        <v>4833.8461538461543</v>
      </c>
      <c r="CI190" s="10"/>
      <c r="CJ190" s="11"/>
      <c r="CK190" s="74">
        <f t="shared" si="5232"/>
        <v>141</v>
      </c>
      <c r="CL190" s="74">
        <f t="shared" si="5233"/>
        <v>12</v>
      </c>
      <c r="CM190" s="11">
        <v>87</v>
      </c>
      <c r="CN190" s="12">
        <f t="shared" si="5162"/>
        <v>0.69503546099290781</v>
      </c>
      <c r="CO190" s="11">
        <v>11</v>
      </c>
      <c r="CP190" s="12">
        <f t="shared" si="5163"/>
        <v>0.11224489795918367</v>
      </c>
      <c r="CQ190" s="13"/>
      <c r="CR190" s="11"/>
      <c r="CS190" s="25">
        <v>4596.25</v>
      </c>
      <c r="CT190" s="38">
        <v>4507.5</v>
      </c>
      <c r="CU190" s="10"/>
      <c r="CV190" s="11"/>
      <c r="CW190" s="74">
        <f t="shared" si="5234"/>
        <v>733</v>
      </c>
      <c r="CX190" s="74">
        <f t="shared" si="5235"/>
        <v>62</v>
      </c>
      <c r="CY190" s="11">
        <v>462</v>
      </c>
      <c r="CZ190" s="12">
        <f t="shared" si="5166"/>
        <v>0.65075034106412011</v>
      </c>
      <c r="DA190" s="11">
        <v>15</v>
      </c>
      <c r="DB190" s="12">
        <f t="shared" si="5167"/>
        <v>3.1446540880503145E-2</v>
      </c>
      <c r="DC190" s="13"/>
      <c r="DD190" s="11"/>
      <c r="DE190" s="25">
        <v>4663.333333333333</v>
      </c>
      <c r="DF190" s="38">
        <v>4806.1538461538457</v>
      </c>
      <c r="DG190" s="10"/>
      <c r="DH190" s="11"/>
      <c r="DI190" s="74">
        <f t="shared" si="5236"/>
        <v>819</v>
      </c>
      <c r="DJ190" s="74">
        <f t="shared" si="5237"/>
        <v>70</v>
      </c>
      <c r="DK190" s="11">
        <v>499</v>
      </c>
      <c r="DL190" s="12">
        <f t="shared" si="5170"/>
        <v>0.63003663003663002</v>
      </c>
      <c r="DM190" s="11">
        <v>17</v>
      </c>
      <c r="DN190" s="12">
        <f t="shared" si="5171"/>
        <v>3.294573643410853E-2</v>
      </c>
      <c r="DO190" s="13"/>
      <c r="DP190" s="11"/>
      <c r="DQ190" s="25">
        <v>4868</v>
      </c>
      <c r="DR190" s="38">
        <v>5080.7692307692305</v>
      </c>
      <c r="DS190" s="10"/>
      <c r="DT190" s="11"/>
      <c r="DU190" s="74">
        <f t="shared" si="5238"/>
        <v>876</v>
      </c>
      <c r="DV190" s="74">
        <f t="shared" si="5239"/>
        <v>71</v>
      </c>
      <c r="DW190" s="11">
        <v>521</v>
      </c>
      <c r="DX190" s="12">
        <f t="shared" si="5174"/>
        <v>0.61529680365296802</v>
      </c>
      <c r="DY190" s="11">
        <v>18</v>
      </c>
      <c r="DZ190" s="12">
        <f t="shared" si="5175"/>
        <v>3.3395176252319109E-2</v>
      </c>
      <c r="EA190" s="13"/>
      <c r="EB190" s="11"/>
      <c r="EC190" s="25">
        <v>4708.9795918367345</v>
      </c>
      <c r="ED190" s="38">
        <v>4590.7142857142853</v>
      </c>
      <c r="EE190" s="10"/>
      <c r="EF190" s="11"/>
      <c r="EG190" s="74">
        <f t="shared" si="5240"/>
        <v>152</v>
      </c>
      <c r="EH190" s="74">
        <f t="shared" si="5241"/>
        <v>12</v>
      </c>
      <c r="EI190" s="11">
        <v>92</v>
      </c>
      <c r="EJ190" s="12">
        <f t="shared" si="5178"/>
        <v>0.625</v>
      </c>
      <c r="EK190" s="11">
        <v>3</v>
      </c>
      <c r="EL190" s="12">
        <f t="shared" si="5179"/>
        <v>3.1578947368421054E-2</v>
      </c>
      <c r="EM190" s="13"/>
      <c r="EN190" s="11"/>
      <c r="EO190" s="25">
        <v>4740</v>
      </c>
      <c r="EP190" s="38">
        <v>4636.666666666667</v>
      </c>
      <c r="EQ190" s="10"/>
      <c r="ER190" s="11"/>
      <c r="ES190" s="74">
        <f t="shared" si="5242"/>
        <v>865</v>
      </c>
      <c r="ET190" s="74">
        <f t="shared" si="5243"/>
        <v>72</v>
      </c>
      <c r="EU190" s="11">
        <v>501</v>
      </c>
      <c r="EV190" s="12">
        <f t="shared" si="5182"/>
        <v>0.60462427745664737</v>
      </c>
      <c r="EW190" s="11">
        <v>22</v>
      </c>
      <c r="EX190" s="12">
        <f t="shared" si="5183"/>
        <v>4.2065009560229447E-2</v>
      </c>
      <c r="EY190" s="13"/>
      <c r="EZ190" s="11"/>
      <c r="FA190" s="25">
        <v>4385.2380952380954</v>
      </c>
      <c r="FB190" s="38">
        <v>4497.333333333333</v>
      </c>
      <c r="FC190" s="10"/>
      <c r="FD190" s="11"/>
      <c r="FE190" s="74">
        <f t="shared" si="5244"/>
        <v>871</v>
      </c>
      <c r="FF190" s="74">
        <f t="shared" si="5245"/>
        <v>72</v>
      </c>
      <c r="FG190" s="11">
        <v>504</v>
      </c>
      <c r="FH190" s="12">
        <f t="shared" si="5186"/>
        <v>0.59931113662456947</v>
      </c>
      <c r="FI190" s="11">
        <v>18</v>
      </c>
      <c r="FJ190" s="12">
        <f t="shared" si="5187"/>
        <v>3.4482758620689655E-2</v>
      </c>
      <c r="FK190" s="13"/>
      <c r="FL190" s="11"/>
      <c r="FM190" s="25">
        <v>4729.7619047619046</v>
      </c>
      <c r="FN190" s="38">
        <v>4942</v>
      </c>
      <c r="FO190" s="10"/>
      <c r="FP190" s="11"/>
      <c r="FQ190" s="74">
        <f t="shared" si="5246"/>
        <v>842</v>
      </c>
      <c r="FR190" s="74">
        <f t="shared" si="5247"/>
        <v>70</v>
      </c>
      <c r="FS190" s="11">
        <v>537</v>
      </c>
      <c r="FT190" s="12">
        <f t="shared" si="5190"/>
        <v>0.65439429928741089</v>
      </c>
      <c r="FU190" s="11">
        <v>14</v>
      </c>
      <c r="FV190" s="12">
        <f t="shared" si="5191"/>
        <v>2.5408348457350273E-2</v>
      </c>
      <c r="FW190" s="13"/>
      <c r="FX190" s="11"/>
      <c r="FY190" s="25">
        <v>4473.7254901960787</v>
      </c>
      <c r="FZ190" s="38">
        <v>4718.125</v>
      </c>
      <c r="GA190" s="10">
        <v>1</v>
      </c>
      <c r="GB190" s="11"/>
      <c r="GC190" s="74">
        <f t="shared" si="5248"/>
        <v>158</v>
      </c>
      <c r="GD190" s="74">
        <f t="shared" si="5249"/>
        <v>13</v>
      </c>
      <c r="GE190" s="11">
        <v>88</v>
      </c>
      <c r="GF190" s="12">
        <f t="shared" si="5194"/>
        <v>0.59493670886075944</v>
      </c>
      <c r="GG190" s="11">
        <v>6</v>
      </c>
      <c r="GH190" s="12">
        <f t="shared" si="5195"/>
        <v>6.3829787234042548E-2</v>
      </c>
      <c r="GI190" s="13"/>
      <c r="GJ190" s="11"/>
      <c r="GK190" s="25">
        <v>4720</v>
      </c>
      <c r="GL190" s="38">
        <v>4641.666666666667</v>
      </c>
      <c r="GM190" s="10"/>
      <c r="GN190" s="11"/>
      <c r="GO190" s="74">
        <f t="shared" si="5250"/>
        <v>837</v>
      </c>
      <c r="GP190" s="74">
        <f t="shared" si="5251"/>
        <v>70</v>
      </c>
      <c r="GQ190" s="11">
        <v>485</v>
      </c>
      <c r="GR190" s="12">
        <f t="shared" si="5198"/>
        <v>0.60334528076463556</v>
      </c>
      <c r="GS190" s="11">
        <v>20</v>
      </c>
      <c r="GT190" s="12">
        <f t="shared" si="5199"/>
        <v>3.9603960396039604E-2</v>
      </c>
      <c r="GU190" s="13"/>
      <c r="GV190" s="11"/>
      <c r="GW190" s="25">
        <v>4491.2280701754389</v>
      </c>
      <c r="GX190" s="38">
        <v>4809.333333333333</v>
      </c>
      <c r="GY190" s="10"/>
      <c r="GZ190" s="11"/>
      <c r="HA190" s="74">
        <f t="shared" si="5252"/>
        <v>842</v>
      </c>
      <c r="HB190" s="74">
        <f t="shared" si="5253"/>
        <v>70</v>
      </c>
      <c r="HC190" s="11">
        <v>508</v>
      </c>
      <c r="HD190" s="12">
        <f t="shared" si="5202"/>
        <v>0.6330166270783848</v>
      </c>
      <c r="HE190" s="11">
        <v>25</v>
      </c>
      <c r="HF190" s="12">
        <f t="shared" si="5203"/>
        <v>4.6904315196998121E-2</v>
      </c>
      <c r="HG190" s="13"/>
      <c r="HH190" s="11"/>
      <c r="HI190" s="25">
        <v>4480.434782608696</v>
      </c>
      <c r="HJ190" s="38">
        <v>4943.333333333333</v>
      </c>
      <c r="HK190" s="10">
        <f t="shared" si="5204"/>
        <v>2</v>
      </c>
      <c r="HL190" s="11">
        <f t="shared" si="5205"/>
        <v>0</v>
      </c>
      <c r="HM190" s="11">
        <f t="shared" si="5206"/>
        <v>11700</v>
      </c>
      <c r="HN190" s="11">
        <f t="shared" si="5207"/>
        <v>969</v>
      </c>
      <c r="HO190" s="11">
        <f t="shared" si="5208"/>
        <v>7419</v>
      </c>
      <c r="HP190" s="215">
        <f t="shared" si="5255"/>
        <v>0.63410256410256405</v>
      </c>
      <c r="HQ190" s="15">
        <f t="shared" si="5210"/>
        <v>273</v>
      </c>
      <c r="HR190" s="12">
        <f t="shared" si="5254"/>
        <v>3.6797412050141531E-2</v>
      </c>
      <c r="HS190" s="16">
        <v>64</v>
      </c>
      <c r="HT190" s="17">
        <v>7032</v>
      </c>
      <c r="HU190" s="16">
        <f t="shared" si="5211"/>
        <v>94.783663566518399</v>
      </c>
      <c r="HV190" s="23">
        <v>4685.1454823889744</v>
      </c>
      <c r="HW190" s="22">
        <v>4741.6355140186915</v>
      </c>
      <c r="HX190" s="78">
        <f t="shared" si="5212"/>
        <v>0.65693196405648269</v>
      </c>
      <c r="HY190" s="78">
        <f t="shared" si="5213"/>
        <v>0.63992359121298947</v>
      </c>
      <c r="HZ190" s="78">
        <f t="shared" si="5214"/>
        <v>0.6074529667149059</v>
      </c>
      <c r="IA190" s="78">
        <f t="shared" si="5215"/>
        <v>0.62821948488241885</v>
      </c>
    </row>
    <row r="191" spans="1:244" x14ac:dyDescent="0.25">
      <c r="A191" s="226"/>
      <c r="B191" s="41">
        <f t="shared" si="5216"/>
        <v>44574</v>
      </c>
      <c r="C191" s="10"/>
      <c r="D191" s="11"/>
      <c r="E191" s="74">
        <f>E190-C191</f>
        <v>732</v>
      </c>
      <c r="F191" s="74">
        <f>F190-D191</f>
        <v>61</v>
      </c>
      <c r="G191" s="11">
        <v>475</v>
      </c>
      <c r="H191" s="12">
        <f t="shared" si="5135"/>
        <v>0.67213114754098358</v>
      </c>
      <c r="I191" s="11">
        <v>17</v>
      </c>
      <c r="J191" s="12">
        <f t="shared" si="5219"/>
        <v>3.4552845528455285E-2</v>
      </c>
      <c r="K191" s="13"/>
      <c r="L191" s="11"/>
      <c r="M191" s="39">
        <v>84.21052631578948</v>
      </c>
      <c r="N191" s="43">
        <v>100</v>
      </c>
      <c r="O191" s="10">
        <v>1</v>
      </c>
      <c r="P191" s="11"/>
      <c r="Q191" s="74">
        <f t="shared" si="5220"/>
        <v>699</v>
      </c>
      <c r="R191" s="74">
        <f t="shared" si="5221"/>
        <v>59</v>
      </c>
      <c r="S191" s="11">
        <v>452</v>
      </c>
      <c r="T191" s="12">
        <f t="shared" si="5138"/>
        <v>0.66380543633762523</v>
      </c>
      <c r="U191" s="11">
        <v>12</v>
      </c>
      <c r="V191" s="12">
        <f t="shared" si="5139"/>
        <v>2.5862068965517241E-2</v>
      </c>
      <c r="W191" s="13"/>
      <c r="X191" s="11"/>
      <c r="Y191" s="39">
        <v>92.5</v>
      </c>
      <c r="Z191" s="43">
        <v>100</v>
      </c>
      <c r="AA191" s="10"/>
      <c r="AB191" s="11"/>
      <c r="AC191" s="74">
        <f t="shared" si="5222"/>
        <v>151</v>
      </c>
      <c r="AD191" s="74">
        <f t="shared" si="5223"/>
        <v>8</v>
      </c>
      <c r="AE191" s="11">
        <v>91</v>
      </c>
      <c r="AF191" s="12">
        <f t="shared" si="5142"/>
        <v>0.63576158940397354</v>
      </c>
      <c r="AG191" s="11">
        <v>5</v>
      </c>
      <c r="AH191" s="12">
        <f t="shared" si="5143"/>
        <v>5.2083333333333336E-2</v>
      </c>
      <c r="AI191" s="13"/>
      <c r="AJ191" s="11"/>
      <c r="AK191" s="39">
        <v>62.5</v>
      </c>
      <c r="AL191" s="43">
        <v>100</v>
      </c>
      <c r="AM191" s="10"/>
      <c r="AN191" s="11"/>
      <c r="AO191" s="74">
        <f t="shared" si="5224"/>
        <v>707</v>
      </c>
      <c r="AP191" s="74">
        <f t="shared" si="5225"/>
        <v>60</v>
      </c>
      <c r="AQ191" s="11">
        <v>429</v>
      </c>
      <c r="AR191" s="12">
        <f t="shared" si="5146"/>
        <v>0.62800565770862804</v>
      </c>
      <c r="AS191" s="11">
        <v>15</v>
      </c>
      <c r="AT191" s="12">
        <f t="shared" si="5147"/>
        <v>3.3783783783783786E-2</v>
      </c>
      <c r="AU191" s="13"/>
      <c r="AV191" s="11"/>
      <c r="AW191" s="39">
        <v>89.473684210526315</v>
      </c>
      <c r="AX191" s="43">
        <v>100</v>
      </c>
      <c r="AY191" s="10"/>
      <c r="AZ191" s="11"/>
      <c r="BA191" s="74">
        <f t="shared" si="5226"/>
        <v>826</v>
      </c>
      <c r="BB191" s="74">
        <f t="shared" si="5227"/>
        <v>68</v>
      </c>
      <c r="BC191" s="11">
        <v>505</v>
      </c>
      <c r="BD191" s="12">
        <f t="shared" si="5150"/>
        <v>0.64043583535108961</v>
      </c>
      <c r="BE191" s="11">
        <v>24</v>
      </c>
      <c r="BF191" s="12">
        <f t="shared" si="5151"/>
        <v>4.5368620037807186E-2</v>
      </c>
      <c r="BG191" s="13"/>
      <c r="BH191" s="11"/>
      <c r="BI191" s="39">
        <v>77.5</v>
      </c>
      <c r="BJ191" s="43">
        <v>100</v>
      </c>
      <c r="BK191" s="10"/>
      <c r="BL191" s="11"/>
      <c r="BM191" s="74">
        <f t="shared" si="5228"/>
        <v>715</v>
      </c>
      <c r="BN191" s="74">
        <f t="shared" si="5229"/>
        <v>58</v>
      </c>
      <c r="BO191" s="11">
        <v>472</v>
      </c>
      <c r="BP191" s="12">
        <f t="shared" si="5154"/>
        <v>0.69930069930069927</v>
      </c>
      <c r="BQ191" s="11">
        <v>28</v>
      </c>
      <c r="BR191" s="12">
        <f t="shared" si="5155"/>
        <v>5.6000000000000001E-2</v>
      </c>
      <c r="BS191" s="13"/>
      <c r="BT191" s="11"/>
      <c r="BU191" s="39">
        <v>77.5</v>
      </c>
      <c r="BV191" s="43">
        <v>100</v>
      </c>
      <c r="BW191" s="10"/>
      <c r="BX191" s="11"/>
      <c r="BY191" s="74">
        <f t="shared" si="5230"/>
        <v>733</v>
      </c>
      <c r="BZ191" s="74">
        <f t="shared" si="5231"/>
        <v>61</v>
      </c>
      <c r="CA191" s="11">
        <v>488</v>
      </c>
      <c r="CB191" s="12">
        <f t="shared" si="5158"/>
        <v>0.69986357435197821</v>
      </c>
      <c r="CC191" s="11">
        <v>25</v>
      </c>
      <c r="CD191" s="12">
        <f t="shared" si="5159"/>
        <v>4.8732943469785572E-2</v>
      </c>
      <c r="CE191" s="13"/>
      <c r="CF191" s="11"/>
      <c r="CG191" s="39">
        <v>78</v>
      </c>
      <c r="CH191" s="43">
        <v>100</v>
      </c>
      <c r="CI191" s="10"/>
      <c r="CJ191" s="11"/>
      <c r="CK191" s="74">
        <f t="shared" si="5232"/>
        <v>141</v>
      </c>
      <c r="CL191" s="74">
        <f t="shared" si="5233"/>
        <v>12</v>
      </c>
      <c r="CM191" s="11">
        <v>87</v>
      </c>
      <c r="CN191" s="12">
        <f t="shared" si="5162"/>
        <v>0.63120567375886527</v>
      </c>
      <c r="CO191" s="11">
        <v>2</v>
      </c>
      <c r="CP191" s="12">
        <f t="shared" si="5163"/>
        <v>2.247191011235955E-2</v>
      </c>
      <c r="CQ191" s="13"/>
      <c r="CR191" s="11"/>
      <c r="CS191" s="39">
        <v>87.5</v>
      </c>
      <c r="CT191" s="43">
        <v>100</v>
      </c>
      <c r="CU191" s="10"/>
      <c r="CV191" s="11"/>
      <c r="CW191" s="74">
        <f t="shared" si="5234"/>
        <v>733</v>
      </c>
      <c r="CX191" s="74">
        <f t="shared" si="5235"/>
        <v>62</v>
      </c>
      <c r="CY191" s="11">
        <v>462</v>
      </c>
      <c r="CZ191" s="12">
        <f t="shared" si="5166"/>
        <v>0.64938608458390179</v>
      </c>
      <c r="DA191" s="11">
        <v>14</v>
      </c>
      <c r="DB191" s="12">
        <f t="shared" si="5167"/>
        <v>2.9411764705882353E-2</v>
      </c>
      <c r="DC191" s="13"/>
      <c r="DD191" s="11"/>
      <c r="DE191" s="39">
        <v>92.307692307692307</v>
      </c>
      <c r="DF191" s="43">
        <v>100</v>
      </c>
      <c r="DG191" s="10">
        <v>1</v>
      </c>
      <c r="DH191" s="11"/>
      <c r="DI191" s="74">
        <f t="shared" si="5236"/>
        <v>818</v>
      </c>
      <c r="DJ191" s="74">
        <f t="shared" si="5237"/>
        <v>70</v>
      </c>
      <c r="DK191" s="11">
        <v>497</v>
      </c>
      <c r="DL191" s="12">
        <f t="shared" si="5170"/>
        <v>0.628361858190709</v>
      </c>
      <c r="DM191" s="11">
        <v>17</v>
      </c>
      <c r="DN191" s="12">
        <f t="shared" si="5171"/>
        <v>3.3073929961089495E-2</v>
      </c>
      <c r="DO191" s="13"/>
      <c r="DP191" s="11"/>
      <c r="DQ191" s="39">
        <v>80</v>
      </c>
      <c r="DR191" s="43">
        <v>100</v>
      </c>
      <c r="DS191" s="10"/>
      <c r="DT191" s="11"/>
      <c r="DU191" s="74">
        <f t="shared" si="5238"/>
        <v>876</v>
      </c>
      <c r="DV191" s="74">
        <f t="shared" si="5239"/>
        <v>71</v>
      </c>
      <c r="DW191" s="11">
        <v>526</v>
      </c>
      <c r="DX191" s="12">
        <f t="shared" si="5174"/>
        <v>0.63242009132420096</v>
      </c>
      <c r="DY191" s="11">
        <v>28</v>
      </c>
      <c r="DZ191" s="12">
        <f t="shared" si="5175"/>
        <v>5.0541516245487361E-2</v>
      </c>
      <c r="EA191" s="13"/>
      <c r="EB191" s="11"/>
      <c r="EC191" s="39">
        <v>67.34693877551021</v>
      </c>
      <c r="ED191" s="43">
        <v>100</v>
      </c>
      <c r="EE191" s="10"/>
      <c r="EF191" s="11"/>
      <c r="EG191" s="74">
        <f t="shared" si="5240"/>
        <v>152</v>
      </c>
      <c r="EH191" s="74">
        <f t="shared" si="5241"/>
        <v>12</v>
      </c>
      <c r="EI191" s="11">
        <v>98</v>
      </c>
      <c r="EJ191" s="12">
        <f t="shared" si="5178"/>
        <v>0.68421052631578949</v>
      </c>
      <c r="EK191" s="11">
        <v>6</v>
      </c>
      <c r="EL191" s="12">
        <f t="shared" si="5179"/>
        <v>5.7692307692307696E-2</v>
      </c>
      <c r="EM191" s="13"/>
      <c r="EN191" s="11"/>
      <c r="EO191" s="39">
        <v>72.222222222222229</v>
      </c>
      <c r="EP191" s="43">
        <v>100</v>
      </c>
      <c r="EQ191" s="10"/>
      <c r="ER191" s="11"/>
      <c r="ES191" s="74">
        <f t="shared" si="5242"/>
        <v>865</v>
      </c>
      <c r="ET191" s="74">
        <f t="shared" si="5243"/>
        <v>72</v>
      </c>
      <c r="EU191" s="11">
        <v>521</v>
      </c>
      <c r="EV191" s="12">
        <f t="shared" si="5182"/>
        <v>0.61965317919075147</v>
      </c>
      <c r="EW191" s="11">
        <v>15</v>
      </c>
      <c r="EX191" s="12">
        <f t="shared" si="5183"/>
        <v>2.7985074626865673E-2</v>
      </c>
      <c r="EY191" s="13"/>
      <c r="EZ191" s="11"/>
      <c r="FA191" s="39">
        <v>90.476190476190482</v>
      </c>
      <c r="FB191" s="43">
        <v>100</v>
      </c>
      <c r="FC191" s="10"/>
      <c r="FD191" s="11"/>
      <c r="FE191" s="74">
        <f t="shared" si="5244"/>
        <v>871</v>
      </c>
      <c r="FF191" s="74">
        <f t="shared" si="5245"/>
        <v>72</v>
      </c>
      <c r="FG191" s="11">
        <v>530</v>
      </c>
      <c r="FH191" s="12">
        <f t="shared" si="5186"/>
        <v>0.63260619977037891</v>
      </c>
      <c r="FI191" s="11">
        <v>21</v>
      </c>
      <c r="FJ191" s="12">
        <f t="shared" si="5187"/>
        <v>3.8112522686025406E-2</v>
      </c>
      <c r="FK191" s="13"/>
      <c r="FL191" s="11"/>
      <c r="FM191" s="39">
        <v>69.047619047619051</v>
      </c>
      <c r="FN191" s="43">
        <v>86.666666666666671</v>
      </c>
      <c r="FO191" s="10"/>
      <c r="FP191" s="11"/>
      <c r="FQ191" s="74">
        <f t="shared" si="5246"/>
        <v>842</v>
      </c>
      <c r="FR191" s="74">
        <f t="shared" si="5247"/>
        <v>70</v>
      </c>
      <c r="FS191" s="11">
        <v>533</v>
      </c>
      <c r="FT191" s="12">
        <f t="shared" si="5190"/>
        <v>0.64726840855106893</v>
      </c>
      <c r="FU191" s="11">
        <v>12</v>
      </c>
      <c r="FV191" s="12">
        <f t="shared" si="5191"/>
        <v>2.2018348623853212E-2</v>
      </c>
      <c r="FW191" s="13"/>
      <c r="FX191" s="11"/>
      <c r="FY191" s="39">
        <v>70.588235294117652</v>
      </c>
      <c r="FZ191" s="43">
        <v>93.75</v>
      </c>
      <c r="GA191" s="10">
        <v>1</v>
      </c>
      <c r="GB191" s="11"/>
      <c r="GC191" s="74">
        <f t="shared" si="5248"/>
        <v>157</v>
      </c>
      <c r="GD191" s="74">
        <f t="shared" si="5249"/>
        <v>13</v>
      </c>
      <c r="GE191" s="11">
        <v>90</v>
      </c>
      <c r="GF191" s="12">
        <f t="shared" si="5194"/>
        <v>0.5859872611464968</v>
      </c>
      <c r="GG191" s="11">
        <v>2</v>
      </c>
      <c r="GH191" s="12">
        <f t="shared" si="5195"/>
        <v>2.1739130434782608E-2</v>
      </c>
      <c r="GI191" s="13"/>
      <c r="GJ191" s="11"/>
      <c r="GK191" s="39">
        <v>81.25</v>
      </c>
      <c r="GL191" s="43">
        <v>100</v>
      </c>
      <c r="GM191" s="10"/>
      <c r="GN191" s="11"/>
      <c r="GO191" s="74">
        <f t="shared" si="5250"/>
        <v>837</v>
      </c>
      <c r="GP191" s="74">
        <f t="shared" si="5251"/>
        <v>70</v>
      </c>
      <c r="GQ191" s="11">
        <v>525</v>
      </c>
      <c r="GR191" s="12">
        <f t="shared" si="5198"/>
        <v>0.64396654719235369</v>
      </c>
      <c r="GS191" s="11">
        <v>14</v>
      </c>
      <c r="GT191" s="12">
        <f t="shared" si="5199"/>
        <v>2.5974025974025976E-2</v>
      </c>
      <c r="GU191" s="13"/>
      <c r="GV191" s="11"/>
      <c r="GW191" s="39">
        <v>70.175438596491233</v>
      </c>
      <c r="GX191" s="43">
        <v>100</v>
      </c>
      <c r="GY191" s="10"/>
      <c r="GZ191" s="11"/>
      <c r="HA191" s="74">
        <f t="shared" si="5252"/>
        <v>842</v>
      </c>
      <c r="HB191" s="74">
        <f t="shared" si="5253"/>
        <v>70</v>
      </c>
      <c r="HC191" s="11">
        <v>533</v>
      </c>
      <c r="HD191" s="12">
        <f t="shared" si="5202"/>
        <v>0.65914489311163893</v>
      </c>
      <c r="HE191" s="11">
        <v>22</v>
      </c>
      <c r="HF191" s="12">
        <f t="shared" si="5203"/>
        <v>3.9639639639639637E-2</v>
      </c>
      <c r="HG191" s="13"/>
      <c r="HH191" s="11"/>
      <c r="HI191" s="39">
        <v>80.434782608695656</v>
      </c>
      <c r="HJ191" s="43">
        <v>80</v>
      </c>
      <c r="HK191" s="10">
        <f t="shared" si="5204"/>
        <v>3</v>
      </c>
      <c r="HL191" s="11">
        <f t="shared" si="5205"/>
        <v>0</v>
      </c>
      <c r="HM191" s="11">
        <f t="shared" si="5206"/>
        <v>11697</v>
      </c>
      <c r="HN191" s="11">
        <f t="shared" si="5207"/>
        <v>969</v>
      </c>
      <c r="HO191" s="11">
        <f t="shared" si="5208"/>
        <v>7593</v>
      </c>
      <c r="HP191" s="215">
        <f t="shared" si="5255"/>
        <v>0.6491408053347012</v>
      </c>
      <c r="HQ191" s="15">
        <f t="shared" si="5210"/>
        <v>279</v>
      </c>
      <c r="HR191" s="12">
        <f t="shared" si="5254"/>
        <v>3.6744369814302645E-2</v>
      </c>
      <c r="HS191" s="16">
        <v>63.7</v>
      </c>
      <c r="HT191" s="17">
        <v>7176</v>
      </c>
      <c r="HU191" s="16">
        <f t="shared" si="5211"/>
        <v>94.508099565389173</v>
      </c>
      <c r="HV191" s="23">
        <v>70.903522205206741</v>
      </c>
      <c r="HW191" s="22">
        <v>88.317757009345797</v>
      </c>
      <c r="HX191" s="78">
        <f t="shared" si="5212"/>
        <v>0.6500802568218299</v>
      </c>
      <c r="HY191" s="78">
        <f t="shared" si="5213"/>
        <v>0.66624203821656047</v>
      </c>
      <c r="HZ191" s="78">
        <f t="shared" si="5214"/>
        <v>0.63133140376266283</v>
      </c>
      <c r="IA191" s="78">
        <f t="shared" si="5215"/>
        <v>0.64637789395070944</v>
      </c>
      <c r="IF191" s="93">
        <f t="shared" ref="IF191" si="5256">IF192/IF193</f>
        <v>1.2824623276691247E-3</v>
      </c>
      <c r="IG191" s="93">
        <f t="shared" ref="IG191" si="5257">IG192/IG193</f>
        <v>1.589825119236884E-3</v>
      </c>
      <c r="IH191" s="93">
        <f t="shared" ref="IH191" si="5258">IH192/IH193</f>
        <v>3.6166365280289331E-4</v>
      </c>
      <c r="II191" s="93">
        <f t="shared" ref="II191" si="5259">II192/II193</f>
        <v>2.6070763500931097E-3</v>
      </c>
      <c r="IJ191" s="96" t="s">
        <v>90</v>
      </c>
    </row>
    <row r="192" spans="1:244" ht="19.5" thickBot="1" x14ac:dyDescent="0.3">
      <c r="A192" s="226"/>
      <c r="B192" s="42"/>
      <c r="C192" s="26">
        <f>SUM(C185:C191)</f>
        <v>1</v>
      </c>
      <c r="D192" s="27">
        <f>SUM(D185:D191)</f>
        <v>0</v>
      </c>
      <c r="E192" s="27"/>
      <c r="F192" s="27"/>
      <c r="G192" s="27">
        <f>SUM(G185:G191)</f>
        <v>3294</v>
      </c>
      <c r="H192" s="28">
        <f>((G192+I192)/7)/E191</f>
        <v>0.66081186572989847</v>
      </c>
      <c r="I192" s="27">
        <f>SUM(I185:I191)</f>
        <v>92</v>
      </c>
      <c r="J192" s="28">
        <f>(I192/(I192+G192))</f>
        <v>2.7170702894270527E-2</v>
      </c>
      <c r="K192" s="27"/>
      <c r="L192" s="27"/>
      <c r="M192" s="29">
        <f>M190/M189*100-100</f>
        <v>19.607315071304001</v>
      </c>
      <c r="N192" s="72">
        <f>N190/N189*100-100</f>
        <v>4.1838435224980088</v>
      </c>
      <c r="O192" s="26">
        <f t="shared" ref="O192" si="5260">SUM(O185:O191)</f>
        <v>1</v>
      </c>
      <c r="P192" s="27">
        <f t="shared" ref="P192" si="5261">SUM(P185:P191)</f>
        <v>0</v>
      </c>
      <c r="Q192" s="27"/>
      <c r="R192" s="27"/>
      <c r="S192" s="27">
        <f t="shared" ref="S192" si="5262">SUM(S185:S191)</f>
        <v>3045</v>
      </c>
      <c r="T192" s="28">
        <f t="shared" ref="T192" si="5263">((S192+U192)/7)/Q191</f>
        <v>0.64398119762926631</v>
      </c>
      <c r="U192" s="27">
        <f t="shared" ref="U192" si="5264">SUM(U185:U191)</f>
        <v>106</v>
      </c>
      <c r="V192" s="28">
        <f t="shared" ref="V192" si="5265">(U192/(U192+S192))</f>
        <v>3.3640114249444623E-2</v>
      </c>
      <c r="W192" s="27"/>
      <c r="X192" s="27"/>
      <c r="Y192" s="29">
        <f t="shared" ref="Y192:Z192" si="5266">Y190/Y189*100-100</f>
        <v>17.26973684210526</v>
      </c>
      <c r="Z192" s="72">
        <f t="shared" si="5266"/>
        <v>2.8681694588194091</v>
      </c>
      <c r="AA192" s="26">
        <f t="shared" ref="AA192" si="5267">SUM(AA185:AA191)</f>
        <v>2</v>
      </c>
      <c r="AB192" s="27">
        <f t="shared" ref="AB192" si="5268">SUM(AB185:AB191)</f>
        <v>0</v>
      </c>
      <c r="AC192" s="27"/>
      <c r="AD192" s="27"/>
      <c r="AE192" s="27">
        <f t="shared" ref="AE192" si="5269">SUM(AE185:AE191)</f>
        <v>598</v>
      </c>
      <c r="AF192" s="28">
        <f t="shared" ref="AF192" si="5270">((AE192+AG192)/7)/AC191</f>
        <v>0.58467360454115425</v>
      </c>
      <c r="AG192" s="27">
        <f t="shared" ref="AG192" si="5271">SUM(AG185:AG191)</f>
        <v>20</v>
      </c>
      <c r="AH192" s="28">
        <f t="shared" ref="AH192" si="5272">(AG192/(AG192+AE192))</f>
        <v>3.2362459546925564E-2</v>
      </c>
      <c r="AI192" s="27"/>
      <c r="AJ192" s="27"/>
      <c r="AK192" s="29">
        <f t="shared" ref="AK192:AL192" si="5273">AK190/AK189*100-100</f>
        <v>19.182504873294334</v>
      </c>
      <c r="AL192" s="72">
        <f t="shared" si="5273"/>
        <v>7.2595971113644993</v>
      </c>
      <c r="AM192" s="26">
        <f t="shared" ref="AM192" si="5274">SUM(AM185:AM191)</f>
        <v>0</v>
      </c>
      <c r="AN192" s="27">
        <f t="shared" ref="AN192" si="5275">SUM(AN185:AN191)</f>
        <v>0</v>
      </c>
      <c r="AO192" s="27"/>
      <c r="AP192" s="27"/>
      <c r="AQ192" s="27">
        <f t="shared" ref="AQ192" si="5276">SUM(AQ185:AQ191)</f>
        <v>3166</v>
      </c>
      <c r="AR192" s="28">
        <f t="shared" ref="AR192" si="5277">((AQ192+AS192)/7)/AO191</f>
        <v>0.65993129925237415</v>
      </c>
      <c r="AS192" s="27">
        <f t="shared" ref="AS192" si="5278">SUM(AS185:AS191)</f>
        <v>100</v>
      </c>
      <c r="AT192" s="28">
        <f t="shared" ref="AT192" si="5279">(AS192/(AS192+AQ192))</f>
        <v>3.061849357011635E-2</v>
      </c>
      <c r="AU192" s="27"/>
      <c r="AV192" s="27"/>
      <c r="AW192" s="29">
        <f t="shared" ref="AW192:AX192" si="5280">AW190/AW189*100-100</f>
        <v>16.20883348722684</v>
      </c>
      <c r="AX192" s="72">
        <f t="shared" si="5280"/>
        <v>8.6007493077048309</v>
      </c>
      <c r="AY192" s="26">
        <f t="shared" ref="AY192" si="5281">SUM(AY185:AY191)</f>
        <v>0</v>
      </c>
      <c r="AZ192" s="27">
        <f t="shared" ref="AZ192" si="5282">SUM(AZ185:AZ191)</f>
        <v>0</v>
      </c>
      <c r="BA192" s="27"/>
      <c r="BB192" s="27"/>
      <c r="BC192" s="27">
        <f t="shared" ref="BC192" si="5283">SUM(BC185:BC191)</f>
        <v>3567</v>
      </c>
      <c r="BD192" s="28">
        <f t="shared" ref="BD192" si="5284">((BC192+BE192)/7)/BA191</f>
        <v>0.64043583535108961</v>
      </c>
      <c r="BE192" s="27">
        <f t="shared" ref="BE192" si="5285">SUM(BE185:BE191)</f>
        <v>136</v>
      </c>
      <c r="BF192" s="28">
        <f t="shared" ref="BF192" si="5286">(BE192/(BE192+BC192))</f>
        <v>3.6726978125843912E-2</v>
      </c>
      <c r="BG192" s="27"/>
      <c r="BH192" s="27"/>
      <c r="BI192" s="29">
        <f t="shared" ref="BI192:BJ192" si="5287">BI190/BI189*100-100</f>
        <v>19.950048732943458</v>
      </c>
      <c r="BJ192" s="72">
        <f t="shared" si="5287"/>
        <v>14.533812823436534</v>
      </c>
      <c r="BK192" s="26">
        <f t="shared" ref="BK192" si="5288">SUM(BK185:BK191)</f>
        <v>2</v>
      </c>
      <c r="BL192" s="27">
        <f t="shared" ref="BL192" si="5289">SUM(BL185:BL191)</f>
        <v>0</v>
      </c>
      <c r="BM192" s="27"/>
      <c r="BN192" s="27"/>
      <c r="BO192" s="27">
        <f t="shared" ref="BO192" si="5290">SUM(BO185:BO191)</f>
        <v>3109</v>
      </c>
      <c r="BP192" s="28">
        <f t="shared" ref="BP192" si="5291">((BO192+BQ192)/7)/BM191</f>
        <v>0.6469530469530469</v>
      </c>
      <c r="BQ192" s="27">
        <f t="shared" ref="BQ192" si="5292">SUM(BQ185:BQ191)</f>
        <v>129</v>
      </c>
      <c r="BR192" s="28">
        <f t="shared" ref="BR192" si="5293">(BQ192/(BQ192+BO192))</f>
        <v>3.983940704138357E-2</v>
      </c>
      <c r="BS192" s="27"/>
      <c r="BT192" s="27"/>
      <c r="BU192" s="29">
        <f t="shared" ref="BU192:BV192" si="5294">BU190/BU189*100-100</f>
        <v>19.420077972709549</v>
      </c>
      <c r="BV192" s="72">
        <f t="shared" si="5294"/>
        <v>1.5700377159898267</v>
      </c>
      <c r="BW192" s="26">
        <f t="shared" ref="BW192" si="5295">SUM(BW185:BW191)</f>
        <v>0</v>
      </c>
      <c r="BX192" s="27">
        <f t="shared" ref="BX192" si="5296">SUM(BX185:BX191)</f>
        <v>0</v>
      </c>
      <c r="BY192" s="27"/>
      <c r="BZ192" s="27"/>
      <c r="CA192" s="27">
        <f t="shared" ref="CA192" si="5297">SUM(CA185:CA191)</f>
        <v>3304</v>
      </c>
      <c r="CB192" s="28">
        <f t="shared" ref="CB192" si="5298">((CA192+CC192)/7)/BY191</f>
        <v>0.66244396803741956</v>
      </c>
      <c r="CC192" s="27">
        <f t="shared" ref="CC192" si="5299">SUM(CC185:CC191)</f>
        <v>95</v>
      </c>
      <c r="CD192" s="28">
        <f t="shared" ref="CD192" si="5300">(CC192/(CC192+CA192))</f>
        <v>2.7949396881435717E-2</v>
      </c>
      <c r="CE192" s="27"/>
      <c r="CF192" s="27"/>
      <c r="CG192" s="29">
        <f t="shared" ref="CG192:CH192" si="5301">CG190/CG189*100-100</f>
        <v>11.544834307992204</v>
      </c>
      <c r="CH192" s="72">
        <f t="shared" si="5301"/>
        <v>10.235944215419707</v>
      </c>
      <c r="CI192" s="26">
        <f t="shared" ref="CI192" si="5302">SUM(CI185:CI191)</f>
        <v>1</v>
      </c>
      <c r="CJ192" s="27">
        <f t="shared" ref="CJ192" si="5303">SUM(CJ185:CJ191)</f>
        <v>1</v>
      </c>
      <c r="CK192" s="27"/>
      <c r="CL192" s="27"/>
      <c r="CM192" s="27">
        <f t="shared" ref="CM192" si="5304">SUM(CM185:CM191)</f>
        <v>626</v>
      </c>
      <c r="CN192" s="28">
        <f t="shared" ref="CN192" si="5305">((CM192+CO192)/7)/CK191</f>
        <v>0.6707193515704154</v>
      </c>
      <c r="CO192" s="27">
        <f t="shared" ref="CO192" si="5306">SUM(CO185:CO191)</f>
        <v>36</v>
      </c>
      <c r="CP192" s="28">
        <f t="shared" ref="CP192" si="5307">(CO192/(CO192+CM192))</f>
        <v>5.4380664652567974E-2</v>
      </c>
      <c r="CQ192" s="27"/>
      <c r="CR192" s="27"/>
      <c r="CS192" s="29">
        <f t="shared" ref="CS192:CT192" si="5308">CS190/CS189*100-100</f>
        <v>11.994395711500985</v>
      </c>
      <c r="CT192" s="72">
        <f t="shared" si="5308"/>
        <v>2.7936145952109541</v>
      </c>
      <c r="CU192" s="26">
        <f t="shared" ref="CU192" si="5309">SUM(CU185:CU191)</f>
        <v>0</v>
      </c>
      <c r="CV192" s="27">
        <f t="shared" ref="CV192" si="5310">SUM(CV185:CV191)</f>
        <v>0</v>
      </c>
      <c r="CW192" s="27"/>
      <c r="CX192" s="27"/>
      <c r="CY192" s="27">
        <f t="shared" ref="CY192" si="5311">SUM(CY185:CY191)</f>
        <v>3275</v>
      </c>
      <c r="CZ192" s="28">
        <f t="shared" ref="CZ192" si="5312">((CY192+DA192)/7)/CW191</f>
        <v>0.65347885402455663</v>
      </c>
      <c r="DA192" s="27">
        <f t="shared" ref="DA192" si="5313">SUM(DA185:DA191)</f>
        <v>78</v>
      </c>
      <c r="DB192" s="28">
        <f t="shared" ref="DB192" si="5314">(DA192/(DA192+CY192))</f>
        <v>2.3262749776319713E-2</v>
      </c>
      <c r="DC192" s="27"/>
      <c r="DD192" s="27"/>
      <c r="DE192" s="29">
        <f t="shared" ref="DE192:DF192" si="5315">DE190/DE189*100-100</f>
        <v>13.628979857050027</v>
      </c>
      <c r="DF192" s="72">
        <f t="shared" si="5315"/>
        <v>9.6044206648539472</v>
      </c>
      <c r="DG192" s="26">
        <f t="shared" ref="DG192" si="5316">SUM(DG185:DG191)</f>
        <v>2</v>
      </c>
      <c r="DH192" s="27">
        <f t="shared" ref="DH192" si="5317">SUM(DH185:DH191)</f>
        <v>0</v>
      </c>
      <c r="DI192" s="27"/>
      <c r="DJ192" s="27"/>
      <c r="DK192" s="27">
        <f t="shared" ref="DK192" si="5318">SUM(DK185:DK191)</f>
        <v>3573</v>
      </c>
      <c r="DL192" s="28">
        <f t="shared" ref="DL192" si="5319">((DK192+DM192)/7)/DI191</f>
        <v>0.63971358714635007</v>
      </c>
      <c r="DM192" s="27">
        <f t="shared" ref="DM192" si="5320">SUM(DM185:DM191)</f>
        <v>90</v>
      </c>
      <c r="DN192" s="28">
        <f t="shared" ref="DN192" si="5321">(DM192/(DM192+DK192))</f>
        <v>2.4570024570024569E-2</v>
      </c>
      <c r="DO192" s="27"/>
      <c r="DP192" s="27"/>
      <c r="DQ192" s="29">
        <f t="shared" ref="DQ192:DR192" si="5322">DQ190/DQ189*100-100</f>
        <v>18.615984405458079</v>
      </c>
      <c r="DR192" s="72">
        <f t="shared" si="5322"/>
        <v>15.867029207964208</v>
      </c>
      <c r="DS192" s="26">
        <f t="shared" ref="DS192" si="5323">SUM(DS185:DS191)</f>
        <v>0</v>
      </c>
      <c r="DT192" s="27">
        <f t="shared" ref="DT192" si="5324">SUM(DT185:DT191)</f>
        <v>0</v>
      </c>
      <c r="DU192" s="27"/>
      <c r="DV192" s="27"/>
      <c r="DW192" s="27">
        <f t="shared" ref="DW192" si="5325">SUM(DW185:DW191)</f>
        <v>3736</v>
      </c>
      <c r="DX192" s="28">
        <f t="shared" ref="DX192" si="5326">((DW192+DY192)/7)/DU191</f>
        <v>0.63111545988258322</v>
      </c>
      <c r="DY192" s="27">
        <f t="shared" ref="DY192" si="5327">SUM(DY185:DY191)</f>
        <v>134</v>
      </c>
      <c r="DZ192" s="28">
        <f t="shared" ref="DZ192" si="5328">(DY192/(DY192+DW192))</f>
        <v>3.4625322997416018E-2</v>
      </c>
      <c r="EA192" s="27"/>
      <c r="EB192" s="27"/>
      <c r="EC192" s="29">
        <f t="shared" ref="EC192:ED192" si="5329">EC190/EC189*100-100</f>
        <v>14.741218124676763</v>
      </c>
      <c r="ED192" s="72">
        <f t="shared" si="5329"/>
        <v>4.691317804202626</v>
      </c>
      <c r="EE192" s="26">
        <f t="shared" ref="EE192" si="5330">SUM(EE185:EE191)</f>
        <v>0</v>
      </c>
      <c r="EF192" s="27">
        <f t="shared" ref="EF192" si="5331">SUM(EF185:EF191)</f>
        <v>0</v>
      </c>
      <c r="EG192" s="27"/>
      <c r="EH192" s="27"/>
      <c r="EI192" s="27">
        <f t="shared" ref="EI192" si="5332">SUM(EI185:EI191)</f>
        <v>664</v>
      </c>
      <c r="EJ192" s="28">
        <f t="shared" ref="EJ192" si="5333">((EI192+EK192)/7)/EG191</f>
        <v>0.65225563909774431</v>
      </c>
      <c r="EK192" s="27">
        <f t="shared" ref="EK192" si="5334">SUM(EK185:EK191)</f>
        <v>30</v>
      </c>
      <c r="EL192" s="28">
        <f t="shared" ref="EL192" si="5335">(EK192/(EK192+EI192))</f>
        <v>4.3227665706051875E-2</v>
      </c>
      <c r="EM192" s="27"/>
      <c r="EN192" s="27"/>
      <c r="EO192" s="29">
        <f t="shared" ref="EO192:EP192" si="5336">EO190/EO189*100-100</f>
        <v>15.497076023391813</v>
      </c>
      <c r="EP192" s="72">
        <f t="shared" si="5336"/>
        <v>5.7392626377803282</v>
      </c>
      <c r="EQ192" s="26">
        <f t="shared" ref="EQ192" si="5337">SUM(EQ185:EQ191)</f>
        <v>0</v>
      </c>
      <c r="ER192" s="27">
        <f t="shared" ref="ER192" si="5338">SUM(ER185:ER191)</f>
        <v>0</v>
      </c>
      <c r="ES192" s="27"/>
      <c r="ET192" s="27"/>
      <c r="EU192" s="27">
        <f t="shared" ref="EU192" si="5339">SUM(EU185:EU191)</f>
        <v>3666</v>
      </c>
      <c r="EV192" s="28">
        <f t="shared" ref="EV192" si="5340">((EU192+EW192)/7)/ES191</f>
        <v>0.62146985962014867</v>
      </c>
      <c r="EW192" s="27">
        <f t="shared" ref="EW192" si="5341">SUM(EW185:EW191)</f>
        <v>97</v>
      </c>
      <c r="EX192" s="28">
        <f t="shared" ref="EX192" si="5342">(EW192/(EW192+EU192))</f>
        <v>2.577730534148286E-2</v>
      </c>
      <c r="EY192" s="27"/>
      <c r="EZ192" s="27"/>
      <c r="FA192" s="29">
        <f t="shared" ref="FA192:FB192" si="5343">FA190/FA189*100-100</f>
        <v>6.8527800983941347</v>
      </c>
      <c r="FB192" s="72">
        <f t="shared" si="5343"/>
        <v>2.561763587989347</v>
      </c>
      <c r="FC192" s="26">
        <f t="shared" ref="FC192" si="5344">SUM(FC185:FC191)</f>
        <v>1</v>
      </c>
      <c r="FD192" s="27">
        <f t="shared" ref="FD192" si="5345">SUM(FD185:FD191)</f>
        <v>0</v>
      </c>
      <c r="FE192" s="27"/>
      <c r="FF192" s="27"/>
      <c r="FG192" s="27">
        <f t="shared" ref="FG192" si="5346">SUM(FG185:FG191)</f>
        <v>3710</v>
      </c>
      <c r="FH192" s="28">
        <f t="shared" ref="FH192" si="5347">((FG192+FI192)/7)/FE191</f>
        <v>0.62735771690995579</v>
      </c>
      <c r="FI192" s="27">
        <f t="shared" ref="FI192" si="5348">SUM(FI185:FI191)</f>
        <v>115</v>
      </c>
      <c r="FJ192" s="28">
        <f t="shared" ref="FJ192" si="5349">(FI192/(FI192+FG192))</f>
        <v>3.0065359477124184E-2</v>
      </c>
      <c r="FK192" s="27"/>
      <c r="FL192" s="27"/>
      <c r="FM192" s="29">
        <f t="shared" ref="FM192:FN192" si="5350">FM190/FM189*100-100</f>
        <v>15.247609765153626</v>
      </c>
      <c r="FN192" s="72">
        <f t="shared" si="5350"/>
        <v>12.702394526795885</v>
      </c>
      <c r="FO192" s="26">
        <f t="shared" ref="FO192" si="5351">SUM(FO185:FO191)</f>
        <v>1</v>
      </c>
      <c r="FP192" s="27">
        <f t="shared" ref="FP192" si="5352">SUM(FP185:FP191)</f>
        <v>0</v>
      </c>
      <c r="FQ192" s="27"/>
      <c r="FR192" s="27"/>
      <c r="FS192" s="27">
        <f t="shared" ref="FS192" si="5353">SUM(FS185:FS191)</f>
        <v>3776</v>
      </c>
      <c r="FT192" s="28">
        <f t="shared" ref="FT192" si="5354">((FS192+FU192)/7)/FQ191</f>
        <v>0.65388530709195791</v>
      </c>
      <c r="FU192" s="27">
        <f t="shared" ref="FU192" si="5355">SUM(FU185:FU191)</f>
        <v>78</v>
      </c>
      <c r="FV192" s="28">
        <f t="shared" ref="FV192" si="5356">(FU192/(FU192+FS192))</f>
        <v>2.0238713025428127E-2</v>
      </c>
      <c r="FW192" s="27"/>
      <c r="FX192" s="27"/>
      <c r="FY192" s="29">
        <f t="shared" ref="FY192:FZ192" si="5357">FY190/FY189*100-100</f>
        <v>9.0089057065321185</v>
      </c>
      <c r="FZ192" s="72">
        <f t="shared" si="5357"/>
        <v>7.5969213226909886</v>
      </c>
      <c r="GA192" s="26">
        <f t="shared" ref="GA192" si="5358">SUM(GA185:GA191)</f>
        <v>2</v>
      </c>
      <c r="GB192" s="27">
        <f t="shared" ref="GB192" si="5359">SUM(GB185:GB191)</f>
        <v>0</v>
      </c>
      <c r="GC192" s="27"/>
      <c r="GD192" s="27"/>
      <c r="GE192" s="27">
        <f t="shared" ref="GE192" si="5360">SUM(GE185:GE191)</f>
        <v>627</v>
      </c>
      <c r="GF192" s="28">
        <f t="shared" ref="GF192" si="5361">((GE192+GG192)/7)/GC191</f>
        <v>0.59326660600545944</v>
      </c>
      <c r="GG192" s="27">
        <f t="shared" ref="GG192" si="5362">SUM(GG185:GG191)</f>
        <v>25</v>
      </c>
      <c r="GH192" s="28">
        <f t="shared" ref="GH192" si="5363">(GG192/(GG192+GE192))</f>
        <v>3.834355828220859E-2</v>
      </c>
      <c r="GI192" s="27"/>
      <c r="GJ192" s="27"/>
      <c r="GK192" s="29">
        <f t="shared" ref="GK192:GL192" si="5364">GK190/GK189*100-100</f>
        <v>15.009746588693957</v>
      </c>
      <c r="GL192" s="72">
        <f t="shared" si="5364"/>
        <v>5.8532877232991325</v>
      </c>
      <c r="GM192" s="26">
        <f t="shared" ref="GM192" si="5365">SUM(GM185:GM191)</f>
        <v>2</v>
      </c>
      <c r="GN192" s="27">
        <f t="shared" ref="GN192" si="5366">SUM(GN185:GN191)</f>
        <v>0</v>
      </c>
      <c r="GO192" s="27"/>
      <c r="GP192" s="27"/>
      <c r="GQ192" s="27">
        <f t="shared" ref="GQ192" si="5367">SUM(GQ185:GQ191)</f>
        <v>3644</v>
      </c>
      <c r="GR192" s="28">
        <f t="shared" ref="GR192" si="5368">((GQ192+GS192)/7)/GO191</f>
        <v>0.63969960744154297</v>
      </c>
      <c r="GS192" s="27">
        <f t="shared" ref="GS192" si="5369">SUM(GS185:GS191)</f>
        <v>104</v>
      </c>
      <c r="GT192" s="28">
        <f t="shared" ref="GT192" si="5370">(GS192/(GS192+GQ192))</f>
        <v>2.7748132337246531E-2</v>
      </c>
      <c r="GU192" s="27"/>
      <c r="GV192" s="27"/>
      <c r="GW192" s="29">
        <f t="shared" ref="GW192:GX192" si="5371">GW190/GW189*100-100</f>
        <v>9.4353818268869247</v>
      </c>
      <c r="GX192" s="72">
        <f t="shared" si="5371"/>
        <v>9.6769289243633523</v>
      </c>
      <c r="GY192" s="26">
        <f t="shared" ref="GY192" si="5372">SUM(GY185:GY191)</f>
        <v>2</v>
      </c>
      <c r="GZ192" s="27">
        <f t="shared" ref="GZ192" si="5373">SUM(GZ185:GZ191)</f>
        <v>0</v>
      </c>
      <c r="HA192" s="27"/>
      <c r="HB192" s="27"/>
      <c r="HC192" s="27">
        <f t="shared" ref="HC192" si="5374">SUM(HC185:HC191)</f>
        <v>3671</v>
      </c>
      <c r="HD192" s="28">
        <f t="shared" ref="HD192" si="5375">((HC192+HE192)/7)/HA191</f>
        <v>0.64658975229046489</v>
      </c>
      <c r="HE192" s="27">
        <f t="shared" ref="HE192" si="5376">SUM(HE185:HE191)</f>
        <v>140</v>
      </c>
      <c r="HF192" s="28">
        <f t="shared" ref="HF192" si="5377">(HE192/(HE192+HC192))</f>
        <v>3.6735764891104694E-2</v>
      </c>
      <c r="HG192" s="27"/>
      <c r="HH192" s="27"/>
      <c r="HI192" s="29">
        <f t="shared" ref="HI192:HJ192" si="5378">HI190/HI189*100-100</f>
        <v>9.1723874904652973</v>
      </c>
      <c r="HJ192" s="72">
        <f t="shared" si="5378"/>
        <v>12.732801216267561</v>
      </c>
      <c r="HK192" s="26">
        <f t="shared" si="5204"/>
        <v>17</v>
      </c>
      <c r="HL192" s="27">
        <f t="shared" si="5205"/>
        <v>1</v>
      </c>
      <c r="HM192" s="27">
        <f t="shared" si="5206"/>
        <v>0</v>
      </c>
      <c r="HN192" s="27">
        <f t="shared" si="5207"/>
        <v>0</v>
      </c>
      <c r="HO192" s="27">
        <f t="shared" si="5208"/>
        <v>52656</v>
      </c>
      <c r="HP192" s="216">
        <f>+((HO192)/HM191)/7</f>
        <v>0.64309529916095698</v>
      </c>
      <c r="HQ192" s="62">
        <f t="shared" si="5210"/>
        <v>1605</v>
      </c>
      <c r="HR192" s="52">
        <f t="shared" si="5254"/>
        <v>3.0480856882406562E-2</v>
      </c>
      <c r="HS192" s="53">
        <f t="shared" ref="HS192" si="5379">SUM(HS185:HS191)/7</f>
        <v>63.914285714285711</v>
      </c>
      <c r="HT192" s="54">
        <f t="shared" ref="HT192" si="5380">SUM(HT185:HT191)</f>
        <v>50193</v>
      </c>
      <c r="HU192" s="53">
        <f t="shared" ref="HU192" si="5381">AVERAGE(HU185:HU191)</f>
        <v>95.323822036259415</v>
      </c>
      <c r="HV192" s="63">
        <f>HV190/HV189*100-100</f>
        <v>14.160464970491574</v>
      </c>
      <c r="HW192" s="72">
        <f>HW190/HW189*100-100</f>
        <v>8.133078997005498</v>
      </c>
      <c r="HX192" s="78">
        <f t="shared" ref="HX192" si="5382">SUM(G192,I192,S192,U192,AE192,AG192,AQ192,AS192,BC192,BE192)/7/SUM(E191,Q191,AC191,AO191,BA191)</f>
        <v>0.64774134372850267</v>
      </c>
      <c r="HY192" s="78">
        <f t="shared" ref="HY192" si="5383">SUM(BO192,BQ192,CA192,CC192,CM192,CO192,CY192,DA192,DK192,DM192)/7/SUM(BM191,BY191,CK191,CW191,DI191)</f>
        <v>0.65127388535031849</v>
      </c>
      <c r="HZ192" s="78">
        <f t="shared" ref="HZ192" si="5384">SUM(DW192,DY192,EI192,EK192,EU192,EW192,FG192,FI192)/7/SUM(DU191,EG191,ES191,FE191)</f>
        <v>0.62807525325615055</v>
      </c>
      <c r="IA192" s="78">
        <f t="shared" ref="IA192" si="5385">SUM(FS192,FU192,GE192,GG192,GQ192,GS192,HC192,HE192)/7/SUM(FQ191,GC191,GO191,HA191)</f>
        <v>0.64360396884668736</v>
      </c>
      <c r="IB192" s="92">
        <f t="shared" ref="IB192" si="5386">SUM(I192,U192,AG192,AS192,BE192)/SUM(G192,I192,S192,U192,AE192,AG192,AQ192,AS192,BC192,BE192)</f>
        <v>3.2143868592466721E-2</v>
      </c>
      <c r="IC192" s="92">
        <f t="shared" ref="IC192" si="5387">SUM(BQ192,CC192,CO192,DA192,DM192)/SUM(BO192,BQ192,CA192,CC192,CM192,CO192,CY192,DA192,DK192,DM192)</f>
        <v>2.9898707649318897E-2</v>
      </c>
      <c r="ID192" s="92">
        <f t="shared" ref="ID192" si="5388">SUM(DY192,EK192,EW192,FI192)/SUM(DW192,DY192,EI192,EK192,EU192,EW192,FG192,FI192)</f>
        <v>3.0941408821593155E-2</v>
      </c>
      <c r="IE192" s="92">
        <f t="shared" ref="IE192" si="5389">SUM(FU192,GG192,GS192,HE192)/SUM(FS192,FU192,GE192,GG192,GQ192,GS192,HC192,HE192)</f>
        <v>2.8760878574388728E-2</v>
      </c>
      <c r="IF192" s="94">
        <f t="shared" ref="IF192" si="5390">SUM(C192,O192,AA192,AM192,AY192)</f>
        <v>4</v>
      </c>
      <c r="IG192" s="94">
        <f t="shared" ref="IG192" si="5391">SUM(BK192,BW192,CI192,CU192,DG192)</f>
        <v>5</v>
      </c>
      <c r="IH192" s="94">
        <f t="shared" ref="IH192" si="5392">SUM(DS192,EE192,EQ192,FC192)</f>
        <v>1</v>
      </c>
      <c r="II192" s="94">
        <f t="shared" ref="II192" si="5393">SUM(FO192,GA192,GM192,GY192)</f>
        <v>7</v>
      </c>
      <c r="IJ192" s="96" t="s">
        <v>89</v>
      </c>
    </row>
    <row r="193" spans="1:244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" si="5394">HK192/HM182</f>
        <v>1.4512549086563087E-3</v>
      </c>
      <c r="HL193" s="68">
        <f t="shared" ref="HL193" si="5395">HL192/HN182</f>
        <v>1.0309278350515464E-3</v>
      </c>
      <c r="HM193" s="45"/>
      <c r="HN193" s="45"/>
      <c r="HO193" s="45"/>
      <c r="HP193" s="218"/>
      <c r="HQ193" s="45"/>
      <c r="HR193" s="45"/>
      <c r="HS193" s="45"/>
      <c r="HT193" s="55"/>
      <c r="HU193" s="45"/>
      <c r="HV193" s="45"/>
      <c r="HW193" s="46"/>
      <c r="HY193" s="77"/>
      <c r="HZ193" s="77"/>
      <c r="IA193" s="77"/>
      <c r="IF193" s="94">
        <f t="shared" ref="IF193" si="5396">SUM(E182,Q182,AC182,AO182,BA182)</f>
        <v>3119</v>
      </c>
      <c r="IG193" s="94">
        <f t="shared" ref="IG193" si="5397">SUM(BM182,BY182,CK182,CW182,DI182)</f>
        <v>3145</v>
      </c>
      <c r="IH193" s="94">
        <f t="shared" ref="IH193" si="5398">SUM(DU182,EG182,ES182,FE182)</f>
        <v>2765</v>
      </c>
      <c r="II193" s="94">
        <f t="shared" ref="II193" si="5399">SUM(FQ182,GC182,GO182,HA182)</f>
        <v>2685</v>
      </c>
      <c r="IJ193" s="96" t="s">
        <v>84</v>
      </c>
    </row>
    <row r="194" spans="1:244" x14ac:dyDescent="0.25">
      <c r="A194" s="225">
        <v>46</v>
      </c>
      <c r="B194" s="73">
        <f>B191+1</f>
        <v>44575</v>
      </c>
      <c r="C194" s="33"/>
      <c r="D194" s="34"/>
      <c r="E194" s="34">
        <f>E191-C194</f>
        <v>732</v>
      </c>
      <c r="F194" s="34">
        <f>F191-D194</f>
        <v>61</v>
      </c>
      <c r="G194" s="34">
        <v>495</v>
      </c>
      <c r="H194" s="35">
        <f t="shared" ref="H194:H200" si="5400">((G194+I194)/E194)</f>
        <v>0.68852459016393441</v>
      </c>
      <c r="I194" s="34">
        <v>9</v>
      </c>
      <c r="J194" s="35">
        <f>I194/(G194+I194)</f>
        <v>1.7857142857142856E-2</v>
      </c>
      <c r="K194" s="36"/>
      <c r="L194" s="34"/>
      <c r="M194" s="34"/>
      <c r="N194" s="37"/>
      <c r="O194" s="33"/>
      <c r="P194" s="34"/>
      <c r="Q194" s="34">
        <f t="shared" ref="Q194" si="5401">Q191-O194</f>
        <v>699</v>
      </c>
      <c r="R194" s="34">
        <f t="shared" ref="R194" si="5402">R191-P194</f>
        <v>59</v>
      </c>
      <c r="S194" s="34">
        <v>450</v>
      </c>
      <c r="T194" s="35">
        <f t="shared" ref="T194:T200" si="5403">((S194+U194)/Q194)</f>
        <v>0.66666666666666663</v>
      </c>
      <c r="U194" s="34">
        <v>16</v>
      </c>
      <c r="V194" s="35">
        <f t="shared" ref="V194:V200" si="5404">U194/(S194+U194)</f>
        <v>3.4334763948497854E-2</v>
      </c>
      <c r="W194" s="36"/>
      <c r="X194" s="34"/>
      <c r="Y194" s="34"/>
      <c r="Z194" s="37"/>
      <c r="AA194" s="33">
        <v>3</v>
      </c>
      <c r="AB194" s="34"/>
      <c r="AC194" s="34">
        <f t="shared" ref="AC194" si="5405">AC191-AA194</f>
        <v>148</v>
      </c>
      <c r="AD194" s="34">
        <f t="shared" ref="AD194" si="5406">AD191-AB194</f>
        <v>8</v>
      </c>
      <c r="AE194" s="34">
        <v>99</v>
      </c>
      <c r="AF194" s="35">
        <f t="shared" ref="AF194:AF200" si="5407">((AE194+AG194)/AC194)</f>
        <v>0.68918918918918914</v>
      </c>
      <c r="AG194" s="34">
        <v>3</v>
      </c>
      <c r="AH194" s="35">
        <f t="shared" ref="AH194:AH200" si="5408">AG194/(AE194+AG194)</f>
        <v>2.9411764705882353E-2</v>
      </c>
      <c r="AI194" s="36"/>
      <c r="AJ194" s="34"/>
      <c r="AK194" s="34"/>
      <c r="AL194" s="37"/>
      <c r="AM194" s="33"/>
      <c r="AN194" s="34"/>
      <c r="AO194" s="34">
        <f t="shared" ref="AO194" si="5409">AO191-AM194</f>
        <v>707</v>
      </c>
      <c r="AP194" s="34">
        <f t="shared" ref="AP194" si="5410">AP191-AN194</f>
        <v>60</v>
      </c>
      <c r="AQ194" s="34">
        <v>464</v>
      </c>
      <c r="AR194" s="35">
        <f t="shared" ref="AR194:AR200" si="5411">((AQ194+AS194)/AO194)</f>
        <v>0.67751060820367748</v>
      </c>
      <c r="AS194" s="34">
        <v>15</v>
      </c>
      <c r="AT194" s="35">
        <f t="shared" ref="AT194:AT200" si="5412">AS194/(AQ194+AS194)</f>
        <v>3.1315240083507306E-2</v>
      </c>
      <c r="AU194" s="36"/>
      <c r="AV194" s="34"/>
      <c r="AW194" s="34"/>
      <c r="AX194" s="37"/>
      <c r="AY194" s="33"/>
      <c r="AZ194" s="34"/>
      <c r="BA194" s="34">
        <f t="shared" ref="BA194" si="5413">BA191-AY194</f>
        <v>826</v>
      </c>
      <c r="BB194" s="34">
        <f t="shared" ref="BB194" si="5414">BB191-AZ194</f>
        <v>68</v>
      </c>
      <c r="BC194" s="34">
        <v>519</v>
      </c>
      <c r="BD194" s="35">
        <f t="shared" ref="BD194:BD200" si="5415">((BC194+BE194)/BA194)</f>
        <v>0.64406779661016944</v>
      </c>
      <c r="BE194" s="34">
        <v>13</v>
      </c>
      <c r="BF194" s="35">
        <f t="shared" ref="BF194:BF200" si="5416">BE194/(BC194+BE194)</f>
        <v>2.4436090225563908E-2</v>
      </c>
      <c r="BG194" s="36"/>
      <c r="BH194" s="34"/>
      <c r="BI194" s="34"/>
      <c r="BJ194" s="37"/>
      <c r="BK194" s="33">
        <v>1</v>
      </c>
      <c r="BL194" s="34"/>
      <c r="BM194" s="34">
        <f t="shared" ref="BM194" si="5417">BM191-BK194</f>
        <v>714</v>
      </c>
      <c r="BN194" s="34">
        <f t="shared" ref="BN194" si="5418">BN191-BL194</f>
        <v>58</v>
      </c>
      <c r="BO194" s="34">
        <v>458</v>
      </c>
      <c r="BP194" s="35">
        <f t="shared" ref="BP194:BP200" si="5419">((BO194+BQ194)/BM194)</f>
        <v>0.65546218487394958</v>
      </c>
      <c r="BQ194" s="34">
        <v>10</v>
      </c>
      <c r="BR194" s="35">
        <f t="shared" ref="BR194:BR200" si="5420">BQ194/(BO194+BQ194)</f>
        <v>2.1367521367521368E-2</v>
      </c>
      <c r="BS194" s="36"/>
      <c r="BT194" s="34"/>
      <c r="BU194" s="34"/>
      <c r="BV194" s="37"/>
      <c r="BW194" s="33"/>
      <c r="BX194" s="34"/>
      <c r="BY194" s="34">
        <f t="shared" ref="BY194" si="5421">BY191-BW194</f>
        <v>733</v>
      </c>
      <c r="BZ194" s="34">
        <f t="shared" ref="BZ194" si="5422">BZ191-BX194</f>
        <v>61</v>
      </c>
      <c r="CA194" s="34">
        <v>489</v>
      </c>
      <c r="CB194" s="35">
        <f t="shared" ref="CB194:CB200" si="5423">((CA194+CC194)/BY194)</f>
        <v>0.68485675306957705</v>
      </c>
      <c r="CC194" s="34">
        <v>13</v>
      </c>
      <c r="CD194" s="35">
        <f t="shared" ref="CD194:CD200" si="5424">CC194/(CA194+CC194)</f>
        <v>2.5896414342629483E-2</v>
      </c>
      <c r="CE194" s="36"/>
      <c r="CF194" s="34"/>
      <c r="CG194" s="34"/>
      <c r="CH194" s="37"/>
      <c r="CI194" s="33">
        <v>1</v>
      </c>
      <c r="CJ194" s="34"/>
      <c r="CK194" s="34">
        <f t="shared" ref="CK194" si="5425">CK191-CI194</f>
        <v>140</v>
      </c>
      <c r="CL194" s="34">
        <f t="shared" ref="CL194" si="5426">CL191-CJ194</f>
        <v>12</v>
      </c>
      <c r="CM194" s="34">
        <v>89</v>
      </c>
      <c r="CN194" s="35">
        <f t="shared" ref="CN194:CN200" si="5427">((CM194+CO194)/CK194)</f>
        <v>0.65</v>
      </c>
      <c r="CO194" s="34">
        <v>2</v>
      </c>
      <c r="CP194" s="35">
        <f t="shared" ref="CP194:CP200" si="5428">CO194/(CM194+CO194)</f>
        <v>2.197802197802198E-2</v>
      </c>
      <c r="CQ194" s="36"/>
      <c r="CR194" s="34"/>
      <c r="CS194" s="34"/>
      <c r="CT194" s="37"/>
      <c r="CU194" s="33"/>
      <c r="CV194" s="34"/>
      <c r="CW194" s="34">
        <f t="shared" ref="CW194" si="5429">CW191-CU194</f>
        <v>733</v>
      </c>
      <c r="CX194" s="34">
        <f t="shared" ref="CX194" si="5430">CX191-CV194</f>
        <v>62</v>
      </c>
      <c r="CY194" s="34">
        <v>452</v>
      </c>
      <c r="CZ194" s="35">
        <f t="shared" ref="CZ194:CZ200" si="5431">((CY194+DA194)/CW194)</f>
        <v>0.63301500682128242</v>
      </c>
      <c r="DA194" s="34">
        <v>12</v>
      </c>
      <c r="DB194" s="35">
        <f t="shared" ref="DB194:DB200" si="5432">DA194/(CY194+DA194)</f>
        <v>2.5862068965517241E-2</v>
      </c>
      <c r="DC194" s="36"/>
      <c r="DD194" s="34"/>
      <c r="DE194" s="34"/>
      <c r="DF194" s="37"/>
      <c r="DG194" s="33"/>
      <c r="DH194" s="34"/>
      <c r="DI194" s="34">
        <f t="shared" ref="DI194" si="5433">DI191-DG194</f>
        <v>818</v>
      </c>
      <c r="DJ194" s="34">
        <f t="shared" ref="DJ194" si="5434">DJ191-DH194</f>
        <v>70</v>
      </c>
      <c r="DK194" s="34">
        <v>530</v>
      </c>
      <c r="DL194" s="35">
        <f t="shared" ref="DL194:DL200" si="5435">((DK194+DM194)/DI194)</f>
        <v>0.66259168704156479</v>
      </c>
      <c r="DM194" s="34">
        <v>12</v>
      </c>
      <c r="DN194" s="35">
        <f t="shared" ref="DN194:DN200" si="5436">DM194/(DK194+DM194)</f>
        <v>2.2140221402214021E-2</v>
      </c>
      <c r="DO194" s="36"/>
      <c r="DP194" s="34"/>
      <c r="DQ194" s="34"/>
      <c r="DR194" s="37"/>
      <c r="DS194" s="33"/>
      <c r="DT194" s="34"/>
      <c r="DU194" s="34">
        <f t="shared" ref="DU194" si="5437">DU191-DS194</f>
        <v>876</v>
      </c>
      <c r="DV194" s="34">
        <f t="shared" ref="DV194" si="5438">DV191-DT194</f>
        <v>71</v>
      </c>
      <c r="DW194" s="34">
        <v>541</v>
      </c>
      <c r="DX194" s="35">
        <f t="shared" ref="DX194:DX200" si="5439">((DW194+DY194)/DU194)</f>
        <v>0.63356164383561642</v>
      </c>
      <c r="DY194" s="34">
        <v>14</v>
      </c>
      <c r="DZ194" s="35">
        <f t="shared" ref="DZ194:DZ200" si="5440">DY194/(DW194+DY194)</f>
        <v>2.5225225225225224E-2</v>
      </c>
      <c r="EA194" s="36"/>
      <c r="EB194" s="34"/>
      <c r="EC194" s="34"/>
      <c r="ED194" s="37"/>
      <c r="EE194" s="33">
        <v>1</v>
      </c>
      <c r="EF194" s="34"/>
      <c r="EG194" s="34">
        <f t="shared" ref="EG194" si="5441">EG191-EE194</f>
        <v>151</v>
      </c>
      <c r="EH194" s="34">
        <f t="shared" ref="EH194" si="5442">EH191-EF194</f>
        <v>12</v>
      </c>
      <c r="EI194" s="34">
        <v>92</v>
      </c>
      <c r="EJ194" s="35">
        <f t="shared" ref="EJ194:EJ200" si="5443">((EI194+EK194)/EG194)</f>
        <v>0.63576158940397354</v>
      </c>
      <c r="EK194" s="34">
        <v>4</v>
      </c>
      <c r="EL194" s="35">
        <f t="shared" ref="EL194:EL200" si="5444">EK194/(EI194+EK194)</f>
        <v>4.1666666666666664E-2</v>
      </c>
      <c r="EM194" s="36"/>
      <c r="EN194" s="34"/>
      <c r="EO194" s="34"/>
      <c r="EP194" s="37"/>
      <c r="EQ194" s="33"/>
      <c r="ER194" s="34"/>
      <c r="ES194" s="34">
        <f t="shared" ref="ES194" si="5445">ES191-EQ194</f>
        <v>865</v>
      </c>
      <c r="ET194" s="34">
        <f t="shared" ref="ET194" si="5446">ET191-ER194</f>
        <v>72</v>
      </c>
      <c r="EU194" s="34">
        <v>540</v>
      </c>
      <c r="EV194" s="35">
        <f t="shared" ref="EV194:EV200" si="5447">((EU194+EW194)/ES194)</f>
        <v>0.64046242774566475</v>
      </c>
      <c r="EW194" s="34">
        <v>14</v>
      </c>
      <c r="EX194" s="35">
        <f t="shared" ref="EX194:EX200" si="5448">EW194/(EU194+EW194)</f>
        <v>2.5270758122743681E-2</v>
      </c>
      <c r="EY194" s="36"/>
      <c r="EZ194" s="34"/>
      <c r="FA194" s="34"/>
      <c r="FB194" s="37"/>
      <c r="FC194" s="33"/>
      <c r="FD194" s="34"/>
      <c r="FE194" s="34">
        <f t="shared" ref="FE194" si="5449">FE191-FC194</f>
        <v>871</v>
      </c>
      <c r="FF194" s="34">
        <f t="shared" ref="FF194" si="5450">FF191-FD194</f>
        <v>72</v>
      </c>
      <c r="FG194" s="34">
        <v>542</v>
      </c>
      <c r="FH194" s="35">
        <f t="shared" ref="FH194:FH200" si="5451">((FG194+FI194)/FE194)</f>
        <v>0.64408725602755457</v>
      </c>
      <c r="FI194" s="34">
        <v>19</v>
      </c>
      <c r="FJ194" s="35">
        <f t="shared" ref="FJ194:FJ200" si="5452">FI194/(FG194+FI194)</f>
        <v>3.3868092691622102E-2</v>
      </c>
      <c r="FK194" s="36"/>
      <c r="FL194" s="34"/>
      <c r="FM194" s="34"/>
      <c r="FN194" s="37"/>
      <c r="FO194" s="33"/>
      <c r="FP194" s="34"/>
      <c r="FQ194" s="34">
        <f t="shared" ref="FQ194" si="5453">FQ191-FO194</f>
        <v>842</v>
      </c>
      <c r="FR194" s="34">
        <f t="shared" ref="FR194" si="5454">FR191-FP194</f>
        <v>70</v>
      </c>
      <c r="FS194" s="34">
        <v>538</v>
      </c>
      <c r="FT194" s="35">
        <f t="shared" ref="FT194:FT200" si="5455">((FS194+FU194)/FQ194)</f>
        <v>0.64251781472684089</v>
      </c>
      <c r="FU194" s="34">
        <v>3</v>
      </c>
      <c r="FV194" s="35">
        <f t="shared" ref="FV194:FV200" si="5456">FU194/(FS194+FU194)</f>
        <v>5.5452865064695009E-3</v>
      </c>
      <c r="FW194" s="36"/>
      <c r="FX194" s="34"/>
      <c r="FY194" s="34"/>
      <c r="FZ194" s="37"/>
      <c r="GA194" s="33">
        <v>1</v>
      </c>
      <c r="GB194" s="34"/>
      <c r="GC194" s="34">
        <f t="shared" ref="GC194" si="5457">GC191-GA194</f>
        <v>156</v>
      </c>
      <c r="GD194" s="34">
        <f t="shared" ref="GD194" si="5458">GD191-GB194</f>
        <v>13</v>
      </c>
      <c r="GE194" s="34">
        <v>102</v>
      </c>
      <c r="GF194" s="35">
        <f t="shared" ref="GF194:GF200" si="5459">((GE194+GG194)/GC194)</f>
        <v>0.66666666666666663</v>
      </c>
      <c r="GG194" s="34">
        <v>2</v>
      </c>
      <c r="GH194" s="35">
        <f t="shared" ref="GH194:GH200" si="5460">GG194/(GE194+GG194)</f>
        <v>1.9230769230769232E-2</v>
      </c>
      <c r="GI194" s="36"/>
      <c r="GJ194" s="34"/>
      <c r="GK194" s="34"/>
      <c r="GL194" s="37"/>
      <c r="GM194" s="33"/>
      <c r="GN194" s="34"/>
      <c r="GO194" s="34">
        <f t="shared" ref="GO194" si="5461">GO191-GM194</f>
        <v>837</v>
      </c>
      <c r="GP194" s="34">
        <f t="shared" ref="GP194" si="5462">GP191-GN194</f>
        <v>70</v>
      </c>
      <c r="GQ194" s="34">
        <v>530</v>
      </c>
      <c r="GR194" s="35">
        <f t="shared" ref="GR194:GR200" si="5463">((GQ194+GS194)/GO194)</f>
        <v>0.64396654719235369</v>
      </c>
      <c r="GS194" s="34">
        <v>9</v>
      </c>
      <c r="GT194" s="35">
        <f t="shared" ref="GT194:GT200" si="5464">GS194/(GQ194+GS194)</f>
        <v>1.6697588126159554E-2</v>
      </c>
      <c r="GU194" s="36"/>
      <c r="GV194" s="34"/>
      <c r="GW194" s="34"/>
      <c r="GX194" s="37"/>
      <c r="GY194" s="33"/>
      <c r="GZ194" s="34"/>
      <c r="HA194" s="34">
        <f t="shared" ref="HA194" si="5465">HA191-GY194</f>
        <v>842</v>
      </c>
      <c r="HB194" s="34">
        <f t="shared" ref="HB194" si="5466">HB191-GZ194</f>
        <v>70</v>
      </c>
      <c r="HC194" s="34">
        <v>539</v>
      </c>
      <c r="HD194" s="35">
        <f t="shared" ref="HD194:HD200" si="5467">((HC194+HE194)/HA194)</f>
        <v>0.66270783847980996</v>
      </c>
      <c r="HE194" s="34">
        <v>19</v>
      </c>
      <c r="HF194" s="35">
        <f t="shared" ref="HF194:HF200" si="5468">HE194/(HC194+HE194)</f>
        <v>3.4050179211469536E-2</v>
      </c>
      <c r="HG194" s="36"/>
      <c r="HH194" s="34"/>
      <c r="HI194" s="34"/>
      <c r="HJ194" s="37"/>
      <c r="HK194" s="33">
        <f t="shared" ref="HK194:HK201" si="5469">+C194+O194+AA194+AM194+AY194+BK194+BW194+CI194+CU194+DG194+DS194+EE194+EQ194+FC194+FO194+GA194+GM194+GY194</f>
        <v>7</v>
      </c>
      <c r="HL194" s="34">
        <f t="shared" ref="HL194:HL201" si="5470">+D194+P194+AB194+AN194+AZ194+BL194+BX194+CJ194+CV194+DH194+DT194+EF194+ER194+FD194+FP194+GB194+GN194+GZ194</f>
        <v>0</v>
      </c>
      <c r="HM194" s="34">
        <f t="shared" ref="HM194:HM201" si="5471">+E194+Q194+AC194+AO194+BA194+BM194+BY194+CK194+CW194+DI194+DU194+EG194+ES194+FE194+FQ194+GC194+GO194+HA194</f>
        <v>11690</v>
      </c>
      <c r="HN194" s="34">
        <f t="shared" ref="HN194:HN201" si="5472">+F194+R194+AD194+AP194+BB194+BN194+BZ194+CL194+CX194+DJ194+DV194+EH194+ET194+FF194+FR194+GD194+GP194+HB194</f>
        <v>969</v>
      </c>
      <c r="HO194" s="34">
        <f t="shared" ref="HO194:HO201" si="5473">+G194+S194+AE194+AQ194+BC194+BO194+CA194+CM194+CY194+DK194+DW194+EI194+EU194+FG194+FS194+GE194+GQ194+HC194+I194+U194+AG194+AS194+BE194+BQ194+CC194+CO194+DA194+DM194+DY194+EK194+EW194+FI194+FU194+GG194+GS194+HE194</f>
        <v>7658</v>
      </c>
      <c r="HP194" s="214">
        <f t="shared" ref="HP194:HP195" si="5474">+(HO194)/HM194</f>
        <v>0.65508982035928143</v>
      </c>
      <c r="HQ194" s="48">
        <f t="shared" ref="HQ194:HQ201" si="5475">+I194+U194+AG194+AS194+BE194+BQ194+CC194+CO194+DA194+DM194+DY194+EK194+EW194+FI194+FU194+GG194+GS194+HE194</f>
        <v>189</v>
      </c>
      <c r="HR194" s="35">
        <f>+(HQ194/(HO194))</f>
        <v>2.4680073126142597E-2</v>
      </c>
      <c r="HS194" s="49">
        <v>64.2</v>
      </c>
      <c r="HT194" s="50">
        <v>7370</v>
      </c>
      <c r="HU194" s="49">
        <f t="shared" ref="HU194:HU200" si="5476">+HT194/HO194*100</f>
        <v>96.239226952206849</v>
      </c>
      <c r="HV194" s="48"/>
      <c r="HW194" s="37"/>
      <c r="HX194" s="78">
        <f t="shared" ref="HX194:HX200" si="5477">SUM(G194,I194,S194,U194,AE194,AG194,AQ194,AS194,BC194,BE194)/SUM(E194,Q194,AC194,AO194,BA194)</f>
        <v>0.66934447300771205</v>
      </c>
      <c r="HY194" s="78">
        <f t="shared" ref="HY194:HY200" si="5478">SUM(BO194,BQ194,CA194,CC194,CM194,CO194,CY194,DA194,DK194,DM194)/SUM(BM194,BY194,CK194,CW194,DI194)</f>
        <v>0.65869980879541112</v>
      </c>
      <c r="HZ194" s="78">
        <f t="shared" ref="HZ194:HZ200" si="5479">SUM(DW194,DY194,EI194,EK194,EU194,EW194,FG194,FI194)/SUM(DU194,EG194,ES194,FE194)</f>
        <v>0.63916033297140784</v>
      </c>
      <c r="IA194" s="78">
        <f t="shared" ref="IA194:IA200" si="5480">SUM(FS194,FU194,GE194,GG194,GQ194,GS194,HC194,HE194)/SUM(FQ194,GC194,GO194,HA194)</f>
        <v>0.65072842734404179</v>
      </c>
    </row>
    <row r="195" spans="1:244" x14ac:dyDescent="0.25">
      <c r="A195" s="226"/>
      <c r="B195" s="41">
        <f t="shared" ref="B195:B200" si="5481">+B194+1</f>
        <v>44576</v>
      </c>
      <c r="C195" s="10"/>
      <c r="D195" s="11"/>
      <c r="E195" s="74">
        <f t="shared" ref="E195:E199" si="5482">E194-C195</f>
        <v>732</v>
      </c>
      <c r="F195" s="74">
        <f t="shared" ref="F195:F199" si="5483">F194-D195</f>
        <v>61</v>
      </c>
      <c r="G195" s="11">
        <v>460</v>
      </c>
      <c r="H195" s="12">
        <f t="shared" si="5400"/>
        <v>0.65163934426229508</v>
      </c>
      <c r="I195" s="11">
        <v>17</v>
      </c>
      <c r="J195" s="12">
        <f t="shared" ref="J195:J200" si="5484">I195/(G195+I195)</f>
        <v>3.5639412997903561E-2</v>
      </c>
      <c r="K195" s="13"/>
      <c r="L195" s="11"/>
      <c r="M195" s="11"/>
      <c r="N195" s="14"/>
      <c r="O195" s="10"/>
      <c r="P195" s="11"/>
      <c r="Q195" s="74">
        <f t="shared" ref="Q195:Q200" si="5485">Q194-O195</f>
        <v>699</v>
      </c>
      <c r="R195" s="74">
        <f t="shared" ref="R195:R200" si="5486">R194-P195</f>
        <v>59</v>
      </c>
      <c r="S195" s="11">
        <v>426</v>
      </c>
      <c r="T195" s="12">
        <f t="shared" si="5403"/>
        <v>0.62374821173104433</v>
      </c>
      <c r="U195" s="11">
        <v>10</v>
      </c>
      <c r="V195" s="12">
        <f t="shared" si="5404"/>
        <v>2.2935779816513763E-2</v>
      </c>
      <c r="W195" s="13"/>
      <c r="X195" s="11"/>
      <c r="Y195" s="11"/>
      <c r="Z195" s="14"/>
      <c r="AA195" s="10"/>
      <c r="AB195" s="11"/>
      <c r="AC195" s="74">
        <f t="shared" ref="AC195:AC200" si="5487">AC194-AA195</f>
        <v>148</v>
      </c>
      <c r="AD195" s="74">
        <f t="shared" ref="AD195:AD200" si="5488">AD194-AB195</f>
        <v>8</v>
      </c>
      <c r="AE195" s="11">
        <v>81</v>
      </c>
      <c r="AF195" s="12">
        <f t="shared" si="5407"/>
        <v>0.56756756756756754</v>
      </c>
      <c r="AG195" s="11">
        <v>3</v>
      </c>
      <c r="AH195" s="12">
        <f t="shared" si="5408"/>
        <v>3.5714285714285712E-2</v>
      </c>
      <c r="AI195" s="13"/>
      <c r="AJ195" s="11"/>
      <c r="AK195" s="11"/>
      <c r="AL195" s="14"/>
      <c r="AM195" s="10"/>
      <c r="AN195" s="11"/>
      <c r="AO195" s="74">
        <f t="shared" ref="AO195:AO200" si="5489">AO194-AM195</f>
        <v>707</v>
      </c>
      <c r="AP195" s="74">
        <f t="shared" ref="AP195:AP200" si="5490">AP194-AN195</f>
        <v>60</v>
      </c>
      <c r="AQ195" s="11">
        <v>433</v>
      </c>
      <c r="AR195" s="12">
        <f t="shared" si="5411"/>
        <v>0.63083451202263086</v>
      </c>
      <c r="AS195" s="11">
        <v>13</v>
      </c>
      <c r="AT195" s="12">
        <f t="shared" si="5412"/>
        <v>2.914798206278027E-2</v>
      </c>
      <c r="AU195" s="13"/>
      <c r="AV195" s="11"/>
      <c r="AW195" s="11"/>
      <c r="AX195" s="14"/>
      <c r="AY195" s="10">
        <v>1</v>
      </c>
      <c r="AZ195" s="11"/>
      <c r="BA195" s="74">
        <f t="shared" ref="BA195:BA200" si="5491">BA194-AY195</f>
        <v>825</v>
      </c>
      <c r="BB195" s="74">
        <f t="shared" ref="BB195:BB200" si="5492">BB194-AZ195</f>
        <v>68</v>
      </c>
      <c r="BC195" s="11">
        <v>505</v>
      </c>
      <c r="BD195" s="12">
        <f t="shared" si="5415"/>
        <v>0.63393939393939391</v>
      </c>
      <c r="BE195" s="11">
        <v>18</v>
      </c>
      <c r="BF195" s="12">
        <f t="shared" si="5416"/>
        <v>3.4416826003824091E-2</v>
      </c>
      <c r="BG195" s="13"/>
      <c r="BH195" s="11"/>
      <c r="BI195" s="11"/>
      <c r="BJ195" s="14"/>
      <c r="BK195" s="10"/>
      <c r="BL195" s="11"/>
      <c r="BM195" s="74">
        <f t="shared" ref="BM195:BM200" si="5493">BM194-BK195</f>
        <v>714</v>
      </c>
      <c r="BN195" s="74">
        <f t="shared" ref="BN195:BN200" si="5494">BN194-BL195</f>
        <v>58</v>
      </c>
      <c r="BO195" s="11">
        <v>437</v>
      </c>
      <c r="BP195" s="12">
        <f t="shared" si="5419"/>
        <v>0.63165266106442575</v>
      </c>
      <c r="BQ195" s="11">
        <v>14</v>
      </c>
      <c r="BR195" s="12">
        <f t="shared" si="5420"/>
        <v>3.1042128603104215E-2</v>
      </c>
      <c r="BS195" s="13"/>
      <c r="BT195" s="11"/>
      <c r="BU195" s="11"/>
      <c r="BV195" s="14"/>
      <c r="BW195" s="10"/>
      <c r="BX195" s="11"/>
      <c r="BY195" s="74">
        <f t="shared" ref="BY195:BY200" si="5495">BY194-BW195</f>
        <v>733</v>
      </c>
      <c r="BZ195" s="74">
        <f t="shared" ref="BZ195:BZ200" si="5496">BZ194-BX195</f>
        <v>61</v>
      </c>
      <c r="CA195" s="11">
        <v>478</v>
      </c>
      <c r="CB195" s="12">
        <f t="shared" si="5423"/>
        <v>0.669849931787176</v>
      </c>
      <c r="CC195" s="11">
        <v>13</v>
      </c>
      <c r="CD195" s="12">
        <f t="shared" si="5424"/>
        <v>2.6476578411405296E-2</v>
      </c>
      <c r="CE195" s="13"/>
      <c r="CF195" s="11"/>
      <c r="CG195" s="11"/>
      <c r="CH195" s="14"/>
      <c r="CI195" s="10"/>
      <c r="CJ195" s="11"/>
      <c r="CK195" s="74">
        <f t="shared" ref="CK195:CK200" si="5497">CK194-CI195</f>
        <v>140</v>
      </c>
      <c r="CL195" s="74">
        <f t="shared" ref="CL195:CL200" si="5498">CL194-CJ195</f>
        <v>12</v>
      </c>
      <c r="CM195" s="11">
        <v>89</v>
      </c>
      <c r="CN195" s="12">
        <f t="shared" si="5427"/>
        <v>0.65714285714285714</v>
      </c>
      <c r="CO195" s="11">
        <v>3</v>
      </c>
      <c r="CP195" s="12">
        <f t="shared" si="5428"/>
        <v>3.2608695652173912E-2</v>
      </c>
      <c r="CQ195" s="13"/>
      <c r="CR195" s="11"/>
      <c r="CS195" s="11"/>
      <c r="CT195" s="14"/>
      <c r="CU195" s="10"/>
      <c r="CV195" s="11"/>
      <c r="CW195" s="74">
        <f t="shared" ref="CW195:CW200" si="5499">CW194-CU195</f>
        <v>733</v>
      </c>
      <c r="CX195" s="74">
        <f t="shared" ref="CX195:CX200" si="5500">CX194-CV195</f>
        <v>62</v>
      </c>
      <c r="CY195" s="11">
        <v>479</v>
      </c>
      <c r="CZ195" s="12">
        <f t="shared" si="5431"/>
        <v>0.66439290586630284</v>
      </c>
      <c r="DA195" s="11">
        <v>8</v>
      </c>
      <c r="DB195" s="12">
        <f t="shared" si="5432"/>
        <v>1.6427104722792608E-2</v>
      </c>
      <c r="DC195" s="13"/>
      <c r="DD195" s="11"/>
      <c r="DE195" s="11"/>
      <c r="DF195" s="14"/>
      <c r="DG195" s="10"/>
      <c r="DH195" s="11"/>
      <c r="DI195" s="74">
        <f t="shared" ref="DI195:DI200" si="5501">DI194-DG195</f>
        <v>818</v>
      </c>
      <c r="DJ195" s="74">
        <f t="shared" ref="DJ195:DJ200" si="5502">DJ194-DH195</f>
        <v>70</v>
      </c>
      <c r="DK195" s="11">
        <v>486</v>
      </c>
      <c r="DL195" s="12">
        <f t="shared" si="5435"/>
        <v>0.6124694376528117</v>
      </c>
      <c r="DM195" s="11">
        <v>15</v>
      </c>
      <c r="DN195" s="12">
        <f t="shared" si="5436"/>
        <v>2.9940119760479042E-2</v>
      </c>
      <c r="DO195" s="13"/>
      <c r="DP195" s="11"/>
      <c r="DQ195" s="11"/>
      <c r="DR195" s="14"/>
      <c r="DS195" s="10"/>
      <c r="DT195" s="11"/>
      <c r="DU195" s="74">
        <f t="shared" ref="DU195:DU200" si="5503">DU194-DS195</f>
        <v>876</v>
      </c>
      <c r="DV195" s="74">
        <f t="shared" ref="DV195:DV200" si="5504">DV194-DT195</f>
        <v>71</v>
      </c>
      <c r="DW195" s="11">
        <v>536</v>
      </c>
      <c r="DX195" s="12">
        <f t="shared" si="5439"/>
        <v>0.63698630136986301</v>
      </c>
      <c r="DY195" s="11">
        <v>22</v>
      </c>
      <c r="DZ195" s="12">
        <f t="shared" si="5440"/>
        <v>3.9426523297491037E-2</v>
      </c>
      <c r="EA195" s="13"/>
      <c r="EB195" s="11"/>
      <c r="EC195" s="11"/>
      <c r="ED195" s="14"/>
      <c r="EE195" s="10"/>
      <c r="EF195" s="11"/>
      <c r="EG195" s="74">
        <f t="shared" ref="EG195:EG200" si="5505">EG194-EE195</f>
        <v>151</v>
      </c>
      <c r="EH195" s="74">
        <f t="shared" ref="EH195:EH200" si="5506">EH194-EF195</f>
        <v>12</v>
      </c>
      <c r="EI195" s="11">
        <v>96</v>
      </c>
      <c r="EJ195" s="12">
        <f t="shared" si="5443"/>
        <v>0.6556291390728477</v>
      </c>
      <c r="EK195" s="11">
        <v>3</v>
      </c>
      <c r="EL195" s="12">
        <f t="shared" si="5444"/>
        <v>3.0303030303030304E-2</v>
      </c>
      <c r="EM195" s="13"/>
      <c r="EN195" s="11"/>
      <c r="EO195" s="11"/>
      <c r="EP195" s="14"/>
      <c r="EQ195" s="10"/>
      <c r="ER195" s="11"/>
      <c r="ES195" s="74">
        <f t="shared" ref="ES195:ES200" si="5507">ES194-EQ195</f>
        <v>865</v>
      </c>
      <c r="ET195" s="74">
        <f t="shared" ref="ET195:ET200" si="5508">ET194-ER195</f>
        <v>72</v>
      </c>
      <c r="EU195" s="11">
        <v>541</v>
      </c>
      <c r="EV195" s="12">
        <f t="shared" si="5447"/>
        <v>0.64508670520231215</v>
      </c>
      <c r="EW195" s="11">
        <v>17</v>
      </c>
      <c r="EX195" s="12">
        <f t="shared" si="5448"/>
        <v>3.046594982078853E-2</v>
      </c>
      <c r="EY195" s="13"/>
      <c r="EZ195" s="11"/>
      <c r="FA195" s="11"/>
      <c r="FB195" s="14"/>
      <c r="FC195" s="10"/>
      <c r="FD195" s="11"/>
      <c r="FE195" s="74">
        <f t="shared" ref="FE195:FE200" si="5509">FE194-FC195</f>
        <v>871</v>
      </c>
      <c r="FF195" s="74">
        <f t="shared" ref="FF195:FF200" si="5510">FF194-FD195</f>
        <v>72</v>
      </c>
      <c r="FG195" s="11">
        <v>509</v>
      </c>
      <c r="FH195" s="12">
        <f t="shared" si="5451"/>
        <v>0.6027554535017221</v>
      </c>
      <c r="FI195" s="11">
        <v>16</v>
      </c>
      <c r="FJ195" s="12">
        <f t="shared" si="5452"/>
        <v>3.0476190476190476E-2</v>
      </c>
      <c r="FK195" s="13"/>
      <c r="FL195" s="11"/>
      <c r="FM195" s="11"/>
      <c r="FN195" s="14"/>
      <c r="FO195" s="10"/>
      <c r="FP195" s="11"/>
      <c r="FQ195" s="74">
        <f t="shared" ref="FQ195:FQ200" si="5511">FQ194-FO195</f>
        <v>842</v>
      </c>
      <c r="FR195" s="74">
        <f t="shared" ref="FR195:FR200" si="5512">FR194-FP195</f>
        <v>70</v>
      </c>
      <c r="FS195" s="11">
        <v>519</v>
      </c>
      <c r="FT195" s="12">
        <f t="shared" si="5455"/>
        <v>0.62589073634204273</v>
      </c>
      <c r="FU195" s="11">
        <v>8</v>
      </c>
      <c r="FV195" s="12">
        <f t="shared" si="5456"/>
        <v>1.5180265654648957E-2</v>
      </c>
      <c r="FW195" s="13"/>
      <c r="FX195" s="11"/>
      <c r="FY195" s="11"/>
      <c r="FZ195" s="14"/>
      <c r="GA195" s="10">
        <v>1</v>
      </c>
      <c r="GB195" s="11"/>
      <c r="GC195" s="74">
        <f t="shared" ref="GC195:GC200" si="5513">GC194-GA195</f>
        <v>155</v>
      </c>
      <c r="GD195" s="74">
        <f t="shared" ref="GD195:GD200" si="5514">GD194-GB195</f>
        <v>13</v>
      </c>
      <c r="GE195" s="11">
        <v>83</v>
      </c>
      <c r="GF195" s="12">
        <f t="shared" si="5459"/>
        <v>0.56129032258064515</v>
      </c>
      <c r="GG195" s="11">
        <v>4</v>
      </c>
      <c r="GH195" s="12">
        <f t="shared" si="5460"/>
        <v>4.5977011494252873E-2</v>
      </c>
      <c r="GI195" s="13"/>
      <c r="GJ195" s="11"/>
      <c r="GK195" s="11"/>
      <c r="GL195" s="14"/>
      <c r="GM195" s="10">
        <v>1</v>
      </c>
      <c r="GN195" s="11"/>
      <c r="GO195" s="74">
        <f t="shared" ref="GO195:GO200" si="5515">GO194-GM195</f>
        <v>836</v>
      </c>
      <c r="GP195" s="74">
        <f t="shared" ref="GP195:GP200" si="5516">GP194-GN195</f>
        <v>70</v>
      </c>
      <c r="GQ195" s="11">
        <v>524</v>
      </c>
      <c r="GR195" s="12">
        <f t="shared" si="5463"/>
        <v>0.63516746411483249</v>
      </c>
      <c r="GS195" s="11">
        <v>7</v>
      </c>
      <c r="GT195" s="12">
        <f t="shared" si="5464"/>
        <v>1.3182674199623353E-2</v>
      </c>
      <c r="GU195" s="13"/>
      <c r="GV195" s="11"/>
      <c r="GW195" s="11"/>
      <c r="GX195" s="14"/>
      <c r="GY195" s="10"/>
      <c r="GZ195" s="11"/>
      <c r="HA195" s="74">
        <f t="shared" ref="HA195:HA200" si="5517">HA194-GY195</f>
        <v>842</v>
      </c>
      <c r="HB195" s="74">
        <f t="shared" ref="HB195:HB200" si="5518">HB194-GZ195</f>
        <v>70</v>
      </c>
      <c r="HC195" s="11">
        <v>540</v>
      </c>
      <c r="HD195" s="12">
        <f t="shared" si="5467"/>
        <v>0.65914489311163893</v>
      </c>
      <c r="HE195" s="11">
        <v>15</v>
      </c>
      <c r="HF195" s="12">
        <f t="shared" si="5468"/>
        <v>2.7027027027027029E-2</v>
      </c>
      <c r="HG195" s="13"/>
      <c r="HH195" s="11"/>
      <c r="HI195" s="11"/>
      <c r="HJ195" s="14"/>
      <c r="HK195" s="10">
        <f t="shared" si="5469"/>
        <v>3</v>
      </c>
      <c r="HL195" s="11">
        <f t="shared" si="5470"/>
        <v>0</v>
      </c>
      <c r="HM195" s="11">
        <f t="shared" si="5471"/>
        <v>11687</v>
      </c>
      <c r="HN195" s="11">
        <f t="shared" si="5472"/>
        <v>969</v>
      </c>
      <c r="HO195" s="11">
        <f t="shared" si="5473"/>
        <v>7428</v>
      </c>
      <c r="HP195" s="215">
        <f t="shared" si="5474"/>
        <v>0.63557799264139647</v>
      </c>
      <c r="HQ195" s="15">
        <f t="shared" si="5475"/>
        <v>206</v>
      </c>
      <c r="HR195" s="12">
        <f t="shared" ref="HR195:HR201" si="5519">+(HQ195/(HO195))</f>
        <v>2.7732902530963919E-2</v>
      </c>
      <c r="HS195" s="16">
        <v>64.400000000000006</v>
      </c>
      <c r="HT195" s="17">
        <v>7124</v>
      </c>
      <c r="HU195" s="16">
        <f t="shared" si="5476"/>
        <v>95.907377490576195</v>
      </c>
      <c r="HV195" s="15"/>
      <c r="HW195" s="14"/>
      <c r="HX195" s="78">
        <f t="shared" si="5477"/>
        <v>0.63195114111218254</v>
      </c>
      <c r="HY195" s="78">
        <f t="shared" si="5478"/>
        <v>0.6443594646271511</v>
      </c>
      <c r="HZ195" s="78">
        <f t="shared" si="5479"/>
        <v>0.62975027144408247</v>
      </c>
      <c r="IA195" s="78">
        <f t="shared" si="5480"/>
        <v>0.63551401869158874</v>
      </c>
    </row>
    <row r="196" spans="1:244" x14ac:dyDescent="0.25">
      <c r="A196" s="226"/>
      <c r="B196" s="41">
        <f t="shared" si="5481"/>
        <v>44577</v>
      </c>
      <c r="C196" s="10"/>
      <c r="D196" s="11"/>
      <c r="E196" s="74">
        <f t="shared" si="5482"/>
        <v>732</v>
      </c>
      <c r="F196" s="74">
        <f t="shared" si="5483"/>
        <v>61</v>
      </c>
      <c r="G196" s="11">
        <v>467</v>
      </c>
      <c r="H196" s="12">
        <f t="shared" si="5400"/>
        <v>0.65027322404371579</v>
      </c>
      <c r="I196" s="11">
        <v>9</v>
      </c>
      <c r="J196" s="12">
        <f t="shared" si="5484"/>
        <v>1.8907563025210083E-2</v>
      </c>
      <c r="K196" s="13"/>
      <c r="L196" s="11"/>
      <c r="M196" s="11"/>
      <c r="N196" s="14"/>
      <c r="O196" s="10">
        <v>1</v>
      </c>
      <c r="P196" s="11"/>
      <c r="Q196" s="74">
        <f t="shared" si="5485"/>
        <v>698</v>
      </c>
      <c r="R196" s="74">
        <f t="shared" si="5486"/>
        <v>59</v>
      </c>
      <c r="S196" s="11">
        <v>452</v>
      </c>
      <c r="T196" s="12">
        <f t="shared" si="5403"/>
        <v>0.66475644699140402</v>
      </c>
      <c r="U196" s="11">
        <v>12</v>
      </c>
      <c r="V196" s="12">
        <f t="shared" si="5404"/>
        <v>2.5862068965517241E-2</v>
      </c>
      <c r="W196" s="13"/>
      <c r="X196" s="11"/>
      <c r="Y196" s="11"/>
      <c r="Z196" s="14"/>
      <c r="AA196" s="10"/>
      <c r="AB196" s="11"/>
      <c r="AC196" s="74">
        <f t="shared" si="5487"/>
        <v>148</v>
      </c>
      <c r="AD196" s="74">
        <f t="shared" si="5488"/>
        <v>8</v>
      </c>
      <c r="AE196" s="11">
        <v>96</v>
      </c>
      <c r="AF196" s="12">
        <f t="shared" si="5407"/>
        <v>0.67567567567567566</v>
      </c>
      <c r="AG196" s="11">
        <v>4</v>
      </c>
      <c r="AH196" s="12">
        <f t="shared" si="5408"/>
        <v>0.04</v>
      </c>
      <c r="AI196" s="13"/>
      <c r="AJ196" s="11"/>
      <c r="AK196" s="11"/>
      <c r="AL196" s="14"/>
      <c r="AM196" s="10"/>
      <c r="AN196" s="11"/>
      <c r="AO196" s="74">
        <f t="shared" si="5489"/>
        <v>707</v>
      </c>
      <c r="AP196" s="74">
        <f t="shared" si="5490"/>
        <v>60</v>
      </c>
      <c r="AQ196" s="11">
        <v>450</v>
      </c>
      <c r="AR196" s="12">
        <f t="shared" si="5411"/>
        <v>0.65063649222065068</v>
      </c>
      <c r="AS196" s="11">
        <v>10</v>
      </c>
      <c r="AT196" s="12">
        <f t="shared" si="5412"/>
        <v>2.1739130434782608E-2</v>
      </c>
      <c r="AU196" s="13"/>
      <c r="AV196" s="11"/>
      <c r="AW196" s="11"/>
      <c r="AX196" s="14"/>
      <c r="AY196" s="10">
        <v>1</v>
      </c>
      <c r="AZ196" s="11"/>
      <c r="BA196" s="74">
        <f t="shared" si="5491"/>
        <v>824</v>
      </c>
      <c r="BB196" s="74">
        <f t="shared" si="5492"/>
        <v>68</v>
      </c>
      <c r="BC196" s="11">
        <v>527</v>
      </c>
      <c r="BD196" s="12">
        <f t="shared" si="5415"/>
        <v>0.65291262135922334</v>
      </c>
      <c r="BE196" s="11">
        <v>11</v>
      </c>
      <c r="BF196" s="12">
        <f t="shared" si="5416"/>
        <v>2.0446096654275093E-2</v>
      </c>
      <c r="BG196" s="13"/>
      <c r="BH196" s="11"/>
      <c r="BI196" s="11"/>
      <c r="BJ196" s="14"/>
      <c r="BK196" s="10"/>
      <c r="BL196" s="11"/>
      <c r="BM196" s="74">
        <f t="shared" si="5493"/>
        <v>714</v>
      </c>
      <c r="BN196" s="74">
        <f t="shared" si="5494"/>
        <v>58</v>
      </c>
      <c r="BO196" s="11">
        <v>445</v>
      </c>
      <c r="BP196" s="12">
        <f t="shared" si="5419"/>
        <v>0.65126050420168069</v>
      </c>
      <c r="BQ196" s="11">
        <v>20</v>
      </c>
      <c r="BR196" s="12">
        <f t="shared" si="5420"/>
        <v>4.3010752688172046E-2</v>
      </c>
      <c r="BS196" s="13"/>
      <c r="BT196" s="11"/>
      <c r="BU196" s="11"/>
      <c r="BV196" s="14"/>
      <c r="BW196" s="10"/>
      <c r="BX196" s="11"/>
      <c r="BY196" s="74">
        <f t="shared" si="5495"/>
        <v>733</v>
      </c>
      <c r="BZ196" s="74">
        <f t="shared" si="5496"/>
        <v>61</v>
      </c>
      <c r="CA196" s="11">
        <v>441</v>
      </c>
      <c r="CB196" s="12">
        <f t="shared" si="5423"/>
        <v>0.61527967257844474</v>
      </c>
      <c r="CC196" s="11">
        <v>10</v>
      </c>
      <c r="CD196" s="12">
        <f t="shared" si="5424"/>
        <v>2.2172949002217297E-2</v>
      </c>
      <c r="CE196" s="13"/>
      <c r="CF196" s="11"/>
      <c r="CG196" s="11"/>
      <c r="CH196" s="14"/>
      <c r="CI196" s="10">
        <v>1</v>
      </c>
      <c r="CJ196" s="11"/>
      <c r="CK196" s="74">
        <f t="shared" si="5497"/>
        <v>139</v>
      </c>
      <c r="CL196" s="74">
        <f t="shared" si="5498"/>
        <v>12</v>
      </c>
      <c r="CM196" s="11">
        <v>84</v>
      </c>
      <c r="CN196" s="12">
        <f t="shared" si="5427"/>
        <v>0.66187050359712229</v>
      </c>
      <c r="CO196" s="11">
        <v>8</v>
      </c>
      <c r="CP196" s="12">
        <f t="shared" si="5428"/>
        <v>8.6956521739130432E-2</v>
      </c>
      <c r="CQ196" s="13"/>
      <c r="CR196" s="11"/>
      <c r="CS196" s="11"/>
      <c r="CT196" s="14"/>
      <c r="CU196" s="10"/>
      <c r="CV196" s="11"/>
      <c r="CW196" s="74">
        <f t="shared" si="5499"/>
        <v>733</v>
      </c>
      <c r="CX196" s="74">
        <f t="shared" si="5500"/>
        <v>62</v>
      </c>
      <c r="CY196" s="11">
        <v>483</v>
      </c>
      <c r="CZ196" s="12">
        <f t="shared" si="5431"/>
        <v>0.67121418826739432</v>
      </c>
      <c r="DA196" s="11">
        <v>9</v>
      </c>
      <c r="DB196" s="12">
        <f t="shared" si="5432"/>
        <v>1.8292682926829267E-2</v>
      </c>
      <c r="DC196" s="13"/>
      <c r="DD196" s="11"/>
      <c r="DE196" s="11"/>
      <c r="DF196" s="14"/>
      <c r="DG196" s="10"/>
      <c r="DH196" s="11"/>
      <c r="DI196" s="74">
        <f t="shared" si="5501"/>
        <v>818</v>
      </c>
      <c r="DJ196" s="74">
        <f t="shared" si="5502"/>
        <v>70</v>
      </c>
      <c r="DK196" s="11">
        <v>528</v>
      </c>
      <c r="DL196" s="12">
        <f t="shared" si="5435"/>
        <v>0.66259168704156479</v>
      </c>
      <c r="DM196" s="11">
        <v>14</v>
      </c>
      <c r="DN196" s="12">
        <f t="shared" si="5436"/>
        <v>2.5830258302583026E-2</v>
      </c>
      <c r="DO196" s="13"/>
      <c r="DP196" s="11"/>
      <c r="DQ196" s="11"/>
      <c r="DR196" s="14"/>
      <c r="DS196" s="10"/>
      <c r="DT196" s="11"/>
      <c r="DU196" s="74">
        <f t="shared" si="5503"/>
        <v>876</v>
      </c>
      <c r="DV196" s="74">
        <f t="shared" si="5504"/>
        <v>71</v>
      </c>
      <c r="DW196" s="11">
        <v>537</v>
      </c>
      <c r="DX196" s="12">
        <f t="shared" si="5439"/>
        <v>0.62214611872146119</v>
      </c>
      <c r="DY196" s="11">
        <v>8</v>
      </c>
      <c r="DZ196" s="12">
        <f t="shared" si="5440"/>
        <v>1.4678899082568808E-2</v>
      </c>
      <c r="EA196" s="13"/>
      <c r="EB196" s="11"/>
      <c r="EC196" s="11"/>
      <c r="ED196" s="14"/>
      <c r="EE196" s="10">
        <v>1</v>
      </c>
      <c r="EF196" s="11">
        <v>1</v>
      </c>
      <c r="EG196" s="74">
        <f t="shared" si="5505"/>
        <v>150</v>
      </c>
      <c r="EH196" s="74">
        <f t="shared" si="5506"/>
        <v>11</v>
      </c>
      <c r="EI196" s="11">
        <v>97</v>
      </c>
      <c r="EJ196" s="12">
        <f t="shared" si="5443"/>
        <v>0.65333333333333332</v>
      </c>
      <c r="EK196" s="11">
        <v>1</v>
      </c>
      <c r="EL196" s="12">
        <f t="shared" si="5444"/>
        <v>1.020408163265306E-2</v>
      </c>
      <c r="EM196" s="13"/>
      <c r="EN196" s="11"/>
      <c r="EO196" s="11"/>
      <c r="EP196" s="14"/>
      <c r="EQ196" s="10"/>
      <c r="ER196" s="11"/>
      <c r="ES196" s="74">
        <f t="shared" si="5507"/>
        <v>865</v>
      </c>
      <c r="ET196" s="74">
        <f t="shared" si="5508"/>
        <v>72</v>
      </c>
      <c r="EU196" s="11">
        <v>540</v>
      </c>
      <c r="EV196" s="12">
        <f t="shared" si="5447"/>
        <v>0.63005780346820806</v>
      </c>
      <c r="EW196" s="11">
        <v>5</v>
      </c>
      <c r="EX196" s="12">
        <f t="shared" si="5448"/>
        <v>9.1743119266055051E-3</v>
      </c>
      <c r="EY196" s="13"/>
      <c r="EZ196" s="11"/>
      <c r="FA196" s="11"/>
      <c r="FB196" s="14"/>
      <c r="FC196" s="10"/>
      <c r="FD196" s="11"/>
      <c r="FE196" s="74">
        <f t="shared" si="5509"/>
        <v>871</v>
      </c>
      <c r="FF196" s="74">
        <f t="shared" si="5510"/>
        <v>72</v>
      </c>
      <c r="FG196" s="11">
        <v>519</v>
      </c>
      <c r="FH196" s="12">
        <f t="shared" si="5451"/>
        <v>0.61079219288174513</v>
      </c>
      <c r="FI196" s="11">
        <v>13</v>
      </c>
      <c r="FJ196" s="12">
        <f t="shared" si="5452"/>
        <v>2.4436090225563908E-2</v>
      </c>
      <c r="FK196" s="13"/>
      <c r="FL196" s="11"/>
      <c r="FM196" s="11"/>
      <c r="FN196" s="14"/>
      <c r="FO196" s="10"/>
      <c r="FP196" s="11"/>
      <c r="FQ196" s="74">
        <f t="shared" si="5511"/>
        <v>842</v>
      </c>
      <c r="FR196" s="74">
        <f t="shared" si="5512"/>
        <v>70</v>
      </c>
      <c r="FS196" s="11">
        <v>536</v>
      </c>
      <c r="FT196" s="12">
        <f t="shared" si="5455"/>
        <v>0.64489311163895491</v>
      </c>
      <c r="FU196" s="11">
        <v>7</v>
      </c>
      <c r="FV196" s="12">
        <f t="shared" si="5456"/>
        <v>1.289134438305709E-2</v>
      </c>
      <c r="FW196" s="13"/>
      <c r="FX196" s="11"/>
      <c r="FY196" s="11"/>
      <c r="FZ196" s="14"/>
      <c r="GA196" s="10"/>
      <c r="GB196" s="11"/>
      <c r="GC196" s="74">
        <f t="shared" si="5513"/>
        <v>155</v>
      </c>
      <c r="GD196" s="74">
        <f t="shared" si="5514"/>
        <v>13</v>
      </c>
      <c r="GE196" s="11">
        <v>90</v>
      </c>
      <c r="GF196" s="12">
        <f t="shared" si="5459"/>
        <v>0.59354838709677415</v>
      </c>
      <c r="GG196" s="11">
        <v>2</v>
      </c>
      <c r="GH196" s="12">
        <f t="shared" si="5460"/>
        <v>2.1739130434782608E-2</v>
      </c>
      <c r="GI196" s="13"/>
      <c r="GJ196" s="11"/>
      <c r="GK196" s="11"/>
      <c r="GL196" s="14"/>
      <c r="GM196" s="10"/>
      <c r="GN196" s="11"/>
      <c r="GO196" s="74">
        <f t="shared" si="5515"/>
        <v>836</v>
      </c>
      <c r="GP196" s="74">
        <f t="shared" si="5516"/>
        <v>70</v>
      </c>
      <c r="GQ196" s="11">
        <v>470</v>
      </c>
      <c r="GR196" s="12">
        <f t="shared" si="5463"/>
        <v>0.57894736842105265</v>
      </c>
      <c r="GS196" s="11">
        <v>14</v>
      </c>
      <c r="GT196" s="12">
        <f t="shared" si="5464"/>
        <v>2.8925619834710745E-2</v>
      </c>
      <c r="GU196" s="13"/>
      <c r="GV196" s="11"/>
      <c r="GW196" s="11"/>
      <c r="GX196" s="14"/>
      <c r="GY196" s="10"/>
      <c r="GZ196" s="11"/>
      <c r="HA196" s="74">
        <f t="shared" si="5517"/>
        <v>842</v>
      </c>
      <c r="HB196" s="74">
        <f t="shared" si="5518"/>
        <v>70</v>
      </c>
      <c r="HC196" s="11">
        <v>514</v>
      </c>
      <c r="HD196" s="12">
        <f t="shared" si="5467"/>
        <v>0.6330166270783848</v>
      </c>
      <c r="HE196" s="11">
        <v>19</v>
      </c>
      <c r="HF196" s="12">
        <f t="shared" si="5468"/>
        <v>3.5647279549718573E-2</v>
      </c>
      <c r="HG196" s="13"/>
      <c r="HH196" s="11"/>
      <c r="HI196" s="11"/>
      <c r="HJ196" s="14"/>
      <c r="HK196" s="10">
        <f t="shared" si="5469"/>
        <v>4</v>
      </c>
      <c r="HL196" s="11">
        <f t="shared" si="5470"/>
        <v>1</v>
      </c>
      <c r="HM196" s="11">
        <f t="shared" si="5471"/>
        <v>11683</v>
      </c>
      <c r="HN196" s="11">
        <f t="shared" si="5472"/>
        <v>968</v>
      </c>
      <c r="HO196" s="11">
        <f t="shared" si="5473"/>
        <v>7452</v>
      </c>
      <c r="HP196" s="215">
        <f>+(HO196)/HM196</f>
        <v>0.63784986732859705</v>
      </c>
      <c r="HQ196" s="15">
        <f t="shared" si="5475"/>
        <v>176</v>
      </c>
      <c r="HR196" s="12">
        <f t="shared" si="5519"/>
        <v>2.3617820719269995E-2</v>
      </c>
      <c r="HS196" s="16">
        <v>64</v>
      </c>
      <c r="HT196" s="17">
        <v>7181</v>
      </c>
      <c r="HU196" s="16">
        <f t="shared" si="5476"/>
        <v>96.36339237788512</v>
      </c>
      <c r="HV196" s="15"/>
      <c r="HW196" s="14"/>
      <c r="HX196" s="78">
        <f t="shared" si="5477"/>
        <v>0.65551624316500479</v>
      </c>
      <c r="HY196" s="78">
        <f t="shared" si="5478"/>
        <v>0.65094038890659867</v>
      </c>
      <c r="HZ196" s="78">
        <f t="shared" si="5479"/>
        <v>0.62273714699493121</v>
      </c>
      <c r="IA196" s="78">
        <f t="shared" si="5480"/>
        <v>0.61757009345794389</v>
      </c>
    </row>
    <row r="197" spans="1:244" x14ac:dyDescent="0.25">
      <c r="A197" s="226"/>
      <c r="B197" s="41">
        <f t="shared" si="5481"/>
        <v>44578</v>
      </c>
      <c r="C197" s="10">
        <v>1</v>
      </c>
      <c r="D197" s="11"/>
      <c r="E197" s="74">
        <f t="shared" si="5482"/>
        <v>731</v>
      </c>
      <c r="F197" s="74">
        <f t="shared" si="5483"/>
        <v>61</v>
      </c>
      <c r="G197" s="11">
        <v>466</v>
      </c>
      <c r="H197" s="12">
        <f t="shared" si="5400"/>
        <v>0.65389876880984954</v>
      </c>
      <c r="I197" s="11">
        <v>12</v>
      </c>
      <c r="J197" s="12">
        <f t="shared" si="5484"/>
        <v>2.5104602510460251E-2</v>
      </c>
      <c r="K197" s="11"/>
      <c r="L197" s="11"/>
      <c r="M197" s="18"/>
      <c r="N197" s="20"/>
      <c r="O197" s="10"/>
      <c r="P197" s="11"/>
      <c r="Q197" s="74">
        <f t="shared" si="5485"/>
        <v>698</v>
      </c>
      <c r="R197" s="74">
        <f t="shared" si="5486"/>
        <v>59</v>
      </c>
      <c r="S197" s="11">
        <v>430</v>
      </c>
      <c r="T197" s="12">
        <f t="shared" si="5403"/>
        <v>0.63753581661891112</v>
      </c>
      <c r="U197" s="11">
        <v>15</v>
      </c>
      <c r="V197" s="12">
        <f t="shared" si="5404"/>
        <v>3.3707865168539325E-2</v>
      </c>
      <c r="W197" s="11"/>
      <c r="X197" s="11"/>
      <c r="Y197" s="18"/>
      <c r="Z197" s="20"/>
      <c r="AA197" s="10"/>
      <c r="AB197" s="11"/>
      <c r="AC197" s="74">
        <f t="shared" si="5487"/>
        <v>148</v>
      </c>
      <c r="AD197" s="74">
        <f t="shared" si="5488"/>
        <v>8</v>
      </c>
      <c r="AE197" s="11">
        <v>83</v>
      </c>
      <c r="AF197" s="12">
        <f t="shared" si="5407"/>
        <v>0.58108108108108103</v>
      </c>
      <c r="AG197" s="11">
        <v>3</v>
      </c>
      <c r="AH197" s="12">
        <f t="shared" si="5408"/>
        <v>3.4883720930232558E-2</v>
      </c>
      <c r="AI197" s="11"/>
      <c r="AJ197" s="11"/>
      <c r="AK197" s="18"/>
      <c r="AL197" s="20"/>
      <c r="AM197" s="10"/>
      <c r="AN197" s="11"/>
      <c r="AO197" s="74">
        <f t="shared" si="5489"/>
        <v>707</v>
      </c>
      <c r="AP197" s="74">
        <f t="shared" si="5490"/>
        <v>60</v>
      </c>
      <c r="AQ197" s="11">
        <v>447</v>
      </c>
      <c r="AR197" s="12">
        <f t="shared" si="5411"/>
        <v>0.65770862800565766</v>
      </c>
      <c r="AS197" s="11">
        <v>18</v>
      </c>
      <c r="AT197" s="12">
        <f t="shared" si="5412"/>
        <v>3.870967741935484E-2</v>
      </c>
      <c r="AU197" s="11"/>
      <c r="AV197" s="11"/>
      <c r="AW197" s="18"/>
      <c r="AX197" s="20"/>
      <c r="AY197" s="10"/>
      <c r="AZ197" s="11"/>
      <c r="BA197" s="74">
        <f t="shared" si="5491"/>
        <v>824</v>
      </c>
      <c r="BB197" s="74">
        <f t="shared" si="5492"/>
        <v>68</v>
      </c>
      <c r="BC197" s="11">
        <v>506</v>
      </c>
      <c r="BD197" s="12">
        <f t="shared" si="5415"/>
        <v>0.62864077669902918</v>
      </c>
      <c r="BE197" s="11">
        <v>12</v>
      </c>
      <c r="BF197" s="12">
        <f t="shared" si="5416"/>
        <v>2.3166023166023165E-2</v>
      </c>
      <c r="BG197" s="11"/>
      <c r="BH197" s="11"/>
      <c r="BI197" s="18"/>
      <c r="BJ197" s="20"/>
      <c r="BK197" s="10"/>
      <c r="BL197" s="11"/>
      <c r="BM197" s="74">
        <f t="shared" si="5493"/>
        <v>714</v>
      </c>
      <c r="BN197" s="74">
        <f t="shared" si="5494"/>
        <v>58</v>
      </c>
      <c r="BO197" s="11">
        <v>453</v>
      </c>
      <c r="BP197" s="12">
        <f t="shared" si="5419"/>
        <v>0.66106442577030811</v>
      </c>
      <c r="BQ197" s="11">
        <v>19</v>
      </c>
      <c r="BR197" s="12">
        <f t="shared" si="5420"/>
        <v>4.025423728813559E-2</v>
      </c>
      <c r="BS197" s="11"/>
      <c r="BT197" s="11"/>
      <c r="BU197" s="18"/>
      <c r="BV197" s="20"/>
      <c r="BW197" s="10"/>
      <c r="BX197" s="11"/>
      <c r="BY197" s="74">
        <f t="shared" si="5495"/>
        <v>733</v>
      </c>
      <c r="BZ197" s="74">
        <f t="shared" si="5496"/>
        <v>61</v>
      </c>
      <c r="CA197" s="11">
        <v>459</v>
      </c>
      <c r="CB197" s="12">
        <f t="shared" si="5423"/>
        <v>0.64529331514324695</v>
      </c>
      <c r="CC197" s="11">
        <v>14</v>
      </c>
      <c r="CD197" s="12">
        <f t="shared" si="5424"/>
        <v>2.9598308668076109E-2</v>
      </c>
      <c r="CE197" s="11"/>
      <c r="CF197" s="11"/>
      <c r="CG197" s="18"/>
      <c r="CH197" s="20"/>
      <c r="CI197" s="10"/>
      <c r="CJ197" s="11"/>
      <c r="CK197" s="74">
        <f t="shared" si="5497"/>
        <v>139</v>
      </c>
      <c r="CL197" s="74">
        <f t="shared" si="5498"/>
        <v>12</v>
      </c>
      <c r="CM197" s="11">
        <v>75</v>
      </c>
      <c r="CN197" s="12">
        <f t="shared" si="5427"/>
        <v>0.5467625899280576</v>
      </c>
      <c r="CO197" s="11">
        <v>1</v>
      </c>
      <c r="CP197" s="12">
        <f t="shared" si="5428"/>
        <v>1.3157894736842105E-2</v>
      </c>
      <c r="CQ197" s="11"/>
      <c r="CR197" s="11"/>
      <c r="CS197" s="18"/>
      <c r="CT197" s="20"/>
      <c r="CU197" s="10"/>
      <c r="CV197" s="11"/>
      <c r="CW197" s="74">
        <f t="shared" si="5499"/>
        <v>733</v>
      </c>
      <c r="CX197" s="74">
        <f t="shared" si="5500"/>
        <v>62</v>
      </c>
      <c r="CY197" s="11">
        <v>465</v>
      </c>
      <c r="CZ197" s="12">
        <f t="shared" si="5431"/>
        <v>0.65893587994542979</v>
      </c>
      <c r="DA197" s="11">
        <v>18</v>
      </c>
      <c r="DB197" s="12">
        <f t="shared" si="5432"/>
        <v>3.7267080745341616E-2</v>
      </c>
      <c r="DC197" s="11"/>
      <c r="DD197" s="11"/>
      <c r="DE197" s="18"/>
      <c r="DF197" s="20"/>
      <c r="DG197" s="10"/>
      <c r="DH197" s="11"/>
      <c r="DI197" s="74">
        <f t="shared" si="5501"/>
        <v>818</v>
      </c>
      <c r="DJ197" s="74">
        <f t="shared" si="5502"/>
        <v>70</v>
      </c>
      <c r="DK197" s="11">
        <v>516</v>
      </c>
      <c r="DL197" s="12">
        <f t="shared" si="5435"/>
        <v>0.64914425427872857</v>
      </c>
      <c r="DM197" s="11">
        <v>15</v>
      </c>
      <c r="DN197" s="12">
        <f t="shared" si="5436"/>
        <v>2.8248587570621469E-2</v>
      </c>
      <c r="DO197" s="11"/>
      <c r="DP197" s="11"/>
      <c r="DQ197" s="18"/>
      <c r="DR197" s="20"/>
      <c r="DS197" s="10"/>
      <c r="DT197" s="11"/>
      <c r="DU197" s="74">
        <f t="shared" si="5503"/>
        <v>876</v>
      </c>
      <c r="DV197" s="74">
        <f t="shared" si="5504"/>
        <v>71</v>
      </c>
      <c r="DW197" s="11">
        <v>499</v>
      </c>
      <c r="DX197" s="12">
        <f t="shared" si="5439"/>
        <v>0.59360730593607303</v>
      </c>
      <c r="DY197" s="11">
        <v>21</v>
      </c>
      <c r="DZ197" s="12">
        <f t="shared" si="5440"/>
        <v>4.0384615384615387E-2</v>
      </c>
      <c r="EA197" s="11"/>
      <c r="EB197" s="11"/>
      <c r="EC197" s="18"/>
      <c r="ED197" s="20"/>
      <c r="EE197" s="10"/>
      <c r="EF197" s="11"/>
      <c r="EG197" s="74">
        <f t="shared" si="5505"/>
        <v>150</v>
      </c>
      <c r="EH197" s="74">
        <f t="shared" si="5506"/>
        <v>11</v>
      </c>
      <c r="EI197" s="11">
        <v>88</v>
      </c>
      <c r="EJ197" s="12">
        <f t="shared" si="5443"/>
        <v>0.6</v>
      </c>
      <c r="EK197" s="11">
        <v>2</v>
      </c>
      <c r="EL197" s="12">
        <f t="shared" si="5444"/>
        <v>2.2222222222222223E-2</v>
      </c>
      <c r="EM197" s="11"/>
      <c r="EN197" s="11"/>
      <c r="EO197" s="18"/>
      <c r="EP197" s="20"/>
      <c r="EQ197" s="10"/>
      <c r="ER197" s="11"/>
      <c r="ES197" s="74">
        <f t="shared" si="5507"/>
        <v>865</v>
      </c>
      <c r="ET197" s="74">
        <f t="shared" si="5508"/>
        <v>72</v>
      </c>
      <c r="EU197" s="11">
        <v>499</v>
      </c>
      <c r="EV197" s="12">
        <f t="shared" si="5447"/>
        <v>0.59306358381502888</v>
      </c>
      <c r="EW197" s="11">
        <v>14</v>
      </c>
      <c r="EX197" s="12">
        <f t="shared" si="5448"/>
        <v>2.7290448343079921E-2</v>
      </c>
      <c r="EY197" s="11"/>
      <c r="EZ197" s="11"/>
      <c r="FA197" s="18"/>
      <c r="FB197" s="20"/>
      <c r="FC197" s="10">
        <v>1</v>
      </c>
      <c r="FD197" s="11"/>
      <c r="FE197" s="74">
        <f t="shared" si="5509"/>
        <v>870</v>
      </c>
      <c r="FF197" s="74">
        <f t="shared" si="5510"/>
        <v>72</v>
      </c>
      <c r="FG197" s="11">
        <v>492</v>
      </c>
      <c r="FH197" s="12">
        <f t="shared" si="5451"/>
        <v>0.58620689655172409</v>
      </c>
      <c r="FI197" s="11">
        <v>18</v>
      </c>
      <c r="FJ197" s="12">
        <f t="shared" si="5452"/>
        <v>3.5294117647058823E-2</v>
      </c>
      <c r="FK197" s="11"/>
      <c r="FL197" s="11"/>
      <c r="FM197" s="18"/>
      <c r="FN197" s="20"/>
      <c r="FO197" s="10"/>
      <c r="FP197" s="11"/>
      <c r="FQ197" s="74">
        <f t="shared" si="5511"/>
        <v>842</v>
      </c>
      <c r="FR197" s="74">
        <f t="shared" si="5512"/>
        <v>70</v>
      </c>
      <c r="FS197" s="11">
        <v>497</v>
      </c>
      <c r="FT197" s="12">
        <f t="shared" si="5455"/>
        <v>0.60688836104513066</v>
      </c>
      <c r="FU197" s="11">
        <v>14</v>
      </c>
      <c r="FV197" s="12">
        <f t="shared" si="5456"/>
        <v>2.7397260273972601E-2</v>
      </c>
      <c r="FW197" s="11"/>
      <c r="FX197" s="11"/>
      <c r="FY197" s="18"/>
      <c r="FZ197" s="20"/>
      <c r="GA197" s="10"/>
      <c r="GB197" s="11"/>
      <c r="GC197" s="74">
        <f t="shared" si="5513"/>
        <v>155</v>
      </c>
      <c r="GD197" s="74">
        <f t="shared" si="5514"/>
        <v>13</v>
      </c>
      <c r="GE197" s="11">
        <v>78</v>
      </c>
      <c r="GF197" s="12">
        <f t="shared" si="5459"/>
        <v>0.54193548387096779</v>
      </c>
      <c r="GG197" s="11">
        <v>6</v>
      </c>
      <c r="GH197" s="12">
        <f t="shared" si="5460"/>
        <v>7.1428571428571425E-2</v>
      </c>
      <c r="GI197" s="11"/>
      <c r="GJ197" s="11"/>
      <c r="GK197" s="18"/>
      <c r="GL197" s="20"/>
      <c r="GM197" s="10"/>
      <c r="GN197" s="11"/>
      <c r="GO197" s="74">
        <f t="shared" si="5515"/>
        <v>836</v>
      </c>
      <c r="GP197" s="74">
        <f t="shared" si="5516"/>
        <v>70</v>
      </c>
      <c r="GQ197" s="11">
        <v>473</v>
      </c>
      <c r="GR197" s="12">
        <f t="shared" si="5463"/>
        <v>0.58492822966507174</v>
      </c>
      <c r="GS197" s="11">
        <v>16</v>
      </c>
      <c r="GT197" s="12">
        <f t="shared" si="5464"/>
        <v>3.2719836400817999E-2</v>
      </c>
      <c r="GU197" s="11"/>
      <c r="GV197" s="11"/>
      <c r="GW197" s="18"/>
      <c r="GX197" s="20"/>
      <c r="GY197" s="10"/>
      <c r="GZ197" s="11"/>
      <c r="HA197" s="74">
        <f t="shared" si="5517"/>
        <v>842</v>
      </c>
      <c r="HB197" s="74">
        <f t="shared" si="5518"/>
        <v>70</v>
      </c>
      <c r="HC197" s="11">
        <v>490</v>
      </c>
      <c r="HD197" s="12">
        <f t="shared" si="5467"/>
        <v>0.60213776722090262</v>
      </c>
      <c r="HE197" s="11">
        <v>17</v>
      </c>
      <c r="HF197" s="12">
        <f t="shared" si="5468"/>
        <v>3.3530571992110451E-2</v>
      </c>
      <c r="HG197" s="11"/>
      <c r="HH197" s="11"/>
      <c r="HI197" s="18"/>
      <c r="HJ197" s="20"/>
      <c r="HK197" s="10">
        <f t="shared" si="5469"/>
        <v>2</v>
      </c>
      <c r="HL197" s="11">
        <f t="shared" si="5470"/>
        <v>0</v>
      </c>
      <c r="HM197" s="11">
        <f t="shared" si="5471"/>
        <v>11681</v>
      </c>
      <c r="HN197" s="11">
        <f t="shared" si="5472"/>
        <v>968</v>
      </c>
      <c r="HO197" s="11">
        <f t="shared" si="5473"/>
        <v>7251</v>
      </c>
      <c r="HP197" s="215">
        <f t="shared" ref="HP197:HP200" si="5520">+(HO197)/HM197</f>
        <v>0.62075164797534454</v>
      </c>
      <c r="HQ197" s="15">
        <f t="shared" si="5475"/>
        <v>235</v>
      </c>
      <c r="HR197" s="12">
        <f t="shared" si="5519"/>
        <v>3.240932285202041E-2</v>
      </c>
      <c r="HS197" s="16">
        <v>64.400000000000006</v>
      </c>
      <c r="HT197" s="17">
        <v>6914</v>
      </c>
      <c r="HU197" s="16">
        <f t="shared" si="5476"/>
        <v>95.352365191008133</v>
      </c>
      <c r="HV197" s="18"/>
      <c r="HW197" s="20"/>
      <c r="HX197" s="78">
        <f t="shared" si="5477"/>
        <v>0.64092664092664098</v>
      </c>
      <c r="HY197" s="78">
        <f t="shared" si="5478"/>
        <v>0.64870895760280523</v>
      </c>
      <c r="HZ197" s="78">
        <f t="shared" si="5479"/>
        <v>0.59145237232886638</v>
      </c>
      <c r="IA197" s="78">
        <f t="shared" si="5480"/>
        <v>0.59476635514018694</v>
      </c>
    </row>
    <row r="198" spans="1:244" x14ac:dyDescent="0.25">
      <c r="A198" s="226"/>
      <c r="B198" s="41">
        <f>+B197+1</f>
        <v>44579</v>
      </c>
      <c r="C198" s="10"/>
      <c r="D198" s="11"/>
      <c r="E198" s="74">
        <f t="shared" si="5482"/>
        <v>731</v>
      </c>
      <c r="F198" s="74">
        <f t="shared" si="5483"/>
        <v>61</v>
      </c>
      <c r="G198" s="11">
        <v>486</v>
      </c>
      <c r="H198" s="12">
        <f t="shared" si="5400"/>
        <v>0.68536251709986318</v>
      </c>
      <c r="I198" s="11">
        <v>15</v>
      </c>
      <c r="J198" s="12">
        <f t="shared" si="5484"/>
        <v>2.9940119760479042E-2</v>
      </c>
      <c r="K198" s="13"/>
      <c r="L198" s="13"/>
      <c r="M198" s="25">
        <v>4140</v>
      </c>
      <c r="N198" s="38">
        <v>4400</v>
      </c>
      <c r="O198" s="10"/>
      <c r="P198" s="11"/>
      <c r="Q198" s="74">
        <f t="shared" si="5485"/>
        <v>698</v>
      </c>
      <c r="R198" s="74">
        <f t="shared" si="5486"/>
        <v>59</v>
      </c>
      <c r="S198" s="11">
        <v>439</v>
      </c>
      <c r="T198" s="12">
        <f t="shared" si="5403"/>
        <v>0.64756446991404015</v>
      </c>
      <c r="U198" s="11">
        <v>13</v>
      </c>
      <c r="V198" s="12">
        <f t="shared" si="5404"/>
        <v>2.8761061946902654E-2</v>
      </c>
      <c r="W198" s="13"/>
      <c r="X198" s="13"/>
      <c r="Y198" s="25">
        <v>4140</v>
      </c>
      <c r="Z198" s="38">
        <v>4400</v>
      </c>
      <c r="AA198" s="10"/>
      <c r="AB198" s="11"/>
      <c r="AC198" s="74">
        <f t="shared" si="5487"/>
        <v>148</v>
      </c>
      <c r="AD198" s="74">
        <f t="shared" si="5488"/>
        <v>8</v>
      </c>
      <c r="AE198" s="11">
        <v>80</v>
      </c>
      <c r="AF198" s="12">
        <f t="shared" si="5407"/>
        <v>0.55405405405405406</v>
      </c>
      <c r="AG198" s="11">
        <v>2</v>
      </c>
      <c r="AH198" s="12">
        <f t="shared" si="5408"/>
        <v>2.4390243902439025E-2</v>
      </c>
      <c r="AI198" s="13"/>
      <c r="AJ198" s="13"/>
      <c r="AK198" s="25">
        <v>4140</v>
      </c>
      <c r="AL198" s="38">
        <v>4400</v>
      </c>
      <c r="AM198" s="10"/>
      <c r="AN198" s="11"/>
      <c r="AO198" s="74">
        <f t="shared" si="5489"/>
        <v>707</v>
      </c>
      <c r="AP198" s="74">
        <f t="shared" si="5490"/>
        <v>60</v>
      </c>
      <c r="AQ198" s="11">
        <v>453</v>
      </c>
      <c r="AR198" s="12">
        <f t="shared" si="5411"/>
        <v>0.65063649222065068</v>
      </c>
      <c r="AS198" s="11">
        <v>7</v>
      </c>
      <c r="AT198" s="12">
        <f t="shared" si="5412"/>
        <v>1.5217391304347827E-2</v>
      </c>
      <c r="AU198" s="13"/>
      <c r="AV198" s="13"/>
      <c r="AW198" s="25">
        <v>4140</v>
      </c>
      <c r="AX198" s="38">
        <v>4400</v>
      </c>
      <c r="AY198" s="10"/>
      <c r="AZ198" s="11"/>
      <c r="BA198" s="74">
        <f t="shared" si="5491"/>
        <v>824</v>
      </c>
      <c r="BB198" s="74">
        <f t="shared" si="5492"/>
        <v>68</v>
      </c>
      <c r="BC198" s="11">
        <v>499</v>
      </c>
      <c r="BD198" s="12">
        <f t="shared" si="5415"/>
        <v>0.61529126213592233</v>
      </c>
      <c r="BE198" s="11">
        <v>8</v>
      </c>
      <c r="BF198" s="12">
        <f t="shared" si="5416"/>
        <v>1.5779092702169626E-2</v>
      </c>
      <c r="BG198" s="13"/>
      <c r="BH198" s="13"/>
      <c r="BI198" s="25">
        <v>4140</v>
      </c>
      <c r="BJ198" s="38">
        <v>4400</v>
      </c>
      <c r="BK198" s="10"/>
      <c r="BL198" s="11"/>
      <c r="BM198" s="74">
        <f t="shared" si="5493"/>
        <v>714</v>
      </c>
      <c r="BN198" s="74">
        <f t="shared" si="5494"/>
        <v>58</v>
      </c>
      <c r="BO198" s="11">
        <v>451</v>
      </c>
      <c r="BP198" s="12">
        <f t="shared" si="5419"/>
        <v>0.64425770308123254</v>
      </c>
      <c r="BQ198" s="11">
        <v>9</v>
      </c>
      <c r="BR198" s="12">
        <f t="shared" si="5420"/>
        <v>1.9565217391304349E-2</v>
      </c>
      <c r="BS198" s="13"/>
      <c r="BT198" s="13"/>
      <c r="BU198" s="25">
        <v>4140</v>
      </c>
      <c r="BV198" s="38">
        <v>4400</v>
      </c>
      <c r="BW198" s="10"/>
      <c r="BX198" s="11"/>
      <c r="BY198" s="74">
        <f t="shared" si="5495"/>
        <v>733</v>
      </c>
      <c r="BZ198" s="74">
        <f t="shared" si="5496"/>
        <v>61</v>
      </c>
      <c r="CA198" s="11">
        <v>466</v>
      </c>
      <c r="CB198" s="12">
        <f t="shared" si="5423"/>
        <v>0.64802182810368347</v>
      </c>
      <c r="CC198" s="11">
        <v>9</v>
      </c>
      <c r="CD198" s="12">
        <f t="shared" si="5424"/>
        <v>1.8947368421052633E-2</v>
      </c>
      <c r="CE198" s="13"/>
      <c r="CF198" s="13"/>
      <c r="CG198" s="25">
        <v>4140</v>
      </c>
      <c r="CH198" s="38">
        <v>4400</v>
      </c>
      <c r="CI198" s="10">
        <v>3</v>
      </c>
      <c r="CJ198" s="11"/>
      <c r="CK198" s="74">
        <f t="shared" si="5497"/>
        <v>136</v>
      </c>
      <c r="CL198" s="74">
        <f t="shared" si="5498"/>
        <v>12</v>
      </c>
      <c r="CM198" s="11">
        <v>96</v>
      </c>
      <c r="CN198" s="12">
        <f t="shared" si="5427"/>
        <v>0.7279411764705882</v>
      </c>
      <c r="CO198" s="11">
        <v>3</v>
      </c>
      <c r="CP198" s="12">
        <f t="shared" si="5428"/>
        <v>3.0303030303030304E-2</v>
      </c>
      <c r="CQ198" s="13"/>
      <c r="CR198" s="13"/>
      <c r="CS198" s="25">
        <v>4140</v>
      </c>
      <c r="CT198" s="38">
        <v>4400</v>
      </c>
      <c r="CU198" s="10">
        <v>1</v>
      </c>
      <c r="CV198" s="11"/>
      <c r="CW198" s="74">
        <f t="shared" si="5499"/>
        <v>732</v>
      </c>
      <c r="CX198" s="74">
        <f t="shared" si="5500"/>
        <v>62</v>
      </c>
      <c r="CY198" s="11">
        <v>461</v>
      </c>
      <c r="CZ198" s="12">
        <f t="shared" si="5431"/>
        <v>0.63387978142076506</v>
      </c>
      <c r="DA198" s="11">
        <v>3</v>
      </c>
      <c r="DB198" s="12">
        <f t="shared" si="5432"/>
        <v>6.4655172413793103E-3</v>
      </c>
      <c r="DC198" s="13"/>
      <c r="DD198" s="13"/>
      <c r="DE198" s="25">
        <v>4140</v>
      </c>
      <c r="DF198" s="38">
        <v>4400</v>
      </c>
      <c r="DG198" s="10"/>
      <c r="DH198" s="11"/>
      <c r="DI198" s="74">
        <f t="shared" si="5501"/>
        <v>818</v>
      </c>
      <c r="DJ198" s="74">
        <f t="shared" si="5502"/>
        <v>70</v>
      </c>
      <c r="DK198" s="11">
        <v>499</v>
      </c>
      <c r="DL198" s="12">
        <f t="shared" si="5435"/>
        <v>0.62224938875305624</v>
      </c>
      <c r="DM198" s="11">
        <v>10</v>
      </c>
      <c r="DN198" s="12">
        <f t="shared" si="5436"/>
        <v>1.9646365422396856E-2</v>
      </c>
      <c r="DO198" s="13"/>
      <c r="DP198" s="13"/>
      <c r="DQ198" s="25">
        <v>4140</v>
      </c>
      <c r="DR198" s="38">
        <v>4400</v>
      </c>
      <c r="DS198" s="10">
        <v>1</v>
      </c>
      <c r="DT198" s="11"/>
      <c r="DU198" s="74">
        <f t="shared" si="5503"/>
        <v>875</v>
      </c>
      <c r="DV198" s="74">
        <f t="shared" si="5504"/>
        <v>71</v>
      </c>
      <c r="DW198" s="11">
        <v>525</v>
      </c>
      <c r="DX198" s="12">
        <f t="shared" si="5439"/>
        <v>0.62857142857142856</v>
      </c>
      <c r="DY198" s="11">
        <v>25</v>
      </c>
      <c r="DZ198" s="12">
        <f t="shared" si="5440"/>
        <v>4.5454545454545456E-2</v>
      </c>
      <c r="EA198" s="13"/>
      <c r="EB198" s="13"/>
      <c r="EC198" s="25">
        <v>4140</v>
      </c>
      <c r="ED198" s="38">
        <v>4400</v>
      </c>
      <c r="EE198" s="10">
        <v>1</v>
      </c>
      <c r="EF198" s="11"/>
      <c r="EG198" s="74">
        <f t="shared" si="5505"/>
        <v>149</v>
      </c>
      <c r="EH198" s="74">
        <f t="shared" si="5506"/>
        <v>11</v>
      </c>
      <c r="EI198" s="11">
        <v>93</v>
      </c>
      <c r="EJ198" s="12">
        <f t="shared" si="5443"/>
        <v>0.66442953020134232</v>
      </c>
      <c r="EK198" s="11">
        <v>6</v>
      </c>
      <c r="EL198" s="12">
        <f t="shared" si="5444"/>
        <v>6.0606060606060608E-2</v>
      </c>
      <c r="EM198" s="13"/>
      <c r="EN198" s="13"/>
      <c r="EO198" s="25">
        <v>4140</v>
      </c>
      <c r="EP198" s="38">
        <v>4400</v>
      </c>
      <c r="EQ198" s="10">
        <v>1</v>
      </c>
      <c r="ER198" s="11"/>
      <c r="ES198" s="74">
        <f t="shared" si="5507"/>
        <v>864</v>
      </c>
      <c r="ET198" s="74">
        <f t="shared" si="5508"/>
        <v>72</v>
      </c>
      <c r="EU198" s="11">
        <v>503</v>
      </c>
      <c r="EV198" s="12">
        <f t="shared" si="5447"/>
        <v>0.6030092592592593</v>
      </c>
      <c r="EW198" s="11">
        <v>18</v>
      </c>
      <c r="EX198" s="12">
        <f t="shared" si="5448"/>
        <v>3.4548944337811902E-2</v>
      </c>
      <c r="EY198" s="13"/>
      <c r="EZ198" s="13"/>
      <c r="FA198" s="25">
        <v>4140</v>
      </c>
      <c r="FB198" s="38">
        <v>4400</v>
      </c>
      <c r="FC198" s="10"/>
      <c r="FD198" s="11"/>
      <c r="FE198" s="74">
        <f t="shared" si="5509"/>
        <v>870</v>
      </c>
      <c r="FF198" s="74">
        <f t="shared" si="5510"/>
        <v>72</v>
      </c>
      <c r="FG198" s="11">
        <v>501</v>
      </c>
      <c r="FH198" s="12">
        <f t="shared" si="5451"/>
        <v>0.60689655172413792</v>
      </c>
      <c r="FI198" s="11">
        <v>27</v>
      </c>
      <c r="FJ198" s="12">
        <f t="shared" si="5452"/>
        <v>5.113636363636364E-2</v>
      </c>
      <c r="FK198" s="13"/>
      <c r="FL198" s="13"/>
      <c r="FM198" s="25">
        <v>4140</v>
      </c>
      <c r="FN198" s="38">
        <v>4400</v>
      </c>
      <c r="FO198" s="10">
        <v>1</v>
      </c>
      <c r="FP198" s="11"/>
      <c r="FQ198" s="74">
        <f t="shared" si="5511"/>
        <v>841</v>
      </c>
      <c r="FR198" s="74">
        <f t="shared" si="5512"/>
        <v>70</v>
      </c>
      <c r="FS198" s="11">
        <v>534</v>
      </c>
      <c r="FT198" s="12">
        <f t="shared" si="5455"/>
        <v>0.64803804994054692</v>
      </c>
      <c r="FU198" s="11">
        <v>11</v>
      </c>
      <c r="FV198" s="12">
        <f t="shared" si="5456"/>
        <v>2.0183486238532111E-2</v>
      </c>
      <c r="FW198" s="13"/>
      <c r="FX198" s="13"/>
      <c r="FY198" s="25">
        <v>4140</v>
      </c>
      <c r="FZ198" s="38">
        <v>4400</v>
      </c>
      <c r="GA198" s="10"/>
      <c r="GB198" s="11"/>
      <c r="GC198" s="74">
        <f t="shared" si="5513"/>
        <v>155</v>
      </c>
      <c r="GD198" s="74">
        <f t="shared" si="5514"/>
        <v>13</v>
      </c>
      <c r="GE198" s="11">
        <v>103</v>
      </c>
      <c r="GF198" s="12">
        <f t="shared" si="5459"/>
        <v>0.70322580645161292</v>
      </c>
      <c r="GG198" s="11">
        <v>6</v>
      </c>
      <c r="GH198" s="12">
        <f t="shared" si="5460"/>
        <v>5.5045871559633031E-2</v>
      </c>
      <c r="GI198" s="13"/>
      <c r="GJ198" s="13"/>
      <c r="GK198" s="25">
        <v>4140</v>
      </c>
      <c r="GL198" s="38">
        <v>4400</v>
      </c>
      <c r="GM198" s="10"/>
      <c r="GN198" s="11"/>
      <c r="GO198" s="74">
        <f t="shared" si="5515"/>
        <v>836</v>
      </c>
      <c r="GP198" s="74">
        <f t="shared" si="5516"/>
        <v>70</v>
      </c>
      <c r="GQ198" s="11">
        <v>515</v>
      </c>
      <c r="GR198" s="12">
        <f t="shared" si="5463"/>
        <v>0.63157894736842102</v>
      </c>
      <c r="GS198" s="11">
        <v>13</v>
      </c>
      <c r="GT198" s="12">
        <f t="shared" si="5464"/>
        <v>2.462121212121212E-2</v>
      </c>
      <c r="GU198" s="13"/>
      <c r="GV198" s="13"/>
      <c r="GW198" s="25">
        <v>4140</v>
      </c>
      <c r="GX198" s="38">
        <v>4400</v>
      </c>
      <c r="GY198" s="10"/>
      <c r="GZ198" s="11"/>
      <c r="HA198" s="74">
        <f t="shared" si="5517"/>
        <v>842</v>
      </c>
      <c r="HB198" s="74">
        <f t="shared" si="5518"/>
        <v>70</v>
      </c>
      <c r="HC198" s="11">
        <v>556</v>
      </c>
      <c r="HD198" s="12">
        <f t="shared" si="5467"/>
        <v>0.6888361045130641</v>
      </c>
      <c r="HE198" s="11">
        <v>24</v>
      </c>
      <c r="HF198" s="12">
        <f t="shared" si="5468"/>
        <v>4.1379310344827586E-2</v>
      </c>
      <c r="HG198" s="13"/>
      <c r="HH198" s="13"/>
      <c r="HI198" s="25">
        <v>4140</v>
      </c>
      <c r="HJ198" s="38">
        <v>4400</v>
      </c>
      <c r="HK198" s="10">
        <f t="shared" si="5469"/>
        <v>8</v>
      </c>
      <c r="HL198" s="11">
        <f t="shared" si="5470"/>
        <v>0</v>
      </c>
      <c r="HM198" s="11">
        <f t="shared" si="5471"/>
        <v>11673</v>
      </c>
      <c r="HN198" s="11">
        <f t="shared" si="5472"/>
        <v>968</v>
      </c>
      <c r="HO198" s="11">
        <f t="shared" si="5473"/>
        <v>7469</v>
      </c>
      <c r="HP198" s="215">
        <f t="shared" si="5520"/>
        <v>0.63985265141780179</v>
      </c>
      <c r="HQ198" s="15">
        <f t="shared" si="5475"/>
        <v>209</v>
      </c>
      <c r="HR198" s="12">
        <f t="shared" si="5519"/>
        <v>2.7982326951399118E-2</v>
      </c>
      <c r="HS198" s="16">
        <v>64.2</v>
      </c>
      <c r="HT198" s="17">
        <v>7153</v>
      </c>
      <c r="HU198" s="16">
        <f t="shared" si="5476"/>
        <v>95.769179274333922</v>
      </c>
      <c r="HV198" s="23">
        <v>4140</v>
      </c>
      <c r="HW198" s="22">
        <v>4400</v>
      </c>
      <c r="HX198" s="78">
        <f t="shared" si="5477"/>
        <v>0.64414414414414412</v>
      </c>
      <c r="HY198" s="78">
        <f t="shared" si="5478"/>
        <v>0.6406000638365783</v>
      </c>
      <c r="HZ198" s="78">
        <f t="shared" si="5479"/>
        <v>0.61566352429296589</v>
      </c>
      <c r="IA198" s="78">
        <f t="shared" si="5480"/>
        <v>0.65893792071802548</v>
      </c>
    </row>
    <row r="199" spans="1:244" x14ac:dyDescent="0.25">
      <c r="A199" s="226"/>
      <c r="B199" s="41">
        <f t="shared" si="5481"/>
        <v>44580</v>
      </c>
      <c r="C199" s="10"/>
      <c r="D199" s="11"/>
      <c r="E199" s="74">
        <f t="shared" si="5482"/>
        <v>731</v>
      </c>
      <c r="F199" s="74">
        <f t="shared" si="5483"/>
        <v>61</v>
      </c>
      <c r="G199" s="11">
        <v>416</v>
      </c>
      <c r="H199" s="12">
        <f t="shared" si="5400"/>
        <v>0.58960328317373456</v>
      </c>
      <c r="I199" s="11">
        <v>15</v>
      </c>
      <c r="J199" s="12">
        <f t="shared" si="5484"/>
        <v>3.4802784222737818E-2</v>
      </c>
      <c r="K199" s="13"/>
      <c r="L199" s="11"/>
      <c r="M199" s="25">
        <v>4736.3888888888887</v>
      </c>
      <c r="N199" s="38">
        <v>4640</v>
      </c>
      <c r="O199" s="10">
        <v>1</v>
      </c>
      <c r="P199" s="11"/>
      <c r="Q199" s="74">
        <f t="shared" si="5485"/>
        <v>697</v>
      </c>
      <c r="R199" s="74">
        <f t="shared" si="5486"/>
        <v>59</v>
      </c>
      <c r="S199" s="11">
        <v>425</v>
      </c>
      <c r="T199" s="12">
        <f t="shared" si="5403"/>
        <v>0.63127690100430411</v>
      </c>
      <c r="U199" s="11">
        <v>15</v>
      </c>
      <c r="V199" s="12">
        <f t="shared" si="5404"/>
        <v>3.4090909090909088E-2</v>
      </c>
      <c r="W199" s="13"/>
      <c r="X199" s="11"/>
      <c r="Y199" s="25">
        <v>4880.27027027027</v>
      </c>
      <c r="Z199" s="38">
        <v>4740</v>
      </c>
      <c r="AA199" s="10"/>
      <c r="AB199" s="11"/>
      <c r="AC199" s="74">
        <f t="shared" si="5487"/>
        <v>148</v>
      </c>
      <c r="AD199" s="74">
        <f t="shared" si="5488"/>
        <v>8</v>
      </c>
      <c r="AE199" s="11">
        <v>79</v>
      </c>
      <c r="AF199" s="12">
        <f t="shared" si="5407"/>
        <v>0.55405405405405406</v>
      </c>
      <c r="AG199" s="11">
        <v>3</v>
      </c>
      <c r="AH199" s="12">
        <f t="shared" si="5408"/>
        <v>3.6585365853658534E-2</v>
      </c>
      <c r="AI199" s="13"/>
      <c r="AJ199" s="11"/>
      <c r="AK199" s="25">
        <v>4972.5</v>
      </c>
      <c r="AL199" s="38">
        <v>4430</v>
      </c>
      <c r="AM199" s="10"/>
      <c r="AN199" s="11"/>
      <c r="AO199" s="74">
        <f t="shared" si="5489"/>
        <v>707</v>
      </c>
      <c r="AP199" s="74">
        <f t="shared" si="5490"/>
        <v>60</v>
      </c>
      <c r="AQ199" s="11">
        <v>409</v>
      </c>
      <c r="AR199" s="12">
        <f t="shared" si="5411"/>
        <v>0.60254596888260259</v>
      </c>
      <c r="AS199" s="11">
        <v>17</v>
      </c>
      <c r="AT199" s="12">
        <f t="shared" si="5412"/>
        <v>3.9906103286384977E-2</v>
      </c>
      <c r="AU199" s="13"/>
      <c r="AV199" s="11"/>
      <c r="AW199" s="25">
        <v>4736.3157894736842</v>
      </c>
      <c r="AX199" s="38">
        <v>4736.1538461538457</v>
      </c>
      <c r="AY199" s="10"/>
      <c r="AZ199" s="11"/>
      <c r="BA199" s="74">
        <f t="shared" si="5491"/>
        <v>824</v>
      </c>
      <c r="BB199" s="74">
        <f t="shared" si="5492"/>
        <v>68</v>
      </c>
      <c r="BC199" s="11">
        <v>472</v>
      </c>
      <c r="BD199" s="12">
        <f t="shared" si="5415"/>
        <v>0.59344660194174759</v>
      </c>
      <c r="BE199" s="11">
        <v>17</v>
      </c>
      <c r="BF199" s="12">
        <f t="shared" si="5416"/>
        <v>3.4764826175869123E-2</v>
      </c>
      <c r="BG199" s="13"/>
      <c r="BH199" s="11"/>
      <c r="BI199" s="25">
        <v>4841.8918918918916</v>
      </c>
      <c r="BJ199" s="38">
        <v>5146.9230769230771</v>
      </c>
      <c r="BK199" s="10"/>
      <c r="BL199" s="11"/>
      <c r="BM199" s="74">
        <f t="shared" si="5493"/>
        <v>714</v>
      </c>
      <c r="BN199" s="74">
        <f t="shared" si="5494"/>
        <v>58</v>
      </c>
      <c r="BO199" s="11">
        <v>395</v>
      </c>
      <c r="BP199" s="12">
        <f t="shared" si="5419"/>
        <v>0.57983193277310929</v>
      </c>
      <c r="BQ199" s="11">
        <v>19</v>
      </c>
      <c r="BR199" s="12">
        <f t="shared" si="5420"/>
        <v>4.5893719806763288E-2</v>
      </c>
      <c r="BS199" s="13"/>
      <c r="BT199" s="11"/>
      <c r="BU199" s="25">
        <v>4758.4210526315792</v>
      </c>
      <c r="BV199" s="38">
        <v>4500.666666666667</v>
      </c>
      <c r="BW199" s="10"/>
      <c r="BX199" s="11"/>
      <c r="BY199" s="74">
        <f t="shared" si="5495"/>
        <v>733</v>
      </c>
      <c r="BZ199" s="74">
        <f t="shared" si="5496"/>
        <v>61</v>
      </c>
      <c r="CA199" s="11">
        <v>450</v>
      </c>
      <c r="CB199" s="12">
        <f t="shared" si="5423"/>
        <v>0.64120054570259211</v>
      </c>
      <c r="CC199" s="11">
        <v>20</v>
      </c>
      <c r="CD199" s="12">
        <f t="shared" si="5424"/>
        <v>4.2553191489361701E-2</v>
      </c>
      <c r="CE199" s="13"/>
      <c r="CF199" s="11"/>
      <c r="CG199" s="25">
        <v>4679.2307692307695</v>
      </c>
      <c r="CH199" s="38">
        <v>4436.9230769230771</v>
      </c>
      <c r="CI199" s="10"/>
      <c r="CJ199" s="11"/>
      <c r="CK199" s="74">
        <f t="shared" si="5497"/>
        <v>136</v>
      </c>
      <c r="CL199" s="74">
        <f t="shared" si="5498"/>
        <v>12</v>
      </c>
      <c r="CM199" s="11">
        <v>81</v>
      </c>
      <c r="CN199" s="12">
        <f t="shared" si="5427"/>
        <v>0.61764705882352944</v>
      </c>
      <c r="CO199" s="11">
        <v>3</v>
      </c>
      <c r="CP199" s="12">
        <f t="shared" si="5428"/>
        <v>3.5714285714285712E-2</v>
      </c>
      <c r="CQ199" s="13"/>
      <c r="CR199" s="11"/>
      <c r="CS199" s="25">
        <v>4827.5</v>
      </c>
      <c r="CT199" s="38">
        <v>4823.333333333333</v>
      </c>
      <c r="CU199" s="10"/>
      <c r="CV199" s="11"/>
      <c r="CW199" s="74">
        <f t="shared" si="5499"/>
        <v>732</v>
      </c>
      <c r="CX199" s="74">
        <f t="shared" si="5500"/>
        <v>62</v>
      </c>
      <c r="CY199" s="11">
        <v>450</v>
      </c>
      <c r="CZ199" s="12">
        <f t="shared" si="5431"/>
        <v>0.62158469945355188</v>
      </c>
      <c r="DA199" s="11">
        <v>5</v>
      </c>
      <c r="DB199" s="12">
        <f t="shared" si="5432"/>
        <v>1.098901098901099E-2</v>
      </c>
      <c r="DC199" s="13"/>
      <c r="DD199" s="11"/>
      <c r="DE199" s="25">
        <v>4760.2564102564102</v>
      </c>
      <c r="DF199" s="38">
        <v>4768.5714285714284</v>
      </c>
      <c r="DG199" s="10"/>
      <c r="DH199" s="11"/>
      <c r="DI199" s="74">
        <f t="shared" si="5501"/>
        <v>818</v>
      </c>
      <c r="DJ199" s="74">
        <f t="shared" si="5502"/>
        <v>70</v>
      </c>
      <c r="DK199" s="11">
        <v>495</v>
      </c>
      <c r="DL199" s="12">
        <f t="shared" si="5435"/>
        <v>0.61858190709046457</v>
      </c>
      <c r="DM199" s="11">
        <v>11</v>
      </c>
      <c r="DN199" s="12">
        <f t="shared" si="5436"/>
        <v>2.1739130434782608E-2</v>
      </c>
      <c r="DO199" s="13"/>
      <c r="DP199" s="11"/>
      <c r="DQ199" s="25">
        <v>4917.5</v>
      </c>
      <c r="DR199" s="38">
        <v>4994.2857142857147</v>
      </c>
      <c r="DS199" s="10"/>
      <c r="DT199" s="11"/>
      <c r="DU199" s="74">
        <f t="shared" si="5503"/>
        <v>875</v>
      </c>
      <c r="DV199" s="74">
        <f t="shared" si="5504"/>
        <v>71</v>
      </c>
      <c r="DW199" s="11">
        <v>517</v>
      </c>
      <c r="DX199" s="12">
        <f t="shared" si="5439"/>
        <v>0.6091428571428571</v>
      </c>
      <c r="DY199" s="11">
        <v>16</v>
      </c>
      <c r="DZ199" s="12">
        <f t="shared" si="5440"/>
        <v>3.0018761726078799E-2</v>
      </c>
      <c r="EA199" s="13"/>
      <c r="EB199" s="11"/>
      <c r="EC199" s="25">
        <v>4603.541666666667</v>
      </c>
      <c r="ED199" s="38">
        <v>4653.8095238095239</v>
      </c>
      <c r="EE199" s="10"/>
      <c r="EF199" s="11"/>
      <c r="EG199" s="74">
        <f t="shared" si="5505"/>
        <v>149</v>
      </c>
      <c r="EH199" s="74">
        <f t="shared" si="5506"/>
        <v>11</v>
      </c>
      <c r="EI199" s="11">
        <v>98</v>
      </c>
      <c r="EJ199" s="12">
        <f t="shared" si="5443"/>
        <v>0.67114093959731547</v>
      </c>
      <c r="EK199" s="11">
        <v>2</v>
      </c>
      <c r="EL199" s="12">
        <f t="shared" si="5444"/>
        <v>0.02</v>
      </c>
      <c r="EM199" s="13"/>
      <c r="EN199" s="11"/>
      <c r="EO199" s="25">
        <v>4859.2307692307695</v>
      </c>
      <c r="EP199" s="38">
        <v>4855</v>
      </c>
      <c r="EQ199" s="10">
        <v>1</v>
      </c>
      <c r="ER199" s="11"/>
      <c r="ES199" s="74">
        <f t="shared" si="5507"/>
        <v>863</v>
      </c>
      <c r="ET199" s="74">
        <f t="shared" si="5508"/>
        <v>72</v>
      </c>
      <c r="EU199" s="11">
        <v>518</v>
      </c>
      <c r="EV199" s="12">
        <f t="shared" si="5447"/>
        <v>0.61645422943221317</v>
      </c>
      <c r="EW199" s="11">
        <v>14</v>
      </c>
      <c r="EX199" s="12">
        <f t="shared" si="5448"/>
        <v>2.6315789473684209E-2</v>
      </c>
      <c r="EY199" s="13"/>
      <c r="EZ199" s="11"/>
      <c r="FA199" s="25">
        <v>4536.4285714285716</v>
      </c>
      <c r="FB199" s="38">
        <v>4678.75</v>
      </c>
      <c r="FC199" s="10"/>
      <c r="FD199" s="11"/>
      <c r="FE199" s="74">
        <f t="shared" si="5509"/>
        <v>870</v>
      </c>
      <c r="FF199" s="74">
        <f t="shared" si="5510"/>
        <v>72</v>
      </c>
      <c r="FG199" s="11">
        <v>520</v>
      </c>
      <c r="FH199" s="12">
        <f t="shared" si="5451"/>
        <v>0.60919540229885061</v>
      </c>
      <c r="FI199" s="11">
        <v>10</v>
      </c>
      <c r="FJ199" s="12">
        <f t="shared" si="5452"/>
        <v>1.8867924528301886E-2</v>
      </c>
      <c r="FK199" s="13"/>
      <c r="FL199" s="11"/>
      <c r="FM199" s="25">
        <v>4605</v>
      </c>
      <c r="FN199" s="38">
        <v>4883.0769230769229</v>
      </c>
      <c r="FO199" s="10"/>
      <c r="FP199" s="11"/>
      <c r="FQ199" s="74">
        <f t="shared" si="5511"/>
        <v>841</v>
      </c>
      <c r="FR199" s="74">
        <f t="shared" si="5512"/>
        <v>70</v>
      </c>
      <c r="FS199" s="11">
        <v>486</v>
      </c>
      <c r="FT199" s="12">
        <f t="shared" si="5455"/>
        <v>0.58977407847800234</v>
      </c>
      <c r="FU199" s="11">
        <v>10</v>
      </c>
      <c r="FV199" s="12">
        <f t="shared" si="5456"/>
        <v>2.0161290322580645E-2</v>
      </c>
      <c r="FW199" s="13"/>
      <c r="FX199" s="11"/>
      <c r="FY199" s="25">
        <v>4470.208333333333</v>
      </c>
      <c r="FZ199" s="38">
        <v>4754.666666666667</v>
      </c>
      <c r="GA199" s="10"/>
      <c r="GB199" s="11"/>
      <c r="GC199" s="74">
        <f t="shared" si="5513"/>
        <v>155</v>
      </c>
      <c r="GD199" s="74">
        <f t="shared" si="5514"/>
        <v>13</v>
      </c>
      <c r="GE199" s="11">
        <v>87</v>
      </c>
      <c r="GF199" s="12">
        <f t="shared" si="5459"/>
        <v>0.59354838709677415</v>
      </c>
      <c r="GG199" s="11">
        <v>5</v>
      </c>
      <c r="GH199" s="12">
        <f t="shared" si="5460"/>
        <v>5.434782608695652E-2</v>
      </c>
      <c r="GI199" s="13"/>
      <c r="GJ199" s="11"/>
      <c r="GK199" s="25">
        <v>4820</v>
      </c>
      <c r="GL199" s="38">
        <v>4816.666666666667</v>
      </c>
      <c r="GM199" s="10"/>
      <c r="GN199" s="11"/>
      <c r="GO199" s="74">
        <f t="shared" si="5515"/>
        <v>836</v>
      </c>
      <c r="GP199" s="74">
        <f t="shared" si="5516"/>
        <v>70</v>
      </c>
      <c r="GQ199" s="11">
        <v>522</v>
      </c>
      <c r="GR199" s="12">
        <f t="shared" si="5463"/>
        <v>0.64234449760765555</v>
      </c>
      <c r="GS199" s="11">
        <v>15</v>
      </c>
      <c r="GT199" s="12">
        <f t="shared" si="5464"/>
        <v>2.7932960893854747E-2</v>
      </c>
      <c r="GU199" s="13"/>
      <c r="GV199" s="11"/>
      <c r="GW199" s="25">
        <v>4684.318181818182</v>
      </c>
      <c r="GX199" s="38">
        <v>4859.333333333333</v>
      </c>
      <c r="GY199" s="10"/>
      <c r="GZ199" s="11"/>
      <c r="HA199" s="74">
        <f t="shared" si="5517"/>
        <v>842</v>
      </c>
      <c r="HB199" s="74">
        <f t="shared" si="5518"/>
        <v>70</v>
      </c>
      <c r="HC199" s="11">
        <v>523</v>
      </c>
      <c r="HD199" s="12">
        <f t="shared" si="5467"/>
        <v>0.64133016627078387</v>
      </c>
      <c r="HE199" s="11">
        <v>17</v>
      </c>
      <c r="HF199" s="12">
        <f t="shared" si="5468"/>
        <v>3.1481481481481478E-2</v>
      </c>
      <c r="HG199" s="13"/>
      <c r="HH199" s="11"/>
      <c r="HI199" s="25">
        <v>4596.086956521739</v>
      </c>
      <c r="HJ199" s="38">
        <v>4958.333333333333</v>
      </c>
      <c r="HK199" s="10">
        <f t="shared" si="5469"/>
        <v>2</v>
      </c>
      <c r="HL199" s="11">
        <f t="shared" si="5470"/>
        <v>0</v>
      </c>
      <c r="HM199" s="11">
        <f t="shared" si="5471"/>
        <v>11671</v>
      </c>
      <c r="HN199" s="11">
        <f t="shared" si="5472"/>
        <v>968</v>
      </c>
      <c r="HO199" s="11">
        <f t="shared" si="5473"/>
        <v>7157</v>
      </c>
      <c r="HP199" s="215">
        <f t="shared" si="5520"/>
        <v>0.61322937194756233</v>
      </c>
      <c r="HQ199" s="15">
        <f t="shared" si="5475"/>
        <v>214</v>
      </c>
      <c r="HR199" s="12">
        <f t="shared" si="5519"/>
        <v>2.9900796423082299E-2</v>
      </c>
      <c r="HS199" s="16">
        <v>64.3</v>
      </c>
      <c r="HT199" s="17">
        <v>6839</v>
      </c>
      <c r="HU199" s="16">
        <f t="shared" si="5476"/>
        <v>95.55679754086907</v>
      </c>
      <c r="HV199" s="23">
        <v>4703.402555910543</v>
      </c>
      <c r="HW199" s="22">
        <v>4765.5555555555557</v>
      </c>
      <c r="HX199" s="78">
        <f t="shared" si="5477"/>
        <v>0.60122304473768906</v>
      </c>
      <c r="HY199" s="78">
        <f t="shared" si="5478"/>
        <v>0.61570379827641242</v>
      </c>
      <c r="HZ199" s="78">
        <f t="shared" si="5479"/>
        <v>0.61479869423286182</v>
      </c>
      <c r="IA199" s="78">
        <f t="shared" si="5480"/>
        <v>0.62266267763649963</v>
      </c>
    </row>
    <row r="200" spans="1:244" x14ac:dyDescent="0.25">
      <c r="A200" s="226"/>
      <c r="B200" s="41">
        <f t="shared" si="5481"/>
        <v>44581</v>
      </c>
      <c r="C200" s="10">
        <v>1</v>
      </c>
      <c r="D200" s="11"/>
      <c r="E200" s="74">
        <f>E199-C200</f>
        <v>730</v>
      </c>
      <c r="F200" s="74">
        <f>F199-D200</f>
        <v>61</v>
      </c>
      <c r="G200" s="11">
        <v>472</v>
      </c>
      <c r="H200" s="12">
        <f t="shared" si="5400"/>
        <v>0.66301369863013704</v>
      </c>
      <c r="I200" s="11">
        <v>12</v>
      </c>
      <c r="J200" s="12">
        <f t="shared" si="5484"/>
        <v>2.4793388429752067E-2</v>
      </c>
      <c r="K200" s="13"/>
      <c r="L200" s="11"/>
      <c r="M200" s="39">
        <v>97.222222222222229</v>
      </c>
      <c r="N200" s="43">
        <v>100</v>
      </c>
      <c r="O200" s="10"/>
      <c r="P200" s="11"/>
      <c r="Q200" s="74">
        <f t="shared" si="5485"/>
        <v>697</v>
      </c>
      <c r="R200" s="74">
        <f t="shared" si="5486"/>
        <v>59</v>
      </c>
      <c r="S200" s="11">
        <v>453</v>
      </c>
      <c r="T200" s="12">
        <f t="shared" si="5403"/>
        <v>0.672883787661406</v>
      </c>
      <c r="U200" s="11">
        <v>16</v>
      </c>
      <c r="V200" s="12">
        <f t="shared" si="5404"/>
        <v>3.4115138592750532E-2</v>
      </c>
      <c r="W200" s="13"/>
      <c r="X200" s="11"/>
      <c r="Y200" s="39">
        <v>89.189189189189193</v>
      </c>
      <c r="Z200" s="43">
        <v>92.307692307692307</v>
      </c>
      <c r="AA200" s="10">
        <v>1</v>
      </c>
      <c r="AB200" s="11"/>
      <c r="AC200" s="74">
        <f t="shared" si="5487"/>
        <v>147</v>
      </c>
      <c r="AD200" s="74">
        <f t="shared" si="5488"/>
        <v>8</v>
      </c>
      <c r="AE200" s="11">
        <v>90</v>
      </c>
      <c r="AF200" s="12">
        <f t="shared" si="5407"/>
        <v>0.67346938775510201</v>
      </c>
      <c r="AG200" s="11">
        <v>9</v>
      </c>
      <c r="AH200" s="12">
        <f t="shared" si="5408"/>
        <v>9.0909090909090912E-2</v>
      </c>
      <c r="AI200" s="13"/>
      <c r="AJ200" s="11"/>
      <c r="AK200" s="39">
        <v>75</v>
      </c>
      <c r="AL200" s="43">
        <v>66.666666666666671</v>
      </c>
      <c r="AM200" s="10">
        <v>2</v>
      </c>
      <c r="AN200" s="11"/>
      <c r="AO200" s="74">
        <f t="shared" si="5489"/>
        <v>705</v>
      </c>
      <c r="AP200" s="74">
        <f t="shared" si="5490"/>
        <v>60</v>
      </c>
      <c r="AQ200" s="11">
        <v>477</v>
      </c>
      <c r="AR200" s="12">
        <f t="shared" si="5411"/>
        <v>0.69503546099290781</v>
      </c>
      <c r="AS200" s="11">
        <v>13</v>
      </c>
      <c r="AT200" s="12">
        <f t="shared" si="5412"/>
        <v>2.6530612244897958E-2</v>
      </c>
      <c r="AU200" s="13"/>
      <c r="AV200" s="11"/>
      <c r="AW200" s="39">
        <v>94.736842105263165</v>
      </c>
      <c r="AX200" s="43">
        <v>92.307692307692307</v>
      </c>
      <c r="AY200" s="10"/>
      <c r="AZ200" s="11"/>
      <c r="BA200" s="74">
        <f t="shared" si="5491"/>
        <v>824</v>
      </c>
      <c r="BB200" s="74">
        <f t="shared" si="5492"/>
        <v>68</v>
      </c>
      <c r="BC200" s="11">
        <v>504</v>
      </c>
      <c r="BD200" s="12">
        <f t="shared" si="5415"/>
        <v>0.63713592233009708</v>
      </c>
      <c r="BE200" s="11">
        <v>21</v>
      </c>
      <c r="BF200" s="12">
        <f t="shared" si="5416"/>
        <v>0.04</v>
      </c>
      <c r="BG200" s="13"/>
      <c r="BH200" s="11"/>
      <c r="BI200" s="39">
        <v>86.486486486486484</v>
      </c>
      <c r="BJ200" s="43">
        <v>92.307692307692307</v>
      </c>
      <c r="BK200" s="10"/>
      <c r="BL200" s="11"/>
      <c r="BM200" s="74">
        <f t="shared" si="5493"/>
        <v>714</v>
      </c>
      <c r="BN200" s="74">
        <f t="shared" si="5494"/>
        <v>58</v>
      </c>
      <c r="BO200" s="11">
        <v>448</v>
      </c>
      <c r="BP200" s="12">
        <f t="shared" si="5419"/>
        <v>0.64845938375350143</v>
      </c>
      <c r="BQ200" s="11">
        <v>15</v>
      </c>
      <c r="BR200" s="12">
        <f t="shared" si="5420"/>
        <v>3.2397408207343416E-2</v>
      </c>
      <c r="BS200" s="13"/>
      <c r="BT200" s="11"/>
      <c r="BU200" s="39">
        <v>84.21052631578948</v>
      </c>
      <c r="BV200" s="43">
        <v>100</v>
      </c>
      <c r="BW200" s="10"/>
      <c r="BX200" s="11"/>
      <c r="BY200" s="74">
        <f t="shared" si="5495"/>
        <v>733</v>
      </c>
      <c r="BZ200" s="74">
        <f t="shared" si="5496"/>
        <v>61</v>
      </c>
      <c r="CA200" s="11">
        <v>455</v>
      </c>
      <c r="CB200" s="12">
        <f t="shared" si="5423"/>
        <v>0.63847203274215547</v>
      </c>
      <c r="CC200" s="11">
        <v>13</v>
      </c>
      <c r="CD200" s="12">
        <f t="shared" si="5424"/>
        <v>2.7777777777777776E-2</v>
      </c>
      <c r="CE200" s="13"/>
      <c r="CF200" s="11"/>
      <c r="CG200" s="39">
        <v>97.435897435897431</v>
      </c>
      <c r="CH200" s="43">
        <v>100</v>
      </c>
      <c r="CI200" s="10"/>
      <c r="CJ200" s="11"/>
      <c r="CK200" s="74">
        <f t="shared" si="5497"/>
        <v>136</v>
      </c>
      <c r="CL200" s="74">
        <f t="shared" si="5498"/>
        <v>12</v>
      </c>
      <c r="CM200" s="11">
        <v>81</v>
      </c>
      <c r="CN200" s="12">
        <f t="shared" si="5427"/>
        <v>0.63970588235294112</v>
      </c>
      <c r="CO200" s="11">
        <v>6</v>
      </c>
      <c r="CP200" s="12">
        <f t="shared" si="5428"/>
        <v>6.8965517241379309E-2</v>
      </c>
      <c r="CQ200" s="13"/>
      <c r="CR200" s="11"/>
      <c r="CS200" s="39">
        <v>50</v>
      </c>
      <c r="CT200" s="43">
        <v>100</v>
      </c>
      <c r="CU200" s="10"/>
      <c r="CV200" s="11"/>
      <c r="CW200" s="74">
        <f t="shared" si="5499"/>
        <v>732</v>
      </c>
      <c r="CX200" s="74">
        <f t="shared" si="5500"/>
        <v>62</v>
      </c>
      <c r="CY200" s="11">
        <v>444</v>
      </c>
      <c r="CZ200" s="12">
        <f t="shared" si="5431"/>
        <v>0.61748633879781423</v>
      </c>
      <c r="DA200" s="11">
        <v>8</v>
      </c>
      <c r="DB200" s="12">
        <f t="shared" si="5432"/>
        <v>1.7699115044247787E-2</v>
      </c>
      <c r="DC200" s="13"/>
      <c r="DD200" s="11"/>
      <c r="DE200" s="39">
        <v>89.743589743589737</v>
      </c>
      <c r="DF200" s="43">
        <v>100</v>
      </c>
      <c r="DG200" s="10"/>
      <c r="DH200" s="11"/>
      <c r="DI200" s="74">
        <f t="shared" si="5501"/>
        <v>818</v>
      </c>
      <c r="DJ200" s="74">
        <f t="shared" si="5502"/>
        <v>70</v>
      </c>
      <c r="DK200" s="11">
        <v>473</v>
      </c>
      <c r="DL200" s="12">
        <f t="shared" si="5435"/>
        <v>0.59902200488997559</v>
      </c>
      <c r="DM200" s="11">
        <v>17</v>
      </c>
      <c r="DN200" s="12">
        <f t="shared" si="5436"/>
        <v>3.4693877551020408E-2</v>
      </c>
      <c r="DO200" s="13"/>
      <c r="DP200" s="11"/>
      <c r="DQ200" s="39">
        <v>87.5</v>
      </c>
      <c r="DR200" s="43">
        <v>100</v>
      </c>
      <c r="DS200" s="10"/>
      <c r="DT200" s="11"/>
      <c r="DU200" s="74">
        <f t="shared" si="5503"/>
        <v>875</v>
      </c>
      <c r="DV200" s="74">
        <f t="shared" si="5504"/>
        <v>71</v>
      </c>
      <c r="DW200" s="11">
        <v>524</v>
      </c>
      <c r="DX200" s="12">
        <f t="shared" si="5439"/>
        <v>0.624</v>
      </c>
      <c r="DY200" s="11">
        <v>22</v>
      </c>
      <c r="DZ200" s="12">
        <f t="shared" si="5440"/>
        <v>4.0293040293040296E-2</v>
      </c>
      <c r="EA200" s="13"/>
      <c r="EB200" s="11"/>
      <c r="EC200" s="39">
        <v>70.833333333333329</v>
      </c>
      <c r="ED200" s="43">
        <v>90.476190476190482</v>
      </c>
      <c r="EE200" s="10"/>
      <c r="EF200" s="11"/>
      <c r="EG200" s="74">
        <f t="shared" si="5505"/>
        <v>149</v>
      </c>
      <c r="EH200" s="74">
        <f t="shared" si="5506"/>
        <v>11</v>
      </c>
      <c r="EI200" s="11">
        <v>96</v>
      </c>
      <c r="EJ200" s="12">
        <f t="shared" si="5443"/>
        <v>0.65771812080536918</v>
      </c>
      <c r="EK200" s="11">
        <v>2</v>
      </c>
      <c r="EL200" s="12">
        <f t="shared" si="5444"/>
        <v>2.0408163265306121E-2</v>
      </c>
      <c r="EM200" s="13"/>
      <c r="EN200" s="11"/>
      <c r="EO200" s="39">
        <v>53.846153846153847</v>
      </c>
      <c r="EP200" s="43">
        <v>100</v>
      </c>
      <c r="EQ200" s="10"/>
      <c r="ER200" s="11"/>
      <c r="ES200" s="74">
        <f t="shared" si="5507"/>
        <v>863</v>
      </c>
      <c r="ET200" s="74">
        <f t="shared" si="5508"/>
        <v>72</v>
      </c>
      <c r="EU200" s="11">
        <v>502</v>
      </c>
      <c r="EV200" s="12">
        <f t="shared" si="5447"/>
        <v>0.59443800695249127</v>
      </c>
      <c r="EW200" s="11">
        <v>11</v>
      </c>
      <c r="EX200" s="12">
        <f t="shared" si="5448"/>
        <v>2.1442495126705652E-2</v>
      </c>
      <c r="EY200" s="13"/>
      <c r="EZ200" s="11"/>
      <c r="FA200" s="39">
        <v>73.80952380952381</v>
      </c>
      <c r="FB200" s="43">
        <v>100</v>
      </c>
      <c r="FC200" s="10"/>
      <c r="FD200" s="11"/>
      <c r="FE200" s="74">
        <f t="shared" si="5509"/>
        <v>870</v>
      </c>
      <c r="FF200" s="74">
        <f t="shared" si="5510"/>
        <v>72</v>
      </c>
      <c r="FG200" s="11">
        <v>492</v>
      </c>
      <c r="FH200" s="12">
        <f t="shared" si="5451"/>
        <v>0.5977011494252874</v>
      </c>
      <c r="FI200" s="11">
        <v>28</v>
      </c>
      <c r="FJ200" s="12">
        <f t="shared" si="5452"/>
        <v>5.3846153846153849E-2</v>
      </c>
      <c r="FK200" s="13"/>
      <c r="FL200" s="11"/>
      <c r="FM200" s="39">
        <v>73.07692307692308</v>
      </c>
      <c r="FN200" s="43">
        <v>84.615384615384613</v>
      </c>
      <c r="FO200" s="10"/>
      <c r="FP200" s="11"/>
      <c r="FQ200" s="74">
        <f t="shared" si="5511"/>
        <v>841</v>
      </c>
      <c r="FR200" s="74">
        <f t="shared" si="5512"/>
        <v>70</v>
      </c>
      <c r="FS200" s="11">
        <v>532</v>
      </c>
      <c r="FT200" s="12">
        <f t="shared" si="5455"/>
        <v>0.64447086801426878</v>
      </c>
      <c r="FU200" s="11">
        <v>10</v>
      </c>
      <c r="FV200" s="12">
        <f t="shared" si="5456"/>
        <v>1.8450184501845018E-2</v>
      </c>
      <c r="FW200" s="13"/>
      <c r="FX200" s="11"/>
      <c r="FY200" s="39">
        <v>50</v>
      </c>
      <c r="FZ200" s="43">
        <v>100</v>
      </c>
      <c r="GA200" s="10">
        <v>1</v>
      </c>
      <c r="GB200" s="11"/>
      <c r="GC200" s="74">
        <f t="shared" si="5513"/>
        <v>154</v>
      </c>
      <c r="GD200" s="74">
        <f t="shared" si="5514"/>
        <v>13</v>
      </c>
      <c r="GE200" s="11">
        <v>89</v>
      </c>
      <c r="GF200" s="12">
        <f t="shared" si="5459"/>
        <v>0.61688311688311692</v>
      </c>
      <c r="GG200" s="11">
        <v>6</v>
      </c>
      <c r="GH200" s="12">
        <f t="shared" si="5460"/>
        <v>6.3157894736842107E-2</v>
      </c>
      <c r="GI200" s="13"/>
      <c r="GJ200" s="11"/>
      <c r="GK200" s="39">
        <v>62.5</v>
      </c>
      <c r="GL200" s="43">
        <v>83.333333333333329</v>
      </c>
      <c r="GM200" s="10"/>
      <c r="GN200" s="11"/>
      <c r="GO200" s="74">
        <f t="shared" si="5515"/>
        <v>836</v>
      </c>
      <c r="GP200" s="74">
        <f t="shared" si="5516"/>
        <v>70</v>
      </c>
      <c r="GQ200" s="11">
        <v>509</v>
      </c>
      <c r="GR200" s="12">
        <f t="shared" si="5463"/>
        <v>0.62440191387559807</v>
      </c>
      <c r="GS200" s="11">
        <v>13</v>
      </c>
      <c r="GT200" s="12">
        <f t="shared" si="5464"/>
        <v>2.4904214559386972E-2</v>
      </c>
      <c r="GU200" s="13"/>
      <c r="GV200" s="11"/>
      <c r="GW200" s="39">
        <v>72.727272727272734</v>
      </c>
      <c r="GX200" s="43">
        <v>100</v>
      </c>
      <c r="GY200" s="10"/>
      <c r="GZ200" s="11"/>
      <c r="HA200" s="74">
        <f t="shared" si="5517"/>
        <v>842</v>
      </c>
      <c r="HB200" s="74">
        <f t="shared" si="5518"/>
        <v>70</v>
      </c>
      <c r="HC200" s="11">
        <v>534</v>
      </c>
      <c r="HD200" s="12">
        <f t="shared" si="5467"/>
        <v>0.65320665083135387</v>
      </c>
      <c r="HE200" s="11">
        <v>16</v>
      </c>
      <c r="HF200" s="12">
        <f t="shared" si="5468"/>
        <v>2.9090909090909091E-2</v>
      </c>
      <c r="HG200" s="13"/>
      <c r="HH200" s="11"/>
      <c r="HI200" s="39">
        <v>69.565217391304344</v>
      </c>
      <c r="HJ200" s="43">
        <v>100</v>
      </c>
      <c r="HK200" s="10">
        <f t="shared" si="5469"/>
        <v>5</v>
      </c>
      <c r="HL200" s="11">
        <f t="shared" si="5470"/>
        <v>0</v>
      </c>
      <c r="HM200" s="11">
        <f t="shared" si="5471"/>
        <v>11666</v>
      </c>
      <c r="HN200" s="11">
        <f t="shared" si="5472"/>
        <v>968</v>
      </c>
      <c r="HO200" s="11">
        <f t="shared" si="5473"/>
        <v>7413</v>
      </c>
      <c r="HP200" s="215">
        <f t="shared" si="5520"/>
        <v>0.63543631064632267</v>
      </c>
      <c r="HQ200" s="15">
        <f t="shared" si="5475"/>
        <v>238</v>
      </c>
      <c r="HR200" s="12">
        <f t="shared" si="5519"/>
        <v>3.2105760151085933E-2</v>
      </c>
      <c r="HS200" s="16">
        <v>64.400000000000006</v>
      </c>
      <c r="HT200" s="17">
        <v>7052</v>
      </c>
      <c r="HU200" s="16">
        <f t="shared" si="5476"/>
        <v>95.130176716578987</v>
      </c>
      <c r="HV200" s="23">
        <v>75.239616613418534</v>
      </c>
      <c r="HW200" s="22">
        <v>88.444444444444443</v>
      </c>
      <c r="HX200" s="78">
        <f t="shared" si="5477"/>
        <v>0.66612955204640667</v>
      </c>
      <c r="HY200" s="78">
        <f t="shared" si="5478"/>
        <v>0.62559846792211937</v>
      </c>
      <c r="HZ200" s="78">
        <f t="shared" si="5479"/>
        <v>0.60826985854189342</v>
      </c>
      <c r="IA200" s="78">
        <f t="shared" si="5480"/>
        <v>0.63935652824541711</v>
      </c>
      <c r="IF200" s="93">
        <f t="shared" ref="IF200" si="5521">IF201/IF202</f>
        <v>3.8523274478330658E-3</v>
      </c>
      <c r="IG200" s="93">
        <f t="shared" ref="IG200" si="5522">IG201/IG202</f>
        <v>2.2292993630573248E-3</v>
      </c>
      <c r="IH200" s="93">
        <f t="shared" ref="IH200" si="5523">IH201/IH202</f>
        <v>2.532561505065123E-3</v>
      </c>
      <c r="II200" s="93">
        <f t="shared" ref="II200" si="5524">II201/II202</f>
        <v>1.8670649738610904E-3</v>
      </c>
      <c r="IJ200" s="96" t="s">
        <v>90</v>
      </c>
    </row>
    <row r="201" spans="1:244" ht="19.5" thickBot="1" x14ac:dyDescent="0.3">
      <c r="A201" s="226"/>
      <c r="B201" s="42"/>
      <c r="C201" s="26">
        <f>SUM(C194:C200)</f>
        <v>2</v>
      </c>
      <c r="D201" s="27">
        <f>SUM(D194:D200)</f>
        <v>0</v>
      </c>
      <c r="E201" s="27"/>
      <c r="F201" s="27"/>
      <c r="G201" s="27">
        <f>SUM(G194:G200)</f>
        <v>3262</v>
      </c>
      <c r="H201" s="28">
        <f>((G201+I201)/7)/E200</f>
        <v>0.65577299412915857</v>
      </c>
      <c r="I201" s="27">
        <f>SUM(I194:I200)</f>
        <v>89</v>
      </c>
      <c r="J201" s="28">
        <f>(I201/(I201+G201))</f>
        <v>2.6559236048940615E-2</v>
      </c>
      <c r="K201" s="27"/>
      <c r="L201" s="27"/>
      <c r="M201" s="29">
        <f>M199/M198*100-100</f>
        <v>14.405528717122905</v>
      </c>
      <c r="N201" s="72">
        <f>N199/N198*100-100</f>
        <v>5.454545454545439</v>
      </c>
      <c r="O201" s="26">
        <f t="shared" ref="O201" si="5525">SUM(O194:O200)</f>
        <v>2</v>
      </c>
      <c r="P201" s="27">
        <f t="shared" ref="P201" si="5526">SUM(P194:P200)</f>
        <v>0</v>
      </c>
      <c r="Q201" s="27"/>
      <c r="R201" s="27"/>
      <c r="S201" s="27">
        <f t="shared" ref="S201" si="5527">SUM(S194:S200)</f>
        <v>3075</v>
      </c>
      <c r="T201" s="28">
        <f t="shared" ref="T201" si="5528">((S201+U201)/7)/Q200</f>
        <v>0.6501332240213159</v>
      </c>
      <c r="U201" s="27">
        <f t="shared" ref="U201" si="5529">SUM(U194:U200)</f>
        <v>97</v>
      </c>
      <c r="V201" s="28">
        <f t="shared" ref="V201" si="5530">(U201/(U201+S201))</f>
        <v>3.0580075662042874E-2</v>
      </c>
      <c r="W201" s="27"/>
      <c r="X201" s="27"/>
      <c r="Y201" s="29">
        <f t="shared" ref="Y201:Z201" si="5531">Y199/Y198*100-100</f>
        <v>17.880924402663538</v>
      </c>
      <c r="Z201" s="72">
        <f t="shared" si="5531"/>
        <v>7.7272727272727337</v>
      </c>
      <c r="AA201" s="26">
        <f t="shared" ref="AA201" si="5532">SUM(AA194:AA200)</f>
        <v>4</v>
      </c>
      <c r="AB201" s="27">
        <f t="shared" ref="AB201" si="5533">SUM(AB194:AB200)</f>
        <v>0</v>
      </c>
      <c r="AC201" s="27"/>
      <c r="AD201" s="27"/>
      <c r="AE201" s="27">
        <f t="shared" ref="AE201" si="5534">SUM(AE194:AE200)</f>
        <v>608</v>
      </c>
      <c r="AF201" s="28">
        <f t="shared" ref="AF201" si="5535">((AE201+AG201)/7)/AC200</f>
        <v>0.61710398445092318</v>
      </c>
      <c r="AG201" s="27">
        <f t="shared" ref="AG201" si="5536">SUM(AG194:AG200)</f>
        <v>27</v>
      </c>
      <c r="AH201" s="28">
        <f t="shared" ref="AH201" si="5537">(AG201/(AG201+AE201))</f>
        <v>4.2519685039370078E-2</v>
      </c>
      <c r="AI201" s="27"/>
      <c r="AJ201" s="27"/>
      <c r="AK201" s="29">
        <f t="shared" ref="AK201:AL201" si="5538">AK199/AK198*100-100</f>
        <v>20.108695652173907</v>
      </c>
      <c r="AL201" s="72">
        <f t="shared" si="5538"/>
        <v>0.68181818181818699</v>
      </c>
      <c r="AM201" s="26">
        <f t="shared" ref="AM201" si="5539">SUM(AM194:AM200)</f>
        <v>2</v>
      </c>
      <c r="AN201" s="27">
        <f t="shared" ref="AN201" si="5540">SUM(AN194:AN200)</f>
        <v>0</v>
      </c>
      <c r="AO201" s="27"/>
      <c r="AP201" s="27"/>
      <c r="AQ201" s="27">
        <f t="shared" ref="AQ201" si="5541">SUM(AQ194:AQ200)</f>
        <v>3133</v>
      </c>
      <c r="AR201" s="28">
        <f t="shared" ref="AR201" si="5542">((AQ201+AS201)/7)/AO200</f>
        <v>0.6536980749746707</v>
      </c>
      <c r="AS201" s="27">
        <f t="shared" ref="AS201" si="5543">SUM(AS194:AS200)</f>
        <v>93</v>
      </c>
      <c r="AT201" s="28">
        <f t="shared" ref="AT201" si="5544">(AS201/(AS201+AQ201))</f>
        <v>2.8828270303781774E-2</v>
      </c>
      <c r="AU201" s="27"/>
      <c r="AV201" s="27"/>
      <c r="AW201" s="29">
        <f t="shared" ref="AW201:AX201" si="5545">AW199/AW198*100-100</f>
        <v>14.403763030765319</v>
      </c>
      <c r="AX201" s="72">
        <f t="shared" si="5545"/>
        <v>7.6398601398601329</v>
      </c>
      <c r="AY201" s="26">
        <f t="shared" ref="AY201" si="5546">SUM(AY194:AY200)</f>
        <v>2</v>
      </c>
      <c r="AZ201" s="27">
        <f t="shared" ref="AZ201" si="5547">SUM(AZ194:AZ200)</f>
        <v>0</v>
      </c>
      <c r="BA201" s="27"/>
      <c r="BB201" s="27"/>
      <c r="BC201" s="27">
        <f t="shared" ref="BC201" si="5548">SUM(BC194:BC200)</f>
        <v>3532</v>
      </c>
      <c r="BD201" s="28">
        <f t="shared" ref="BD201" si="5549">((BC201+BE201)/7)/BA200</f>
        <v>0.6296809986130375</v>
      </c>
      <c r="BE201" s="27">
        <f t="shared" ref="BE201" si="5550">SUM(BE194:BE200)</f>
        <v>100</v>
      </c>
      <c r="BF201" s="28">
        <f t="shared" ref="BF201" si="5551">(BE201/(BE201+BC201))</f>
        <v>2.7533039647577091E-2</v>
      </c>
      <c r="BG201" s="27"/>
      <c r="BH201" s="27"/>
      <c r="BI201" s="29">
        <f t="shared" ref="BI201:BJ201" si="5552">BI199/BI198*100-100</f>
        <v>16.953910432171298</v>
      </c>
      <c r="BJ201" s="72">
        <f t="shared" si="5552"/>
        <v>16.97552447552448</v>
      </c>
      <c r="BK201" s="26">
        <f t="shared" ref="BK201" si="5553">SUM(BK194:BK200)</f>
        <v>1</v>
      </c>
      <c r="BL201" s="27">
        <f t="shared" ref="BL201" si="5554">SUM(BL194:BL200)</f>
        <v>0</v>
      </c>
      <c r="BM201" s="27"/>
      <c r="BN201" s="27"/>
      <c r="BO201" s="27">
        <f t="shared" ref="BO201" si="5555">SUM(BO194:BO200)</f>
        <v>3087</v>
      </c>
      <c r="BP201" s="28">
        <f t="shared" ref="BP201" si="5556">((BO201+BQ201)/7)/BM200</f>
        <v>0.63885554221688678</v>
      </c>
      <c r="BQ201" s="27">
        <f t="shared" ref="BQ201" si="5557">SUM(BQ194:BQ200)</f>
        <v>106</v>
      </c>
      <c r="BR201" s="28">
        <f t="shared" ref="BR201" si="5558">(BQ201/(BQ201+BO201))</f>
        <v>3.3197619793297842E-2</v>
      </c>
      <c r="BS201" s="27"/>
      <c r="BT201" s="27"/>
      <c r="BU201" s="29">
        <f t="shared" ref="BU201:BV201" si="5559">BU199/BU198*100-100</f>
        <v>14.937706585303843</v>
      </c>
      <c r="BV201" s="72">
        <f t="shared" si="5559"/>
        <v>2.2878787878787961</v>
      </c>
      <c r="BW201" s="26">
        <f t="shared" ref="BW201" si="5560">SUM(BW194:BW200)</f>
        <v>0</v>
      </c>
      <c r="BX201" s="27">
        <f t="shared" ref="BX201" si="5561">SUM(BX194:BX200)</f>
        <v>0</v>
      </c>
      <c r="BY201" s="27"/>
      <c r="BZ201" s="27"/>
      <c r="CA201" s="27">
        <f t="shared" ref="CA201" si="5562">SUM(CA194:CA200)</f>
        <v>3238</v>
      </c>
      <c r="CB201" s="28">
        <f t="shared" ref="CB201" si="5563">((CA201+CC201)/7)/BY200</f>
        <v>0.64899629701812511</v>
      </c>
      <c r="CC201" s="27">
        <f t="shared" ref="CC201" si="5564">SUM(CC194:CC200)</f>
        <v>92</v>
      </c>
      <c r="CD201" s="28">
        <f t="shared" ref="CD201" si="5565">(CC201/(CC201+CA201))</f>
        <v>2.7627627627627629E-2</v>
      </c>
      <c r="CE201" s="27"/>
      <c r="CF201" s="27"/>
      <c r="CG201" s="29">
        <f t="shared" ref="CG201:CH201" si="5566">CG199/CG198*100-100</f>
        <v>13.024897807506505</v>
      </c>
      <c r="CH201" s="72">
        <f t="shared" si="5566"/>
        <v>0.83916083916084006</v>
      </c>
      <c r="CI201" s="26">
        <f t="shared" ref="CI201" si="5567">SUM(CI194:CI200)</f>
        <v>5</v>
      </c>
      <c r="CJ201" s="27">
        <f t="shared" ref="CJ201" si="5568">SUM(CJ194:CJ200)</f>
        <v>0</v>
      </c>
      <c r="CK201" s="27"/>
      <c r="CL201" s="27"/>
      <c r="CM201" s="27">
        <f t="shared" ref="CM201" si="5569">SUM(CM194:CM200)</f>
        <v>595</v>
      </c>
      <c r="CN201" s="28">
        <f t="shared" ref="CN201" si="5570">((CM201+CO201)/7)/CK200</f>
        <v>0.6523109243697478</v>
      </c>
      <c r="CO201" s="27">
        <f t="shared" ref="CO201" si="5571">SUM(CO194:CO200)</f>
        <v>26</v>
      </c>
      <c r="CP201" s="28">
        <f t="shared" ref="CP201" si="5572">(CO201/(CO201+CM201))</f>
        <v>4.1867954911433171E-2</v>
      </c>
      <c r="CQ201" s="27"/>
      <c r="CR201" s="27"/>
      <c r="CS201" s="29">
        <f t="shared" ref="CS201:CT201" si="5573">CS199/CS198*100-100</f>
        <v>16.606280193236714</v>
      </c>
      <c r="CT201" s="72">
        <f t="shared" si="5573"/>
        <v>9.6212121212121247</v>
      </c>
      <c r="CU201" s="26">
        <f t="shared" ref="CU201" si="5574">SUM(CU194:CU200)</f>
        <v>1</v>
      </c>
      <c r="CV201" s="27">
        <f t="shared" ref="CV201" si="5575">SUM(CV194:CV200)</f>
        <v>0</v>
      </c>
      <c r="CW201" s="27"/>
      <c r="CX201" s="27"/>
      <c r="CY201" s="27">
        <f t="shared" ref="CY201" si="5576">SUM(CY194:CY200)</f>
        <v>3234</v>
      </c>
      <c r="CZ201" s="28">
        <f t="shared" ref="CZ201" si="5577">((CY201+DA201)/7)/CW200</f>
        <v>0.64344262295081966</v>
      </c>
      <c r="DA201" s="27">
        <f t="shared" ref="DA201" si="5578">SUM(DA194:DA200)</f>
        <v>63</v>
      </c>
      <c r="DB201" s="28">
        <f t="shared" ref="DB201" si="5579">(DA201/(DA201+CY201))</f>
        <v>1.9108280254777069E-2</v>
      </c>
      <c r="DC201" s="27"/>
      <c r="DD201" s="27"/>
      <c r="DE201" s="29">
        <f t="shared" ref="DE201:DF201" si="5580">DE199/DE198*100-100</f>
        <v>14.982038895082354</v>
      </c>
      <c r="DF201" s="72">
        <f t="shared" si="5580"/>
        <v>8.3766233766233711</v>
      </c>
      <c r="DG201" s="26">
        <f t="shared" ref="DG201" si="5581">SUM(DG194:DG200)</f>
        <v>0</v>
      </c>
      <c r="DH201" s="27">
        <f t="shared" ref="DH201" si="5582">SUM(DH194:DH200)</f>
        <v>0</v>
      </c>
      <c r="DI201" s="27"/>
      <c r="DJ201" s="27"/>
      <c r="DK201" s="27">
        <f t="shared" ref="DK201" si="5583">SUM(DK194:DK200)</f>
        <v>3527</v>
      </c>
      <c r="DL201" s="28">
        <f t="shared" ref="DL201" si="5584">((DK201+DM201)/7)/DI200</f>
        <v>0.63237862382116672</v>
      </c>
      <c r="DM201" s="27">
        <f t="shared" ref="DM201" si="5585">SUM(DM194:DM200)</f>
        <v>94</v>
      </c>
      <c r="DN201" s="28">
        <f t="shared" ref="DN201" si="5586">(DM201/(DM201+DK201))</f>
        <v>2.595967964650649E-2</v>
      </c>
      <c r="DO201" s="27"/>
      <c r="DP201" s="27"/>
      <c r="DQ201" s="29">
        <f t="shared" ref="DQ201:DR201" si="5587">DQ199/DQ198*100-100</f>
        <v>18.780193236714979</v>
      </c>
      <c r="DR201" s="72">
        <f t="shared" si="5587"/>
        <v>13.506493506493513</v>
      </c>
      <c r="DS201" s="26">
        <f t="shared" ref="DS201" si="5588">SUM(DS194:DS200)</f>
        <v>1</v>
      </c>
      <c r="DT201" s="27">
        <f t="shared" ref="DT201" si="5589">SUM(DT194:DT200)</f>
        <v>0</v>
      </c>
      <c r="DU201" s="27"/>
      <c r="DV201" s="27"/>
      <c r="DW201" s="27">
        <f t="shared" ref="DW201" si="5590">SUM(DW194:DW200)</f>
        <v>3679</v>
      </c>
      <c r="DX201" s="28">
        <f t="shared" ref="DX201" si="5591">((DW201+DY201)/7)/DU200</f>
        <v>0.62155102040816335</v>
      </c>
      <c r="DY201" s="27">
        <f t="shared" ref="DY201" si="5592">SUM(DY194:DY200)</f>
        <v>128</v>
      </c>
      <c r="DZ201" s="28">
        <f t="shared" ref="DZ201" si="5593">(DY201/(DY201+DW201))</f>
        <v>3.3622274757026532E-2</v>
      </c>
      <c r="EA201" s="27"/>
      <c r="EB201" s="27"/>
      <c r="EC201" s="29">
        <f t="shared" ref="EC201:ED201" si="5594">EC199/EC198*100-100</f>
        <v>11.196658615136883</v>
      </c>
      <c r="ED201" s="72">
        <f t="shared" si="5594"/>
        <v>5.768398268398272</v>
      </c>
      <c r="EE201" s="26">
        <f t="shared" ref="EE201" si="5595">SUM(EE194:EE200)</f>
        <v>3</v>
      </c>
      <c r="EF201" s="27">
        <f t="shared" ref="EF201" si="5596">SUM(EF194:EF200)</f>
        <v>1</v>
      </c>
      <c r="EG201" s="27"/>
      <c r="EH201" s="27"/>
      <c r="EI201" s="27">
        <f t="shared" ref="EI201" si="5597">SUM(EI194:EI200)</f>
        <v>660</v>
      </c>
      <c r="EJ201" s="28">
        <f t="shared" ref="EJ201" si="5598">((EI201+EK201)/7)/EG200</f>
        <v>0.65196548418024924</v>
      </c>
      <c r="EK201" s="27">
        <f t="shared" ref="EK201" si="5599">SUM(EK194:EK200)</f>
        <v>20</v>
      </c>
      <c r="EL201" s="28">
        <f t="shared" ref="EL201" si="5600">(EK201/(EK201+EI201))</f>
        <v>2.9411764705882353E-2</v>
      </c>
      <c r="EM201" s="27"/>
      <c r="EN201" s="27"/>
      <c r="EO201" s="29">
        <f t="shared" ref="EO201:EP201" si="5601">EO199/EO198*100-100</f>
        <v>17.372723894463022</v>
      </c>
      <c r="EP201" s="72">
        <f t="shared" si="5601"/>
        <v>10.340909090909093</v>
      </c>
      <c r="EQ201" s="26">
        <f t="shared" ref="EQ201" si="5602">SUM(EQ194:EQ200)</f>
        <v>2</v>
      </c>
      <c r="ER201" s="27">
        <f t="shared" ref="ER201" si="5603">SUM(ER194:ER200)</f>
        <v>0</v>
      </c>
      <c r="ES201" s="27"/>
      <c r="ET201" s="27"/>
      <c r="EU201" s="27">
        <f t="shared" ref="EU201" si="5604">SUM(EU194:EU200)</f>
        <v>3643</v>
      </c>
      <c r="EV201" s="28">
        <f t="shared" ref="EV201" si="5605">((EU201+EW201)/7)/ES200</f>
        <v>0.61844065552060912</v>
      </c>
      <c r="EW201" s="27">
        <f t="shared" ref="EW201" si="5606">SUM(EW194:EW200)</f>
        <v>93</v>
      </c>
      <c r="EX201" s="28">
        <f t="shared" ref="EX201" si="5607">(EW201/(EW201+EU201))</f>
        <v>2.4892933618843684E-2</v>
      </c>
      <c r="EY201" s="27"/>
      <c r="EZ201" s="27"/>
      <c r="FA201" s="29">
        <f t="shared" ref="FA201:FB201" si="5608">FA199/FA198*100-100</f>
        <v>9.5755693581780434</v>
      </c>
      <c r="FB201" s="72">
        <f t="shared" si="5608"/>
        <v>6.3352272727272663</v>
      </c>
      <c r="FC201" s="26">
        <f t="shared" ref="FC201" si="5609">SUM(FC194:FC200)</f>
        <v>1</v>
      </c>
      <c r="FD201" s="27">
        <f t="shared" ref="FD201" si="5610">SUM(FD194:FD200)</f>
        <v>0</v>
      </c>
      <c r="FE201" s="27"/>
      <c r="FF201" s="27"/>
      <c r="FG201" s="27">
        <f t="shared" ref="FG201" si="5611">SUM(FG194:FG200)</f>
        <v>3575</v>
      </c>
      <c r="FH201" s="28">
        <f t="shared" ref="FH201" si="5612">((FG201+FI201)/7)/FE200</f>
        <v>0.60853858784893267</v>
      </c>
      <c r="FI201" s="27">
        <f t="shared" ref="FI201" si="5613">SUM(FI194:FI200)</f>
        <v>131</v>
      </c>
      <c r="FJ201" s="28">
        <f t="shared" ref="FJ201" si="5614">(FI201/(FI201+FG201))</f>
        <v>3.5348084187803559E-2</v>
      </c>
      <c r="FK201" s="27"/>
      <c r="FL201" s="27"/>
      <c r="FM201" s="29">
        <f t="shared" ref="FM201:FN201" si="5615">FM199/FM198*100-100</f>
        <v>11.231884057971016</v>
      </c>
      <c r="FN201" s="72">
        <f t="shared" si="5615"/>
        <v>10.979020979020973</v>
      </c>
      <c r="FO201" s="26">
        <f t="shared" ref="FO201" si="5616">SUM(FO194:FO200)</f>
        <v>1</v>
      </c>
      <c r="FP201" s="27">
        <f t="shared" ref="FP201" si="5617">SUM(FP194:FP200)</f>
        <v>0</v>
      </c>
      <c r="FQ201" s="27"/>
      <c r="FR201" s="27"/>
      <c r="FS201" s="27">
        <f t="shared" ref="FS201" si="5618">SUM(FS194:FS200)</f>
        <v>3642</v>
      </c>
      <c r="FT201" s="28">
        <f t="shared" ref="FT201" si="5619">((FS201+FU201)/7)/FQ200</f>
        <v>0.6293528112790896</v>
      </c>
      <c r="FU201" s="27">
        <f t="shared" ref="FU201" si="5620">SUM(FU194:FU200)</f>
        <v>63</v>
      </c>
      <c r="FV201" s="28">
        <f t="shared" ref="FV201" si="5621">(FU201/(FU201+FS201))</f>
        <v>1.7004048582995951E-2</v>
      </c>
      <c r="FW201" s="27"/>
      <c r="FX201" s="27"/>
      <c r="FY201" s="29">
        <f t="shared" ref="FY201:FZ201" si="5622">FY199/FY198*100-100</f>
        <v>7.9760466988727785</v>
      </c>
      <c r="FZ201" s="72">
        <f t="shared" si="5622"/>
        <v>8.0606060606060623</v>
      </c>
      <c r="GA201" s="26">
        <f t="shared" ref="GA201" si="5623">SUM(GA194:GA200)</f>
        <v>3</v>
      </c>
      <c r="GB201" s="27">
        <f t="shared" ref="GB201" si="5624">SUM(GB194:GB200)</f>
        <v>0</v>
      </c>
      <c r="GC201" s="27"/>
      <c r="GD201" s="27"/>
      <c r="GE201" s="27">
        <f t="shared" ref="GE201" si="5625">SUM(GE194:GE200)</f>
        <v>632</v>
      </c>
      <c r="GF201" s="28">
        <f t="shared" ref="GF201" si="5626">((GE201+GG201)/7)/GC200</f>
        <v>0.61502782931354361</v>
      </c>
      <c r="GG201" s="27">
        <f t="shared" ref="GG201" si="5627">SUM(GG194:GG200)</f>
        <v>31</v>
      </c>
      <c r="GH201" s="28">
        <f t="shared" ref="GH201" si="5628">(GG201/(GG201+GE201))</f>
        <v>4.6757164404223228E-2</v>
      </c>
      <c r="GI201" s="27"/>
      <c r="GJ201" s="27"/>
      <c r="GK201" s="29">
        <f t="shared" ref="GK201:GL201" si="5629">GK199/GK198*100-100</f>
        <v>16.425120772946869</v>
      </c>
      <c r="GL201" s="72">
        <f t="shared" si="5629"/>
        <v>9.4696969696969688</v>
      </c>
      <c r="GM201" s="26">
        <f t="shared" ref="GM201" si="5630">SUM(GM194:GM200)</f>
        <v>1</v>
      </c>
      <c r="GN201" s="27">
        <f t="shared" ref="GN201" si="5631">SUM(GN194:GN200)</f>
        <v>0</v>
      </c>
      <c r="GO201" s="27"/>
      <c r="GP201" s="27"/>
      <c r="GQ201" s="27">
        <f t="shared" ref="GQ201" si="5632">SUM(GQ194:GQ200)</f>
        <v>3543</v>
      </c>
      <c r="GR201" s="28">
        <f t="shared" ref="GR201" si="5633">((GQ201+GS201)/7)/GO200</f>
        <v>0.62030075187969924</v>
      </c>
      <c r="GS201" s="27">
        <f t="shared" ref="GS201" si="5634">SUM(GS194:GS200)</f>
        <v>87</v>
      </c>
      <c r="GT201" s="28">
        <f t="shared" ref="GT201" si="5635">(GS201/(GS201+GQ201))</f>
        <v>2.3966942148760332E-2</v>
      </c>
      <c r="GU201" s="27"/>
      <c r="GV201" s="27"/>
      <c r="GW201" s="29">
        <f t="shared" ref="GW201:GX201" si="5636">GW199/GW198*100-100</f>
        <v>13.147782169521307</v>
      </c>
      <c r="GX201" s="72">
        <f t="shared" si="5636"/>
        <v>10.439393939393923</v>
      </c>
      <c r="GY201" s="26">
        <f t="shared" ref="GY201" si="5637">SUM(GY194:GY200)</f>
        <v>0</v>
      </c>
      <c r="GZ201" s="27">
        <f t="shared" ref="GZ201" si="5638">SUM(GZ194:GZ200)</f>
        <v>0</v>
      </c>
      <c r="HA201" s="27"/>
      <c r="HB201" s="27"/>
      <c r="HC201" s="27">
        <f t="shared" ref="HC201" si="5639">SUM(HC194:HC200)</f>
        <v>3696</v>
      </c>
      <c r="HD201" s="28">
        <f t="shared" ref="HD201" si="5640">((HC201+HE201)/7)/HA200</f>
        <v>0.6486257210722769</v>
      </c>
      <c r="HE201" s="27">
        <f t="shared" ref="HE201" si="5641">SUM(HE194:HE200)</f>
        <v>127</v>
      </c>
      <c r="HF201" s="28">
        <f t="shared" ref="HF201" si="5642">(HE201/(HE201+HC201))</f>
        <v>3.3219984305519229E-2</v>
      </c>
      <c r="HG201" s="27"/>
      <c r="HH201" s="27"/>
      <c r="HI201" s="29">
        <f t="shared" ref="HI201:HJ201" si="5643">HI199/HI198*100-100</f>
        <v>11.016593152699002</v>
      </c>
      <c r="HJ201" s="72">
        <f t="shared" si="5643"/>
        <v>12.689393939393923</v>
      </c>
      <c r="HK201" s="26">
        <f t="shared" si="5469"/>
        <v>31</v>
      </c>
      <c r="HL201" s="27">
        <f t="shared" si="5470"/>
        <v>1</v>
      </c>
      <c r="HM201" s="27">
        <f t="shared" si="5471"/>
        <v>0</v>
      </c>
      <c r="HN201" s="27">
        <f t="shared" si="5472"/>
        <v>0</v>
      </c>
      <c r="HO201" s="27">
        <f t="shared" si="5473"/>
        <v>51828</v>
      </c>
      <c r="HP201" s="216">
        <f>+((HO201)/HM200)/7</f>
        <v>0.63466483799074236</v>
      </c>
      <c r="HQ201" s="62">
        <f t="shared" si="5475"/>
        <v>1467</v>
      </c>
      <c r="HR201" s="52">
        <f t="shared" si="5519"/>
        <v>2.8305163232229681E-2</v>
      </c>
      <c r="HS201" s="53">
        <f t="shared" ref="HS201" si="5644">SUM(HS194:HS200)/7</f>
        <v>64.271428571428572</v>
      </c>
      <c r="HT201" s="54">
        <f t="shared" ref="HT201" si="5645">SUM(HT194:HT200)</f>
        <v>49633</v>
      </c>
      <c r="HU201" s="53">
        <f t="shared" ref="HU201" si="5646">AVERAGE(HU194:HU200)</f>
        <v>95.759787934779752</v>
      </c>
      <c r="HV201" s="63">
        <f>HV199/HV198*100-100</f>
        <v>13.608757389143562</v>
      </c>
      <c r="HW201" s="72">
        <f>HW199/HW198*100-100</f>
        <v>8.3080808080808026</v>
      </c>
      <c r="HX201" s="78">
        <f t="shared" ref="HX201" si="5647">SUM(G201,I201,S201,U201,AE201,AG201,AQ201,AS201,BC201,BE201)/7/SUM(E200,Q200,AC200,AO200,BA200)</f>
        <v>0.64527415864831272</v>
      </c>
      <c r="HY201" s="78">
        <f t="shared" ref="HY201" si="5648">SUM(BO201,BQ201,CA201,CC201,CM201,CO201,CY201,DA201,DK201,DM201)/7/SUM(BM200,BY200,CK200,CW200,DI200)</f>
        <v>0.64119283206420141</v>
      </c>
      <c r="HZ201" s="78">
        <f t="shared" ref="HZ201" si="5649">SUM(DW201,DY201,EI201,EK201,EU201,EW201,FG201,FI201)/7/SUM(DU200,EG200,ES200,FE200)</f>
        <v>0.61811492823462355</v>
      </c>
      <c r="IA201" s="78">
        <f t="shared" ref="IA201" si="5650">SUM(FS201,FU201,GE201,GG201,GQ201,GS201,HC201,HE201)/7/SUM(FQ200,GC200,GO200,HA200)</f>
        <v>0.6317674095451874</v>
      </c>
      <c r="IB201" s="92">
        <f t="shared" ref="IB201" si="5651">SUM(I201,U201,AG201,AS201,BE201)/SUM(G201,I201,S201,U201,AE201,AG201,AQ201,AS201,BC201,BE201)</f>
        <v>2.896689497716895E-2</v>
      </c>
      <c r="IC201" s="92">
        <f t="shared" ref="IC201" si="5652">SUM(BQ201,CC201,CO201,DA201,DM201)/SUM(BO201,BQ201,CA201,CC201,CM201,CO201,CY201,DA201,DK201,DM201)</f>
        <v>2.7094296686104396E-2</v>
      </c>
      <c r="ID201" s="92">
        <f t="shared" ref="ID201" si="5653">SUM(DY201,EK201,EW201,FI201)/SUM(DW201,DY201,EI201,EK201,EU201,EW201,FG201,FI201)</f>
        <v>3.1184508341017689E-2</v>
      </c>
      <c r="IE201" s="92">
        <f t="shared" ref="IE201" si="5654">SUM(FU201,GG201,GS201,HE201)/SUM(FS201,FU201,GE201,GG201,GQ201,GS201,HC201,HE201)</f>
        <v>2.6055325268589797E-2</v>
      </c>
      <c r="IF201" s="94">
        <f t="shared" ref="IF201" si="5655">SUM(C201,O201,AA201,AM201,AY201)</f>
        <v>12</v>
      </c>
      <c r="IG201" s="94">
        <f t="shared" ref="IG201" si="5656">SUM(BK201,BW201,CI201,CU201,DG201)</f>
        <v>7</v>
      </c>
      <c r="IH201" s="94">
        <f t="shared" ref="IH201" si="5657">SUM(DS201,EE201,EQ201,FC201)</f>
        <v>7</v>
      </c>
      <c r="II201" s="94">
        <f t="shared" ref="II201" si="5658">SUM(FO201,GA201,GM201,GY201)</f>
        <v>5</v>
      </c>
      <c r="IJ201" s="96" t="s">
        <v>89</v>
      </c>
    </row>
    <row r="202" spans="1:244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" si="5659">HK201/HM191</f>
        <v>2.6502522014191674E-3</v>
      </c>
      <c r="HL202" s="68">
        <f t="shared" ref="HL202" si="5660">HL201/HN191</f>
        <v>1.0319917440660474E-3</v>
      </c>
      <c r="HM202" s="45"/>
      <c r="HN202" s="45"/>
      <c r="HO202" s="45"/>
      <c r="HP202" s="218"/>
      <c r="HQ202" s="45"/>
      <c r="HR202" s="45"/>
      <c r="HS202" s="45"/>
      <c r="HT202" s="55"/>
      <c r="HU202" s="45"/>
      <c r="HV202" s="45"/>
      <c r="HW202" s="46"/>
      <c r="HY202" s="77"/>
      <c r="HZ202" s="77"/>
      <c r="IA202" s="77"/>
      <c r="IF202" s="94">
        <f t="shared" ref="IF202" si="5661">SUM(E191,Q191,AC191,AO191,BA191)</f>
        <v>3115</v>
      </c>
      <c r="IG202" s="94">
        <f t="shared" ref="IG202" si="5662">SUM(BM191,BY191,CK191,CW191,DI191)</f>
        <v>3140</v>
      </c>
      <c r="IH202" s="94">
        <f t="shared" ref="IH202" si="5663">SUM(DU191,EG191,ES191,FE191)</f>
        <v>2764</v>
      </c>
      <c r="II202" s="94">
        <f t="shared" ref="II202" si="5664">SUM(FQ191,GC191,GO191,HA191)</f>
        <v>2678</v>
      </c>
      <c r="IJ202" s="96" t="s">
        <v>84</v>
      </c>
    </row>
    <row r="203" spans="1:244" x14ac:dyDescent="0.25">
      <c r="A203" s="225">
        <v>47</v>
      </c>
      <c r="B203" s="73">
        <f>B200+1</f>
        <v>44582</v>
      </c>
      <c r="C203" s="33">
        <v>1</v>
      </c>
      <c r="D203" s="34"/>
      <c r="E203" s="34">
        <f>E200-C203</f>
        <v>729</v>
      </c>
      <c r="F203" s="34">
        <f>F200-D203</f>
        <v>61</v>
      </c>
      <c r="G203" s="34">
        <v>456</v>
      </c>
      <c r="H203" s="35">
        <f t="shared" ref="H203:H209" si="5665">((G203+I203)/E203)</f>
        <v>0.64060356652949246</v>
      </c>
      <c r="I203" s="34">
        <v>11</v>
      </c>
      <c r="J203" s="35">
        <f>I203/(G203+I203)</f>
        <v>2.3554603854389723E-2</v>
      </c>
      <c r="K203" s="36"/>
      <c r="L203" s="34"/>
      <c r="M203" s="34"/>
      <c r="N203" s="37"/>
      <c r="O203" s="33"/>
      <c r="P203" s="34"/>
      <c r="Q203" s="34">
        <f t="shared" ref="Q203" si="5666">Q200-O203</f>
        <v>697</v>
      </c>
      <c r="R203" s="34">
        <f t="shared" ref="R203" si="5667">R200-P203</f>
        <v>59</v>
      </c>
      <c r="S203" s="34">
        <v>432</v>
      </c>
      <c r="T203" s="35">
        <f t="shared" ref="T203:T209" si="5668">((S203+U203)/Q203)</f>
        <v>0.63127690100430411</v>
      </c>
      <c r="U203" s="34">
        <v>8</v>
      </c>
      <c r="V203" s="35">
        <f t="shared" ref="V203:V209" si="5669">U203/(S203+U203)</f>
        <v>1.8181818181818181E-2</v>
      </c>
      <c r="W203" s="36"/>
      <c r="X203" s="34"/>
      <c r="Y203" s="34"/>
      <c r="Z203" s="37"/>
      <c r="AA203" s="33"/>
      <c r="AB203" s="34"/>
      <c r="AC203" s="34">
        <f t="shared" ref="AC203" si="5670">AC200-AA203</f>
        <v>147</v>
      </c>
      <c r="AD203" s="34">
        <f t="shared" ref="AD203" si="5671">AD200-AB203</f>
        <v>8</v>
      </c>
      <c r="AE203" s="34">
        <v>77</v>
      </c>
      <c r="AF203" s="35">
        <f t="shared" ref="AF203:AF209" si="5672">((AE203+AG203)/AC203)</f>
        <v>0.5374149659863946</v>
      </c>
      <c r="AG203" s="34">
        <v>2</v>
      </c>
      <c r="AH203" s="35">
        <f t="shared" ref="AH203:AH209" si="5673">AG203/(AE203+AG203)</f>
        <v>2.5316455696202531E-2</v>
      </c>
      <c r="AI203" s="36"/>
      <c r="AJ203" s="34"/>
      <c r="AK203" s="34"/>
      <c r="AL203" s="37"/>
      <c r="AM203" s="33"/>
      <c r="AN203" s="34"/>
      <c r="AO203" s="34">
        <f t="shared" ref="AO203" si="5674">AO200-AM203</f>
        <v>705</v>
      </c>
      <c r="AP203" s="34">
        <f t="shared" ref="AP203" si="5675">AP200-AN203</f>
        <v>60</v>
      </c>
      <c r="AQ203" s="34">
        <v>438</v>
      </c>
      <c r="AR203" s="35">
        <f t="shared" ref="AR203:AR209" si="5676">((AQ203+AS203)/AO203)</f>
        <v>0.63262411347517733</v>
      </c>
      <c r="AS203" s="34">
        <v>8</v>
      </c>
      <c r="AT203" s="35">
        <f t="shared" ref="AT203:AT209" si="5677">AS203/(AQ203+AS203)</f>
        <v>1.7937219730941704E-2</v>
      </c>
      <c r="AU203" s="36"/>
      <c r="AV203" s="34"/>
      <c r="AW203" s="34"/>
      <c r="AX203" s="37"/>
      <c r="AY203" s="33"/>
      <c r="AZ203" s="34"/>
      <c r="BA203" s="34">
        <f t="shared" ref="BA203" si="5678">BA200-AY203</f>
        <v>824</v>
      </c>
      <c r="BB203" s="34">
        <f t="shared" ref="BB203" si="5679">BB200-AZ203</f>
        <v>68</v>
      </c>
      <c r="BC203" s="34">
        <v>502</v>
      </c>
      <c r="BD203" s="35">
        <f t="shared" ref="BD203:BD209" si="5680">((BC203+BE203)/BA203)</f>
        <v>0.62014563106796117</v>
      </c>
      <c r="BE203" s="34">
        <v>9</v>
      </c>
      <c r="BF203" s="35">
        <f t="shared" ref="BF203:BF209" si="5681">BE203/(BC203+BE203)</f>
        <v>1.7612524461839529E-2</v>
      </c>
      <c r="BG203" s="36"/>
      <c r="BH203" s="34"/>
      <c r="BI203" s="34"/>
      <c r="BJ203" s="37"/>
      <c r="BK203" s="33">
        <v>1</v>
      </c>
      <c r="BL203" s="34"/>
      <c r="BM203" s="34">
        <f t="shared" ref="BM203" si="5682">BM200-BK203</f>
        <v>713</v>
      </c>
      <c r="BN203" s="34">
        <f t="shared" ref="BN203" si="5683">BN200-BL203</f>
        <v>58</v>
      </c>
      <c r="BO203" s="34">
        <v>446</v>
      </c>
      <c r="BP203" s="35">
        <f t="shared" ref="BP203:BP209" si="5684">((BO203+BQ203)/BM203)</f>
        <v>0.64796633941093973</v>
      </c>
      <c r="BQ203" s="34">
        <v>16</v>
      </c>
      <c r="BR203" s="35">
        <f t="shared" ref="BR203:BR209" si="5685">BQ203/(BO203+BQ203)</f>
        <v>3.4632034632034632E-2</v>
      </c>
      <c r="BS203" s="36"/>
      <c r="BT203" s="34"/>
      <c r="BU203" s="34"/>
      <c r="BV203" s="37"/>
      <c r="BW203" s="33"/>
      <c r="BX203" s="34"/>
      <c r="BY203" s="34">
        <f t="shared" ref="BY203" si="5686">BY200-BW203</f>
        <v>733</v>
      </c>
      <c r="BZ203" s="34">
        <f t="shared" ref="BZ203" si="5687">BZ200-BX203</f>
        <v>61</v>
      </c>
      <c r="CA203" s="34">
        <v>435</v>
      </c>
      <c r="CB203" s="35">
        <f t="shared" ref="CB203:CB209" si="5688">((CA203+CC203)/BY203)</f>
        <v>0.61118690313778989</v>
      </c>
      <c r="CC203" s="34">
        <v>13</v>
      </c>
      <c r="CD203" s="35">
        <f t="shared" ref="CD203:CD209" si="5689">CC203/(CA203+CC203)</f>
        <v>2.9017857142857144E-2</v>
      </c>
      <c r="CE203" s="36"/>
      <c r="CF203" s="34"/>
      <c r="CG203" s="34"/>
      <c r="CH203" s="37"/>
      <c r="CI203" s="33"/>
      <c r="CJ203" s="34"/>
      <c r="CK203" s="34">
        <f t="shared" ref="CK203" si="5690">CK200-CI203</f>
        <v>136</v>
      </c>
      <c r="CL203" s="34">
        <f t="shared" ref="CL203" si="5691">CL200-CJ203</f>
        <v>12</v>
      </c>
      <c r="CM203" s="34">
        <v>89</v>
      </c>
      <c r="CN203" s="35">
        <f t="shared" ref="CN203:CN209" si="5692">((CM203+CO203)/CK203)</f>
        <v>0.66176470588235292</v>
      </c>
      <c r="CO203" s="34">
        <v>1</v>
      </c>
      <c r="CP203" s="35">
        <f t="shared" ref="CP203:CP209" si="5693">CO203/(CM203+CO203)</f>
        <v>1.1111111111111112E-2</v>
      </c>
      <c r="CQ203" s="36"/>
      <c r="CR203" s="34"/>
      <c r="CS203" s="34"/>
      <c r="CT203" s="37"/>
      <c r="CU203" s="33"/>
      <c r="CV203" s="34"/>
      <c r="CW203" s="34">
        <f t="shared" ref="CW203" si="5694">CW200-CU203</f>
        <v>732</v>
      </c>
      <c r="CX203" s="34">
        <f t="shared" ref="CX203" si="5695">CX200-CV203</f>
        <v>62</v>
      </c>
      <c r="CY203" s="34">
        <v>443</v>
      </c>
      <c r="CZ203" s="35">
        <f t="shared" ref="CZ203:CZ209" si="5696">((CY203+DA203)/CW203)</f>
        <v>0.62158469945355188</v>
      </c>
      <c r="DA203" s="34">
        <v>12</v>
      </c>
      <c r="DB203" s="35">
        <f t="shared" ref="DB203:DB209" si="5697">DA203/(CY203+DA203)</f>
        <v>2.6373626373626374E-2</v>
      </c>
      <c r="DC203" s="36"/>
      <c r="DD203" s="34"/>
      <c r="DE203" s="34"/>
      <c r="DF203" s="37"/>
      <c r="DG203" s="33"/>
      <c r="DH203" s="34"/>
      <c r="DI203" s="34">
        <f t="shared" ref="DI203" si="5698">DI200-DG203</f>
        <v>818</v>
      </c>
      <c r="DJ203" s="34">
        <f t="shared" ref="DJ203" si="5699">DJ200-DH203</f>
        <v>70</v>
      </c>
      <c r="DK203" s="34">
        <v>470</v>
      </c>
      <c r="DL203" s="35">
        <f t="shared" ref="DL203:DL209" si="5700">((DK203+DM203)/DI203)</f>
        <v>0.58312958435207829</v>
      </c>
      <c r="DM203" s="34">
        <v>7</v>
      </c>
      <c r="DN203" s="35">
        <f t="shared" ref="DN203:DN209" si="5701">DM203/(DK203+DM203)</f>
        <v>1.4675052410901468E-2</v>
      </c>
      <c r="DO203" s="36"/>
      <c r="DP203" s="34"/>
      <c r="DQ203" s="34"/>
      <c r="DR203" s="37"/>
      <c r="DS203" s="33"/>
      <c r="DT203" s="34"/>
      <c r="DU203" s="34">
        <f t="shared" ref="DU203" si="5702">DU200-DS203</f>
        <v>875</v>
      </c>
      <c r="DV203" s="34">
        <f t="shared" ref="DV203" si="5703">DV200-DT203</f>
        <v>71</v>
      </c>
      <c r="DW203" s="34">
        <v>486</v>
      </c>
      <c r="DX203" s="35">
        <f t="shared" ref="DX203:DX209" si="5704">((DW203+DY203)/DU203)</f>
        <v>0.57828571428571429</v>
      </c>
      <c r="DY203" s="34">
        <v>20</v>
      </c>
      <c r="DZ203" s="35">
        <f t="shared" ref="DZ203:DZ209" si="5705">DY203/(DW203+DY203)</f>
        <v>3.9525691699604744E-2</v>
      </c>
      <c r="EA203" s="36"/>
      <c r="EB203" s="34"/>
      <c r="EC203" s="34"/>
      <c r="ED203" s="37"/>
      <c r="EE203" s="33"/>
      <c r="EF203" s="34"/>
      <c r="EG203" s="34">
        <f t="shared" ref="EG203" si="5706">EG200-EE203</f>
        <v>149</v>
      </c>
      <c r="EH203" s="34">
        <f t="shared" ref="EH203" si="5707">EH200-EF203</f>
        <v>11</v>
      </c>
      <c r="EI203" s="34">
        <v>92</v>
      </c>
      <c r="EJ203" s="35">
        <f t="shared" ref="EJ203:EJ209" si="5708">((EI203+EK203)/EG203)</f>
        <v>0.64429530201342278</v>
      </c>
      <c r="EK203" s="34">
        <v>4</v>
      </c>
      <c r="EL203" s="35">
        <f t="shared" ref="EL203:EL209" si="5709">EK203/(EI203+EK203)</f>
        <v>4.1666666666666664E-2</v>
      </c>
      <c r="EM203" s="36"/>
      <c r="EN203" s="34"/>
      <c r="EO203" s="34"/>
      <c r="EP203" s="37"/>
      <c r="EQ203" s="33">
        <v>1</v>
      </c>
      <c r="ER203" s="34"/>
      <c r="ES203" s="34">
        <f t="shared" ref="ES203" si="5710">ES200-EQ203</f>
        <v>862</v>
      </c>
      <c r="ET203" s="34">
        <f t="shared" ref="ET203" si="5711">ET200-ER203</f>
        <v>72</v>
      </c>
      <c r="EU203" s="34">
        <v>499</v>
      </c>
      <c r="EV203" s="35">
        <f t="shared" ref="EV203:EV209" si="5712">((EU203+EW203)/ES203)</f>
        <v>0.59628770301624134</v>
      </c>
      <c r="EW203" s="34">
        <v>15</v>
      </c>
      <c r="EX203" s="35">
        <f t="shared" ref="EX203:EX209" si="5713">EW203/(EU203+EW203)</f>
        <v>2.9182879377431907E-2</v>
      </c>
      <c r="EY203" s="36"/>
      <c r="EZ203" s="34"/>
      <c r="FA203" s="34"/>
      <c r="FB203" s="37"/>
      <c r="FC203" s="33"/>
      <c r="FD203" s="34"/>
      <c r="FE203" s="34">
        <f t="shared" ref="FE203" si="5714">FE200-FC203</f>
        <v>870</v>
      </c>
      <c r="FF203" s="34">
        <f t="shared" ref="FF203" si="5715">FF200-FD203</f>
        <v>72</v>
      </c>
      <c r="FG203" s="34">
        <v>513</v>
      </c>
      <c r="FH203" s="35">
        <f t="shared" ref="FH203:FH209" si="5716">((FG203+FI203)/FE203)</f>
        <v>0.60459770114942524</v>
      </c>
      <c r="FI203" s="34">
        <v>13</v>
      </c>
      <c r="FJ203" s="35">
        <f t="shared" ref="FJ203:FJ209" si="5717">FI203/(FG203+FI203)</f>
        <v>2.4714828897338403E-2</v>
      </c>
      <c r="FK203" s="36"/>
      <c r="FL203" s="34"/>
      <c r="FM203" s="34"/>
      <c r="FN203" s="37"/>
      <c r="FO203" s="33"/>
      <c r="FP203" s="34"/>
      <c r="FQ203" s="34">
        <f t="shared" ref="FQ203" si="5718">FQ200-FO203</f>
        <v>841</v>
      </c>
      <c r="FR203" s="34">
        <f t="shared" ref="FR203" si="5719">FR200-FP203</f>
        <v>70</v>
      </c>
      <c r="FS203" s="34">
        <v>514</v>
      </c>
      <c r="FT203" s="35">
        <f t="shared" ref="FT203:FT209" si="5720">((FS203+FU203)/FQ203)</f>
        <v>0.61712247324613556</v>
      </c>
      <c r="FU203" s="34">
        <v>5</v>
      </c>
      <c r="FV203" s="35">
        <f t="shared" ref="FV203:FV209" si="5721">FU203/(FS203+FU203)</f>
        <v>9.6339113680154135E-3</v>
      </c>
      <c r="FW203" s="36"/>
      <c r="FX203" s="34"/>
      <c r="FY203" s="34"/>
      <c r="FZ203" s="37"/>
      <c r="GA203" s="33"/>
      <c r="GB203" s="34"/>
      <c r="GC203" s="34">
        <f t="shared" ref="GC203" si="5722">GC200-GA203</f>
        <v>154</v>
      </c>
      <c r="GD203" s="34">
        <f t="shared" ref="GD203" si="5723">GD200-GB203</f>
        <v>13</v>
      </c>
      <c r="GE203" s="34">
        <v>85</v>
      </c>
      <c r="GF203" s="35">
        <f t="shared" ref="GF203:GF209" si="5724">((GE203+GG203)/GC203)</f>
        <v>0.55844155844155841</v>
      </c>
      <c r="GG203" s="34">
        <v>1</v>
      </c>
      <c r="GH203" s="35">
        <f t="shared" ref="GH203:GH209" si="5725">GG203/(GE203+GG203)</f>
        <v>1.1627906976744186E-2</v>
      </c>
      <c r="GI203" s="36"/>
      <c r="GJ203" s="34"/>
      <c r="GK203" s="34"/>
      <c r="GL203" s="37"/>
      <c r="GM203" s="33"/>
      <c r="GN203" s="34"/>
      <c r="GO203" s="34">
        <f t="shared" ref="GO203" si="5726">GO200-GM203</f>
        <v>836</v>
      </c>
      <c r="GP203" s="34">
        <f t="shared" ref="GP203" si="5727">GP200-GN203</f>
        <v>70</v>
      </c>
      <c r="GQ203" s="34">
        <v>519</v>
      </c>
      <c r="GR203" s="35">
        <f t="shared" ref="GR203:GR209" si="5728">((GQ203+GS203)/GO203)</f>
        <v>0.63038277511961727</v>
      </c>
      <c r="GS203" s="34">
        <v>8</v>
      </c>
      <c r="GT203" s="35">
        <f t="shared" ref="GT203:GT209" si="5729">GS203/(GQ203+GS203)</f>
        <v>1.5180265654648957E-2</v>
      </c>
      <c r="GU203" s="36"/>
      <c r="GV203" s="34"/>
      <c r="GW203" s="34"/>
      <c r="GX203" s="37"/>
      <c r="GY203" s="33">
        <v>1</v>
      </c>
      <c r="GZ203" s="34"/>
      <c r="HA203" s="34">
        <f t="shared" ref="HA203" si="5730">HA200-GY203</f>
        <v>841</v>
      </c>
      <c r="HB203" s="34">
        <f t="shared" ref="HB203" si="5731">HB200-GZ203</f>
        <v>70</v>
      </c>
      <c r="HC203" s="34">
        <v>537</v>
      </c>
      <c r="HD203" s="35">
        <f t="shared" ref="HD203:HD209" si="5732">((HC203+HE203)/HA203)</f>
        <v>0.65398335315101075</v>
      </c>
      <c r="HE203" s="34">
        <v>13</v>
      </c>
      <c r="HF203" s="35">
        <f t="shared" ref="HF203:HF209" si="5733">HE203/(HC203+HE203)</f>
        <v>2.3636363636363636E-2</v>
      </c>
      <c r="HG203" s="36"/>
      <c r="HH203" s="34"/>
      <c r="HI203" s="34"/>
      <c r="HJ203" s="37"/>
      <c r="HK203" s="33">
        <f t="shared" ref="HK203:HK210" si="5734">+C203+O203+AA203+AM203+AY203+BK203+BW203+CI203+CU203+DG203+DS203+EE203+EQ203+FC203+FO203+GA203+GM203+GY203</f>
        <v>4</v>
      </c>
      <c r="HL203" s="34">
        <f t="shared" ref="HL203:HL210" si="5735">+D203+P203+AB203+AN203+AZ203+BL203+BX203+CJ203+CV203+DH203+DT203+EF203+ER203+FD203+FP203+GB203+GN203+GZ203</f>
        <v>0</v>
      </c>
      <c r="HM203" s="34">
        <f t="shared" ref="HM203:HM210" si="5736">+E203+Q203+AC203+AO203+BA203+BM203+BY203+CK203+CW203+DI203+DU203+EG203+ES203+FE203+FQ203+GC203+GO203+HA203</f>
        <v>11662</v>
      </c>
      <c r="HN203" s="34">
        <f t="shared" ref="HN203:HN210" si="5737">+F203+R203+AD203+AP203+BB203+BN203+BZ203+CL203+CX203+DJ203+DV203+EH203+ET203+FF203+FR203+GD203+GP203+HB203</f>
        <v>968</v>
      </c>
      <c r="HO203" s="34">
        <f t="shared" ref="HO203:HO210" si="5738">+G203+S203+AE203+AQ203+BC203+BO203+CA203+CM203+CY203+DK203+DW203+EI203+EU203+FG203+FS203+GE203+GQ203+HC203+I203+U203+AG203+AS203+BE203+BQ203+CC203+CO203+DA203+DM203+DY203+EK203+EW203+FI203+FU203+GG203+GS203+HE203</f>
        <v>7199</v>
      </c>
      <c r="HP203" s="214">
        <f t="shared" ref="HP203:HP204" si="5739">+(HO203)/HM203</f>
        <v>0.61730406448293607</v>
      </c>
      <c r="HQ203" s="48">
        <f t="shared" ref="HQ203:HQ210" si="5740">+I203+U203+AG203+AS203+BE203+BQ203+CC203+CO203+DA203+DM203+DY203+EK203+EW203+FI203+FU203+GG203+GS203+HE203</f>
        <v>166</v>
      </c>
      <c r="HR203" s="35">
        <f>+(HQ203/(HO203))</f>
        <v>2.3058758160855675E-2</v>
      </c>
      <c r="HS203" s="49">
        <v>64.8</v>
      </c>
      <c r="HT203" s="50">
        <v>6899</v>
      </c>
      <c r="HU203" s="49">
        <f t="shared" ref="HU203:HU209" si="5741">+HT203/HO203*100</f>
        <v>95.832754549242949</v>
      </c>
      <c r="HV203" s="48"/>
      <c r="HW203" s="37"/>
      <c r="HX203" s="78">
        <f t="shared" ref="HX203:HX209" si="5742">SUM(G203,I203,S203,U203,AE203,AG203,AQ203,AS203,BC203,BE203)/SUM(E203,Q203,AC203,AO203,BA203)</f>
        <v>0.6263700838168923</v>
      </c>
      <c r="HY203" s="78">
        <f t="shared" ref="HY203:HY209" si="5743">SUM(BO203,BQ203,CA203,CC203,CM203,CO203,CY203,DA203,DK203,DM203)/SUM(BM203,BY203,CK203,CW203,DI203)</f>
        <v>0.61685823754789271</v>
      </c>
      <c r="HZ203" s="78">
        <f t="shared" ref="HZ203:HZ209" si="5744">SUM(DW203,DY203,EI203,EK203,EU203,EW203,FG203,FI203)/SUM(DU203,EG203,ES203,FE203)</f>
        <v>0.59579100145137875</v>
      </c>
      <c r="IA203" s="78">
        <f t="shared" ref="IA203:IA209" si="5745">SUM(FS203,FU203,GE203,GG203,GQ203,GS203,HC203,HE203)/SUM(FQ203,GC203,GO203,HA203)</f>
        <v>0.62949101796407181</v>
      </c>
    </row>
    <row r="204" spans="1:244" x14ac:dyDescent="0.25">
      <c r="A204" s="226"/>
      <c r="B204" s="41">
        <f t="shared" ref="B204:B209" si="5746">+B203+1</f>
        <v>44583</v>
      </c>
      <c r="C204" s="10"/>
      <c r="D204" s="11"/>
      <c r="E204" s="74">
        <f t="shared" ref="E204:E208" si="5747">E203-C204</f>
        <v>729</v>
      </c>
      <c r="F204" s="74">
        <f t="shared" ref="F204:F208" si="5748">F203-D204</f>
        <v>61</v>
      </c>
      <c r="G204" s="11">
        <v>439</v>
      </c>
      <c r="H204" s="12">
        <f t="shared" si="5665"/>
        <v>0.63237311385459538</v>
      </c>
      <c r="I204" s="11">
        <v>22</v>
      </c>
      <c r="J204" s="12">
        <f t="shared" ref="J204:J209" si="5749">I204/(G204+I204)</f>
        <v>4.7722342733188719E-2</v>
      </c>
      <c r="K204" s="13"/>
      <c r="L204" s="11"/>
      <c r="M204" s="11"/>
      <c r="N204" s="14"/>
      <c r="O204" s="10"/>
      <c r="P204" s="11"/>
      <c r="Q204" s="74">
        <f t="shared" ref="Q204:Q209" si="5750">Q203-O204</f>
        <v>697</v>
      </c>
      <c r="R204" s="74">
        <f t="shared" ref="R204:R209" si="5751">R203-P204</f>
        <v>59</v>
      </c>
      <c r="S204" s="11">
        <v>420</v>
      </c>
      <c r="T204" s="12">
        <f t="shared" si="5668"/>
        <v>0.63414634146341464</v>
      </c>
      <c r="U204" s="11">
        <v>22</v>
      </c>
      <c r="V204" s="12">
        <f t="shared" si="5669"/>
        <v>4.9773755656108594E-2</v>
      </c>
      <c r="W204" s="13"/>
      <c r="X204" s="11"/>
      <c r="Y204" s="11"/>
      <c r="Z204" s="14"/>
      <c r="AA204" s="10"/>
      <c r="AB204" s="11"/>
      <c r="AC204" s="74">
        <f t="shared" ref="AC204:AC209" si="5752">AC203-AA204</f>
        <v>147</v>
      </c>
      <c r="AD204" s="74">
        <f t="shared" ref="AD204:AD209" si="5753">AD203-AB204</f>
        <v>8</v>
      </c>
      <c r="AE204" s="11">
        <v>80</v>
      </c>
      <c r="AF204" s="12">
        <f t="shared" si="5672"/>
        <v>0.58503401360544216</v>
      </c>
      <c r="AG204" s="11">
        <v>6</v>
      </c>
      <c r="AH204" s="12">
        <f t="shared" si="5673"/>
        <v>6.9767441860465115E-2</v>
      </c>
      <c r="AI204" s="13"/>
      <c r="AJ204" s="11"/>
      <c r="AK204" s="11"/>
      <c r="AL204" s="14"/>
      <c r="AM204" s="10"/>
      <c r="AN204" s="11"/>
      <c r="AO204" s="74">
        <f t="shared" ref="AO204:AO209" si="5754">AO203-AM204</f>
        <v>705</v>
      </c>
      <c r="AP204" s="74">
        <f t="shared" ref="AP204:AP209" si="5755">AP203-AN204</f>
        <v>60</v>
      </c>
      <c r="AQ204" s="11">
        <v>418</v>
      </c>
      <c r="AR204" s="12">
        <f t="shared" si="5676"/>
        <v>0.61560283687943262</v>
      </c>
      <c r="AS204" s="11">
        <v>16</v>
      </c>
      <c r="AT204" s="12">
        <f t="shared" si="5677"/>
        <v>3.6866359447004608E-2</v>
      </c>
      <c r="AU204" s="13"/>
      <c r="AV204" s="11"/>
      <c r="AW204" s="11"/>
      <c r="AX204" s="14"/>
      <c r="AY204" s="10"/>
      <c r="AZ204" s="11"/>
      <c r="BA204" s="74">
        <f t="shared" ref="BA204:BA209" si="5756">BA203-AY204</f>
        <v>824</v>
      </c>
      <c r="BB204" s="74">
        <f t="shared" ref="BB204:BB209" si="5757">BB203-AZ204</f>
        <v>68</v>
      </c>
      <c r="BC204" s="11">
        <v>473</v>
      </c>
      <c r="BD204" s="12">
        <f t="shared" si="5680"/>
        <v>0.595873786407767</v>
      </c>
      <c r="BE204" s="11">
        <v>18</v>
      </c>
      <c r="BF204" s="12">
        <f t="shared" si="5681"/>
        <v>3.6659877800407331E-2</v>
      </c>
      <c r="BG204" s="13"/>
      <c r="BH204" s="11"/>
      <c r="BI204" s="11"/>
      <c r="BJ204" s="14"/>
      <c r="BK204" s="10"/>
      <c r="BL204" s="11"/>
      <c r="BM204" s="74">
        <f t="shared" ref="BM204:BM209" si="5758">BM203-BK204</f>
        <v>713</v>
      </c>
      <c r="BN204" s="74">
        <f t="shared" ref="BN204:BN209" si="5759">BN203-BL204</f>
        <v>58</v>
      </c>
      <c r="BO204" s="11">
        <v>424</v>
      </c>
      <c r="BP204" s="12">
        <f t="shared" si="5684"/>
        <v>0.62833099579242635</v>
      </c>
      <c r="BQ204" s="11">
        <v>24</v>
      </c>
      <c r="BR204" s="12">
        <f t="shared" si="5685"/>
        <v>5.3571428571428568E-2</v>
      </c>
      <c r="BS204" s="13"/>
      <c r="BT204" s="11"/>
      <c r="BU204" s="11"/>
      <c r="BV204" s="14"/>
      <c r="BW204" s="10"/>
      <c r="BX204" s="11"/>
      <c r="BY204" s="74">
        <f t="shared" ref="BY204:BY209" si="5760">BY203-BW204</f>
        <v>733</v>
      </c>
      <c r="BZ204" s="74">
        <f t="shared" ref="BZ204:BZ209" si="5761">BZ203-BX204</f>
        <v>61</v>
      </c>
      <c r="CA204" s="11">
        <v>463</v>
      </c>
      <c r="CB204" s="12">
        <f t="shared" si="5688"/>
        <v>0.64665757162346527</v>
      </c>
      <c r="CC204" s="11">
        <v>11</v>
      </c>
      <c r="CD204" s="12">
        <f t="shared" si="5689"/>
        <v>2.3206751054852322E-2</v>
      </c>
      <c r="CE204" s="13"/>
      <c r="CF204" s="11"/>
      <c r="CG204" s="11"/>
      <c r="CH204" s="14"/>
      <c r="CI204" s="10">
        <v>2</v>
      </c>
      <c r="CJ204" s="11"/>
      <c r="CK204" s="74">
        <f t="shared" ref="CK204:CK209" si="5762">CK203-CI204</f>
        <v>134</v>
      </c>
      <c r="CL204" s="74">
        <f t="shared" ref="CL204:CL209" si="5763">CL203-CJ204</f>
        <v>12</v>
      </c>
      <c r="CM204" s="11">
        <v>77</v>
      </c>
      <c r="CN204" s="12">
        <f t="shared" si="5692"/>
        <v>0.62686567164179108</v>
      </c>
      <c r="CO204" s="11">
        <v>7</v>
      </c>
      <c r="CP204" s="12">
        <f t="shared" si="5693"/>
        <v>8.3333333333333329E-2</v>
      </c>
      <c r="CQ204" s="13"/>
      <c r="CR204" s="11"/>
      <c r="CS204" s="11"/>
      <c r="CT204" s="14"/>
      <c r="CU204" s="10"/>
      <c r="CV204" s="11"/>
      <c r="CW204" s="74">
        <f t="shared" ref="CW204:CW209" si="5764">CW203-CU204</f>
        <v>732</v>
      </c>
      <c r="CX204" s="74">
        <f t="shared" ref="CX204:CX209" si="5765">CX203-CV204</f>
        <v>62</v>
      </c>
      <c r="CY204" s="11">
        <v>477</v>
      </c>
      <c r="CZ204" s="12">
        <f t="shared" si="5696"/>
        <v>0.66530054644808745</v>
      </c>
      <c r="DA204" s="11">
        <v>10</v>
      </c>
      <c r="DB204" s="12">
        <f t="shared" si="5697"/>
        <v>2.0533880903490759E-2</v>
      </c>
      <c r="DC204" s="13"/>
      <c r="DD204" s="11"/>
      <c r="DE204" s="11"/>
      <c r="DF204" s="14"/>
      <c r="DG204" s="10"/>
      <c r="DH204" s="11"/>
      <c r="DI204" s="74">
        <f t="shared" ref="DI204:DI209" si="5766">DI203-DG204</f>
        <v>818</v>
      </c>
      <c r="DJ204" s="74">
        <f t="shared" ref="DJ204:DJ209" si="5767">DJ203-DH204</f>
        <v>70</v>
      </c>
      <c r="DK204" s="11">
        <v>504</v>
      </c>
      <c r="DL204" s="12">
        <f t="shared" si="5700"/>
        <v>0.64058679706601462</v>
      </c>
      <c r="DM204" s="11">
        <v>20</v>
      </c>
      <c r="DN204" s="12">
        <f t="shared" si="5701"/>
        <v>3.8167938931297711E-2</v>
      </c>
      <c r="DO204" s="13"/>
      <c r="DP204" s="11"/>
      <c r="DQ204" s="11"/>
      <c r="DR204" s="14"/>
      <c r="DS204" s="10"/>
      <c r="DT204" s="11"/>
      <c r="DU204" s="74">
        <f t="shared" ref="DU204:DU209" si="5768">DU203-DS204</f>
        <v>875</v>
      </c>
      <c r="DV204" s="74">
        <f t="shared" ref="DV204:DV209" si="5769">DV203-DT204</f>
        <v>71</v>
      </c>
      <c r="DW204" s="11">
        <v>500</v>
      </c>
      <c r="DX204" s="12">
        <f t="shared" si="5704"/>
        <v>0.59428571428571431</v>
      </c>
      <c r="DY204" s="11">
        <v>20</v>
      </c>
      <c r="DZ204" s="12">
        <f t="shared" si="5705"/>
        <v>3.8461538461538464E-2</v>
      </c>
      <c r="EA204" s="13"/>
      <c r="EB204" s="11"/>
      <c r="EC204" s="11"/>
      <c r="ED204" s="14"/>
      <c r="EE204" s="10"/>
      <c r="EF204" s="11"/>
      <c r="EG204" s="74">
        <f t="shared" ref="EG204:EG209" si="5770">EG203-EE204</f>
        <v>149</v>
      </c>
      <c r="EH204" s="74">
        <f t="shared" ref="EH204:EH209" si="5771">EH203-EF204</f>
        <v>11</v>
      </c>
      <c r="EI204" s="11">
        <v>88</v>
      </c>
      <c r="EJ204" s="12">
        <f t="shared" si="5708"/>
        <v>0.6174496644295302</v>
      </c>
      <c r="EK204" s="11">
        <v>4</v>
      </c>
      <c r="EL204" s="12">
        <f t="shared" si="5709"/>
        <v>4.3478260869565216E-2</v>
      </c>
      <c r="EM204" s="13"/>
      <c r="EN204" s="11"/>
      <c r="EO204" s="11"/>
      <c r="EP204" s="14"/>
      <c r="EQ204" s="10"/>
      <c r="ER204" s="11"/>
      <c r="ES204" s="74">
        <f t="shared" ref="ES204:ES209" si="5772">ES203-EQ204</f>
        <v>862</v>
      </c>
      <c r="ET204" s="74">
        <f t="shared" ref="ET204:ET209" si="5773">ET203-ER204</f>
        <v>72</v>
      </c>
      <c r="EU204" s="11">
        <v>505</v>
      </c>
      <c r="EV204" s="12">
        <f t="shared" si="5712"/>
        <v>0.60556844547563804</v>
      </c>
      <c r="EW204" s="11">
        <v>17</v>
      </c>
      <c r="EX204" s="12">
        <f t="shared" si="5713"/>
        <v>3.2567049808429116E-2</v>
      </c>
      <c r="EY204" s="13"/>
      <c r="EZ204" s="11"/>
      <c r="FA204" s="11"/>
      <c r="FB204" s="14"/>
      <c r="FC204" s="10"/>
      <c r="FD204" s="11"/>
      <c r="FE204" s="74">
        <f t="shared" ref="FE204:FE209" si="5774">FE203-FC204</f>
        <v>870</v>
      </c>
      <c r="FF204" s="74">
        <f t="shared" ref="FF204:FF209" si="5775">FF203-FD204</f>
        <v>72</v>
      </c>
      <c r="FG204" s="11">
        <v>493</v>
      </c>
      <c r="FH204" s="12">
        <f t="shared" si="5716"/>
        <v>0.59885057471264369</v>
      </c>
      <c r="FI204" s="11">
        <v>28</v>
      </c>
      <c r="FJ204" s="12">
        <f t="shared" si="5717"/>
        <v>5.3742802303262956E-2</v>
      </c>
      <c r="FK204" s="13"/>
      <c r="FL204" s="11"/>
      <c r="FM204" s="11"/>
      <c r="FN204" s="14"/>
      <c r="FO204" s="10"/>
      <c r="FP204" s="11"/>
      <c r="FQ204" s="74">
        <f t="shared" ref="FQ204:FQ209" si="5776">FQ203-FO204</f>
        <v>841</v>
      </c>
      <c r="FR204" s="74">
        <f t="shared" ref="FR204:FR209" si="5777">FR203-FP204</f>
        <v>70</v>
      </c>
      <c r="FS204" s="11">
        <v>514</v>
      </c>
      <c r="FT204" s="12">
        <f t="shared" si="5720"/>
        <v>0.62306777645659928</v>
      </c>
      <c r="FU204" s="11">
        <v>10</v>
      </c>
      <c r="FV204" s="12">
        <f t="shared" si="5721"/>
        <v>1.9083969465648856E-2</v>
      </c>
      <c r="FW204" s="13"/>
      <c r="FX204" s="11"/>
      <c r="FY204" s="11"/>
      <c r="FZ204" s="14"/>
      <c r="GA204" s="10"/>
      <c r="GB204" s="11"/>
      <c r="GC204" s="74">
        <f t="shared" ref="GC204:GC209" si="5778">GC203-GA204</f>
        <v>154</v>
      </c>
      <c r="GD204" s="74">
        <f t="shared" ref="GD204:GD209" si="5779">GD203-GB204</f>
        <v>13</v>
      </c>
      <c r="GE204" s="11">
        <v>87</v>
      </c>
      <c r="GF204" s="12">
        <f t="shared" si="5724"/>
        <v>0.60389610389610393</v>
      </c>
      <c r="GG204" s="11">
        <v>6</v>
      </c>
      <c r="GH204" s="12">
        <f t="shared" si="5725"/>
        <v>6.4516129032258063E-2</v>
      </c>
      <c r="GI204" s="13"/>
      <c r="GJ204" s="11"/>
      <c r="GK204" s="11"/>
      <c r="GL204" s="14"/>
      <c r="GM204" s="10"/>
      <c r="GN204" s="11"/>
      <c r="GO204" s="74">
        <f t="shared" ref="GO204:GO209" si="5780">GO203-GM204</f>
        <v>836</v>
      </c>
      <c r="GP204" s="74">
        <f t="shared" ref="GP204:GP209" si="5781">GP203-GN204</f>
        <v>70</v>
      </c>
      <c r="GQ204" s="11">
        <v>491</v>
      </c>
      <c r="GR204" s="12">
        <f t="shared" si="5728"/>
        <v>0.59688995215311003</v>
      </c>
      <c r="GS204" s="11">
        <v>8</v>
      </c>
      <c r="GT204" s="12">
        <f t="shared" si="5729"/>
        <v>1.6032064128256512E-2</v>
      </c>
      <c r="GU204" s="13"/>
      <c r="GV204" s="11"/>
      <c r="GW204" s="11"/>
      <c r="GX204" s="14"/>
      <c r="GY204" s="10"/>
      <c r="GZ204" s="11"/>
      <c r="HA204" s="74">
        <f t="shared" ref="HA204:HA209" si="5782">HA203-GY204</f>
        <v>841</v>
      </c>
      <c r="HB204" s="74">
        <f t="shared" ref="HB204:HB209" si="5783">HB203-GZ204</f>
        <v>70</v>
      </c>
      <c r="HC204" s="11">
        <v>504</v>
      </c>
      <c r="HD204" s="12">
        <f t="shared" si="5732"/>
        <v>0.61831153388822835</v>
      </c>
      <c r="HE204" s="11">
        <v>16</v>
      </c>
      <c r="HF204" s="12">
        <f t="shared" si="5733"/>
        <v>3.0769230769230771E-2</v>
      </c>
      <c r="HG204" s="13"/>
      <c r="HH204" s="11"/>
      <c r="HI204" s="11"/>
      <c r="HJ204" s="14"/>
      <c r="HK204" s="10">
        <f t="shared" si="5734"/>
        <v>2</v>
      </c>
      <c r="HL204" s="11">
        <f t="shared" si="5735"/>
        <v>0</v>
      </c>
      <c r="HM204" s="11">
        <f t="shared" si="5736"/>
        <v>11660</v>
      </c>
      <c r="HN204" s="11">
        <f t="shared" si="5737"/>
        <v>968</v>
      </c>
      <c r="HO204" s="11">
        <f t="shared" si="5738"/>
        <v>7222</v>
      </c>
      <c r="HP204" s="215">
        <f t="shared" si="5739"/>
        <v>0.61938250428816466</v>
      </c>
      <c r="HQ204" s="15">
        <f t="shared" si="5740"/>
        <v>265</v>
      </c>
      <c r="HR204" s="12">
        <f t="shared" ref="HR204:HR210" si="5784">+(HQ204/(HO204))</f>
        <v>3.6693436721129881E-2</v>
      </c>
      <c r="HS204" s="16">
        <v>64.900000000000006</v>
      </c>
      <c r="HT204" s="17">
        <v>6854</v>
      </c>
      <c r="HU204" s="16">
        <f t="shared" si="5741"/>
        <v>94.904458598726109</v>
      </c>
      <c r="HV204" s="15"/>
      <c r="HW204" s="14"/>
      <c r="HX204" s="78">
        <f t="shared" si="5742"/>
        <v>0.61702127659574468</v>
      </c>
      <c r="HY204" s="78">
        <f t="shared" si="5743"/>
        <v>0.64440894568690099</v>
      </c>
      <c r="HZ204" s="78">
        <f t="shared" si="5744"/>
        <v>0.60050798258345428</v>
      </c>
      <c r="IA204" s="78">
        <f t="shared" si="5745"/>
        <v>0.61227544910179643</v>
      </c>
    </row>
    <row r="205" spans="1:244" x14ac:dyDescent="0.25">
      <c r="A205" s="226"/>
      <c r="B205" s="41">
        <f t="shared" si="5746"/>
        <v>44584</v>
      </c>
      <c r="C205" s="10"/>
      <c r="D205" s="11"/>
      <c r="E205" s="74">
        <f t="shared" si="5747"/>
        <v>729</v>
      </c>
      <c r="F205" s="74">
        <f t="shared" si="5748"/>
        <v>61</v>
      </c>
      <c r="G205" s="11">
        <v>439</v>
      </c>
      <c r="H205" s="12">
        <f t="shared" si="5665"/>
        <v>0.6145404663923183</v>
      </c>
      <c r="I205" s="11">
        <v>9</v>
      </c>
      <c r="J205" s="12">
        <f t="shared" si="5749"/>
        <v>2.0089285714285716E-2</v>
      </c>
      <c r="K205" s="13"/>
      <c r="L205" s="11"/>
      <c r="M205" s="11"/>
      <c r="N205" s="14"/>
      <c r="O205" s="10"/>
      <c r="P205" s="11"/>
      <c r="Q205" s="74">
        <f t="shared" si="5750"/>
        <v>697</v>
      </c>
      <c r="R205" s="74">
        <f t="shared" si="5751"/>
        <v>59</v>
      </c>
      <c r="S205" s="11">
        <v>410</v>
      </c>
      <c r="T205" s="12">
        <f t="shared" si="5668"/>
        <v>0.60545193687230991</v>
      </c>
      <c r="U205" s="11">
        <v>12</v>
      </c>
      <c r="V205" s="12">
        <f t="shared" si="5669"/>
        <v>2.843601895734597E-2</v>
      </c>
      <c r="W205" s="13"/>
      <c r="X205" s="11"/>
      <c r="Y205" s="11"/>
      <c r="Z205" s="14"/>
      <c r="AA205" s="10"/>
      <c r="AB205" s="11"/>
      <c r="AC205" s="74">
        <f t="shared" si="5752"/>
        <v>147</v>
      </c>
      <c r="AD205" s="74">
        <f t="shared" si="5753"/>
        <v>8</v>
      </c>
      <c r="AE205" s="11">
        <v>88</v>
      </c>
      <c r="AF205" s="12">
        <f t="shared" si="5672"/>
        <v>0.62585034013605445</v>
      </c>
      <c r="AG205" s="11">
        <v>4</v>
      </c>
      <c r="AH205" s="12">
        <f t="shared" si="5673"/>
        <v>4.3478260869565216E-2</v>
      </c>
      <c r="AI205" s="13"/>
      <c r="AJ205" s="11"/>
      <c r="AK205" s="11"/>
      <c r="AL205" s="14"/>
      <c r="AM205" s="10"/>
      <c r="AN205" s="11"/>
      <c r="AO205" s="74">
        <f t="shared" si="5754"/>
        <v>705</v>
      </c>
      <c r="AP205" s="74">
        <f t="shared" si="5755"/>
        <v>60</v>
      </c>
      <c r="AQ205" s="11">
        <v>426</v>
      </c>
      <c r="AR205" s="12">
        <f t="shared" si="5676"/>
        <v>0.63546099290780145</v>
      </c>
      <c r="AS205" s="11">
        <v>22</v>
      </c>
      <c r="AT205" s="12">
        <f t="shared" si="5677"/>
        <v>4.9107142857142856E-2</v>
      </c>
      <c r="AU205" s="13"/>
      <c r="AV205" s="11"/>
      <c r="AW205" s="11"/>
      <c r="AX205" s="14"/>
      <c r="AY205" s="10"/>
      <c r="AZ205" s="11"/>
      <c r="BA205" s="74">
        <f t="shared" si="5756"/>
        <v>824</v>
      </c>
      <c r="BB205" s="74">
        <f t="shared" si="5757"/>
        <v>68</v>
      </c>
      <c r="BC205" s="11">
        <v>490</v>
      </c>
      <c r="BD205" s="12">
        <f t="shared" si="5680"/>
        <v>0.6104368932038835</v>
      </c>
      <c r="BE205" s="11">
        <v>13</v>
      </c>
      <c r="BF205" s="12">
        <f t="shared" si="5681"/>
        <v>2.584493041749503E-2</v>
      </c>
      <c r="BG205" s="13"/>
      <c r="BH205" s="11"/>
      <c r="BI205" s="11"/>
      <c r="BJ205" s="14"/>
      <c r="BK205" s="10"/>
      <c r="BL205" s="11"/>
      <c r="BM205" s="74">
        <f t="shared" si="5758"/>
        <v>713</v>
      </c>
      <c r="BN205" s="74">
        <f t="shared" si="5759"/>
        <v>58</v>
      </c>
      <c r="BO205" s="11">
        <v>410</v>
      </c>
      <c r="BP205" s="12">
        <f t="shared" si="5684"/>
        <v>0.58765778401122015</v>
      </c>
      <c r="BQ205" s="11">
        <v>9</v>
      </c>
      <c r="BR205" s="12">
        <f t="shared" si="5685"/>
        <v>2.1479713603818614E-2</v>
      </c>
      <c r="BS205" s="13"/>
      <c r="BT205" s="11"/>
      <c r="BU205" s="11"/>
      <c r="BV205" s="14"/>
      <c r="BW205" s="10"/>
      <c r="BX205" s="11"/>
      <c r="BY205" s="74">
        <f t="shared" si="5760"/>
        <v>733</v>
      </c>
      <c r="BZ205" s="74">
        <f t="shared" si="5761"/>
        <v>61</v>
      </c>
      <c r="CA205" s="11">
        <v>460</v>
      </c>
      <c r="CB205" s="12">
        <f t="shared" si="5688"/>
        <v>0.64665757162346527</v>
      </c>
      <c r="CC205" s="11">
        <v>14</v>
      </c>
      <c r="CD205" s="12">
        <f t="shared" si="5689"/>
        <v>2.9535864978902954E-2</v>
      </c>
      <c r="CE205" s="13"/>
      <c r="CF205" s="11"/>
      <c r="CG205" s="11"/>
      <c r="CH205" s="14"/>
      <c r="CI205" s="10"/>
      <c r="CJ205" s="11"/>
      <c r="CK205" s="74">
        <f t="shared" si="5762"/>
        <v>134</v>
      </c>
      <c r="CL205" s="74">
        <f t="shared" si="5763"/>
        <v>12</v>
      </c>
      <c r="CM205" s="11">
        <v>63</v>
      </c>
      <c r="CN205" s="12">
        <f t="shared" si="5692"/>
        <v>0.5074626865671642</v>
      </c>
      <c r="CO205" s="11">
        <v>5</v>
      </c>
      <c r="CP205" s="12">
        <f t="shared" si="5693"/>
        <v>7.3529411764705885E-2</v>
      </c>
      <c r="CQ205" s="13"/>
      <c r="CR205" s="11"/>
      <c r="CS205" s="11"/>
      <c r="CT205" s="14"/>
      <c r="CU205" s="10"/>
      <c r="CV205" s="11"/>
      <c r="CW205" s="74">
        <f t="shared" si="5764"/>
        <v>732</v>
      </c>
      <c r="CX205" s="74">
        <f t="shared" si="5765"/>
        <v>62</v>
      </c>
      <c r="CY205" s="11">
        <v>446</v>
      </c>
      <c r="CZ205" s="12">
        <f t="shared" si="5696"/>
        <v>0.61885245901639341</v>
      </c>
      <c r="DA205" s="11">
        <v>7</v>
      </c>
      <c r="DB205" s="12">
        <f t="shared" si="5697"/>
        <v>1.5452538631346579E-2</v>
      </c>
      <c r="DC205" s="13"/>
      <c r="DD205" s="11"/>
      <c r="DE205" s="11"/>
      <c r="DF205" s="14"/>
      <c r="DG205" s="10"/>
      <c r="DH205" s="11"/>
      <c r="DI205" s="74">
        <f t="shared" si="5766"/>
        <v>818</v>
      </c>
      <c r="DJ205" s="74">
        <f t="shared" si="5767"/>
        <v>70</v>
      </c>
      <c r="DK205" s="11">
        <v>499</v>
      </c>
      <c r="DL205" s="12">
        <f t="shared" si="5700"/>
        <v>0.61858190709046457</v>
      </c>
      <c r="DM205" s="11">
        <v>7</v>
      </c>
      <c r="DN205" s="12">
        <f t="shared" si="5701"/>
        <v>1.383399209486166E-2</v>
      </c>
      <c r="DO205" s="13"/>
      <c r="DP205" s="11"/>
      <c r="DQ205" s="11"/>
      <c r="DR205" s="14"/>
      <c r="DS205" s="10"/>
      <c r="DT205" s="11"/>
      <c r="DU205" s="74">
        <f t="shared" si="5768"/>
        <v>875</v>
      </c>
      <c r="DV205" s="74">
        <f t="shared" si="5769"/>
        <v>71</v>
      </c>
      <c r="DW205" s="11">
        <v>514</v>
      </c>
      <c r="DX205" s="12">
        <f t="shared" si="5704"/>
        <v>0.59885714285714287</v>
      </c>
      <c r="DY205" s="11">
        <v>10</v>
      </c>
      <c r="DZ205" s="12">
        <f t="shared" si="5705"/>
        <v>1.9083969465648856E-2</v>
      </c>
      <c r="EA205" s="13"/>
      <c r="EB205" s="11"/>
      <c r="EC205" s="11"/>
      <c r="ED205" s="14"/>
      <c r="EE205" s="10"/>
      <c r="EF205" s="11"/>
      <c r="EG205" s="74">
        <f t="shared" si="5770"/>
        <v>149</v>
      </c>
      <c r="EH205" s="74">
        <f t="shared" si="5771"/>
        <v>11</v>
      </c>
      <c r="EI205" s="11">
        <v>102</v>
      </c>
      <c r="EJ205" s="12">
        <f t="shared" si="5708"/>
        <v>0.72483221476510062</v>
      </c>
      <c r="EK205" s="11">
        <v>6</v>
      </c>
      <c r="EL205" s="12">
        <f t="shared" si="5709"/>
        <v>5.5555555555555552E-2</v>
      </c>
      <c r="EM205" s="13"/>
      <c r="EN205" s="11"/>
      <c r="EO205" s="11"/>
      <c r="EP205" s="14"/>
      <c r="EQ205" s="10"/>
      <c r="ER205" s="11"/>
      <c r="ES205" s="74">
        <f t="shared" si="5772"/>
        <v>862</v>
      </c>
      <c r="ET205" s="74">
        <f t="shared" si="5773"/>
        <v>72</v>
      </c>
      <c r="EU205" s="11">
        <v>534</v>
      </c>
      <c r="EV205" s="12">
        <f t="shared" si="5712"/>
        <v>0.62993039443155452</v>
      </c>
      <c r="EW205" s="11">
        <v>9</v>
      </c>
      <c r="EX205" s="12">
        <f t="shared" si="5713"/>
        <v>1.6574585635359115E-2</v>
      </c>
      <c r="EY205" s="13"/>
      <c r="EZ205" s="11"/>
      <c r="FA205" s="11"/>
      <c r="FB205" s="14"/>
      <c r="FC205" s="10"/>
      <c r="FD205" s="11"/>
      <c r="FE205" s="74">
        <f t="shared" si="5774"/>
        <v>870</v>
      </c>
      <c r="FF205" s="74">
        <f t="shared" si="5775"/>
        <v>72</v>
      </c>
      <c r="FG205" s="11">
        <v>516</v>
      </c>
      <c r="FH205" s="12">
        <f t="shared" si="5716"/>
        <v>0.60919540229885061</v>
      </c>
      <c r="FI205" s="11">
        <v>14</v>
      </c>
      <c r="FJ205" s="12">
        <f t="shared" si="5717"/>
        <v>2.6415094339622643E-2</v>
      </c>
      <c r="FK205" s="13"/>
      <c r="FL205" s="11"/>
      <c r="FM205" s="11"/>
      <c r="FN205" s="14"/>
      <c r="FO205" s="10"/>
      <c r="FP205" s="11"/>
      <c r="FQ205" s="74">
        <f t="shared" si="5776"/>
        <v>841</v>
      </c>
      <c r="FR205" s="74">
        <f t="shared" si="5777"/>
        <v>70</v>
      </c>
      <c r="FS205" s="11">
        <v>530</v>
      </c>
      <c r="FT205" s="12">
        <f t="shared" si="5720"/>
        <v>0.63971462544589774</v>
      </c>
      <c r="FU205" s="11">
        <v>8</v>
      </c>
      <c r="FV205" s="12">
        <f t="shared" si="5721"/>
        <v>1.4869888475836431E-2</v>
      </c>
      <c r="FW205" s="13"/>
      <c r="FX205" s="11"/>
      <c r="FY205" s="11"/>
      <c r="FZ205" s="14"/>
      <c r="GA205" s="10">
        <v>1</v>
      </c>
      <c r="GB205" s="11"/>
      <c r="GC205" s="74">
        <f t="shared" si="5778"/>
        <v>153</v>
      </c>
      <c r="GD205" s="74">
        <f t="shared" si="5779"/>
        <v>13</v>
      </c>
      <c r="GE205" s="11">
        <v>76</v>
      </c>
      <c r="GF205" s="12">
        <f t="shared" si="5724"/>
        <v>0.5163398692810458</v>
      </c>
      <c r="GG205" s="11">
        <v>3</v>
      </c>
      <c r="GH205" s="12">
        <f t="shared" si="5725"/>
        <v>3.7974683544303799E-2</v>
      </c>
      <c r="GI205" s="13"/>
      <c r="GJ205" s="11"/>
      <c r="GK205" s="11"/>
      <c r="GL205" s="14"/>
      <c r="GM205" s="10"/>
      <c r="GN205" s="11"/>
      <c r="GO205" s="74">
        <f t="shared" si="5780"/>
        <v>836</v>
      </c>
      <c r="GP205" s="74">
        <f t="shared" si="5781"/>
        <v>70</v>
      </c>
      <c r="GQ205" s="11">
        <v>522</v>
      </c>
      <c r="GR205" s="12">
        <f t="shared" si="5728"/>
        <v>0.63755980861244022</v>
      </c>
      <c r="GS205" s="11">
        <v>11</v>
      </c>
      <c r="GT205" s="12">
        <f t="shared" si="5729"/>
        <v>2.0637898686679174E-2</v>
      </c>
      <c r="GU205" s="13"/>
      <c r="GV205" s="11"/>
      <c r="GW205" s="11"/>
      <c r="GX205" s="14"/>
      <c r="GY205" s="10"/>
      <c r="GZ205" s="11"/>
      <c r="HA205" s="74">
        <f t="shared" si="5782"/>
        <v>841</v>
      </c>
      <c r="HB205" s="74">
        <f t="shared" si="5783"/>
        <v>70</v>
      </c>
      <c r="HC205" s="11">
        <v>507</v>
      </c>
      <c r="HD205" s="12">
        <f t="shared" si="5732"/>
        <v>0.6147443519619501</v>
      </c>
      <c r="HE205" s="11">
        <v>10</v>
      </c>
      <c r="HF205" s="12">
        <f t="shared" si="5733"/>
        <v>1.9342359767891684E-2</v>
      </c>
      <c r="HG205" s="13"/>
      <c r="HH205" s="11"/>
      <c r="HI205" s="11"/>
      <c r="HJ205" s="14"/>
      <c r="HK205" s="10">
        <f t="shared" si="5734"/>
        <v>1</v>
      </c>
      <c r="HL205" s="11">
        <f t="shared" si="5735"/>
        <v>0</v>
      </c>
      <c r="HM205" s="11">
        <f t="shared" si="5736"/>
        <v>11659</v>
      </c>
      <c r="HN205" s="11">
        <f t="shared" si="5737"/>
        <v>968</v>
      </c>
      <c r="HO205" s="11">
        <f t="shared" si="5738"/>
        <v>7205</v>
      </c>
      <c r="HP205" s="215">
        <f>+(HO205)/HM205</f>
        <v>0.6179775280898876</v>
      </c>
      <c r="HQ205" s="15">
        <f t="shared" si="5740"/>
        <v>173</v>
      </c>
      <c r="HR205" s="12">
        <f t="shared" si="5784"/>
        <v>2.4011103400416376E-2</v>
      </c>
      <c r="HS205" s="16">
        <v>64.5</v>
      </c>
      <c r="HT205" s="17">
        <v>6899</v>
      </c>
      <c r="HU205" s="16">
        <f t="shared" si="5741"/>
        <v>95.752949340735611</v>
      </c>
      <c r="HV205" s="15"/>
      <c r="HW205" s="14"/>
      <c r="HX205" s="78">
        <f t="shared" si="5742"/>
        <v>0.61669890393294646</v>
      </c>
      <c r="HY205" s="78">
        <f t="shared" si="5743"/>
        <v>0.61341853035143767</v>
      </c>
      <c r="HZ205" s="78">
        <f t="shared" si="5744"/>
        <v>0.61865021770682149</v>
      </c>
      <c r="IA205" s="78">
        <f t="shared" si="5745"/>
        <v>0.62411081991763384</v>
      </c>
    </row>
    <row r="206" spans="1:244" x14ac:dyDescent="0.25">
      <c r="A206" s="226"/>
      <c r="B206" s="41">
        <f t="shared" si="5746"/>
        <v>44585</v>
      </c>
      <c r="C206" s="10"/>
      <c r="D206" s="11"/>
      <c r="E206" s="74">
        <f t="shared" si="5747"/>
        <v>729</v>
      </c>
      <c r="F206" s="74">
        <f t="shared" si="5748"/>
        <v>61</v>
      </c>
      <c r="G206" s="11">
        <v>456</v>
      </c>
      <c r="H206" s="12">
        <f t="shared" si="5665"/>
        <v>0.64883401920438954</v>
      </c>
      <c r="I206" s="11">
        <v>17</v>
      </c>
      <c r="J206" s="12">
        <f t="shared" si="5749"/>
        <v>3.5940803382663845E-2</v>
      </c>
      <c r="K206" s="11"/>
      <c r="L206" s="11"/>
      <c r="M206" s="18"/>
      <c r="N206" s="20"/>
      <c r="O206" s="10"/>
      <c r="P206" s="11"/>
      <c r="Q206" s="74">
        <f t="shared" si="5750"/>
        <v>697</v>
      </c>
      <c r="R206" s="74">
        <f t="shared" si="5751"/>
        <v>59</v>
      </c>
      <c r="S206" s="11">
        <v>398</v>
      </c>
      <c r="T206" s="12">
        <f t="shared" si="5668"/>
        <v>0.58536585365853655</v>
      </c>
      <c r="U206" s="11">
        <v>10</v>
      </c>
      <c r="V206" s="12">
        <f t="shared" si="5669"/>
        <v>2.4509803921568627E-2</v>
      </c>
      <c r="W206" s="11"/>
      <c r="X206" s="11"/>
      <c r="Y206" s="18"/>
      <c r="Z206" s="20"/>
      <c r="AA206" s="10"/>
      <c r="AB206" s="11"/>
      <c r="AC206" s="74">
        <f t="shared" si="5752"/>
        <v>147</v>
      </c>
      <c r="AD206" s="74">
        <f t="shared" si="5753"/>
        <v>8</v>
      </c>
      <c r="AE206" s="11">
        <v>77</v>
      </c>
      <c r="AF206" s="12">
        <f t="shared" si="5672"/>
        <v>0.55102040816326525</v>
      </c>
      <c r="AG206" s="11">
        <v>4</v>
      </c>
      <c r="AH206" s="12">
        <f t="shared" si="5673"/>
        <v>4.9382716049382713E-2</v>
      </c>
      <c r="AI206" s="11"/>
      <c r="AJ206" s="11"/>
      <c r="AK206" s="18"/>
      <c r="AL206" s="20"/>
      <c r="AM206" s="10"/>
      <c r="AN206" s="11"/>
      <c r="AO206" s="74">
        <f t="shared" si="5754"/>
        <v>705</v>
      </c>
      <c r="AP206" s="74">
        <f t="shared" si="5755"/>
        <v>60</v>
      </c>
      <c r="AQ206" s="11">
        <v>446</v>
      </c>
      <c r="AR206" s="12">
        <f t="shared" si="5676"/>
        <v>0.65106382978723409</v>
      </c>
      <c r="AS206" s="11">
        <v>13</v>
      </c>
      <c r="AT206" s="12">
        <f t="shared" si="5677"/>
        <v>2.8322440087145968E-2</v>
      </c>
      <c r="AU206" s="11"/>
      <c r="AV206" s="11"/>
      <c r="AW206" s="18"/>
      <c r="AX206" s="20"/>
      <c r="AY206" s="10"/>
      <c r="AZ206" s="11"/>
      <c r="BA206" s="74">
        <f t="shared" si="5756"/>
        <v>824</v>
      </c>
      <c r="BB206" s="74">
        <f t="shared" si="5757"/>
        <v>68</v>
      </c>
      <c r="BC206" s="11">
        <v>480</v>
      </c>
      <c r="BD206" s="12">
        <f t="shared" si="5680"/>
        <v>0.58859223300970875</v>
      </c>
      <c r="BE206" s="11">
        <v>5</v>
      </c>
      <c r="BF206" s="12">
        <f t="shared" si="5681"/>
        <v>1.0309278350515464E-2</v>
      </c>
      <c r="BG206" s="11"/>
      <c r="BH206" s="11"/>
      <c r="BI206" s="18"/>
      <c r="BJ206" s="20"/>
      <c r="BK206" s="10"/>
      <c r="BL206" s="11"/>
      <c r="BM206" s="74">
        <f t="shared" si="5758"/>
        <v>713</v>
      </c>
      <c r="BN206" s="74">
        <f t="shared" si="5759"/>
        <v>58</v>
      </c>
      <c r="BO206" s="11">
        <v>402</v>
      </c>
      <c r="BP206" s="12">
        <f t="shared" si="5684"/>
        <v>0.58485273492286116</v>
      </c>
      <c r="BQ206" s="11">
        <v>15</v>
      </c>
      <c r="BR206" s="12">
        <f t="shared" si="5685"/>
        <v>3.5971223021582732E-2</v>
      </c>
      <c r="BS206" s="11"/>
      <c r="BT206" s="11"/>
      <c r="BU206" s="18"/>
      <c r="BV206" s="20"/>
      <c r="BW206" s="10"/>
      <c r="BX206" s="11"/>
      <c r="BY206" s="74">
        <f t="shared" si="5760"/>
        <v>733</v>
      </c>
      <c r="BZ206" s="74">
        <f t="shared" si="5761"/>
        <v>61</v>
      </c>
      <c r="CA206" s="11">
        <v>448</v>
      </c>
      <c r="CB206" s="12">
        <f t="shared" si="5688"/>
        <v>0.62619372442019094</v>
      </c>
      <c r="CC206" s="11">
        <v>11</v>
      </c>
      <c r="CD206" s="12">
        <f t="shared" si="5689"/>
        <v>2.3965141612200435E-2</v>
      </c>
      <c r="CE206" s="11"/>
      <c r="CF206" s="11"/>
      <c r="CG206" s="18"/>
      <c r="CH206" s="20"/>
      <c r="CI206" s="10"/>
      <c r="CJ206" s="11"/>
      <c r="CK206" s="74">
        <f t="shared" si="5762"/>
        <v>134</v>
      </c>
      <c r="CL206" s="74">
        <f t="shared" si="5763"/>
        <v>12</v>
      </c>
      <c r="CM206" s="11">
        <v>90</v>
      </c>
      <c r="CN206" s="12">
        <f t="shared" si="5692"/>
        <v>0.69402985074626866</v>
      </c>
      <c r="CO206" s="11">
        <v>3</v>
      </c>
      <c r="CP206" s="12">
        <f t="shared" si="5693"/>
        <v>3.2258064516129031E-2</v>
      </c>
      <c r="CQ206" s="11"/>
      <c r="CR206" s="11"/>
      <c r="CS206" s="18"/>
      <c r="CT206" s="20"/>
      <c r="CU206" s="10"/>
      <c r="CV206" s="11"/>
      <c r="CW206" s="74">
        <f t="shared" si="5764"/>
        <v>732</v>
      </c>
      <c r="CX206" s="74">
        <f t="shared" si="5765"/>
        <v>62</v>
      </c>
      <c r="CY206" s="11">
        <v>406</v>
      </c>
      <c r="CZ206" s="12">
        <f t="shared" si="5696"/>
        <v>0.56830601092896171</v>
      </c>
      <c r="DA206" s="11">
        <v>10</v>
      </c>
      <c r="DB206" s="12">
        <f t="shared" si="5697"/>
        <v>2.403846153846154E-2</v>
      </c>
      <c r="DC206" s="11"/>
      <c r="DD206" s="11"/>
      <c r="DE206" s="18"/>
      <c r="DF206" s="20"/>
      <c r="DG206" s="10">
        <v>1</v>
      </c>
      <c r="DH206" s="11"/>
      <c r="DI206" s="74">
        <f t="shared" si="5766"/>
        <v>817</v>
      </c>
      <c r="DJ206" s="74">
        <f t="shared" si="5767"/>
        <v>70</v>
      </c>
      <c r="DK206" s="11">
        <v>459</v>
      </c>
      <c r="DL206" s="12">
        <f t="shared" si="5700"/>
        <v>0.57282741738066101</v>
      </c>
      <c r="DM206" s="11">
        <v>9</v>
      </c>
      <c r="DN206" s="12">
        <f t="shared" si="5701"/>
        <v>1.9230769230769232E-2</v>
      </c>
      <c r="DO206" s="11"/>
      <c r="DP206" s="11"/>
      <c r="DQ206" s="18"/>
      <c r="DR206" s="20"/>
      <c r="DS206" s="10"/>
      <c r="DT206" s="11"/>
      <c r="DU206" s="74">
        <f t="shared" si="5768"/>
        <v>875</v>
      </c>
      <c r="DV206" s="74">
        <f t="shared" si="5769"/>
        <v>71</v>
      </c>
      <c r="DW206" s="11">
        <v>522</v>
      </c>
      <c r="DX206" s="12">
        <f t="shared" si="5704"/>
        <v>0.61028571428571432</v>
      </c>
      <c r="DY206" s="11">
        <v>12</v>
      </c>
      <c r="DZ206" s="12">
        <f t="shared" si="5705"/>
        <v>2.247191011235955E-2</v>
      </c>
      <c r="EA206" s="11"/>
      <c r="EB206" s="11"/>
      <c r="EC206" s="18"/>
      <c r="ED206" s="20"/>
      <c r="EE206" s="10"/>
      <c r="EF206" s="11"/>
      <c r="EG206" s="74">
        <f t="shared" si="5770"/>
        <v>149</v>
      </c>
      <c r="EH206" s="74">
        <f t="shared" si="5771"/>
        <v>11</v>
      </c>
      <c r="EI206" s="11">
        <v>98</v>
      </c>
      <c r="EJ206" s="12">
        <f t="shared" si="5708"/>
        <v>0.67785234899328861</v>
      </c>
      <c r="EK206" s="11">
        <v>3</v>
      </c>
      <c r="EL206" s="12">
        <f t="shared" si="5709"/>
        <v>2.9702970297029702E-2</v>
      </c>
      <c r="EM206" s="11"/>
      <c r="EN206" s="11"/>
      <c r="EO206" s="18"/>
      <c r="EP206" s="20"/>
      <c r="EQ206" s="10"/>
      <c r="ER206" s="11"/>
      <c r="ES206" s="74">
        <f t="shared" si="5772"/>
        <v>862</v>
      </c>
      <c r="ET206" s="74">
        <f t="shared" si="5773"/>
        <v>72</v>
      </c>
      <c r="EU206" s="11">
        <v>499</v>
      </c>
      <c r="EV206" s="12">
        <f t="shared" si="5712"/>
        <v>0.59280742459396751</v>
      </c>
      <c r="EW206" s="11">
        <v>12</v>
      </c>
      <c r="EX206" s="12">
        <f t="shared" si="5713"/>
        <v>2.3483365949119372E-2</v>
      </c>
      <c r="EY206" s="11"/>
      <c r="EZ206" s="11"/>
      <c r="FA206" s="18"/>
      <c r="FB206" s="20"/>
      <c r="FC206" s="10"/>
      <c r="FD206" s="11"/>
      <c r="FE206" s="74">
        <f t="shared" si="5774"/>
        <v>870</v>
      </c>
      <c r="FF206" s="74">
        <f t="shared" si="5775"/>
        <v>72</v>
      </c>
      <c r="FG206" s="11">
        <v>503</v>
      </c>
      <c r="FH206" s="12">
        <f t="shared" si="5716"/>
        <v>0.59195402298850575</v>
      </c>
      <c r="FI206" s="11">
        <v>12</v>
      </c>
      <c r="FJ206" s="12">
        <f t="shared" si="5717"/>
        <v>2.3300970873786409E-2</v>
      </c>
      <c r="FK206" s="11"/>
      <c r="FL206" s="11"/>
      <c r="FM206" s="18"/>
      <c r="FN206" s="20"/>
      <c r="FO206" s="10"/>
      <c r="FP206" s="11"/>
      <c r="FQ206" s="74">
        <f t="shared" si="5776"/>
        <v>841</v>
      </c>
      <c r="FR206" s="74">
        <f t="shared" si="5777"/>
        <v>70</v>
      </c>
      <c r="FS206" s="11">
        <v>497</v>
      </c>
      <c r="FT206" s="12">
        <f t="shared" si="5720"/>
        <v>0.60047562425683709</v>
      </c>
      <c r="FU206" s="11">
        <v>8</v>
      </c>
      <c r="FV206" s="12">
        <f t="shared" si="5721"/>
        <v>1.5841584158415842E-2</v>
      </c>
      <c r="FW206" s="11"/>
      <c r="FX206" s="11"/>
      <c r="FY206" s="18"/>
      <c r="FZ206" s="20"/>
      <c r="GA206" s="10"/>
      <c r="GB206" s="11"/>
      <c r="GC206" s="74">
        <f t="shared" si="5778"/>
        <v>153</v>
      </c>
      <c r="GD206" s="74">
        <f t="shared" si="5779"/>
        <v>13</v>
      </c>
      <c r="GE206" s="11">
        <v>81</v>
      </c>
      <c r="GF206" s="12">
        <f t="shared" si="5724"/>
        <v>0.54248366013071891</v>
      </c>
      <c r="GG206" s="11">
        <v>2</v>
      </c>
      <c r="GH206" s="12">
        <f t="shared" si="5725"/>
        <v>2.4096385542168676E-2</v>
      </c>
      <c r="GI206" s="11"/>
      <c r="GJ206" s="11"/>
      <c r="GK206" s="18"/>
      <c r="GL206" s="20"/>
      <c r="GM206" s="10"/>
      <c r="GN206" s="11"/>
      <c r="GO206" s="74">
        <f t="shared" si="5780"/>
        <v>836</v>
      </c>
      <c r="GP206" s="74">
        <f t="shared" si="5781"/>
        <v>70</v>
      </c>
      <c r="GQ206" s="11">
        <v>459</v>
      </c>
      <c r="GR206" s="12">
        <f t="shared" si="5728"/>
        <v>0.56100478468899517</v>
      </c>
      <c r="GS206" s="11">
        <v>10</v>
      </c>
      <c r="GT206" s="12">
        <f t="shared" si="5729"/>
        <v>2.1321961620469083E-2</v>
      </c>
      <c r="GU206" s="11"/>
      <c r="GV206" s="11"/>
      <c r="GW206" s="18"/>
      <c r="GX206" s="20"/>
      <c r="GY206" s="10"/>
      <c r="GZ206" s="11"/>
      <c r="HA206" s="74">
        <f t="shared" si="5782"/>
        <v>841</v>
      </c>
      <c r="HB206" s="74">
        <f t="shared" si="5783"/>
        <v>70</v>
      </c>
      <c r="HC206" s="11">
        <v>506</v>
      </c>
      <c r="HD206" s="12">
        <f t="shared" si="5732"/>
        <v>0.63376932223543403</v>
      </c>
      <c r="HE206" s="11">
        <v>27</v>
      </c>
      <c r="HF206" s="12">
        <f t="shared" si="5733"/>
        <v>5.0656660412757973E-2</v>
      </c>
      <c r="HG206" s="11"/>
      <c r="HH206" s="11"/>
      <c r="HI206" s="18"/>
      <c r="HJ206" s="20"/>
      <c r="HK206" s="10">
        <f t="shared" si="5734"/>
        <v>1</v>
      </c>
      <c r="HL206" s="11">
        <f t="shared" si="5735"/>
        <v>0</v>
      </c>
      <c r="HM206" s="11">
        <f t="shared" si="5736"/>
        <v>11658</v>
      </c>
      <c r="HN206" s="11">
        <f t="shared" si="5737"/>
        <v>968</v>
      </c>
      <c r="HO206" s="11">
        <f t="shared" si="5738"/>
        <v>7010</v>
      </c>
      <c r="HP206" s="215">
        <f t="shared" ref="HP206:HP209" si="5785">+(HO206)/HM206</f>
        <v>0.6013038256990908</v>
      </c>
      <c r="HQ206" s="15">
        <f t="shared" si="5740"/>
        <v>183</v>
      </c>
      <c r="HR206" s="12">
        <f t="shared" si="5784"/>
        <v>2.6105563480741799E-2</v>
      </c>
      <c r="HS206" s="16">
        <v>64.599999999999994</v>
      </c>
      <c r="HT206" s="17">
        <v>6721</v>
      </c>
      <c r="HU206" s="16">
        <f t="shared" si="5741"/>
        <v>95.877318116975758</v>
      </c>
      <c r="HV206" s="18"/>
      <c r="HW206" s="20"/>
      <c r="HX206" s="78">
        <f t="shared" si="5742"/>
        <v>0.61444229529335914</v>
      </c>
      <c r="HY206" s="78">
        <f t="shared" si="5743"/>
        <v>0.59220198146372638</v>
      </c>
      <c r="HZ206" s="78">
        <f t="shared" si="5744"/>
        <v>0.60268505079825829</v>
      </c>
      <c r="IA206" s="78">
        <f t="shared" si="5745"/>
        <v>0.59528266566828902</v>
      </c>
    </row>
    <row r="207" spans="1:244" x14ac:dyDescent="0.25">
      <c r="A207" s="226"/>
      <c r="B207" s="41">
        <f>+B206+1</f>
        <v>44586</v>
      </c>
      <c r="C207" s="10"/>
      <c r="D207" s="11"/>
      <c r="E207" s="74">
        <f t="shared" si="5747"/>
        <v>729</v>
      </c>
      <c r="F207" s="74">
        <f t="shared" si="5748"/>
        <v>61</v>
      </c>
      <c r="G207" s="11">
        <v>438</v>
      </c>
      <c r="H207" s="12">
        <f t="shared" si="5665"/>
        <v>0.60905349794238683</v>
      </c>
      <c r="I207" s="11">
        <v>6</v>
      </c>
      <c r="J207" s="12">
        <f t="shared" si="5749"/>
        <v>1.3513513513513514E-2</v>
      </c>
      <c r="K207" s="13"/>
      <c r="L207" s="13"/>
      <c r="M207" s="25"/>
      <c r="N207" s="38">
        <v>4415</v>
      </c>
      <c r="O207" s="10">
        <v>1</v>
      </c>
      <c r="P207" s="11"/>
      <c r="Q207" s="74">
        <f t="shared" si="5750"/>
        <v>696</v>
      </c>
      <c r="R207" s="74">
        <f t="shared" si="5751"/>
        <v>59</v>
      </c>
      <c r="S207" s="11">
        <v>399</v>
      </c>
      <c r="T207" s="12">
        <f t="shared" si="5668"/>
        <v>0.59051724137931039</v>
      </c>
      <c r="U207" s="11">
        <v>12</v>
      </c>
      <c r="V207" s="12">
        <f t="shared" si="5669"/>
        <v>2.9197080291970802E-2</v>
      </c>
      <c r="W207" s="13"/>
      <c r="X207" s="13"/>
      <c r="Y207" s="25"/>
      <c r="Z207" s="38">
        <v>4415</v>
      </c>
      <c r="AA207" s="10">
        <v>1</v>
      </c>
      <c r="AB207" s="11"/>
      <c r="AC207" s="74">
        <f t="shared" si="5752"/>
        <v>146</v>
      </c>
      <c r="AD207" s="74">
        <f t="shared" si="5753"/>
        <v>8</v>
      </c>
      <c r="AE207" s="11">
        <v>68</v>
      </c>
      <c r="AF207" s="12">
        <f t="shared" si="5672"/>
        <v>0.4863013698630137</v>
      </c>
      <c r="AG207" s="11">
        <v>3</v>
      </c>
      <c r="AH207" s="12">
        <f t="shared" si="5673"/>
        <v>4.2253521126760563E-2</v>
      </c>
      <c r="AI207" s="13"/>
      <c r="AJ207" s="13"/>
      <c r="AK207" s="25"/>
      <c r="AL207" s="38">
        <v>4415</v>
      </c>
      <c r="AM207" s="10"/>
      <c r="AN207" s="11"/>
      <c r="AO207" s="74">
        <f t="shared" si="5754"/>
        <v>705</v>
      </c>
      <c r="AP207" s="74">
        <f t="shared" si="5755"/>
        <v>60</v>
      </c>
      <c r="AQ207" s="11">
        <v>358</v>
      </c>
      <c r="AR207" s="12">
        <f t="shared" si="5676"/>
        <v>0.53191489361702127</v>
      </c>
      <c r="AS207" s="11">
        <v>17</v>
      </c>
      <c r="AT207" s="12">
        <f t="shared" si="5677"/>
        <v>4.5333333333333337E-2</v>
      </c>
      <c r="AU207" s="13"/>
      <c r="AV207" s="13"/>
      <c r="AW207" s="25"/>
      <c r="AX207" s="38">
        <v>4415</v>
      </c>
      <c r="AY207" s="10"/>
      <c r="AZ207" s="11"/>
      <c r="BA207" s="74">
        <f t="shared" si="5756"/>
        <v>824</v>
      </c>
      <c r="BB207" s="74">
        <f t="shared" si="5757"/>
        <v>68</v>
      </c>
      <c r="BC207" s="11">
        <v>405</v>
      </c>
      <c r="BD207" s="12">
        <f t="shared" si="5680"/>
        <v>0.5060679611650486</v>
      </c>
      <c r="BE207" s="11">
        <v>12</v>
      </c>
      <c r="BF207" s="12">
        <f t="shared" si="5681"/>
        <v>2.8776978417266189E-2</v>
      </c>
      <c r="BG207" s="13"/>
      <c r="BH207" s="13"/>
      <c r="BI207" s="25"/>
      <c r="BJ207" s="38">
        <v>4415</v>
      </c>
      <c r="BK207" s="10"/>
      <c r="BL207" s="11"/>
      <c r="BM207" s="74">
        <f t="shared" si="5758"/>
        <v>713</v>
      </c>
      <c r="BN207" s="74">
        <f t="shared" si="5759"/>
        <v>58</v>
      </c>
      <c r="BO207" s="11">
        <v>431</v>
      </c>
      <c r="BP207" s="12">
        <f t="shared" si="5684"/>
        <v>0.63534361851332399</v>
      </c>
      <c r="BQ207" s="11">
        <v>22</v>
      </c>
      <c r="BR207" s="12">
        <f t="shared" si="5685"/>
        <v>4.856512141280353E-2</v>
      </c>
      <c r="BS207" s="13"/>
      <c r="BT207" s="13"/>
      <c r="BU207" s="25"/>
      <c r="BV207" s="38">
        <v>4415</v>
      </c>
      <c r="BW207" s="10"/>
      <c r="BX207" s="11"/>
      <c r="BY207" s="74">
        <f t="shared" si="5760"/>
        <v>733</v>
      </c>
      <c r="BZ207" s="74">
        <f t="shared" si="5761"/>
        <v>61</v>
      </c>
      <c r="CA207" s="11">
        <v>463</v>
      </c>
      <c r="CB207" s="12">
        <f t="shared" si="5688"/>
        <v>0.64802182810368347</v>
      </c>
      <c r="CC207" s="11">
        <v>12</v>
      </c>
      <c r="CD207" s="12">
        <f t="shared" si="5689"/>
        <v>2.5263157894736842E-2</v>
      </c>
      <c r="CE207" s="13"/>
      <c r="CF207" s="13"/>
      <c r="CG207" s="25"/>
      <c r="CH207" s="38">
        <v>4415</v>
      </c>
      <c r="CI207" s="10"/>
      <c r="CJ207" s="11"/>
      <c r="CK207" s="74">
        <f t="shared" si="5762"/>
        <v>134</v>
      </c>
      <c r="CL207" s="74">
        <f t="shared" si="5763"/>
        <v>12</v>
      </c>
      <c r="CM207" s="11">
        <v>92</v>
      </c>
      <c r="CN207" s="12">
        <f t="shared" si="5692"/>
        <v>0.70895522388059706</v>
      </c>
      <c r="CO207" s="11">
        <v>3</v>
      </c>
      <c r="CP207" s="12">
        <f t="shared" si="5693"/>
        <v>3.1578947368421054E-2</v>
      </c>
      <c r="CQ207" s="13"/>
      <c r="CR207" s="13"/>
      <c r="CS207" s="25"/>
      <c r="CT207" s="38">
        <v>4415</v>
      </c>
      <c r="CU207" s="10"/>
      <c r="CV207" s="11"/>
      <c r="CW207" s="74">
        <f t="shared" si="5764"/>
        <v>732</v>
      </c>
      <c r="CX207" s="74">
        <f t="shared" si="5765"/>
        <v>62</v>
      </c>
      <c r="CY207" s="11">
        <v>482</v>
      </c>
      <c r="CZ207" s="12">
        <f t="shared" si="5696"/>
        <v>0.6693989071038251</v>
      </c>
      <c r="DA207" s="11">
        <v>8</v>
      </c>
      <c r="DB207" s="12">
        <f t="shared" si="5697"/>
        <v>1.6326530612244899E-2</v>
      </c>
      <c r="DC207" s="13"/>
      <c r="DD207" s="13"/>
      <c r="DE207" s="25"/>
      <c r="DF207" s="38">
        <v>4415</v>
      </c>
      <c r="DG207" s="10"/>
      <c r="DH207" s="11"/>
      <c r="DI207" s="74">
        <f t="shared" si="5766"/>
        <v>817</v>
      </c>
      <c r="DJ207" s="74">
        <f t="shared" si="5767"/>
        <v>70</v>
      </c>
      <c r="DK207" s="11">
        <v>503</v>
      </c>
      <c r="DL207" s="12">
        <f t="shared" si="5700"/>
        <v>0.6340269277845777</v>
      </c>
      <c r="DM207" s="11">
        <v>15</v>
      </c>
      <c r="DN207" s="12">
        <f t="shared" si="5701"/>
        <v>2.8957528957528959E-2</v>
      </c>
      <c r="DO207" s="13"/>
      <c r="DP207" s="13"/>
      <c r="DQ207" s="25"/>
      <c r="DR207" s="38">
        <v>4415</v>
      </c>
      <c r="DS207" s="10"/>
      <c r="DT207" s="11"/>
      <c r="DU207" s="74">
        <f t="shared" si="5768"/>
        <v>875</v>
      </c>
      <c r="DV207" s="74">
        <f t="shared" si="5769"/>
        <v>71</v>
      </c>
      <c r="DW207" s="11">
        <v>508</v>
      </c>
      <c r="DX207" s="12">
        <f t="shared" si="5704"/>
        <v>0.59885714285714287</v>
      </c>
      <c r="DY207" s="11">
        <v>16</v>
      </c>
      <c r="DZ207" s="12">
        <f t="shared" si="5705"/>
        <v>3.0534351145038167E-2</v>
      </c>
      <c r="EA207" s="13"/>
      <c r="EB207" s="13"/>
      <c r="EC207" s="25"/>
      <c r="ED207" s="38">
        <v>4415</v>
      </c>
      <c r="EE207" s="10">
        <v>1</v>
      </c>
      <c r="EF207" s="11"/>
      <c r="EG207" s="74">
        <f t="shared" si="5770"/>
        <v>148</v>
      </c>
      <c r="EH207" s="74">
        <f t="shared" si="5771"/>
        <v>11</v>
      </c>
      <c r="EI207" s="11">
        <v>92</v>
      </c>
      <c r="EJ207" s="12">
        <f t="shared" si="5708"/>
        <v>0.64189189189189189</v>
      </c>
      <c r="EK207" s="11">
        <v>3</v>
      </c>
      <c r="EL207" s="12">
        <f t="shared" si="5709"/>
        <v>3.1578947368421054E-2</v>
      </c>
      <c r="EM207" s="13"/>
      <c r="EN207" s="13"/>
      <c r="EO207" s="25"/>
      <c r="EP207" s="38">
        <v>4415</v>
      </c>
      <c r="EQ207" s="10">
        <v>1</v>
      </c>
      <c r="ER207" s="11"/>
      <c r="ES207" s="74">
        <f t="shared" si="5772"/>
        <v>861</v>
      </c>
      <c r="ET207" s="74">
        <f t="shared" si="5773"/>
        <v>72</v>
      </c>
      <c r="EU207" s="11">
        <v>500</v>
      </c>
      <c r="EV207" s="12">
        <f t="shared" si="5712"/>
        <v>0.58768873403019739</v>
      </c>
      <c r="EW207" s="11">
        <v>6</v>
      </c>
      <c r="EX207" s="12">
        <f t="shared" si="5713"/>
        <v>1.1857707509881422E-2</v>
      </c>
      <c r="EY207" s="13"/>
      <c r="EZ207" s="13"/>
      <c r="FA207" s="25"/>
      <c r="FB207" s="38">
        <v>4415</v>
      </c>
      <c r="FC207" s="10"/>
      <c r="FD207" s="11"/>
      <c r="FE207" s="74">
        <f t="shared" si="5774"/>
        <v>870</v>
      </c>
      <c r="FF207" s="74">
        <f t="shared" si="5775"/>
        <v>72</v>
      </c>
      <c r="FG207" s="11">
        <v>506</v>
      </c>
      <c r="FH207" s="12">
        <f t="shared" si="5716"/>
        <v>0.60229885057471266</v>
      </c>
      <c r="FI207" s="11">
        <v>18</v>
      </c>
      <c r="FJ207" s="12">
        <f t="shared" si="5717"/>
        <v>3.4351145038167941E-2</v>
      </c>
      <c r="FK207" s="13"/>
      <c r="FL207" s="13"/>
      <c r="FM207" s="25"/>
      <c r="FN207" s="38">
        <v>4415</v>
      </c>
      <c r="FO207" s="10"/>
      <c r="FP207" s="11"/>
      <c r="FQ207" s="74">
        <f t="shared" si="5776"/>
        <v>841</v>
      </c>
      <c r="FR207" s="74">
        <f t="shared" si="5777"/>
        <v>70</v>
      </c>
      <c r="FS207" s="11">
        <v>493</v>
      </c>
      <c r="FT207" s="12">
        <f t="shared" si="5720"/>
        <v>0.59690844233055884</v>
      </c>
      <c r="FU207" s="11">
        <v>9</v>
      </c>
      <c r="FV207" s="12">
        <f t="shared" si="5721"/>
        <v>1.7928286852589643E-2</v>
      </c>
      <c r="FW207" s="13"/>
      <c r="FX207" s="13"/>
      <c r="FY207" s="25"/>
      <c r="FZ207" s="38">
        <v>4415</v>
      </c>
      <c r="GA207" s="10"/>
      <c r="GB207" s="11"/>
      <c r="GC207" s="74">
        <f t="shared" si="5778"/>
        <v>153</v>
      </c>
      <c r="GD207" s="74">
        <f t="shared" si="5779"/>
        <v>13</v>
      </c>
      <c r="GE207" s="11">
        <v>75</v>
      </c>
      <c r="GF207" s="12">
        <f t="shared" si="5724"/>
        <v>0.5163398692810458</v>
      </c>
      <c r="GG207" s="11">
        <v>4</v>
      </c>
      <c r="GH207" s="12">
        <f t="shared" si="5725"/>
        <v>5.0632911392405063E-2</v>
      </c>
      <c r="GI207" s="13"/>
      <c r="GJ207" s="13"/>
      <c r="GK207" s="25"/>
      <c r="GL207" s="38">
        <v>4415</v>
      </c>
      <c r="GM207" s="10"/>
      <c r="GN207" s="11"/>
      <c r="GO207" s="74">
        <f t="shared" si="5780"/>
        <v>836</v>
      </c>
      <c r="GP207" s="74">
        <f t="shared" si="5781"/>
        <v>70</v>
      </c>
      <c r="GQ207" s="11">
        <v>498</v>
      </c>
      <c r="GR207" s="12">
        <f t="shared" si="5728"/>
        <v>0.61961722488038273</v>
      </c>
      <c r="GS207" s="11">
        <v>20</v>
      </c>
      <c r="GT207" s="12">
        <f t="shared" si="5729"/>
        <v>3.8610038610038609E-2</v>
      </c>
      <c r="GU207" s="13"/>
      <c r="GV207" s="13"/>
      <c r="GW207" s="25"/>
      <c r="GX207" s="38">
        <v>4415</v>
      </c>
      <c r="GY207" s="10">
        <v>1</v>
      </c>
      <c r="GZ207" s="11"/>
      <c r="HA207" s="74">
        <f t="shared" si="5782"/>
        <v>840</v>
      </c>
      <c r="HB207" s="74">
        <f t="shared" si="5783"/>
        <v>70</v>
      </c>
      <c r="HC207" s="11">
        <v>508</v>
      </c>
      <c r="HD207" s="12">
        <f t="shared" si="5732"/>
        <v>0.63452380952380949</v>
      </c>
      <c r="HE207" s="11">
        <v>25</v>
      </c>
      <c r="HF207" s="12">
        <f t="shared" si="5733"/>
        <v>4.6904315196998121E-2</v>
      </c>
      <c r="HG207" s="13"/>
      <c r="HH207" s="13"/>
      <c r="HI207" s="25"/>
      <c r="HJ207" s="38">
        <v>4415</v>
      </c>
      <c r="HK207" s="10">
        <f t="shared" si="5734"/>
        <v>5</v>
      </c>
      <c r="HL207" s="11">
        <f t="shared" si="5735"/>
        <v>0</v>
      </c>
      <c r="HM207" s="11">
        <f t="shared" si="5736"/>
        <v>11653</v>
      </c>
      <c r="HN207" s="11">
        <f t="shared" si="5737"/>
        <v>968</v>
      </c>
      <c r="HO207" s="11">
        <f t="shared" si="5738"/>
        <v>7030</v>
      </c>
      <c r="HP207" s="215">
        <f t="shared" si="5785"/>
        <v>0.6032781258045139</v>
      </c>
      <c r="HQ207" s="15">
        <f t="shared" si="5740"/>
        <v>211</v>
      </c>
      <c r="HR207" s="12">
        <f t="shared" si="5784"/>
        <v>3.0014224751066857E-2</v>
      </c>
      <c r="HS207" s="16">
        <v>64.599999999999994</v>
      </c>
      <c r="HT207" s="17">
        <v>6703</v>
      </c>
      <c r="HU207" s="16">
        <f t="shared" si="5741"/>
        <v>95.348506401137982</v>
      </c>
      <c r="HV207" s="23"/>
      <c r="HW207" s="22">
        <v>4415</v>
      </c>
      <c r="HX207" s="78">
        <f t="shared" si="5742"/>
        <v>0.55419354838709678</v>
      </c>
      <c r="HY207" s="78">
        <f t="shared" si="5743"/>
        <v>0.64908916586768939</v>
      </c>
      <c r="HZ207" s="78">
        <f t="shared" si="5744"/>
        <v>0.59876543209876543</v>
      </c>
      <c r="IA207" s="78">
        <f t="shared" si="5745"/>
        <v>0.61123595505617978</v>
      </c>
    </row>
    <row r="208" spans="1:244" x14ac:dyDescent="0.25">
      <c r="A208" s="226"/>
      <c r="B208" s="211">
        <f t="shared" si="5746"/>
        <v>44587</v>
      </c>
      <c r="C208" s="10"/>
      <c r="D208" s="11"/>
      <c r="E208" s="74">
        <f t="shared" si="5747"/>
        <v>729</v>
      </c>
      <c r="F208" s="74">
        <f t="shared" si="5748"/>
        <v>61</v>
      </c>
      <c r="G208" s="11">
        <v>429</v>
      </c>
      <c r="H208" s="12">
        <f t="shared" si="5665"/>
        <v>0.6145404663923183</v>
      </c>
      <c r="I208" s="11">
        <v>19</v>
      </c>
      <c r="J208" s="12">
        <f t="shared" si="5749"/>
        <v>4.2410714285714288E-2</v>
      </c>
      <c r="K208" s="13"/>
      <c r="L208" s="11"/>
      <c r="M208" s="25"/>
      <c r="N208" s="38">
        <v>4483.0769230769229</v>
      </c>
      <c r="O208" s="10"/>
      <c r="P208" s="11"/>
      <c r="Q208" s="74">
        <f t="shared" si="5750"/>
        <v>696</v>
      </c>
      <c r="R208" s="74">
        <f t="shared" si="5751"/>
        <v>59</v>
      </c>
      <c r="S208" s="11">
        <v>398</v>
      </c>
      <c r="T208" s="12">
        <f t="shared" si="5668"/>
        <v>0.60919540229885061</v>
      </c>
      <c r="U208" s="11">
        <v>26</v>
      </c>
      <c r="V208" s="12">
        <f t="shared" si="5669"/>
        <v>6.1320754716981132E-2</v>
      </c>
      <c r="W208" s="13"/>
      <c r="X208" s="11"/>
      <c r="Y208" s="25"/>
      <c r="Z208" s="38">
        <v>4824.6153846153848</v>
      </c>
      <c r="AA208" s="10"/>
      <c r="AB208" s="11"/>
      <c r="AC208" s="74">
        <f t="shared" si="5752"/>
        <v>146</v>
      </c>
      <c r="AD208" s="74">
        <f t="shared" si="5753"/>
        <v>8</v>
      </c>
      <c r="AE208" s="11">
        <v>81</v>
      </c>
      <c r="AF208" s="12">
        <f t="shared" si="5672"/>
        <v>0.57534246575342463</v>
      </c>
      <c r="AG208" s="11">
        <v>3</v>
      </c>
      <c r="AH208" s="12">
        <f t="shared" si="5673"/>
        <v>3.5714285714285712E-2</v>
      </c>
      <c r="AI208" s="13"/>
      <c r="AJ208" s="11"/>
      <c r="AK208" s="25"/>
      <c r="AL208" s="38">
        <v>4512.5</v>
      </c>
      <c r="AM208" s="10"/>
      <c r="AN208" s="11"/>
      <c r="AO208" s="74">
        <f t="shared" si="5754"/>
        <v>705</v>
      </c>
      <c r="AP208" s="74">
        <f t="shared" si="5755"/>
        <v>60</v>
      </c>
      <c r="AQ208" s="11">
        <v>397</v>
      </c>
      <c r="AR208" s="12">
        <f t="shared" si="5676"/>
        <v>0.59716312056737586</v>
      </c>
      <c r="AS208" s="11">
        <v>24</v>
      </c>
      <c r="AT208" s="12">
        <f t="shared" si="5677"/>
        <v>5.7007125890736345E-2</v>
      </c>
      <c r="AU208" s="13"/>
      <c r="AV208" s="11"/>
      <c r="AW208" s="25"/>
      <c r="AX208" s="38">
        <v>4795.3846153846152</v>
      </c>
      <c r="AY208" s="10"/>
      <c r="AZ208" s="11"/>
      <c r="BA208" s="74">
        <f t="shared" si="5756"/>
        <v>824</v>
      </c>
      <c r="BB208" s="74">
        <f t="shared" si="5757"/>
        <v>68</v>
      </c>
      <c r="BC208" s="11">
        <v>448</v>
      </c>
      <c r="BD208" s="12">
        <f t="shared" si="5680"/>
        <v>0.57524271844660191</v>
      </c>
      <c r="BE208" s="11">
        <v>26</v>
      </c>
      <c r="BF208" s="12">
        <f t="shared" si="5681"/>
        <v>5.4852320675105488E-2</v>
      </c>
      <c r="BG208" s="13"/>
      <c r="BH208" s="11"/>
      <c r="BI208" s="25"/>
      <c r="BJ208" s="38">
        <v>5108.4615384615381</v>
      </c>
      <c r="BK208" s="10"/>
      <c r="BL208" s="11"/>
      <c r="BM208" s="74">
        <f t="shared" si="5758"/>
        <v>713</v>
      </c>
      <c r="BN208" s="74">
        <f t="shared" si="5759"/>
        <v>58</v>
      </c>
      <c r="BO208" s="11">
        <v>426</v>
      </c>
      <c r="BP208" s="12">
        <f t="shared" si="5684"/>
        <v>0.63253856942496489</v>
      </c>
      <c r="BQ208" s="11">
        <v>25</v>
      </c>
      <c r="BR208" s="12">
        <f t="shared" si="5685"/>
        <v>5.543237250554324E-2</v>
      </c>
      <c r="BS208" s="13"/>
      <c r="BT208" s="11"/>
      <c r="BU208" s="25"/>
      <c r="BV208" s="38">
        <v>4572.8571428571431</v>
      </c>
      <c r="BW208" s="10"/>
      <c r="BX208" s="11"/>
      <c r="BY208" s="74">
        <f t="shared" si="5760"/>
        <v>733</v>
      </c>
      <c r="BZ208" s="74">
        <f t="shared" si="5761"/>
        <v>61</v>
      </c>
      <c r="CA208" s="11">
        <v>423</v>
      </c>
      <c r="CB208" s="12">
        <f t="shared" si="5688"/>
        <v>0.59890859481582537</v>
      </c>
      <c r="CC208" s="11">
        <v>16</v>
      </c>
      <c r="CD208" s="12">
        <f t="shared" si="5689"/>
        <v>3.644646924829157E-2</v>
      </c>
      <c r="CE208" s="13"/>
      <c r="CF208" s="11"/>
      <c r="CG208" s="25"/>
      <c r="CH208" s="38">
        <v>4505.3846153846152</v>
      </c>
      <c r="CI208" s="10"/>
      <c r="CJ208" s="11"/>
      <c r="CK208" s="74">
        <f t="shared" si="5762"/>
        <v>134</v>
      </c>
      <c r="CL208" s="74">
        <f t="shared" si="5763"/>
        <v>12</v>
      </c>
      <c r="CM208" s="11">
        <v>67</v>
      </c>
      <c r="CN208" s="12">
        <f t="shared" si="5692"/>
        <v>0.53731343283582089</v>
      </c>
      <c r="CO208" s="11">
        <v>5</v>
      </c>
      <c r="CP208" s="12">
        <f t="shared" si="5693"/>
        <v>6.9444444444444448E-2</v>
      </c>
      <c r="CQ208" s="13"/>
      <c r="CR208" s="11"/>
      <c r="CS208" s="25"/>
      <c r="CT208" s="38">
        <v>4520</v>
      </c>
      <c r="CU208" s="10"/>
      <c r="CV208" s="11"/>
      <c r="CW208" s="74">
        <f t="shared" si="5764"/>
        <v>732</v>
      </c>
      <c r="CX208" s="74">
        <f t="shared" si="5765"/>
        <v>62</v>
      </c>
      <c r="CY208" s="11">
        <v>433</v>
      </c>
      <c r="CZ208" s="12">
        <f t="shared" si="5696"/>
        <v>0.61475409836065575</v>
      </c>
      <c r="DA208" s="11">
        <v>17</v>
      </c>
      <c r="DB208" s="12">
        <f t="shared" si="5697"/>
        <v>3.7777777777777778E-2</v>
      </c>
      <c r="DC208" s="13"/>
      <c r="DD208" s="11"/>
      <c r="DE208" s="25"/>
      <c r="DF208" s="38">
        <v>4715.3846153846152</v>
      </c>
      <c r="DG208" s="10">
        <v>1</v>
      </c>
      <c r="DH208" s="11"/>
      <c r="DI208" s="74">
        <f t="shared" si="5766"/>
        <v>816</v>
      </c>
      <c r="DJ208" s="74">
        <f t="shared" si="5767"/>
        <v>70</v>
      </c>
      <c r="DK208" s="11">
        <v>455</v>
      </c>
      <c r="DL208" s="12">
        <f t="shared" si="5700"/>
        <v>0.58088235294117652</v>
      </c>
      <c r="DM208" s="11">
        <v>19</v>
      </c>
      <c r="DN208" s="12">
        <f t="shared" si="5701"/>
        <v>4.0084388185654012E-2</v>
      </c>
      <c r="DO208" s="13"/>
      <c r="DP208" s="11"/>
      <c r="DQ208" s="25"/>
      <c r="DR208" s="38">
        <v>5156.4285714285716</v>
      </c>
      <c r="DS208" s="10"/>
      <c r="DT208" s="11">
        <v>1</v>
      </c>
      <c r="DU208" s="74">
        <f t="shared" si="5768"/>
        <v>875</v>
      </c>
      <c r="DV208" s="74">
        <f t="shared" si="5769"/>
        <v>70</v>
      </c>
      <c r="DW208" s="11">
        <v>517</v>
      </c>
      <c r="DX208" s="12">
        <f t="shared" si="5704"/>
        <v>0.60228571428571431</v>
      </c>
      <c r="DY208" s="11">
        <v>10</v>
      </c>
      <c r="DZ208" s="12">
        <f t="shared" si="5705"/>
        <v>1.8975332068311195E-2</v>
      </c>
      <c r="EA208" s="13"/>
      <c r="EB208" s="11"/>
      <c r="EC208" s="25"/>
      <c r="ED208" s="38">
        <v>4477.5</v>
      </c>
      <c r="EE208" s="10"/>
      <c r="EF208" s="11"/>
      <c r="EG208" s="74">
        <f t="shared" si="5770"/>
        <v>148</v>
      </c>
      <c r="EH208" s="74">
        <f t="shared" si="5771"/>
        <v>11</v>
      </c>
      <c r="EI208" s="11">
        <v>88</v>
      </c>
      <c r="EJ208" s="12">
        <f t="shared" si="5708"/>
        <v>0.60135135135135132</v>
      </c>
      <c r="EK208" s="11">
        <v>1</v>
      </c>
      <c r="EL208" s="12">
        <f t="shared" si="5709"/>
        <v>1.1235955056179775E-2</v>
      </c>
      <c r="EM208" s="13"/>
      <c r="EN208" s="11"/>
      <c r="EO208" s="25"/>
      <c r="EP208" s="38">
        <v>4535</v>
      </c>
      <c r="EQ208" s="10"/>
      <c r="ER208" s="11"/>
      <c r="ES208" s="74">
        <f t="shared" si="5772"/>
        <v>861</v>
      </c>
      <c r="ET208" s="74">
        <f t="shared" si="5773"/>
        <v>72</v>
      </c>
      <c r="EU208" s="11">
        <v>489</v>
      </c>
      <c r="EV208" s="12">
        <f t="shared" si="5712"/>
        <v>0.58072009291521487</v>
      </c>
      <c r="EW208" s="11">
        <v>11</v>
      </c>
      <c r="EX208" s="12">
        <f t="shared" si="5713"/>
        <v>2.1999999999999999E-2</v>
      </c>
      <c r="EY208" s="13"/>
      <c r="EZ208" s="11"/>
      <c r="FA208" s="25"/>
      <c r="FB208" s="38">
        <v>4785</v>
      </c>
      <c r="FC208" s="10"/>
      <c r="FD208" s="11"/>
      <c r="FE208" s="74">
        <f t="shared" si="5774"/>
        <v>870</v>
      </c>
      <c r="FF208" s="74">
        <f t="shared" si="5775"/>
        <v>72</v>
      </c>
      <c r="FG208" s="11">
        <v>499</v>
      </c>
      <c r="FH208" s="12">
        <f t="shared" si="5716"/>
        <v>0.58390804597701151</v>
      </c>
      <c r="FI208" s="11">
        <v>9</v>
      </c>
      <c r="FJ208" s="12">
        <f t="shared" si="5717"/>
        <v>1.7716535433070866E-2</v>
      </c>
      <c r="FK208" s="13"/>
      <c r="FL208" s="11"/>
      <c r="FM208" s="25"/>
      <c r="FN208" s="38">
        <v>5172.3529411764703</v>
      </c>
      <c r="FO208" s="10"/>
      <c r="FP208" s="11">
        <v>1</v>
      </c>
      <c r="FQ208" s="74">
        <f t="shared" si="5776"/>
        <v>841</v>
      </c>
      <c r="FR208" s="74">
        <f t="shared" si="5777"/>
        <v>69</v>
      </c>
      <c r="FS208" s="11">
        <v>482</v>
      </c>
      <c r="FT208" s="12">
        <f t="shared" si="5720"/>
        <v>0.58620689655172409</v>
      </c>
      <c r="FU208" s="11">
        <v>11</v>
      </c>
      <c r="FV208" s="12">
        <f t="shared" si="5721"/>
        <v>2.231237322515213E-2</v>
      </c>
      <c r="FW208" s="13"/>
      <c r="FX208" s="11"/>
      <c r="FY208" s="25"/>
      <c r="FZ208" s="38">
        <v>4515.333333333333</v>
      </c>
      <c r="GA208" s="10"/>
      <c r="GB208" s="11"/>
      <c r="GC208" s="74">
        <f t="shared" si="5778"/>
        <v>153</v>
      </c>
      <c r="GD208" s="74">
        <f t="shared" si="5779"/>
        <v>13</v>
      </c>
      <c r="GE208" s="11">
        <v>79</v>
      </c>
      <c r="GF208" s="12">
        <f t="shared" si="5724"/>
        <v>0.52287581699346408</v>
      </c>
      <c r="GG208" s="11">
        <v>1</v>
      </c>
      <c r="GH208" s="12">
        <f t="shared" si="5725"/>
        <v>1.2500000000000001E-2</v>
      </c>
      <c r="GI208" s="13"/>
      <c r="GJ208" s="11"/>
      <c r="GK208" s="25"/>
      <c r="GL208" s="38">
        <v>4664.2857142857147</v>
      </c>
      <c r="GM208" s="10"/>
      <c r="GN208" s="11"/>
      <c r="GO208" s="74">
        <f t="shared" si="5780"/>
        <v>836</v>
      </c>
      <c r="GP208" s="74">
        <f t="shared" si="5781"/>
        <v>70</v>
      </c>
      <c r="GQ208" s="11">
        <v>470</v>
      </c>
      <c r="GR208" s="12">
        <f t="shared" si="5728"/>
        <v>0.57655502392344493</v>
      </c>
      <c r="GS208" s="11">
        <v>12</v>
      </c>
      <c r="GT208" s="12">
        <f t="shared" si="5729"/>
        <v>2.4896265560165973E-2</v>
      </c>
      <c r="GU208" s="13"/>
      <c r="GV208" s="11"/>
      <c r="GW208" s="25"/>
      <c r="GX208" s="38">
        <v>4845</v>
      </c>
      <c r="GY208" s="10"/>
      <c r="GZ208" s="11"/>
      <c r="HA208" s="74">
        <f t="shared" si="5782"/>
        <v>840</v>
      </c>
      <c r="HB208" s="74">
        <f t="shared" si="5783"/>
        <v>70</v>
      </c>
      <c r="HC208" s="11">
        <v>518</v>
      </c>
      <c r="HD208" s="12">
        <f t="shared" si="5732"/>
        <v>0.62976190476190474</v>
      </c>
      <c r="HE208" s="11">
        <v>11</v>
      </c>
      <c r="HF208" s="12">
        <f t="shared" si="5733"/>
        <v>2.0793950850661626E-2</v>
      </c>
      <c r="HG208" s="13"/>
      <c r="HH208" s="11"/>
      <c r="HI208" s="25"/>
      <c r="HJ208" s="38">
        <v>5132.666666666667</v>
      </c>
      <c r="HK208" s="10">
        <f t="shared" si="5734"/>
        <v>1</v>
      </c>
      <c r="HL208" s="11">
        <f t="shared" si="5735"/>
        <v>2</v>
      </c>
      <c r="HM208" s="11">
        <f t="shared" si="5736"/>
        <v>11652</v>
      </c>
      <c r="HN208" s="11">
        <f t="shared" si="5737"/>
        <v>966</v>
      </c>
      <c r="HO208" s="11">
        <f t="shared" si="5738"/>
        <v>6945</v>
      </c>
      <c r="HP208" s="215">
        <f t="shared" si="5785"/>
        <v>0.59603501544799176</v>
      </c>
      <c r="HQ208" s="15">
        <f t="shared" si="5740"/>
        <v>246</v>
      </c>
      <c r="HR208" s="12">
        <f t="shared" si="5784"/>
        <v>3.5421166306695465E-2</v>
      </c>
      <c r="HS208" s="16">
        <v>64.8</v>
      </c>
      <c r="HT208" s="17">
        <v>6580</v>
      </c>
      <c r="HU208" s="16">
        <f t="shared" si="5741"/>
        <v>94.744420446364288</v>
      </c>
      <c r="HV208" s="23"/>
      <c r="HW208" s="22">
        <v>4775.6306306306305</v>
      </c>
      <c r="HX208" s="78">
        <f t="shared" si="5742"/>
        <v>0.59709677419354834</v>
      </c>
      <c r="HY208" s="78">
        <f t="shared" si="5743"/>
        <v>0.6029411764705882</v>
      </c>
      <c r="HZ208" s="78">
        <f t="shared" si="5744"/>
        <v>0.58968772694262894</v>
      </c>
      <c r="IA208" s="78">
        <f t="shared" si="5745"/>
        <v>0.59325842696629216</v>
      </c>
    </row>
    <row r="209" spans="1:244" x14ac:dyDescent="0.25">
      <c r="A209" s="226"/>
      <c r="B209" s="41">
        <f t="shared" si="5746"/>
        <v>44588</v>
      </c>
      <c r="C209" s="10"/>
      <c r="D209" s="11"/>
      <c r="E209" s="74">
        <f>E208-C209</f>
        <v>729</v>
      </c>
      <c r="F209" s="74">
        <f>F208-D209</f>
        <v>61</v>
      </c>
      <c r="G209" s="11">
        <v>434</v>
      </c>
      <c r="H209" s="12">
        <f t="shared" si="5665"/>
        <v>0.61316872427983538</v>
      </c>
      <c r="I209" s="11">
        <v>13</v>
      </c>
      <c r="J209" s="12">
        <f t="shared" si="5749"/>
        <v>2.9082774049217001E-2</v>
      </c>
      <c r="K209" s="13"/>
      <c r="L209" s="11"/>
      <c r="M209" s="39"/>
      <c r="N209" s="43">
        <v>84.615384615384613</v>
      </c>
      <c r="O209" s="10">
        <v>1</v>
      </c>
      <c r="P209" s="11"/>
      <c r="Q209" s="74">
        <f t="shared" si="5750"/>
        <v>695</v>
      </c>
      <c r="R209" s="74">
        <f t="shared" si="5751"/>
        <v>59</v>
      </c>
      <c r="S209" s="11">
        <v>364</v>
      </c>
      <c r="T209" s="12">
        <f t="shared" si="5668"/>
        <v>0.54964028776978413</v>
      </c>
      <c r="U209" s="11">
        <v>18</v>
      </c>
      <c r="V209" s="12">
        <f t="shared" si="5669"/>
        <v>4.712041884816754E-2</v>
      </c>
      <c r="W209" s="13"/>
      <c r="X209" s="11"/>
      <c r="Y209" s="39"/>
      <c r="Z209" s="43">
        <v>92.307692307692307</v>
      </c>
      <c r="AA209" s="10"/>
      <c r="AB209" s="11"/>
      <c r="AC209" s="74">
        <f t="shared" si="5752"/>
        <v>146</v>
      </c>
      <c r="AD209" s="74">
        <f t="shared" si="5753"/>
        <v>8</v>
      </c>
      <c r="AE209" s="11">
        <v>75</v>
      </c>
      <c r="AF209" s="12">
        <f t="shared" si="5672"/>
        <v>0.5547945205479452</v>
      </c>
      <c r="AG209" s="11">
        <v>6</v>
      </c>
      <c r="AH209" s="12">
        <f t="shared" si="5673"/>
        <v>7.407407407407407E-2</v>
      </c>
      <c r="AI209" s="13"/>
      <c r="AJ209" s="11"/>
      <c r="AK209" s="39"/>
      <c r="AL209" s="43">
        <v>100</v>
      </c>
      <c r="AM209" s="10"/>
      <c r="AN209" s="11"/>
      <c r="AO209" s="74">
        <f t="shared" si="5754"/>
        <v>705</v>
      </c>
      <c r="AP209" s="74">
        <f t="shared" si="5755"/>
        <v>60</v>
      </c>
      <c r="AQ209" s="11">
        <v>412</v>
      </c>
      <c r="AR209" s="12">
        <f t="shared" si="5676"/>
        <v>0.61843971631205674</v>
      </c>
      <c r="AS209" s="11">
        <v>24</v>
      </c>
      <c r="AT209" s="12">
        <f t="shared" si="5677"/>
        <v>5.5045871559633031E-2</v>
      </c>
      <c r="AU209" s="13"/>
      <c r="AV209" s="11"/>
      <c r="AW209" s="39"/>
      <c r="AX209" s="43">
        <v>100</v>
      </c>
      <c r="AY209" s="10"/>
      <c r="AZ209" s="11"/>
      <c r="BA209" s="74">
        <f t="shared" si="5756"/>
        <v>824</v>
      </c>
      <c r="BB209" s="74">
        <f t="shared" si="5757"/>
        <v>68</v>
      </c>
      <c r="BC209" s="11">
        <v>422</v>
      </c>
      <c r="BD209" s="12">
        <f t="shared" si="5680"/>
        <v>0.53640776699029125</v>
      </c>
      <c r="BE209" s="11">
        <v>20</v>
      </c>
      <c r="BF209" s="12">
        <f t="shared" si="5681"/>
        <v>4.5248868778280542E-2</v>
      </c>
      <c r="BG209" s="13"/>
      <c r="BH209" s="11"/>
      <c r="BI209" s="39"/>
      <c r="BJ209" s="43">
        <v>100</v>
      </c>
      <c r="BK209" s="10"/>
      <c r="BL209" s="11"/>
      <c r="BM209" s="74">
        <f t="shared" si="5758"/>
        <v>713</v>
      </c>
      <c r="BN209" s="74">
        <f t="shared" si="5759"/>
        <v>58</v>
      </c>
      <c r="BO209" s="11">
        <v>377</v>
      </c>
      <c r="BP209" s="12">
        <f t="shared" si="5684"/>
        <v>0.54277699859747541</v>
      </c>
      <c r="BQ209" s="11">
        <v>10</v>
      </c>
      <c r="BR209" s="12">
        <f t="shared" si="5685"/>
        <v>2.5839793281653745E-2</v>
      </c>
      <c r="BS209" s="13"/>
      <c r="BT209" s="11"/>
      <c r="BU209" s="39"/>
      <c r="BV209" s="43">
        <v>100</v>
      </c>
      <c r="BW209" s="10"/>
      <c r="BX209" s="11"/>
      <c r="BY209" s="74">
        <f t="shared" si="5760"/>
        <v>733</v>
      </c>
      <c r="BZ209" s="74">
        <f t="shared" si="5761"/>
        <v>61</v>
      </c>
      <c r="CA209" s="11">
        <v>420</v>
      </c>
      <c r="CB209" s="12">
        <f t="shared" si="5688"/>
        <v>0.59481582537517053</v>
      </c>
      <c r="CC209" s="11">
        <v>16</v>
      </c>
      <c r="CD209" s="12">
        <f t="shared" si="5689"/>
        <v>3.669724770642202E-2</v>
      </c>
      <c r="CE209" s="13"/>
      <c r="CF209" s="11"/>
      <c r="CG209" s="39"/>
      <c r="CH209" s="43">
        <v>100</v>
      </c>
      <c r="CI209" s="10"/>
      <c r="CJ209" s="11">
        <v>1</v>
      </c>
      <c r="CK209" s="74">
        <f t="shared" si="5762"/>
        <v>134</v>
      </c>
      <c r="CL209" s="74">
        <f t="shared" si="5763"/>
        <v>11</v>
      </c>
      <c r="CM209" s="11">
        <v>78</v>
      </c>
      <c r="CN209" s="12">
        <f t="shared" si="5692"/>
        <v>0.62686567164179108</v>
      </c>
      <c r="CO209" s="11">
        <v>6</v>
      </c>
      <c r="CP209" s="12">
        <f t="shared" si="5693"/>
        <v>7.1428571428571425E-2</v>
      </c>
      <c r="CQ209" s="13"/>
      <c r="CR209" s="11"/>
      <c r="CS209" s="39"/>
      <c r="CT209" s="43">
        <v>100</v>
      </c>
      <c r="CU209" s="10"/>
      <c r="CV209" s="11"/>
      <c r="CW209" s="74">
        <f t="shared" si="5764"/>
        <v>732</v>
      </c>
      <c r="CX209" s="74">
        <f t="shared" si="5765"/>
        <v>62</v>
      </c>
      <c r="CY209" s="11">
        <v>388</v>
      </c>
      <c r="CZ209" s="12">
        <f t="shared" si="5696"/>
        <v>0.54918032786885251</v>
      </c>
      <c r="DA209" s="11">
        <v>14</v>
      </c>
      <c r="DB209" s="12">
        <f t="shared" si="5697"/>
        <v>3.482587064676617E-2</v>
      </c>
      <c r="DC209" s="13"/>
      <c r="DD209" s="11"/>
      <c r="DE209" s="39"/>
      <c r="DF209" s="43">
        <v>100</v>
      </c>
      <c r="DG209" s="10"/>
      <c r="DH209" s="11"/>
      <c r="DI209" s="74">
        <f t="shared" si="5766"/>
        <v>816</v>
      </c>
      <c r="DJ209" s="74">
        <f t="shared" si="5767"/>
        <v>70</v>
      </c>
      <c r="DK209" s="11">
        <v>439</v>
      </c>
      <c r="DL209" s="12">
        <f t="shared" si="5700"/>
        <v>0.55269607843137258</v>
      </c>
      <c r="DM209" s="11">
        <v>12</v>
      </c>
      <c r="DN209" s="12">
        <f t="shared" si="5701"/>
        <v>2.6607538802660754E-2</v>
      </c>
      <c r="DO209" s="13"/>
      <c r="DP209" s="11"/>
      <c r="DQ209" s="39"/>
      <c r="DR209" s="43">
        <v>100</v>
      </c>
      <c r="DS209" s="10"/>
      <c r="DT209" s="11"/>
      <c r="DU209" s="74">
        <f t="shared" si="5768"/>
        <v>875</v>
      </c>
      <c r="DV209" s="74">
        <f t="shared" si="5769"/>
        <v>70</v>
      </c>
      <c r="DW209" s="11">
        <v>506</v>
      </c>
      <c r="DX209" s="12">
        <f t="shared" si="5704"/>
        <v>0.58971428571428575</v>
      </c>
      <c r="DY209" s="11">
        <v>10</v>
      </c>
      <c r="DZ209" s="12">
        <f t="shared" si="5705"/>
        <v>1.937984496124031E-2</v>
      </c>
      <c r="EA209" s="13"/>
      <c r="EB209" s="11"/>
      <c r="EC209" s="39"/>
      <c r="ED209" s="43">
        <v>100</v>
      </c>
      <c r="EE209" s="10"/>
      <c r="EF209" s="11"/>
      <c r="EG209" s="74">
        <f t="shared" si="5770"/>
        <v>148</v>
      </c>
      <c r="EH209" s="74">
        <f t="shared" si="5771"/>
        <v>11</v>
      </c>
      <c r="EI209" s="11">
        <v>94</v>
      </c>
      <c r="EJ209" s="12">
        <f t="shared" si="5708"/>
        <v>0.64864864864864868</v>
      </c>
      <c r="EK209" s="11">
        <v>2</v>
      </c>
      <c r="EL209" s="12">
        <f t="shared" si="5709"/>
        <v>2.0833333333333332E-2</v>
      </c>
      <c r="EM209" s="13"/>
      <c r="EN209" s="11"/>
      <c r="EO209" s="39"/>
      <c r="EP209" s="43">
        <v>100</v>
      </c>
      <c r="EQ209" s="10"/>
      <c r="ER209" s="11"/>
      <c r="ES209" s="74">
        <f t="shared" si="5772"/>
        <v>861</v>
      </c>
      <c r="ET209" s="74">
        <f t="shared" si="5773"/>
        <v>72</v>
      </c>
      <c r="EU209" s="11">
        <v>490</v>
      </c>
      <c r="EV209" s="12">
        <f t="shared" si="5712"/>
        <v>0.58188153310104529</v>
      </c>
      <c r="EW209" s="11">
        <v>11</v>
      </c>
      <c r="EX209" s="12">
        <f t="shared" si="5713"/>
        <v>2.1956087824351298E-2</v>
      </c>
      <c r="EY209" s="13"/>
      <c r="EZ209" s="11"/>
      <c r="FA209" s="39"/>
      <c r="FB209" s="43">
        <v>100</v>
      </c>
      <c r="FC209" s="10"/>
      <c r="FD209" s="11"/>
      <c r="FE209" s="74">
        <f t="shared" si="5774"/>
        <v>870</v>
      </c>
      <c r="FF209" s="74">
        <f t="shared" si="5775"/>
        <v>72</v>
      </c>
      <c r="FG209" s="11">
        <v>470</v>
      </c>
      <c r="FH209" s="12">
        <f t="shared" si="5716"/>
        <v>0.55172413793103448</v>
      </c>
      <c r="FI209" s="11">
        <v>10</v>
      </c>
      <c r="FJ209" s="12">
        <f t="shared" si="5717"/>
        <v>2.0833333333333332E-2</v>
      </c>
      <c r="FK209" s="13"/>
      <c r="FL209" s="11"/>
      <c r="FM209" s="39"/>
      <c r="FN209" s="43">
        <v>100</v>
      </c>
      <c r="FO209" s="10"/>
      <c r="FP209" s="11"/>
      <c r="FQ209" s="74">
        <f t="shared" si="5776"/>
        <v>841</v>
      </c>
      <c r="FR209" s="74">
        <f t="shared" si="5777"/>
        <v>69</v>
      </c>
      <c r="FS209" s="11">
        <v>514</v>
      </c>
      <c r="FT209" s="12">
        <f t="shared" si="5720"/>
        <v>0.61355529131985731</v>
      </c>
      <c r="FU209" s="11">
        <v>2</v>
      </c>
      <c r="FV209" s="12">
        <f t="shared" si="5721"/>
        <v>3.875968992248062E-3</v>
      </c>
      <c r="FW209" s="13"/>
      <c r="FX209" s="11"/>
      <c r="FY209" s="39"/>
      <c r="FZ209" s="43">
        <v>100</v>
      </c>
      <c r="GA209" s="10">
        <v>1</v>
      </c>
      <c r="GB209" s="11"/>
      <c r="GC209" s="74">
        <f t="shared" si="5778"/>
        <v>152</v>
      </c>
      <c r="GD209" s="74">
        <f t="shared" si="5779"/>
        <v>13</v>
      </c>
      <c r="GE209" s="11">
        <v>83</v>
      </c>
      <c r="GF209" s="12">
        <f t="shared" si="5724"/>
        <v>0.58552631578947367</v>
      </c>
      <c r="GG209" s="11">
        <v>6</v>
      </c>
      <c r="GH209" s="12">
        <f t="shared" si="5725"/>
        <v>6.741573033707865E-2</v>
      </c>
      <c r="GI209" s="13"/>
      <c r="GJ209" s="11"/>
      <c r="GK209" s="39"/>
      <c r="GL209" s="43">
        <v>100</v>
      </c>
      <c r="GM209" s="10"/>
      <c r="GN209" s="11"/>
      <c r="GO209" s="74">
        <f t="shared" si="5780"/>
        <v>836</v>
      </c>
      <c r="GP209" s="74">
        <f t="shared" si="5781"/>
        <v>70</v>
      </c>
      <c r="GQ209" s="11">
        <v>507</v>
      </c>
      <c r="GR209" s="12">
        <f t="shared" si="5728"/>
        <v>0.62200956937799046</v>
      </c>
      <c r="GS209" s="11">
        <v>13</v>
      </c>
      <c r="GT209" s="12">
        <f t="shared" si="5729"/>
        <v>2.5000000000000001E-2</v>
      </c>
      <c r="GU209" s="13"/>
      <c r="GV209" s="11"/>
      <c r="GW209" s="39"/>
      <c r="GX209" s="43">
        <v>100</v>
      </c>
      <c r="GY209" s="10"/>
      <c r="GZ209" s="11"/>
      <c r="HA209" s="74">
        <f t="shared" si="5782"/>
        <v>840</v>
      </c>
      <c r="HB209" s="74">
        <f t="shared" si="5783"/>
        <v>70</v>
      </c>
      <c r="HC209" s="11">
        <v>529</v>
      </c>
      <c r="HD209" s="12">
        <f t="shared" si="5732"/>
        <v>0.65357142857142858</v>
      </c>
      <c r="HE209" s="11">
        <v>20</v>
      </c>
      <c r="HF209" s="12">
        <f t="shared" si="5733"/>
        <v>3.6429872495446269E-2</v>
      </c>
      <c r="HG209" s="13"/>
      <c r="HH209" s="11"/>
      <c r="HI209" s="39"/>
      <c r="HJ209" s="43">
        <v>93.333333333333329</v>
      </c>
      <c r="HK209" s="10">
        <f t="shared" si="5734"/>
        <v>2</v>
      </c>
      <c r="HL209" s="11">
        <f t="shared" si="5735"/>
        <v>1</v>
      </c>
      <c r="HM209" s="11">
        <f t="shared" si="5736"/>
        <v>11650</v>
      </c>
      <c r="HN209" s="11">
        <f t="shared" si="5737"/>
        <v>965</v>
      </c>
      <c r="HO209" s="11">
        <f t="shared" si="5738"/>
        <v>6815</v>
      </c>
      <c r="HP209" s="215">
        <f t="shared" si="5785"/>
        <v>0.5849785407725322</v>
      </c>
      <c r="HQ209" s="15">
        <f t="shared" si="5740"/>
        <v>213</v>
      </c>
      <c r="HR209" s="12">
        <f t="shared" si="5784"/>
        <v>3.1254585473220839E-2</v>
      </c>
      <c r="HS209" s="16">
        <v>64.900000000000006</v>
      </c>
      <c r="HT209" s="17">
        <v>6497</v>
      </c>
      <c r="HU209" s="16">
        <f t="shared" si="5741"/>
        <v>95.333822450476887</v>
      </c>
      <c r="HV209" s="23"/>
      <c r="HW209" s="22">
        <v>85.585585585585591</v>
      </c>
      <c r="HX209" s="78">
        <f t="shared" si="5742"/>
        <v>0.57696030977734758</v>
      </c>
      <c r="HY209" s="78">
        <f t="shared" si="5743"/>
        <v>0.5626598465473146</v>
      </c>
      <c r="HZ209" s="78">
        <f t="shared" si="5744"/>
        <v>0.57843137254901966</v>
      </c>
      <c r="IA209" s="78">
        <f t="shared" si="5745"/>
        <v>0.62720119895091797</v>
      </c>
      <c r="IF209" s="93">
        <f t="shared" ref="IF209" si="5786">IF210/IF211</f>
        <v>1.2890750886239124E-3</v>
      </c>
      <c r="IG209" s="93">
        <f t="shared" ref="IG209" si="5787">IG210/IG211</f>
        <v>1.5959144589849984E-3</v>
      </c>
      <c r="IH209" s="93">
        <f t="shared" ref="IH209" si="5788">IH210/IH211</f>
        <v>1.088139281828074E-3</v>
      </c>
      <c r="II209" s="93">
        <f t="shared" ref="II209" si="5789">II210/II211</f>
        <v>1.4964459408903852E-3</v>
      </c>
      <c r="IJ209" s="96" t="s">
        <v>90</v>
      </c>
    </row>
    <row r="210" spans="1:244" ht="19.5" thickBot="1" x14ac:dyDescent="0.3">
      <c r="A210" s="226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3091</v>
      </c>
      <c r="H210" s="28">
        <f>((G210+I210)/7)/E209</f>
        <v>0.62473055065647665</v>
      </c>
      <c r="I210" s="27">
        <f>SUM(I203:I209)</f>
        <v>97</v>
      </c>
      <c r="J210" s="28">
        <f>(I210/(I210+G210))</f>
        <v>3.042659974905897E-2</v>
      </c>
      <c r="K210" s="27"/>
      <c r="L210" s="27"/>
      <c r="M210" s="29" t="e">
        <f>M208/M207*100-100</f>
        <v>#DIV/0!</v>
      </c>
      <c r="N210" s="72">
        <f>N208/N207*100-100</f>
        <v>1.5419461625577213</v>
      </c>
      <c r="O210" s="26">
        <f t="shared" ref="O210" si="5790">SUM(O203:O209)</f>
        <v>2</v>
      </c>
      <c r="P210" s="27">
        <f t="shared" ref="P210" si="5791">SUM(P203:P209)</f>
        <v>0</v>
      </c>
      <c r="Q210" s="27"/>
      <c r="R210" s="27"/>
      <c r="S210" s="27">
        <f t="shared" ref="S210" si="5792">SUM(S203:S209)</f>
        <v>2821</v>
      </c>
      <c r="T210" s="28">
        <f t="shared" ref="T210" si="5793">((S210+U210)/7)/Q209</f>
        <v>0.60205549845837614</v>
      </c>
      <c r="U210" s="27">
        <f t="shared" ref="U210" si="5794">SUM(U203:U209)</f>
        <v>108</v>
      </c>
      <c r="V210" s="28">
        <f t="shared" ref="V210" si="5795">(U210/(U210+S210))</f>
        <v>3.6872652782519631E-2</v>
      </c>
      <c r="W210" s="27"/>
      <c r="X210" s="27"/>
      <c r="Y210" s="29" t="e">
        <f t="shared" ref="Y210:Z210" si="5796">Y208/Y207*100-100</f>
        <v>#DIV/0!</v>
      </c>
      <c r="Z210" s="72">
        <f t="shared" si="5796"/>
        <v>9.2778116560675983</v>
      </c>
      <c r="AA210" s="26">
        <f t="shared" ref="AA210" si="5797">SUM(AA203:AA209)</f>
        <v>1</v>
      </c>
      <c r="AB210" s="27">
        <f t="shared" ref="AB210" si="5798">SUM(AB203:AB209)</f>
        <v>0</v>
      </c>
      <c r="AC210" s="27"/>
      <c r="AD210" s="27"/>
      <c r="AE210" s="27">
        <f t="shared" ref="AE210" si="5799">SUM(AE203:AE209)</f>
        <v>546</v>
      </c>
      <c r="AF210" s="28">
        <f t="shared" ref="AF210" si="5800">((AE210+AG210)/7)/AC209</f>
        <v>0.56164383561643838</v>
      </c>
      <c r="AG210" s="27">
        <f t="shared" ref="AG210" si="5801">SUM(AG203:AG209)</f>
        <v>28</v>
      </c>
      <c r="AH210" s="28">
        <f t="shared" ref="AH210" si="5802">(AG210/(AG210+AE210))</f>
        <v>4.878048780487805E-2</v>
      </c>
      <c r="AI210" s="27"/>
      <c r="AJ210" s="27"/>
      <c r="AK210" s="29" t="e">
        <f t="shared" ref="AK210:AL210" si="5803">AK208/AK207*100-100</f>
        <v>#DIV/0!</v>
      </c>
      <c r="AL210" s="72">
        <f t="shared" si="5803"/>
        <v>2.2083805209512946</v>
      </c>
      <c r="AM210" s="26">
        <f t="shared" ref="AM210" si="5804">SUM(AM203:AM209)</f>
        <v>0</v>
      </c>
      <c r="AN210" s="27">
        <f t="shared" ref="AN210" si="5805">SUM(AN203:AN209)</f>
        <v>0</v>
      </c>
      <c r="AO210" s="27"/>
      <c r="AP210" s="27"/>
      <c r="AQ210" s="27">
        <f t="shared" ref="AQ210" si="5806">SUM(AQ203:AQ209)</f>
        <v>2895</v>
      </c>
      <c r="AR210" s="28">
        <f t="shared" ref="AR210" si="5807">((AQ210+AS210)/7)/AO209</f>
        <v>0.61175278622087137</v>
      </c>
      <c r="AS210" s="27">
        <f t="shared" ref="AS210" si="5808">SUM(AS203:AS209)</f>
        <v>124</v>
      </c>
      <c r="AT210" s="28">
        <f t="shared" ref="AT210" si="5809">(AS210/(AS210+AQ210))</f>
        <v>4.1073203047366676E-2</v>
      </c>
      <c r="AU210" s="27"/>
      <c r="AV210" s="27"/>
      <c r="AW210" s="29" t="e">
        <f t="shared" ref="AW210:AX210" si="5810">AW208/AW207*100-100</f>
        <v>#DIV/0!</v>
      </c>
      <c r="AX210" s="72">
        <f t="shared" si="5810"/>
        <v>8.6157330777942178</v>
      </c>
      <c r="AY210" s="26">
        <f t="shared" ref="AY210" si="5811">SUM(AY203:AY209)</f>
        <v>0</v>
      </c>
      <c r="AZ210" s="27">
        <f t="shared" ref="AZ210" si="5812">SUM(AZ203:AZ209)</f>
        <v>0</v>
      </c>
      <c r="BA210" s="27"/>
      <c r="BB210" s="27"/>
      <c r="BC210" s="27">
        <f t="shared" ref="BC210" si="5813">SUM(BC203:BC209)</f>
        <v>3220</v>
      </c>
      <c r="BD210" s="28">
        <f t="shared" ref="BD210" si="5814">((BC210+BE210)/7)/BA209</f>
        <v>0.5761095700416089</v>
      </c>
      <c r="BE210" s="27">
        <f t="shared" ref="BE210" si="5815">SUM(BE203:BE209)</f>
        <v>103</v>
      </c>
      <c r="BF210" s="28">
        <f t="shared" ref="BF210" si="5816">(BE210/(BE210+BC210))</f>
        <v>3.0996087872404453E-2</v>
      </c>
      <c r="BG210" s="27"/>
      <c r="BH210" s="27"/>
      <c r="BI210" s="29" t="e">
        <f t="shared" ref="BI210:BJ210" si="5817">BI208/BI207*100-100</f>
        <v>#DIV/0!</v>
      </c>
      <c r="BJ210" s="72">
        <f t="shared" si="5817"/>
        <v>15.706943113511613</v>
      </c>
      <c r="BK210" s="26">
        <f t="shared" ref="BK210" si="5818">SUM(BK203:BK209)</f>
        <v>1</v>
      </c>
      <c r="BL210" s="27">
        <f t="shared" ref="BL210" si="5819">SUM(BL203:BL209)</f>
        <v>0</v>
      </c>
      <c r="BM210" s="27"/>
      <c r="BN210" s="27"/>
      <c r="BO210" s="27">
        <f t="shared" ref="BO210" si="5820">SUM(BO203:BO209)</f>
        <v>2916</v>
      </c>
      <c r="BP210" s="28">
        <f t="shared" ref="BP210" si="5821">((BO210+BQ210)/7)/BM209</f>
        <v>0.60849529152474446</v>
      </c>
      <c r="BQ210" s="27">
        <f t="shared" ref="BQ210" si="5822">SUM(BQ203:BQ209)</f>
        <v>121</v>
      </c>
      <c r="BR210" s="28">
        <f t="shared" ref="BR210" si="5823">(BQ210/(BQ210+BO210))</f>
        <v>3.9841949292064541E-2</v>
      </c>
      <c r="BS210" s="27"/>
      <c r="BT210" s="27"/>
      <c r="BU210" s="29" t="e">
        <f t="shared" ref="BU210:BV210" si="5824">BU208/BU207*100-100</f>
        <v>#DIV/0!</v>
      </c>
      <c r="BV210" s="72">
        <f t="shared" si="5824"/>
        <v>3.5754732243973564</v>
      </c>
      <c r="BW210" s="26">
        <f t="shared" ref="BW210" si="5825">SUM(BW203:BW209)</f>
        <v>0</v>
      </c>
      <c r="BX210" s="27">
        <f t="shared" ref="BX210" si="5826">SUM(BX203:BX209)</f>
        <v>0</v>
      </c>
      <c r="BY210" s="27"/>
      <c r="BZ210" s="27"/>
      <c r="CA210" s="27">
        <f t="shared" ref="CA210" si="5827">SUM(CA203:CA209)</f>
        <v>3112</v>
      </c>
      <c r="CB210" s="28">
        <f t="shared" ref="CB210" si="5828">((CA210+CC210)/7)/BY209</f>
        <v>0.62463457415708434</v>
      </c>
      <c r="CC210" s="27">
        <f t="shared" ref="CC210" si="5829">SUM(CC203:CC209)</f>
        <v>93</v>
      </c>
      <c r="CD210" s="28">
        <f t="shared" ref="CD210" si="5830">(CC210/(CC210+CA210))</f>
        <v>2.9017160686427457E-2</v>
      </c>
      <c r="CE210" s="27"/>
      <c r="CF210" s="27"/>
      <c r="CG210" s="29" t="e">
        <f t="shared" ref="CG210:CH210" si="5831">CG208/CG207*100-100</f>
        <v>#DIV/0!</v>
      </c>
      <c r="CH210" s="72">
        <f t="shared" si="5831"/>
        <v>2.0472166565031813</v>
      </c>
      <c r="CI210" s="26">
        <f t="shared" ref="CI210" si="5832">SUM(CI203:CI209)</f>
        <v>2</v>
      </c>
      <c r="CJ210" s="27">
        <f t="shared" ref="CJ210" si="5833">SUM(CJ203:CJ209)</f>
        <v>1</v>
      </c>
      <c r="CK210" s="27"/>
      <c r="CL210" s="27"/>
      <c r="CM210" s="27">
        <f t="shared" ref="CM210" si="5834">SUM(CM203:CM209)</f>
        <v>556</v>
      </c>
      <c r="CN210" s="28">
        <f t="shared" ref="CN210" si="5835">((CM210+CO210)/7)/CK209</f>
        <v>0.62473347547974412</v>
      </c>
      <c r="CO210" s="27">
        <f t="shared" ref="CO210" si="5836">SUM(CO203:CO209)</f>
        <v>30</v>
      </c>
      <c r="CP210" s="28">
        <f t="shared" ref="CP210" si="5837">(CO210/(CO210+CM210))</f>
        <v>5.1194539249146756E-2</v>
      </c>
      <c r="CQ210" s="27"/>
      <c r="CR210" s="27"/>
      <c r="CS210" s="29" t="e">
        <f t="shared" ref="CS210:CT210" si="5838">CS208/CS207*100-100</f>
        <v>#DIV/0!</v>
      </c>
      <c r="CT210" s="72">
        <f t="shared" si="5838"/>
        <v>2.3782559456398786</v>
      </c>
      <c r="CU210" s="26">
        <f t="shared" ref="CU210" si="5839">SUM(CU203:CU209)</f>
        <v>0</v>
      </c>
      <c r="CV210" s="27">
        <f t="shared" ref="CV210" si="5840">SUM(CV203:CV209)</f>
        <v>0</v>
      </c>
      <c r="CW210" s="27"/>
      <c r="CX210" s="27"/>
      <c r="CY210" s="27">
        <f t="shared" ref="CY210" si="5841">SUM(CY203:CY209)</f>
        <v>3075</v>
      </c>
      <c r="CZ210" s="28">
        <f t="shared" ref="CZ210" si="5842">((CY210+DA210)/7)/CW209</f>
        <v>0.61533957845433263</v>
      </c>
      <c r="DA210" s="27">
        <f t="shared" ref="DA210" si="5843">SUM(DA203:DA209)</f>
        <v>78</v>
      </c>
      <c r="DB210" s="28">
        <f t="shared" ref="DB210" si="5844">(DA210/(DA210+CY210))</f>
        <v>2.4738344433872503E-2</v>
      </c>
      <c r="DC210" s="27"/>
      <c r="DD210" s="27"/>
      <c r="DE210" s="29" t="e">
        <f t="shared" ref="DE210:DF210" si="5845">DE208/DE207*100-100</f>
        <v>#DIV/0!</v>
      </c>
      <c r="DF210" s="72">
        <f t="shared" si="5845"/>
        <v>6.8037285477829101</v>
      </c>
      <c r="DG210" s="26">
        <f t="shared" ref="DG210" si="5846">SUM(DG203:DG209)</f>
        <v>2</v>
      </c>
      <c r="DH210" s="27">
        <f t="shared" ref="DH210" si="5847">SUM(DH203:DH209)</f>
        <v>0</v>
      </c>
      <c r="DI210" s="27"/>
      <c r="DJ210" s="27"/>
      <c r="DK210" s="27">
        <f t="shared" ref="DK210" si="5848">SUM(DK203:DK209)</f>
        <v>3329</v>
      </c>
      <c r="DL210" s="28">
        <f t="shared" ref="DL210" si="5849">((DK210+DM210)/7)/DI209</f>
        <v>0.5983893557422969</v>
      </c>
      <c r="DM210" s="27">
        <f t="shared" ref="DM210" si="5850">SUM(DM203:DM209)</f>
        <v>89</v>
      </c>
      <c r="DN210" s="28">
        <f t="shared" ref="DN210" si="5851">(DM210/(DM210+DK210))</f>
        <v>2.6038619075482737E-2</v>
      </c>
      <c r="DO210" s="27"/>
      <c r="DP210" s="27"/>
      <c r="DQ210" s="29" t="e">
        <f t="shared" ref="DQ210:DR210" si="5852">DQ208/DQ207*100-100</f>
        <v>#DIV/0!</v>
      </c>
      <c r="DR210" s="72">
        <f t="shared" si="5852"/>
        <v>16.793399126354956</v>
      </c>
      <c r="DS210" s="26">
        <f t="shared" ref="DS210" si="5853">SUM(DS203:DS209)</f>
        <v>0</v>
      </c>
      <c r="DT210" s="27">
        <f t="shared" ref="DT210" si="5854">SUM(DT203:DT209)</f>
        <v>1</v>
      </c>
      <c r="DU210" s="27"/>
      <c r="DV210" s="27"/>
      <c r="DW210" s="27">
        <f t="shared" ref="DW210" si="5855">SUM(DW203:DW209)</f>
        <v>3553</v>
      </c>
      <c r="DX210" s="28">
        <f t="shared" ref="DX210" si="5856">((DW210+DY210)/7)/DU209</f>
        <v>0.59608163265306124</v>
      </c>
      <c r="DY210" s="27">
        <f t="shared" ref="DY210" si="5857">SUM(DY203:DY209)</f>
        <v>98</v>
      </c>
      <c r="DZ210" s="28">
        <f t="shared" ref="DZ210" si="5858">(DY210/(DY210+DW210))</f>
        <v>2.6841961106546151E-2</v>
      </c>
      <c r="EA210" s="27"/>
      <c r="EB210" s="27"/>
      <c r="EC210" s="29" t="e">
        <f t="shared" ref="EC210:ED210" si="5859">EC208/EC207*100-100</f>
        <v>#DIV/0!</v>
      </c>
      <c r="ED210" s="72">
        <f t="shared" si="5859"/>
        <v>1.4156285390713492</v>
      </c>
      <c r="EE210" s="26">
        <f t="shared" ref="EE210" si="5860">SUM(EE203:EE209)</f>
        <v>1</v>
      </c>
      <c r="EF210" s="27">
        <f t="shared" ref="EF210" si="5861">SUM(EF203:EF209)</f>
        <v>0</v>
      </c>
      <c r="EG210" s="27"/>
      <c r="EH210" s="27"/>
      <c r="EI210" s="27">
        <f t="shared" ref="EI210" si="5862">SUM(EI203:EI209)</f>
        <v>654</v>
      </c>
      <c r="EJ210" s="28">
        <f t="shared" ref="EJ210" si="5863">((EI210+EK210)/7)/EG209</f>
        <v>0.65347490347490345</v>
      </c>
      <c r="EK210" s="27">
        <f t="shared" ref="EK210" si="5864">SUM(EK203:EK209)</f>
        <v>23</v>
      </c>
      <c r="EL210" s="28">
        <f t="shared" ref="EL210" si="5865">(EK210/(EK210+EI210))</f>
        <v>3.3973412112259974E-2</v>
      </c>
      <c r="EM210" s="27"/>
      <c r="EN210" s="27"/>
      <c r="EO210" s="29" t="e">
        <f t="shared" ref="EO210:EP210" si="5866">EO208/EO207*100-100</f>
        <v>#DIV/0!</v>
      </c>
      <c r="EP210" s="72">
        <f t="shared" si="5866"/>
        <v>2.7180067950169899</v>
      </c>
      <c r="EQ210" s="26">
        <f t="shared" ref="EQ210" si="5867">SUM(EQ203:EQ209)</f>
        <v>2</v>
      </c>
      <c r="ER210" s="27">
        <f t="shared" ref="ER210" si="5868">SUM(ER203:ER209)</f>
        <v>0</v>
      </c>
      <c r="ES210" s="27"/>
      <c r="ET210" s="27"/>
      <c r="EU210" s="27">
        <f t="shared" ref="EU210" si="5869">SUM(EU203:EU209)</f>
        <v>3516</v>
      </c>
      <c r="EV210" s="28">
        <f t="shared" ref="EV210" si="5870">((EU210+EW210)/7)/ES209</f>
        <v>0.59681433549029372</v>
      </c>
      <c r="EW210" s="27">
        <f t="shared" ref="EW210" si="5871">SUM(EW203:EW209)</f>
        <v>81</v>
      </c>
      <c r="EX210" s="28">
        <f t="shared" ref="EX210" si="5872">(EW210/(EW210+EU210))</f>
        <v>2.2518765638031693E-2</v>
      </c>
      <c r="EY210" s="27"/>
      <c r="EZ210" s="27"/>
      <c r="FA210" s="29" t="e">
        <f t="shared" ref="FA210:FB210" si="5873">FA208/FA207*100-100</f>
        <v>#DIV/0!</v>
      </c>
      <c r="FB210" s="72">
        <f t="shared" si="5873"/>
        <v>8.3805209513023726</v>
      </c>
      <c r="FC210" s="26">
        <f t="shared" ref="FC210" si="5874">SUM(FC203:FC209)</f>
        <v>0</v>
      </c>
      <c r="FD210" s="27">
        <f t="shared" ref="FD210" si="5875">SUM(FD203:FD209)</f>
        <v>0</v>
      </c>
      <c r="FE210" s="27"/>
      <c r="FF210" s="27"/>
      <c r="FG210" s="27">
        <f t="shared" ref="FG210" si="5876">SUM(FG203:FG209)</f>
        <v>3500</v>
      </c>
      <c r="FH210" s="28">
        <f t="shared" ref="FH210" si="5877">((FG210+FI210)/7)/FE209</f>
        <v>0.59178981937602626</v>
      </c>
      <c r="FI210" s="27">
        <f t="shared" ref="FI210" si="5878">SUM(FI203:FI209)</f>
        <v>104</v>
      </c>
      <c r="FJ210" s="28">
        <f t="shared" ref="FJ210" si="5879">(FI210/(FI210+FG210))</f>
        <v>2.8856825749167592E-2</v>
      </c>
      <c r="FK210" s="27"/>
      <c r="FL210" s="27"/>
      <c r="FM210" s="29" t="e">
        <f t="shared" ref="FM210:FN210" si="5880">FM208/FM207*100-100</f>
        <v>#DIV/0!</v>
      </c>
      <c r="FN210" s="72">
        <f t="shared" si="5880"/>
        <v>17.154087002864557</v>
      </c>
      <c r="FO210" s="26">
        <f t="shared" ref="FO210" si="5881">SUM(FO203:FO209)</f>
        <v>0</v>
      </c>
      <c r="FP210" s="27">
        <f t="shared" ref="FP210" si="5882">SUM(FP203:FP209)</f>
        <v>1</v>
      </c>
      <c r="FQ210" s="27"/>
      <c r="FR210" s="27"/>
      <c r="FS210" s="27">
        <f t="shared" ref="FS210" si="5883">SUM(FS203:FS209)</f>
        <v>3544</v>
      </c>
      <c r="FT210" s="28">
        <f t="shared" ref="FT210" si="5884">((FS210+FU210)/7)/FQ209</f>
        <v>0.61100730422965865</v>
      </c>
      <c r="FU210" s="27">
        <f t="shared" ref="FU210" si="5885">SUM(FU203:FU209)</f>
        <v>53</v>
      </c>
      <c r="FV210" s="28">
        <f t="shared" ref="FV210" si="5886">(FU210/(FU210+FS210))</f>
        <v>1.4734500973033082E-2</v>
      </c>
      <c r="FW210" s="27"/>
      <c r="FX210" s="27"/>
      <c r="FY210" s="29" t="e">
        <f t="shared" ref="FY210:FZ210" si="5887">FY208/FY207*100-100</f>
        <v>#DIV/0!</v>
      </c>
      <c r="FZ210" s="72">
        <f t="shared" si="5887"/>
        <v>2.2725556813891927</v>
      </c>
      <c r="GA210" s="26">
        <f t="shared" ref="GA210" si="5888">SUM(GA203:GA209)</f>
        <v>2</v>
      </c>
      <c r="GB210" s="27">
        <f t="shared" ref="GB210" si="5889">SUM(GB203:GB209)</f>
        <v>0</v>
      </c>
      <c r="GC210" s="27"/>
      <c r="GD210" s="27"/>
      <c r="GE210" s="27">
        <f t="shared" ref="GE210" si="5890">SUM(GE203:GE209)</f>
        <v>566</v>
      </c>
      <c r="GF210" s="28">
        <f t="shared" ref="GF210" si="5891">((GE210+GG210)/7)/GC209</f>
        <v>0.55357142857142849</v>
      </c>
      <c r="GG210" s="27">
        <f t="shared" ref="GG210" si="5892">SUM(GG203:GG209)</f>
        <v>23</v>
      </c>
      <c r="GH210" s="28">
        <f t="shared" ref="GH210" si="5893">(GG210/(GG210+GE210))</f>
        <v>3.9049235993208829E-2</v>
      </c>
      <c r="GI210" s="27"/>
      <c r="GJ210" s="27"/>
      <c r="GK210" s="29" t="e">
        <f t="shared" ref="GK210:GL210" si="5894">GK208/GK207*100-100</f>
        <v>#DIV/0!</v>
      </c>
      <c r="GL210" s="72">
        <f t="shared" si="5894"/>
        <v>5.6463355444102916</v>
      </c>
      <c r="GM210" s="26">
        <f t="shared" ref="GM210" si="5895">SUM(GM203:GM209)</f>
        <v>0</v>
      </c>
      <c r="GN210" s="27">
        <f t="shared" ref="GN210" si="5896">SUM(GN203:GN209)</f>
        <v>0</v>
      </c>
      <c r="GO210" s="27"/>
      <c r="GP210" s="27"/>
      <c r="GQ210" s="27">
        <f t="shared" ref="GQ210" si="5897">SUM(GQ203:GQ209)</f>
        <v>3466</v>
      </c>
      <c r="GR210" s="28">
        <f t="shared" ref="GR210" si="5898">((GQ210+GS210)/7)/GO209</f>
        <v>0.60628844839371154</v>
      </c>
      <c r="GS210" s="27">
        <f t="shared" ref="GS210" si="5899">SUM(GS203:GS209)</f>
        <v>82</v>
      </c>
      <c r="GT210" s="28">
        <f t="shared" ref="GT210" si="5900">(GS210/(GS210+GQ210))</f>
        <v>2.3111612175873732E-2</v>
      </c>
      <c r="GU210" s="27"/>
      <c r="GV210" s="27"/>
      <c r="GW210" s="29" t="e">
        <f t="shared" ref="GW210:GX210" si="5901">GW208/GW207*100-100</f>
        <v>#DIV/0!</v>
      </c>
      <c r="GX210" s="72">
        <f t="shared" si="5901"/>
        <v>9.7395243488108747</v>
      </c>
      <c r="GY210" s="26">
        <f t="shared" ref="GY210" si="5902">SUM(GY203:GY209)</f>
        <v>2</v>
      </c>
      <c r="GZ210" s="27">
        <f t="shared" ref="GZ210" si="5903">SUM(GZ203:GZ209)</f>
        <v>0</v>
      </c>
      <c r="HA210" s="27"/>
      <c r="HB210" s="27"/>
      <c r="HC210" s="27">
        <f t="shared" ref="HC210" si="5904">SUM(HC203:HC209)</f>
        <v>3609</v>
      </c>
      <c r="HD210" s="28">
        <f t="shared" ref="HD210" si="5905">((HC210+HE210)/7)/HA209</f>
        <v>0.63452380952380949</v>
      </c>
      <c r="HE210" s="27">
        <f t="shared" ref="HE210" si="5906">SUM(HE203:HE209)</f>
        <v>122</v>
      </c>
      <c r="HF210" s="28">
        <f t="shared" ref="HF210" si="5907">(HE210/(HE210+HC210))</f>
        <v>3.2699008308764405E-2</v>
      </c>
      <c r="HG210" s="27"/>
      <c r="HH210" s="27"/>
      <c r="HI210" s="29" t="e">
        <f t="shared" ref="HI210:HJ210" si="5908">HI208/HI207*100-100</f>
        <v>#DIV/0!</v>
      </c>
      <c r="HJ210" s="72">
        <f t="shared" si="5908"/>
        <v>16.255190637976597</v>
      </c>
      <c r="HK210" s="26">
        <f t="shared" si="5734"/>
        <v>16</v>
      </c>
      <c r="HL210" s="27">
        <f t="shared" si="5735"/>
        <v>3</v>
      </c>
      <c r="HM210" s="27">
        <f t="shared" si="5736"/>
        <v>0</v>
      </c>
      <c r="HN210" s="27">
        <f t="shared" si="5737"/>
        <v>0</v>
      </c>
      <c r="HO210" s="27">
        <f t="shared" si="5738"/>
        <v>49426</v>
      </c>
      <c r="HP210" s="216">
        <f>+((HO210)/HM209)/7</f>
        <v>0.60608215818516253</v>
      </c>
      <c r="HQ210" s="62">
        <f t="shared" si="5740"/>
        <v>1457</v>
      </c>
      <c r="HR210" s="52">
        <f t="shared" si="5784"/>
        <v>2.9478412171731479E-2</v>
      </c>
      <c r="HS210" s="53">
        <f t="shared" ref="HS210" si="5909">SUM(HS203:HS209)/7</f>
        <v>64.728571428571428</v>
      </c>
      <c r="HT210" s="54">
        <f t="shared" ref="HT210" si="5910">SUM(HT203:HT209)</f>
        <v>47153</v>
      </c>
      <c r="HU210" s="53">
        <f t="shared" ref="HU210" si="5911">AVERAGE(HU203:HU209)</f>
        <v>95.399175700522775</v>
      </c>
      <c r="HV210" s="63" t="e">
        <f>HV208/HV207*100-100</f>
        <v>#DIV/0!</v>
      </c>
      <c r="HW210" s="72">
        <f>HW208/HW207*100-100</f>
        <v>8.1683042045442846</v>
      </c>
      <c r="HX210" s="78">
        <f t="shared" ref="HX210" si="5912">SUM(G210,I210,S210,U210,AE210,AG210,AQ210,AS210,BC210,BE210)/7/SUM(E209,Q209,AC209,AO209,BA209)</f>
        <v>0.60079288249665797</v>
      </c>
      <c r="HY210" s="78">
        <f t="shared" ref="HY210" si="5913">SUM(BO210,BQ210,CA210,CC210,CM210,CO210,CY210,DA210,DK210,DM210)/7/SUM(BM209,BY209,CK209,CW209,DI209)</f>
        <v>0.61193825356229448</v>
      </c>
      <c r="HZ210" s="78">
        <f t="shared" ref="HZ210" si="5914">SUM(DW210,DY210,EI210,EK210,EU210,EW210,FG210,FI210)/7/SUM(DU209,EG209,ES209,FE209)</f>
        <v>0.59803921568627449</v>
      </c>
      <c r="IA210" s="78">
        <f t="shared" ref="IA210" si="5915">SUM(FS210,FU210,GE210,GG210,GQ210,GS210,HC210,HE210)/7/SUM(FQ209,GC209,GO209,HA209)</f>
        <v>0.61365947652946529</v>
      </c>
      <c r="IB210" s="92">
        <f t="shared" ref="IB210" si="5916">SUM(I210,U210,AG210,AS210,BE210)/SUM(G210,I210,S210,U210,AE210,AG210,AQ210,AS210,BC210,BE210)</f>
        <v>3.5295020333000846E-2</v>
      </c>
      <c r="IC210" s="92">
        <f t="shared" ref="IC210" si="5917">SUM(BQ210,CC210,CO210,DA210,DM210)/SUM(BO210,BQ210,CA210,CC210,CM210,CO210,CY210,DA210,DK210,DM210)</f>
        <v>3.0673930890364954E-2</v>
      </c>
      <c r="ID210" s="92">
        <f t="shared" ref="ID210" si="5918">SUM(DY210,EK210,EW210,FI210)/SUM(DW210,DY210,EI210,EK210,EU210,EW210,FG210,FI210)</f>
        <v>2.6541764246682281E-2</v>
      </c>
      <c r="IE210" s="92">
        <f t="shared" ref="IE210" si="5919">SUM(FU210,GG210,GS210,HE210)/SUM(FS210,FU210,GE210,GG210,GQ210,GS210,HC210,HE210)</f>
        <v>2.4422154382904491E-2</v>
      </c>
      <c r="IF210" s="94">
        <f t="shared" ref="IF210" si="5920">SUM(C210,O210,AA210,AM210,AY210)</f>
        <v>4</v>
      </c>
      <c r="IG210" s="94">
        <f t="shared" ref="IG210" si="5921">SUM(BK210,BW210,CI210,CU210,DG210)</f>
        <v>5</v>
      </c>
      <c r="IH210" s="94">
        <f t="shared" ref="IH210" si="5922">SUM(DS210,EE210,EQ210,FC210)</f>
        <v>3</v>
      </c>
      <c r="II210" s="94">
        <f t="shared" ref="II210" si="5923">SUM(FO210,GA210,GM210,GY210)</f>
        <v>4</v>
      </c>
      <c r="IJ210" s="96" t="s">
        <v>89</v>
      </c>
    </row>
    <row r="211" spans="1:244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" si="5924">HK210/HM200</f>
        <v>1.3715069432539003E-3</v>
      </c>
      <c r="HL211" s="68">
        <f t="shared" ref="HL211" si="5925">HL210/HN200</f>
        <v>3.0991735537190084E-3</v>
      </c>
      <c r="HM211" s="45"/>
      <c r="HN211" s="45"/>
      <c r="HO211" s="45"/>
      <c r="HP211" s="218"/>
      <c r="HQ211" s="45"/>
      <c r="HR211" s="45"/>
      <c r="HS211" s="45"/>
      <c r="HT211" s="55"/>
      <c r="HU211" s="45"/>
      <c r="HV211" s="45"/>
      <c r="HW211" s="46"/>
      <c r="HY211" s="77"/>
      <c r="HZ211" s="77"/>
      <c r="IA211" s="77"/>
      <c r="IF211" s="94">
        <f t="shared" ref="IF211" si="5926">SUM(E200,Q200,AC200,AO200,BA200)</f>
        <v>3103</v>
      </c>
      <c r="IG211" s="94">
        <f t="shared" ref="IG211" si="5927">SUM(BM200,BY200,CK200,CW200,DI200)</f>
        <v>3133</v>
      </c>
      <c r="IH211" s="94">
        <f t="shared" ref="IH211" si="5928">SUM(DU200,EG200,ES200,FE200)</f>
        <v>2757</v>
      </c>
      <c r="II211" s="94">
        <f t="shared" ref="II211" si="5929">SUM(FQ200,GC200,GO200,HA200)</f>
        <v>2673</v>
      </c>
      <c r="IJ211" s="96" t="s">
        <v>84</v>
      </c>
    </row>
    <row r="212" spans="1:244" x14ac:dyDescent="0.25">
      <c r="A212" s="225">
        <v>48</v>
      </c>
      <c r="B212" s="73">
        <f>B209+1</f>
        <v>44589</v>
      </c>
      <c r="C212" s="33"/>
      <c r="D212" s="34"/>
      <c r="E212" s="34">
        <f>E209-C212</f>
        <v>729</v>
      </c>
      <c r="F212" s="34">
        <f>F209-D212</f>
        <v>61</v>
      </c>
      <c r="G212" s="34">
        <v>419</v>
      </c>
      <c r="H212" s="35">
        <f t="shared" ref="H212:H218" si="5930">((G212+I212)/E212)</f>
        <v>0.59259259259259256</v>
      </c>
      <c r="I212" s="34">
        <v>13</v>
      </c>
      <c r="J212" s="35">
        <f>I212/(G212+I212)</f>
        <v>3.0092592592592591E-2</v>
      </c>
      <c r="K212" s="36"/>
      <c r="L212" s="34"/>
      <c r="M212" s="34"/>
      <c r="N212" s="37"/>
      <c r="O212" s="33"/>
      <c r="P212" s="34"/>
      <c r="Q212" s="34">
        <f t="shared" ref="Q212" si="5931">Q209-O212</f>
        <v>695</v>
      </c>
      <c r="R212" s="34">
        <f t="shared" ref="R212" si="5932">R209-P212</f>
        <v>59</v>
      </c>
      <c r="S212" s="34">
        <v>420</v>
      </c>
      <c r="T212" s="35">
        <f t="shared" ref="T212:T218" si="5933">((S212+U212)/Q212)</f>
        <v>0.62733812949640289</v>
      </c>
      <c r="U212" s="34">
        <v>16</v>
      </c>
      <c r="V212" s="35">
        <f t="shared" ref="V212:V218" si="5934">U212/(S212+U212)</f>
        <v>3.669724770642202E-2</v>
      </c>
      <c r="W212" s="36"/>
      <c r="X212" s="34"/>
      <c r="Y212" s="34"/>
      <c r="Z212" s="37"/>
      <c r="AA212" s="33">
        <v>2</v>
      </c>
      <c r="AB212" s="34"/>
      <c r="AC212" s="34">
        <f t="shared" ref="AC212" si="5935">AC209-AA212</f>
        <v>144</v>
      </c>
      <c r="AD212" s="34">
        <f t="shared" ref="AD212" si="5936">AD209-AB212</f>
        <v>8</v>
      </c>
      <c r="AE212" s="34">
        <v>71</v>
      </c>
      <c r="AF212" s="35">
        <f t="shared" ref="AF212:AF218" si="5937">((AE212+AG212)/AC212)</f>
        <v>0.53472222222222221</v>
      </c>
      <c r="AG212" s="34">
        <v>6</v>
      </c>
      <c r="AH212" s="35">
        <f t="shared" ref="AH212:AH218" si="5938">AG212/(AE212+AG212)</f>
        <v>7.792207792207792E-2</v>
      </c>
      <c r="AI212" s="36"/>
      <c r="AJ212" s="34"/>
      <c r="AK212" s="34"/>
      <c r="AL212" s="37"/>
      <c r="AM212" s="33"/>
      <c r="AN212" s="34"/>
      <c r="AO212" s="34">
        <f t="shared" ref="AO212" si="5939">AO209-AM212</f>
        <v>705</v>
      </c>
      <c r="AP212" s="34">
        <f t="shared" ref="AP212" si="5940">AP209-AN212</f>
        <v>60</v>
      </c>
      <c r="AQ212" s="34">
        <v>429</v>
      </c>
      <c r="AR212" s="35">
        <f t="shared" ref="AR212:AR218" si="5941">((AQ212+AS212)/AO212)</f>
        <v>0.63404255319148939</v>
      </c>
      <c r="AS212" s="34">
        <v>18</v>
      </c>
      <c r="AT212" s="35">
        <f t="shared" ref="AT212:AT218" si="5942">AS212/(AQ212+AS212)</f>
        <v>4.0268456375838924E-2</v>
      </c>
      <c r="AU212" s="36"/>
      <c r="AV212" s="34"/>
      <c r="AW212" s="34"/>
      <c r="AX212" s="37"/>
      <c r="AY212" s="33"/>
      <c r="AZ212" s="34"/>
      <c r="BA212" s="34">
        <f t="shared" ref="BA212" si="5943">BA209-AY212</f>
        <v>824</v>
      </c>
      <c r="BB212" s="34">
        <f t="shared" ref="BB212" si="5944">BB209-AZ212</f>
        <v>68</v>
      </c>
      <c r="BC212" s="34">
        <v>438</v>
      </c>
      <c r="BD212" s="35">
        <f t="shared" ref="BD212:BD218" si="5945">((BC212+BE212)/BA212)</f>
        <v>0.55703883495145634</v>
      </c>
      <c r="BE212" s="34">
        <v>21</v>
      </c>
      <c r="BF212" s="35">
        <f t="shared" ref="BF212:BF218" si="5946">BE212/(BC212+BE212)</f>
        <v>4.5751633986928102E-2</v>
      </c>
      <c r="BG212" s="36"/>
      <c r="BH212" s="34"/>
      <c r="BI212" s="34"/>
      <c r="BJ212" s="37"/>
      <c r="BK212" s="33"/>
      <c r="BL212" s="34"/>
      <c r="BM212" s="34">
        <f t="shared" ref="BM212" si="5947">BM209-BK212</f>
        <v>713</v>
      </c>
      <c r="BN212" s="34">
        <f t="shared" ref="BN212" si="5948">BN209-BL212</f>
        <v>58</v>
      </c>
      <c r="BO212" s="34">
        <v>417</v>
      </c>
      <c r="BP212" s="35">
        <f t="shared" ref="BP212:BP218" si="5949">((BO212+BQ212)/BM212)</f>
        <v>0.60448807854137443</v>
      </c>
      <c r="BQ212" s="34">
        <v>14</v>
      </c>
      <c r="BR212" s="35">
        <f t="shared" ref="BR212:BR218" si="5950">BQ212/(BO212+BQ212)</f>
        <v>3.248259860788863E-2</v>
      </c>
      <c r="BS212" s="36"/>
      <c r="BT212" s="34"/>
      <c r="BU212" s="34"/>
      <c r="BV212" s="37"/>
      <c r="BW212" s="33"/>
      <c r="BX212" s="34"/>
      <c r="BY212" s="34">
        <f t="shared" ref="BY212" si="5951">BY209-BW212</f>
        <v>733</v>
      </c>
      <c r="BZ212" s="34">
        <f t="shared" ref="BZ212" si="5952">BZ209-BX212</f>
        <v>61</v>
      </c>
      <c r="CA212" s="34">
        <v>462</v>
      </c>
      <c r="CB212" s="35">
        <f t="shared" ref="CB212:CB218" si="5953">((CA212+CC212)/BY212)</f>
        <v>0.64120054570259211</v>
      </c>
      <c r="CC212" s="34">
        <v>8</v>
      </c>
      <c r="CD212" s="35">
        <f t="shared" ref="CD212:CD218" si="5954">CC212/(CA212+CC212)</f>
        <v>1.7021276595744681E-2</v>
      </c>
      <c r="CE212" s="36"/>
      <c r="CF212" s="34"/>
      <c r="CG212" s="34"/>
      <c r="CH212" s="37"/>
      <c r="CI212" s="33">
        <v>1</v>
      </c>
      <c r="CJ212" s="34"/>
      <c r="CK212" s="34">
        <f t="shared" ref="CK212" si="5955">CK209-CI212</f>
        <v>133</v>
      </c>
      <c r="CL212" s="34">
        <f t="shared" ref="CL212" si="5956">CL209-CJ212</f>
        <v>11</v>
      </c>
      <c r="CM212" s="34">
        <v>89</v>
      </c>
      <c r="CN212" s="35">
        <f t="shared" ref="CN212:CN218" si="5957">((CM212+CO212)/CK212)</f>
        <v>0.72180451127819545</v>
      </c>
      <c r="CO212" s="34">
        <v>7</v>
      </c>
      <c r="CP212" s="35">
        <f t="shared" ref="CP212:CP218" si="5958">CO212/(CM212+CO212)</f>
        <v>7.2916666666666671E-2</v>
      </c>
      <c r="CQ212" s="36"/>
      <c r="CR212" s="34"/>
      <c r="CS212" s="34"/>
      <c r="CT212" s="37"/>
      <c r="CU212" s="33"/>
      <c r="CV212" s="34"/>
      <c r="CW212" s="34">
        <f t="shared" ref="CW212" si="5959">CW209-CU212</f>
        <v>732</v>
      </c>
      <c r="CX212" s="34">
        <f t="shared" ref="CX212" si="5960">CX209-CV212</f>
        <v>62</v>
      </c>
      <c r="CY212" s="34">
        <v>477</v>
      </c>
      <c r="CZ212" s="35">
        <f t="shared" ref="CZ212:CZ218" si="5961">((CY212+DA212)/CW212)</f>
        <v>0.6693989071038251</v>
      </c>
      <c r="DA212" s="34">
        <v>13</v>
      </c>
      <c r="DB212" s="35">
        <f t="shared" ref="DB212:DB218" si="5962">DA212/(CY212+DA212)</f>
        <v>2.6530612244897958E-2</v>
      </c>
      <c r="DC212" s="36"/>
      <c r="DD212" s="34"/>
      <c r="DE212" s="34"/>
      <c r="DF212" s="37"/>
      <c r="DG212" s="33"/>
      <c r="DH212" s="34"/>
      <c r="DI212" s="34">
        <f t="shared" ref="DI212" si="5963">DI209-DG212</f>
        <v>816</v>
      </c>
      <c r="DJ212" s="34">
        <f t="shared" ref="DJ212" si="5964">DJ209-DH212</f>
        <v>70</v>
      </c>
      <c r="DK212" s="34">
        <v>493</v>
      </c>
      <c r="DL212" s="35">
        <f t="shared" ref="DL212:DL218" si="5965">((DK212+DM212)/DI212)</f>
        <v>0.62254901960784315</v>
      </c>
      <c r="DM212" s="34">
        <v>15</v>
      </c>
      <c r="DN212" s="35">
        <f t="shared" ref="DN212:DN218" si="5966">DM212/(DK212+DM212)</f>
        <v>2.952755905511811E-2</v>
      </c>
      <c r="DO212" s="36"/>
      <c r="DP212" s="34"/>
      <c r="DQ212" s="34"/>
      <c r="DR212" s="37"/>
      <c r="DS212" s="33"/>
      <c r="DT212" s="34"/>
      <c r="DU212" s="34">
        <f t="shared" ref="DU212" si="5967">DU209-DS212</f>
        <v>875</v>
      </c>
      <c r="DV212" s="34">
        <f t="shared" ref="DV212" si="5968">DV209-DT212</f>
        <v>70</v>
      </c>
      <c r="DW212" s="34">
        <v>519</v>
      </c>
      <c r="DX212" s="35">
        <f t="shared" ref="DX212:DX218" si="5969">((DW212+DY212)/DU212)</f>
        <v>0.61028571428571432</v>
      </c>
      <c r="DY212" s="34">
        <v>15</v>
      </c>
      <c r="DZ212" s="35">
        <f t="shared" ref="DZ212:DZ218" si="5970">DY212/(DW212+DY212)</f>
        <v>2.8089887640449437E-2</v>
      </c>
      <c r="EA212" s="36"/>
      <c r="EB212" s="34"/>
      <c r="EC212" s="34"/>
      <c r="ED212" s="37"/>
      <c r="EE212" s="33"/>
      <c r="EF212" s="34"/>
      <c r="EG212" s="34">
        <f t="shared" ref="EG212" si="5971">EG209-EE212</f>
        <v>148</v>
      </c>
      <c r="EH212" s="34">
        <f t="shared" ref="EH212" si="5972">EH209-EF212</f>
        <v>11</v>
      </c>
      <c r="EI212" s="34">
        <v>93</v>
      </c>
      <c r="EJ212" s="35">
        <f t="shared" ref="EJ212:EJ218" si="5973">((EI212+EK212)/EG212)</f>
        <v>0.63513513513513509</v>
      </c>
      <c r="EK212" s="34">
        <v>1</v>
      </c>
      <c r="EL212" s="35">
        <f t="shared" ref="EL212:EL218" si="5974">EK212/(EI212+EK212)</f>
        <v>1.0638297872340425E-2</v>
      </c>
      <c r="EM212" s="36"/>
      <c r="EN212" s="34"/>
      <c r="EO212" s="34"/>
      <c r="EP212" s="37"/>
      <c r="EQ212" s="33"/>
      <c r="ER212" s="34"/>
      <c r="ES212" s="34">
        <f t="shared" ref="ES212" si="5975">ES209-EQ212</f>
        <v>861</v>
      </c>
      <c r="ET212" s="34">
        <f t="shared" ref="ET212" si="5976">ET209-ER212</f>
        <v>72</v>
      </c>
      <c r="EU212" s="34">
        <v>511</v>
      </c>
      <c r="EV212" s="35">
        <f t="shared" ref="EV212:EV218" si="5977">((EU212+EW212)/ES212)</f>
        <v>0.60278745644599308</v>
      </c>
      <c r="EW212" s="34">
        <v>8</v>
      </c>
      <c r="EX212" s="35">
        <f t="shared" ref="EX212:EX218" si="5978">EW212/(EU212+EW212)</f>
        <v>1.5414258188824663E-2</v>
      </c>
      <c r="EY212" s="36"/>
      <c r="EZ212" s="34"/>
      <c r="FA212" s="34"/>
      <c r="FB212" s="37"/>
      <c r="FC212" s="33"/>
      <c r="FD212" s="34"/>
      <c r="FE212" s="34">
        <f t="shared" ref="FE212" si="5979">FE209-FC212</f>
        <v>870</v>
      </c>
      <c r="FF212" s="34">
        <f t="shared" ref="FF212" si="5980">FF209-FD212</f>
        <v>72</v>
      </c>
      <c r="FG212" s="34">
        <v>522</v>
      </c>
      <c r="FH212" s="35">
        <f t="shared" ref="FH212:FH218" si="5981">((FG212+FI212)/FE212)</f>
        <v>0.6103448275862069</v>
      </c>
      <c r="FI212" s="34">
        <v>9</v>
      </c>
      <c r="FJ212" s="35">
        <f t="shared" ref="FJ212:FJ218" si="5982">FI212/(FG212+FI212)</f>
        <v>1.6949152542372881E-2</v>
      </c>
      <c r="FK212" s="36"/>
      <c r="FL212" s="34"/>
      <c r="FM212" s="34"/>
      <c r="FN212" s="37"/>
      <c r="FO212" s="33"/>
      <c r="FP212" s="34"/>
      <c r="FQ212" s="34">
        <f t="shared" ref="FQ212" si="5983">FQ209-FO212</f>
        <v>841</v>
      </c>
      <c r="FR212" s="34">
        <f t="shared" ref="FR212" si="5984">FR209-FP212</f>
        <v>69</v>
      </c>
      <c r="FS212" s="34">
        <v>484</v>
      </c>
      <c r="FT212" s="35">
        <f t="shared" ref="FT212:FT218" si="5985">((FS212+FU212)/FQ212)</f>
        <v>0.58620689655172409</v>
      </c>
      <c r="FU212" s="34">
        <v>9</v>
      </c>
      <c r="FV212" s="35">
        <f t="shared" ref="FV212:FV218" si="5986">FU212/(FS212+FU212)</f>
        <v>1.8255578093306288E-2</v>
      </c>
      <c r="FW212" s="36"/>
      <c r="FX212" s="34"/>
      <c r="FY212" s="34"/>
      <c r="FZ212" s="37"/>
      <c r="GA212" s="33"/>
      <c r="GB212" s="34"/>
      <c r="GC212" s="34">
        <f t="shared" ref="GC212" si="5987">GC209-GA212</f>
        <v>152</v>
      </c>
      <c r="GD212" s="34">
        <f t="shared" ref="GD212" si="5988">GD209-GB212</f>
        <v>13</v>
      </c>
      <c r="GE212" s="34">
        <v>82</v>
      </c>
      <c r="GF212" s="35">
        <f t="shared" ref="GF212:GF218" si="5989">((GE212+GG212)/GC212)</f>
        <v>0.57894736842105265</v>
      </c>
      <c r="GG212" s="34">
        <v>6</v>
      </c>
      <c r="GH212" s="35">
        <f t="shared" ref="GH212:GH218" si="5990">GG212/(GE212+GG212)</f>
        <v>6.8181818181818177E-2</v>
      </c>
      <c r="GI212" s="36"/>
      <c r="GJ212" s="34"/>
      <c r="GK212" s="34"/>
      <c r="GL212" s="37"/>
      <c r="GM212" s="33"/>
      <c r="GN212" s="34">
        <v>1</v>
      </c>
      <c r="GO212" s="34">
        <f t="shared" ref="GO212" si="5991">GO209-GM212</f>
        <v>836</v>
      </c>
      <c r="GP212" s="34">
        <f t="shared" ref="GP212" si="5992">GP209-GN212</f>
        <v>69</v>
      </c>
      <c r="GQ212" s="34">
        <v>448</v>
      </c>
      <c r="GR212" s="35">
        <f t="shared" ref="GR212:GR218" si="5993">((GQ212+GS212)/GO212)</f>
        <v>0.54784688995215314</v>
      </c>
      <c r="GS212" s="34">
        <v>10</v>
      </c>
      <c r="GT212" s="35">
        <f t="shared" ref="GT212:GT218" si="5994">GS212/(GQ212+GS212)</f>
        <v>2.1834061135371178E-2</v>
      </c>
      <c r="GU212" s="36"/>
      <c r="GV212" s="34"/>
      <c r="GW212" s="34"/>
      <c r="GX212" s="37"/>
      <c r="GY212" s="33"/>
      <c r="GZ212" s="34"/>
      <c r="HA212" s="34">
        <f t="shared" ref="HA212" si="5995">HA209-GY212</f>
        <v>840</v>
      </c>
      <c r="HB212" s="34">
        <f t="shared" ref="HB212" si="5996">HB209-GZ212</f>
        <v>70</v>
      </c>
      <c r="HC212" s="34">
        <v>462</v>
      </c>
      <c r="HD212" s="35">
        <f t="shared" ref="HD212:HD218" si="5997">((HC212+HE212)/HA212)</f>
        <v>0.56904761904761902</v>
      </c>
      <c r="HE212" s="34">
        <v>16</v>
      </c>
      <c r="HF212" s="35">
        <f t="shared" ref="HF212:HF218" si="5998">HE212/(HC212+HE212)</f>
        <v>3.3472803347280332E-2</v>
      </c>
      <c r="HG212" s="36"/>
      <c r="HH212" s="34"/>
      <c r="HI212" s="34"/>
      <c r="HJ212" s="37"/>
      <c r="HK212" s="33">
        <f t="shared" ref="HK212:HK219" si="5999">+C212+O212+AA212+AM212+AY212+BK212+BW212+CI212+CU212+DG212+DS212+EE212+EQ212+FC212+FO212+GA212+GM212+GY212</f>
        <v>3</v>
      </c>
      <c r="HL212" s="34">
        <f t="shared" ref="HL212:HL219" si="6000">+D212+P212+AB212+AN212+AZ212+BL212+BX212+CJ212+CV212+DH212+DT212+EF212+ER212+FD212+FP212+GB212+GN212+GZ212</f>
        <v>1</v>
      </c>
      <c r="HM212" s="34">
        <f t="shared" ref="HM212:HM219" si="6001">+E212+Q212+AC212+AO212+BA212+BM212+BY212+CK212+CW212+DI212+DU212+EG212+ES212+FE212+FQ212+GC212+GO212+HA212</f>
        <v>11647</v>
      </c>
      <c r="HN212" s="34">
        <f t="shared" ref="HN212:HN219" si="6002">+F212+R212+AD212+AP212+BB212+BN212+BZ212+CL212+CX212+DJ212+DV212+EH212+ET212+FF212+FR212+GD212+GP212+HB212</f>
        <v>964</v>
      </c>
      <c r="HO212" s="34">
        <f t="shared" ref="HO212:HO219" si="6003">+G212+S212+AE212+AQ212+BC212+BO212+CA212+CM212+CY212+DK212+DW212+EI212+EU212+FG212+FS212+GE212+GQ212+HC212+I212+U212+AG212+AS212+BE212+BQ212+CC212+CO212+DA212+DM212+DY212+EK212+EW212+FI212+FU212+GG212+GS212+HE212</f>
        <v>7041</v>
      </c>
      <c r="HP212" s="214">
        <f t="shared" ref="HP212:HP213" si="6004">+(HO212)/HM212</f>
        <v>0.60453335622907189</v>
      </c>
      <c r="HQ212" s="48">
        <f t="shared" ref="HQ212:HQ219" si="6005">+I212+U212+AG212+AS212+BE212+BQ212+CC212+CO212+DA212+DM212+DY212+EK212+EW212+FI212+FU212+GG212+GS212+HE212</f>
        <v>205</v>
      </c>
      <c r="HR212" s="35">
        <f>+(HQ212/(HO212))</f>
        <v>2.9115182502485442E-2</v>
      </c>
      <c r="HS212" s="49">
        <v>65</v>
      </c>
      <c r="HT212" s="50">
        <v>6714</v>
      </c>
      <c r="HU212" s="49">
        <f t="shared" ref="HU212:HU218" si="6006">+HT212/HO212*100</f>
        <v>95.355773327652329</v>
      </c>
      <c r="HV212" s="48"/>
      <c r="HW212" s="37"/>
      <c r="HX212" s="78">
        <f t="shared" ref="HX212:HX218" si="6007">SUM(G212,I212,S212,U212,AE212,AG212,AQ212,AS212,BC212,BE212)/SUM(E212,Q212,AC212,AO212,BA212)</f>
        <v>0.59767516951888922</v>
      </c>
      <c r="HY212" s="78">
        <f t="shared" ref="HY212:HY218" si="6008">SUM(BO212,BQ212,CA212,CC212,CM212,CO212,CY212,DA212,DK212,DM212)/SUM(BM212,BY212,CK212,CW212,DI212)</f>
        <v>0.63799168532139428</v>
      </c>
      <c r="HZ212" s="78">
        <f t="shared" ref="HZ212:HZ218" si="6009">SUM(DW212,DY212,EI212,EK212,EU212,EW212,FG212,FI212)/SUM(DU212,EG212,ES212,FE212)</f>
        <v>0.60929557007988377</v>
      </c>
      <c r="IA212" s="78">
        <f t="shared" ref="IA212:IA218" si="6010">SUM(FS212,FU212,GE212,GG212,GQ212,GS212,HC212,HE212)/SUM(FQ212,GC212,GO212,HA212)</f>
        <v>0.56837766953915325</v>
      </c>
    </row>
    <row r="213" spans="1:244" x14ac:dyDescent="0.25">
      <c r="A213" s="226"/>
      <c r="B213" s="41">
        <f t="shared" ref="B213:B218" si="6011">+B212+1</f>
        <v>44590</v>
      </c>
      <c r="C213" s="10"/>
      <c r="D213" s="11"/>
      <c r="E213" s="74">
        <f t="shared" ref="E213:E217" si="6012">E212-C213</f>
        <v>729</v>
      </c>
      <c r="F213" s="74">
        <f t="shared" ref="F213:F217" si="6013">F212-D213</f>
        <v>61</v>
      </c>
      <c r="G213" s="11">
        <v>465</v>
      </c>
      <c r="H213" s="12">
        <f t="shared" si="5930"/>
        <v>0.65157750342935528</v>
      </c>
      <c r="I213" s="11">
        <v>10</v>
      </c>
      <c r="J213" s="12">
        <f t="shared" ref="J213:J218" si="6014">I213/(G213+I213)</f>
        <v>2.1052631578947368E-2</v>
      </c>
      <c r="K213" s="13"/>
      <c r="L213" s="11"/>
      <c r="M213" s="11"/>
      <c r="N213" s="14"/>
      <c r="O213" s="10"/>
      <c r="P213" s="11"/>
      <c r="Q213" s="74">
        <f t="shared" ref="Q213:Q218" si="6015">Q212-O213</f>
        <v>695</v>
      </c>
      <c r="R213" s="74">
        <f t="shared" ref="R213:R218" si="6016">R212-P213</f>
        <v>59</v>
      </c>
      <c r="S213" s="11">
        <v>407</v>
      </c>
      <c r="T213" s="12">
        <f t="shared" si="5933"/>
        <v>0.60431654676258995</v>
      </c>
      <c r="U213" s="11">
        <v>13</v>
      </c>
      <c r="V213" s="12">
        <f t="shared" si="5934"/>
        <v>3.0952380952380953E-2</v>
      </c>
      <c r="W213" s="13"/>
      <c r="X213" s="11"/>
      <c r="Y213" s="11"/>
      <c r="Z213" s="14"/>
      <c r="AA213" s="10"/>
      <c r="AB213" s="11"/>
      <c r="AC213" s="74">
        <f t="shared" ref="AC213:AC218" si="6017">AC212-AA213</f>
        <v>144</v>
      </c>
      <c r="AD213" s="74">
        <f t="shared" ref="AD213:AD218" si="6018">AD212-AB213</f>
        <v>8</v>
      </c>
      <c r="AE213" s="11">
        <v>83</v>
      </c>
      <c r="AF213" s="12">
        <f t="shared" si="5937"/>
        <v>0.58333333333333337</v>
      </c>
      <c r="AG213" s="11">
        <v>1</v>
      </c>
      <c r="AH213" s="12">
        <f t="shared" si="5938"/>
        <v>1.1904761904761904E-2</v>
      </c>
      <c r="AI213" s="13"/>
      <c r="AJ213" s="11"/>
      <c r="AK213" s="11"/>
      <c r="AL213" s="14"/>
      <c r="AM213" s="10"/>
      <c r="AN213" s="11"/>
      <c r="AO213" s="74">
        <f t="shared" ref="AO213:AO218" si="6019">AO212-AM213</f>
        <v>705</v>
      </c>
      <c r="AP213" s="74">
        <f t="shared" ref="AP213:AP218" si="6020">AP212-AN213</f>
        <v>60</v>
      </c>
      <c r="AQ213" s="11">
        <v>428</v>
      </c>
      <c r="AR213" s="12">
        <f t="shared" si="5941"/>
        <v>0.63120567375886527</v>
      </c>
      <c r="AS213" s="11">
        <v>17</v>
      </c>
      <c r="AT213" s="12">
        <f t="shared" si="5942"/>
        <v>3.8202247191011236E-2</v>
      </c>
      <c r="AU213" s="13"/>
      <c r="AV213" s="11"/>
      <c r="AW213" s="11"/>
      <c r="AX213" s="14"/>
      <c r="AY213" s="10"/>
      <c r="AZ213" s="11"/>
      <c r="BA213" s="74">
        <f t="shared" ref="BA213:BA218" si="6021">BA212-AY213</f>
        <v>824</v>
      </c>
      <c r="BB213" s="74">
        <f t="shared" ref="BB213:BB218" si="6022">BB212-AZ213</f>
        <v>68</v>
      </c>
      <c r="BC213" s="11">
        <v>461</v>
      </c>
      <c r="BD213" s="12">
        <f t="shared" si="5945"/>
        <v>0.58495145631067957</v>
      </c>
      <c r="BE213" s="11">
        <v>21</v>
      </c>
      <c r="BF213" s="12">
        <f t="shared" si="5946"/>
        <v>4.3568464730290454E-2</v>
      </c>
      <c r="BG213" s="13"/>
      <c r="BH213" s="11"/>
      <c r="BI213" s="11"/>
      <c r="BJ213" s="14"/>
      <c r="BK213" s="10"/>
      <c r="BL213" s="11"/>
      <c r="BM213" s="74">
        <f t="shared" ref="BM213:BM218" si="6023">BM212-BK213</f>
        <v>713</v>
      </c>
      <c r="BN213" s="74">
        <f t="shared" ref="BN213:BN218" si="6024">BN212-BL213</f>
        <v>58</v>
      </c>
      <c r="BO213" s="11">
        <v>413</v>
      </c>
      <c r="BP213" s="12">
        <f t="shared" si="5949"/>
        <v>0.59887798036465634</v>
      </c>
      <c r="BQ213" s="11">
        <v>14</v>
      </c>
      <c r="BR213" s="12">
        <f t="shared" si="5950"/>
        <v>3.2786885245901641E-2</v>
      </c>
      <c r="BS213" s="13"/>
      <c r="BT213" s="11"/>
      <c r="BU213" s="11"/>
      <c r="BV213" s="14"/>
      <c r="BW213" s="10"/>
      <c r="BX213" s="11"/>
      <c r="BY213" s="74">
        <f t="shared" ref="BY213:BY218" si="6025">BY212-BW213</f>
        <v>733</v>
      </c>
      <c r="BZ213" s="74">
        <f t="shared" ref="BZ213:BZ218" si="6026">BZ212-BX213</f>
        <v>61</v>
      </c>
      <c r="CA213" s="11">
        <v>428</v>
      </c>
      <c r="CB213" s="12">
        <f t="shared" si="5953"/>
        <v>0.61118690313778989</v>
      </c>
      <c r="CC213" s="11">
        <v>20</v>
      </c>
      <c r="CD213" s="12">
        <f t="shared" si="5954"/>
        <v>4.4642857142857144E-2</v>
      </c>
      <c r="CE213" s="13"/>
      <c r="CF213" s="11"/>
      <c r="CG213" s="11"/>
      <c r="CH213" s="14"/>
      <c r="CI213" s="10"/>
      <c r="CJ213" s="11"/>
      <c r="CK213" s="74">
        <f t="shared" ref="CK213:CK218" si="6027">CK212-CI213</f>
        <v>133</v>
      </c>
      <c r="CL213" s="74">
        <f t="shared" ref="CL213:CL218" si="6028">CL212-CJ213</f>
        <v>11</v>
      </c>
      <c r="CM213" s="11">
        <v>76</v>
      </c>
      <c r="CN213" s="12">
        <f t="shared" si="5957"/>
        <v>0.60150375939849621</v>
      </c>
      <c r="CO213" s="11">
        <v>4</v>
      </c>
      <c r="CP213" s="12">
        <f t="shared" si="5958"/>
        <v>0.05</v>
      </c>
      <c r="CQ213" s="13"/>
      <c r="CR213" s="11"/>
      <c r="CS213" s="11"/>
      <c r="CT213" s="14"/>
      <c r="CU213" s="10"/>
      <c r="CV213" s="11"/>
      <c r="CW213" s="74">
        <f t="shared" ref="CW213:CW218" si="6029">CW212-CU213</f>
        <v>732</v>
      </c>
      <c r="CX213" s="74">
        <f t="shared" ref="CX213:CX218" si="6030">CX212-CV213</f>
        <v>62</v>
      </c>
      <c r="CY213" s="11">
        <v>454</v>
      </c>
      <c r="CZ213" s="12">
        <f t="shared" si="5961"/>
        <v>0.63797814207650272</v>
      </c>
      <c r="DA213" s="11">
        <v>13</v>
      </c>
      <c r="DB213" s="12">
        <f t="shared" si="5962"/>
        <v>2.7837259100642397E-2</v>
      </c>
      <c r="DC213" s="13"/>
      <c r="DD213" s="11"/>
      <c r="DE213" s="11"/>
      <c r="DF213" s="14"/>
      <c r="DG213" s="10"/>
      <c r="DH213" s="11"/>
      <c r="DI213" s="74">
        <f t="shared" ref="DI213:DI218" si="6031">DI212-DG213</f>
        <v>816</v>
      </c>
      <c r="DJ213" s="74">
        <f t="shared" ref="DJ213:DJ218" si="6032">DJ212-DH213</f>
        <v>70</v>
      </c>
      <c r="DK213" s="11">
        <v>499</v>
      </c>
      <c r="DL213" s="12">
        <f t="shared" si="5965"/>
        <v>0.62745098039215685</v>
      </c>
      <c r="DM213" s="11">
        <v>13</v>
      </c>
      <c r="DN213" s="12">
        <f t="shared" si="5966"/>
        <v>2.5390625E-2</v>
      </c>
      <c r="DO213" s="13"/>
      <c r="DP213" s="11"/>
      <c r="DQ213" s="11"/>
      <c r="DR213" s="14"/>
      <c r="DS213" s="10"/>
      <c r="DT213" s="11"/>
      <c r="DU213" s="74">
        <f t="shared" ref="DU213:DU218" si="6033">DU212-DS213</f>
        <v>875</v>
      </c>
      <c r="DV213" s="74">
        <f t="shared" ref="DV213:DV218" si="6034">DV212-DT213</f>
        <v>70</v>
      </c>
      <c r="DW213" s="11">
        <v>514</v>
      </c>
      <c r="DX213" s="12">
        <f t="shared" si="5969"/>
        <v>0.60342857142857143</v>
      </c>
      <c r="DY213" s="11">
        <v>14</v>
      </c>
      <c r="DZ213" s="12">
        <f t="shared" si="5970"/>
        <v>2.6515151515151516E-2</v>
      </c>
      <c r="EA213" s="13"/>
      <c r="EB213" s="11"/>
      <c r="EC213" s="11"/>
      <c r="ED213" s="14"/>
      <c r="EE213" s="10"/>
      <c r="EF213" s="11"/>
      <c r="EG213" s="74">
        <f t="shared" ref="EG213:EG218" si="6035">EG212-EE213</f>
        <v>148</v>
      </c>
      <c r="EH213" s="74">
        <f t="shared" ref="EH213:EH218" si="6036">EH212-EF213</f>
        <v>11</v>
      </c>
      <c r="EI213" s="11">
        <v>87</v>
      </c>
      <c r="EJ213" s="12">
        <f t="shared" si="5973"/>
        <v>0.61486486486486491</v>
      </c>
      <c r="EK213" s="11">
        <v>4</v>
      </c>
      <c r="EL213" s="12">
        <f t="shared" si="5974"/>
        <v>4.3956043956043959E-2</v>
      </c>
      <c r="EM213" s="13"/>
      <c r="EN213" s="11"/>
      <c r="EO213" s="11"/>
      <c r="EP213" s="14"/>
      <c r="EQ213" s="10"/>
      <c r="ER213" s="11"/>
      <c r="ES213" s="74">
        <f t="shared" ref="ES213:ES218" si="6037">ES212-EQ213</f>
        <v>861</v>
      </c>
      <c r="ET213" s="74">
        <f t="shared" ref="ET213:ET218" si="6038">ET212-ER213</f>
        <v>72</v>
      </c>
      <c r="EU213" s="11">
        <v>535</v>
      </c>
      <c r="EV213" s="12">
        <f t="shared" si="5977"/>
        <v>0.63646922183507548</v>
      </c>
      <c r="EW213" s="11">
        <v>13</v>
      </c>
      <c r="EX213" s="12">
        <f t="shared" si="5978"/>
        <v>2.3722627737226276E-2</v>
      </c>
      <c r="EY213" s="13"/>
      <c r="EZ213" s="11"/>
      <c r="FA213" s="11"/>
      <c r="FB213" s="14"/>
      <c r="FC213" s="10"/>
      <c r="FD213" s="11"/>
      <c r="FE213" s="74">
        <f t="shared" ref="FE213:FE218" si="6039">FE212-FC213</f>
        <v>870</v>
      </c>
      <c r="FF213" s="74">
        <f t="shared" ref="FF213:FF218" si="6040">FF212-FD213</f>
        <v>72</v>
      </c>
      <c r="FG213" s="11">
        <v>519</v>
      </c>
      <c r="FH213" s="12">
        <f t="shared" si="5981"/>
        <v>0.60804597701149421</v>
      </c>
      <c r="FI213" s="11">
        <v>10</v>
      </c>
      <c r="FJ213" s="12">
        <f t="shared" si="5982"/>
        <v>1.890359168241966E-2</v>
      </c>
      <c r="FK213" s="13"/>
      <c r="FL213" s="11"/>
      <c r="FM213" s="11"/>
      <c r="FN213" s="14"/>
      <c r="FO213" s="10"/>
      <c r="FP213" s="11"/>
      <c r="FQ213" s="74">
        <f t="shared" ref="FQ213:FQ218" si="6041">FQ212-FO213</f>
        <v>841</v>
      </c>
      <c r="FR213" s="74">
        <f t="shared" ref="FR213:FR218" si="6042">FR212-FP213</f>
        <v>69</v>
      </c>
      <c r="FS213" s="11">
        <v>530</v>
      </c>
      <c r="FT213" s="12">
        <f t="shared" si="5985"/>
        <v>0.63971462544589774</v>
      </c>
      <c r="FU213" s="11">
        <v>8</v>
      </c>
      <c r="FV213" s="12">
        <f t="shared" si="5986"/>
        <v>1.4869888475836431E-2</v>
      </c>
      <c r="FW213" s="13"/>
      <c r="FX213" s="11"/>
      <c r="FY213" s="11"/>
      <c r="FZ213" s="14"/>
      <c r="GA213" s="10"/>
      <c r="GB213" s="11"/>
      <c r="GC213" s="74">
        <f t="shared" ref="GC213:GC218" si="6043">GC212-GA213</f>
        <v>152</v>
      </c>
      <c r="GD213" s="74">
        <f t="shared" ref="GD213:GD218" si="6044">GD212-GB213</f>
        <v>13</v>
      </c>
      <c r="GE213" s="11">
        <v>93</v>
      </c>
      <c r="GF213" s="12">
        <f t="shared" si="5989"/>
        <v>0.63157894736842102</v>
      </c>
      <c r="GG213" s="11">
        <v>3</v>
      </c>
      <c r="GH213" s="12">
        <f t="shared" si="5990"/>
        <v>3.125E-2</v>
      </c>
      <c r="GI213" s="13"/>
      <c r="GJ213" s="11"/>
      <c r="GK213" s="11"/>
      <c r="GL213" s="14"/>
      <c r="GM213" s="10"/>
      <c r="GN213" s="11"/>
      <c r="GO213" s="74">
        <f t="shared" ref="GO213:GO218" si="6045">GO212-GM213</f>
        <v>836</v>
      </c>
      <c r="GP213" s="74">
        <f t="shared" ref="GP213:GP218" si="6046">GP212-GN213</f>
        <v>69</v>
      </c>
      <c r="GQ213" s="11">
        <v>509</v>
      </c>
      <c r="GR213" s="12">
        <f t="shared" si="5993"/>
        <v>0.62440191387559807</v>
      </c>
      <c r="GS213" s="11">
        <v>13</v>
      </c>
      <c r="GT213" s="12">
        <f t="shared" si="5994"/>
        <v>2.4904214559386972E-2</v>
      </c>
      <c r="GU213" s="13"/>
      <c r="GV213" s="11"/>
      <c r="GW213" s="11"/>
      <c r="GX213" s="14"/>
      <c r="GY213" s="10"/>
      <c r="GZ213" s="11"/>
      <c r="HA213" s="74">
        <f t="shared" ref="HA213:HA218" si="6047">HA212-GY213</f>
        <v>840</v>
      </c>
      <c r="HB213" s="74">
        <f t="shared" ref="HB213:HB218" si="6048">HB212-GZ213</f>
        <v>70</v>
      </c>
      <c r="HC213" s="11">
        <v>535</v>
      </c>
      <c r="HD213" s="12">
        <f t="shared" si="5997"/>
        <v>0.65476190476190477</v>
      </c>
      <c r="HE213" s="11">
        <v>15</v>
      </c>
      <c r="HF213" s="12">
        <f t="shared" si="5998"/>
        <v>2.7272727272727271E-2</v>
      </c>
      <c r="HG213" s="13"/>
      <c r="HH213" s="11"/>
      <c r="HI213" s="11"/>
      <c r="HJ213" s="14"/>
      <c r="HK213" s="10">
        <f t="shared" si="5999"/>
        <v>0</v>
      </c>
      <c r="HL213" s="11">
        <f t="shared" si="6000"/>
        <v>0</v>
      </c>
      <c r="HM213" s="11">
        <f t="shared" si="6001"/>
        <v>11647</v>
      </c>
      <c r="HN213" s="11">
        <f t="shared" si="6002"/>
        <v>964</v>
      </c>
      <c r="HO213" s="11">
        <f t="shared" si="6003"/>
        <v>7242</v>
      </c>
      <c r="HP213" s="215">
        <f t="shared" si="6004"/>
        <v>0.62179101914656132</v>
      </c>
      <c r="HQ213" s="15">
        <f t="shared" si="6005"/>
        <v>206</v>
      </c>
      <c r="HR213" s="12">
        <f t="shared" ref="HR213:HR219" si="6049">+(HQ213/(HO213))</f>
        <v>2.8445180889257113E-2</v>
      </c>
      <c r="HS213" s="16">
        <v>65.3</v>
      </c>
      <c r="HT213" s="17">
        <v>6911</v>
      </c>
      <c r="HU213" s="16">
        <f t="shared" si="6006"/>
        <v>95.429439381386359</v>
      </c>
      <c r="HV213" s="15"/>
      <c r="HW213" s="14"/>
      <c r="HX213" s="78">
        <f t="shared" si="6007"/>
        <v>0.61543429124959637</v>
      </c>
      <c r="HY213" s="78">
        <f t="shared" si="6008"/>
        <v>0.61848417013111612</v>
      </c>
      <c r="HZ213" s="78">
        <f t="shared" si="6009"/>
        <v>0.61583151779230205</v>
      </c>
      <c r="IA213" s="78">
        <f t="shared" si="6010"/>
        <v>0.63919070813038592</v>
      </c>
    </row>
    <row r="214" spans="1:244" x14ac:dyDescent="0.25">
      <c r="A214" s="226"/>
      <c r="B214" s="41">
        <f t="shared" si="6011"/>
        <v>44591</v>
      </c>
      <c r="C214" s="10"/>
      <c r="D214" s="11"/>
      <c r="E214" s="74">
        <f t="shared" si="6012"/>
        <v>729</v>
      </c>
      <c r="F214" s="74">
        <f t="shared" si="6013"/>
        <v>61</v>
      </c>
      <c r="G214" s="11">
        <v>436</v>
      </c>
      <c r="H214" s="12">
        <f t="shared" si="5930"/>
        <v>0.61728395061728392</v>
      </c>
      <c r="I214" s="11">
        <v>14</v>
      </c>
      <c r="J214" s="12">
        <f t="shared" si="6014"/>
        <v>3.111111111111111E-2</v>
      </c>
      <c r="K214" s="13"/>
      <c r="L214" s="11"/>
      <c r="M214" s="11"/>
      <c r="N214" s="14"/>
      <c r="O214" s="10">
        <v>1</v>
      </c>
      <c r="P214" s="11"/>
      <c r="Q214" s="74">
        <f t="shared" si="6015"/>
        <v>694</v>
      </c>
      <c r="R214" s="74">
        <f t="shared" si="6016"/>
        <v>59</v>
      </c>
      <c r="S214" s="11">
        <v>412</v>
      </c>
      <c r="T214" s="12">
        <f t="shared" si="5933"/>
        <v>0.61239193083573484</v>
      </c>
      <c r="U214" s="11">
        <v>13</v>
      </c>
      <c r="V214" s="12">
        <f t="shared" si="5934"/>
        <v>3.0588235294117649E-2</v>
      </c>
      <c r="W214" s="13"/>
      <c r="X214" s="11"/>
      <c r="Y214" s="11"/>
      <c r="Z214" s="14"/>
      <c r="AA214" s="10">
        <v>2</v>
      </c>
      <c r="AB214" s="11"/>
      <c r="AC214" s="74">
        <f t="shared" si="6017"/>
        <v>142</v>
      </c>
      <c r="AD214" s="74">
        <f t="shared" si="6018"/>
        <v>8</v>
      </c>
      <c r="AE214" s="11">
        <v>75</v>
      </c>
      <c r="AF214" s="12">
        <f t="shared" si="5937"/>
        <v>0.528169014084507</v>
      </c>
      <c r="AG214" s="11">
        <v>0</v>
      </c>
      <c r="AH214" s="12">
        <f t="shared" si="5938"/>
        <v>0</v>
      </c>
      <c r="AI214" s="13"/>
      <c r="AJ214" s="11"/>
      <c r="AK214" s="11"/>
      <c r="AL214" s="14"/>
      <c r="AM214" s="10"/>
      <c r="AN214" s="11"/>
      <c r="AO214" s="74">
        <f t="shared" si="6019"/>
        <v>705</v>
      </c>
      <c r="AP214" s="74">
        <f t="shared" si="6020"/>
        <v>60</v>
      </c>
      <c r="AQ214" s="11">
        <v>438</v>
      </c>
      <c r="AR214" s="12">
        <f t="shared" si="5941"/>
        <v>0.63971631205673762</v>
      </c>
      <c r="AS214" s="11">
        <v>13</v>
      </c>
      <c r="AT214" s="12">
        <f t="shared" si="5942"/>
        <v>2.8824833702882482E-2</v>
      </c>
      <c r="AU214" s="13"/>
      <c r="AV214" s="11"/>
      <c r="AW214" s="11"/>
      <c r="AX214" s="14"/>
      <c r="AY214" s="10"/>
      <c r="AZ214" s="11"/>
      <c r="BA214" s="74">
        <f t="shared" si="6021"/>
        <v>824</v>
      </c>
      <c r="BB214" s="74">
        <f t="shared" si="6022"/>
        <v>68</v>
      </c>
      <c r="BC214" s="11">
        <v>434</v>
      </c>
      <c r="BD214" s="12">
        <f t="shared" si="5945"/>
        <v>0.55946601941747576</v>
      </c>
      <c r="BE214" s="11">
        <v>27</v>
      </c>
      <c r="BF214" s="12">
        <f t="shared" si="5946"/>
        <v>5.8568329718004339E-2</v>
      </c>
      <c r="BG214" s="13"/>
      <c r="BH214" s="11"/>
      <c r="BI214" s="11"/>
      <c r="BJ214" s="14"/>
      <c r="BK214" s="10"/>
      <c r="BL214" s="11"/>
      <c r="BM214" s="74">
        <f t="shared" si="6023"/>
        <v>713</v>
      </c>
      <c r="BN214" s="74">
        <f t="shared" si="6024"/>
        <v>58</v>
      </c>
      <c r="BO214" s="11">
        <v>399</v>
      </c>
      <c r="BP214" s="12">
        <f t="shared" si="5949"/>
        <v>0.57643758765778397</v>
      </c>
      <c r="BQ214" s="11">
        <v>12</v>
      </c>
      <c r="BR214" s="12">
        <f t="shared" si="5950"/>
        <v>2.9197080291970802E-2</v>
      </c>
      <c r="BS214" s="13"/>
      <c r="BT214" s="11"/>
      <c r="BU214" s="11"/>
      <c r="BV214" s="14"/>
      <c r="BW214" s="10"/>
      <c r="BX214" s="11"/>
      <c r="BY214" s="74">
        <f t="shared" si="6025"/>
        <v>733</v>
      </c>
      <c r="BZ214" s="74">
        <f t="shared" si="6026"/>
        <v>61</v>
      </c>
      <c r="CA214" s="11">
        <v>425</v>
      </c>
      <c r="CB214" s="12">
        <f t="shared" si="5953"/>
        <v>0.58799454297407916</v>
      </c>
      <c r="CC214" s="11">
        <v>6</v>
      </c>
      <c r="CD214" s="12">
        <f t="shared" si="5954"/>
        <v>1.3921113689095127E-2</v>
      </c>
      <c r="CE214" s="13"/>
      <c r="CF214" s="11"/>
      <c r="CG214" s="11"/>
      <c r="CH214" s="14"/>
      <c r="CI214" s="10"/>
      <c r="CJ214" s="11"/>
      <c r="CK214" s="74">
        <f t="shared" si="6027"/>
        <v>133</v>
      </c>
      <c r="CL214" s="74">
        <f t="shared" si="6028"/>
        <v>11</v>
      </c>
      <c r="CM214" s="11">
        <v>86</v>
      </c>
      <c r="CN214" s="12">
        <f t="shared" si="5957"/>
        <v>0.69172932330827064</v>
      </c>
      <c r="CO214" s="11">
        <v>6</v>
      </c>
      <c r="CP214" s="12">
        <f t="shared" si="5958"/>
        <v>6.5217391304347824E-2</v>
      </c>
      <c r="CQ214" s="13"/>
      <c r="CR214" s="11"/>
      <c r="CS214" s="11"/>
      <c r="CT214" s="14"/>
      <c r="CU214" s="10"/>
      <c r="CV214" s="11"/>
      <c r="CW214" s="74">
        <f t="shared" si="6029"/>
        <v>732</v>
      </c>
      <c r="CX214" s="74">
        <f t="shared" si="6030"/>
        <v>62</v>
      </c>
      <c r="CY214" s="11">
        <v>408</v>
      </c>
      <c r="CZ214" s="12">
        <f t="shared" si="5961"/>
        <v>0.56693989071038253</v>
      </c>
      <c r="DA214" s="11">
        <v>7</v>
      </c>
      <c r="DB214" s="12">
        <f t="shared" si="5962"/>
        <v>1.6867469879518072E-2</v>
      </c>
      <c r="DC214" s="13"/>
      <c r="DD214" s="11"/>
      <c r="DE214" s="11"/>
      <c r="DF214" s="14"/>
      <c r="DG214" s="10">
        <v>2</v>
      </c>
      <c r="DH214" s="11"/>
      <c r="DI214" s="74">
        <f t="shared" si="6031"/>
        <v>814</v>
      </c>
      <c r="DJ214" s="74">
        <f t="shared" si="6032"/>
        <v>70</v>
      </c>
      <c r="DK214" s="11">
        <v>458</v>
      </c>
      <c r="DL214" s="12">
        <f t="shared" si="5965"/>
        <v>0.58108108108108103</v>
      </c>
      <c r="DM214" s="11">
        <v>15</v>
      </c>
      <c r="DN214" s="12">
        <f t="shared" si="5966"/>
        <v>3.1712473572938688E-2</v>
      </c>
      <c r="DO214" s="13"/>
      <c r="DP214" s="11"/>
      <c r="DQ214" s="11"/>
      <c r="DR214" s="14"/>
      <c r="DS214" s="10"/>
      <c r="DT214" s="11"/>
      <c r="DU214" s="74">
        <f t="shared" si="6033"/>
        <v>875</v>
      </c>
      <c r="DV214" s="74">
        <f t="shared" si="6034"/>
        <v>70</v>
      </c>
      <c r="DW214" s="11">
        <v>492</v>
      </c>
      <c r="DX214" s="12">
        <f t="shared" si="5969"/>
        <v>0.57599999999999996</v>
      </c>
      <c r="DY214" s="11">
        <v>12</v>
      </c>
      <c r="DZ214" s="12">
        <f t="shared" si="5970"/>
        <v>2.3809523809523808E-2</v>
      </c>
      <c r="EA214" s="13"/>
      <c r="EB214" s="11"/>
      <c r="EC214" s="11"/>
      <c r="ED214" s="14"/>
      <c r="EE214" s="10"/>
      <c r="EF214" s="11"/>
      <c r="EG214" s="74">
        <f t="shared" si="6035"/>
        <v>148</v>
      </c>
      <c r="EH214" s="74">
        <f t="shared" si="6036"/>
        <v>11</v>
      </c>
      <c r="EI214" s="11">
        <v>98</v>
      </c>
      <c r="EJ214" s="12">
        <v>0.98</v>
      </c>
      <c r="EK214" s="11">
        <v>3</v>
      </c>
      <c r="EL214" s="12">
        <v>0.03</v>
      </c>
      <c r="EM214" s="13"/>
      <c r="EN214" s="11"/>
      <c r="EO214" s="11"/>
      <c r="EP214" s="14"/>
      <c r="EQ214" s="10"/>
      <c r="ER214" s="11"/>
      <c r="ES214" s="74">
        <f t="shared" si="6037"/>
        <v>861</v>
      </c>
      <c r="ET214" s="74">
        <f t="shared" si="6038"/>
        <v>72</v>
      </c>
      <c r="EU214" s="11">
        <v>466</v>
      </c>
      <c r="EV214" s="12">
        <f t="shared" si="5977"/>
        <v>0.55284552845528456</v>
      </c>
      <c r="EW214" s="11">
        <v>10</v>
      </c>
      <c r="EX214" s="12">
        <f t="shared" si="5978"/>
        <v>2.100840336134454E-2</v>
      </c>
      <c r="EY214" s="13"/>
      <c r="EZ214" s="11"/>
      <c r="FA214" s="11"/>
      <c r="FB214" s="14"/>
      <c r="FC214" s="10"/>
      <c r="FD214" s="11"/>
      <c r="FE214" s="74">
        <f t="shared" si="6039"/>
        <v>870</v>
      </c>
      <c r="FF214" s="74">
        <f t="shared" si="6040"/>
        <v>72</v>
      </c>
      <c r="FG214" s="11">
        <v>487</v>
      </c>
      <c r="FH214" s="12">
        <f t="shared" si="5981"/>
        <v>0.57241379310344831</v>
      </c>
      <c r="FI214" s="11">
        <v>11</v>
      </c>
      <c r="FJ214" s="12">
        <f t="shared" si="5982"/>
        <v>2.2088353413654619E-2</v>
      </c>
      <c r="FK214" s="13"/>
      <c r="FL214" s="11"/>
      <c r="FM214" s="11"/>
      <c r="FN214" s="14"/>
      <c r="FO214" s="10"/>
      <c r="FP214" s="11"/>
      <c r="FQ214" s="74">
        <f t="shared" si="6041"/>
        <v>841</v>
      </c>
      <c r="FR214" s="74">
        <f t="shared" si="6042"/>
        <v>69</v>
      </c>
      <c r="FS214" s="11">
        <v>454</v>
      </c>
      <c r="FT214" s="12">
        <f t="shared" si="5985"/>
        <v>0.54815695600475622</v>
      </c>
      <c r="FU214" s="11">
        <v>7</v>
      </c>
      <c r="FV214" s="12">
        <f t="shared" si="5986"/>
        <v>1.5184381778741865E-2</v>
      </c>
      <c r="FW214" s="13"/>
      <c r="FX214" s="11"/>
      <c r="FY214" s="11"/>
      <c r="FZ214" s="14"/>
      <c r="GA214" s="10"/>
      <c r="GB214" s="11"/>
      <c r="GC214" s="74">
        <f t="shared" si="6043"/>
        <v>152</v>
      </c>
      <c r="GD214" s="74">
        <f t="shared" si="6044"/>
        <v>13</v>
      </c>
      <c r="GE214" s="11">
        <v>80</v>
      </c>
      <c r="GF214" s="12">
        <f t="shared" si="5989"/>
        <v>0.52631578947368418</v>
      </c>
      <c r="GG214" s="11">
        <v>0</v>
      </c>
      <c r="GH214" s="12">
        <f t="shared" si="5990"/>
        <v>0</v>
      </c>
      <c r="GI214" s="13"/>
      <c r="GJ214" s="11"/>
      <c r="GK214" s="11"/>
      <c r="GL214" s="14"/>
      <c r="GM214" s="10"/>
      <c r="GN214" s="11"/>
      <c r="GO214" s="74">
        <f t="shared" si="6045"/>
        <v>836</v>
      </c>
      <c r="GP214" s="74">
        <f t="shared" si="6046"/>
        <v>69</v>
      </c>
      <c r="GQ214" s="11">
        <v>485</v>
      </c>
      <c r="GR214" s="12">
        <f t="shared" si="5993"/>
        <v>0.59449760765550241</v>
      </c>
      <c r="GS214" s="11">
        <v>12</v>
      </c>
      <c r="GT214" s="12">
        <f t="shared" si="5994"/>
        <v>2.4144869215291749E-2</v>
      </c>
      <c r="GU214" s="13"/>
      <c r="GV214" s="11"/>
      <c r="GW214" s="11"/>
      <c r="GX214" s="14"/>
      <c r="GY214" s="10"/>
      <c r="GZ214" s="11"/>
      <c r="HA214" s="74">
        <f t="shared" si="6047"/>
        <v>840</v>
      </c>
      <c r="HB214" s="74">
        <f t="shared" si="6048"/>
        <v>70</v>
      </c>
      <c r="HC214" s="11">
        <v>500</v>
      </c>
      <c r="HD214" s="12">
        <f t="shared" si="5997"/>
        <v>0.625</v>
      </c>
      <c r="HE214" s="11">
        <v>25</v>
      </c>
      <c r="HF214" s="12">
        <f t="shared" si="5998"/>
        <v>4.7619047619047616E-2</v>
      </c>
      <c r="HG214" s="13"/>
      <c r="HH214" s="11"/>
      <c r="HI214" s="11"/>
      <c r="HJ214" s="14"/>
      <c r="HK214" s="10">
        <f t="shared" si="5999"/>
        <v>5</v>
      </c>
      <c r="HL214" s="11">
        <f t="shared" si="6000"/>
        <v>0</v>
      </c>
      <c r="HM214" s="11">
        <f t="shared" si="6001"/>
        <v>11642</v>
      </c>
      <c r="HN214" s="11">
        <f t="shared" si="6002"/>
        <v>964</v>
      </c>
      <c r="HO214" s="11">
        <f t="shared" si="6003"/>
        <v>6826</v>
      </c>
      <c r="HP214" s="215">
        <f>+(HO214)/HM214</f>
        <v>0.58632537364713966</v>
      </c>
      <c r="HQ214" s="15">
        <f t="shared" si="6005"/>
        <v>193</v>
      </c>
      <c r="HR214" s="12">
        <f t="shared" si="6049"/>
        <v>2.8274245531790212E-2</v>
      </c>
      <c r="HS214" s="16">
        <v>65.5</v>
      </c>
      <c r="HT214" s="17">
        <v>6500</v>
      </c>
      <c r="HU214" s="16">
        <f t="shared" si="6006"/>
        <v>95.224142982713161</v>
      </c>
      <c r="HV214" s="15"/>
      <c r="HW214" s="14"/>
      <c r="HX214" s="78">
        <f t="shared" si="6007"/>
        <v>0.60180995475113119</v>
      </c>
      <c r="HY214" s="78">
        <f t="shared" si="6008"/>
        <v>0.58304</v>
      </c>
      <c r="HZ214" s="78">
        <f t="shared" si="6009"/>
        <v>0.57334785766158314</v>
      </c>
      <c r="IA214" s="78">
        <f t="shared" si="6010"/>
        <v>0.58561258898463842</v>
      </c>
    </row>
    <row r="215" spans="1:244" x14ac:dyDescent="0.25">
      <c r="A215" s="226"/>
      <c r="B215" s="41">
        <f t="shared" si="6011"/>
        <v>44592</v>
      </c>
      <c r="C215" s="10"/>
      <c r="D215" s="11"/>
      <c r="E215" s="74">
        <f t="shared" si="6012"/>
        <v>729</v>
      </c>
      <c r="F215" s="74">
        <f t="shared" si="6013"/>
        <v>61</v>
      </c>
      <c r="G215" s="11">
        <v>451</v>
      </c>
      <c r="H215" s="12">
        <f t="shared" si="5930"/>
        <v>0.635116598079561</v>
      </c>
      <c r="I215" s="11">
        <v>12</v>
      </c>
      <c r="J215" s="12">
        <f t="shared" si="6014"/>
        <v>2.591792656587473E-2</v>
      </c>
      <c r="K215" s="11"/>
      <c r="L215" s="11"/>
      <c r="M215" s="18"/>
      <c r="N215" s="20"/>
      <c r="O215" s="10"/>
      <c r="P215" s="11"/>
      <c r="Q215" s="74">
        <f t="shared" si="6015"/>
        <v>694</v>
      </c>
      <c r="R215" s="74">
        <f t="shared" si="6016"/>
        <v>59</v>
      </c>
      <c r="S215" s="11">
        <v>388</v>
      </c>
      <c r="T215" s="12">
        <f t="shared" si="5933"/>
        <v>0.58933717579250722</v>
      </c>
      <c r="U215" s="11">
        <v>21</v>
      </c>
      <c r="V215" s="12">
        <f t="shared" si="5934"/>
        <v>5.1344743276283619E-2</v>
      </c>
      <c r="W215" s="11"/>
      <c r="X215" s="11"/>
      <c r="Y215" s="18"/>
      <c r="Z215" s="20"/>
      <c r="AA215" s="10"/>
      <c r="AB215" s="11"/>
      <c r="AC215" s="74">
        <f t="shared" si="6017"/>
        <v>142</v>
      </c>
      <c r="AD215" s="74">
        <f t="shared" si="6018"/>
        <v>8</v>
      </c>
      <c r="AE215" s="11">
        <v>71</v>
      </c>
      <c r="AF215" s="12">
        <f t="shared" si="5937"/>
        <v>0.50704225352112675</v>
      </c>
      <c r="AG215" s="11">
        <v>1</v>
      </c>
      <c r="AH215" s="12">
        <f t="shared" si="5938"/>
        <v>1.3888888888888888E-2</v>
      </c>
      <c r="AI215" s="11"/>
      <c r="AJ215" s="11"/>
      <c r="AK215" s="18"/>
      <c r="AL215" s="20"/>
      <c r="AM215" s="10"/>
      <c r="AN215" s="11"/>
      <c r="AO215" s="74">
        <f t="shared" si="6019"/>
        <v>705</v>
      </c>
      <c r="AP215" s="74">
        <f t="shared" si="6020"/>
        <v>60</v>
      </c>
      <c r="AQ215" s="11">
        <v>432</v>
      </c>
      <c r="AR215" s="12">
        <f t="shared" si="5941"/>
        <v>0.64113475177304968</v>
      </c>
      <c r="AS215" s="11">
        <v>20</v>
      </c>
      <c r="AT215" s="12">
        <f t="shared" si="5942"/>
        <v>4.4247787610619468E-2</v>
      </c>
      <c r="AU215" s="11"/>
      <c r="AV215" s="11"/>
      <c r="AW215" s="18"/>
      <c r="AX215" s="20"/>
      <c r="AY215" s="10"/>
      <c r="AZ215" s="11"/>
      <c r="BA215" s="74">
        <f t="shared" si="6021"/>
        <v>824</v>
      </c>
      <c r="BB215" s="74">
        <f t="shared" si="6022"/>
        <v>68</v>
      </c>
      <c r="BC215" s="11">
        <v>460</v>
      </c>
      <c r="BD215" s="12">
        <f t="shared" si="5945"/>
        <v>0.57281553398058249</v>
      </c>
      <c r="BE215" s="11">
        <v>12</v>
      </c>
      <c r="BF215" s="12">
        <f t="shared" si="5946"/>
        <v>2.5423728813559324E-2</v>
      </c>
      <c r="BG215" s="11"/>
      <c r="BH215" s="11"/>
      <c r="BI215" s="18"/>
      <c r="BJ215" s="20"/>
      <c r="BK215" s="10"/>
      <c r="BL215" s="11"/>
      <c r="BM215" s="74">
        <f t="shared" si="6023"/>
        <v>713</v>
      </c>
      <c r="BN215" s="74">
        <f t="shared" si="6024"/>
        <v>58</v>
      </c>
      <c r="BO215" s="11">
        <v>410</v>
      </c>
      <c r="BP215" s="12">
        <f t="shared" si="5949"/>
        <v>0.59326788218793824</v>
      </c>
      <c r="BQ215" s="11">
        <v>13</v>
      </c>
      <c r="BR215" s="12">
        <f t="shared" si="5950"/>
        <v>3.0732860520094562E-2</v>
      </c>
      <c r="BS215" s="11"/>
      <c r="BT215" s="11"/>
      <c r="BU215" s="18"/>
      <c r="BV215" s="20"/>
      <c r="BW215" s="10"/>
      <c r="BX215" s="11"/>
      <c r="BY215" s="74">
        <f t="shared" si="6025"/>
        <v>733</v>
      </c>
      <c r="BZ215" s="74">
        <f t="shared" si="6026"/>
        <v>61</v>
      </c>
      <c r="CA215" s="11">
        <v>436</v>
      </c>
      <c r="CB215" s="12">
        <f t="shared" si="5953"/>
        <v>0.60572987721691673</v>
      </c>
      <c r="CC215" s="11">
        <v>8</v>
      </c>
      <c r="CD215" s="12">
        <f t="shared" si="5954"/>
        <v>1.8018018018018018E-2</v>
      </c>
      <c r="CE215" s="11"/>
      <c r="CF215" s="11"/>
      <c r="CG215" s="18"/>
      <c r="CH215" s="20"/>
      <c r="CI215" s="10"/>
      <c r="CJ215" s="11"/>
      <c r="CK215" s="74">
        <f t="shared" si="6027"/>
        <v>133</v>
      </c>
      <c r="CL215" s="74">
        <f t="shared" si="6028"/>
        <v>11</v>
      </c>
      <c r="CM215" s="11">
        <v>86</v>
      </c>
      <c r="CN215" s="12">
        <f t="shared" si="5957"/>
        <v>0.69172932330827064</v>
      </c>
      <c r="CO215" s="11">
        <v>6</v>
      </c>
      <c r="CP215" s="12">
        <f t="shared" si="5958"/>
        <v>6.5217391304347824E-2</v>
      </c>
      <c r="CQ215" s="11"/>
      <c r="CR215" s="11"/>
      <c r="CS215" s="18"/>
      <c r="CT215" s="20"/>
      <c r="CU215" s="10"/>
      <c r="CV215" s="11"/>
      <c r="CW215" s="74">
        <f t="shared" si="6029"/>
        <v>732</v>
      </c>
      <c r="CX215" s="74">
        <f t="shared" si="6030"/>
        <v>62</v>
      </c>
      <c r="CY215" s="11">
        <v>448</v>
      </c>
      <c r="CZ215" s="12">
        <f t="shared" si="5961"/>
        <v>0.6297814207650273</v>
      </c>
      <c r="DA215" s="11">
        <v>13</v>
      </c>
      <c r="DB215" s="12">
        <f t="shared" si="5962"/>
        <v>2.8199566160520606E-2</v>
      </c>
      <c r="DC215" s="11"/>
      <c r="DD215" s="11"/>
      <c r="DE215" s="18"/>
      <c r="DF215" s="20"/>
      <c r="DG215" s="10"/>
      <c r="DH215" s="11"/>
      <c r="DI215" s="74">
        <f t="shared" si="6031"/>
        <v>814</v>
      </c>
      <c r="DJ215" s="74">
        <f t="shared" si="6032"/>
        <v>70</v>
      </c>
      <c r="DK215" s="11">
        <v>471</v>
      </c>
      <c r="DL215" s="12">
        <f t="shared" si="5965"/>
        <v>0.59459459459459463</v>
      </c>
      <c r="DM215" s="11">
        <v>13</v>
      </c>
      <c r="DN215" s="12">
        <f t="shared" si="5966"/>
        <v>2.6859504132231406E-2</v>
      </c>
      <c r="DO215" s="11"/>
      <c r="DP215" s="11"/>
      <c r="DQ215" s="18"/>
      <c r="DR215" s="20"/>
      <c r="DS215" s="10"/>
      <c r="DT215" s="11"/>
      <c r="DU215" s="74">
        <f t="shared" si="6033"/>
        <v>875</v>
      </c>
      <c r="DV215" s="74">
        <f t="shared" si="6034"/>
        <v>70</v>
      </c>
      <c r="DW215" s="11">
        <v>491</v>
      </c>
      <c r="DX215" s="12">
        <f t="shared" si="5969"/>
        <v>0.58742857142857141</v>
      </c>
      <c r="DY215" s="11">
        <v>23</v>
      </c>
      <c r="DZ215" s="12">
        <f t="shared" si="5970"/>
        <v>4.4747081712062257E-2</v>
      </c>
      <c r="EA215" s="11"/>
      <c r="EB215" s="11"/>
      <c r="EC215" s="18"/>
      <c r="ED215" s="20"/>
      <c r="EE215" s="10"/>
      <c r="EF215" s="11"/>
      <c r="EG215" s="74">
        <f t="shared" si="6035"/>
        <v>148</v>
      </c>
      <c r="EH215" s="74">
        <f t="shared" si="6036"/>
        <v>11</v>
      </c>
      <c r="EI215" s="11">
        <v>88</v>
      </c>
      <c r="EJ215" s="12">
        <f t="shared" si="5973"/>
        <v>0.61486486486486491</v>
      </c>
      <c r="EK215" s="11">
        <v>3</v>
      </c>
      <c r="EL215" s="12">
        <f t="shared" si="5974"/>
        <v>3.2967032967032968E-2</v>
      </c>
      <c r="EM215" s="11"/>
      <c r="EN215" s="11"/>
      <c r="EO215" s="18"/>
      <c r="EP215" s="20"/>
      <c r="EQ215" s="10"/>
      <c r="ER215" s="11"/>
      <c r="ES215" s="74">
        <f t="shared" si="6037"/>
        <v>861</v>
      </c>
      <c r="ET215" s="74">
        <f t="shared" si="6038"/>
        <v>72</v>
      </c>
      <c r="EU215" s="11">
        <v>463</v>
      </c>
      <c r="EV215" s="12">
        <f t="shared" si="5977"/>
        <v>0.55865272938443666</v>
      </c>
      <c r="EW215" s="11">
        <v>18</v>
      </c>
      <c r="EX215" s="12">
        <f t="shared" si="5978"/>
        <v>3.7422037422037424E-2</v>
      </c>
      <c r="EY215" s="11"/>
      <c r="EZ215" s="11"/>
      <c r="FA215" s="18"/>
      <c r="FB215" s="20"/>
      <c r="FC215" s="10">
        <v>1</v>
      </c>
      <c r="FD215" s="11"/>
      <c r="FE215" s="74">
        <f t="shared" si="6039"/>
        <v>869</v>
      </c>
      <c r="FF215" s="74">
        <f t="shared" si="6040"/>
        <v>72</v>
      </c>
      <c r="FG215" s="11">
        <v>464</v>
      </c>
      <c r="FH215" s="12">
        <f t="shared" si="5981"/>
        <v>0.55466052934407362</v>
      </c>
      <c r="FI215" s="11">
        <v>18</v>
      </c>
      <c r="FJ215" s="12">
        <f t="shared" si="5982"/>
        <v>3.7344398340248962E-2</v>
      </c>
      <c r="FK215" s="11"/>
      <c r="FL215" s="11"/>
      <c r="FM215" s="18"/>
      <c r="FN215" s="20"/>
      <c r="FO215" s="10"/>
      <c r="FP215" s="11"/>
      <c r="FQ215" s="74">
        <f t="shared" si="6041"/>
        <v>841</v>
      </c>
      <c r="FR215" s="74">
        <f t="shared" si="6042"/>
        <v>69</v>
      </c>
      <c r="FS215" s="11">
        <v>466</v>
      </c>
      <c r="FT215" s="12">
        <f t="shared" si="5985"/>
        <v>0.55766944114149819</v>
      </c>
      <c r="FU215" s="11">
        <v>3</v>
      </c>
      <c r="FV215" s="12">
        <f t="shared" si="5986"/>
        <v>6.3965884861407248E-3</v>
      </c>
      <c r="FW215" s="11"/>
      <c r="FX215" s="11"/>
      <c r="FY215" s="18"/>
      <c r="FZ215" s="20"/>
      <c r="GA215" s="10"/>
      <c r="GB215" s="11"/>
      <c r="GC215" s="74">
        <f t="shared" si="6043"/>
        <v>152</v>
      </c>
      <c r="GD215" s="74">
        <f t="shared" si="6044"/>
        <v>13</v>
      </c>
      <c r="GE215" s="11">
        <v>79</v>
      </c>
      <c r="GF215" s="12">
        <f t="shared" si="5989"/>
        <v>0.53947368421052633</v>
      </c>
      <c r="GG215" s="11">
        <v>3</v>
      </c>
      <c r="GH215" s="12">
        <f t="shared" si="5990"/>
        <v>3.6585365853658534E-2</v>
      </c>
      <c r="GI215" s="11"/>
      <c r="GJ215" s="11"/>
      <c r="GK215" s="18"/>
      <c r="GL215" s="20"/>
      <c r="GM215" s="10"/>
      <c r="GN215" s="11"/>
      <c r="GO215" s="74">
        <f t="shared" si="6045"/>
        <v>836</v>
      </c>
      <c r="GP215" s="74">
        <f t="shared" si="6046"/>
        <v>69</v>
      </c>
      <c r="GQ215" s="11">
        <v>467</v>
      </c>
      <c r="GR215" s="12">
        <f t="shared" si="5993"/>
        <v>0.56818181818181823</v>
      </c>
      <c r="GS215" s="11">
        <v>8</v>
      </c>
      <c r="GT215" s="12">
        <f t="shared" si="5994"/>
        <v>1.6842105263157894E-2</v>
      </c>
      <c r="GU215" s="11"/>
      <c r="GV215" s="11"/>
      <c r="GW215" s="18"/>
      <c r="GX215" s="20"/>
      <c r="GY215" s="10"/>
      <c r="GZ215" s="11"/>
      <c r="HA215" s="74">
        <f t="shared" si="6047"/>
        <v>840</v>
      </c>
      <c r="HB215" s="74">
        <f t="shared" si="6048"/>
        <v>70</v>
      </c>
      <c r="HC215" s="11">
        <v>467</v>
      </c>
      <c r="HD215" s="12">
        <f t="shared" si="5997"/>
        <v>0.57499999999999996</v>
      </c>
      <c r="HE215" s="11">
        <v>16</v>
      </c>
      <c r="HF215" s="12">
        <f t="shared" si="5998"/>
        <v>3.3126293995859216E-2</v>
      </c>
      <c r="HG215" s="11"/>
      <c r="HH215" s="11"/>
      <c r="HI215" s="18"/>
      <c r="HJ215" s="20"/>
      <c r="HK215" s="10">
        <f t="shared" si="5999"/>
        <v>1</v>
      </c>
      <c r="HL215" s="11">
        <f t="shared" si="6000"/>
        <v>0</v>
      </c>
      <c r="HM215" s="11">
        <f t="shared" si="6001"/>
        <v>11641</v>
      </c>
      <c r="HN215" s="11">
        <f t="shared" si="6002"/>
        <v>964</v>
      </c>
      <c r="HO215" s="11">
        <f t="shared" si="6003"/>
        <v>6849</v>
      </c>
      <c r="HP215" s="215">
        <f t="shared" ref="HP215:HP218" si="6050">+(HO215)/HM215</f>
        <v>0.58835151619276693</v>
      </c>
      <c r="HQ215" s="15">
        <f t="shared" si="6005"/>
        <v>211</v>
      </c>
      <c r="HR215" s="12">
        <f t="shared" si="6049"/>
        <v>3.0807417141188495E-2</v>
      </c>
      <c r="HS215" s="16">
        <v>65.2</v>
      </c>
      <c r="HT215" s="17">
        <v>6534</v>
      </c>
      <c r="HU215" s="16">
        <f t="shared" si="6006"/>
        <v>95.400788436268073</v>
      </c>
      <c r="HV215" s="18"/>
      <c r="HW215" s="20"/>
      <c r="HX215" s="78">
        <f t="shared" si="6007"/>
        <v>0.60374919198448607</v>
      </c>
      <c r="HY215" s="78">
        <f t="shared" si="6008"/>
        <v>0.60928000000000004</v>
      </c>
      <c r="HZ215" s="78">
        <f t="shared" si="6009"/>
        <v>0.56956047947693422</v>
      </c>
      <c r="IA215" s="78">
        <f t="shared" si="6010"/>
        <v>0.56538029224428621</v>
      </c>
    </row>
    <row r="216" spans="1:244" x14ac:dyDescent="0.25">
      <c r="A216" s="226"/>
      <c r="B216" s="41">
        <f>+B215+1</f>
        <v>44593</v>
      </c>
      <c r="C216" s="10">
        <v>1</v>
      </c>
      <c r="D216" s="11"/>
      <c r="E216" s="74">
        <f t="shared" si="6012"/>
        <v>728</v>
      </c>
      <c r="F216" s="74">
        <f t="shared" si="6013"/>
        <v>61</v>
      </c>
      <c r="G216" s="11">
        <v>417</v>
      </c>
      <c r="H216" s="12">
        <f t="shared" si="5930"/>
        <v>0.59203296703296704</v>
      </c>
      <c r="I216" s="11">
        <v>14</v>
      </c>
      <c r="J216" s="12">
        <f t="shared" si="6014"/>
        <v>3.248259860788863E-2</v>
      </c>
      <c r="K216" s="13"/>
      <c r="L216" s="13"/>
      <c r="M216" s="25">
        <v>4176</v>
      </c>
      <c r="N216" s="38">
        <v>4430</v>
      </c>
      <c r="O216" s="10"/>
      <c r="P216" s="11"/>
      <c r="Q216" s="74">
        <f t="shared" si="6015"/>
        <v>694</v>
      </c>
      <c r="R216" s="74">
        <f t="shared" si="6016"/>
        <v>59</v>
      </c>
      <c r="S216" s="11">
        <v>370</v>
      </c>
      <c r="T216" s="12">
        <f t="shared" si="5933"/>
        <v>0.56628242074927959</v>
      </c>
      <c r="U216" s="11">
        <v>23</v>
      </c>
      <c r="V216" s="12">
        <f t="shared" si="5934"/>
        <v>5.8524173027989825E-2</v>
      </c>
      <c r="W216" s="13"/>
      <c r="X216" s="13"/>
      <c r="Y216" s="25">
        <v>4176</v>
      </c>
      <c r="Z216" s="38">
        <v>4430</v>
      </c>
      <c r="AA216" s="10">
        <v>2</v>
      </c>
      <c r="AB216" s="11"/>
      <c r="AC216" s="74">
        <f t="shared" si="6017"/>
        <v>140</v>
      </c>
      <c r="AD216" s="74">
        <f t="shared" si="6018"/>
        <v>8</v>
      </c>
      <c r="AE216" s="11">
        <v>61</v>
      </c>
      <c r="AF216" s="12">
        <f t="shared" si="5937"/>
        <v>0.43571428571428572</v>
      </c>
      <c r="AG216" s="11">
        <v>0</v>
      </c>
      <c r="AH216" s="12">
        <f t="shared" si="5938"/>
        <v>0</v>
      </c>
      <c r="AI216" s="13"/>
      <c r="AJ216" s="13"/>
      <c r="AK216" s="25">
        <v>4176</v>
      </c>
      <c r="AL216" s="38">
        <v>4430</v>
      </c>
      <c r="AM216" s="10"/>
      <c r="AN216" s="11"/>
      <c r="AO216" s="74">
        <f t="shared" si="6019"/>
        <v>705</v>
      </c>
      <c r="AP216" s="74">
        <f t="shared" si="6020"/>
        <v>60</v>
      </c>
      <c r="AQ216" s="11">
        <v>410</v>
      </c>
      <c r="AR216" s="12">
        <f t="shared" si="5941"/>
        <v>0.60709219858156027</v>
      </c>
      <c r="AS216" s="11">
        <v>18</v>
      </c>
      <c r="AT216" s="12">
        <f t="shared" si="5942"/>
        <v>4.2056074766355138E-2</v>
      </c>
      <c r="AU216" s="13"/>
      <c r="AV216" s="13"/>
      <c r="AW216" s="25">
        <v>4176</v>
      </c>
      <c r="AX216" s="38">
        <v>4430</v>
      </c>
      <c r="AY216" s="10"/>
      <c r="AZ216" s="11"/>
      <c r="BA216" s="74">
        <f t="shared" si="6021"/>
        <v>824</v>
      </c>
      <c r="BB216" s="74">
        <f t="shared" si="6022"/>
        <v>68</v>
      </c>
      <c r="BC216" s="11">
        <v>456</v>
      </c>
      <c r="BD216" s="12">
        <f t="shared" si="5945"/>
        <v>0.56796116504854366</v>
      </c>
      <c r="BE216" s="11">
        <v>12</v>
      </c>
      <c r="BF216" s="12">
        <f t="shared" si="5946"/>
        <v>2.564102564102564E-2</v>
      </c>
      <c r="BG216" s="13"/>
      <c r="BH216" s="13"/>
      <c r="BI216" s="25">
        <v>4176</v>
      </c>
      <c r="BJ216" s="38">
        <v>4430</v>
      </c>
      <c r="BK216" s="10"/>
      <c r="BL216" s="11"/>
      <c r="BM216" s="74">
        <f>BM215-BK216</f>
        <v>713</v>
      </c>
      <c r="BN216" s="74">
        <f t="shared" si="6024"/>
        <v>58</v>
      </c>
      <c r="BO216" s="11">
        <v>394</v>
      </c>
      <c r="BP216" s="12">
        <f t="shared" si="5949"/>
        <v>0.58204768583450206</v>
      </c>
      <c r="BQ216" s="11">
        <v>21</v>
      </c>
      <c r="BR216" s="12">
        <f t="shared" si="5950"/>
        <v>5.0602409638554217E-2</v>
      </c>
      <c r="BS216" s="13"/>
      <c r="BT216" s="13"/>
      <c r="BU216" s="25">
        <v>4176</v>
      </c>
      <c r="BV216" s="38">
        <v>4430</v>
      </c>
      <c r="BW216" s="10">
        <v>1</v>
      </c>
      <c r="BX216" s="11"/>
      <c r="BY216" s="74">
        <f t="shared" si="6025"/>
        <v>732</v>
      </c>
      <c r="BZ216" s="74">
        <f t="shared" si="6026"/>
        <v>61</v>
      </c>
      <c r="CA216" s="11">
        <v>401</v>
      </c>
      <c r="CB216" s="12">
        <f t="shared" si="5953"/>
        <v>0.57103825136612019</v>
      </c>
      <c r="CC216" s="11">
        <v>17</v>
      </c>
      <c r="CD216" s="12">
        <f t="shared" si="5954"/>
        <v>4.0669856459330141E-2</v>
      </c>
      <c r="CE216" s="13"/>
      <c r="CF216" s="13"/>
      <c r="CG216" s="25">
        <v>4176</v>
      </c>
      <c r="CH216" s="38">
        <v>4430</v>
      </c>
      <c r="CI216" s="10">
        <v>1</v>
      </c>
      <c r="CJ216" s="11"/>
      <c r="CK216" s="74">
        <f t="shared" si="6027"/>
        <v>132</v>
      </c>
      <c r="CL216" s="74">
        <f t="shared" si="6028"/>
        <v>11</v>
      </c>
      <c r="CM216" s="11">
        <v>78</v>
      </c>
      <c r="CN216" s="12">
        <f t="shared" si="5957"/>
        <v>0.60606060606060608</v>
      </c>
      <c r="CO216" s="11">
        <v>2</v>
      </c>
      <c r="CP216" s="12">
        <f t="shared" si="5958"/>
        <v>2.5000000000000001E-2</v>
      </c>
      <c r="CQ216" s="13"/>
      <c r="CR216" s="13"/>
      <c r="CS216" s="25">
        <v>4176</v>
      </c>
      <c r="CT216" s="38">
        <v>4430</v>
      </c>
      <c r="CU216" s="10"/>
      <c r="CV216" s="11"/>
      <c r="CW216" s="74">
        <f t="shared" si="6029"/>
        <v>732</v>
      </c>
      <c r="CX216" s="74">
        <f t="shared" si="6030"/>
        <v>62</v>
      </c>
      <c r="CY216" s="11">
        <v>403</v>
      </c>
      <c r="CZ216" s="12">
        <f t="shared" si="5961"/>
        <v>0.56830601092896171</v>
      </c>
      <c r="DA216" s="11">
        <v>13</v>
      </c>
      <c r="DB216" s="12">
        <f t="shared" si="5962"/>
        <v>3.125E-2</v>
      </c>
      <c r="DC216" s="13"/>
      <c r="DD216" s="13"/>
      <c r="DE216" s="25">
        <v>4176</v>
      </c>
      <c r="DF216" s="38">
        <v>4430</v>
      </c>
      <c r="DG216" s="10">
        <v>1</v>
      </c>
      <c r="DH216" s="11"/>
      <c r="DI216" s="74">
        <f t="shared" si="6031"/>
        <v>813</v>
      </c>
      <c r="DJ216" s="74">
        <f t="shared" si="6032"/>
        <v>70</v>
      </c>
      <c r="DK216" s="11">
        <v>413</v>
      </c>
      <c r="DL216" s="12">
        <f t="shared" si="5965"/>
        <v>0.52890528905289058</v>
      </c>
      <c r="DM216" s="11">
        <v>17</v>
      </c>
      <c r="DN216" s="12">
        <f t="shared" si="5966"/>
        <v>3.9534883720930232E-2</v>
      </c>
      <c r="DO216" s="13"/>
      <c r="DP216" s="13"/>
      <c r="DQ216" s="25">
        <v>4176</v>
      </c>
      <c r="DR216" s="38">
        <v>4430</v>
      </c>
      <c r="DS216" s="10"/>
      <c r="DT216" s="11"/>
      <c r="DU216" s="74">
        <f t="shared" si="6033"/>
        <v>875</v>
      </c>
      <c r="DV216" s="74">
        <f t="shared" si="6034"/>
        <v>70</v>
      </c>
      <c r="DW216" s="11">
        <v>527</v>
      </c>
      <c r="DX216" s="12">
        <f t="shared" si="5969"/>
        <v>0.624</v>
      </c>
      <c r="DY216" s="11">
        <v>19</v>
      </c>
      <c r="DZ216" s="12">
        <f t="shared" si="5970"/>
        <v>3.47985347985348E-2</v>
      </c>
      <c r="EA216" s="13"/>
      <c r="EB216" s="13"/>
      <c r="EC216" s="25">
        <v>4176</v>
      </c>
      <c r="ED216" s="38">
        <v>4430</v>
      </c>
      <c r="EE216" s="10"/>
      <c r="EF216" s="11"/>
      <c r="EG216" s="74">
        <f t="shared" si="6035"/>
        <v>148</v>
      </c>
      <c r="EH216" s="74">
        <f t="shared" si="6036"/>
        <v>11</v>
      </c>
      <c r="EI216" s="11">
        <v>79</v>
      </c>
      <c r="EJ216" s="12">
        <f t="shared" si="5973"/>
        <v>0.55405405405405406</v>
      </c>
      <c r="EK216" s="11">
        <v>3</v>
      </c>
      <c r="EL216" s="12">
        <f t="shared" si="5974"/>
        <v>3.6585365853658534E-2</v>
      </c>
      <c r="EM216" s="13"/>
      <c r="EN216" s="13"/>
      <c r="EO216" s="25">
        <v>4176</v>
      </c>
      <c r="EP216" s="38">
        <v>4430</v>
      </c>
      <c r="EQ216" s="10"/>
      <c r="ER216" s="11"/>
      <c r="ES216" s="74">
        <f t="shared" si="6037"/>
        <v>861</v>
      </c>
      <c r="ET216" s="74">
        <f t="shared" si="6038"/>
        <v>72</v>
      </c>
      <c r="EU216" s="11">
        <v>510</v>
      </c>
      <c r="EV216" s="12">
        <f t="shared" si="5977"/>
        <v>0.61207897793263644</v>
      </c>
      <c r="EW216" s="11">
        <v>17</v>
      </c>
      <c r="EX216" s="12">
        <f t="shared" si="5978"/>
        <v>3.2258064516129031E-2</v>
      </c>
      <c r="EY216" s="13"/>
      <c r="EZ216" s="13"/>
      <c r="FA216" s="25">
        <v>4176</v>
      </c>
      <c r="FB216" s="38">
        <v>4430</v>
      </c>
      <c r="FC216" s="10"/>
      <c r="FD216" s="11"/>
      <c r="FE216" s="74">
        <f t="shared" si="6039"/>
        <v>869</v>
      </c>
      <c r="FF216" s="74">
        <f t="shared" si="6040"/>
        <v>72</v>
      </c>
      <c r="FG216" s="11">
        <v>518</v>
      </c>
      <c r="FH216" s="12">
        <f t="shared" si="5981"/>
        <v>0.61680092059838898</v>
      </c>
      <c r="FI216" s="11">
        <v>18</v>
      </c>
      <c r="FJ216" s="12">
        <f t="shared" si="5982"/>
        <v>3.3582089552238806E-2</v>
      </c>
      <c r="FK216" s="13"/>
      <c r="FL216" s="13"/>
      <c r="FM216" s="25">
        <v>4176</v>
      </c>
      <c r="FN216" s="38">
        <v>4430</v>
      </c>
      <c r="FO216" s="10"/>
      <c r="FP216" s="11"/>
      <c r="FQ216" s="74">
        <f t="shared" si="6041"/>
        <v>841</v>
      </c>
      <c r="FR216" s="74">
        <f t="shared" si="6042"/>
        <v>69</v>
      </c>
      <c r="FS216" s="11">
        <v>512</v>
      </c>
      <c r="FT216" s="12">
        <f t="shared" si="5985"/>
        <v>0.61712247324613556</v>
      </c>
      <c r="FU216" s="11">
        <v>7</v>
      </c>
      <c r="FV216" s="12">
        <f t="shared" si="5986"/>
        <v>1.348747591522158E-2</v>
      </c>
      <c r="FW216" s="13"/>
      <c r="FX216" s="13"/>
      <c r="FY216" s="25">
        <v>4176</v>
      </c>
      <c r="FZ216" s="38">
        <v>4430</v>
      </c>
      <c r="GA216" s="10"/>
      <c r="GB216" s="11"/>
      <c r="GC216" s="74">
        <f t="shared" si="6043"/>
        <v>152</v>
      </c>
      <c r="GD216" s="74">
        <f t="shared" si="6044"/>
        <v>13</v>
      </c>
      <c r="GE216" s="11">
        <v>89</v>
      </c>
      <c r="GF216" s="12">
        <f t="shared" si="5989"/>
        <v>0.60526315789473684</v>
      </c>
      <c r="GG216" s="11">
        <v>3</v>
      </c>
      <c r="GH216" s="12">
        <f t="shared" si="5990"/>
        <v>3.2608695652173912E-2</v>
      </c>
      <c r="GI216" s="13"/>
      <c r="GJ216" s="13"/>
      <c r="GK216" s="25">
        <v>4176</v>
      </c>
      <c r="GL216" s="38">
        <v>4430</v>
      </c>
      <c r="GM216" s="10"/>
      <c r="GN216" s="11"/>
      <c r="GO216" s="74">
        <f t="shared" si="6045"/>
        <v>836</v>
      </c>
      <c r="GP216" s="74">
        <f t="shared" si="6046"/>
        <v>69</v>
      </c>
      <c r="GQ216" s="11">
        <v>523</v>
      </c>
      <c r="GR216" s="12">
        <f t="shared" si="5993"/>
        <v>0.6435406698564593</v>
      </c>
      <c r="GS216" s="11">
        <v>15</v>
      </c>
      <c r="GT216" s="12">
        <f t="shared" si="5994"/>
        <v>2.7881040892193308E-2</v>
      </c>
      <c r="GU216" s="13"/>
      <c r="GV216" s="13"/>
      <c r="GW216" s="25">
        <v>4176</v>
      </c>
      <c r="GX216" s="38">
        <v>4430</v>
      </c>
      <c r="GY216" s="10"/>
      <c r="GZ216" s="11"/>
      <c r="HA216" s="74">
        <f t="shared" si="6047"/>
        <v>840</v>
      </c>
      <c r="HB216" s="74">
        <f t="shared" si="6048"/>
        <v>70</v>
      </c>
      <c r="HC216" s="11">
        <v>517</v>
      </c>
      <c r="HD216" s="12">
        <f t="shared" si="5997"/>
        <v>0.63095238095238093</v>
      </c>
      <c r="HE216" s="11">
        <v>13</v>
      </c>
      <c r="HF216" s="12">
        <f t="shared" si="5998"/>
        <v>2.4528301886792454E-2</v>
      </c>
      <c r="HG216" s="13"/>
      <c r="HH216" s="13"/>
      <c r="HI216" s="25">
        <v>4176</v>
      </c>
      <c r="HJ216" s="38">
        <v>4430</v>
      </c>
      <c r="HK216" s="10">
        <f t="shared" si="5999"/>
        <v>6</v>
      </c>
      <c r="HL216" s="11">
        <f t="shared" si="6000"/>
        <v>0</v>
      </c>
      <c r="HM216" s="11">
        <f t="shared" si="6001"/>
        <v>11635</v>
      </c>
      <c r="HN216" s="11">
        <f t="shared" si="6002"/>
        <v>964</v>
      </c>
      <c r="HO216" s="11">
        <f t="shared" si="6003"/>
        <v>6910</v>
      </c>
      <c r="HP216" s="215">
        <f t="shared" si="6050"/>
        <v>0.59389772238934246</v>
      </c>
      <c r="HQ216" s="15">
        <f t="shared" si="6005"/>
        <v>232</v>
      </c>
      <c r="HR216" s="12">
        <f t="shared" si="6049"/>
        <v>3.3574529667149057E-2</v>
      </c>
      <c r="HS216" s="16">
        <v>65.3</v>
      </c>
      <c r="HT216" s="17">
        <v>6555</v>
      </c>
      <c r="HU216" s="16">
        <f t="shared" si="6006"/>
        <v>94.862518089725029</v>
      </c>
      <c r="HV216" s="23">
        <v>4176</v>
      </c>
      <c r="HW216" s="22">
        <v>4430</v>
      </c>
      <c r="HX216" s="78">
        <f t="shared" si="6007"/>
        <v>0.57618893561954065</v>
      </c>
      <c r="HY216" s="78">
        <f t="shared" si="6008"/>
        <v>0.56342088404868673</v>
      </c>
      <c r="HZ216" s="78">
        <f t="shared" si="6009"/>
        <v>0.61423901198692332</v>
      </c>
      <c r="IA216" s="78">
        <f t="shared" si="6010"/>
        <v>0.62907455976020976</v>
      </c>
    </row>
    <row r="217" spans="1:244" x14ac:dyDescent="0.25">
      <c r="A217" s="226"/>
      <c r="B217" s="41">
        <f t="shared" si="6011"/>
        <v>44594</v>
      </c>
      <c r="C217" s="10"/>
      <c r="D217" s="11"/>
      <c r="E217" s="74">
        <f t="shared" si="6012"/>
        <v>728</v>
      </c>
      <c r="F217" s="74">
        <f t="shared" si="6013"/>
        <v>61</v>
      </c>
      <c r="G217" s="11">
        <v>446</v>
      </c>
      <c r="H217" s="12">
        <f t="shared" si="5930"/>
        <v>0.62912087912087911</v>
      </c>
      <c r="I217" s="11">
        <v>12</v>
      </c>
      <c r="J217" s="12">
        <f t="shared" si="6014"/>
        <v>2.6200873362445413E-2</v>
      </c>
      <c r="K217" s="13"/>
      <c r="L217" s="11"/>
      <c r="M217" s="25">
        <v>4912.9729729729734</v>
      </c>
      <c r="N217" s="38">
        <v>4418.333333333333</v>
      </c>
      <c r="O217" s="10"/>
      <c r="P217" s="11"/>
      <c r="Q217" s="74">
        <f t="shared" si="6015"/>
        <v>694</v>
      </c>
      <c r="R217" s="74">
        <f t="shared" si="6016"/>
        <v>59</v>
      </c>
      <c r="S217" s="11">
        <v>414</v>
      </c>
      <c r="T217" s="12">
        <f t="shared" si="5933"/>
        <v>0.61671469740634011</v>
      </c>
      <c r="U217" s="11">
        <v>14</v>
      </c>
      <c r="V217" s="12">
        <f t="shared" si="5934"/>
        <v>3.2710280373831772E-2</v>
      </c>
      <c r="W217" s="13"/>
      <c r="X217" s="11"/>
      <c r="Y217" s="25">
        <v>5047.8378378378375</v>
      </c>
      <c r="Z217" s="38">
        <v>4818.4615384615381</v>
      </c>
      <c r="AA217" s="10">
        <v>1</v>
      </c>
      <c r="AB217" s="11"/>
      <c r="AC217" s="74">
        <f t="shared" si="6017"/>
        <v>139</v>
      </c>
      <c r="AD217" s="74">
        <f t="shared" si="6018"/>
        <v>8</v>
      </c>
      <c r="AE217" s="11">
        <v>73</v>
      </c>
      <c r="AF217" s="12">
        <f t="shared" si="5937"/>
        <v>0.5611510791366906</v>
      </c>
      <c r="AG217" s="11">
        <v>5</v>
      </c>
      <c r="AH217" s="12">
        <f t="shared" si="5938"/>
        <v>6.4102564102564097E-2</v>
      </c>
      <c r="AI217" s="13"/>
      <c r="AJ217" s="11"/>
      <c r="AK217" s="25">
        <v>5008.8888888888887</v>
      </c>
      <c r="AL217" s="38">
        <v>4810</v>
      </c>
      <c r="AM217" s="10"/>
      <c r="AN217" s="11"/>
      <c r="AO217" s="74">
        <f t="shared" si="6019"/>
        <v>705</v>
      </c>
      <c r="AP217" s="74">
        <f t="shared" si="6020"/>
        <v>60</v>
      </c>
      <c r="AQ217" s="11">
        <v>379</v>
      </c>
      <c r="AR217" s="12">
        <f t="shared" si="5941"/>
        <v>0.56028368794326244</v>
      </c>
      <c r="AS217" s="11">
        <v>16</v>
      </c>
      <c r="AT217" s="12">
        <f t="shared" si="5942"/>
        <v>4.0506329113924051E-2</v>
      </c>
      <c r="AU217" s="13"/>
      <c r="AV217" s="11"/>
      <c r="AW217" s="25">
        <v>4784.3243243243242</v>
      </c>
      <c r="AX217" s="38">
        <v>4867.6923076923076</v>
      </c>
      <c r="AY217" s="10"/>
      <c r="AZ217" s="11"/>
      <c r="BA217" s="74">
        <f t="shared" si="6021"/>
        <v>824</v>
      </c>
      <c r="BB217" s="74">
        <f t="shared" si="6022"/>
        <v>68</v>
      </c>
      <c r="BC217" s="11">
        <v>421</v>
      </c>
      <c r="BD217" s="12">
        <f t="shared" si="5945"/>
        <v>0.53398058252427183</v>
      </c>
      <c r="BE217" s="11">
        <v>19</v>
      </c>
      <c r="BF217" s="12">
        <f t="shared" si="5946"/>
        <v>4.3181818181818182E-2</v>
      </c>
      <c r="BG217" s="13"/>
      <c r="BH217" s="11"/>
      <c r="BI217" s="25">
        <v>5007.6923076923076</v>
      </c>
      <c r="BJ217" s="38">
        <v>5180.7692307692305</v>
      </c>
      <c r="BK217" s="10"/>
      <c r="BL217" s="11"/>
      <c r="BM217" s="74">
        <f t="shared" si="6023"/>
        <v>713</v>
      </c>
      <c r="BN217" s="74">
        <f t="shared" si="6024"/>
        <v>58</v>
      </c>
      <c r="BO217" s="11">
        <v>355</v>
      </c>
      <c r="BP217" s="12">
        <f t="shared" si="5949"/>
        <v>0.5161290322580645</v>
      </c>
      <c r="BQ217" s="11">
        <v>13</v>
      </c>
      <c r="BR217" s="12">
        <f t="shared" si="5950"/>
        <v>3.5326086956521736E-2</v>
      </c>
      <c r="BS217" s="13"/>
      <c r="BT217" s="11"/>
      <c r="BU217" s="25">
        <v>4993</v>
      </c>
      <c r="BV217" s="38">
        <v>4325.3846153846152</v>
      </c>
      <c r="BW217" s="10"/>
      <c r="BX217" s="11"/>
      <c r="BY217" s="74">
        <f t="shared" si="6025"/>
        <v>732</v>
      </c>
      <c r="BZ217" s="74">
        <f t="shared" si="6026"/>
        <v>61</v>
      </c>
      <c r="CA217" s="11">
        <v>433</v>
      </c>
      <c r="CB217" s="12">
        <f t="shared" si="5953"/>
        <v>0.60519125683060104</v>
      </c>
      <c r="CC217" s="11">
        <v>10</v>
      </c>
      <c r="CD217" s="12">
        <f t="shared" si="5954"/>
        <v>2.2573363431151242E-2</v>
      </c>
      <c r="CE217" s="13"/>
      <c r="CF217" s="11"/>
      <c r="CG217" s="25">
        <v>4862.25</v>
      </c>
      <c r="CH217" s="38">
        <v>4651.666666666667</v>
      </c>
      <c r="CI217" s="10"/>
      <c r="CJ217" s="11"/>
      <c r="CK217" s="74">
        <f t="shared" si="6027"/>
        <v>132</v>
      </c>
      <c r="CL217" s="74">
        <f t="shared" si="6028"/>
        <v>11</v>
      </c>
      <c r="CM217" s="11">
        <v>71</v>
      </c>
      <c r="CN217" s="12">
        <f t="shared" si="5957"/>
        <v>0.5757575757575758</v>
      </c>
      <c r="CO217" s="11">
        <v>5</v>
      </c>
      <c r="CP217" s="12">
        <f t="shared" si="5958"/>
        <v>6.5789473684210523E-2</v>
      </c>
      <c r="CQ217" s="13"/>
      <c r="CR217" s="11"/>
      <c r="CS217" s="25">
        <v>4615.5555555555557</v>
      </c>
      <c r="CT217" s="38">
        <v>4416.666666666667</v>
      </c>
      <c r="CU217" s="10"/>
      <c r="CV217" s="11"/>
      <c r="CW217" s="74">
        <f t="shared" si="6029"/>
        <v>732</v>
      </c>
      <c r="CX217" s="74">
        <f t="shared" si="6030"/>
        <v>62</v>
      </c>
      <c r="CY217" s="11">
        <v>417</v>
      </c>
      <c r="CZ217" s="12">
        <f t="shared" si="5961"/>
        <v>0.57650273224043713</v>
      </c>
      <c r="DA217" s="11">
        <v>5</v>
      </c>
      <c r="DB217" s="12">
        <f t="shared" si="5962"/>
        <v>1.1848341232227487E-2</v>
      </c>
      <c r="DC217" s="13"/>
      <c r="DD217" s="11"/>
      <c r="DE217" s="25">
        <v>4793.1578947368425</v>
      </c>
      <c r="DF217" s="38">
        <v>4680</v>
      </c>
      <c r="DG217" s="10">
        <v>1</v>
      </c>
      <c r="DH217" s="11"/>
      <c r="DI217" s="74">
        <f t="shared" si="6031"/>
        <v>812</v>
      </c>
      <c r="DJ217" s="74">
        <f t="shared" si="6032"/>
        <v>70</v>
      </c>
      <c r="DK217" s="11">
        <v>454</v>
      </c>
      <c r="DL217" s="12">
        <f t="shared" si="5965"/>
        <v>0.57019704433497542</v>
      </c>
      <c r="DM217" s="11">
        <v>9</v>
      </c>
      <c r="DN217" s="12">
        <f t="shared" si="5966"/>
        <v>1.9438444924406047E-2</v>
      </c>
      <c r="DO217" s="13"/>
      <c r="DP217" s="11"/>
      <c r="DQ217" s="25">
        <v>5081.0526315789475</v>
      </c>
      <c r="DR217" s="38">
        <v>5003.0769230769229</v>
      </c>
      <c r="DS217" s="10"/>
      <c r="DT217" s="11"/>
      <c r="DU217" s="74">
        <f t="shared" si="6033"/>
        <v>875</v>
      </c>
      <c r="DV217" s="74">
        <f t="shared" si="6034"/>
        <v>70</v>
      </c>
      <c r="DW217" s="11">
        <v>493</v>
      </c>
      <c r="DX217" s="12">
        <f t="shared" si="5969"/>
        <v>0.58285714285714285</v>
      </c>
      <c r="DY217" s="11">
        <v>17</v>
      </c>
      <c r="DZ217" s="12">
        <f t="shared" si="5970"/>
        <v>3.3333333333333333E-2</v>
      </c>
      <c r="EA217" s="13"/>
      <c r="EB217" s="11"/>
      <c r="EC217" s="25">
        <v>4516.0975609756097</v>
      </c>
      <c r="ED217" s="38">
        <v>4527.8571428571431</v>
      </c>
      <c r="EE217" s="10"/>
      <c r="EF217" s="11"/>
      <c r="EG217" s="74">
        <f t="shared" si="6035"/>
        <v>148</v>
      </c>
      <c r="EH217" s="74">
        <f t="shared" si="6036"/>
        <v>11</v>
      </c>
      <c r="EI217" s="11">
        <v>91</v>
      </c>
      <c r="EJ217" s="12">
        <f t="shared" si="5973"/>
        <v>0.63513513513513509</v>
      </c>
      <c r="EK217" s="11">
        <v>3</v>
      </c>
      <c r="EL217" s="12">
        <f t="shared" si="5974"/>
        <v>3.1914893617021274E-2</v>
      </c>
      <c r="EM217" s="13"/>
      <c r="EN217" s="11"/>
      <c r="EO217" s="25">
        <v>4555.3846153846152</v>
      </c>
      <c r="EP217" s="38">
        <v>4594</v>
      </c>
      <c r="EQ217" s="10"/>
      <c r="ER217" s="11"/>
      <c r="ES217" s="74">
        <f t="shared" si="6037"/>
        <v>861</v>
      </c>
      <c r="ET217" s="74">
        <f t="shared" si="6038"/>
        <v>72</v>
      </c>
      <c r="EU217" s="11">
        <v>502</v>
      </c>
      <c r="EV217" s="12">
        <f t="shared" si="5977"/>
        <v>0.60162601626016265</v>
      </c>
      <c r="EW217" s="11">
        <v>16</v>
      </c>
      <c r="EX217" s="12">
        <f t="shared" si="5978"/>
        <v>3.0888030888030889E-2</v>
      </c>
      <c r="EY217" s="13"/>
      <c r="EZ217" s="11"/>
      <c r="FA217" s="25">
        <v>4711.2820512820517</v>
      </c>
      <c r="FB217" s="38">
        <v>4717.0588235294117</v>
      </c>
      <c r="FC217" s="10"/>
      <c r="FD217" s="11"/>
      <c r="FE217" s="74">
        <f t="shared" si="6039"/>
        <v>869</v>
      </c>
      <c r="FF217" s="74">
        <f t="shared" si="6040"/>
        <v>72</v>
      </c>
      <c r="FG217" s="11">
        <v>492</v>
      </c>
      <c r="FH217" s="12">
        <f t="shared" si="5981"/>
        <v>0.58227848101265822</v>
      </c>
      <c r="FI217" s="11">
        <v>14</v>
      </c>
      <c r="FJ217" s="12">
        <f t="shared" si="5982"/>
        <v>2.766798418972332E-2</v>
      </c>
      <c r="FK217" s="13"/>
      <c r="FL217" s="11"/>
      <c r="FM217" s="25">
        <v>4822.173913043478</v>
      </c>
      <c r="FN217" s="38">
        <v>5153.125</v>
      </c>
      <c r="FO217" s="10"/>
      <c r="FP217" s="11"/>
      <c r="FQ217" s="74">
        <f t="shared" si="6041"/>
        <v>841</v>
      </c>
      <c r="FR217" s="74">
        <f t="shared" si="6042"/>
        <v>69</v>
      </c>
      <c r="FS217" s="11">
        <v>495</v>
      </c>
      <c r="FT217" s="12">
        <f t="shared" si="5985"/>
        <v>0.59453032104637338</v>
      </c>
      <c r="FU217" s="11">
        <v>5</v>
      </c>
      <c r="FV217" s="12">
        <f t="shared" si="5986"/>
        <v>0.01</v>
      </c>
      <c r="FW217" s="13"/>
      <c r="FX217" s="11"/>
      <c r="FY217" s="25">
        <v>4577.9591836734689</v>
      </c>
      <c r="FZ217" s="38">
        <v>4602.666666666667</v>
      </c>
      <c r="GA217" s="10"/>
      <c r="GB217" s="11"/>
      <c r="GC217" s="74">
        <f t="shared" si="6043"/>
        <v>152</v>
      </c>
      <c r="GD217" s="74">
        <f t="shared" si="6044"/>
        <v>13</v>
      </c>
      <c r="GE217" s="11">
        <v>84</v>
      </c>
      <c r="GF217" s="12">
        <f t="shared" si="5989"/>
        <v>0.57236842105263153</v>
      </c>
      <c r="GG217" s="11">
        <v>3</v>
      </c>
      <c r="GH217" s="12">
        <f t="shared" si="5990"/>
        <v>3.4482758620689655E-2</v>
      </c>
      <c r="GI217" s="13"/>
      <c r="GJ217" s="11"/>
      <c r="GK217" s="25">
        <v>4935.8823529411766</v>
      </c>
      <c r="GL217" s="38">
        <v>4788.333333333333</v>
      </c>
      <c r="GM217" s="10">
        <v>1</v>
      </c>
      <c r="GN217" s="11"/>
      <c r="GO217" s="74">
        <f t="shared" si="6045"/>
        <v>835</v>
      </c>
      <c r="GP217" s="74">
        <f t="shared" si="6046"/>
        <v>69</v>
      </c>
      <c r="GQ217" s="11">
        <v>493</v>
      </c>
      <c r="GR217" s="12">
        <f t="shared" si="5993"/>
        <v>0.6</v>
      </c>
      <c r="GS217" s="11">
        <v>8</v>
      </c>
      <c r="GT217" s="12">
        <f t="shared" si="5994"/>
        <v>1.5968063872255488E-2</v>
      </c>
      <c r="GU217" s="13"/>
      <c r="GV217" s="11"/>
      <c r="GW217" s="25">
        <v>4597.8</v>
      </c>
      <c r="GX217" s="38">
        <v>4798.333333333333</v>
      </c>
      <c r="GY217" s="10"/>
      <c r="GZ217" s="11"/>
      <c r="HA217" s="74">
        <f t="shared" si="6047"/>
        <v>840</v>
      </c>
      <c r="HB217" s="74">
        <f t="shared" si="6048"/>
        <v>70</v>
      </c>
      <c r="HC217" s="11">
        <v>500</v>
      </c>
      <c r="HD217" s="12">
        <f t="shared" si="5997"/>
        <v>0.61904761904761907</v>
      </c>
      <c r="HE217" s="11">
        <v>20</v>
      </c>
      <c r="HF217" s="12">
        <f t="shared" si="5998"/>
        <v>3.8461538461538464E-2</v>
      </c>
      <c r="HG217" s="13"/>
      <c r="HH217" s="11"/>
      <c r="HI217" s="25">
        <v>4534.583333333333</v>
      </c>
      <c r="HJ217" s="38">
        <v>5026</v>
      </c>
      <c r="HK217" s="10">
        <f t="shared" si="5999"/>
        <v>3</v>
      </c>
      <c r="HL217" s="11">
        <f t="shared" si="6000"/>
        <v>0</v>
      </c>
      <c r="HM217" s="11">
        <f t="shared" si="6001"/>
        <v>11632</v>
      </c>
      <c r="HN217" s="11">
        <f t="shared" si="6002"/>
        <v>964</v>
      </c>
      <c r="HO217" s="11">
        <f t="shared" si="6003"/>
        <v>6807</v>
      </c>
      <c r="HP217" s="215">
        <f t="shared" si="6050"/>
        <v>0.58519601100412655</v>
      </c>
      <c r="HQ217" s="15">
        <f t="shared" si="6005"/>
        <v>194</v>
      </c>
      <c r="HR217" s="12">
        <f t="shared" si="6049"/>
        <v>2.8500073453797563E-2</v>
      </c>
      <c r="HS217" s="16">
        <v>65.400000000000006</v>
      </c>
      <c r="HT217" s="17">
        <v>6489</v>
      </c>
      <c r="HU217" s="16">
        <f t="shared" si="6006"/>
        <v>95.328338475099159</v>
      </c>
      <c r="HV217" s="23">
        <v>4790.625</v>
      </c>
      <c r="HW217" s="22">
        <v>4774.2465753424658</v>
      </c>
      <c r="HX217" s="78">
        <f t="shared" si="6007"/>
        <v>0.58220064724919096</v>
      </c>
      <c r="HY217" s="78">
        <f t="shared" si="6008"/>
        <v>0.56776674142902916</v>
      </c>
      <c r="HZ217" s="78">
        <f t="shared" si="6009"/>
        <v>0.59135488557936799</v>
      </c>
      <c r="IA217" s="78">
        <f t="shared" si="6010"/>
        <v>0.60269865067466266</v>
      </c>
    </row>
    <row r="218" spans="1:244" x14ac:dyDescent="0.25">
      <c r="A218" s="226"/>
      <c r="B218" s="41">
        <f t="shared" si="6011"/>
        <v>44595</v>
      </c>
      <c r="C218" s="10"/>
      <c r="D218" s="11"/>
      <c r="E218" s="74">
        <f>E217-C218</f>
        <v>728</v>
      </c>
      <c r="F218" s="74">
        <f>F217-D218</f>
        <v>61</v>
      </c>
      <c r="G218" s="11">
        <v>403</v>
      </c>
      <c r="H218" s="12">
        <f t="shared" si="5930"/>
        <v>0.57692307692307687</v>
      </c>
      <c r="I218" s="11">
        <v>17</v>
      </c>
      <c r="J218" s="12">
        <f t="shared" si="6014"/>
        <v>4.0476190476190478E-2</v>
      </c>
      <c r="K218" s="13"/>
      <c r="L218" s="11"/>
      <c r="M218" s="39">
        <v>81.081081081081081</v>
      </c>
      <c r="N218" s="43">
        <v>100</v>
      </c>
      <c r="O218" s="10"/>
      <c r="P218" s="11"/>
      <c r="Q218" s="74">
        <f t="shared" si="6015"/>
        <v>694</v>
      </c>
      <c r="R218" s="74">
        <f t="shared" si="6016"/>
        <v>59</v>
      </c>
      <c r="S218" s="11">
        <v>393</v>
      </c>
      <c r="T218" s="12">
        <f t="shared" si="5933"/>
        <v>0.58789625360230546</v>
      </c>
      <c r="U218" s="11">
        <v>15</v>
      </c>
      <c r="V218" s="12">
        <f t="shared" si="5934"/>
        <v>3.6764705882352942E-2</v>
      </c>
      <c r="W218" s="13"/>
      <c r="X218" s="11"/>
      <c r="Y218" s="39">
        <v>86.486486486486484</v>
      </c>
      <c r="Z218" s="43">
        <v>100</v>
      </c>
      <c r="AA218" s="10"/>
      <c r="AB218" s="11"/>
      <c r="AC218" s="74">
        <f t="shared" si="6017"/>
        <v>139</v>
      </c>
      <c r="AD218" s="74">
        <f t="shared" si="6018"/>
        <v>8</v>
      </c>
      <c r="AE218" s="11">
        <v>62</v>
      </c>
      <c r="AF218" s="12">
        <f t="shared" si="5937"/>
        <v>0.46762589928057552</v>
      </c>
      <c r="AG218" s="11">
        <v>3</v>
      </c>
      <c r="AH218" s="12">
        <f t="shared" si="5938"/>
        <v>4.6153846153846156E-2</v>
      </c>
      <c r="AI218" s="13"/>
      <c r="AJ218" s="11"/>
      <c r="AK218" s="39">
        <v>55.555555555555557</v>
      </c>
      <c r="AL218" s="43">
        <v>100</v>
      </c>
      <c r="AM218" s="10"/>
      <c r="AN218" s="11"/>
      <c r="AO218" s="74">
        <f t="shared" si="6019"/>
        <v>705</v>
      </c>
      <c r="AP218" s="74">
        <f t="shared" si="6020"/>
        <v>60</v>
      </c>
      <c r="AQ218" s="11">
        <v>410</v>
      </c>
      <c r="AR218" s="12">
        <f t="shared" si="5941"/>
        <v>0.6028368794326241</v>
      </c>
      <c r="AS218" s="11">
        <v>15</v>
      </c>
      <c r="AT218" s="12">
        <f t="shared" si="5942"/>
        <v>3.5294117647058823E-2</v>
      </c>
      <c r="AU218" s="13"/>
      <c r="AV218" s="11"/>
      <c r="AW218" s="39">
        <v>86.486486486486484</v>
      </c>
      <c r="AX218" s="43">
        <v>100</v>
      </c>
      <c r="AY218" s="10"/>
      <c r="AZ218" s="11"/>
      <c r="BA218" s="74">
        <f t="shared" si="6021"/>
        <v>824</v>
      </c>
      <c r="BB218" s="74">
        <f t="shared" si="6022"/>
        <v>68</v>
      </c>
      <c r="BC218" s="11">
        <v>379</v>
      </c>
      <c r="BD218" s="12">
        <f t="shared" si="5945"/>
        <v>0.48422330097087379</v>
      </c>
      <c r="BE218" s="11">
        <v>20</v>
      </c>
      <c r="BF218" s="12">
        <f t="shared" si="5946"/>
        <v>5.0125313283208017E-2</v>
      </c>
      <c r="BG218" s="13"/>
      <c r="BH218" s="11"/>
      <c r="BI218" s="39">
        <v>87.179487179487182</v>
      </c>
      <c r="BJ218" s="43">
        <v>100</v>
      </c>
      <c r="BK218" s="10"/>
      <c r="BL218" s="11"/>
      <c r="BM218" s="74">
        <f t="shared" si="6023"/>
        <v>713</v>
      </c>
      <c r="BN218" s="74">
        <f t="shared" si="6024"/>
        <v>58</v>
      </c>
      <c r="BO218" s="11">
        <v>428</v>
      </c>
      <c r="BP218" s="12">
        <f t="shared" si="5949"/>
        <v>0.62552594670406736</v>
      </c>
      <c r="BQ218" s="11">
        <v>18</v>
      </c>
      <c r="BR218" s="12">
        <f t="shared" si="5950"/>
        <v>4.0358744394618833E-2</v>
      </c>
      <c r="BS218" s="13"/>
      <c r="BT218" s="11"/>
      <c r="BU218" s="39">
        <v>95</v>
      </c>
      <c r="BV218" s="43">
        <v>100</v>
      </c>
      <c r="BW218" s="10"/>
      <c r="BX218" s="11"/>
      <c r="BY218" s="74">
        <f t="shared" si="6025"/>
        <v>732</v>
      </c>
      <c r="BZ218" s="74">
        <f t="shared" si="6026"/>
        <v>61</v>
      </c>
      <c r="CA218" s="11">
        <v>454</v>
      </c>
      <c r="CB218" s="12">
        <f t="shared" si="5953"/>
        <v>0.63251366120218577</v>
      </c>
      <c r="CC218" s="11">
        <v>9</v>
      </c>
      <c r="CD218" s="12">
        <f t="shared" si="5954"/>
        <v>1.9438444924406047E-2</v>
      </c>
      <c r="CE218" s="13"/>
      <c r="CF218" s="11"/>
      <c r="CG218" s="39">
        <v>87.5</v>
      </c>
      <c r="CH218" s="43">
        <v>100</v>
      </c>
      <c r="CI218" s="10">
        <v>1</v>
      </c>
      <c r="CJ218" s="11"/>
      <c r="CK218" s="74">
        <f t="shared" si="6027"/>
        <v>131</v>
      </c>
      <c r="CL218" s="74">
        <f t="shared" si="6028"/>
        <v>11</v>
      </c>
      <c r="CM218" s="11">
        <v>82</v>
      </c>
      <c r="CN218" s="12">
        <f t="shared" si="5957"/>
        <v>0.68702290076335881</v>
      </c>
      <c r="CO218" s="11">
        <v>8</v>
      </c>
      <c r="CP218" s="12">
        <f t="shared" si="5958"/>
        <v>8.8888888888888892E-2</v>
      </c>
      <c r="CQ218" s="13"/>
      <c r="CR218" s="11"/>
      <c r="CS218" s="39">
        <v>55.555555555555557</v>
      </c>
      <c r="CT218" s="43">
        <v>100</v>
      </c>
      <c r="CU218" s="10"/>
      <c r="CV218" s="11"/>
      <c r="CW218" s="74">
        <f t="shared" si="6029"/>
        <v>732</v>
      </c>
      <c r="CX218" s="74">
        <f t="shared" si="6030"/>
        <v>62</v>
      </c>
      <c r="CY218" s="11">
        <v>437</v>
      </c>
      <c r="CZ218" s="12">
        <f t="shared" si="5961"/>
        <v>0.62295081967213117</v>
      </c>
      <c r="DA218" s="11">
        <v>19</v>
      </c>
      <c r="DB218" s="12">
        <f t="shared" si="5962"/>
        <v>4.1666666666666664E-2</v>
      </c>
      <c r="DC218" s="13"/>
      <c r="DD218" s="11"/>
      <c r="DE218" s="39">
        <v>92.10526315789474</v>
      </c>
      <c r="DF218" s="43">
        <v>100</v>
      </c>
      <c r="DG218" s="10"/>
      <c r="DH218" s="11"/>
      <c r="DI218" s="74">
        <f t="shared" si="6031"/>
        <v>812</v>
      </c>
      <c r="DJ218" s="74">
        <f t="shared" si="6032"/>
        <v>70</v>
      </c>
      <c r="DK218" s="11">
        <v>475</v>
      </c>
      <c r="DL218" s="12">
        <f t="shared" si="5965"/>
        <v>0.60960591133004927</v>
      </c>
      <c r="DM218" s="11">
        <v>20</v>
      </c>
      <c r="DN218" s="12">
        <f t="shared" si="5966"/>
        <v>4.0404040404040407E-2</v>
      </c>
      <c r="DO218" s="13"/>
      <c r="DP218" s="11"/>
      <c r="DQ218" s="39">
        <v>97.368421052631575</v>
      </c>
      <c r="DR218" s="43">
        <v>100</v>
      </c>
      <c r="DS218" s="10"/>
      <c r="DT218" s="11"/>
      <c r="DU218" s="74">
        <f t="shared" si="6033"/>
        <v>875</v>
      </c>
      <c r="DV218" s="74">
        <f t="shared" si="6034"/>
        <v>70</v>
      </c>
      <c r="DW218" s="11">
        <v>485</v>
      </c>
      <c r="DX218" s="12">
        <f t="shared" si="5969"/>
        <v>0.57485714285714284</v>
      </c>
      <c r="DY218" s="11">
        <v>18</v>
      </c>
      <c r="DZ218" s="12">
        <f t="shared" si="5970"/>
        <v>3.5785288270377733E-2</v>
      </c>
      <c r="EA218" s="13"/>
      <c r="EB218" s="11"/>
      <c r="EC218" s="39">
        <v>56.097560975609753</v>
      </c>
      <c r="ED218" s="43">
        <v>100</v>
      </c>
      <c r="EE218" s="10"/>
      <c r="EF218" s="11"/>
      <c r="EG218" s="74">
        <f t="shared" si="6035"/>
        <v>148</v>
      </c>
      <c r="EH218" s="74">
        <f t="shared" si="6036"/>
        <v>11</v>
      </c>
      <c r="EI218" s="11">
        <v>88</v>
      </c>
      <c r="EJ218" s="12">
        <f t="shared" si="5973"/>
        <v>0.61486486486486491</v>
      </c>
      <c r="EK218" s="11">
        <v>3</v>
      </c>
      <c r="EL218" s="12">
        <f t="shared" si="5974"/>
        <v>3.2967032967032968E-2</v>
      </c>
      <c r="EM218" s="13"/>
      <c r="EN218" s="11"/>
      <c r="EO218" s="39">
        <v>61.53846153846154</v>
      </c>
      <c r="EP218" s="43">
        <v>100</v>
      </c>
      <c r="EQ218" s="10"/>
      <c r="ER218" s="11"/>
      <c r="ES218" s="74">
        <f t="shared" si="6037"/>
        <v>861</v>
      </c>
      <c r="ET218" s="74">
        <f t="shared" si="6038"/>
        <v>72</v>
      </c>
      <c r="EU218" s="11">
        <v>464</v>
      </c>
      <c r="EV218" s="12">
        <f t="shared" si="5977"/>
        <v>0.55981416957026708</v>
      </c>
      <c r="EW218" s="11">
        <v>18</v>
      </c>
      <c r="EX218" s="12">
        <f t="shared" si="5978"/>
        <v>3.7344398340248962E-2</v>
      </c>
      <c r="EY218" s="13"/>
      <c r="EZ218" s="11"/>
      <c r="FA218" s="39">
        <v>71.794871794871796</v>
      </c>
      <c r="FB218" s="43">
        <v>100</v>
      </c>
      <c r="FC218" s="10"/>
      <c r="FD218" s="11"/>
      <c r="FE218" s="74">
        <f t="shared" si="6039"/>
        <v>869</v>
      </c>
      <c r="FF218" s="74">
        <f t="shared" si="6040"/>
        <v>72</v>
      </c>
      <c r="FG218" s="11">
        <v>481</v>
      </c>
      <c r="FH218" s="12">
        <f t="shared" si="5981"/>
        <v>0.57537399309551207</v>
      </c>
      <c r="FI218" s="11">
        <v>19</v>
      </c>
      <c r="FJ218" s="12">
        <f t="shared" si="5982"/>
        <v>3.7999999999999999E-2</v>
      </c>
      <c r="FK218" s="13"/>
      <c r="FL218" s="11"/>
      <c r="FM218" s="39">
        <v>73.913043478260875</v>
      </c>
      <c r="FN218" s="43">
        <v>93.75</v>
      </c>
      <c r="FO218" s="10"/>
      <c r="FP218" s="11"/>
      <c r="FQ218" s="74">
        <f t="shared" si="6041"/>
        <v>841</v>
      </c>
      <c r="FR218" s="74">
        <f t="shared" si="6042"/>
        <v>69</v>
      </c>
      <c r="FS218" s="11">
        <v>458</v>
      </c>
      <c r="FT218" s="12">
        <f t="shared" si="5985"/>
        <v>0.56718192627824016</v>
      </c>
      <c r="FU218" s="11">
        <v>19</v>
      </c>
      <c r="FV218" s="12">
        <f t="shared" si="5986"/>
        <v>3.9832285115303984E-2</v>
      </c>
      <c r="FW218" s="13"/>
      <c r="FX218" s="11"/>
      <c r="FY218" s="39">
        <v>81.632653061224488</v>
      </c>
      <c r="FZ218" s="43">
        <v>100</v>
      </c>
      <c r="GA218" s="10"/>
      <c r="GB218" s="11"/>
      <c r="GC218" s="74">
        <f t="shared" si="6043"/>
        <v>152</v>
      </c>
      <c r="GD218" s="74">
        <f t="shared" si="6044"/>
        <v>13</v>
      </c>
      <c r="GE218" s="11">
        <v>74</v>
      </c>
      <c r="GF218" s="12">
        <f t="shared" si="5989"/>
        <v>0.5</v>
      </c>
      <c r="GG218" s="11">
        <v>2</v>
      </c>
      <c r="GH218" s="12">
        <f t="shared" si="5990"/>
        <v>2.6315789473684209E-2</v>
      </c>
      <c r="GI218" s="13"/>
      <c r="GJ218" s="11"/>
      <c r="GK218" s="39">
        <v>64.705882352941174</v>
      </c>
      <c r="GL218" s="43">
        <v>100</v>
      </c>
      <c r="GM218" s="10"/>
      <c r="GN218" s="11"/>
      <c r="GO218" s="74">
        <f t="shared" si="6045"/>
        <v>835</v>
      </c>
      <c r="GP218" s="74">
        <f t="shared" si="6046"/>
        <v>69</v>
      </c>
      <c r="GQ218" s="11">
        <v>465</v>
      </c>
      <c r="GR218" s="12">
        <f t="shared" si="5993"/>
        <v>0.56886227544910184</v>
      </c>
      <c r="GS218" s="11">
        <v>10</v>
      </c>
      <c r="GT218" s="12">
        <f t="shared" si="5994"/>
        <v>2.1052631578947368E-2</v>
      </c>
      <c r="GU218" s="13"/>
      <c r="GV218" s="11"/>
      <c r="GW218" s="39">
        <v>72</v>
      </c>
      <c r="GX218" s="43">
        <v>100</v>
      </c>
      <c r="GY218" s="10">
        <v>1</v>
      </c>
      <c r="GZ218" s="11"/>
      <c r="HA218" s="74">
        <f t="shared" si="6047"/>
        <v>839</v>
      </c>
      <c r="HB218" s="74">
        <f t="shared" si="6048"/>
        <v>70</v>
      </c>
      <c r="HC218" s="11">
        <v>481</v>
      </c>
      <c r="HD218" s="12">
        <f t="shared" si="5997"/>
        <v>0.600715137067938</v>
      </c>
      <c r="HE218" s="11">
        <v>23</v>
      </c>
      <c r="HF218" s="12">
        <f t="shared" si="5998"/>
        <v>4.5634920634920632E-2</v>
      </c>
      <c r="HG218" s="13"/>
      <c r="HH218" s="11"/>
      <c r="HI218" s="39">
        <v>64.583333333333329</v>
      </c>
      <c r="HJ218" s="43">
        <v>90</v>
      </c>
      <c r="HK218" s="10">
        <f t="shared" si="5999"/>
        <v>2</v>
      </c>
      <c r="HL218" s="11">
        <f t="shared" si="6000"/>
        <v>0</v>
      </c>
      <c r="HM218" s="11">
        <f t="shared" si="6001"/>
        <v>11630</v>
      </c>
      <c r="HN218" s="11">
        <f t="shared" si="6002"/>
        <v>964</v>
      </c>
      <c r="HO218" s="11">
        <f t="shared" si="6003"/>
        <v>6775</v>
      </c>
      <c r="HP218" s="215">
        <f t="shared" si="6050"/>
        <v>0.5825451418744626</v>
      </c>
      <c r="HQ218" s="15">
        <f t="shared" si="6005"/>
        <v>256</v>
      </c>
      <c r="HR218" s="12">
        <f t="shared" si="6049"/>
        <v>3.7785977859778601E-2</v>
      </c>
      <c r="HS218" s="16">
        <v>65.5</v>
      </c>
      <c r="HT218" s="17">
        <v>6431</v>
      </c>
      <c r="HU218" s="16">
        <f t="shared" si="6006"/>
        <v>94.922509225092256</v>
      </c>
      <c r="HV218" s="23">
        <v>74.198717948717942</v>
      </c>
      <c r="HW218" s="22">
        <v>86.301369863013704</v>
      </c>
      <c r="HX218" s="78">
        <f t="shared" si="6007"/>
        <v>0.55566343042071198</v>
      </c>
      <c r="HY218" s="78">
        <f t="shared" si="6008"/>
        <v>0.625</v>
      </c>
      <c r="HZ218" s="78">
        <f t="shared" si="6009"/>
        <v>0.57246640029059204</v>
      </c>
      <c r="IA218" s="78">
        <f t="shared" si="6010"/>
        <v>0.57442819647544052</v>
      </c>
      <c r="IF218" s="93">
        <f t="shared" ref="IF218" si="6051">IF219/IF220</f>
        <v>2.9041626331074541E-3</v>
      </c>
      <c r="IG218" s="93">
        <f t="shared" ref="IG218" si="6052">IG219/IG220</f>
        <v>2.5575447570332483E-3</v>
      </c>
      <c r="IH218" s="93">
        <f t="shared" ref="IH218" si="6053">IH219/IH220</f>
        <v>3.6310820624546115E-4</v>
      </c>
      <c r="II218" s="93">
        <f t="shared" ref="II218" si="6054">II219/II220</f>
        <v>7.4934432371674784E-4</v>
      </c>
      <c r="IJ218" s="96" t="s">
        <v>90</v>
      </c>
    </row>
    <row r="219" spans="1:244" ht="19.5" thickBot="1" x14ac:dyDescent="0.3">
      <c r="A219" s="226"/>
      <c r="B219" s="42"/>
      <c r="C219" s="26">
        <f>SUM(C212:C218)</f>
        <v>1</v>
      </c>
      <c r="D219" s="27">
        <f>SUM(D212:D218)</f>
        <v>0</v>
      </c>
      <c r="E219" s="27"/>
      <c r="F219" s="27"/>
      <c r="G219" s="27">
        <f>SUM(G212:G218)</f>
        <v>3037</v>
      </c>
      <c r="H219" s="28">
        <f>((G219+I219)/7)/E218</f>
        <v>0.61401098901098905</v>
      </c>
      <c r="I219" s="27">
        <f>SUM(I212:I218)</f>
        <v>92</v>
      </c>
      <c r="J219" s="28">
        <f>(I219/(I219+G219))</f>
        <v>2.9402364972834771E-2</v>
      </c>
      <c r="K219" s="27"/>
      <c r="L219" s="27"/>
      <c r="M219" s="29">
        <f>M217/M216*100-100</f>
        <v>17.647820234027137</v>
      </c>
      <c r="N219" s="72">
        <f>N217/N216*100-100</f>
        <v>-0.26335590669677345</v>
      </c>
      <c r="O219" s="26">
        <f t="shared" ref="O219" si="6055">SUM(O212:O218)</f>
        <v>1</v>
      </c>
      <c r="P219" s="27">
        <f t="shared" ref="P219" si="6056">SUM(P212:P218)</f>
        <v>0</v>
      </c>
      <c r="Q219" s="27"/>
      <c r="R219" s="27"/>
      <c r="S219" s="27">
        <f t="shared" ref="S219" si="6057">SUM(S212:S218)</f>
        <v>2804</v>
      </c>
      <c r="T219" s="28">
        <f t="shared" ref="T219" si="6058">((S219+U219)/7)/Q218</f>
        <v>0.60086455331412103</v>
      </c>
      <c r="U219" s="27">
        <f t="shared" ref="U219" si="6059">SUM(U212:U218)</f>
        <v>115</v>
      </c>
      <c r="V219" s="28">
        <f t="shared" ref="V219" si="6060">(U219/(U219+S219))</f>
        <v>3.9397053785542993E-2</v>
      </c>
      <c r="W219" s="27"/>
      <c r="X219" s="27"/>
      <c r="Y219" s="29">
        <f t="shared" ref="Y219:Z219" si="6061">Y217/Y216*100-100</f>
        <v>20.877342860101479</v>
      </c>
      <c r="Z219" s="72">
        <f t="shared" si="6061"/>
        <v>8.7688834867164331</v>
      </c>
      <c r="AA219" s="26">
        <f t="shared" ref="AA219" si="6062">SUM(AA212:AA218)</f>
        <v>7</v>
      </c>
      <c r="AB219" s="27">
        <f t="shared" ref="AB219" si="6063">SUM(AB212:AB218)</f>
        <v>0</v>
      </c>
      <c r="AC219" s="27"/>
      <c r="AD219" s="27"/>
      <c r="AE219" s="27">
        <f t="shared" ref="AE219" si="6064">SUM(AE212:AE218)</f>
        <v>496</v>
      </c>
      <c r="AF219" s="28">
        <f t="shared" ref="AF219" si="6065">((AE219+AG219)/7)/AC218</f>
        <v>0.526207605344296</v>
      </c>
      <c r="AG219" s="27">
        <f t="shared" ref="AG219" si="6066">SUM(AG212:AG218)</f>
        <v>16</v>
      </c>
      <c r="AH219" s="28">
        <f t="shared" ref="AH219" si="6067">(AG219/(AG219+AE219))</f>
        <v>3.125E-2</v>
      </c>
      <c r="AI219" s="27"/>
      <c r="AJ219" s="27"/>
      <c r="AK219" s="29">
        <f t="shared" ref="AK219:AL219" si="6068">AK217/AK216*100-100</f>
        <v>19.944657300979145</v>
      </c>
      <c r="AL219" s="72">
        <f t="shared" si="6068"/>
        <v>8.5778781038374774</v>
      </c>
      <c r="AM219" s="26">
        <f t="shared" ref="AM219" si="6069">SUM(AM212:AM218)</f>
        <v>0</v>
      </c>
      <c r="AN219" s="27">
        <f t="shared" ref="AN219" si="6070">SUM(AN212:AN218)</f>
        <v>0</v>
      </c>
      <c r="AO219" s="27"/>
      <c r="AP219" s="27"/>
      <c r="AQ219" s="27">
        <f t="shared" ref="AQ219" si="6071">SUM(AQ212:AQ218)</f>
        <v>2926</v>
      </c>
      <c r="AR219" s="28">
        <f t="shared" ref="AR219" si="6072">((AQ219+AS219)/7)/AO218</f>
        <v>0.61661600810536987</v>
      </c>
      <c r="AS219" s="27">
        <f t="shared" ref="AS219" si="6073">SUM(AS212:AS218)</f>
        <v>117</v>
      </c>
      <c r="AT219" s="28">
        <f t="shared" ref="AT219" si="6074">(AS219/(AS219+AQ219))</f>
        <v>3.8448899112717712E-2</v>
      </c>
      <c r="AU219" s="27"/>
      <c r="AV219" s="27"/>
      <c r="AW219" s="29">
        <f t="shared" ref="AW219:AX219" si="6075">AW217/AW216*100-100</f>
        <v>14.567153360256796</v>
      </c>
      <c r="AX219" s="72">
        <f t="shared" si="6075"/>
        <v>9.8801875325577271</v>
      </c>
      <c r="AY219" s="26">
        <f t="shared" ref="AY219" si="6076">SUM(AY212:AY218)</f>
        <v>0</v>
      </c>
      <c r="AZ219" s="27">
        <f t="shared" ref="AZ219" si="6077">SUM(AZ212:AZ218)</f>
        <v>0</v>
      </c>
      <c r="BA219" s="27"/>
      <c r="BB219" s="27"/>
      <c r="BC219" s="27">
        <f t="shared" ref="BC219" si="6078">SUM(BC212:BC218)</f>
        <v>3049</v>
      </c>
      <c r="BD219" s="28">
        <f t="shared" ref="BD219" si="6079">((BC219+BE219)/7)/BA218</f>
        <v>0.55149098474341196</v>
      </c>
      <c r="BE219" s="27">
        <f t="shared" ref="BE219" si="6080">SUM(BE212:BE218)</f>
        <v>132</v>
      </c>
      <c r="BF219" s="28">
        <f t="shared" ref="BF219" si="6081">(BE219/(BE219+BC219))</f>
        <v>4.1496384784658912E-2</v>
      </c>
      <c r="BG219" s="27"/>
      <c r="BH219" s="27"/>
      <c r="BI219" s="29">
        <f t="shared" ref="BI219:BJ219" si="6082">BI217/BI216*100-100</f>
        <v>19.916003536693182</v>
      </c>
      <c r="BJ219" s="72">
        <f t="shared" si="6082"/>
        <v>16.947386699079686</v>
      </c>
      <c r="BK219" s="26">
        <f t="shared" ref="BK219" si="6083">SUM(BK212:BK218)</f>
        <v>0</v>
      </c>
      <c r="BL219" s="27">
        <f t="shared" ref="BL219" si="6084">SUM(BL212:BL218)</f>
        <v>0</v>
      </c>
      <c r="BM219" s="27"/>
      <c r="BN219" s="27"/>
      <c r="BO219" s="27">
        <f t="shared" ref="BO219" si="6085">SUM(BO212:BO218)</f>
        <v>2816</v>
      </c>
      <c r="BP219" s="28">
        <f t="shared" ref="BP219" si="6086">((BO219+BQ219)/7)/BM218</f>
        <v>0.58525345622119818</v>
      </c>
      <c r="BQ219" s="27">
        <f t="shared" ref="BQ219" si="6087">SUM(BQ212:BQ218)</f>
        <v>105</v>
      </c>
      <c r="BR219" s="28">
        <f t="shared" ref="BR219" si="6088">(BQ219/(BQ219+BO219))</f>
        <v>3.5946593632317697E-2</v>
      </c>
      <c r="BS219" s="27"/>
      <c r="BT219" s="27"/>
      <c r="BU219" s="29">
        <f t="shared" ref="BU219:BV219" si="6089">BU217/BU216*100-100</f>
        <v>19.564176245210717</v>
      </c>
      <c r="BV219" s="72">
        <f t="shared" si="6089"/>
        <v>-2.3615210974127478</v>
      </c>
      <c r="BW219" s="26">
        <f t="shared" ref="BW219" si="6090">SUM(BW212:BW218)</f>
        <v>1</v>
      </c>
      <c r="BX219" s="27">
        <f t="shared" ref="BX219" si="6091">SUM(BX212:BX218)</f>
        <v>0</v>
      </c>
      <c r="BY219" s="27"/>
      <c r="BZ219" s="27"/>
      <c r="CA219" s="27">
        <f t="shared" ref="CA219" si="6092">SUM(CA212:CA218)</f>
        <v>3039</v>
      </c>
      <c r="CB219" s="28">
        <f t="shared" ref="CB219" si="6093">((CA219+CC219)/7)/BY218</f>
        <v>0.60831381733021073</v>
      </c>
      <c r="CC219" s="27">
        <f t="shared" ref="CC219" si="6094">SUM(CC212:CC218)</f>
        <v>78</v>
      </c>
      <c r="CD219" s="28">
        <f t="shared" ref="CD219" si="6095">(CC219/(CC219+CA219))</f>
        <v>2.5024061597690085E-2</v>
      </c>
      <c r="CE219" s="27"/>
      <c r="CF219" s="27"/>
      <c r="CG219" s="29">
        <f t="shared" ref="CG219:CH219" si="6096">CG217/CG216*100-100</f>
        <v>16.433189655172413</v>
      </c>
      <c r="CH219" s="72">
        <f t="shared" si="6096"/>
        <v>5.0037622272385249</v>
      </c>
      <c r="CI219" s="26">
        <f t="shared" ref="CI219" si="6097">SUM(CI212:CI218)</f>
        <v>3</v>
      </c>
      <c r="CJ219" s="27">
        <f t="shared" ref="CJ219" si="6098">SUM(CJ212:CJ218)</f>
        <v>0</v>
      </c>
      <c r="CK219" s="27"/>
      <c r="CL219" s="27"/>
      <c r="CM219" s="27">
        <f t="shared" ref="CM219" si="6099">SUM(CM212:CM218)</f>
        <v>568</v>
      </c>
      <c r="CN219" s="28">
        <f t="shared" ref="CN219" si="6100">((CM219+CO219)/7)/CK218</f>
        <v>0.66085059978189753</v>
      </c>
      <c r="CO219" s="27">
        <f t="shared" ref="CO219" si="6101">SUM(CO212:CO218)</f>
        <v>38</v>
      </c>
      <c r="CP219" s="28">
        <f t="shared" ref="CP219" si="6102">(CO219/(CO219+CM219))</f>
        <v>6.2706270627062702E-2</v>
      </c>
      <c r="CQ219" s="27"/>
      <c r="CR219" s="27"/>
      <c r="CS219" s="29">
        <f t="shared" ref="CS219:CT219" si="6103">CS217/CS216*100-100</f>
        <v>10.525755640698179</v>
      </c>
      <c r="CT219" s="72">
        <f t="shared" si="6103"/>
        <v>-0.30097817908200852</v>
      </c>
      <c r="CU219" s="26">
        <f t="shared" ref="CU219" si="6104">SUM(CU212:CU218)</f>
        <v>0</v>
      </c>
      <c r="CV219" s="27">
        <f t="shared" ref="CV219" si="6105">SUM(CV212:CV218)</f>
        <v>0</v>
      </c>
      <c r="CW219" s="27"/>
      <c r="CX219" s="27"/>
      <c r="CY219" s="27">
        <f t="shared" ref="CY219" si="6106">SUM(CY212:CY218)</f>
        <v>3044</v>
      </c>
      <c r="CZ219" s="28">
        <f t="shared" ref="CZ219" si="6107">((CY219+DA219)/7)/CW218</f>
        <v>0.61026541764246678</v>
      </c>
      <c r="DA219" s="27">
        <f t="shared" ref="DA219" si="6108">SUM(DA212:DA218)</f>
        <v>83</v>
      </c>
      <c r="DB219" s="28">
        <f t="shared" ref="DB219" si="6109">(DA219/(DA219+CY219))</f>
        <v>2.6543012472017909E-2</v>
      </c>
      <c r="DC219" s="27"/>
      <c r="DD219" s="27"/>
      <c r="DE219" s="29">
        <f t="shared" ref="DE219:DF219" si="6110">DE217/DE216*100-100</f>
        <v>14.778685218794124</v>
      </c>
      <c r="DF219" s="72">
        <f t="shared" si="6110"/>
        <v>5.6433408577878197</v>
      </c>
      <c r="DG219" s="26">
        <f t="shared" ref="DG219" si="6111">SUM(DG212:DG218)</f>
        <v>4</v>
      </c>
      <c r="DH219" s="27">
        <f t="shared" ref="DH219" si="6112">SUM(DH212:DH218)</f>
        <v>0</v>
      </c>
      <c r="DI219" s="27"/>
      <c r="DJ219" s="27"/>
      <c r="DK219" s="27">
        <f t="shared" ref="DK219" si="6113">SUM(DK212:DK218)</f>
        <v>3263</v>
      </c>
      <c r="DL219" s="28">
        <f t="shared" ref="DL219" si="6114">((DK219+DM219)/7)/DI218</f>
        <v>0.5920126671358199</v>
      </c>
      <c r="DM219" s="27">
        <f t="shared" ref="DM219" si="6115">SUM(DM212:DM218)</f>
        <v>102</v>
      </c>
      <c r="DN219" s="28">
        <f t="shared" ref="DN219" si="6116">(DM219/(DM219+DK219))</f>
        <v>3.0312035661218425E-2</v>
      </c>
      <c r="DO219" s="27"/>
      <c r="DP219" s="27"/>
      <c r="DQ219" s="29">
        <f t="shared" ref="DQ219:DR219" si="6117">DQ217/DQ216*100-100</f>
        <v>21.672716273442234</v>
      </c>
      <c r="DR219" s="72">
        <f t="shared" si="6117"/>
        <v>12.936273658621289</v>
      </c>
      <c r="DS219" s="26">
        <f t="shared" ref="DS219" si="6118">SUM(DS212:DS218)</f>
        <v>0</v>
      </c>
      <c r="DT219" s="27">
        <f t="shared" ref="DT219" si="6119">SUM(DT212:DT218)</f>
        <v>0</v>
      </c>
      <c r="DU219" s="27"/>
      <c r="DV219" s="27"/>
      <c r="DW219" s="27">
        <f t="shared" ref="DW219" si="6120">SUM(DW212:DW218)</f>
        <v>3521</v>
      </c>
      <c r="DX219" s="28">
        <f t="shared" ref="DX219" si="6121">((DW219+DY219)/7)/DU218</f>
        <v>0.59412244897959188</v>
      </c>
      <c r="DY219" s="27">
        <f t="shared" ref="DY219" si="6122">SUM(DY212:DY218)</f>
        <v>118</v>
      </c>
      <c r="DZ219" s="28">
        <f t="shared" ref="DZ219" si="6123">(DY219/(DY219+DW219))</f>
        <v>3.2426490794174222E-2</v>
      </c>
      <c r="EA219" s="27"/>
      <c r="EB219" s="27"/>
      <c r="EC219" s="29">
        <f t="shared" ref="EC219:ED219" si="6124">EC217/EC216*100-100</f>
        <v>8.1440986823661348</v>
      </c>
      <c r="ED219" s="72">
        <f t="shared" si="6124"/>
        <v>2.2089648500483747</v>
      </c>
      <c r="EE219" s="26">
        <f t="shared" ref="EE219" si="6125">SUM(EE212:EE218)</f>
        <v>0</v>
      </c>
      <c r="EF219" s="27">
        <f t="shared" ref="EF219" si="6126">SUM(EF212:EF218)</f>
        <v>0</v>
      </c>
      <c r="EG219" s="27"/>
      <c r="EH219" s="27"/>
      <c r="EI219" s="27">
        <f t="shared" ref="EI219" si="6127">SUM(EI212:EI218)</f>
        <v>624</v>
      </c>
      <c r="EJ219" s="28">
        <f t="shared" ref="EJ219" si="6128">((EI219+EK219)/7)/EG218</f>
        <v>0.6216216216216216</v>
      </c>
      <c r="EK219" s="27">
        <f t="shared" ref="EK219" si="6129">SUM(EK212:EK218)</f>
        <v>20</v>
      </c>
      <c r="EL219" s="28">
        <f t="shared" ref="EL219" si="6130">(EK219/(EK219+EI219))</f>
        <v>3.1055900621118012E-2</v>
      </c>
      <c r="EM219" s="27"/>
      <c r="EN219" s="27"/>
      <c r="EO219" s="29">
        <f t="shared" ref="EO219:EP219" si="6131">EO217/EO216*100-100</f>
        <v>9.0848806366047796</v>
      </c>
      <c r="EP219" s="72">
        <f t="shared" si="6131"/>
        <v>3.7020316027088143</v>
      </c>
      <c r="EQ219" s="26">
        <f t="shared" ref="EQ219" si="6132">SUM(EQ212:EQ218)</f>
        <v>0</v>
      </c>
      <c r="ER219" s="27">
        <f t="shared" ref="ER219" si="6133">SUM(ER212:ER218)</f>
        <v>0</v>
      </c>
      <c r="ES219" s="27"/>
      <c r="ET219" s="27"/>
      <c r="EU219" s="27">
        <f t="shared" ref="EU219" si="6134">SUM(EU212:EU218)</f>
        <v>3451</v>
      </c>
      <c r="EV219" s="28">
        <f t="shared" ref="EV219" si="6135">((EU219+EW219)/7)/ES218</f>
        <v>0.58918201426912231</v>
      </c>
      <c r="EW219" s="27">
        <f t="shared" ref="EW219" si="6136">SUM(EW212:EW218)</f>
        <v>100</v>
      </c>
      <c r="EX219" s="28">
        <f t="shared" ref="EX219" si="6137">(EW219/(EW219+EU219))</f>
        <v>2.8161081385525203E-2</v>
      </c>
      <c r="EY219" s="27"/>
      <c r="EZ219" s="27"/>
      <c r="FA219" s="29">
        <f t="shared" ref="FA219:FB219" si="6138">FA217/FA216*100-100</f>
        <v>12.818056783574036</v>
      </c>
      <c r="FB219" s="72">
        <f t="shared" si="6138"/>
        <v>6.4798831496481171</v>
      </c>
      <c r="FC219" s="26">
        <f t="shared" ref="FC219" si="6139">SUM(FC212:FC218)</f>
        <v>1</v>
      </c>
      <c r="FD219" s="27">
        <f t="shared" ref="FD219" si="6140">SUM(FD212:FD218)</f>
        <v>0</v>
      </c>
      <c r="FE219" s="27"/>
      <c r="FF219" s="27"/>
      <c r="FG219" s="27">
        <f t="shared" ref="FG219" si="6141">SUM(FG212:FG218)</f>
        <v>3483</v>
      </c>
      <c r="FH219" s="28">
        <f t="shared" ref="FH219" si="6142">((FG219+FI219)/7)/FE218</f>
        <v>0.58885418379089272</v>
      </c>
      <c r="FI219" s="27">
        <f t="shared" ref="FI219" si="6143">SUM(FI212:FI218)</f>
        <v>99</v>
      </c>
      <c r="FJ219" s="28">
        <f t="shared" ref="FJ219" si="6144">(FI219/(FI219+FG219))</f>
        <v>2.7638190954773871E-2</v>
      </c>
      <c r="FK219" s="27"/>
      <c r="FL219" s="27"/>
      <c r="FM219" s="29">
        <f t="shared" ref="FM219:FN219" si="6145">FM217/FM216*100-100</f>
        <v>15.473513243378306</v>
      </c>
      <c r="FN219" s="72">
        <f t="shared" si="6145"/>
        <v>16.323363431151236</v>
      </c>
      <c r="FO219" s="26">
        <f t="shared" ref="FO219" si="6146">SUM(FO212:FO218)</f>
        <v>0</v>
      </c>
      <c r="FP219" s="27">
        <f t="shared" ref="FP219" si="6147">SUM(FP212:FP218)</f>
        <v>0</v>
      </c>
      <c r="FQ219" s="27"/>
      <c r="FR219" s="27"/>
      <c r="FS219" s="27">
        <f t="shared" ref="FS219" si="6148">SUM(FS212:FS218)</f>
        <v>3399</v>
      </c>
      <c r="FT219" s="28">
        <f t="shared" ref="FT219" si="6149">((FS219+FU219)/7)/FQ218</f>
        <v>0.58722609138780357</v>
      </c>
      <c r="FU219" s="27">
        <f t="shared" ref="FU219" si="6150">SUM(FU212:FU218)</f>
        <v>58</v>
      </c>
      <c r="FV219" s="28">
        <f t="shared" ref="FV219" si="6151">(FU219/(FU219+FS219))</f>
        <v>1.6777552791437663E-2</v>
      </c>
      <c r="FW219" s="27"/>
      <c r="FX219" s="27"/>
      <c r="FY219" s="29">
        <f t="shared" ref="FY219:FZ219" si="6152">FY217/FY216*100-100</f>
        <v>9.625459379153952</v>
      </c>
      <c r="FZ219" s="72">
        <f t="shared" si="6152"/>
        <v>3.8976674191121248</v>
      </c>
      <c r="GA219" s="26">
        <f t="shared" ref="GA219" si="6153">SUM(GA212:GA218)</f>
        <v>0</v>
      </c>
      <c r="GB219" s="27">
        <f t="shared" ref="GB219" si="6154">SUM(GB212:GB218)</f>
        <v>0</v>
      </c>
      <c r="GC219" s="27"/>
      <c r="GD219" s="27"/>
      <c r="GE219" s="27">
        <f t="shared" ref="GE219" si="6155">SUM(GE212:GE218)</f>
        <v>581</v>
      </c>
      <c r="GF219" s="28">
        <f t="shared" ref="GF219" si="6156">((GE219+GG219)/7)/GC218</f>
        <v>0.56484962406015038</v>
      </c>
      <c r="GG219" s="27">
        <f t="shared" ref="GG219" si="6157">SUM(GG212:GG218)</f>
        <v>20</v>
      </c>
      <c r="GH219" s="28">
        <f t="shared" ref="GH219" si="6158">(GG219/(GG219+GE219))</f>
        <v>3.3277870216306155E-2</v>
      </c>
      <c r="GI219" s="27"/>
      <c r="GJ219" s="27"/>
      <c r="GK219" s="29">
        <f t="shared" ref="GK219:GL219" si="6159">GK217/GK216*100-100</f>
        <v>18.19641649763355</v>
      </c>
      <c r="GL219" s="72">
        <f t="shared" si="6159"/>
        <v>8.088788562829194</v>
      </c>
      <c r="GM219" s="26">
        <f t="shared" ref="GM219" si="6160">SUM(GM212:GM218)</f>
        <v>1</v>
      </c>
      <c r="GN219" s="27">
        <f t="shared" ref="GN219" si="6161">SUM(GN212:GN218)</f>
        <v>1</v>
      </c>
      <c r="GO219" s="27"/>
      <c r="GP219" s="27"/>
      <c r="GQ219" s="27">
        <f t="shared" ref="GQ219" si="6162">SUM(GQ212:GQ218)</f>
        <v>3390</v>
      </c>
      <c r="GR219" s="28">
        <f t="shared" ref="GR219" si="6163">((GQ219+GS219)/7)/GO218</f>
        <v>0.59298545765611632</v>
      </c>
      <c r="GS219" s="27">
        <f t="shared" ref="GS219" si="6164">SUM(GS212:GS218)</f>
        <v>76</v>
      </c>
      <c r="GT219" s="28">
        <f t="shared" ref="GT219" si="6165">(GS219/(GS219+GQ219))</f>
        <v>2.1927293710328911E-2</v>
      </c>
      <c r="GU219" s="27"/>
      <c r="GV219" s="27"/>
      <c r="GW219" s="29">
        <f t="shared" ref="GW219:GX219" si="6166">GW217/GW216*100-100</f>
        <v>10.100574712643677</v>
      </c>
      <c r="GX219" s="72">
        <f t="shared" si="6166"/>
        <v>8.314522197140704</v>
      </c>
      <c r="GY219" s="26">
        <f t="shared" ref="GY219" si="6167">SUM(GY212:GY218)</f>
        <v>1</v>
      </c>
      <c r="GZ219" s="27">
        <f t="shared" ref="GZ219" si="6168">SUM(GZ212:GZ218)</f>
        <v>0</v>
      </c>
      <c r="HA219" s="27"/>
      <c r="HB219" s="27"/>
      <c r="HC219" s="27">
        <f t="shared" ref="HC219" si="6169">SUM(HC212:HC218)</f>
        <v>3462</v>
      </c>
      <c r="HD219" s="28">
        <f t="shared" ref="HD219" si="6170">((HC219+HE219)/7)/HA218</f>
        <v>0.61127192235654693</v>
      </c>
      <c r="HE219" s="27">
        <f t="shared" ref="HE219" si="6171">SUM(HE212:HE218)</f>
        <v>128</v>
      </c>
      <c r="HF219" s="28">
        <f t="shared" ref="HF219" si="6172">(HE219/(HE219+HC219))</f>
        <v>3.5654596100278553E-2</v>
      </c>
      <c r="HG219" s="27"/>
      <c r="HH219" s="27"/>
      <c r="HI219" s="29">
        <f t="shared" ref="HI219:HJ219" si="6173">HI217/HI216*100-100</f>
        <v>8.5867656449552783</v>
      </c>
      <c r="HJ219" s="72">
        <f t="shared" si="6173"/>
        <v>13.453724604966141</v>
      </c>
      <c r="HK219" s="26">
        <f t="shared" si="5999"/>
        <v>20</v>
      </c>
      <c r="HL219" s="27">
        <f t="shared" si="6000"/>
        <v>1</v>
      </c>
      <c r="HM219" s="27">
        <f t="shared" si="6001"/>
        <v>0</v>
      </c>
      <c r="HN219" s="27">
        <f t="shared" si="6002"/>
        <v>0</v>
      </c>
      <c r="HO219" s="27">
        <f t="shared" si="6003"/>
        <v>48450</v>
      </c>
      <c r="HP219" s="216">
        <f>+((HO219)/HM218)/7</f>
        <v>0.5951357327109692</v>
      </c>
      <c r="HQ219" s="62">
        <f t="shared" si="6005"/>
        <v>1497</v>
      </c>
      <c r="HR219" s="52">
        <f t="shared" si="6049"/>
        <v>3.0897832817337462E-2</v>
      </c>
      <c r="HS219" s="53">
        <f t="shared" ref="HS219" si="6174">SUM(HS212:HS218)/7</f>
        <v>65.314285714285717</v>
      </c>
      <c r="HT219" s="54">
        <f t="shared" ref="HT219" si="6175">SUM(HT212:HT218)</f>
        <v>46134</v>
      </c>
      <c r="HU219" s="53">
        <f t="shared" ref="HU219" si="6176">AVERAGE(HU212:HU218)</f>
        <v>95.217644273990928</v>
      </c>
      <c r="HV219" s="63">
        <f>HV217/HV216*100-100</f>
        <v>14.718031609195407</v>
      </c>
      <c r="HW219" s="72">
        <f>HW217/HW216*100-100</f>
        <v>7.7708030551346639</v>
      </c>
      <c r="HX219" s="78">
        <f t="shared" ref="HX219" si="6177">SUM(G219,I219,S219,U219,AE219,AG219,AQ219,AS219,BC219,BE219)/7/SUM(E218,Q218,AC218,AO218,BA218)</f>
        <v>0.5910309754969949</v>
      </c>
      <c r="HY219" s="78">
        <f t="shared" ref="HY219" si="6178">SUM(BO219,BQ219,CA219,CC219,CM219,CO219,CY219,DA219,DK219,DM219)/7/SUM(BM218,BY218,CK218,CW218,DI218)</f>
        <v>0.60146520146520155</v>
      </c>
      <c r="HZ219" s="78">
        <f t="shared" ref="HZ219" si="6179">SUM(DW219,DY219,EI219,EK219,EU219,EW219,FG219,FI219)/7/SUM(DU218,EG218,ES218,FE218)</f>
        <v>0.59239271444138863</v>
      </c>
      <c r="IA219" s="78">
        <f t="shared" ref="IA219" si="6180">SUM(FS219,FU219,GE219,GG219,GQ219,GS219,HC219,HE219)/7/SUM(FQ218,GC218,GO218,HA218)</f>
        <v>0.59531844233756492</v>
      </c>
      <c r="IB219" s="92">
        <f t="shared" ref="IB219" si="6181">SUM(I219,U219,AG219,AS219,BE219)/SUM(G219,I219,S219,U219,AE219,AG219,AQ219,AS219,BC219,BE219)</f>
        <v>3.6921151439299124E-2</v>
      </c>
      <c r="IC219" s="92">
        <f t="shared" ref="IC219" si="6182">SUM(BQ219,CC219,CO219,DA219,DM219)/SUM(BO219,BQ219,CA219,CC219,CM219,CO219,CY219,DA219,DK219,DM219)</f>
        <v>3.0907429963459195E-2</v>
      </c>
      <c r="ID219" s="92">
        <f t="shared" ref="ID219" si="6183">SUM(DY219,EK219,EW219,FI219)/SUM(DW219,DY219,EI219,EK219,EU219,EW219,FG219,FI219)</f>
        <v>2.9519971969166083E-2</v>
      </c>
      <c r="IE219" s="92">
        <f t="shared" ref="IE219" si="6184">SUM(FU219,GG219,GS219,HE219)/SUM(FS219,FU219,GE219,GG219,GQ219,GS219,HC219,HE219)</f>
        <v>2.5373402915242038E-2</v>
      </c>
      <c r="IF219" s="94">
        <f t="shared" ref="IF219" si="6185">SUM(C219,O219,AA219,AM219,AY219)</f>
        <v>9</v>
      </c>
      <c r="IG219" s="94">
        <f t="shared" ref="IG219" si="6186">SUM(BK219,BW219,CI219,CU219,DG219)</f>
        <v>8</v>
      </c>
      <c r="IH219" s="94">
        <f t="shared" ref="IH219" si="6187">SUM(DS219,EE219,EQ219,FC219)</f>
        <v>1</v>
      </c>
      <c r="II219" s="94">
        <f t="shared" ref="II219" si="6188">SUM(FO219,GA219,GM219,GY219)</f>
        <v>2</v>
      </c>
      <c r="IJ219" s="96" t="s">
        <v>89</v>
      </c>
    </row>
    <row r="220" spans="1:244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" si="6189">HK219/HM209</f>
        <v>1.7167381974248926E-3</v>
      </c>
      <c r="HL220" s="68">
        <f t="shared" ref="HL220" si="6190">HL219/HN209</f>
        <v>1.0362694300518134E-3</v>
      </c>
      <c r="HM220" s="45"/>
      <c r="HN220" s="45"/>
      <c r="HO220" s="45"/>
      <c r="HP220" s="218"/>
      <c r="HQ220" s="45"/>
      <c r="HR220" s="45"/>
      <c r="HS220" s="45"/>
      <c r="HT220" s="55"/>
      <c r="HU220" s="45"/>
      <c r="HV220" s="45"/>
      <c r="HW220" s="46"/>
      <c r="HY220" s="77"/>
      <c r="HZ220" s="77"/>
      <c r="IA220" s="77"/>
      <c r="IF220" s="94">
        <f t="shared" ref="IF220" si="6191">SUM(E209,Q209,AC209,AO209,BA209)</f>
        <v>3099</v>
      </c>
      <c r="IG220" s="94">
        <f t="shared" ref="IG220" si="6192">SUM(BM209,BY209,CK209,CW209,DI209)</f>
        <v>3128</v>
      </c>
      <c r="IH220" s="94">
        <f t="shared" ref="IH220" si="6193">SUM(DU209,EG209,ES209,FE209)</f>
        <v>2754</v>
      </c>
      <c r="II220" s="94">
        <f t="shared" ref="II220" si="6194">SUM(FQ209,GC209,GO209,HA209)</f>
        <v>2669</v>
      </c>
      <c r="IJ220" s="96" t="s">
        <v>84</v>
      </c>
    </row>
    <row r="221" spans="1:244" x14ac:dyDescent="0.25">
      <c r="A221" s="225">
        <v>49</v>
      </c>
      <c r="B221" s="73">
        <f>B218+1</f>
        <v>44596</v>
      </c>
      <c r="C221" s="33"/>
      <c r="D221" s="34"/>
      <c r="E221" s="34">
        <f>E218-C221</f>
        <v>728</v>
      </c>
      <c r="F221" s="34">
        <f>F218-D221</f>
        <v>61</v>
      </c>
      <c r="G221" s="34">
        <v>430</v>
      </c>
      <c r="H221" s="35">
        <f t="shared" ref="H221:H227" si="6195">((G221+I221)/E221)</f>
        <v>0.61675824175824179</v>
      </c>
      <c r="I221" s="34">
        <v>19</v>
      </c>
      <c r="J221" s="35">
        <f>I221/(G221+I221)</f>
        <v>4.2316258351893093E-2</v>
      </c>
      <c r="K221" s="36"/>
      <c r="L221" s="34"/>
      <c r="M221" s="34"/>
      <c r="N221" s="37"/>
      <c r="O221" s="33"/>
      <c r="P221" s="34"/>
      <c r="Q221" s="34">
        <f t="shared" ref="Q221" si="6196">Q218-O221</f>
        <v>694</v>
      </c>
      <c r="R221" s="34">
        <f t="shared" ref="R221" si="6197">R218-P221</f>
        <v>59</v>
      </c>
      <c r="S221" s="34">
        <v>404</v>
      </c>
      <c r="T221" s="35">
        <f t="shared" ref="T221:T227" si="6198">((S221+U221)/Q221)</f>
        <v>0.60374639769452454</v>
      </c>
      <c r="U221" s="34">
        <v>15</v>
      </c>
      <c r="V221" s="35">
        <f t="shared" ref="V221:V227" si="6199">U221/(S221+U221)</f>
        <v>3.5799522673031027E-2</v>
      </c>
      <c r="W221" s="36"/>
      <c r="X221" s="34"/>
      <c r="Y221" s="34"/>
      <c r="Z221" s="37"/>
      <c r="AA221" s="33"/>
      <c r="AB221" s="34"/>
      <c r="AC221" s="34">
        <f t="shared" ref="AC221" si="6200">AC218-AA221</f>
        <v>139</v>
      </c>
      <c r="AD221" s="34">
        <f t="shared" ref="AD221" si="6201">AD218-AB221</f>
        <v>8</v>
      </c>
      <c r="AE221" s="34">
        <v>65</v>
      </c>
      <c r="AF221" s="35">
        <f t="shared" ref="AF221:AF227" si="6202">((AE221+AG221)/AC221)</f>
        <v>0.48201438848920863</v>
      </c>
      <c r="AG221" s="34">
        <v>2</v>
      </c>
      <c r="AH221" s="35">
        <f t="shared" ref="AH221:AH227" si="6203">AG221/(AE221+AG221)</f>
        <v>2.9850746268656716E-2</v>
      </c>
      <c r="AI221" s="36"/>
      <c r="AJ221" s="34"/>
      <c r="AK221" s="34"/>
      <c r="AL221" s="37"/>
      <c r="AM221" s="33"/>
      <c r="AN221" s="34"/>
      <c r="AO221" s="34">
        <f t="shared" ref="AO221" si="6204">AO218-AM221</f>
        <v>705</v>
      </c>
      <c r="AP221" s="34">
        <f t="shared" ref="AP221" si="6205">AP218-AN221</f>
        <v>60</v>
      </c>
      <c r="AQ221" s="34">
        <v>412</v>
      </c>
      <c r="AR221" s="35">
        <f t="shared" ref="AR221:AR227" si="6206">((AQ221+AS221)/AO221)</f>
        <v>0.60992907801418439</v>
      </c>
      <c r="AS221" s="34">
        <v>18</v>
      </c>
      <c r="AT221" s="35">
        <f t="shared" ref="AT221:AT227" si="6207">AS221/(AQ221+AS221)</f>
        <v>4.1860465116279069E-2</v>
      </c>
      <c r="AU221" s="36"/>
      <c r="AV221" s="34"/>
      <c r="AW221" s="34"/>
      <c r="AX221" s="37"/>
      <c r="AY221" s="33">
        <v>1</v>
      </c>
      <c r="AZ221" s="34"/>
      <c r="BA221" s="34">
        <f t="shared" ref="BA221" si="6208">BA218-AY221</f>
        <v>823</v>
      </c>
      <c r="BB221" s="34">
        <f t="shared" ref="BB221" si="6209">BB218-AZ221</f>
        <v>68</v>
      </c>
      <c r="BC221" s="34">
        <v>457</v>
      </c>
      <c r="BD221" s="35">
        <f t="shared" ref="BD221:BD227" si="6210">((BC221+BE221)/BA221)</f>
        <v>0.58687727825030378</v>
      </c>
      <c r="BE221" s="34">
        <v>26</v>
      </c>
      <c r="BF221" s="35">
        <f t="shared" ref="BF221:BF227" si="6211">BE221/(BC221+BE221)</f>
        <v>5.3830227743271224E-2</v>
      </c>
      <c r="BG221" s="36"/>
      <c r="BH221" s="34"/>
      <c r="BI221" s="34"/>
      <c r="BJ221" s="37"/>
      <c r="BK221" s="33"/>
      <c r="BL221" s="34"/>
      <c r="BM221" s="34">
        <f t="shared" ref="BM221" si="6212">BM218-BK221</f>
        <v>713</v>
      </c>
      <c r="BN221" s="34">
        <f t="shared" ref="BN221" si="6213">BN218-BL221</f>
        <v>58</v>
      </c>
      <c r="BO221" s="34">
        <v>435</v>
      </c>
      <c r="BP221" s="35">
        <f t="shared" ref="BP221:BP227" si="6214">((BO221+BQ221)/BM221)</f>
        <v>0.64235624123422164</v>
      </c>
      <c r="BQ221" s="34">
        <v>23</v>
      </c>
      <c r="BR221" s="35">
        <f t="shared" ref="BR221:BR227" si="6215">BQ221/(BO221+BQ221)</f>
        <v>5.0218340611353711E-2</v>
      </c>
      <c r="BS221" s="36"/>
      <c r="BT221" s="34"/>
      <c r="BU221" s="34"/>
      <c r="BV221" s="37"/>
      <c r="BW221" s="33">
        <v>2</v>
      </c>
      <c r="BX221" s="34"/>
      <c r="BY221" s="34">
        <f t="shared" ref="BY221" si="6216">BY218-BW221</f>
        <v>730</v>
      </c>
      <c r="BZ221" s="34">
        <f t="shared" ref="BZ221" si="6217">BZ218-BX221</f>
        <v>61</v>
      </c>
      <c r="CA221" s="34">
        <v>395</v>
      </c>
      <c r="CB221" s="35">
        <f t="shared" ref="CB221:CB227" si="6218">((CA221+CC221)/BY221)</f>
        <v>0.55890410958904113</v>
      </c>
      <c r="CC221" s="34">
        <v>13</v>
      </c>
      <c r="CD221" s="35">
        <f t="shared" ref="CD221:CD227" si="6219">CC221/(CA221+CC221)</f>
        <v>3.1862745098039214E-2</v>
      </c>
      <c r="CE221" s="36"/>
      <c r="CF221" s="34"/>
      <c r="CG221" s="34"/>
      <c r="CH221" s="37"/>
      <c r="CI221" s="33">
        <v>1</v>
      </c>
      <c r="CJ221" s="34"/>
      <c r="CK221" s="34">
        <f t="shared" ref="CK221" si="6220">CK218-CI221</f>
        <v>130</v>
      </c>
      <c r="CL221" s="34">
        <f t="shared" ref="CL221" si="6221">CL218-CJ221</f>
        <v>11</v>
      </c>
      <c r="CM221" s="34">
        <v>84</v>
      </c>
      <c r="CN221" s="35">
        <f t="shared" ref="CN221:CN227" si="6222">((CM221+CO221)/CK221)</f>
        <v>0.66923076923076918</v>
      </c>
      <c r="CO221" s="34">
        <v>3</v>
      </c>
      <c r="CP221" s="35">
        <f t="shared" ref="CP221:CP227" si="6223">CO221/(CM221+CO221)</f>
        <v>3.4482758620689655E-2</v>
      </c>
      <c r="CQ221" s="36"/>
      <c r="CR221" s="34"/>
      <c r="CS221" s="34"/>
      <c r="CT221" s="37"/>
      <c r="CU221" s="33"/>
      <c r="CV221" s="34"/>
      <c r="CW221" s="34">
        <f t="shared" ref="CW221" si="6224">CW218-CU221</f>
        <v>732</v>
      </c>
      <c r="CX221" s="34">
        <f t="shared" ref="CX221" si="6225">CX218-CV221</f>
        <v>62</v>
      </c>
      <c r="CY221" s="34">
        <v>449</v>
      </c>
      <c r="CZ221" s="35">
        <f t="shared" ref="CZ221:CZ227" si="6226">((CY221+DA221)/CW221)</f>
        <v>0.63114754098360659</v>
      </c>
      <c r="DA221" s="34">
        <v>13</v>
      </c>
      <c r="DB221" s="35">
        <f t="shared" ref="DB221:DB227" si="6227">DA221/(CY221+DA221)</f>
        <v>2.813852813852814E-2</v>
      </c>
      <c r="DC221" s="36"/>
      <c r="DD221" s="34"/>
      <c r="DE221" s="34"/>
      <c r="DF221" s="37"/>
      <c r="DG221" s="33"/>
      <c r="DH221" s="34"/>
      <c r="DI221" s="34">
        <f t="shared" ref="DI221" si="6228">DI218-DG221</f>
        <v>812</v>
      </c>
      <c r="DJ221" s="34">
        <f t="shared" ref="DJ221" si="6229">DJ218-DH221</f>
        <v>70</v>
      </c>
      <c r="DK221" s="34">
        <v>455</v>
      </c>
      <c r="DL221" s="35">
        <f t="shared" ref="DL221:DL227" si="6230">((DK221+DM221)/DI221)</f>
        <v>0.58004926108374388</v>
      </c>
      <c r="DM221" s="34">
        <v>16</v>
      </c>
      <c r="DN221" s="35">
        <f t="shared" ref="DN221:DN227" si="6231">DM221/(DK221+DM221)</f>
        <v>3.3970276008492568E-2</v>
      </c>
      <c r="DO221" s="36"/>
      <c r="DP221" s="34"/>
      <c r="DQ221" s="34"/>
      <c r="DR221" s="37"/>
      <c r="DS221" s="33"/>
      <c r="DT221" s="34"/>
      <c r="DU221" s="34">
        <f t="shared" ref="DU221" si="6232">DU218-DS221</f>
        <v>875</v>
      </c>
      <c r="DV221" s="34">
        <f t="shared" ref="DV221" si="6233">DV218-DT221</f>
        <v>70</v>
      </c>
      <c r="DW221" s="34">
        <v>501</v>
      </c>
      <c r="DX221" s="35">
        <f t="shared" ref="DX221:DX227" si="6234">((DW221+DY221)/DU221)</f>
        <v>0.58857142857142852</v>
      </c>
      <c r="DY221" s="34">
        <v>14</v>
      </c>
      <c r="DZ221" s="35">
        <f t="shared" ref="DZ221:DZ227" si="6235">DY221/(DW221+DY221)</f>
        <v>2.7184466019417475E-2</v>
      </c>
      <c r="EA221" s="36"/>
      <c r="EB221" s="34"/>
      <c r="EC221" s="34"/>
      <c r="ED221" s="37"/>
      <c r="EE221" s="33"/>
      <c r="EF221" s="34"/>
      <c r="EG221" s="34">
        <f t="shared" ref="EG221" si="6236">EG218-EE221</f>
        <v>148</v>
      </c>
      <c r="EH221" s="34">
        <f t="shared" ref="EH221" si="6237">EH218-EF221</f>
        <v>11</v>
      </c>
      <c r="EI221" s="34">
        <v>86</v>
      </c>
      <c r="EJ221" s="35">
        <f t="shared" ref="EJ221:EJ227" si="6238">((EI221+EK221)/EG221)</f>
        <v>0.59459459459459463</v>
      </c>
      <c r="EK221" s="34">
        <v>2</v>
      </c>
      <c r="EL221" s="35">
        <f t="shared" ref="EL221:EL227" si="6239">EK221/(EI221+EK221)</f>
        <v>2.2727272727272728E-2</v>
      </c>
      <c r="EM221" s="36"/>
      <c r="EN221" s="34"/>
      <c r="EO221" s="34"/>
      <c r="EP221" s="37"/>
      <c r="EQ221" s="33"/>
      <c r="ER221" s="34"/>
      <c r="ES221" s="34">
        <f t="shared" ref="ES221" si="6240">ES218-EQ221</f>
        <v>861</v>
      </c>
      <c r="ET221" s="34">
        <f t="shared" ref="ET221" si="6241">ET218-ER221</f>
        <v>72</v>
      </c>
      <c r="EU221" s="34">
        <v>495</v>
      </c>
      <c r="EV221" s="35">
        <f t="shared" ref="EV221:EV227" si="6242">((EU221+EW221)/ES221)</f>
        <v>0.59001161440185834</v>
      </c>
      <c r="EW221" s="34">
        <v>13</v>
      </c>
      <c r="EX221" s="35">
        <f t="shared" ref="EX221:EX227" si="6243">EW221/(EU221+EW221)</f>
        <v>2.5590551181102362E-2</v>
      </c>
      <c r="EY221" s="36"/>
      <c r="EZ221" s="34"/>
      <c r="FA221" s="34"/>
      <c r="FB221" s="37"/>
      <c r="FC221" s="33"/>
      <c r="FD221" s="34"/>
      <c r="FE221" s="34">
        <f t="shared" ref="FE221" si="6244">FE218-FC221</f>
        <v>869</v>
      </c>
      <c r="FF221" s="34">
        <f t="shared" ref="FF221" si="6245">FF218-FD221</f>
        <v>72</v>
      </c>
      <c r="FG221" s="34">
        <v>497</v>
      </c>
      <c r="FH221" s="35">
        <f t="shared" ref="FH221:FH227" si="6246">((FG221+FI221)/FE221)</f>
        <v>0.59263521288837739</v>
      </c>
      <c r="FI221" s="34">
        <v>18</v>
      </c>
      <c r="FJ221" s="35">
        <f t="shared" ref="FJ221:FJ227" si="6247">FI221/(FG221+FI221)</f>
        <v>3.4951456310679613E-2</v>
      </c>
      <c r="FK221" s="36"/>
      <c r="FL221" s="34"/>
      <c r="FM221" s="34"/>
      <c r="FN221" s="37"/>
      <c r="FO221" s="33"/>
      <c r="FP221" s="34"/>
      <c r="FQ221" s="34">
        <f t="shared" ref="FQ221" si="6248">FQ218-FO221</f>
        <v>841</v>
      </c>
      <c r="FR221" s="34">
        <f t="shared" ref="FR221" si="6249">FR218-FP221</f>
        <v>69</v>
      </c>
      <c r="FS221" s="34">
        <v>495</v>
      </c>
      <c r="FT221" s="35">
        <f t="shared" ref="FT221:FT227" si="6250">((FS221+FU221)/FQ221)</f>
        <v>0.60285374554102256</v>
      </c>
      <c r="FU221" s="34">
        <v>12</v>
      </c>
      <c r="FV221" s="35">
        <f t="shared" ref="FV221:FV227" si="6251">FU221/(FS221+FU221)</f>
        <v>2.3668639053254437E-2</v>
      </c>
      <c r="FW221" s="36"/>
      <c r="FX221" s="34"/>
      <c r="FY221" s="34"/>
      <c r="FZ221" s="37"/>
      <c r="GA221" s="33"/>
      <c r="GB221" s="34"/>
      <c r="GC221" s="34">
        <f t="shared" ref="GC221" si="6252">GC218-GA221</f>
        <v>152</v>
      </c>
      <c r="GD221" s="34">
        <f t="shared" ref="GD221" si="6253">GD218-GB221</f>
        <v>13</v>
      </c>
      <c r="GE221" s="34">
        <v>83</v>
      </c>
      <c r="GF221" s="35">
        <f t="shared" ref="GF221:GF227" si="6254">((GE221+GG221)/GC221)</f>
        <v>0.56578947368421051</v>
      </c>
      <c r="GG221" s="34">
        <v>3</v>
      </c>
      <c r="GH221" s="35">
        <f t="shared" ref="GH221:GH227" si="6255">GG221/(GE221+GG221)</f>
        <v>3.4883720930232558E-2</v>
      </c>
      <c r="GI221" s="36"/>
      <c r="GJ221" s="34"/>
      <c r="GK221" s="34"/>
      <c r="GL221" s="37"/>
      <c r="GM221" s="33"/>
      <c r="GN221" s="34"/>
      <c r="GO221" s="34">
        <f t="shared" ref="GO221" si="6256">GO218-GM221</f>
        <v>835</v>
      </c>
      <c r="GP221" s="34">
        <f t="shared" ref="GP221" si="6257">GP218-GN221</f>
        <v>69</v>
      </c>
      <c r="GQ221" s="34">
        <v>491</v>
      </c>
      <c r="GR221" s="35">
        <f t="shared" ref="GR221:GR227" si="6258">((GQ221+GS221)/GO221)</f>
        <v>0.60479041916167664</v>
      </c>
      <c r="GS221" s="34">
        <v>14</v>
      </c>
      <c r="GT221" s="35">
        <f t="shared" ref="GT221:GT227" si="6259">GS221/(GQ221+GS221)</f>
        <v>2.7722772277227723E-2</v>
      </c>
      <c r="GU221" s="36"/>
      <c r="GV221" s="34"/>
      <c r="GW221" s="34"/>
      <c r="GX221" s="37"/>
      <c r="GY221" s="33"/>
      <c r="GZ221" s="34"/>
      <c r="HA221" s="34">
        <f t="shared" ref="HA221" si="6260">HA218-GY221</f>
        <v>839</v>
      </c>
      <c r="HB221" s="34">
        <f t="shared" ref="HB221" si="6261">HB218-GZ221</f>
        <v>70</v>
      </c>
      <c r="HC221" s="34">
        <v>492</v>
      </c>
      <c r="HD221" s="35">
        <f t="shared" ref="HD221:HD227" si="6262">((HC221+HE221)/HA221)</f>
        <v>0.59833134684147793</v>
      </c>
      <c r="HE221" s="34">
        <v>10</v>
      </c>
      <c r="HF221" s="35">
        <f t="shared" ref="HF221:HF227" si="6263">HE221/(HC221+HE221)</f>
        <v>1.9920318725099601E-2</v>
      </c>
      <c r="HG221" s="36"/>
      <c r="HH221" s="34"/>
      <c r="HI221" s="34"/>
      <c r="HJ221" s="37"/>
      <c r="HK221" s="33">
        <f t="shared" ref="HK221:HK228" si="6264">+C221+O221+AA221+AM221+AY221+BK221+BW221+CI221+CU221+DG221+DS221+EE221+EQ221+FC221+FO221+GA221+GM221+GY221</f>
        <v>4</v>
      </c>
      <c r="HL221" s="34">
        <f t="shared" ref="HL221:HL228" si="6265">+D221+P221+AB221+AN221+AZ221+BL221+BX221+CJ221+CV221+DH221+DT221+EF221+ER221+FD221+FP221+GB221+GN221+GZ221</f>
        <v>0</v>
      </c>
      <c r="HM221" s="34">
        <f t="shared" ref="HM221:HM228" si="6266">+E221+Q221+AC221+AO221+BA221+BM221+BY221+CK221+CW221+DI221+DU221+EG221+ES221+FE221+FQ221+GC221+GO221+HA221</f>
        <v>11626</v>
      </c>
      <c r="HN221" s="34">
        <f t="shared" ref="HN221:HN228" si="6267">+F221+R221+AD221+AP221+BB221+BN221+BZ221+CL221+CX221+DJ221+DV221+EH221+ET221+FF221+FR221+GD221+GP221+HB221</f>
        <v>964</v>
      </c>
      <c r="HO221" s="34">
        <f t="shared" ref="HO221:HO228" si="6268">+G221+S221+AE221+AQ221+BC221+BO221+CA221+CM221+CY221+DK221+DW221+EI221+EU221+FG221+FS221+GE221+GQ221+HC221+I221+U221+AG221+AS221+BE221+BQ221+CC221+CO221+DA221+DM221+DY221+EK221+EW221+FI221+FU221+GG221+GS221+HE221</f>
        <v>6960</v>
      </c>
      <c r="HP221" s="214">
        <f t="shared" ref="HP221:HP222" si="6269">+(HO221)/HM221</f>
        <v>0.59865817994151038</v>
      </c>
      <c r="HQ221" s="48">
        <f t="shared" ref="HQ221:HQ228" si="6270">+I221+U221+AG221+AS221+BE221+BQ221+CC221+CO221+DA221+DM221+DY221+EK221+EW221+FI221+FU221+GG221+GS221+HE221</f>
        <v>234</v>
      </c>
      <c r="HR221" s="35">
        <f>+(HQ221/(HO221))</f>
        <v>3.3620689655172412E-2</v>
      </c>
      <c r="HS221" s="49">
        <v>65.5</v>
      </c>
      <c r="HT221" s="50">
        <v>6599</v>
      </c>
      <c r="HU221" s="49">
        <f t="shared" ref="HU221:HU227" si="6271">+HT221/HO221*100</f>
        <v>94.813218390804593</v>
      </c>
      <c r="HV221" s="48"/>
      <c r="HW221" s="37"/>
      <c r="HX221" s="78">
        <f t="shared" ref="HX221:HX227" si="6272">SUM(G221,I221,S221,U221,AE221,AG221,AQ221,AS221,BC221,BE221)/SUM(E221,Q221,AC221,AO221,BA221)</f>
        <v>0.59825186144383291</v>
      </c>
      <c r="HY221" s="78">
        <f t="shared" ref="HY221:HY227" si="6273">SUM(BO221,BQ221,CA221,CC221,CM221,CO221,CY221,DA221,DK221,DM221)/SUM(BM221,BY221,CK221,CW221,DI221)</f>
        <v>0.60506897658004488</v>
      </c>
      <c r="HZ221" s="78">
        <f t="shared" ref="HZ221:HZ227" si="6274">SUM(DW221,DY221,EI221,EK221,EU221,EW221,FG221,FI221)/SUM(DU221,EG221,ES221,FE221)</f>
        <v>0.59062840537595351</v>
      </c>
      <c r="IA221" s="78">
        <f t="shared" ref="IA221:IA227" si="6275">SUM(FS221,FU221,GE221,GG221,GQ221,GS221,HC221,HE221)/SUM(FQ221,GC221,GO221,HA221)</f>
        <v>0.59992500937382831</v>
      </c>
    </row>
    <row r="222" spans="1:244" x14ac:dyDescent="0.25">
      <c r="A222" s="226"/>
      <c r="B222" s="41">
        <f t="shared" ref="B222:B227" si="6276">+B221+1</f>
        <v>44597</v>
      </c>
      <c r="C222" s="10"/>
      <c r="D222" s="11"/>
      <c r="E222" s="74">
        <f t="shared" ref="E222:E226" si="6277">E221-C222</f>
        <v>728</v>
      </c>
      <c r="F222" s="74">
        <f t="shared" ref="F222:F226" si="6278">F221-D222</f>
        <v>61</v>
      </c>
      <c r="G222" s="11">
        <v>421</v>
      </c>
      <c r="H222" s="12">
        <f t="shared" si="6195"/>
        <v>0.59478021978021978</v>
      </c>
      <c r="I222" s="11">
        <v>12</v>
      </c>
      <c r="J222" s="12">
        <f t="shared" ref="J222:J227" si="6279">I222/(G222+I222)</f>
        <v>2.771362586605081E-2</v>
      </c>
      <c r="K222" s="13"/>
      <c r="L222" s="11"/>
      <c r="M222" s="11"/>
      <c r="N222" s="14"/>
      <c r="O222" s="10"/>
      <c r="P222" s="11"/>
      <c r="Q222" s="74">
        <f t="shared" ref="Q222:Q227" si="6280">Q221-O222</f>
        <v>694</v>
      </c>
      <c r="R222" s="74">
        <f t="shared" ref="R222:R227" si="6281">R221-P222</f>
        <v>59</v>
      </c>
      <c r="S222" s="11">
        <v>379</v>
      </c>
      <c r="T222" s="12">
        <f t="shared" si="6198"/>
        <v>0.56484149855907784</v>
      </c>
      <c r="U222" s="11">
        <v>13</v>
      </c>
      <c r="V222" s="12">
        <f t="shared" si="6199"/>
        <v>3.3163265306122451E-2</v>
      </c>
      <c r="W222" s="13"/>
      <c r="X222" s="11"/>
      <c r="Y222" s="11"/>
      <c r="Z222" s="14"/>
      <c r="AA222" s="10">
        <v>1</v>
      </c>
      <c r="AB222" s="11"/>
      <c r="AC222" s="74">
        <f t="shared" ref="AC222:AC227" si="6282">AC221-AA222</f>
        <v>138</v>
      </c>
      <c r="AD222" s="74">
        <f t="shared" ref="AD222:AD227" si="6283">AD221-AB222</f>
        <v>8</v>
      </c>
      <c r="AE222" s="11">
        <v>64</v>
      </c>
      <c r="AF222" s="12">
        <f t="shared" si="6202"/>
        <v>0.48550724637681159</v>
      </c>
      <c r="AG222" s="11">
        <v>3</v>
      </c>
      <c r="AH222" s="12">
        <f t="shared" si="6203"/>
        <v>4.4776119402985072E-2</v>
      </c>
      <c r="AI222" s="13"/>
      <c r="AJ222" s="11"/>
      <c r="AK222" s="11"/>
      <c r="AL222" s="14"/>
      <c r="AM222" s="10"/>
      <c r="AN222" s="11"/>
      <c r="AO222" s="74">
        <f t="shared" ref="AO222:AO227" si="6284">AO221-AM222</f>
        <v>705</v>
      </c>
      <c r="AP222" s="74">
        <f t="shared" ref="AP222:AP227" si="6285">AP221-AN222</f>
        <v>60</v>
      </c>
      <c r="AQ222" s="11">
        <v>415</v>
      </c>
      <c r="AR222" s="12">
        <f t="shared" si="6206"/>
        <v>0.60851063829787233</v>
      </c>
      <c r="AS222" s="11">
        <v>14</v>
      </c>
      <c r="AT222" s="12">
        <f t="shared" si="6207"/>
        <v>3.2634032634032632E-2</v>
      </c>
      <c r="AU222" s="13"/>
      <c r="AV222" s="11"/>
      <c r="AW222" s="11"/>
      <c r="AX222" s="14"/>
      <c r="AY222" s="10"/>
      <c r="AZ222" s="11"/>
      <c r="BA222" s="74">
        <f t="shared" ref="BA222:BA227" si="6286">BA221-AY222</f>
        <v>823</v>
      </c>
      <c r="BB222" s="74">
        <f t="shared" ref="BB222:BB227" si="6287">BB221-AZ222</f>
        <v>68</v>
      </c>
      <c r="BC222" s="11">
        <v>410</v>
      </c>
      <c r="BD222" s="12">
        <f t="shared" si="6210"/>
        <v>0.53341433778857839</v>
      </c>
      <c r="BE222" s="11">
        <v>29</v>
      </c>
      <c r="BF222" s="12">
        <f t="shared" si="6211"/>
        <v>6.6059225512528477E-2</v>
      </c>
      <c r="BG222" s="13"/>
      <c r="BH222" s="11"/>
      <c r="BI222" s="11"/>
      <c r="BJ222" s="14"/>
      <c r="BK222" s="10">
        <v>1</v>
      </c>
      <c r="BL222" s="11"/>
      <c r="BM222" s="74">
        <f t="shared" ref="BM222:BM227" si="6288">BM221-BK222</f>
        <v>712</v>
      </c>
      <c r="BN222" s="74">
        <f t="shared" ref="BN222:BN227" si="6289">BN221-BL222</f>
        <v>58</v>
      </c>
      <c r="BO222" s="11">
        <v>371</v>
      </c>
      <c r="BP222" s="12">
        <f t="shared" si="6214"/>
        <v>0.5519662921348315</v>
      </c>
      <c r="BQ222" s="11">
        <v>22</v>
      </c>
      <c r="BR222" s="12">
        <f t="shared" si="6215"/>
        <v>5.5979643765903309E-2</v>
      </c>
      <c r="BS222" s="13"/>
      <c r="BT222" s="11"/>
      <c r="BU222" s="11"/>
      <c r="BV222" s="14"/>
      <c r="BW222" s="10">
        <v>1</v>
      </c>
      <c r="BX222" s="11"/>
      <c r="BY222" s="74">
        <f t="shared" ref="BY222:BY227" si="6290">BY221-BW222</f>
        <v>729</v>
      </c>
      <c r="BZ222" s="74">
        <f t="shared" ref="BZ222:BZ227" si="6291">BZ221-BX222</f>
        <v>61</v>
      </c>
      <c r="CA222" s="11">
        <v>407</v>
      </c>
      <c r="CB222" s="12">
        <f t="shared" si="6218"/>
        <v>0.58024691358024694</v>
      </c>
      <c r="CC222" s="11">
        <v>16</v>
      </c>
      <c r="CD222" s="12">
        <f t="shared" si="6219"/>
        <v>3.7825059101654845E-2</v>
      </c>
      <c r="CE222" s="13"/>
      <c r="CF222" s="11"/>
      <c r="CG222" s="11"/>
      <c r="CH222" s="14"/>
      <c r="CI222" s="10"/>
      <c r="CJ222" s="11"/>
      <c r="CK222" s="74">
        <f t="shared" ref="CK222:CK227" si="6292">CK221-CI222</f>
        <v>130</v>
      </c>
      <c r="CL222" s="74">
        <f t="shared" ref="CL222:CL227" si="6293">CL221-CJ222</f>
        <v>11</v>
      </c>
      <c r="CM222" s="11">
        <v>75</v>
      </c>
      <c r="CN222" s="12">
        <f t="shared" si="6222"/>
        <v>0.60769230769230764</v>
      </c>
      <c r="CO222" s="11">
        <v>4</v>
      </c>
      <c r="CP222" s="12">
        <f t="shared" si="6223"/>
        <v>5.0632911392405063E-2</v>
      </c>
      <c r="CQ222" s="13"/>
      <c r="CR222" s="11"/>
      <c r="CS222" s="11"/>
      <c r="CT222" s="14"/>
      <c r="CU222" s="10"/>
      <c r="CV222" s="11"/>
      <c r="CW222" s="74">
        <f t="shared" ref="CW222:CW227" si="6294">CW221-CU222</f>
        <v>732</v>
      </c>
      <c r="CX222" s="74">
        <f t="shared" ref="CX222:CX227" si="6295">CX221-CV222</f>
        <v>62</v>
      </c>
      <c r="CY222" s="11">
        <v>408</v>
      </c>
      <c r="CZ222" s="12">
        <f t="shared" si="6226"/>
        <v>0.56830601092896171</v>
      </c>
      <c r="DA222" s="11">
        <v>8</v>
      </c>
      <c r="DB222" s="12">
        <f t="shared" si="6227"/>
        <v>1.9230769230769232E-2</v>
      </c>
      <c r="DC222" s="13"/>
      <c r="DD222" s="11"/>
      <c r="DE222" s="11"/>
      <c r="DF222" s="14"/>
      <c r="DG222" s="10">
        <v>1</v>
      </c>
      <c r="DH222" s="11"/>
      <c r="DI222" s="74">
        <f t="shared" ref="DI222:DI227" si="6296">DI221-DG222</f>
        <v>811</v>
      </c>
      <c r="DJ222" s="74">
        <f t="shared" ref="DJ222:DJ227" si="6297">DJ221-DH222</f>
        <v>70</v>
      </c>
      <c r="DK222" s="11">
        <v>467</v>
      </c>
      <c r="DL222" s="12">
        <f t="shared" si="6230"/>
        <v>0.58692971639950675</v>
      </c>
      <c r="DM222" s="11">
        <v>9</v>
      </c>
      <c r="DN222" s="12">
        <f t="shared" si="6231"/>
        <v>1.8907563025210083E-2</v>
      </c>
      <c r="DO222" s="13"/>
      <c r="DP222" s="11"/>
      <c r="DQ222" s="11"/>
      <c r="DR222" s="14"/>
      <c r="DS222" s="10"/>
      <c r="DT222" s="11"/>
      <c r="DU222" s="74">
        <f t="shared" ref="DU222:DU227" si="6298">DU221-DS222</f>
        <v>875</v>
      </c>
      <c r="DV222" s="74">
        <f t="shared" ref="DV222:DV227" si="6299">DV221-DT222</f>
        <v>70</v>
      </c>
      <c r="DW222" s="11">
        <v>465</v>
      </c>
      <c r="DX222" s="12">
        <f t="shared" si="6234"/>
        <v>0.55085714285714282</v>
      </c>
      <c r="DY222" s="11">
        <v>17</v>
      </c>
      <c r="DZ222" s="12">
        <f t="shared" si="6235"/>
        <v>3.5269709543568464E-2</v>
      </c>
      <c r="EA222" s="13"/>
      <c r="EB222" s="11"/>
      <c r="EC222" s="11"/>
      <c r="ED222" s="14"/>
      <c r="EE222" s="10"/>
      <c r="EF222" s="11"/>
      <c r="EG222" s="74">
        <f t="shared" ref="EG222:EG227" si="6300">EG221-EE222</f>
        <v>148</v>
      </c>
      <c r="EH222" s="74">
        <f t="shared" ref="EH222:EH227" si="6301">EH221-EF222</f>
        <v>11</v>
      </c>
      <c r="EI222" s="11">
        <v>84</v>
      </c>
      <c r="EJ222" s="12">
        <f t="shared" si="6238"/>
        <v>0.58108108108108103</v>
      </c>
      <c r="EK222" s="11">
        <v>2</v>
      </c>
      <c r="EL222" s="12">
        <f t="shared" si="6239"/>
        <v>2.3255813953488372E-2</v>
      </c>
      <c r="EM222" s="13"/>
      <c r="EN222" s="11"/>
      <c r="EO222" s="11"/>
      <c r="EP222" s="14"/>
      <c r="EQ222" s="10"/>
      <c r="ER222" s="11"/>
      <c r="ES222" s="74">
        <f t="shared" ref="ES222:ES227" si="6302">ES221-EQ222</f>
        <v>861</v>
      </c>
      <c r="ET222" s="74">
        <f t="shared" ref="ET222:ET227" si="6303">ET221-ER222</f>
        <v>72</v>
      </c>
      <c r="EU222" s="11">
        <v>489</v>
      </c>
      <c r="EV222" s="12">
        <f t="shared" si="6242"/>
        <v>0.58536585365853655</v>
      </c>
      <c r="EW222" s="11">
        <v>15</v>
      </c>
      <c r="EX222" s="12">
        <f t="shared" si="6243"/>
        <v>2.976190476190476E-2</v>
      </c>
      <c r="EY222" s="13"/>
      <c r="EZ222" s="11"/>
      <c r="FA222" s="11"/>
      <c r="FB222" s="14"/>
      <c r="FC222" s="10"/>
      <c r="FD222" s="11"/>
      <c r="FE222" s="74">
        <f t="shared" ref="FE222:FE227" si="6304">FE221-FC222</f>
        <v>869</v>
      </c>
      <c r="FF222" s="74">
        <f t="shared" ref="FF222:FF227" si="6305">FF221-FD222</f>
        <v>72</v>
      </c>
      <c r="FG222" s="11">
        <v>498</v>
      </c>
      <c r="FH222" s="12">
        <f t="shared" si="6246"/>
        <v>0.59723820483314149</v>
      </c>
      <c r="FI222" s="11">
        <v>21</v>
      </c>
      <c r="FJ222" s="12">
        <f t="shared" si="6247"/>
        <v>4.046242774566474E-2</v>
      </c>
      <c r="FK222" s="13"/>
      <c r="FL222" s="11"/>
      <c r="FM222" s="11"/>
      <c r="FN222" s="14"/>
      <c r="FO222" s="10"/>
      <c r="FP222" s="11"/>
      <c r="FQ222" s="74">
        <f t="shared" ref="FQ222:FQ227" si="6306">FQ221-FO222</f>
        <v>841</v>
      </c>
      <c r="FR222" s="74">
        <f t="shared" ref="FR222:FR227" si="6307">FR221-FP222</f>
        <v>69</v>
      </c>
      <c r="FS222" s="11">
        <v>492</v>
      </c>
      <c r="FT222" s="12">
        <f t="shared" si="6250"/>
        <v>0.59809750297265163</v>
      </c>
      <c r="FU222" s="11">
        <v>11</v>
      </c>
      <c r="FV222" s="12">
        <f t="shared" si="6251"/>
        <v>2.186878727634195E-2</v>
      </c>
      <c r="FW222" s="13"/>
      <c r="FX222" s="11"/>
      <c r="FY222" s="11"/>
      <c r="FZ222" s="14"/>
      <c r="GA222" s="10">
        <v>1</v>
      </c>
      <c r="GB222" s="11"/>
      <c r="GC222" s="74">
        <f t="shared" ref="GC222:GC227" si="6308">GC221-GA222</f>
        <v>151</v>
      </c>
      <c r="GD222" s="74">
        <f t="shared" ref="GD222:GD227" si="6309">GD221-GB222</f>
        <v>13</v>
      </c>
      <c r="GE222" s="11">
        <v>82</v>
      </c>
      <c r="GF222" s="12">
        <f t="shared" si="6254"/>
        <v>0.56953642384105962</v>
      </c>
      <c r="GG222" s="11">
        <v>4</v>
      </c>
      <c r="GH222" s="12">
        <f t="shared" si="6255"/>
        <v>4.6511627906976744E-2</v>
      </c>
      <c r="GI222" s="13"/>
      <c r="GJ222" s="11"/>
      <c r="GK222" s="11"/>
      <c r="GL222" s="14"/>
      <c r="GM222" s="10"/>
      <c r="GN222" s="11"/>
      <c r="GO222" s="74">
        <f t="shared" ref="GO222:GO227" si="6310">GO221-GM222</f>
        <v>835</v>
      </c>
      <c r="GP222" s="74">
        <f t="shared" ref="GP222:GP227" si="6311">GP221-GN222</f>
        <v>69</v>
      </c>
      <c r="GQ222" s="11">
        <v>475</v>
      </c>
      <c r="GR222" s="12">
        <f t="shared" si="6258"/>
        <v>0.58323353293413172</v>
      </c>
      <c r="GS222" s="11">
        <v>12</v>
      </c>
      <c r="GT222" s="12">
        <f t="shared" si="6259"/>
        <v>2.4640657084188913E-2</v>
      </c>
      <c r="GU222" s="13"/>
      <c r="GV222" s="11"/>
      <c r="GW222" s="11"/>
      <c r="GX222" s="14"/>
      <c r="GY222" s="10"/>
      <c r="GZ222" s="11"/>
      <c r="HA222" s="74">
        <f t="shared" ref="HA222:HA227" si="6312">HA221-GY222</f>
        <v>839</v>
      </c>
      <c r="HB222" s="74">
        <f t="shared" ref="HB222:HB227" si="6313">HB221-GZ222</f>
        <v>70</v>
      </c>
      <c r="HC222" s="11">
        <v>478</v>
      </c>
      <c r="HD222" s="12">
        <f t="shared" si="6262"/>
        <v>0.59237187127532775</v>
      </c>
      <c r="HE222" s="11">
        <v>19</v>
      </c>
      <c r="HF222" s="12">
        <f t="shared" si="6263"/>
        <v>3.8229376257545272E-2</v>
      </c>
      <c r="HG222" s="13"/>
      <c r="HH222" s="11"/>
      <c r="HI222" s="11"/>
      <c r="HJ222" s="14"/>
      <c r="HK222" s="10">
        <f t="shared" si="6264"/>
        <v>5</v>
      </c>
      <c r="HL222" s="11">
        <f t="shared" si="6265"/>
        <v>0</v>
      </c>
      <c r="HM222" s="11">
        <f t="shared" si="6266"/>
        <v>11621</v>
      </c>
      <c r="HN222" s="11">
        <f t="shared" si="6267"/>
        <v>964</v>
      </c>
      <c r="HO222" s="11">
        <f t="shared" si="6268"/>
        <v>6711</v>
      </c>
      <c r="HP222" s="215">
        <f t="shared" si="6269"/>
        <v>0.57748902848291883</v>
      </c>
      <c r="HQ222" s="15">
        <f t="shared" si="6270"/>
        <v>231</v>
      </c>
      <c r="HR222" s="12">
        <f t="shared" ref="HR222:HR228" si="6314">+(HQ222/(HO222))</f>
        <v>3.442109968708091E-2</v>
      </c>
      <c r="HS222" s="16">
        <v>65.400000000000006</v>
      </c>
      <c r="HT222" s="17">
        <v>6358</v>
      </c>
      <c r="HU222" s="16">
        <f t="shared" si="6271"/>
        <v>94.739979138727463</v>
      </c>
      <c r="HV222" s="15"/>
      <c r="HW222" s="14"/>
      <c r="HX222" s="78">
        <f t="shared" si="6272"/>
        <v>0.56994818652849744</v>
      </c>
      <c r="HY222" s="78">
        <f t="shared" si="6273"/>
        <v>0.57385998715478481</v>
      </c>
      <c r="HZ222" s="78">
        <f t="shared" si="6274"/>
        <v>0.57791500181620048</v>
      </c>
      <c r="IA222" s="78">
        <f t="shared" si="6275"/>
        <v>0.59002250562640657</v>
      </c>
    </row>
    <row r="223" spans="1:244" x14ac:dyDescent="0.25">
      <c r="A223" s="226"/>
      <c r="B223" s="41">
        <f t="shared" si="6276"/>
        <v>44598</v>
      </c>
      <c r="C223" s="10">
        <v>1</v>
      </c>
      <c r="D223" s="11"/>
      <c r="E223" s="74">
        <f t="shared" si="6277"/>
        <v>727</v>
      </c>
      <c r="F223" s="74">
        <f t="shared" si="6278"/>
        <v>61</v>
      </c>
      <c r="G223" s="11">
        <v>433</v>
      </c>
      <c r="H223" s="12">
        <f t="shared" si="6195"/>
        <v>0.6162310866574966</v>
      </c>
      <c r="I223" s="11">
        <v>15</v>
      </c>
      <c r="J223" s="12">
        <f t="shared" si="6279"/>
        <v>3.3482142857142856E-2</v>
      </c>
      <c r="K223" s="13"/>
      <c r="L223" s="11"/>
      <c r="M223" s="11"/>
      <c r="N223" s="14"/>
      <c r="O223" s="10"/>
      <c r="P223" s="11"/>
      <c r="Q223" s="74">
        <f t="shared" si="6280"/>
        <v>694</v>
      </c>
      <c r="R223" s="74">
        <f t="shared" si="6281"/>
        <v>59</v>
      </c>
      <c r="S223" s="11">
        <v>393</v>
      </c>
      <c r="T223" s="12">
        <f t="shared" si="6198"/>
        <v>0.59221902017291062</v>
      </c>
      <c r="U223" s="11">
        <v>18</v>
      </c>
      <c r="V223" s="12">
        <f t="shared" si="6199"/>
        <v>4.3795620437956206E-2</v>
      </c>
      <c r="W223" s="13"/>
      <c r="X223" s="11"/>
      <c r="Y223" s="11"/>
      <c r="Z223" s="14"/>
      <c r="AA223" s="10"/>
      <c r="AB223" s="11"/>
      <c r="AC223" s="74">
        <f t="shared" si="6282"/>
        <v>138</v>
      </c>
      <c r="AD223" s="74">
        <f t="shared" si="6283"/>
        <v>8</v>
      </c>
      <c r="AE223" s="11">
        <v>64</v>
      </c>
      <c r="AF223" s="12">
        <f t="shared" si="6202"/>
        <v>0.47826086956521741</v>
      </c>
      <c r="AG223" s="11">
        <v>2</v>
      </c>
      <c r="AH223" s="12">
        <f t="shared" si="6203"/>
        <v>3.0303030303030304E-2</v>
      </c>
      <c r="AI223" s="13"/>
      <c r="AJ223" s="11"/>
      <c r="AK223" s="11"/>
      <c r="AL223" s="14"/>
      <c r="AM223" s="10"/>
      <c r="AN223" s="11"/>
      <c r="AO223" s="74">
        <f t="shared" si="6284"/>
        <v>705</v>
      </c>
      <c r="AP223" s="74">
        <f t="shared" si="6285"/>
        <v>60</v>
      </c>
      <c r="AQ223" s="11">
        <v>429</v>
      </c>
      <c r="AR223" s="12">
        <f t="shared" si="6206"/>
        <v>0.62553191489361704</v>
      </c>
      <c r="AS223" s="11">
        <v>12</v>
      </c>
      <c r="AT223" s="12">
        <f t="shared" si="6207"/>
        <v>2.7210884353741496E-2</v>
      </c>
      <c r="AU223" s="13"/>
      <c r="AV223" s="11"/>
      <c r="AW223" s="11"/>
      <c r="AX223" s="14"/>
      <c r="AY223" s="10">
        <v>1</v>
      </c>
      <c r="AZ223" s="11"/>
      <c r="BA223" s="74">
        <f t="shared" si="6286"/>
        <v>822</v>
      </c>
      <c r="BB223" s="74">
        <f t="shared" si="6287"/>
        <v>68</v>
      </c>
      <c r="BC223" s="11">
        <v>443</v>
      </c>
      <c r="BD223" s="12">
        <f t="shared" si="6210"/>
        <v>0.57055961070559613</v>
      </c>
      <c r="BE223" s="11">
        <v>26</v>
      </c>
      <c r="BF223" s="12">
        <f t="shared" si="6211"/>
        <v>5.5437100213219619E-2</v>
      </c>
      <c r="BG223" s="13"/>
      <c r="BH223" s="11"/>
      <c r="BI223" s="11"/>
      <c r="BJ223" s="14"/>
      <c r="BK223" s="10">
        <v>1</v>
      </c>
      <c r="BL223" s="11"/>
      <c r="BM223" s="74">
        <f t="shared" si="6288"/>
        <v>711</v>
      </c>
      <c r="BN223" s="74">
        <f t="shared" si="6289"/>
        <v>58</v>
      </c>
      <c r="BO223" s="11">
        <v>438</v>
      </c>
      <c r="BP223" s="12">
        <f t="shared" si="6214"/>
        <v>0.63572433192686362</v>
      </c>
      <c r="BQ223" s="11">
        <v>14</v>
      </c>
      <c r="BR223" s="12">
        <f t="shared" si="6215"/>
        <v>3.0973451327433628E-2</v>
      </c>
      <c r="BS223" s="13"/>
      <c r="BT223" s="11"/>
      <c r="BU223" s="11"/>
      <c r="BV223" s="14"/>
      <c r="BW223" s="10"/>
      <c r="BX223" s="11"/>
      <c r="BY223" s="74">
        <f t="shared" si="6290"/>
        <v>729</v>
      </c>
      <c r="BZ223" s="74">
        <f t="shared" si="6291"/>
        <v>61</v>
      </c>
      <c r="CA223" s="11">
        <v>436</v>
      </c>
      <c r="CB223" s="12">
        <f t="shared" si="6218"/>
        <v>0.62139917695473246</v>
      </c>
      <c r="CC223" s="11">
        <v>17</v>
      </c>
      <c r="CD223" s="12">
        <f t="shared" si="6219"/>
        <v>3.7527593818984545E-2</v>
      </c>
      <c r="CE223" s="13"/>
      <c r="CF223" s="11"/>
      <c r="CG223" s="11"/>
      <c r="CH223" s="14"/>
      <c r="CI223" s="10"/>
      <c r="CJ223" s="11"/>
      <c r="CK223" s="74">
        <f t="shared" si="6292"/>
        <v>130</v>
      </c>
      <c r="CL223" s="74">
        <f t="shared" si="6293"/>
        <v>11</v>
      </c>
      <c r="CM223" s="11">
        <v>79</v>
      </c>
      <c r="CN223" s="12">
        <f t="shared" si="6222"/>
        <v>0.63846153846153841</v>
      </c>
      <c r="CO223" s="11">
        <v>4</v>
      </c>
      <c r="CP223" s="12">
        <f t="shared" si="6223"/>
        <v>4.8192771084337352E-2</v>
      </c>
      <c r="CQ223" s="13"/>
      <c r="CR223" s="11"/>
      <c r="CS223" s="11"/>
      <c r="CT223" s="14"/>
      <c r="CU223" s="10"/>
      <c r="CV223" s="11"/>
      <c r="CW223" s="74">
        <f t="shared" si="6294"/>
        <v>732</v>
      </c>
      <c r="CX223" s="74">
        <f t="shared" si="6295"/>
        <v>62</v>
      </c>
      <c r="CY223" s="11">
        <v>450</v>
      </c>
      <c r="CZ223" s="12">
        <f t="shared" si="6226"/>
        <v>0.6297814207650273</v>
      </c>
      <c r="DA223" s="11">
        <v>11</v>
      </c>
      <c r="DB223" s="12">
        <f t="shared" si="6227"/>
        <v>2.3861171366594359E-2</v>
      </c>
      <c r="DC223" s="13"/>
      <c r="DD223" s="11"/>
      <c r="DE223" s="11"/>
      <c r="DF223" s="14"/>
      <c r="DG223" s="10"/>
      <c r="DH223" s="11"/>
      <c r="DI223" s="74">
        <f t="shared" si="6296"/>
        <v>811</v>
      </c>
      <c r="DJ223" s="74">
        <f t="shared" si="6297"/>
        <v>70</v>
      </c>
      <c r="DK223" s="11">
        <v>440</v>
      </c>
      <c r="DL223" s="12">
        <f t="shared" si="6230"/>
        <v>0.55487053020961774</v>
      </c>
      <c r="DM223" s="11">
        <v>10</v>
      </c>
      <c r="DN223" s="12">
        <f t="shared" si="6231"/>
        <v>2.2222222222222223E-2</v>
      </c>
      <c r="DO223" s="13"/>
      <c r="DP223" s="11"/>
      <c r="DQ223" s="11"/>
      <c r="DR223" s="14"/>
      <c r="DS223" s="10"/>
      <c r="DT223" s="11"/>
      <c r="DU223" s="74">
        <f t="shared" si="6298"/>
        <v>875</v>
      </c>
      <c r="DV223" s="74">
        <f t="shared" si="6299"/>
        <v>70</v>
      </c>
      <c r="DW223" s="11">
        <v>460</v>
      </c>
      <c r="DX223" s="12">
        <f t="shared" si="6234"/>
        <v>0.54971428571428571</v>
      </c>
      <c r="DY223" s="11">
        <v>21</v>
      </c>
      <c r="DZ223" s="12">
        <f t="shared" si="6235"/>
        <v>4.3659043659043661E-2</v>
      </c>
      <c r="EA223" s="13"/>
      <c r="EB223" s="11"/>
      <c r="EC223" s="11"/>
      <c r="ED223" s="14"/>
      <c r="EE223" s="10"/>
      <c r="EF223" s="11"/>
      <c r="EG223" s="74">
        <f t="shared" si="6300"/>
        <v>148</v>
      </c>
      <c r="EH223" s="74">
        <f t="shared" si="6301"/>
        <v>11</v>
      </c>
      <c r="EI223" s="11">
        <v>85</v>
      </c>
      <c r="EJ223" s="12">
        <f t="shared" si="6238"/>
        <v>0.6216216216216216</v>
      </c>
      <c r="EK223" s="11">
        <v>7</v>
      </c>
      <c r="EL223" s="12">
        <f t="shared" si="6239"/>
        <v>7.6086956521739135E-2</v>
      </c>
      <c r="EM223" s="13"/>
      <c r="EN223" s="11"/>
      <c r="EO223" s="11"/>
      <c r="EP223" s="14"/>
      <c r="EQ223" s="10"/>
      <c r="ER223" s="11"/>
      <c r="ES223" s="74">
        <f t="shared" si="6302"/>
        <v>861</v>
      </c>
      <c r="ET223" s="74">
        <f t="shared" si="6303"/>
        <v>72</v>
      </c>
      <c r="EU223" s="11">
        <v>450</v>
      </c>
      <c r="EV223" s="12">
        <f t="shared" si="6242"/>
        <v>0.53774680603948899</v>
      </c>
      <c r="EW223" s="11">
        <v>13</v>
      </c>
      <c r="EX223" s="12">
        <f t="shared" si="6243"/>
        <v>2.8077753779697623E-2</v>
      </c>
      <c r="EY223" s="13"/>
      <c r="EZ223" s="11"/>
      <c r="FA223" s="11"/>
      <c r="FB223" s="14"/>
      <c r="FC223" s="10"/>
      <c r="FD223" s="11"/>
      <c r="FE223" s="74">
        <f t="shared" si="6304"/>
        <v>869</v>
      </c>
      <c r="FF223" s="74">
        <f t="shared" si="6305"/>
        <v>72</v>
      </c>
      <c r="FG223" s="11">
        <v>461</v>
      </c>
      <c r="FH223" s="12">
        <f t="shared" si="6246"/>
        <v>0.55350978135788265</v>
      </c>
      <c r="FI223" s="11">
        <v>20</v>
      </c>
      <c r="FJ223" s="12">
        <f t="shared" si="6247"/>
        <v>4.1580041580041582E-2</v>
      </c>
      <c r="FK223" s="13"/>
      <c r="FL223" s="11"/>
      <c r="FM223" s="11"/>
      <c r="FN223" s="14"/>
      <c r="FO223" s="10"/>
      <c r="FP223" s="11"/>
      <c r="FQ223" s="74">
        <f t="shared" si="6306"/>
        <v>841</v>
      </c>
      <c r="FR223" s="74">
        <f t="shared" si="6307"/>
        <v>69</v>
      </c>
      <c r="FS223" s="11">
        <v>463</v>
      </c>
      <c r="FT223" s="12">
        <f t="shared" si="6250"/>
        <v>0.56242568370986923</v>
      </c>
      <c r="FU223" s="11">
        <v>10</v>
      </c>
      <c r="FV223" s="12">
        <f t="shared" si="6251"/>
        <v>2.1141649048625793E-2</v>
      </c>
      <c r="FW223" s="13"/>
      <c r="FX223" s="11"/>
      <c r="FY223" s="11"/>
      <c r="FZ223" s="14"/>
      <c r="GA223" s="10"/>
      <c r="GB223" s="11"/>
      <c r="GC223" s="74">
        <f t="shared" si="6308"/>
        <v>151</v>
      </c>
      <c r="GD223" s="74">
        <f t="shared" si="6309"/>
        <v>13</v>
      </c>
      <c r="GE223" s="11">
        <v>82</v>
      </c>
      <c r="GF223" s="12">
        <f t="shared" si="6254"/>
        <v>0.5629139072847682</v>
      </c>
      <c r="GG223" s="11">
        <v>3</v>
      </c>
      <c r="GH223" s="12">
        <f t="shared" si="6255"/>
        <v>3.5294117647058823E-2</v>
      </c>
      <c r="GI223" s="13"/>
      <c r="GJ223" s="11"/>
      <c r="GK223" s="11"/>
      <c r="GL223" s="14"/>
      <c r="GM223" s="10">
        <v>1</v>
      </c>
      <c r="GN223" s="11"/>
      <c r="GO223" s="74">
        <f t="shared" si="6310"/>
        <v>834</v>
      </c>
      <c r="GP223" s="74">
        <f t="shared" si="6311"/>
        <v>69</v>
      </c>
      <c r="GQ223" s="11">
        <v>465</v>
      </c>
      <c r="GR223" s="12">
        <f t="shared" si="6258"/>
        <v>0.56834532374100721</v>
      </c>
      <c r="GS223" s="11">
        <v>9</v>
      </c>
      <c r="GT223" s="12">
        <f t="shared" si="6259"/>
        <v>1.8987341772151899E-2</v>
      </c>
      <c r="GU223" s="13"/>
      <c r="GV223" s="11"/>
      <c r="GW223" s="11"/>
      <c r="GX223" s="14"/>
      <c r="GY223" s="10"/>
      <c r="GZ223" s="11"/>
      <c r="HA223" s="74">
        <f t="shared" si="6312"/>
        <v>839</v>
      </c>
      <c r="HB223" s="74">
        <f t="shared" si="6313"/>
        <v>70</v>
      </c>
      <c r="HC223" s="11">
        <v>457</v>
      </c>
      <c r="HD223" s="12">
        <f t="shared" si="6262"/>
        <v>0.57210965435041716</v>
      </c>
      <c r="HE223" s="11">
        <v>23</v>
      </c>
      <c r="HF223" s="12">
        <f t="shared" si="6263"/>
        <v>4.791666666666667E-2</v>
      </c>
      <c r="HG223" s="13"/>
      <c r="HH223" s="11"/>
      <c r="HI223" s="11"/>
      <c r="HJ223" s="14"/>
      <c r="HK223" s="10">
        <f t="shared" si="6264"/>
        <v>4</v>
      </c>
      <c r="HL223" s="11">
        <f t="shared" si="6265"/>
        <v>0</v>
      </c>
      <c r="HM223" s="11">
        <f t="shared" si="6266"/>
        <v>11617</v>
      </c>
      <c r="HN223" s="11">
        <f t="shared" si="6267"/>
        <v>964</v>
      </c>
      <c r="HO223" s="11">
        <f t="shared" si="6268"/>
        <v>6763</v>
      </c>
      <c r="HP223" s="215">
        <f>+(HO223)/HM223</f>
        <v>0.58216406989756386</v>
      </c>
      <c r="HQ223" s="15">
        <f t="shared" si="6270"/>
        <v>235</v>
      </c>
      <c r="HR223" s="12">
        <f t="shared" si="6314"/>
        <v>3.4747892946917047E-2</v>
      </c>
      <c r="HS223" s="16">
        <v>65.2</v>
      </c>
      <c r="HT223" s="17">
        <v>6411</v>
      </c>
      <c r="HU223" s="16">
        <f t="shared" si="6271"/>
        <v>94.795209226674544</v>
      </c>
      <c r="HV223" s="15"/>
      <c r="HW223" s="14"/>
      <c r="HX223" s="78">
        <f t="shared" si="6272"/>
        <v>0.59462086843810757</v>
      </c>
      <c r="HY223" s="78">
        <f t="shared" si="6273"/>
        <v>0.61002248634757472</v>
      </c>
      <c r="HZ223" s="78">
        <f t="shared" si="6274"/>
        <v>0.55103523428986556</v>
      </c>
      <c r="IA223" s="78">
        <f t="shared" si="6275"/>
        <v>0.56735459662288934</v>
      </c>
    </row>
    <row r="224" spans="1:244" x14ac:dyDescent="0.25">
      <c r="A224" s="226"/>
      <c r="B224" s="41">
        <f>+B223+1</f>
        <v>44599</v>
      </c>
      <c r="C224" s="10">
        <v>1</v>
      </c>
      <c r="D224" s="11"/>
      <c r="E224" s="74">
        <f t="shared" si="6277"/>
        <v>726</v>
      </c>
      <c r="F224" s="74">
        <f t="shared" si="6278"/>
        <v>61</v>
      </c>
      <c r="G224" s="11">
        <v>421</v>
      </c>
      <c r="H224" s="12">
        <f t="shared" si="6195"/>
        <v>0.61019283746556474</v>
      </c>
      <c r="I224" s="11">
        <v>22</v>
      </c>
      <c r="J224" s="12">
        <f t="shared" si="6279"/>
        <v>4.9661399548532728E-2</v>
      </c>
      <c r="K224" s="11"/>
      <c r="L224" s="11"/>
      <c r="M224" s="18"/>
      <c r="N224" s="20"/>
      <c r="O224" s="10"/>
      <c r="P224" s="11"/>
      <c r="Q224" s="74">
        <f t="shared" si="6280"/>
        <v>694</v>
      </c>
      <c r="R224" s="74">
        <f t="shared" si="6281"/>
        <v>59</v>
      </c>
      <c r="S224" s="11">
        <v>389</v>
      </c>
      <c r="T224" s="12">
        <f t="shared" si="6198"/>
        <v>0.58789625360230546</v>
      </c>
      <c r="U224" s="11">
        <v>19</v>
      </c>
      <c r="V224" s="12">
        <f t="shared" si="6199"/>
        <v>4.6568627450980393E-2</v>
      </c>
      <c r="W224" s="11"/>
      <c r="X224" s="11"/>
      <c r="Y224" s="18"/>
      <c r="Z224" s="20"/>
      <c r="AA224" s="10">
        <v>1</v>
      </c>
      <c r="AB224" s="11"/>
      <c r="AC224" s="74">
        <f t="shared" si="6282"/>
        <v>137</v>
      </c>
      <c r="AD224" s="74">
        <f t="shared" si="6283"/>
        <v>8</v>
      </c>
      <c r="AE224" s="11">
        <v>64</v>
      </c>
      <c r="AF224" s="12">
        <f t="shared" si="6202"/>
        <v>0.48175182481751827</v>
      </c>
      <c r="AG224" s="11">
        <v>2</v>
      </c>
      <c r="AH224" s="12">
        <f t="shared" si="6203"/>
        <v>3.0303030303030304E-2</v>
      </c>
      <c r="AI224" s="11"/>
      <c r="AJ224" s="11"/>
      <c r="AK224" s="18"/>
      <c r="AL224" s="20"/>
      <c r="AM224" s="10"/>
      <c r="AN224" s="11"/>
      <c r="AO224" s="74">
        <f t="shared" si="6284"/>
        <v>705</v>
      </c>
      <c r="AP224" s="74">
        <f t="shared" si="6285"/>
        <v>60</v>
      </c>
      <c r="AQ224" s="11">
        <v>384</v>
      </c>
      <c r="AR224" s="12">
        <f t="shared" si="6206"/>
        <v>0.56028368794326244</v>
      </c>
      <c r="AS224" s="11">
        <v>11</v>
      </c>
      <c r="AT224" s="12">
        <f t="shared" si="6207"/>
        <v>2.7848101265822784E-2</v>
      </c>
      <c r="AU224" s="11"/>
      <c r="AV224" s="11"/>
      <c r="AW224" s="18"/>
      <c r="AX224" s="20"/>
      <c r="AY224" s="10"/>
      <c r="AZ224" s="11"/>
      <c r="BA224" s="74">
        <f t="shared" si="6286"/>
        <v>822</v>
      </c>
      <c r="BB224" s="74">
        <f t="shared" si="6287"/>
        <v>68</v>
      </c>
      <c r="BC224" s="11">
        <v>449</v>
      </c>
      <c r="BD224" s="12">
        <f t="shared" si="6210"/>
        <v>0.56690997566909973</v>
      </c>
      <c r="BE224" s="11">
        <v>17</v>
      </c>
      <c r="BF224" s="12">
        <f t="shared" si="6211"/>
        <v>3.6480686695278972E-2</v>
      </c>
      <c r="BG224" s="11"/>
      <c r="BH224" s="11"/>
      <c r="BI224" s="18"/>
      <c r="BJ224" s="20"/>
      <c r="BK224" s="10"/>
      <c r="BL224" s="11"/>
      <c r="BM224" s="74">
        <f t="shared" si="6288"/>
        <v>711</v>
      </c>
      <c r="BN224" s="74">
        <f t="shared" si="6289"/>
        <v>58</v>
      </c>
      <c r="BO224" s="11">
        <v>413</v>
      </c>
      <c r="BP224" s="12">
        <f t="shared" si="6214"/>
        <v>0.60900140646976086</v>
      </c>
      <c r="BQ224" s="11">
        <v>20</v>
      </c>
      <c r="BR224" s="12">
        <f t="shared" si="6215"/>
        <v>4.6189376443418015E-2</v>
      </c>
      <c r="BS224" s="11"/>
      <c r="BT224" s="11"/>
      <c r="BU224" s="18"/>
      <c r="BV224" s="20"/>
      <c r="BW224" s="10">
        <v>1</v>
      </c>
      <c r="BX224" s="11"/>
      <c r="BY224" s="74">
        <f t="shared" si="6290"/>
        <v>728</v>
      </c>
      <c r="BZ224" s="74">
        <f t="shared" si="6291"/>
        <v>61</v>
      </c>
      <c r="CA224" s="11">
        <v>430</v>
      </c>
      <c r="CB224" s="12">
        <f t="shared" si="6218"/>
        <v>0.60302197802197799</v>
      </c>
      <c r="CC224" s="11">
        <v>9</v>
      </c>
      <c r="CD224" s="12">
        <f t="shared" si="6219"/>
        <v>2.0501138952164009E-2</v>
      </c>
      <c r="CE224" s="11"/>
      <c r="CF224" s="11"/>
      <c r="CG224" s="18"/>
      <c r="CH224" s="20"/>
      <c r="CI224" s="10"/>
      <c r="CJ224" s="11"/>
      <c r="CK224" s="74">
        <f t="shared" si="6292"/>
        <v>130</v>
      </c>
      <c r="CL224" s="74">
        <f t="shared" si="6293"/>
        <v>11</v>
      </c>
      <c r="CM224" s="11">
        <v>79</v>
      </c>
      <c r="CN224" s="12">
        <f t="shared" si="6222"/>
        <v>0.64615384615384619</v>
      </c>
      <c r="CO224" s="11">
        <v>5</v>
      </c>
      <c r="CP224" s="12">
        <f t="shared" si="6223"/>
        <v>5.9523809523809521E-2</v>
      </c>
      <c r="CQ224" s="11"/>
      <c r="CR224" s="11"/>
      <c r="CS224" s="18"/>
      <c r="CT224" s="20"/>
      <c r="CU224" s="10"/>
      <c r="CV224" s="11"/>
      <c r="CW224" s="74">
        <f t="shared" si="6294"/>
        <v>732</v>
      </c>
      <c r="CX224" s="74">
        <f t="shared" si="6295"/>
        <v>62</v>
      </c>
      <c r="CY224" s="11">
        <v>425</v>
      </c>
      <c r="CZ224" s="12">
        <f t="shared" si="6226"/>
        <v>0.59153005464480879</v>
      </c>
      <c r="DA224" s="11">
        <v>8</v>
      </c>
      <c r="DB224" s="12">
        <f t="shared" si="6227"/>
        <v>1.8475750577367205E-2</v>
      </c>
      <c r="DC224" s="11"/>
      <c r="DD224" s="11"/>
      <c r="DE224" s="18"/>
      <c r="DF224" s="20"/>
      <c r="DG224" s="10"/>
      <c r="DH224" s="11"/>
      <c r="DI224" s="74">
        <f t="shared" si="6296"/>
        <v>811</v>
      </c>
      <c r="DJ224" s="74">
        <f t="shared" si="6297"/>
        <v>70</v>
      </c>
      <c r="DK224" s="11">
        <v>470</v>
      </c>
      <c r="DL224" s="12">
        <f t="shared" si="6230"/>
        <v>0.6004932182490752</v>
      </c>
      <c r="DM224" s="11">
        <v>17</v>
      </c>
      <c r="DN224" s="12">
        <f t="shared" si="6231"/>
        <v>3.4907597535934289E-2</v>
      </c>
      <c r="DO224" s="11"/>
      <c r="DP224" s="11"/>
      <c r="DQ224" s="18"/>
      <c r="DR224" s="20"/>
      <c r="DS224" s="10"/>
      <c r="DT224" s="11"/>
      <c r="DU224" s="74">
        <f t="shared" si="6298"/>
        <v>875</v>
      </c>
      <c r="DV224" s="74">
        <f t="shared" si="6299"/>
        <v>70</v>
      </c>
      <c r="DW224" s="11">
        <v>477</v>
      </c>
      <c r="DX224" s="12">
        <f t="shared" si="6234"/>
        <v>0.57485714285714284</v>
      </c>
      <c r="DY224" s="11">
        <v>26</v>
      </c>
      <c r="DZ224" s="12">
        <f t="shared" si="6235"/>
        <v>5.168986083499006E-2</v>
      </c>
      <c r="EA224" s="11"/>
      <c r="EB224" s="11"/>
      <c r="EC224" s="18"/>
      <c r="ED224" s="20"/>
      <c r="EE224" s="10"/>
      <c r="EF224" s="11"/>
      <c r="EG224" s="74">
        <f t="shared" si="6300"/>
        <v>148</v>
      </c>
      <c r="EH224" s="74">
        <f t="shared" si="6301"/>
        <v>11</v>
      </c>
      <c r="EI224" s="11">
        <v>85</v>
      </c>
      <c r="EJ224" s="12">
        <f t="shared" si="6238"/>
        <v>0.61486486486486491</v>
      </c>
      <c r="EK224" s="11">
        <v>6</v>
      </c>
      <c r="EL224" s="12">
        <f t="shared" si="6239"/>
        <v>6.5934065934065936E-2</v>
      </c>
      <c r="EM224" s="11"/>
      <c r="EN224" s="11"/>
      <c r="EO224" s="18"/>
      <c r="EP224" s="20"/>
      <c r="EQ224" s="10"/>
      <c r="ER224" s="11"/>
      <c r="ES224" s="74">
        <f t="shared" si="6302"/>
        <v>861</v>
      </c>
      <c r="ET224" s="74">
        <f t="shared" si="6303"/>
        <v>72</v>
      </c>
      <c r="EU224" s="11">
        <v>463</v>
      </c>
      <c r="EV224" s="12">
        <f t="shared" si="6242"/>
        <v>0.5551684088269454</v>
      </c>
      <c r="EW224" s="11">
        <v>15</v>
      </c>
      <c r="EX224" s="12">
        <f t="shared" si="6243"/>
        <v>3.1380753138075312E-2</v>
      </c>
      <c r="EY224" s="11"/>
      <c r="EZ224" s="11"/>
      <c r="FA224" s="18"/>
      <c r="FB224" s="20"/>
      <c r="FC224" s="10"/>
      <c r="FD224" s="11"/>
      <c r="FE224" s="74">
        <f t="shared" si="6304"/>
        <v>869</v>
      </c>
      <c r="FF224" s="74">
        <f t="shared" si="6305"/>
        <v>72</v>
      </c>
      <c r="FG224" s="11">
        <v>465</v>
      </c>
      <c r="FH224" s="12">
        <f t="shared" si="6246"/>
        <v>0.55235903337169157</v>
      </c>
      <c r="FI224" s="11">
        <v>15</v>
      </c>
      <c r="FJ224" s="12">
        <f t="shared" si="6247"/>
        <v>3.125E-2</v>
      </c>
      <c r="FK224" s="11"/>
      <c r="FL224" s="11"/>
      <c r="FM224" s="18"/>
      <c r="FN224" s="20"/>
      <c r="FO224" s="10"/>
      <c r="FP224" s="11"/>
      <c r="FQ224" s="74">
        <f t="shared" si="6306"/>
        <v>841</v>
      </c>
      <c r="FR224" s="74">
        <f t="shared" si="6307"/>
        <v>69</v>
      </c>
      <c r="FS224" s="11">
        <v>480</v>
      </c>
      <c r="FT224" s="12">
        <f t="shared" si="6250"/>
        <v>0.58382877526753862</v>
      </c>
      <c r="FU224" s="11">
        <v>11</v>
      </c>
      <c r="FV224" s="12">
        <f t="shared" si="6251"/>
        <v>2.2403258655804479E-2</v>
      </c>
      <c r="FW224" s="11"/>
      <c r="FX224" s="11"/>
      <c r="FY224" s="18"/>
      <c r="FZ224" s="20"/>
      <c r="GA224" s="10"/>
      <c r="GB224" s="11"/>
      <c r="GC224" s="74">
        <f t="shared" si="6308"/>
        <v>151</v>
      </c>
      <c r="GD224" s="74">
        <f t="shared" si="6309"/>
        <v>13</v>
      </c>
      <c r="GE224" s="11">
        <v>79</v>
      </c>
      <c r="GF224" s="12">
        <f t="shared" si="6254"/>
        <v>0.54966887417218546</v>
      </c>
      <c r="GG224" s="11">
        <v>4</v>
      </c>
      <c r="GH224" s="12">
        <f t="shared" si="6255"/>
        <v>4.8192771084337352E-2</v>
      </c>
      <c r="GI224" s="11"/>
      <c r="GJ224" s="11"/>
      <c r="GK224" s="18"/>
      <c r="GL224" s="20"/>
      <c r="GM224" s="10"/>
      <c r="GN224" s="11"/>
      <c r="GO224" s="74">
        <f t="shared" si="6310"/>
        <v>834</v>
      </c>
      <c r="GP224" s="74">
        <f t="shared" si="6311"/>
        <v>69</v>
      </c>
      <c r="GQ224" s="11">
        <v>487</v>
      </c>
      <c r="GR224" s="12">
        <f t="shared" si="6258"/>
        <v>0.60311750599520386</v>
      </c>
      <c r="GS224" s="11">
        <v>16</v>
      </c>
      <c r="GT224" s="12">
        <f t="shared" si="6259"/>
        <v>3.1809145129224649E-2</v>
      </c>
      <c r="GU224" s="11"/>
      <c r="GV224" s="11"/>
      <c r="GW224" s="18"/>
      <c r="GX224" s="20"/>
      <c r="GY224" s="10"/>
      <c r="GZ224" s="11"/>
      <c r="HA224" s="74">
        <f t="shared" si="6312"/>
        <v>839</v>
      </c>
      <c r="HB224" s="74">
        <f t="shared" si="6313"/>
        <v>70</v>
      </c>
      <c r="HC224" s="11">
        <v>473</v>
      </c>
      <c r="HD224" s="12">
        <f t="shared" si="6262"/>
        <v>0.600715137067938</v>
      </c>
      <c r="HE224" s="11">
        <v>31</v>
      </c>
      <c r="HF224" s="12">
        <f t="shared" si="6263"/>
        <v>6.1507936507936505E-2</v>
      </c>
      <c r="HG224" s="11"/>
      <c r="HH224" s="11"/>
      <c r="HI224" s="18"/>
      <c r="HJ224" s="20"/>
      <c r="HK224" s="10">
        <f t="shared" si="6264"/>
        <v>3</v>
      </c>
      <c r="HL224" s="11">
        <f t="shared" si="6265"/>
        <v>0</v>
      </c>
      <c r="HM224" s="11">
        <f t="shared" si="6266"/>
        <v>11614</v>
      </c>
      <c r="HN224" s="11">
        <f t="shared" si="6267"/>
        <v>964</v>
      </c>
      <c r="HO224" s="11">
        <f t="shared" si="6268"/>
        <v>6787</v>
      </c>
      <c r="HP224" s="215">
        <f t="shared" ref="HP224:HP227" si="6315">+(HO224)/HM224</f>
        <v>0.58438091957981741</v>
      </c>
      <c r="HQ224" s="15">
        <f t="shared" si="6270"/>
        <v>254</v>
      </c>
      <c r="HR224" s="12">
        <f t="shared" si="6314"/>
        <v>3.7424487991748932E-2</v>
      </c>
      <c r="HS224" s="16">
        <v>64.400000000000006</v>
      </c>
      <c r="HT224" s="17">
        <v>6404</v>
      </c>
      <c r="HU224" s="16">
        <f t="shared" si="6271"/>
        <v>94.356858700456755</v>
      </c>
      <c r="HV224" s="18"/>
      <c r="HW224" s="20"/>
      <c r="HX224" s="78">
        <f t="shared" si="6272"/>
        <v>0.57652399481193251</v>
      </c>
      <c r="HY224" s="78">
        <f t="shared" si="6273"/>
        <v>0.60282776349614398</v>
      </c>
      <c r="HZ224" s="78">
        <f t="shared" si="6274"/>
        <v>0.56374863784961859</v>
      </c>
      <c r="IA224" s="78">
        <f t="shared" si="6275"/>
        <v>0.5932457786116323</v>
      </c>
    </row>
    <row r="225" spans="1:244" x14ac:dyDescent="0.25">
      <c r="A225" s="226"/>
      <c r="B225" s="41">
        <f>+B224+1</f>
        <v>44600</v>
      </c>
      <c r="C225" s="10"/>
      <c r="D225" s="11"/>
      <c r="E225" s="74">
        <f t="shared" si="6277"/>
        <v>726</v>
      </c>
      <c r="F225" s="74">
        <f t="shared" si="6278"/>
        <v>61</v>
      </c>
      <c r="G225" s="11">
        <v>405</v>
      </c>
      <c r="H225" s="12">
        <f t="shared" si="6195"/>
        <v>0.58126721763085398</v>
      </c>
      <c r="I225" s="11">
        <v>17</v>
      </c>
      <c r="J225" s="12">
        <f t="shared" si="6279"/>
        <v>4.0284360189573459E-2</v>
      </c>
      <c r="K225" s="13"/>
      <c r="L225" s="13"/>
      <c r="M225" s="25"/>
      <c r="N225" s="38">
        <v>4445</v>
      </c>
      <c r="O225" s="10"/>
      <c r="P225" s="11"/>
      <c r="Q225" s="74">
        <f t="shared" si="6280"/>
        <v>694</v>
      </c>
      <c r="R225" s="74">
        <f t="shared" si="6281"/>
        <v>59</v>
      </c>
      <c r="S225" s="11">
        <v>372</v>
      </c>
      <c r="T225" s="12">
        <f t="shared" si="6198"/>
        <v>0.56340057636887608</v>
      </c>
      <c r="U225" s="11">
        <v>19</v>
      </c>
      <c r="V225" s="12">
        <f t="shared" si="6199"/>
        <v>4.859335038363171E-2</v>
      </c>
      <c r="W225" s="13"/>
      <c r="X225" s="13"/>
      <c r="Y225" s="25"/>
      <c r="Z225" s="38">
        <v>4445</v>
      </c>
      <c r="AA225" s="10">
        <v>1</v>
      </c>
      <c r="AB225" s="11"/>
      <c r="AC225" s="74">
        <f t="shared" si="6282"/>
        <v>136</v>
      </c>
      <c r="AD225" s="74">
        <f t="shared" si="6283"/>
        <v>8</v>
      </c>
      <c r="AE225" s="11">
        <v>62</v>
      </c>
      <c r="AF225" s="12">
        <f t="shared" si="6202"/>
        <v>0.50735294117647056</v>
      </c>
      <c r="AG225" s="11">
        <v>7</v>
      </c>
      <c r="AH225" s="12">
        <f t="shared" si="6203"/>
        <v>0.10144927536231885</v>
      </c>
      <c r="AI225" s="13"/>
      <c r="AJ225" s="13"/>
      <c r="AK225" s="25"/>
      <c r="AL225" s="38">
        <v>4445</v>
      </c>
      <c r="AM225" s="10"/>
      <c r="AN225" s="11"/>
      <c r="AO225" s="74">
        <f t="shared" si="6284"/>
        <v>705</v>
      </c>
      <c r="AP225" s="74">
        <f t="shared" si="6285"/>
        <v>60</v>
      </c>
      <c r="AQ225" s="11">
        <v>400</v>
      </c>
      <c r="AR225" s="12">
        <f t="shared" si="6206"/>
        <v>0.6028368794326241</v>
      </c>
      <c r="AS225" s="11">
        <v>25</v>
      </c>
      <c r="AT225" s="12">
        <f t="shared" si="6207"/>
        <v>5.8823529411764705E-2</v>
      </c>
      <c r="AU225" s="13"/>
      <c r="AV225" s="13"/>
      <c r="AW225" s="25"/>
      <c r="AX225" s="38">
        <v>4445</v>
      </c>
      <c r="AY225" s="10"/>
      <c r="AZ225" s="11"/>
      <c r="BA225" s="74">
        <f t="shared" si="6286"/>
        <v>822</v>
      </c>
      <c r="BB225" s="74">
        <f t="shared" si="6287"/>
        <v>68</v>
      </c>
      <c r="BC225" s="11">
        <v>410</v>
      </c>
      <c r="BD225" s="12">
        <f t="shared" si="6210"/>
        <v>0.53406326034063256</v>
      </c>
      <c r="BE225" s="11">
        <v>29</v>
      </c>
      <c r="BF225" s="12">
        <f t="shared" si="6211"/>
        <v>6.6059225512528477E-2</v>
      </c>
      <c r="BG225" s="13"/>
      <c r="BH225" s="13"/>
      <c r="BI225" s="25"/>
      <c r="BJ225" s="38">
        <v>4445</v>
      </c>
      <c r="BK225" s="10"/>
      <c r="BL225" s="11"/>
      <c r="BM225" s="74">
        <f t="shared" si="6288"/>
        <v>711</v>
      </c>
      <c r="BN225" s="74">
        <f t="shared" si="6289"/>
        <v>58</v>
      </c>
      <c r="BO225" s="11">
        <v>389</v>
      </c>
      <c r="BP225" s="12">
        <f t="shared" si="6214"/>
        <v>0.5864978902953587</v>
      </c>
      <c r="BQ225" s="11">
        <v>28</v>
      </c>
      <c r="BR225" s="12">
        <f t="shared" si="6215"/>
        <v>6.7146282973621102E-2</v>
      </c>
      <c r="BS225" s="13"/>
      <c r="BT225" s="13"/>
      <c r="BU225" s="25"/>
      <c r="BV225" s="38">
        <v>4445</v>
      </c>
      <c r="BW225" s="10"/>
      <c r="BX225" s="11"/>
      <c r="BY225" s="74">
        <f t="shared" si="6290"/>
        <v>728</v>
      </c>
      <c r="BZ225" s="74">
        <f t="shared" si="6291"/>
        <v>61</v>
      </c>
      <c r="CA225" s="11">
        <v>426</v>
      </c>
      <c r="CB225" s="12">
        <f t="shared" si="6218"/>
        <v>0.60989010989010994</v>
      </c>
      <c r="CC225" s="11">
        <v>18</v>
      </c>
      <c r="CD225" s="12">
        <f t="shared" si="6219"/>
        <v>4.0540540540540543E-2</v>
      </c>
      <c r="CE225" s="13"/>
      <c r="CF225" s="13"/>
      <c r="CG225" s="25"/>
      <c r="CH225" s="38">
        <v>4445</v>
      </c>
      <c r="CI225" s="10"/>
      <c r="CJ225" s="11"/>
      <c r="CK225" s="74">
        <f t="shared" si="6292"/>
        <v>130</v>
      </c>
      <c r="CL225" s="74">
        <f t="shared" si="6293"/>
        <v>11</v>
      </c>
      <c r="CM225" s="11">
        <v>87</v>
      </c>
      <c r="CN225" s="12">
        <f t="shared" si="6222"/>
        <v>0.7153846153846154</v>
      </c>
      <c r="CO225" s="11">
        <v>6</v>
      </c>
      <c r="CP225" s="12">
        <f t="shared" si="6223"/>
        <v>6.4516129032258063E-2</v>
      </c>
      <c r="CQ225" s="13"/>
      <c r="CR225" s="13"/>
      <c r="CS225" s="25"/>
      <c r="CT225" s="38">
        <v>4445</v>
      </c>
      <c r="CU225" s="10"/>
      <c r="CV225" s="11"/>
      <c r="CW225" s="74">
        <f t="shared" si="6294"/>
        <v>732</v>
      </c>
      <c r="CX225" s="74">
        <f t="shared" si="6295"/>
        <v>62</v>
      </c>
      <c r="CY225" s="11">
        <v>440</v>
      </c>
      <c r="CZ225" s="12">
        <f t="shared" si="6226"/>
        <v>0.61612021857923494</v>
      </c>
      <c r="DA225" s="11">
        <v>11</v>
      </c>
      <c r="DB225" s="12">
        <f t="shared" si="6227"/>
        <v>2.4390243902439025E-2</v>
      </c>
      <c r="DC225" s="13"/>
      <c r="DD225" s="13"/>
      <c r="DE225" s="25"/>
      <c r="DF225" s="38">
        <v>4445</v>
      </c>
      <c r="DG225" s="10"/>
      <c r="DH225" s="11"/>
      <c r="DI225" s="74">
        <f t="shared" si="6296"/>
        <v>811</v>
      </c>
      <c r="DJ225" s="74">
        <f t="shared" si="6297"/>
        <v>70</v>
      </c>
      <c r="DK225" s="11">
        <v>469</v>
      </c>
      <c r="DL225" s="12">
        <f t="shared" si="6230"/>
        <v>0.59062885326757086</v>
      </c>
      <c r="DM225" s="11">
        <v>10</v>
      </c>
      <c r="DN225" s="12">
        <f t="shared" si="6231"/>
        <v>2.0876826722338204E-2</v>
      </c>
      <c r="DO225" s="13"/>
      <c r="DP225" s="13"/>
      <c r="DQ225" s="25"/>
      <c r="DR225" s="38">
        <v>4445</v>
      </c>
      <c r="DS225" s="10"/>
      <c r="DT225" s="11"/>
      <c r="DU225" s="74">
        <f t="shared" si="6298"/>
        <v>875</v>
      </c>
      <c r="DV225" s="74">
        <f t="shared" si="6299"/>
        <v>70</v>
      </c>
      <c r="DW225" s="11">
        <v>485</v>
      </c>
      <c r="DX225" s="12">
        <f t="shared" si="6234"/>
        <v>0.5794285714285714</v>
      </c>
      <c r="DY225" s="11">
        <v>22</v>
      </c>
      <c r="DZ225" s="12">
        <f t="shared" si="6235"/>
        <v>4.3392504930966469E-2</v>
      </c>
      <c r="EA225" s="13"/>
      <c r="EB225" s="13"/>
      <c r="EC225" s="25"/>
      <c r="ED225" s="38">
        <v>4445</v>
      </c>
      <c r="EE225" s="10"/>
      <c r="EF225" s="11"/>
      <c r="EG225" s="74">
        <f t="shared" si="6300"/>
        <v>148</v>
      </c>
      <c r="EH225" s="74">
        <f t="shared" si="6301"/>
        <v>11</v>
      </c>
      <c r="EI225" s="11">
        <v>72</v>
      </c>
      <c r="EJ225" s="12">
        <f t="shared" si="6238"/>
        <v>0.52027027027027029</v>
      </c>
      <c r="EK225" s="11">
        <v>5</v>
      </c>
      <c r="EL225" s="12">
        <f t="shared" si="6239"/>
        <v>6.4935064935064929E-2</v>
      </c>
      <c r="EM225" s="13"/>
      <c r="EN225" s="13"/>
      <c r="EO225" s="25"/>
      <c r="EP225" s="38">
        <v>4445</v>
      </c>
      <c r="EQ225" s="10"/>
      <c r="ER225" s="11"/>
      <c r="ES225" s="74">
        <f t="shared" si="6302"/>
        <v>861</v>
      </c>
      <c r="ET225" s="74">
        <f t="shared" si="6303"/>
        <v>72</v>
      </c>
      <c r="EU225" s="11">
        <v>495</v>
      </c>
      <c r="EV225" s="12">
        <f t="shared" si="6242"/>
        <v>0.60046457607433212</v>
      </c>
      <c r="EW225" s="11">
        <v>22</v>
      </c>
      <c r="EX225" s="12">
        <f t="shared" si="6243"/>
        <v>4.2553191489361701E-2</v>
      </c>
      <c r="EY225" s="13"/>
      <c r="EZ225" s="13"/>
      <c r="FA225" s="25"/>
      <c r="FB225" s="38">
        <v>4445</v>
      </c>
      <c r="FC225" s="10"/>
      <c r="FD225" s="11"/>
      <c r="FE225" s="74">
        <f t="shared" si="6304"/>
        <v>869</v>
      </c>
      <c r="FF225" s="74">
        <f t="shared" si="6305"/>
        <v>72</v>
      </c>
      <c r="FG225" s="11">
        <v>475</v>
      </c>
      <c r="FH225" s="12">
        <f t="shared" si="6246"/>
        <v>0.569620253164557</v>
      </c>
      <c r="FI225" s="11">
        <v>20</v>
      </c>
      <c r="FJ225" s="12">
        <f t="shared" si="6247"/>
        <v>4.0404040404040407E-2</v>
      </c>
      <c r="FK225" s="13"/>
      <c r="FL225" s="13"/>
      <c r="FM225" s="25"/>
      <c r="FN225" s="38">
        <v>4445</v>
      </c>
      <c r="FO225" s="10"/>
      <c r="FP225" s="11"/>
      <c r="FQ225" s="74">
        <f t="shared" si="6306"/>
        <v>841</v>
      </c>
      <c r="FR225" s="74">
        <f t="shared" si="6307"/>
        <v>69</v>
      </c>
      <c r="FS225" s="11">
        <v>478</v>
      </c>
      <c r="FT225" s="12">
        <f t="shared" si="6250"/>
        <v>0.58026159334126037</v>
      </c>
      <c r="FU225" s="11">
        <v>10</v>
      </c>
      <c r="FV225" s="12">
        <f t="shared" si="6251"/>
        <v>2.0491803278688523E-2</v>
      </c>
      <c r="FW225" s="13"/>
      <c r="FX225" s="13"/>
      <c r="FY225" s="25"/>
      <c r="FZ225" s="38">
        <v>4445</v>
      </c>
      <c r="GA225" s="10"/>
      <c r="GB225" s="11"/>
      <c r="GC225" s="74">
        <f t="shared" si="6308"/>
        <v>151</v>
      </c>
      <c r="GD225" s="74">
        <f t="shared" si="6309"/>
        <v>13</v>
      </c>
      <c r="GE225" s="11">
        <v>64</v>
      </c>
      <c r="GF225" s="12">
        <f t="shared" si="6254"/>
        <v>0.43046357615894038</v>
      </c>
      <c r="GG225" s="11">
        <v>1</v>
      </c>
      <c r="GH225" s="12">
        <f t="shared" si="6255"/>
        <v>1.5384615384615385E-2</v>
      </c>
      <c r="GI225" s="13"/>
      <c r="GJ225" s="13"/>
      <c r="GK225" s="25"/>
      <c r="GL225" s="38">
        <v>4445</v>
      </c>
      <c r="GM225" s="10"/>
      <c r="GN225" s="11"/>
      <c r="GO225" s="74">
        <f t="shared" si="6310"/>
        <v>834</v>
      </c>
      <c r="GP225" s="74">
        <f t="shared" si="6311"/>
        <v>69</v>
      </c>
      <c r="GQ225" s="11">
        <v>455</v>
      </c>
      <c r="GR225" s="12">
        <f t="shared" si="6258"/>
        <v>0.55755395683453235</v>
      </c>
      <c r="GS225" s="11">
        <v>10</v>
      </c>
      <c r="GT225" s="12">
        <f t="shared" si="6259"/>
        <v>2.1505376344086023E-2</v>
      </c>
      <c r="GU225" s="13"/>
      <c r="GV225" s="13"/>
      <c r="GW225" s="25"/>
      <c r="GX225" s="38">
        <v>4445</v>
      </c>
      <c r="GY225" s="10"/>
      <c r="GZ225" s="11"/>
      <c r="HA225" s="74">
        <f t="shared" si="6312"/>
        <v>839</v>
      </c>
      <c r="HB225" s="74">
        <f t="shared" si="6313"/>
        <v>70</v>
      </c>
      <c r="HC225" s="11">
        <v>448</v>
      </c>
      <c r="HD225" s="12">
        <f t="shared" si="6262"/>
        <v>0.55661501787842671</v>
      </c>
      <c r="HE225" s="11">
        <v>19</v>
      </c>
      <c r="HF225" s="12">
        <f t="shared" si="6263"/>
        <v>4.068522483940043E-2</v>
      </c>
      <c r="HG225" s="13"/>
      <c r="HH225" s="13"/>
      <c r="HI225" s="25"/>
      <c r="HJ225" s="38">
        <v>4445</v>
      </c>
      <c r="HK225" s="10">
        <f t="shared" si="6264"/>
        <v>1</v>
      </c>
      <c r="HL225" s="11">
        <f t="shared" si="6265"/>
        <v>0</v>
      </c>
      <c r="HM225" s="11">
        <f t="shared" si="6266"/>
        <v>11613</v>
      </c>
      <c r="HN225" s="11">
        <f t="shared" si="6267"/>
        <v>964</v>
      </c>
      <c r="HO225" s="11">
        <f t="shared" si="6268"/>
        <v>6711</v>
      </c>
      <c r="HP225" s="215">
        <f t="shared" si="6315"/>
        <v>0.57788685094290881</v>
      </c>
      <c r="HQ225" s="15">
        <f t="shared" si="6270"/>
        <v>279</v>
      </c>
      <c r="HR225" s="12">
        <f t="shared" si="6314"/>
        <v>4.1573535985695124E-2</v>
      </c>
      <c r="HS225" s="16">
        <v>65.3</v>
      </c>
      <c r="HT225" s="17">
        <v>6337</v>
      </c>
      <c r="HU225" s="16">
        <f t="shared" si="6271"/>
        <v>94.427060050663087</v>
      </c>
      <c r="HV225" s="23"/>
      <c r="HW225" s="22">
        <v>4445</v>
      </c>
      <c r="HX225" s="78">
        <f t="shared" si="6272"/>
        <v>0.56633149529678883</v>
      </c>
      <c r="HY225" s="78">
        <f t="shared" si="6273"/>
        <v>0.6053984575835476</v>
      </c>
      <c r="HZ225" s="78">
        <f t="shared" si="6274"/>
        <v>0.57973120232473663</v>
      </c>
      <c r="IA225" s="78">
        <f t="shared" si="6275"/>
        <v>0.55722326454033766</v>
      </c>
    </row>
    <row r="226" spans="1:244" x14ac:dyDescent="0.25">
      <c r="A226" s="226"/>
      <c r="B226" s="41">
        <f t="shared" si="6276"/>
        <v>44601</v>
      </c>
      <c r="C226" s="10"/>
      <c r="D226" s="11"/>
      <c r="E226" s="74">
        <f t="shared" si="6277"/>
        <v>726</v>
      </c>
      <c r="F226" s="74">
        <f t="shared" si="6278"/>
        <v>61</v>
      </c>
      <c r="G226" s="11">
        <v>416</v>
      </c>
      <c r="H226" s="12">
        <f t="shared" si="6195"/>
        <v>0.59779614325068875</v>
      </c>
      <c r="I226" s="11">
        <v>18</v>
      </c>
      <c r="J226" s="12">
        <f t="shared" si="6279"/>
        <v>4.1474654377880185E-2</v>
      </c>
      <c r="K226" s="13"/>
      <c r="L226" s="11"/>
      <c r="M226" s="25"/>
      <c r="N226" s="38">
        <v>4482.3076923076924</v>
      </c>
      <c r="O226" s="10">
        <v>1</v>
      </c>
      <c r="P226" s="11"/>
      <c r="Q226" s="74">
        <f t="shared" si="6280"/>
        <v>693</v>
      </c>
      <c r="R226" s="74">
        <f t="shared" si="6281"/>
        <v>59</v>
      </c>
      <c r="S226" s="11">
        <v>390</v>
      </c>
      <c r="T226" s="12">
        <f t="shared" si="6198"/>
        <v>0.58730158730158732</v>
      </c>
      <c r="U226" s="11">
        <v>17</v>
      </c>
      <c r="V226" s="12">
        <f t="shared" si="6199"/>
        <v>4.1769041769041768E-2</v>
      </c>
      <c r="W226" s="13"/>
      <c r="X226" s="11"/>
      <c r="Y226" s="25"/>
      <c r="Z226" s="38">
        <v>4923.0769230769229</v>
      </c>
      <c r="AA226" s="10">
        <v>2</v>
      </c>
      <c r="AB226" s="11"/>
      <c r="AC226" s="74">
        <f t="shared" si="6282"/>
        <v>134</v>
      </c>
      <c r="AD226" s="74">
        <f t="shared" si="6283"/>
        <v>8</v>
      </c>
      <c r="AE226" s="11">
        <v>73</v>
      </c>
      <c r="AF226" s="12">
        <f t="shared" si="6202"/>
        <v>0.67164179104477617</v>
      </c>
      <c r="AG226" s="11">
        <v>17</v>
      </c>
      <c r="AH226" s="12">
        <f t="shared" si="6203"/>
        <v>0.18888888888888888</v>
      </c>
      <c r="AI226" s="13"/>
      <c r="AJ226" s="11"/>
      <c r="AK226" s="25"/>
      <c r="AL226" s="38">
        <v>4820</v>
      </c>
      <c r="AM226" s="10"/>
      <c r="AN226" s="11"/>
      <c r="AO226" s="74">
        <f t="shared" si="6284"/>
        <v>705</v>
      </c>
      <c r="AP226" s="74">
        <f t="shared" si="6285"/>
        <v>60</v>
      </c>
      <c r="AQ226" s="11">
        <v>432</v>
      </c>
      <c r="AR226" s="12">
        <f t="shared" si="6206"/>
        <v>0.63262411347517733</v>
      </c>
      <c r="AS226" s="11">
        <v>14</v>
      </c>
      <c r="AT226" s="12">
        <f t="shared" si="6207"/>
        <v>3.1390134529147982E-2</v>
      </c>
      <c r="AU226" s="13"/>
      <c r="AV226" s="11"/>
      <c r="AW226" s="25"/>
      <c r="AX226" s="38">
        <v>4896.1538461538457</v>
      </c>
      <c r="AY226" s="10"/>
      <c r="AZ226" s="11"/>
      <c r="BA226" s="74">
        <f t="shared" si="6286"/>
        <v>822</v>
      </c>
      <c r="BB226" s="74">
        <f t="shared" si="6287"/>
        <v>68</v>
      </c>
      <c r="BC226" s="11">
        <v>453</v>
      </c>
      <c r="BD226" s="12">
        <f t="shared" si="6210"/>
        <v>0.57299270072992703</v>
      </c>
      <c r="BE226" s="11">
        <v>18</v>
      </c>
      <c r="BF226" s="12">
        <f t="shared" si="6211"/>
        <v>3.8216560509554139E-2</v>
      </c>
      <c r="BG226" s="13"/>
      <c r="BH226" s="11"/>
      <c r="BI226" s="25"/>
      <c r="BJ226" s="38">
        <v>5213.8461538461543</v>
      </c>
      <c r="BK226" s="10">
        <v>1</v>
      </c>
      <c r="BL226" s="11"/>
      <c r="BM226" s="74">
        <f t="shared" si="6288"/>
        <v>710</v>
      </c>
      <c r="BN226" s="74">
        <f t="shared" si="6289"/>
        <v>58</v>
      </c>
      <c r="BO226" s="11">
        <v>410</v>
      </c>
      <c r="BP226" s="12">
        <f t="shared" si="6214"/>
        <v>0.6</v>
      </c>
      <c r="BQ226" s="11">
        <v>16</v>
      </c>
      <c r="BR226" s="12">
        <f t="shared" si="6215"/>
        <v>3.7558685446009391E-2</v>
      </c>
      <c r="BS226" s="13"/>
      <c r="BT226" s="11"/>
      <c r="BU226" s="25"/>
      <c r="BV226" s="38">
        <v>4473.0769230769229</v>
      </c>
      <c r="BW226" s="10"/>
      <c r="BX226" s="11"/>
      <c r="BY226" s="74">
        <f t="shared" si="6290"/>
        <v>728</v>
      </c>
      <c r="BZ226" s="74">
        <f t="shared" si="6291"/>
        <v>61</v>
      </c>
      <c r="CA226" s="11">
        <v>420</v>
      </c>
      <c r="CB226" s="12">
        <f t="shared" si="6218"/>
        <v>0.59615384615384615</v>
      </c>
      <c r="CC226" s="11">
        <v>14</v>
      </c>
      <c r="CD226" s="12">
        <f t="shared" si="6219"/>
        <v>3.2258064516129031E-2</v>
      </c>
      <c r="CE226" s="13"/>
      <c r="CF226" s="11"/>
      <c r="CG226" s="25"/>
      <c r="CH226" s="38">
        <v>4590.7142857142853</v>
      </c>
      <c r="CI226" s="10"/>
      <c r="CJ226" s="11"/>
      <c r="CK226" s="74">
        <f t="shared" si="6292"/>
        <v>130</v>
      </c>
      <c r="CL226" s="74">
        <f t="shared" si="6293"/>
        <v>11</v>
      </c>
      <c r="CM226" s="11">
        <v>78</v>
      </c>
      <c r="CN226" s="12">
        <f t="shared" si="6222"/>
        <v>0.62307692307692308</v>
      </c>
      <c r="CO226" s="11">
        <v>3</v>
      </c>
      <c r="CP226" s="12">
        <f t="shared" si="6223"/>
        <v>3.7037037037037035E-2</v>
      </c>
      <c r="CQ226" s="13"/>
      <c r="CR226" s="11"/>
      <c r="CS226" s="25"/>
      <c r="CT226" s="38">
        <v>4436.666666666667</v>
      </c>
      <c r="CU226" s="10"/>
      <c r="CV226" s="11"/>
      <c r="CW226" s="74">
        <f t="shared" si="6294"/>
        <v>732</v>
      </c>
      <c r="CX226" s="74">
        <f t="shared" si="6295"/>
        <v>62</v>
      </c>
      <c r="CY226" s="11">
        <v>420</v>
      </c>
      <c r="CZ226" s="12">
        <f t="shared" si="6226"/>
        <v>0.58333333333333337</v>
      </c>
      <c r="DA226" s="11">
        <v>7</v>
      </c>
      <c r="DB226" s="12">
        <f t="shared" si="6227"/>
        <v>1.6393442622950821E-2</v>
      </c>
      <c r="DC226" s="13"/>
      <c r="DD226" s="11"/>
      <c r="DE226" s="25"/>
      <c r="DF226" s="38">
        <v>4766.1538461538457</v>
      </c>
      <c r="DG226" s="10"/>
      <c r="DH226" s="11"/>
      <c r="DI226" s="74">
        <f t="shared" si="6296"/>
        <v>811</v>
      </c>
      <c r="DJ226" s="74">
        <f t="shared" si="6297"/>
        <v>70</v>
      </c>
      <c r="DK226" s="11">
        <v>440</v>
      </c>
      <c r="DL226" s="12">
        <f t="shared" si="6230"/>
        <v>0.56596794081381008</v>
      </c>
      <c r="DM226" s="11">
        <v>19</v>
      </c>
      <c r="DN226" s="12">
        <f t="shared" si="6231"/>
        <v>4.1394335511982572E-2</v>
      </c>
      <c r="DO226" s="13"/>
      <c r="DP226" s="11"/>
      <c r="DQ226" s="25"/>
      <c r="DR226" s="38">
        <v>5080.7692307692305</v>
      </c>
      <c r="DS226" s="10"/>
      <c r="DT226" s="11"/>
      <c r="DU226" s="74">
        <f t="shared" si="6298"/>
        <v>875</v>
      </c>
      <c r="DV226" s="74">
        <f t="shared" si="6299"/>
        <v>70</v>
      </c>
      <c r="DW226" s="11">
        <v>471</v>
      </c>
      <c r="DX226" s="12">
        <f t="shared" si="6234"/>
        <v>0.56914285714285717</v>
      </c>
      <c r="DY226" s="11">
        <v>27</v>
      </c>
      <c r="DZ226" s="12">
        <f t="shared" si="6235"/>
        <v>5.4216867469879519E-2</v>
      </c>
      <c r="EA226" s="13"/>
      <c r="EB226" s="11"/>
      <c r="EC226" s="25"/>
      <c r="ED226" s="38">
        <v>4502.8571428571431</v>
      </c>
      <c r="EE226" s="10"/>
      <c r="EF226" s="11"/>
      <c r="EG226" s="74">
        <f t="shared" si="6300"/>
        <v>148</v>
      </c>
      <c r="EH226" s="74">
        <f t="shared" si="6301"/>
        <v>11</v>
      </c>
      <c r="EI226" s="11">
        <v>88</v>
      </c>
      <c r="EJ226" s="12">
        <f t="shared" si="6238"/>
        <v>0.6283783783783784</v>
      </c>
      <c r="EK226" s="11">
        <v>5</v>
      </c>
      <c r="EL226" s="12">
        <f t="shared" si="6239"/>
        <v>5.3763440860215055E-2</v>
      </c>
      <c r="EM226" s="13"/>
      <c r="EN226" s="11"/>
      <c r="EO226" s="25"/>
      <c r="EP226" s="38">
        <v>4743.333333333333</v>
      </c>
      <c r="EQ226" s="10"/>
      <c r="ER226" s="11"/>
      <c r="ES226" s="74">
        <f t="shared" si="6302"/>
        <v>861</v>
      </c>
      <c r="ET226" s="74">
        <f t="shared" si="6303"/>
        <v>72</v>
      </c>
      <c r="EU226" s="11">
        <v>470</v>
      </c>
      <c r="EV226" s="12">
        <f t="shared" si="6242"/>
        <v>0.56678281068524972</v>
      </c>
      <c r="EW226" s="11">
        <v>18</v>
      </c>
      <c r="EX226" s="12">
        <f t="shared" si="6243"/>
        <v>3.6885245901639344E-2</v>
      </c>
      <c r="EY226" s="13"/>
      <c r="EZ226" s="11"/>
      <c r="FA226" s="25"/>
      <c r="FB226" s="38">
        <v>4706</v>
      </c>
      <c r="FC226" s="10"/>
      <c r="FD226" s="11"/>
      <c r="FE226" s="74">
        <f t="shared" si="6304"/>
        <v>869</v>
      </c>
      <c r="FF226" s="74">
        <f t="shared" si="6305"/>
        <v>72</v>
      </c>
      <c r="FG226" s="11">
        <v>463</v>
      </c>
      <c r="FH226" s="12">
        <f t="shared" si="6246"/>
        <v>0.569620253164557</v>
      </c>
      <c r="FI226" s="11">
        <v>32</v>
      </c>
      <c r="FJ226" s="12">
        <f t="shared" si="6247"/>
        <v>6.4646464646464646E-2</v>
      </c>
      <c r="FK226" s="13"/>
      <c r="FL226" s="11"/>
      <c r="FM226" s="25"/>
      <c r="FN226" s="38">
        <v>5271.1111111111113</v>
      </c>
      <c r="FO226" s="10"/>
      <c r="FP226" s="11"/>
      <c r="FQ226" s="74">
        <f t="shared" si="6306"/>
        <v>841</v>
      </c>
      <c r="FR226" s="74">
        <f t="shared" si="6307"/>
        <v>69</v>
      </c>
      <c r="FS226" s="11">
        <v>465</v>
      </c>
      <c r="FT226" s="12">
        <f t="shared" si="6250"/>
        <v>0.57788347205707491</v>
      </c>
      <c r="FU226" s="11">
        <v>21</v>
      </c>
      <c r="FV226" s="12">
        <f t="shared" si="6251"/>
        <v>4.3209876543209874E-2</v>
      </c>
      <c r="FW226" s="13"/>
      <c r="FX226" s="11"/>
      <c r="FY226" s="25"/>
      <c r="FZ226" s="38">
        <v>4686.875</v>
      </c>
      <c r="GA226" s="10"/>
      <c r="GB226" s="11"/>
      <c r="GC226" s="74">
        <f t="shared" si="6308"/>
        <v>151</v>
      </c>
      <c r="GD226" s="74">
        <f t="shared" si="6309"/>
        <v>13</v>
      </c>
      <c r="GE226" s="11">
        <v>66</v>
      </c>
      <c r="GF226" s="12">
        <f t="shared" si="6254"/>
        <v>0.47019867549668876</v>
      </c>
      <c r="GG226" s="11">
        <v>5</v>
      </c>
      <c r="GH226" s="12">
        <f t="shared" si="6255"/>
        <v>7.0422535211267609E-2</v>
      </c>
      <c r="GI226" s="13"/>
      <c r="GJ226" s="11"/>
      <c r="GK226" s="25"/>
      <c r="GL226" s="38">
        <v>4621.4285714285716</v>
      </c>
      <c r="GM226" s="10"/>
      <c r="GN226" s="11"/>
      <c r="GO226" s="74">
        <f t="shared" si="6310"/>
        <v>834</v>
      </c>
      <c r="GP226" s="74">
        <f t="shared" si="6311"/>
        <v>69</v>
      </c>
      <c r="GQ226" s="11">
        <v>502</v>
      </c>
      <c r="GR226" s="12">
        <f t="shared" si="6258"/>
        <v>0.6235011990407674</v>
      </c>
      <c r="GS226" s="11">
        <v>18</v>
      </c>
      <c r="GT226" s="12">
        <f t="shared" si="6259"/>
        <v>3.4615384615384617E-2</v>
      </c>
      <c r="GU226" s="13"/>
      <c r="GV226" s="11"/>
      <c r="GW226" s="25"/>
      <c r="GX226" s="38">
        <v>4758.4615384615381</v>
      </c>
      <c r="GY226" s="10"/>
      <c r="GZ226" s="11"/>
      <c r="HA226" s="74">
        <f t="shared" si="6312"/>
        <v>839</v>
      </c>
      <c r="HB226" s="74">
        <f t="shared" si="6313"/>
        <v>70</v>
      </c>
      <c r="HC226" s="11">
        <v>511</v>
      </c>
      <c r="HD226" s="12">
        <f t="shared" si="6262"/>
        <v>0.62336114421930866</v>
      </c>
      <c r="HE226" s="11">
        <v>12</v>
      </c>
      <c r="HF226" s="12">
        <f t="shared" si="6263"/>
        <v>2.2944550669216062E-2</v>
      </c>
      <c r="HG226" s="13"/>
      <c r="HH226" s="11"/>
      <c r="HI226" s="25"/>
      <c r="HJ226" s="38">
        <v>5144.1176470588234</v>
      </c>
      <c r="HK226" s="10">
        <f t="shared" si="6264"/>
        <v>4</v>
      </c>
      <c r="HL226" s="11">
        <f t="shared" si="6265"/>
        <v>0</v>
      </c>
      <c r="HM226" s="11">
        <f t="shared" si="6266"/>
        <v>11609</v>
      </c>
      <c r="HN226" s="11">
        <f t="shared" si="6267"/>
        <v>964</v>
      </c>
      <c r="HO226" s="11">
        <f t="shared" si="6268"/>
        <v>6849</v>
      </c>
      <c r="HP226" s="215">
        <f t="shared" si="6315"/>
        <v>0.58997329658023945</v>
      </c>
      <c r="HQ226" s="15">
        <f t="shared" si="6270"/>
        <v>281</v>
      </c>
      <c r="HR226" s="12">
        <f t="shared" si="6314"/>
        <v>4.1027887282815007E-2</v>
      </c>
      <c r="HS226" s="16">
        <v>65.400000000000006</v>
      </c>
      <c r="HT226" s="17">
        <v>6465</v>
      </c>
      <c r="HU226" s="16">
        <f t="shared" si="6271"/>
        <v>94.393342093736308</v>
      </c>
      <c r="HV226" s="23"/>
      <c r="HW226" s="22">
        <v>4818.0645161290322</v>
      </c>
      <c r="HX226" s="78">
        <f t="shared" si="6272"/>
        <v>0.6</v>
      </c>
      <c r="HY226" s="78">
        <f t="shared" si="6273"/>
        <v>0.58727097396335581</v>
      </c>
      <c r="HZ226" s="78">
        <f t="shared" si="6274"/>
        <v>0.57173992008717767</v>
      </c>
      <c r="IA226" s="78">
        <f t="shared" si="6275"/>
        <v>0.60037523452157604</v>
      </c>
    </row>
    <row r="227" spans="1:244" x14ac:dyDescent="0.25">
      <c r="A227" s="226"/>
      <c r="B227" s="41">
        <f t="shared" si="6276"/>
        <v>44602</v>
      </c>
      <c r="C227" s="10"/>
      <c r="D227" s="11"/>
      <c r="E227" s="74">
        <f>E226-C227</f>
        <v>726</v>
      </c>
      <c r="F227" s="74">
        <f>F226-D227</f>
        <v>61</v>
      </c>
      <c r="G227" s="11">
        <v>413</v>
      </c>
      <c r="H227" s="12">
        <f t="shared" si="6195"/>
        <v>0.58677685950413228</v>
      </c>
      <c r="I227" s="11">
        <v>13</v>
      </c>
      <c r="J227" s="12">
        <f t="shared" si="6279"/>
        <v>3.0516431924882629E-2</v>
      </c>
      <c r="K227" s="13"/>
      <c r="L227" s="11"/>
      <c r="M227" s="39"/>
      <c r="N227" s="43">
        <v>100</v>
      </c>
      <c r="O227" s="10"/>
      <c r="P227" s="11"/>
      <c r="Q227" s="74">
        <f t="shared" si="6280"/>
        <v>693</v>
      </c>
      <c r="R227" s="74">
        <f t="shared" si="6281"/>
        <v>59</v>
      </c>
      <c r="S227" s="11">
        <v>397</v>
      </c>
      <c r="T227" s="12">
        <f t="shared" si="6198"/>
        <v>0.59740259740259738</v>
      </c>
      <c r="U227" s="11">
        <v>17</v>
      </c>
      <c r="V227" s="12">
        <f t="shared" si="6199"/>
        <v>4.1062801932367152E-2</v>
      </c>
      <c r="W227" s="13"/>
      <c r="X227" s="11"/>
      <c r="Y227" s="39"/>
      <c r="Z227" s="43">
        <v>100</v>
      </c>
      <c r="AA227" s="10">
        <v>1</v>
      </c>
      <c r="AB227" s="11"/>
      <c r="AC227" s="74">
        <f t="shared" si="6282"/>
        <v>133</v>
      </c>
      <c r="AD227" s="74">
        <f t="shared" si="6283"/>
        <v>8</v>
      </c>
      <c r="AE227" s="11">
        <v>57</v>
      </c>
      <c r="AF227" s="12">
        <f t="shared" si="6202"/>
        <v>0.45112781954887216</v>
      </c>
      <c r="AG227" s="11">
        <v>3</v>
      </c>
      <c r="AH227" s="12">
        <f t="shared" si="6203"/>
        <v>0.05</v>
      </c>
      <c r="AI227" s="13"/>
      <c r="AJ227" s="11"/>
      <c r="AK227" s="39"/>
      <c r="AL227" s="43">
        <v>100</v>
      </c>
      <c r="AM227" s="10"/>
      <c r="AN227" s="11"/>
      <c r="AO227" s="74">
        <f t="shared" si="6284"/>
        <v>705</v>
      </c>
      <c r="AP227" s="74">
        <f t="shared" si="6285"/>
        <v>60</v>
      </c>
      <c r="AQ227" s="11">
        <v>402</v>
      </c>
      <c r="AR227" s="12">
        <f t="shared" si="6206"/>
        <v>0.5957446808510638</v>
      </c>
      <c r="AS227" s="11">
        <v>18</v>
      </c>
      <c r="AT227" s="12">
        <f t="shared" si="6207"/>
        <v>4.2857142857142858E-2</v>
      </c>
      <c r="AU227" s="13"/>
      <c r="AV227" s="11"/>
      <c r="AW227" s="39"/>
      <c r="AX227" s="43">
        <v>100</v>
      </c>
      <c r="AY227" s="10"/>
      <c r="AZ227" s="11"/>
      <c r="BA227" s="74">
        <f t="shared" si="6286"/>
        <v>822</v>
      </c>
      <c r="BB227" s="74">
        <f t="shared" si="6287"/>
        <v>68</v>
      </c>
      <c r="BC227" s="11">
        <v>471</v>
      </c>
      <c r="BD227" s="12">
        <f t="shared" si="6210"/>
        <v>0.59854014598540151</v>
      </c>
      <c r="BE227" s="11">
        <v>21</v>
      </c>
      <c r="BF227" s="12">
        <f t="shared" si="6211"/>
        <v>4.2682926829268296E-2</v>
      </c>
      <c r="BG227" s="13"/>
      <c r="BH227" s="11"/>
      <c r="BI227" s="39"/>
      <c r="BJ227" s="43">
        <v>100</v>
      </c>
      <c r="BK227" s="10"/>
      <c r="BL227" s="11"/>
      <c r="BM227" s="74">
        <f t="shared" si="6288"/>
        <v>710</v>
      </c>
      <c r="BN227" s="74">
        <f t="shared" si="6289"/>
        <v>58</v>
      </c>
      <c r="BO227" s="11">
        <v>400</v>
      </c>
      <c r="BP227" s="12">
        <f t="shared" si="6214"/>
        <v>0.58873239436619718</v>
      </c>
      <c r="BQ227" s="11">
        <v>18</v>
      </c>
      <c r="BR227" s="12">
        <f t="shared" si="6215"/>
        <v>4.3062200956937802E-2</v>
      </c>
      <c r="BS227" s="13"/>
      <c r="BT227" s="11"/>
      <c r="BU227" s="39"/>
      <c r="BV227" s="43">
        <v>92.307692307692307</v>
      </c>
      <c r="BW227" s="10"/>
      <c r="BX227" s="11"/>
      <c r="BY227" s="74">
        <f t="shared" si="6290"/>
        <v>728</v>
      </c>
      <c r="BZ227" s="74">
        <f t="shared" si="6291"/>
        <v>61</v>
      </c>
      <c r="CA227" s="11">
        <v>451</v>
      </c>
      <c r="CB227" s="12">
        <f t="shared" si="6218"/>
        <v>0.63324175824175821</v>
      </c>
      <c r="CC227" s="11">
        <v>10</v>
      </c>
      <c r="CD227" s="12">
        <f t="shared" si="6219"/>
        <v>2.1691973969631236E-2</v>
      </c>
      <c r="CE227" s="13"/>
      <c r="CF227" s="11"/>
      <c r="CG227" s="39"/>
      <c r="CH227" s="43">
        <v>100</v>
      </c>
      <c r="CI227" s="10"/>
      <c r="CJ227" s="11"/>
      <c r="CK227" s="74">
        <f t="shared" si="6292"/>
        <v>130</v>
      </c>
      <c r="CL227" s="74">
        <f t="shared" si="6293"/>
        <v>11</v>
      </c>
      <c r="CM227" s="11">
        <v>81</v>
      </c>
      <c r="CN227" s="12">
        <f t="shared" si="6222"/>
        <v>0.66923076923076918</v>
      </c>
      <c r="CO227" s="11">
        <v>6</v>
      </c>
      <c r="CP227" s="12">
        <f t="shared" si="6223"/>
        <v>6.8965517241379309E-2</v>
      </c>
      <c r="CQ227" s="13"/>
      <c r="CR227" s="11"/>
      <c r="CS227" s="39"/>
      <c r="CT227" s="43">
        <v>100</v>
      </c>
      <c r="CU227" s="10"/>
      <c r="CV227" s="11"/>
      <c r="CW227" s="74">
        <f t="shared" si="6294"/>
        <v>732</v>
      </c>
      <c r="CX227" s="74">
        <f t="shared" si="6295"/>
        <v>62</v>
      </c>
      <c r="CY227" s="11">
        <v>453</v>
      </c>
      <c r="CZ227" s="12">
        <f t="shared" si="6226"/>
        <v>0.62568306010928965</v>
      </c>
      <c r="DA227" s="11">
        <v>5</v>
      </c>
      <c r="DB227" s="12">
        <f t="shared" si="6227"/>
        <v>1.0917030567685589E-2</v>
      </c>
      <c r="DC227" s="13"/>
      <c r="DD227" s="11"/>
      <c r="DE227" s="39"/>
      <c r="DF227" s="43">
        <v>100</v>
      </c>
      <c r="DG227" s="10"/>
      <c r="DH227" s="11"/>
      <c r="DI227" s="74">
        <f t="shared" si="6296"/>
        <v>811</v>
      </c>
      <c r="DJ227" s="74">
        <f t="shared" si="6297"/>
        <v>70</v>
      </c>
      <c r="DK227" s="11">
        <v>504</v>
      </c>
      <c r="DL227" s="12">
        <f t="shared" si="6230"/>
        <v>0.6276202219482121</v>
      </c>
      <c r="DM227" s="11">
        <v>5</v>
      </c>
      <c r="DN227" s="12">
        <f t="shared" si="6231"/>
        <v>9.823182711198428E-3</v>
      </c>
      <c r="DO227" s="13"/>
      <c r="DP227" s="11"/>
      <c r="DQ227" s="39"/>
      <c r="DR227" s="43">
        <v>92.307692307692307</v>
      </c>
      <c r="DS227" s="10"/>
      <c r="DT227" s="11"/>
      <c r="DU227" s="74">
        <f t="shared" si="6298"/>
        <v>875</v>
      </c>
      <c r="DV227" s="74">
        <f t="shared" si="6299"/>
        <v>70</v>
      </c>
      <c r="DW227" s="11">
        <v>482</v>
      </c>
      <c r="DX227" s="12">
        <f t="shared" si="6234"/>
        <v>0.57714285714285718</v>
      </c>
      <c r="DY227" s="11">
        <v>23</v>
      </c>
      <c r="DZ227" s="12">
        <f t="shared" si="6235"/>
        <v>4.5544554455445543E-2</v>
      </c>
      <c r="EA227" s="13"/>
      <c r="EB227" s="11"/>
      <c r="EC227" s="39"/>
      <c r="ED227" s="43">
        <v>92.857142857142861</v>
      </c>
      <c r="EE227" s="10"/>
      <c r="EF227" s="11"/>
      <c r="EG227" s="74">
        <f t="shared" si="6300"/>
        <v>148</v>
      </c>
      <c r="EH227" s="74">
        <f t="shared" si="6301"/>
        <v>11</v>
      </c>
      <c r="EI227" s="11">
        <v>83</v>
      </c>
      <c r="EJ227" s="12">
        <f t="shared" si="6238"/>
        <v>0.60135135135135132</v>
      </c>
      <c r="EK227" s="11">
        <v>6</v>
      </c>
      <c r="EL227" s="12">
        <f t="shared" si="6239"/>
        <v>6.741573033707865E-2</v>
      </c>
      <c r="EM227" s="13"/>
      <c r="EN227" s="11"/>
      <c r="EO227" s="39"/>
      <c r="EP227" s="43">
        <v>100</v>
      </c>
      <c r="EQ227" s="10"/>
      <c r="ER227" s="11"/>
      <c r="ES227" s="74">
        <f t="shared" si="6302"/>
        <v>861</v>
      </c>
      <c r="ET227" s="74">
        <f t="shared" si="6303"/>
        <v>72</v>
      </c>
      <c r="EU227" s="11">
        <v>478</v>
      </c>
      <c r="EV227" s="12">
        <f t="shared" si="6242"/>
        <v>0.5714285714285714</v>
      </c>
      <c r="EW227" s="11">
        <v>14</v>
      </c>
      <c r="EX227" s="12">
        <f t="shared" si="6243"/>
        <v>2.8455284552845527E-2</v>
      </c>
      <c r="EY227" s="13"/>
      <c r="EZ227" s="11"/>
      <c r="FA227" s="39"/>
      <c r="FB227" s="43">
        <v>86.666666666666671</v>
      </c>
      <c r="FC227" s="10"/>
      <c r="FD227" s="11"/>
      <c r="FE227" s="74">
        <f t="shared" si="6304"/>
        <v>869</v>
      </c>
      <c r="FF227" s="74">
        <f t="shared" si="6305"/>
        <v>72</v>
      </c>
      <c r="FG227" s="11">
        <v>494</v>
      </c>
      <c r="FH227" s="12">
        <f t="shared" si="6246"/>
        <v>0.58688147295742232</v>
      </c>
      <c r="FI227" s="11">
        <v>16</v>
      </c>
      <c r="FJ227" s="12">
        <f t="shared" si="6247"/>
        <v>3.1372549019607843E-2</v>
      </c>
      <c r="FK227" s="13"/>
      <c r="FL227" s="11"/>
      <c r="FM227" s="39"/>
      <c r="FN227" s="43">
        <v>100</v>
      </c>
      <c r="FO227" s="10">
        <v>1</v>
      </c>
      <c r="FP227" s="11"/>
      <c r="FQ227" s="74">
        <f t="shared" si="6306"/>
        <v>840</v>
      </c>
      <c r="FR227" s="74">
        <f t="shared" si="6307"/>
        <v>69</v>
      </c>
      <c r="FS227" s="11">
        <v>472</v>
      </c>
      <c r="FT227" s="12">
        <f t="shared" si="6250"/>
        <v>0.57738095238095233</v>
      </c>
      <c r="FU227" s="11">
        <v>13</v>
      </c>
      <c r="FV227" s="12">
        <f t="shared" si="6251"/>
        <v>2.6804123711340205E-2</v>
      </c>
      <c r="FW227" s="13"/>
      <c r="FX227" s="11"/>
      <c r="FY227" s="39"/>
      <c r="FZ227" s="43">
        <v>93.75</v>
      </c>
      <c r="GA227" s="10"/>
      <c r="GB227" s="11"/>
      <c r="GC227" s="74">
        <f t="shared" si="6308"/>
        <v>151</v>
      </c>
      <c r="GD227" s="74">
        <f t="shared" si="6309"/>
        <v>13</v>
      </c>
      <c r="GE227" s="11">
        <v>88</v>
      </c>
      <c r="GF227" s="12">
        <f t="shared" si="6254"/>
        <v>0.61589403973509937</v>
      </c>
      <c r="GG227" s="11">
        <v>5</v>
      </c>
      <c r="GH227" s="12">
        <f t="shared" si="6255"/>
        <v>5.3763440860215055E-2</v>
      </c>
      <c r="GI227" s="13"/>
      <c r="GJ227" s="11"/>
      <c r="GK227" s="39"/>
      <c r="GL227" s="43">
        <v>100</v>
      </c>
      <c r="GM227" s="10"/>
      <c r="GN227" s="11"/>
      <c r="GO227" s="74">
        <f t="shared" si="6310"/>
        <v>834</v>
      </c>
      <c r="GP227" s="74">
        <f t="shared" si="6311"/>
        <v>69</v>
      </c>
      <c r="GQ227" s="11">
        <v>499</v>
      </c>
      <c r="GR227" s="12">
        <f t="shared" si="6258"/>
        <v>0.61630695443645089</v>
      </c>
      <c r="GS227" s="11">
        <v>15</v>
      </c>
      <c r="GT227" s="12">
        <f t="shared" si="6259"/>
        <v>2.9182879377431907E-2</v>
      </c>
      <c r="GU227" s="13"/>
      <c r="GV227" s="11"/>
      <c r="GW227" s="39"/>
      <c r="GX227" s="43">
        <v>92.307692307692307</v>
      </c>
      <c r="GY227" s="10"/>
      <c r="GZ227" s="11"/>
      <c r="HA227" s="74">
        <f t="shared" si="6312"/>
        <v>839</v>
      </c>
      <c r="HB227" s="74">
        <f t="shared" si="6313"/>
        <v>70</v>
      </c>
      <c r="HC227" s="11">
        <v>470</v>
      </c>
      <c r="HD227" s="12">
        <f t="shared" si="6262"/>
        <v>0.58879618593563765</v>
      </c>
      <c r="HE227" s="11">
        <v>24</v>
      </c>
      <c r="HF227" s="12">
        <f t="shared" si="6263"/>
        <v>4.8582995951417005E-2</v>
      </c>
      <c r="HG227" s="13"/>
      <c r="HH227" s="11"/>
      <c r="HI227" s="39"/>
      <c r="HJ227" s="43">
        <v>94.117647058823536</v>
      </c>
      <c r="HK227" s="10">
        <f t="shared" si="6264"/>
        <v>2</v>
      </c>
      <c r="HL227" s="11">
        <f t="shared" si="6265"/>
        <v>0</v>
      </c>
      <c r="HM227" s="11">
        <f t="shared" si="6266"/>
        <v>11607</v>
      </c>
      <c r="HN227" s="11">
        <f t="shared" si="6267"/>
        <v>964</v>
      </c>
      <c r="HO227" s="11">
        <f t="shared" si="6268"/>
        <v>6927</v>
      </c>
      <c r="HP227" s="215">
        <f t="shared" si="6315"/>
        <v>0.59679503747738438</v>
      </c>
      <c r="HQ227" s="15">
        <f t="shared" si="6270"/>
        <v>232</v>
      </c>
      <c r="HR227" s="12">
        <f t="shared" si="6314"/>
        <v>3.349213223617728E-2</v>
      </c>
      <c r="HS227" s="16">
        <v>65.5</v>
      </c>
      <c r="HT227" s="17">
        <v>6586</v>
      </c>
      <c r="HU227" s="16">
        <f t="shared" si="6271"/>
        <v>95.077234011837746</v>
      </c>
      <c r="HV227" s="23"/>
      <c r="HW227" s="22">
        <v>84.792626728110605</v>
      </c>
      <c r="HX227" s="78">
        <f t="shared" si="6272"/>
        <v>0.58850276063657037</v>
      </c>
      <c r="HY227" s="78">
        <f t="shared" si="6273"/>
        <v>0.62134361941497906</v>
      </c>
      <c r="HZ227" s="78">
        <f t="shared" si="6274"/>
        <v>0.57973120232473663</v>
      </c>
      <c r="IA227" s="78">
        <f t="shared" si="6275"/>
        <v>0.59534534534534533</v>
      </c>
      <c r="IF227" s="93">
        <f t="shared" ref="IF227" si="6316">IF228/IF229</f>
        <v>3.5598705501618125E-3</v>
      </c>
      <c r="IG227" s="93">
        <f t="shared" ref="IG227" si="6317">IG228/IG229</f>
        <v>2.8846153846153848E-3</v>
      </c>
      <c r="IH227" s="93">
        <f t="shared" ref="IH227" si="6318">IH228/IH229</f>
        <v>0</v>
      </c>
      <c r="II227" s="93">
        <f t="shared" ref="II227" si="6319">II228/II229</f>
        <v>1.1248593925759281E-3</v>
      </c>
      <c r="IJ227" s="96" t="s">
        <v>90</v>
      </c>
    </row>
    <row r="228" spans="1:244" ht="19.5" thickBot="1" x14ac:dyDescent="0.3">
      <c r="A228" s="226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2939</v>
      </c>
      <c r="H228" s="28">
        <f>((G228+I228)/7)/E227</f>
        <v>0.60114128295946478</v>
      </c>
      <c r="I228" s="27">
        <f>SUM(I221:I227)</f>
        <v>116</v>
      </c>
      <c r="J228" s="28">
        <f>(I228/(I228+G228))</f>
        <v>3.7970540098199675E-2</v>
      </c>
      <c r="K228" s="27"/>
      <c r="L228" s="27"/>
      <c r="M228" s="29" t="e">
        <f>M226/M225*100-100</f>
        <v>#DIV/0!</v>
      </c>
      <c r="N228" s="72">
        <f>N226/N225*100-100</f>
        <v>0.83931816215280719</v>
      </c>
      <c r="O228" s="26">
        <f t="shared" ref="O228" si="6320">SUM(O221:O227)</f>
        <v>1</v>
      </c>
      <c r="P228" s="27">
        <f t="shared" ref="P228" si="6321">SUM(P221:P227)</f>
        <v>0</v>
      </c>
      <c r="Q228" s="27"/>
      <c r="R228" s="27"/>
      <c r="S228" s="27">
        <f t="shared" ref="S228" si="6322">SUM(S221:S227)</f>
        <v>2724</v>
      </c>
      <c r="T228" s="28">
        <f t="shared" ref="T228" si="6323">((S228+U228)/7)/Q227</f>
        <v>0.58585858585858586</v>
      </c>
      <c r="U228" s="27">
        <f t="shared" ref="U228" si="6324">SUM(U221:U227)</f>
        <v>118</v>
      </c>
      <c r="V228" s="28">
        <f t="shared" ref="V228" si="6325">(U228/(U228+S228))</f>
        <v>4.1520056298381423E-2</v>
      </c>
      <c r="W228" s="27"/>
      <c r="X228" s="27"/>
      <c r="Y228" s="29" t="e">
        <f t="shared" ref="Y228:Z228" si="6326">Y226/Y225*100-100</f>
        <v>#DIV/0!</v>
      </c>
      <c r="Z228" s="72">
        <f t="shared" si="6326"/>
        <v>10.755386345937509</v>
      </c>
      <c r="AA228" s="26">
        <f t="shared" ref="AA228" si="6327">SUM(AA221:AA227)</f>
        <v>6</v>
      </c>
      <c r="AB228" s="27">
        <f t="shared" ref="AB228" si="6328">SUM(AB221:AB227)</f>
        <v>0</v>
      </c>
      <c r="AC228" s="27"/>
      <c r="AD228" s="27"/>
      <c r="AE228" s="27">
        <f t="shared" ref="AE228" si="6329">SUM(AE221:AE227)</f>
        <v>449</v>
      </c>
      <c r="AF228" s="28">
        <f t="shared" ref="AF228" si="6330">((AE228+AG228)/7)/AC227</f>
        <v>0.52094522019334055</v>
      </c>
      <c r="AG228" s="27">
        <f t="shared" ref="AG228" si="6331">SUM(AG221:AG227)</f>
        <v>36</v>
      </c>
      <c r="AH228" s="28">
        <f t="shared" ref="AH228" si="6332">(AG228/(AG228+AE228))</f>
        <v>7.422680412371134E-2</v>
      </c>
      <c r="AI228" s="27"/>
      <c r="AJ228" s="27"/>
      <c r="AK228" s="29" t="e">
        <f t="shared" ref="AK228:AL228" si="6333">AK226/AK225*100-100</f>
        <v>#DIV/0!</v>
      </c>
      <c r="AL228" s="72">
        <f t="shared" si="6333"/>
        <v>8.4364454443194461</v>
      </c>
      <c r="AM228" s="26">
        <f t="shared" ref="AM228" si="6334">SUM(AM221:AM227)</f>
        <v>0</v>
      </c>
      <c r="AN228" s="27">
        <f t="shared" ref="AN228" si="6335">SUM(AN221:AN227)</f>
        <v>0</v>
      </c>
      <c r="AO228" s="27"/>
      <c r="AP228" s="27"/>
      <c r="AQ228" s="27">
        <f t="shared" ref="AQ228" si="6336">SUM(AQ221:AQ227)</f>
        <v>2874</v>
      </c>
      <c r="AR228" s="28">
        <f t="shared" ref="AR228" si="6337">((AQ228+AS228)/7)/AO227</f>
        <v>0.60506585612968589</v>
      </c>
      <c r="AS228" s="27">
        <f t="shared" ref="AS228" si="6338">SUM(AS221:AS227)</f>
        <v>112</v>
      </c>
      <c r="AT228" s="28">
        <f t="shared" ref="AT228" si="6339">(AS228/(AS228+AQ228))</f>
        <v>3.7508372404554589E-2</v>
      </c>
      <c r="AU228" s="27"/>
      <c r="AV228" s="27"/>
      <c r="AW228" s="29" t="e">
        <f t="shared" ref="AW228:AX228" si="6340">AW226/AW225*100-100</f>
        <v>#DIV/0!</v>
      </c>
      <c r="AX228" s="72">
        <f t="shared" si="6340"/>
        <v>10.149692826858185</v>
      </c>
      <c r="AY228" s="26">
        <f t="shared" ref="AY228" si="6341">SUM(AY221:AY227)</f>
        <v>2</v>
      </c>
      <c r="AZ228" s="27">
        <f t="shared" ref="AZ228" si="6342">SUM(AZ221:AZ227)</f>
        <v>0</v>
      </c>
      <c r="BA228" s="27"/>
      <c r="BB228" s="27"/>
      <c r="BC228" s="27">
        <f t="shared" ref="BC228" si="6343">SUM(BC221:BC227)</f>
        <v>3093</v>
      </c>
      <c r="BD228" s="28">
        <f t="shared" ref="BD228" si="6344">((BC228+BE228)/7)/BA227</f>
        <v>0.56638859923531459</v>
      </c>
      <c r="BE228" s="27">
        <f t="shared" ref="BE228" si="6345">SUM(BE221:BE227)</f>
        <v>166</v>
      </c>
      <c r="BF228" s="28">
        <f t="shared" ref="BF228" si="6346">(BE228/(BE228+BC228))</f>
        <v>5.0935869898741944E-2</v>
      </c>
      <c r="BG228" s="27"/>
      <c r="BH228" s="27"/>
      <c r="BI228" s="29" t="e">
        <f t="shared" ref="BI228:BJ228" si="6347">BI226/BI225*100-100</f>
        <v>#DIV/0!</v>
      </c>
      <c r="BJ228" s="72">
        <f t="shared" si="6347"/>
        <v>17.296876351994456</v>
      </c>
      <c r="BK228" s="26">
        <f t="shared" ref="BK228" si="6348">SUM(BK221:BK227)</f>
        <v>3</v>
      </c>
      <c r="BL228" s="27">
        <f t="shared" ref="BL228" si="6349">SUM(BL221:BL227)</f>
        <v>0</v>
      </c>
      <c r="BM228" s="27"/>
      <c r="BN228" s="27"/>
      <c r="BO228" s="27">
        <f t="shared" ref="BO228" si="6350">SUM(BO221:BO227)</f>
        <v>2856</v>
      </c>
      <c r="BP228" s="28">
        <f t="shared" ref="BP228" si="6351">((BO228+BQ228)/7)/BM227</f>
        <v>0.60301810865191152</v>
      </c>
      <c r="BQ228" s="27">
        <f t="shared" ref="BQ228" si="6352">SUM(BQ221:BQ227)</f>
        <v>141</v>
      </c>
      <c r="BR228" s="28">
        <f t="shared" ref="BR228" si="6353">(BQ228/(BQ228+BO228))</f>
        <v>4.7047047047047048E-2</v>
      </c>
      <c r="BS228" s="27"/>
      <c r="BT228" s="27"/>
      <c r="BU228" s="29" t="e">
        <f t="shared" ref="BU228:BV228" si="6354">BU226/BU225*100-100</f>
        <v>#DIV/0!</v>
      </c>
      <c r="BV228" s="72">
        <f t="shared" si="6354"/>
        <v>0.63165181275417126</v>
      </c>
      <c r="BW228" s="26">
        <f t="shared" ref="BW228" si="6355">SUM(BW221:BW227)</f>
        <v>4</v>
      </c>
      <c r="BX228" s="27">
        <f t="shared" ref="BX228" si="6356">SUM(BX221:BX227)</f>
        <v>0</v>
      </c>
      <c r="BY228" s="27"/>
      <c r="BZ228" s="27"/>
      <c r="CA228" s="27">
        <f t="shared" ref="CA228" si="6357">SUM(CA221:CA227)</f>
        <v>2965</v>
      </c>
      <c r="CB228" s="28">
        <f t="shared" ref="CB228" si="6358">((CA228+CC228)/7)/BY227</f>
        <v>0.60086342229199374</v>
      </c>
      <c r="CC228" s="27">
        <f t="shared" ref="CC228" si="6359">SUM(CC221:CC227)</f>
        <v>97</v>
      </c>
      <c r="CD228" s="28">
        <f t="shared" ref="CD228" si="6360">(CC228/(CC228+CA228))</f>
        <v>3.167864141084259E-2</v>
      </c>
      <c r="CE228" s="27"/>
      <c r="CF228" s="27"/>
      <c r="CG228" s="29" t="e">
        <f t="shared" ref="CG228:CH228" si="6361">CG226/CG225*100-100</f>
        <v>#DIV/0!</v>
      </c>
      <c r="CH228" s="72">
        <f t="shared" si="6361"/>
        <v>3.2781616583641267</v>
      </c>
      <c r="CI228" s="26">
        <f t="shared" ref="CI228" si="6362">SUM(CI221:CI227)</f>
        <v>1</v>
      </c>
      <c r="CJ228" s="27">
        <f t="shared" ref="CJ228" si="6363">SUM(CJ221:CJ227)</f>
        <v>0</v>
      </c>
      <c r="CK228" s="27"/>
      <c r="CL228" s="27"/>
      <c r="CM228" s="27">
        <f t="shared" ref="CM228" si="6364">SUM(CM221:CM227)</f>
        <v>563</v>
      </c>
      <c r="CN228" s="28">
        <f t="shared" ref="CN228" si="6365">((CM228+CO228)/7)/CK227</f>
        <v>0.65274725274725276</v>
      </c>
      <c r="CO228" s="27">
        <f t="shared" ref="CO228" si="6366">SUM(CO221:CO227)</f>
        <v>31</v>
      </c>
      <c r="CP228" s="28">
        <f t="shared" ref="CP228" si="6367">(CO228/(CO228+CM228))</f>
        <v>5.2188552188552187E-2</v>
      </c>
      <c r="CQ228" s="27"/>
      <c r="CR228" s="27"/>
      <c r="CS228" s="29" t="e">
        <f t="shared" ref="CS228:CT228" si="6368">CS226/CS225*100-100</f>
        <v>#DIV/0!</v>
      </c>
      <c r="CT228" s="72">
        <f t="shared" si="6368"/>
        <v>-0.18747656542930713</v>
      </c>
      <c r="CU228" s="26">
        <f t="shared" ref="CU228" si="6369">SUM(CU221:CU227)</f>
        <v>0</v>
      </c>
      <c r="CV228" s="27">
        <f t="shared" ref="CV228" si="6370">SUM(CV221:CV227)</f>
        <v>0</v>
      </c>
      <c r="CW228" s="27"/>
      <c r="CX228" s="27"/>
      <c r="CY228" s="27">
        <f t="shared" ref="CY228" si="6371">SUM(CY221:CY227)</f>
        <v>3045</v>
      </c>
      <c r="CZ228" s="28">
        <f t="shared" ref="CZ228" si="6372">((CY228+DA228)/7)/CW227</f>
        <v>0.60655737704918034</v>
      </c>
      <c r="DA228" s="27">
        <f t="shared" ref="DA228" si="6373">SUM(DA221:DA227)</f>
        <v>63</v>
      </c>
      <c r="DB228" s="28">
        <f t="shared" ref="DB228" si="6374">(DA228/(DA228+CY228))</f>
        <v>2.0270270270270271E-2</v>
      </c>
      <c r="DC228" s="27"/>
      <c r="DD228" s="27"/>
      <c r="DE228" s="29" t="e">
        <f t="shared" ref="DE228:DF228" si="6375">DE226/DE225*100-100</f>
        <v>#DIV/0!</v>
      </c>
      <c r="DF228" s="72">
        <f t="shared" si="6375"/>
        <v>7.2250584061607697</v>
      </c>
      <c r="DG228" s="26">
        <f t="shared" ref="DG228" si="6376">SUM(DG221:DG227)</f>
        <v>1</v>
      </c>
      <c r="DH228" s="27">
        <f t="shared" ref="DH228" si="6377">SUM(DH221:DH227)</f>
        <v>0</v>
      </c>
      <c r="DI228" s="27"/>
      <c r="DJ228" s="27"/>
      <c r="DK228" s="27">
        <f t="shared" ref="DK228" si="6378">SUM(DK221:DK227)</f>
        <v>3245</v>
      </c>
      <c r="DL228" s="28">
        <f t="shared" ref="DL228" si="6379">((DK228+DM228)/7)/DI227</f>
        <v>0.58675356702483705</v>
      </c>
      <c r="DM228" s="27">
        <f t="shared" ref="DM228" si="6380">SUM(DM221:DM227)</f>
        <v>86</v>
      </c>
      <c r="DN228" s="28">
        <f t="shared" ref="DN228" si="6381">(DM228/(DM228+DK228))</f>
        <v>2.58180726508556E-2</v>
      </c>
      <c r="DO228" s="27"/>
      <c r="DP228" s="27"/>
      <c r="DQ228" s="29" t="e">
        <f t="shared" ref="DQ228:DR228" si="6382">DQ226/DQ225*100-100</f>
        <v>#DIV/0!</v>
      </c>
      <c r="DR228" s="72">
        <f t="shared" si="6382"/>
        <v>14.303019814830847</v>
      </c>
      <c r="DS228" s="26">
        <f t="shared" ref="DS228" si="6383">SUM(DS221:DS227)</f>
        <v>0</v>
      </c>
      <c r="DT228" s="27">
        <f t="shared" ref="DT228" si="6384">SUM(DT221:DT227)</f>
        <v>0</v>
      </c>
      <c r="DU228" s="27"/>
      <c r="DV228" s="27"/>
      <c r="DW228" s="27">
        <f t="shared" ref="DW228" si="6385">SUM(DW221:DW227)</f>
        <v>3341</v>
      </c>
      <c r="DX228" s="28">
        <f t="shared" ref="DX228" si="6386">((DW228+DY228)/7)/DU227</f>
        <v>0.56995918367346943</v>
      </c>
      <c r="DY228" s="27">
        <f t="shared" ref="DY228" si="6387">SUM(DY221:DY227)</f>
        <v>150</v>
      </c>
      <c r="DZ228" s="28">
        <f t="shared" ref="DZ228" si="6388">(DY228/(DY228+DW228))</f>
        <v>4.2967631051274706E-2</v>
      </c>
      <c r="EA228" s="27"/>
      <c r="EB228" s="27"/>
      <c r="EC228" s="29" t="e">
        <f t="shared" ref="EC228:ED228" si="6389">EC226/EC225*100-100</f>
        <v>#DIV/0!</v>
      </c>
      <c r="ED228" s="72">
        <f t="shared" si="6389"/>
        <v>1.3016230114093048</v>
      </c>
      <c r="EE228" s="26">
        <f t="shared" ref="EE228" si="6390">SUM(EE221:EE227)</f>
        <v>0</v>
      </c>
      <c r="EF228" s="27">
        <f t="shared" ref="EF228" si="6391">SUM(EF221:EF227)</f>
        <v>0</v>
      </c>
      <c r="EG228" s="27"/>
      <c r="EH228" s="27"/>
      <c r="EI228" s="27">
        <f t="shared" ref="EI228" si="6392">SUM(EI221:EI227)</f>
        <v>583</v>
      </c>
      <c r="EJ228" s="28">
        <f t="shared" ref="EJ228" si="6393">((EI228+EK228)/7)/EG227</f>
        <v>0.59459459459459463</v>
      </c>
      <c r="EK228" s="27">
        <f t="shared" ref="EK228" si="6394">SUM(EK221:EK227)</f>
        <v>33</v>
      </c>
      <c r="EL228" s="28">
        <f t="shared" ref="EL228" si="6395">(EK228/(EK228+EI228))</f>
        <v>5.3571428571428568E-2</v>
      </c>
      <c r="EM228" s="27"/>
      <c r="EN228" s="27"/>
      <c r="EO228" s="29" t="e">
        <f t="shared" ref="EO228:EP228" si="6396">EO226/EO225*100-100</f>
        <v>#DIV/0!</v>
      </c>
      <c r="EP228" s="72">
        <f t="shared" si="6396"/>
        <v>6.7116610423696841</v>
      </c>
      <c r="EQ228" s="26">
        <f t="shared" ref="EQ228" si="6397">SUM(EQ221:EQ227)</f>
        <v>0</v>
      </c>
      <c r="ER228" s="27">
        <f t="shared" ref="ER228" si="6398">SUM(ER221:ER227)</f>
        <v>0</v>
      </c>
      <c r="ES228" s="27"/>
      <c r="ET228" s="27"/>
      <c r="EU228" s="27">
        <f t="shared" ref="EU228" si="6399">SUM(EU221:EU227)</f>
        <v>3340</v>
      </c>
      <c r="EV228" s="28">
        <f t="shared" ref="EV228" si="6400">((EU228+EW228)/7)/ES227</f>
        <v>0.57242409158785468</v>
      </c>
      <c r="EW228" s="27">
        <f t="shared" ref="EW228" si="6401">SUM(EW221:EW227)</f>
        <v>110</v>
      </c>
      <c r="EX228" s="28">
        <f t="shared" ref="EX228" si="6402">(EW228/(EW228+EU228))</f>
        <v>3.1884057971014491E-2</v>
      </c>
      <c r="EY228" s="27"/>
      <c r="EZ228" s="27"/>
      <c r="FA228" s="29" t="e">
        <f t="shared" ref="FA228:FB228" si="6403">FA226/FA225*100-100</f>
        <v>#DIV/0!</v>
      </c>
      <c r="FB228" s="72">
        <f t="shared" si="6403"/>
        <v>5.8717660292463449</v>
      </c>
      <c r="FC228" s="26">
        <f t="shared" ref="FC228" si="6404">SUM(FC221:FC227)</f>
        <v>0</v>
      </c>
      <c r="FD228" s="27">
        <f t="shared" ref="FD228" si="6405">SUM(FD221:FD227)</f>
        <v>0</v>
      </c>
      <c r="FE228" s="27"/>
      <c r="FF228" s="27"/>
      <c r="FG228" s="27">
        <f t="shared" ref="FG228" si="6406">SUM(FG221:FG227)</f>
        <v>3353</v>
      </c>
      <c r="FH228" s="28">
        <f t="shared" ref="FH228" si="6407">((FG228+FI228)/7)/FE227</f>
        <v>0.57455203024823276</v>
      </c>
      <c r="FI228" s="27">
        <f t="shared" ref="FI228" si="6408">SUM(FI221:FI227)</f>
        <v>142</v>
      </c>
      <c r="FJ228" s="28">
        <f t="shared" ref="FJ228" si="6409">(FI228/(FI228+FG228))</f>
        <v>4.0629470672389124E-2</v>
      </c>
      <c r="FK228" s="27"/>
      <c r="FL228" s="27"/>
      <c r="FM228" s="29" t="e">
        <f t="shared" ref="FM228:FN228" si="6410">FM226/FM225*100-100</f>
        <v>#DIV/0!</v>
      </c>
      <c r="FN228" s="72">
        <f t="shared" si="6410"/>
        <v>18.585176852893397</v>
      </c>
      <c r="FO228" s="26">
        <f t="shared" ref="FO228" si="6411">SUM(FO221:FO227)</f>
        <v>1</v>
      </c>
      <c r="FP228" s="27">
        <f t="shared" ref="FP228" si="6412">SUM(FP221:FP227)</f>
        <v>0</v>
      </c>
      <c r="FQ228" s="27"/>
      <c r="FR228" s="27"/>
      <c r="FS228" s="27">
        <f t="shared" ref="FS228" si="6413">SUM(FS221:FS227)</f>
        <v>3345</v>
      </c>
      <c r="FT228" s="28">
        <f t="shared" ref="FT228" si="6414">((FS228+FU228)/7)/FQ227</f>
        <v>0.58384353741496597</v>
      </c>
      <c r="FU228" s="27">
        <f t="shared" ref="FU228" si="6415">SUM(FU221:FU227)</f>
        <v>88</v>
      </c>
      <c r="FV228" s="28">
        <f t="shared" ref="FV228" si="6416">(FU228/(FU228+FS228))</f>
        <v>2.5633556655986017E-2</v>
      </c>
      <c r="FW228" s="27"/>
      <c r="FX228" s="27"/>
      <c r="FY228" s="29" t="e">
        <f t="shared" ref="FY228:FZ228" si="6417">FY226/FY225*100-100</f>
        <v>#DIV/0!</v>
      </c>
      <c r="FZ228" s="72">
        <f t="shared" si="6417"/>
        <v>5.441507311586065</v>
      </c>
      <c r="GA228" s="26">
        <f t="shared" ref="GA228" si="6418">SUM(GA221:GA227)</f>
        <v>1</v>
      </c>
      <c r="GB228" s="27">
        <f t="shared" ref="GB228" si="6419">SUM(GB221:GB227)</f>
        <v>0</v>
      </c>
      <c r="GC228" s="27"/>
      <c r="GD228" s="27"/>
      <c r="GE228" s="27">
        <f t="shared" ref="GE228" si="6420">SUM(GE221:GE227)</f>
        <v>544</v>
      </c>
      <c r="GF228" s="28">
        <f t="shared" ref="GF228" si="6421">((GE228+GG228)/7)/GC227</f>
        <v>0.5383159886471145</v>
      </c>
      <c r="GG228" s="27">
        <f t="shared" ref="GG228" si="6422">SUM(GG221:GG227)</f>
        <v>25</v>
      </c>
      <c r="GH228" s="28">
        <f t="shared" ref="GH228" si="6423">(GG228/(GG228+GE228))</f>
        <v>4.3936731107205626E-2</v>
      </c>
      <c r="GI228" s="27"/>
      <c r="GJ228" s="27"/>
      <c r="GK228" s="29" t="e">
        <f t="shared" ref="GK228:GL228" si="6424">GK226/GK225*100-100</f>
        <v>#DIV/0!</v>
      </c>
      <c r="GL228" s="72">
        <f t="shared" si="6424"/>
        <v>3.9691467138036387</v>
      </c>
      <c r="GM228" s="26">
        <f t="shared" ref="GM228" si="6425">SUM(GM221:GM227)</f>
        <v>1</v>
      </c>
      <c r="GN228" s="27">
        <f t="shared" ref="GN228" si="6426">SUM(GN221:GN227)</f>
        <v>0</v>
      </c>
      <c r="GO228" s="27"/>
      <c r="GP228" s="27"/>
      <c r="GQ228" s="27">
        <f t="shared" ref="GQ228" si="6427">SUM(GQ221:GQ227)</f>
        <v>3374</v>
      </c>
      <c r="GR228" s="28">
        <f t="shared" ref="GR228" si="6428">((GQ228+GS228)/7)/GO227</f>
        <v>0.59403905447070915</v>
      </c>
      <c r="GS228" s="27">
        <f t="shared" ref="GS228" si="6429">SUM(GS221:GS227)</f>
        <v>94</v>
      </c>
      <c r="GT228" s="28">
        <f t="shared" ref="GT228" si="6430">(GS228/(GS228+GQ228))</f>
        <v>2.7104959630911189E-2</v>
      </c>
      <c r="GU228" s="27"/>
      <c r="GV228" s="27"/>
      <c r="GW228" s="29" t="e">
        <f t="shared" ref="GW228:GX228" si="6431">GW226/GW225*100-100</f>
        <v>#DIV/0!</v>
      </c>
      <c r="GX228" s="72">
        <f t="shared" si="6431"/>
        <v>7.0520031149952302</v>
      </c>
      <c r="GY228" s="26">
        <f t="shared" ref="GY228" si="6432">SUM(GY221:GY227)</f>
        <v>0</v>
      </c>
      <c r="GZ228" s="27">
        <f t="shared" ref="GZ228" si="6433">SUM(GZ221:GZ227)</f>
        <v>0</v>
      </c>
      <c r="HA228" s="27"/>
      <c r="HB228" s="27"/>
      <c r="HC228" s="27">
        <f t="shared" ref="HC228" si="6434">SUM(HC221:HC227)</f>
        <v>3329</v>
      </c>
      <c r="HD228" s="28">
        <f t="shared" ref="HD228" si="6435">((HC228+HE228)/7)/HA227</f>
        <v>0.59032862250979057</v>
      </c>
      <c r="HE228" s="27">
        <f t="shared" ref="HE228" si="6436">SUM(HE221:HE227)</f>
        <v>138</v>
      </c>
      <c r="HF228" s="28">
        <f t="shared" ref="HF228" si="6437">(HE228/(HE228+HC228))</f>
        <v>3.9803865012979521E-2</v>
      </c>
      <c r="HG228" s="27"/>
      <c r="HH228" s="27"/>
      <c r="HI228" s="29" t="e">
        <f t="shared" ref="HI228:HJ228" si="6438">HI226/HI225*100-100</f>
        <v>#DIV/0!</v>
      </c>
      <c r="HJ228" s="72">
        <f t="shared" si="6438"/>
        <v>15.728181036194002</v>
      </c>
      <c r="HK228" s="26">
        <f t="shared" si="6264"/>
        <v>23</v>
      </c>
      <c r="HL228" s="27">
        <f t="shared" si="6265"/>
        <v>0</v>
      </c>
      <c r="HM228" s="27">
        <f t="shared" si="6266"/>
        <v>0</v>
      </c>
      <c r="HN228" s="27">
        <f t="shared" si="6267"/>
        <v>0</v>
      </c>
      <c r="HO228" s="27">
        <f t="shared" si="6268"/>
        <v>47708</v>
      </c>
      <c r="HP228" s="216">
        <f>+((HO228)/HM227)/7</f>
        <v>0.58718261147829509</v>
      </c>
      <c r="HQ228" s="62">
        <f t="shared" si="6270"/>
        <v>1746</v>
      </c>
      <c r="HR228" s="52">
        <f t="shared" si="6314"/>
        <v>3.6597635616668067E-2</v>
      </c>
      <c r="HS228" s="53">
        <f t="shared" ref="HS228" si="6439">SUM(HS221:HS227)/7</f>
        <v>65.242857142857147</v>
      </c>
      <c r="HT228" s="54">
        <f t="shared" ref="HT228" si="6440">SUM(HT221:HT227)</f>
        <v>45160</v>
      </c>
      <c r="HU228" s="53">
        <f t="shared" ref="HU228" si="6441">AVERAGE(HU221:HU227)</f>
        <v>94.657557373271501</v>
      </c>
      <c r="HV228" s="63" t="e">
        <f>HV226/HV225*100-100</f>
        <v>#DIV/0!</v>
      </c>
      <c r="HW228" s="72">
        <f>HW226/HW225*100-100</f>
        <v>8.3929025000906989</v>
      </c>
      <c r="HX228" s="78">
        <f t="shared" ref="HX228" si="6442">SUM(G228,I228,S228,U228,AE228,AG228,AQ228,AS228,BC228,BE228)/7/SUM(E227,Q227,AC227,AO227,BA227)</f>
        <v>0.58585811719946179</v>
      </c>
      <c r="HY228" s="78">
        <f t="shared" ref="HY228" si="6443">SUM(BO228,BQ228,CA228,CC228,CM228,CO228,CY228,DA228,DK228,DM228)/7/SUM(BM227,BY227,CK227,CW227,DI227)</f>
        <v>0.60118473618955781</v>
      </c>
      <c r="HZ228" s="78">
        <f t="shared" ref="HZ228" si="6444">SUM(DW228,DY228,EI228,EK228,EU228,EW228,FG228,FI228)/7/SUM(DU227,EG227,ES227,FE227)</f>
        <v>0.57350422915261279</v>
      </c>
      <c r="IA228" s="78">
        <f t="shared" ref="IA228" si="6445">SUM(FS228,FU228,GE228,GG228,GQ228,GS228,HC228,HE228)/7/SUM(FQ227,GC227,GO227,HA227)</f>
        <v>0.58649721149721146</v>
      </c>
      <c r="IB228" s="92">
        <f t="shared" ref="IB228" si="6446">SUM(I228,U228,AG228,AS228,BE228)/SUM(G228,I228,S228,U228,AE228,AG228,AQ228,AS228,BC228,BE228)</f>
        <v>4.3399065494575118E-2</v>
      </c>
      <c r="IC228" s="92">
        <f t="shared" ref="IC228" si="6447">SUM(BQ228,CC228,CO228,DA228,DM228)/SUM(BO228,BQ228,CA228,CC228,CM228,CO228,CY228,DA228,DK228,DM228)</f>
        <v>3.192789489764742E-2</v>
      </c>
      <c r="ID228" s="92">
        <f t="shared" ref="ID228" si="6448">SUM(DY228,EK228,EW228,FI228)/SUM(DW228,DY228,EI228,EK228,EU228,EW228,FG228,FI228)</f>
        <v>3.9359391965255154E-2</v>
      </c>
      <c r="IE228" s="92">
        <f t="shared" ref="IE228" si="6449">SUM(FU228,GG228,GS228,HE228)/SUM(FS228,FU228,GE228,GG228,GQ228,GS228,HC228,HE228)</f>
        <v>3.1544299167961962E-2</v>
      </c>
      <c r="IF228" s="94">
        <f t="shared" ref="IF228" si="6450">SUM(C228,O228,AA228,AM228,AY228)</f>
        <v>11</v>
      </c>
      <c r="IG228" s="94">
        <f t="shared" ref="IG228" si="6451">SUM(BK228,BW228,CI228,CU228,DG228)</f>
        <v>9</v>
      </c>
      <c r="IH228" s="94">
        <f t="shared" ref="IH228" si="6452">SUM(DS228,EE228,EQ228,FC228)</f>
        <v>0</v>
      </c>
      <c r="II228" s="94">
        <f t="shared" ref="II228" si="6453">SUM(FO228,GA228,GM228,GY228)</f>
        <v>3</v>
      </c>
      <c r="IJ228" s="96" t="s">
        <v>89</v>
      </c>
    </row>
    <row r="229" spans="1:244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" si="6454">HK228/HM218</f>
        <v>1.9776440240756666E-3</v>
      </c>
      <c r="HL229" s="68">
        <f t="shared" ref="HL229" si="6455">HL228/HN218</f>
        <v>0</v>
      </c>
      <c r="HM229" s="45"/>
      <c r="HN229" s="45"/>
      <c r="HO229" s="45"/>
      <c r="HP229" s="218"/>
      <c r="HQ229" s="45"/>
      <c r="HR229" s="45"/>
      <c r="HS229" s="45"/>
      <c r="HT229" s="55"/>
      <c r="HU229" s="45"/>
      <c r="HV229" s="45"/>
      <c r="HW229" s="46"/>
      <c r="HY229" s="77"/>
      <c r="HZ229" s="77"/>
      <c r="IA229" s="77"/>
      <c r="IF229" s="94">
        <f t="shared" ref="IF229" si="6456">SUM(E218,Q218,AC218,AO218,BA218)</f>
        <v>3090</v>
      </c>
      <c r="IG229" s="94">
        <f t="shared" ref="IG229" si="6457">SUM(BM218,BY218,CK218,CW218,DI218)</f>
        <v>3120</v>
      </c>
      <c r="IH229" s="94">
        <f t="shared" ref="IH229" si="6458">SUM(DU218,EG218,ES218,FE218)</f>
        <v>2753</v>
      </c>
      <c r="II229" s="94">
        <f t="shared" ref="II229" si="6459">SUM(FQ218,GC218,GO218,HA218)</f>
        <v>2667</v>
      </c>
      <c r="IJ229" s="96" t="s">
        <v>84</v>
      </c>
    </row>
    <row r="230" spans="1:244" x14ac:dyDescent="0.25">
      <c r="A230" s="225">
        <v>50</v>
      </c>
      <c r="B230" s="73">
        <f>B227+1</f>
        <v>44603</v>
      </c>
      <c r="C230" s="33"/>
      <c r="D230" s="34"/>
      <c r="E230" s="34">
        <f>E227-C230</f>
        <v>726</v>
      </c>
      <c r="F230" s="34">
        <f>F227-D230</f>
        <v>61</v>
      </c>
      <c r="G230" s="34">
        <v>444</v>
      </c>
      <c r="H230" s="35">
        <f t="shared" ref="H230:H236" si="6460">((G230+I230)/E230)</f>
        <v>0.63223140495867769</v>
      </c>
      <c r="I230" s="34">
        <v>15</v>
      </c>
      <c r="J230" s="35">
        <f>I230/(G230+I230)</f>
        <v>3.2679738562091505E-2</v>
      </c>
      <c r="K230" s="36"/>
      <c r="L230" s="34"/>
      <c r="M230" s="34"/>
      <c r="N230" s="37"/>
      <c r="O230" s="33"/>
      <c r="P230" s="34"/>
      <c r="Q230" s="34">
        <f t="shared" ref="Q230" si="6461">Q227-O230</f>
        <v>693</v>
      </c>
      <c r="R230" s="34">
        <f t="shared" ref="R230" si="6462">R227-P230</f>
        <v>59</v>
      </c>
      <c r="S230" s="34">
        <v>376</v>
      </c>
      <c r="T230" s="35">
        <f t="shared" ref="T230:T236" si="6463">((S230+U230)/Q230)</f>
        <v>0.5670995670995671</v>
      </c>
      <c r="U230" s="34">
        <v>17</v>
      </c>
      <c r="V230" s="35">
        <f t="shared" ref="V230:V236" si="6464">U230/(S230+U230)</f>
        <v>4.3256997455470736E-2</v>
      </c>
      <c r="W230" s="36"/>
      <c r="X230" s="34"/>
      <c r="Y230" s="34"/>
      <c r="Z230" s="37"/>
      <c r="AA230" s="33">
        <v>1</v>
      </c>
      <c r="AB230" s="34"/>
      <c r="AC230" s="34">
        <f t="shared" ref="AC230" si="6465">AC227-AA230</f>
        <v>132</v>
      </c>
      <c r="AD230" s="34">
        <f t="shared" ref="AD230" si="6466">AD227-AB230</f>
        <v>8</v>
      </c>
      <c r="AE230" s="34">
        <v>66</v>
      </c>
      <c r="AF230" s="35">
        <f t="shared" ref="AF230:AF236" si="6467">((AE230+AG230)/AC230)</f>
        <v>0.53030303030303028</v>
      </c>
      <c r="AG230" s="34">
        <v>4</v>
      </c>
      <c r="AH230" s="35">
        <f t="shared" ref="AH230:AH236" si="6468">AG230/(AE230+AG230)</f>
        <v>5.7142857142857141E-2</v>
      </c>
      <c r="AI230" s="36"/>
      <c r="AJ230" s="34"/>
      <c r="AK230" s="34"/>
      <c r="AL230" s="37"/>
      <c r="AM230" s="33"/>
      <c r="AN230" s="34"/>
      <c r="AO230" s="34">
        <f t="shared" ref="AO230" si="6469">AO227-AM230</f>
        <v>705</v>
      </c>
      <c r="AP230" s="34">
        <f t="shared" ref="AP230" si="6470">AP227-AN230</f>
        <v>60</v>
      </c>
      <c r="AQ230" s="34">
        <v>398</v>
      </c>
      <c r="AR230" s="35">
        <f t="shared" ref="AR230:AR236" si="6471">((AQ230+AS230)/AO230)</f>
        <v>0.58156028368794321</v>
      </c>
      <c r="AS230" s="34">
        <v>12</v>
      </c>
      <c r="AT230" s="35">
        <f t="shared" ref="AT230:AT236" si="6472">AS230/(AQ230+AS230)</f>
        <v>2.9268292682926831E-2</v>
      </c>
      <c r="AU230" s="36"/>
      <c r="AV230" s="34"/>
      <c r="AW230" s="34"/>
      <c r="AX230" s="37"/>
      <c r="AY230" s="33"/>
      <c r="AZ230" s="34"/>
      <c r="BA230" s="34">
        <f t="shared" ref="BA230" si="6473">BA227-AY230</f>
        <v>822</v>
      </c>
      <c r="BB230" s="34">
        <f t="shared" ref="BB230" si="6474">BB227-AZ230</f>
        <v>68</v>
      </c>
      <c r="BC230" s="34">
        <v>433</v>
      </c>
      <c r="BD230" s="35">
        <f t="shared" ref="BD230:BD236" si="6475">((BC230+BE230)/BA230)</f>
        <v>0.54744525547445255</v>
      </c>
      <c r="BE230" s="34">
        <v>17</v>
      </c>
      <c r="BF230" s="35">
        <f t="shared" ref="BF230:BF236" si="6476">BE230/(BC230+BE230)</f>
        <v>3.7777777777777778E-2</v>
      </c>
      <c r="BG230" s="36"/>
      <c r="BH230" s="34"/>
      <c r="BI230" s="34"/>
      <c r="BJ230" s="37"/>
      <c r="BK230" s="33"/>
      <c r="BL230" s="34"/>
      <c r="BM230" s="34">
        <f t="shared" ref="BM230" si="6477">BM227-BK230</f>
        <v>710</v>
      </c>
      <c r="BN230" s="34">
        <f t="shared" ref="BN230" si="6478">BN227-BL230</f>
        <v>58</v>
      </c>
      <c r="BO230" s="34">
        <v>382</v>
      </c>
      <c r="BP230" s="35">
        <f t="shared" ref="BP230:BP236" si="6479">((BO230+BQ230)/BM230)</f>
        <v>0.55774647887323947</v>
      </c>
      <c r="BQ230" s="34">
        <v>14</v>
      </c>
      <c r="BR230" s="35">
        <f t="shared" ref="BR230:BR236" si="6480">BQ230/(BO230+BQ230)</f>
        <v>3.5353535353535352E-2</v>
      </c>
      <c r="BS230" s="36"/>
      <c r="BT230" s="34"/>
      <c r="BU230" s="34"/>
      <c r="BV230" s="37"/>
      <c r="BW230" s="33"/>
      <c r="BX230" s="34"/>
      <c r="BY230" s="34">
        <f t="shared" ref="BY230" si="6481">BY227-BW230</f>
        <v>728</v>
      </c>
      <c r="BZ230" s="34">
        <f t="shared" ref="BZ230" si="6482">BZ227-BX230</f>
        <v>61</v>
      </c>
      <c r="CA230" s="34">
        <v>417</v>
      </c>
      <c r="CB230" s="35">
        <f t="shared" ref="CB230:CB236" si="6483">((CA230+CC230)/BY230)</f>
        <v>0.59340659340659341</v>
      </c>
      <c r="CC230" s="34">
        <v>15</v>
      </c>
      <c r="CD230" s="35">
        <f t="shared" ref="CD230:CD236" si="6484">CC230/(CA230+CC230)</f>
        <v>3.4722222222222224E-2</v>
      </c>
      <c r="CE230" s="36"/>
      <c r="CF230" s="34"/>
      <c r="CG230" s="34"/>
      <c r="CH230" s="37"/>
      <c r="CI230" s="33"/>
      <c r="CJ230" s="34"/>
      <c r="CK230" s="34">
        <f t="shared" ref="CK230" si="6485">CK227-CI230</f>
        <v>130</v>
      </c>
      <c r="CL230" s="34">
        <f t="shared" ref="CL230" si="6486">CL227-CJ230</f>
        <v>11</v>
      </c>
      <c r="CM230" s="34">
        <v>73</v>
      </c>
      <c r="CN230" s="35">
        <f t="shared" ref="CN230:CN236" si="6487">((CM230+CO230)/CK230)</f>
        <v>0.59230769230769231</v>
      </c>
      <c r="CO230" s="34">
        <v>4</v>
      </c>
      <c r="CP230" s="35">
        <f t="shared" ref="CP230:CP236" si="6488">CO230/(CM230+CO230)</f>
        <v>5.1948051948051951E-2</v>
      </c>
      <c r="CQ230" s="36"/>
      <c r="CR230" s="34"/>
      <c r="CS230" s="34"/>
      <c r="CT230" s="37"/>
      <c r="CU230" s="33"/>
      <c r="CV230" s="34"/>
      <c r="CW230" s="34">
        <f t="shared" ref="CW230" si="6489">CW227-CU230</f>
        <v>732</v>
      </c>
      <c r="CX230" s="34">
        <f t="shared" ref="CX230" si="6490">CX227-CV230</f>
        <v>62</v>
      </c>
      <c r="CY230" s="34">
        <v>421</v>
      </c>
      <c r="CZ230" s="35">
        <f t="shared" ref="CZ230:CZ236" si="6491">((CY230+DA230)/CW230)</f>
        <v>0.58196721311475408</v>
      </c>
      <c r="DA230" s="34">
        <v>5</v>
      </c>
      <c r="DB230" s="35">
        <f t="shared" ref="DB230:DB236" si="6492">DA230/(CY230+DA230)</f>
        <v>1.1737089201877934E-2</v>
      </c>
      <c r="DC230" s="36"/>
      <c r="DD230" s="34"/>
      <c r="DE230" s="34"/>
      <c r="DF230" s="37"/>
      <c r="DG230" s="33">
        <v>1</v>
      </c>
      <c r="DH230" s="34"/>
      <c r="DI230" s="34">
        <f t="shared" ref="DI230" si="6493">DI227-DG230</f>
        <v>810</v>
      </c>
      <c r="DJ230" s="34">
        <f t="shared" ref="DJ230" si="6494">DJ227-DH230</f>
        <v>70</v>
      </c>
      <c r="DK230" s="34">
        <v>444</v>
      </c>
      <c r="DL230" s="35">
        <f t="shared" ref="DL230:DL236" si="6495">((DK230+DM230)/DI230)</f>
        <v>0.56049382716049378</v>
      </c>
      <c r="DM230" s="34">
        <v>10</v>
      </c>
      <c r="DN230" s="35">
        <f t="shared" ref="DN230:DN236" si="6496">DM230/(DK230+DM230)</f>
        <v>2.2026431718061675E-2</v>
      </c>
      <c r="DO230" s="36"/>
      <c r="DP230" s="34"/>
      <c r="DQ230" s="34"/>
      <c r="DR230" s="37"/>
      <c r="DS230" s="33"/>
      <c r="DT230" s="34"/>
      <c r="DU230" s="34">
        <f t="shared" ref="DU230" si="6497">DU227-DS230</f>
        <v>875</v>
      </c>
      <c r="DV230" s="34">
        <f t="shared" ref="DV230" si="6498">DV227-DT230</f>
        <v>70</v>
      </c>
      <c r="DW230" s="34">
        <v>467</v>
      </c>
      <c r="DX230" s="35">
        <f t="shared" ref="DX230:DX236" si="6499">((DW230+DY230)/DU230)</f>
        <v>0.54742857142857138</v>
      </c>
      <c r="DY230" s="34">
        <v>12</v>
      </c>
      <c r="DZ230" s="35">
        <f t="shared" ref="DZ230:DZ236" si="6500">DY230/(DW230+DY230)</f>
        <v>2.5052192066805846E-2</v>
      </c>
      <c r="EA230" s="36"/>
      <c r="EB230" s="34"/>
      <c r="EC230" s="34"/>
      <c r="ED230" s="37"/>
      <c r="EE230" s="33"/>
      <c r="EF230" s="34"/>
      <c r="EG230" s="34">
        <f t="shared" ref="EG230" si="6501">EG227-EE230</f>
        <v>148</v>
      </c>
      <c r="EH230" s="34">
        <f t="shared" ref="EH230" si="6502">EH227-EF230</f>
        <v>11</v>
      </c>
      <c r="EI230" s="34">
        <v>63</v>
      </c>
      <c r="EJ230" s="35">
        <f t="shared" ref="EJ230:EJ236" si="6503">((EI230+EK230)/EG230)</f>
        <v>0.4391891891891892</v>
      </c>
      <c r="EK230" s="34">
        <v>2</v>
      </c>
      <c r="EL230" s="35">
        <f t="shared" ref="EL230:EL236" si="6504">EK230/(EI230+EK230)</f>
        <v>3.0769230769230771E-2</v>
      </c>
      <c r="EM230" s="36"/>
      <c r="EN230" s="34"/>
      <c r="EO230" s="34"/>
      <c r="EP230" s="37"/>
      <c r="EQ230" s="33"/>
      <c r="ER230" s="34"/>
      <c r="ES230" s="34">
        <f t="shared" ref="ES230" si="6505">ES227-EQ230</f>
        <v>861</v>
      </c>
      <c r="ET230" s="34">
        <f t="shared" ref="ET230" si="6506">ET227-ER230</f>
        <v>72</v>
      </c>
      <c r="EU230" s="34">
        <v>471</v>
      </c>
      <c r="EV230" s="35">
        <f t="shared" ref="EV230:EV236" si="6507">((EU230+EW230)/ES230)</f>
        <v>0.55865272938443666</v>
      </c>
      <c r="EW230" s="34">
        <v>10</v>
      </c>
      <c r="EX230" s="35">
        <f t="shared" ref="EX230:EX236" si="6508">EW230/(EU230+EW230)</f>
        <v>2.0790020790020791E-2</v>
      </c>
      <c r="EY230" s="36"/>
      <c r="EZ230" s="34"/>
      <c r="FA230" s="34"/>
      <c r="FB230" s="37"/>
      <c r="FC230" s="33"/>
      <c r="FD230" s="34"/>
      <c r="FE230" s="34">
        <f t="shared" ref="FE230" si="6509">FE227-FC230</f>
        <v>869</v>
      </c>
      <c r="FF230" s="34">
        <f t="shared" ref="FF230" si="6510">FF227-FD230</f>
        <v>72</v>
      </c>
      <c r="FG230" s="34">
        <v>468</v>
      </c>
      <c r="FH230" s="35">
        <f t="shared" ref="FH230:FH236" si="6511">((FG230+FI230)/FE230)</f>
        <v>0.55005753739930952</v>
      </c>
      <c r="FI230" s="34">
        <v>10</v>
      </c>
      <c r="FJ230" s="35">
        <f t="shared" ref="FJ230:FJ236" si="6512">FI230/(FG230+FI230)</f>
        <v>2.0920502092050208E-2</v>
      </c>
      <c r="FK230" s="36"/>
      <c r="FL230" s="34"/>
      <c r="FM230" s="34"/>
      <c r="FN230" s="37"/>
      <c r="FO230" s="33"/>
      <c r="FP230" s="34"/>
      <c r="FQ230" s="34">
        <f t="shared" ref="FQ230" si="6513">FQ227-FO230</f>
        <v>840</v>
      </c>
      <c r="FR230" s="34">
        <f t="shared" ref="FR230" si="6514">FR227-FP230</f>
        <v>69</v>
      </c>
      <c r="FS230" s="34">
        <v>456</v>
      </c>
      <c r="FT230" s="35">
        <f t="shared" ref="FT230:FT236" si="6515">((FS230+FU230)/FQ230)</f>
        <v>0.54880952380952386</v>
      </c>
      <c r="FU230" s="34">
        <v>5</v>
      </c>
      <c r="FV230" s="35">
        <f t="shared" ref="FV230:FV236" si="6516">FU230/(FS230+FU230)</f>
        <v>1.0845986984815618E-2</v>
      </c>
      <c r="FW230" s="36"/>
      <c r="FX230" s="34"/>
      <c r="FY230" s="34"/>
      <c r="FZ230" s="37"/>
      <c r="GA230" s="33"/>
      <c r="GB230" s="34"/>
      <c r="GC230" s="34">
        <f t="shared" ref="GC230" si="6517">GC227-GA230</f>
        <v>151</v>
      </c>
      <c r="GD230" s="34">
        <f t="shared" ref="GD230" si="6518">GD227-GB230</f>
        <v>13</v>
      </c>
      <c r="GE230" s="34">
        <v>68</v>
      </c>
      <c r="GF230" s="35">
        <f t="shared" ref="GF230:GF236" si="6519">((GE230+GG230)/GC230)</f>
        <v>0.45695364238410596</v>
      </c>
      <c r="GG230" s="34">
        <v>1</v>
      </c>
      <c r="GH230" s="35">
        <f t="shared" ref="GH230:GH236" si="6520">GG230/(GE230+GG230)</f>
        <v>1.4492753623188406E-2</v>
      </c>
      <c r="GI230" s="36"/>
      <c r="GJ230" s="34"/>
      <c r="GK230" s="34"/>
      <c r="GL230" s="37"/>
      <c r="GM230" s="33"/>
      <c r="GN230" s="34"/>
      <c r="GO230" s="34">
        <f t="shared" ref="GO230" si="6521">GO227-GM230</f>
        <v>834</v>
      </c>
      <c r="GP230" s="34">
        <f t="shared" ref="GP230" si="6522">GP227-GN230</f>
        <v>69</v>
      </c>
      <c r="GQ230" s="34">
        <v>452</v>
      </c>
      <c r="GR230" s="35">
        <f t="shared" ref="GR230:GR236" si="6523">((GQ230+GS230)/GO230)</f>
        <v>0.54916067146282976</v>
      </c>
      <c r="GS230" s="34">
        <v>6</v>
      </c>
      <c r="GT230" s="35">
        <f t="shared" ref="GT230:GT236" si="6524">GS230/(GQ230+GS230)</f>
        <v>1.3100436681222707E-2</v>
      </c>
      <c r="GU230" s="36"/>
      <c r="GV230" s="34"/>
      <c r="GW230" s="34"/>
      <c r="GX230" s="37"/>
      <c r="GY230" s="33"/>
      <c r="GZ230" s="34"/>
      <c r="HA230" s="34">
        <f t="shared" ref="HA230" si="6525">HA227-GY230</f>
        <v>839</v>
      </c>
      <c r="HB230" s="34">
        <f t="shared" ref="HB230" si="6526">HB227-GZ230</f>
        <v>70</v>
      </c>
      <c r="HC230" s="34">
        <v>459</v>
      </c>
      <c r="HD230" s="35">
        <f t="shared" ref="HD230:HD236" si="6527">((HC230+HE230)/HA230)</f>
        <v>0.56257449344457688</v>
      </c>
      <c r="HE230" s="34">
        <v>13</v>
      </c>
      <c r="HF230" s="35">
        <f t="shared" ref="HF230:HF236" si="6528">HE230/(HC230+HE230)</f>
        <v>2.7542372881355932E-2</v>
      </c>
      <c r="HG230" s="36"/>
      <c r="HH230" s="34"/>
      <c r="HI230" s="34"/>
      <c r="HJ230" s="37"/>
      <c r="HK230" s="33">
        <f t="shared" ref="HK230:HK237" si="6529">+C230+O230+AA230+AM230+AY230+BK230+BW230+CI230+CU230+DG230+DS230+EE230+EQ230+FC230+FO230+GA230+GM230+GY230</f>
        <v>2</v>
      </c>
      <c r="HL230" s="34">
        <f t="shared" ref="HL230:HL237" si="6530">+D230+P230+AB230+AN230+AZ230+BL230+BX230+CJ230+CV230+DH230+DT230+EF230+ER230+FD230+FP230+GB230+GN230+GZ230</f>
        <v>0</v>
      </c>
      <c r="HM230" s="34">
        <f t="shared" ref="HM230:HM237" si="6531">+E230+Q230+AC230+AO230+BA230+BM230+BY230+CK230+CW230+DI230+DU230+EG230+ES230+FE230+FQ230+GC230+GO230+HA230</f>
        <v>11605</v>
      </c>
      <c r="HN230" s="34">
        <f t="shared" ref="HN230:HN237" si="6532">+F230+R230+AD230+AP230+BB230+BN230+BZ230+CL230+CX230+DJ230+DV230+EH230+ET230+FF230+FR230+GD230+GP230+HB230</f>
        <v>964</v>
      </c>
      <c r="HO230" s="34">
        <f t="shared" ref="HO230:HO237" si="6533">+G230+S230+AE230+AQ230+BC230+BO230+CA230+CM230+CY230+DK230+DW230+EI230+EU230+FG230+FS230+GE230+GQ230+HC230+I230+U230+AG230+AS230+BE230+BQ230+CC230+CO230+DA230+DM230+DY230+EK230+EW230+FI230+FU230+GG230+GS230+HE230</f>
        <v>6530</v>
      </c>
      <c r="HP230" s="214">
        <f t="shared" ref="HP230:HP231" si="6534">+(HO230)/HM230</f>
        <v>0.56268849633778539</v>
      </c>
      <c r="HQ230" s="48">
        <f t="shared" ref="HQ230:HQ237" si="6535">+I230+U230+AG230+AS230+BE230+BQ230+CC230+CO230+DA230+DM230+DY230+EK230+EW230+FI230+FU230+GG230+GS230+HE230</f>
        <v>172</v>
      </c>
      <c r="HR230" s="35">
        <f>+(HQ230/(HO230))</f>
        <v>2.6339969372128638E-2</v>
      </c>
      <c r="HS230" s="49">
        <v>65.7</v>
      </c>
      <c r="HT230" s="50">
        <v>6236</v>
      </c>
      <c r="HU230" s="49">
        <f t="shared" ref="HU230:HU236" si="6536">+HT230/HO230*100</f>
        <v>95.497702909647771</v>
      </c>
      <c r="HV230" s="48"/>
      <c r="HW230" s="37"/>
      <c r="HX230" s="78">
        <f t="shared" ref="HX230:HX236" si="6537">SUM(G230,I230,S230,U230,AE230,AG230,AQ230,AS230,BC230,BE230)/SUM(E230,Q230,AC230,AO230,BA230)</f>
        <v>0.57894736842105265</v>
      </c>
      <c r="HY230" s="78">
        <f t="shared" ref="HY230:HY236" si="6538">SUM(BO230,BQ230,CA230,CC230,CM230,CO230,CY230,DA230,DK230,DM230)/SUM(BM230,BY230,CK230,CW230,DI230)</f>
        <v>0.57395498392282962</v>
      </c>
      <c r="HZ230" s="78">
        <f t="shared" ref="HZ230:HZ236" si="6539">SUM(DW230,DY230,EI230,EK230,EU230,EW230,FG230,FI230)/SUM(DU230,EG230,ES230,FE230)</f>
        <v>0.54594987286596441</v>
      </c>
      <c r="IA230" s="78">
        <f t="shared" ref="IA230:IA236" si="6540">SUM(FS230,FU230,GE230,GG230,GQ230,GS230,HC230,HE230)/SUM(FQ230,GC230,GO230,HA230)</f>
        <v>0.54804804804804808</v>
      </c>
    </row>
    <row r="231" spans="1:244" x14ac:dyDescent="0.25">
      <c r="A231" s="226"/>
      <c r="B231" s="41">
        <f t="shared" ref="B231:B236" si="6541">+B230+1</f>
        <v>44604</v>
      </c>
      <c r="C231" s="10"/>
      <c r="D231" s="11"/>
      <c r="E231" s="74">
        <f t="shared" ref="E231:E235" si="6542">E230-C231</f>
        <v>726</v>
      </c>
      <c r="F231" s="74">
        <f t="shared" ref="F231:F235" si="6543">F230-D231</f>
        <v>61</v>
      </c>
      <c r="G231" s="11">
        <v>420</v>
      </c>
      <c r="H231" s="12">
        <f t="shared" si="6460"/>
        <v>0.59917355371900827</v>
      </c>
      <c r="I231" s="11">
        <v>15</v>
      </c>
      <c r="J231" s="12">
        <f t="shared" ref="J231:J236" si="6544">I231/(G231+I231)</f>
        <v>3.4482758620689655E-2</v>
      </c>
      <c r="K231" s="13"/>
      <c r="L231" s="11"/>
      <c r="M231" s="11"/>
      <c r="N231" s="14"/>
      <c r="O231" s="10"/>
      <c r="P231" s="11"/>
      <c r="Q231" s="74">
        <f t="shared" ref="Q231:Q236" si="6545">Q230-O231</f>
        <v>693</v>
      </c>
      <c r="R231" s="74">
        <f t="shared" ref="R231:R236" si="6546">R230-P231</f>
        <v>59</v>
      </c>
      <c r="S231" s="11">
        <v>384</v>
      </c>
      <c r="T231" s="12">
        <f t="shared" si="6463"/>
        <v>0.58297258297258292</v>
      </c>
      <c r="U231" s="11">
        <v>20</v>
      </c>
      <c r="V231" s="12">
        <f t="shared" si="6464"/>
        <v>4.9504950495049507E-2</v>
      </c>
      <c r="W231" s="13"/>
      <c r="X231" s="11"/>
      <c r="Y231" s="11"/>
      <c r="Z231" s="14"/>
      <c r="AA231" s="10">
        <v>1</v>
      </c>
      <c r="AB231" s="11"/>
      <c r="AC231" s="74">
        <f t="shared" ref="AC231:AC236" si="6547">AC230-AA231</f>
        <v>131</v>
      </c>
      <c r="AD231" s="74">
        <f t="shared" ref="AD231:AD236" si="6548">AD230-AB231</f>
        <v>8</v>
      </c>
      <c r="AE231" s="11">
        <v>61</v>
      </c>
      <c r="AF231" s="12">
        <f t="shared" si="6467"/>
        <v>0.47328244274809161</v>
      </c>
      <c r="AG231" s="11">
        <v>1</v>
      </c>
      <c r="AH231" s="12">
        <f t="shared" si="6468"/>
        <v>1.6129032258064516E-2</v>
      </c>
      <c r="AI231" s="13"/>
      <c r="AJ231" s="11"/>
      <c r="AK231" s="11"/>
      <c r="AL231" s="14"/>
      <c r="AM231" s="10"/>
      <c r="AN231" s="11"/>
      <c r="AO231" s="74">
        <f t="shared" ref="AO231:AO236" si="6549">AO230-AM231</f>
        <v>705</v>
      </c>
      <c r="AP231" s="74">
        <f t="shared" ref="AP231:AP236" si="6550">AP230-AN231</f>
        <v>60</v>
      </c>
      <c r="AQ231" s="11">
        <v>431</v>
      </c>
      <c r="AR231" s="12">
        <f t="shared" si="6471"/>
        <v>0.63971631205673762</v>
      </c>
      <c r="AS231" s="11">
        <v>20</v>
      </c>
      <c r="AT231" s="12">
        <f t="shared" si="6472"/>
        <v>4.4345898004434593E-2</v>
      </c>
      <c r="AU231" s="13"/>
      <c r="AV231" s="11"/>
      <c r="AW231" s="11"/>
      <c r="AX231" s="14"/>
      <c r="AY231" s="10"/>
      <c r="AZ231" s="11"/>
      <c r="BA231" s="74">
        <f t="shared" ref="BA231:BA236" si="6551">BA230-AY231</f>
        <v>822</v>
      </c>
      <c r="BB231" s="74">
        <f t="shared" ref="BB231:BB236" si="6552">BB230-AZ231</f>
        <v>68</v>
      </c>
      <c r="BC231" s="11">
        <v>443</v>
      </c>
      <c r="BD231" s="12">
        <f t="shared" si="6475"/>
        <v>0.56326034063260344</v>
      </c>
      <c r="BE231" s="11">
        <v>20</v>
      </c>
      <c r="BF231" s="12">
        <f t="shared" si="6476"/>
        <v>4.3196544276457881E-2</v>
      </c>
      <c r="BG231" s="13"/>
      <c r="BH231" s="11"/>
      <c r="BI231" s="11"/>
      <c r="BJ231" s="14"/>
      <c r="BK231" s="10"/>
      <c r="BL231" s="11"/>
      <c r="BM231" s="74">
        <f t="shared" ref="BM231:BM236" si="6553">BM230-BK231</f>
        <v>710</v>
      </c>
      <c r="BN231" s="74">
        <f t="shared" ref="BN231:BN236" si="6554">BN230-BL231</f>
        <v>58</v>
      </c>
      <c r="BO231" s="11">
        <v>372</v>
      </c>
      <c r="BP231" s="12">
        <f t="shared" si="6479"/>
        <v>0.54366197183098597</v>
      </c>
      <c r="BQ231" s="11">
        <v>14</v>
      </c>
      <c r="BR231" s="12">
        <f t="shared" si="6480"/>
        <v>3.6269430051813469E-2</v>
      </c>
      <c r="BS231" s="13"/>
      <c r="BT231" s="11"/>
      <c r="BU231" s="11"/>
      <c r="BV231" s="14"/>
      <c r="BW231" s="10"/>
      <c r="BX231" s="11"/>
      <c r="BY231" s="74">
        <f t="shared" ref="BY231:BY236" si="6555">BY230-BW231</f>
        <v>728</v>
      </c>
      <c r="BZ231" s="74">
        <f t="shared" ref="BZ231:BZ236" si="6556">BZ230-BX231</f>
        <v>61</v>
      </c>
      <c r="CA231" s="11">
        <v>412</v>
      </c>
      <c r="CB231" s="12">
        <f t="shared" si="6483"/>
        <v>0.5851648351648352</v>
      </c>
      <c r="CC231" s="11">
        <v>14</v>
      </c>
      <c r="CD231" s="12">
        <f t="shared" si="6484"/>
        <v>3.2863849765258218E-2</v>
      </c>
      <c r="CE231" s="13"/>
      <c r="CF231" s="11"/>
      <c r="CG231" s="11"/>
      <c r="CH231" s="14"/>
      <c r="CI231" s="10">
        <v>1</v>
      </c>
      <c r="CJ231" s="11"/>
      <c r="CK231" s="74">
        <f t="shared" ref="CK231:CK236" si="6557">CK230-CI231</f>
        <v>129</v>
      </c>
      <c r="CL231" s="74">
        <f t="shared" ref="CL231:CL236" si="6558">CL230-CJ231</f>
        <v>11</v>
      </c>
      <c r="CM231" s="11">
        <v>81</v>
      </c>
      <c r="CN231" s="12">
        <f t="shared" si="6487"/>
        <v>0.65116279069767447</v>
      </c>
      <c r="CO231" s="11">
        <v>3</v>
      </c>
      <c r="CP231" s="12">
        <f t="shared" si="6488"/>
        <v>3.5714285714285712E-2</v>
      </c>
      <c r="CQ231" s="13"/>
      <c r="CR231" s="11"/>
      <c r="CS231" s="11"/>
      <c r="CT231" s="14"/>
      <c r="CU231" s="10"/>
      <c r="CV231" s="11"/>
      <c r="CW231" s="74">
        <f t="shared" ref="CW231:CW236" si="6559">CW230-CU231</f>
        <v>732</v>
      </c>
      <c r="CX231" s="74">
        <f t="shared" ref="CX231:CX236" si="6560">CX230-CV231</f>
        <v>62</v>
      </c>
      <c r="CY231" s="11">
        <v>420</v>
      </c>
      <c r="CZ231" s="12">
        <f t="shared" si="6491"/>
        <v>0.58743169398907102</v>
      </c>
      <c r="DA231" s="11">
        <v>10</v>
      </c>
      <c r="DB231" s="12">
        <f t="shared" si="6492"/>
        <v>2.3255813953488372E-2</v>
      </c>
      <c r="DC231" s="13"/>
      <c r="DD231" s="11"/>
      <c r="DE231" s="11"/>
      <c r="DF231" s="14"/>
      <c r="DG231" s="10"/>
      <c r="DH231" s="11"/>
      <c r="DI231" s="74">
        <f t="shared" ref="DI231:DI236" si="6561">DI230-DG231</f>
        <v>810</v>
      </c>
      <c r="DJ231" s="74">
        <f t="shared" ref="DJ231:DJ236" si="6562">DJ230-DH231</f>
        <v>70</v>
      </c>
      <c r="DK231" s="11">
        <v>469</v>
      </c>
      <c r="DL231" s="12">
        <f t="shared" si="6495"/>
        <v>0.59382716049382711</v>
      </c>
      <c r="DM231" s="11">
        <v>12</v>
      </c>
      <c r="DN231" s="12">
        <f t="shared" si="6496"/>
        <v>2.4948024948024949E-2</v>
      </c>
      <c r="DO231" s="13"/>
      <c r="DP231" s="11"/>
      <c r="DQ231" s="11"/>
      <c r="DR231" s="14"/>
      <c r="DS231" s="10"/>
      <c r="DT231" s="11"/>
      <c r="DU231" s="74">
        <f t="shared" ref="DU231:DU236" si="6563">DU230-DS231</f>
        <v>875</v>
      </c>
      <c r="DV231" s="74">
        <f t="shared" ref="DV231:DV236" si="6564">DV230-DT231</f>
        <v>70</v>
      </c>
      <c r="DW231" s="11">
        <v>495</v>
      </c>
      <c r="DX231" s="12">
        <f t="shared" si="6499"/>
        <v>0.58857142857142852</v>
      </c>
      <c r="DY231" s="11">
        <v>20</v>
      </c>
      <c r="DZ231" s="12">
        <f t="shared" si="6500"/>
        <v>3.8834951456310676E-2</v>
      </c>
      <c r="EA231" s="13"/>
      <c r="EB231" s="11"/>
      <c r="EC231" s="11"/>
      <c r="ED231" s="14"/>
      <c r="EE231" s="10"/>
      <c r="EF231" s="11"/>
      <c r="EG231" s="74">
        <f t="shared" ref="EG231:EG236" si="6565">EG230-EE231</f>
        <v>148</v>
      </c>
      <c r="EH231" s="74">
        <f t="shared" ref="EH231:EH236" si="6566">EH230-EF231</f>
        <v>11</v>
      </c>
      <c r="EI231" s="11">
        <v>90</v>
      </c>
      <c r="EJ231" s="12">
        <f t="shared" si="6503"/>
        <v>0.6283783783783784</v>
      </c>
      <c r="EK231" s="11">
        <v>3</v>
      </c>
      <c r="EL231" s="12">
        <f t="shared" si="6504"/>
        <v>3.2258064516129031E-2</v>
      </c>
      <c r="EM231" s="13"/>
      <c r="EN231" s="11"/>
      <c r="EO231" s="11"/>
      <c r="EP231" s="14"/>
      <c r="EQ231" s="10"/>
      <c r="ER231" s="11"/>
      <c r="ES231" s="74">
        <f t="shared" ref="ES231:ES236" si="6567">ES230-EQ231</f>
        <v>861</v>
      </c>
      <c r="ET231" s="74">
        <f t="shared" ref="ET231:ET236" si="6568">ET230-ER231</f>
        <v>72</v>
      </c>
      <c r="EU231" s="11">
        <v>492</v>
      </c>
      <c r="EV231" s="12">
        <f t="shared" si="6507"/>
        <v>0.59233449477351918</v>
      </c>
      <c r="EW231" s="11">
        <v>18</v>
      </c>
      <c r="EX231" s="12">
        <f t="shared" si="6508"/>
        <v>3.5294117647058823E-2</v>
      </c>
      <c r="EY231" s="13"/>
      <c r="EZ231" s="11"/>
      <c r="FA231" s="11"/>
      <c r="FB231" s="14"/>
      <c r="FC231" s="10"/>
      <c r="FD231" s="11"/>
      <c r="FE231" s="74">
        <f t="shared" ref="FE231:FE236" si="6569">FE230-FC231</f>
        <v>869</v>
      </c>
      <c r="FF231" s="74">
        <f t="shared" ref="FF231:FF236" si="6570">FF230-FD231</f>
        <v>72</v>
      </c>
      <c r="FG231" s="11">
        <v>480</v>
      </c>
      <c r="FH231" s="12">
        <f t="shared" si="6511"/>
        <v>0.57537399309551207</v>
      </c>
      <c r="FI231" s="11">
        <v>20</v>
      </c>
      <c r="FJ231" s="12">
        <f t="shared" si="6512"/>
        <v>0.04</v>
      </c>
      <c r="FK231" s="13"/>
      <c r="FL231" s="11"/>
      <c r="FM231" s="11"/>
      <c r="FN231" s="14"/>
      <c r="FO231" s="10">
        <v>2</v>
      </c>
      <c r="FP231" s="11"/>
      <c r="FQ231" s="74">
        <f t="shared" ref="FQ231:FQ236" si="6571">FQ230-FO231</f>
        <v>838</v>
      </c>
      <c r="FR231" s="74">
        <f t="shared" ref="FR231:FR236" si="6572">FR230-FP231</f>
        <v>69</v>
      </c>
      <c r="FS231" s="11">
        <v>496</v>
      </c>
      <c r="FT231" s="12">
        <f t="shared" si="6515"/>
        <v>0.59904534606205251</v>
      </c>
      <c r="FU231" s="11">
        <v>6</v>
      </c>
      <c r="FV231" s="12">
        <f t="shared" si="6516"/>
        <v>1.1952191235059761E-2</v>
      </c>
      <c r="FW231" s="13"/>
      <c r="FX231" s="11"/>
      <c r="FY231" s="11"/>
      <c r="FZ231" s="14"/>
      <c r="GA231" s="10"/>
      <c r="GB231" s="11"/>
      <c r="GC231" s="74">
        <f t="shared" ref="GC231:GC236" si="6573">GC230-GA231</f>
        <v>151</v>
      </c>
      <c r="GD231" s="74">
        <f t="shared" ref="GD231:GD236" si="6574">GD230-GB231</f>
        <v>13</v>
      </c>
      <c r="GE231" s="11">
        <v>74</v>
      </c>
      <c r="GF231" s="12">
        <f t="shared" si="6519"/>
        <v>0.51655629139072845</v>
      </c>
      <c r="GG231" s="11">
        <v>4</v>
      </c>
      <c r="GH231" s="12">
        <f t="shared" si="6520"/>
        <v>5.128205128205128E-2</v>
      </c>
      <c r="GI231" s="13"/>
      <c r="GJ231" s="11"/>
      <c r="GK231" s="11"/>
      <c r="GL231" s="14"/>
      <c r="GM231" s="10"/>
      <c r="GN231" s="11"/>
      <c r="GO231" s="74">
        <f t="shared" ref="GO231:GO236" si="6575">GO230-GM231</f>
        <v>834</v>
      </c>
      <c r="GP231" s="74">
        <f t="shared" ref="GP231:GP236" si="6576">GP230-GN231</f>
        <v>69</v>
      </c>
      <c r="GQ231" s="11">
        <v>459</v>
      </c>
      <c r="GR231" s="12">
        <f t="shared" si="6523"/>
        <v>0.56235011990407668</v>
      </c>
      <c r="GS231" s="11">
        <v>10</v>
      </c>
      <c r="GT231" s="12">
        <f t="shared" si="6524"/>
        <v>2.1321961620469083E-2</v>
      </c>
      <c r="GU231" s="13"/>
      <c r="GV231" s="11"/>
      <c r="GW231" s="11"/>
      <c r="GX231" s="14"/>
      <c r="GY231" s="10"/>
      <c r="GZ231" s="11"/>
      <c r="HA231" s="74">
        <f t="shared" ref="HA231:HA236" si="6577">HA230-GY231</f>
        <v>839</v>
      </c>
      <c r="HB231" s="74">
        <f t="shared" ref="HB231:HB236" si="6578">HB230-GZ231</f>
        <v>70</v>
      </c>
      <c r="HC231" s="11">
        <v>466</v>
      </c>
      <c r="HD231" s="12">
        <f t="shared" si="6527"/>
        <v>0.56972586412395709</v>
      </c>
      <c r="HE231" s="11">
        <v>12</v>
      </c>
      <c r="HF231" s="12">
        <f t="shared" si="6528"/>
        <v>2.5104602510460251E-2</v>
      </c>
      <c r="HG231" s="13"/>
      <c r="HH231" s="11"/>
      <c r="HI231" s="11"/>
      <c r="HJ231" s="14"/>
      <c r="HK231" s="10">
        <f t="shared" si="6529"/>
        <v>4</v>
      </c>
      <c r="HL231" s="11">
        <f t="shared" si="6530"/>
        <v>0</v>
      </c>
      <c r="HM231" s="11">
        <f t="shared" si="6531"/>
        <v>11601</v>
      </c>
      <c r="HN231" s="11">
        <f t="shared" si="6532"/>
        <v>964</v>
      </c>
      <c r="HO231" s="11">
        <f t="shared" si="6533"/>
        <v>6767</v>
      </c>
      <c r="HP231" s="215">
        <f t="shared" si="6534"/>
        <v>0.58331178346694246</v>
      </c>
      <c r="HQ231" s="15">
        <f t="shared" si="6535"/>
        <v>222</v>
      </c>
      <c r="HR231" s="12">
        <f t="shared" ref="HR231:HR237" si="6579">+(HQ231/(HO231))</f>
        <v>3.2806265701196984E-2</v>
      </c>
      <c r="HS231" s="16">
        <v>65.8</v>
      </c>
      <c r="HT231" s="17">
        <v>6428</v>
      </c>
      <c r="HU231" s="16">
        <f t="shared" si="6536"/>
        <v>94.990394561844255</v>
      </c>
      <c r="HV231" s="15"/>
      <c r="HW231" s="14"/>
      <c r="HX231" s="78">
        <f t="shared" si="6537"/>
        <v>0.58986025349366267</v>
      </c>
      <c r="HY231" s="78">
        <f t="shared" si="6538"/>
        <v>0.5812158250241235</v>
      </c>
      <c r="HZ231" s="78">
        <f t="shared" si="6539"/>
        <v>0.5877224845622957</v>
      </c>
      <c r="IA231" s="78">
        <f t="shared" si="6540"/>
        <v>0.57362885048835466</v>
      </c>
    </row>
    <row r="232" spans="1:244" x14ac:dyDescent="0.25">
      <c r="A232" s="226"/>
      <c r="B232" s="41">
        <f t="shared" si="6541"/>
        <v>44605</v>
      </c>
      <c r="C232" s="10"/>
      <c r="D232" s="11"/>
      <c r="E232" s="74">
        <f t="shared" si="6542"/>
        <v>726</v>
      </c>
      <c r="F232" s="74">
        <f t="shared" si="6543"/>
        <v>61</v>
      </c>
      <c r="G232" s="11">
        <v>395</v>
      </c>
      <c r="H232" s="12">
        <f t="shared" si="6460"/>
        <v>0.55509641873278237</v>
      </c>
      <c r="I232" s="11">
        <v>8</v>
      </c>
      <c r="J232" s="12">
        <f t="shared" si="6544"/>
        <v>1.9851116625310174E-2</v>
      </c>
      <c r="K232" s="13"/>
      <c r="L232" s="11"/>
      <c r="M232" s="11"/>
      <c r="N232" s="14"/>
      <c r="O232" s="10"/>
      <c r="P232" s="11"/>
      <c r="Q232" s="74">
        <f t="shared" si="6545"/>
        <v>693</v>
      </c>
      <c r="R232" s="74">
        <f t="shared" si="6546"/>
        <v>59</v>
      </c>
      <c r="S232" s="11">
        <v>388</v>
      </c>
      <c r="T232" s="12">
        <f t="shared" si="6463"/>
        <v>0.58441558441558439</v>
      </c>
      <c r="U232" s="11">
        <v>17</v>
      </c>
      <c r="V232" s="12">
        <f t="shared" si="6464"/>
        <v>4.1975308641975309E-2</v>
      </c>
      <c r="W232" s="13"/>
      <c r="X232" s="11"/>
      <c r="Y232" s="11"/>
      <c r="Z232" s="14"/>
      <c r="AA232" s="10">
        <v>1</v>
      </c>
      <c r="AB232" s="11"/>
      <c r="AC232" s="74">
        <f t="shared" si="6547"/>
        <v>130</v>
      </c>
      <c r="AD232" s="74">
        <f t="shared" si="6548"/>
        <v>8</v>
      </c>
      <c r="AE232" s="11">
        <v>62</v>
      </c>
      <c r="AF232" s="12">
        <f t="shared" si="6467"/>
        <v>0.49230769230769234</v>
      </c>
      <c r="AG232" s="11">
        <v>2</v>
      </c>
      <c r="AH232" s="12">
        <f t="shared" si="6468"/>
        <v>3.125E-2</v>
      </c>
      <c r="AI232" s="13"/>
      <c r="AJ232" s="11"/>
      <c r="AK232" s="11"/>
      <c r="AL232" s="14"/>
      <c r="AM232" s="10"/>
      <c r="AN232" s="11"/>
      <c r="AO232" s="74">
        <f t="shared" si="6549"/>
        <v>705</v>
      </c>
      <c r="AP232" s="74">
        <f t="shared" si="6550"/>
        <v>60</v>
      </c>
      <c r="AQ232" s="11">
        <v>399</v>
      </c>
      <c r="AR232" s="12">
        <f t="shared" si="6471"/>
        <v>0.58581560283687939</v>
      </c>
      <c r="AS232" s="11">
        <v>14</v>
      </c>
      <c r="AT232" s="12">
        <f t="shared" si="6472"/>
        <v>3.3898305084745763E-2</v>
      </c>
      <c r="AU232" s="13"/>
      <c r="AV232" s="11"/>
      <c r="AW232" s="11"/>
      <c r="AX232" s="14"/>
      <c r="AY232" s="10"/>
      <c r="AZ232" s="11"/>
      <c r="BA232" s="74">
        <f t="shared" si="6551"/>
        <v>822</v>
      </c>
      <c r="BB232" s="74">
        <f t="shared" si="6552"/>
        <v>68</v>
      </c>
      <c r="BC232" s="11">
        <v>432</v>
      </c>
      <c r="BD232" s="12">
        <f t="shared" si="6475"/>
        <v>0.54622871046228716</v>
      </c>
      <c r="BE232" s="11">
        <v>17</v>
      </c>
      <c r="BF232" s="12">
        <f t="shared" si="6476"/>
        <v>3.7861915367483297E-2</v>
      </c>
      <c r="BG232" s="13"/>
      <c r="BH232" s="11"/>
      <c r="BI232" s="11"/>
      <c r="BJ232" s="14"/>
      <c r="BK232" s="10"/>
      <c r="BL232" s="11"/>
      <c r="BM232" s="74">
        <f t="shared" si="6553"/>
        <v>710</v>
      </c>
      <c r="BN232" s="74">
        <f t="shared" si="6554"/>
        <v>58</v>
      </c>
      <c r="BO232" s="11">
        <v>398</v>
      </c>
      <c r="BP232" s="12">
        <f t="shared" si="6479"/>
        <v>0.58732394366197183</v>
      </c>
      <c r="BQ232" s="11">
        <v>19</v>
      </c>
      <c r="BR232" s="12">
        <f t="shared" si="6480"/>
        <v>4.5563549160671464E-2</v>
      </c>
      <c r="BS232" s="13"/>
      <c r="BT232" s="11"/>
      <c r="BU232" s="11"/>
      <c r="BV232" s="14"/>
      <c r="BW232" s="10"/>
      <c r="BX232" s="11"/>
      <c r="BY232" s="74">
        <f t="shared" si="6555"/>
        <v>728</v>
      </c>
      <c r="BZ232" s="74">
        <f t="shared" si="6556"/>
        <v>61</v>
      </c>
      <c r="CA232" s="11">
        <v>418</v>
      </c>
      <c r="CB232" s="12">
        <f t="shared" si="6483"/>
        <v>0.58653846153846156</v>
      </c>
      <c r="CC232" s="11">
        <v>9</v>
      </c>
      <c r="CD232" s="12">
        <f t="shared" si="6484"/>
        <v>2.1077283372365339E-2</v>
      </c>
      <c r="CE232" s="13"/>
      <c r="CF232" s="11"/>
      <c r="CG232" s="11"/>
      <c r="CH232" s="14"/>
      <c r="CI232" s="10"/>
      <c r="CJ232" s="11"/>
      <c r="CK232" s="74">
        <f t="shared" si="6557"/>
        <v>129</v>
      </c>
      <c r="CL232" s="74">
        <f t="shared" si="6558"/>
        <v>11</v>
      </c>
      <c r="CM232" s="11">
        <v>65</v>
      </c>
      <c r="CN232" s="12">
        <f t="shared" si="6487"/>
        <v>0.55038759689922478</v>
      </c>
      <c r="CO232" s="11">
        <v>6</v>
      </c>
      <c r="CP232" s="12">
        <f t="shared" si="6488"/>
        <v>8.4507042253521125E-2</v>
      </c>
      <c r="CQ232" s="13"/>
      <c r="CR232" s="11"/>
      <c r="CS232" s="11"/>
      <c r="CT232" s="14"/>
      <c r="CU232" s="10"/>
      <c r="CV232" s="11"/>
      <c r="CW232" s="74">
        <f t="shared" si="6559"/>
        <v>732</v>
      </c>
      <c r="CX232" s="74">
        <f t="shared" si="6560"/>
        <v>62</v>
      </c>
      <c r="CY232" s="11">
        <v>450</v>
      </c>
      <c r="CZ232" s="12">
        <f t="shared" si="6491"/>
        <v>0.63387978142076506</v>
      </c>
      <c r="DA232" s="11">
        <v>14</v>
      </c>
      <c r="DB232" s="12">
        <f t="shared" si="6492"/>
        <v>3.017241379310345E-2</v>
      </c>
      <c r="DC232" s="13"/>
      <c r="DD232" s="11"/>
      <c r="DE232" s="11"/>
      <c r="DF232" s="14"/>
      <c r="DG232" s="10"/>
      <c r="DH232" s="11"/>
      <c r="DI232" s="74">
        <f t="shared" si="6561"/>
        <v>810</v>
      </c>
      <c r="DJ232" s="74">
        <f t="shared" si="6562"/>
        <v>70</v>
      </c>
      <c r="DK232" s="11">
        <v>470</v>
      </c>
      <c r="DL232" s="12">
        <f t="shared" si="6495"/>
        <v>0.59259259259259256</v>
      </c>
      <c r="DM232" s="11">
        <v>10</v>
      </c>
      <c r="DN232" s="12">
        <f t="shared" si="6496"/>
        <v>2.0833333333333332E-2</v>
      </c>
      <c r="DO232" s="13"/>
      <c r="DP232" s="11"/>
      <c r="DQ232" s="11"/>
      <c r="DR232" s="14"/>
      <c r="DS232" s="10"/>
      <c r="DT232" s="11"/>
      <c r="DU232" s="74">
        <f t="shared" si="6563"/>
        <v>875</v>
      </c>
      <c r="DV232" s="74">
        <f t="shared" si="6564"/>
        <v>70</v>
      </c>
      <c r="DW232" s="11">
        <v>456</v>
      </c>
      <c r="DX232" s="12">
        <f t="shared" si="6499"/>
        <v>0.53942857142857148</v>
      </c>
      <c r="DY232" s="11">
        <v>16</v>
      </c>
      <c r="DZ232" s="12">
        <f t="shared" si="6500"/>
        <v>3.3898305084745763E-2</v>
      </c>
      <c r="EA232" s="13"/>
      <c r="EB232" s="11"/>
      <c r="EC232" s="11"/>
      <c r="ED232" s="14"/>
      <c r="EE232" s="10"/>
      <c r="EF232" s="11"/>
      <c r="EG232" s="74">
        <f t="shared" si="6565"/>
        <v>148</v>
      </c>
      <c r="EH232" s="74">
        <f t="shared" si="6566"/>
        <v>11</v>
      </c>
      <c r="EI232" s="11">
        <v>87</v>
      </c>
      <c r="EJ232" s="12">
        <f t="shared" si="6503"/>
        <v>0.60810810810810811</v>
      </c>
      <c r="EK232" s="11">
        <v>3</v>
      </c>
      <c r="EL232" s="12">
        <f t="shared" si="6504"/>
        <v>3.3333333333333333E-2</v>
      </c>
      <c r="EM232" s="13"/>
      <c r="EN232" s="11"/>
      <c r="EO232" s="11"/>
      <c r="EP232" s="14"/>
      <c r="EQ232" s="10"/>
      <c r="ER232" s="11"/>
      <c r="ES232" s="74">
        <f t="shared" si="6567"/>
        <v>861</v>
      </c>
      <c r="ET232" s="74">
        <f t="shared" si="6568"/>
        <v>72</v>
      </c>
      <c r="EU232" s="11">
        <v>461</v>
      </c>
      <c r="EV232" s="12">
        <f t="shared" si="6507"/>
        <v>0.55400696864111498</v>
      </c>
      <c r="EW232" s="11">
        <v>16</v>
      </c>
      <c r="EX232" s="12">
        <f t="shared" si="6508"/>
        <v>3.3542976939203356E-2</v>
      </c>
      <c r="EY232" s="13"/>
      <c r="EZ232" s="11"/>
      <c r="FA232" s="11"/>
      <c r="FB232" s="14"/>
      <c r="FC232" s="10"/>
      <c r="FD232" s="11"/>
      <c r="FE232" s="74">
        <f t="shared" si="6569"/>
        <v>869</v>
      </c>
      <c r="FF232" s="74">
        <f t="shared" si="6570"/>
        <v>72</v>
      </c>
      <c r="FG232" s="11">
        <v>451</v>
      </c>
      <c r="FH232" s="12">
        <f t="shared" si="6511"/>
        <v>0.54545454545454541</v>
      </c>
      <c r="FI232" s="11">
        <v>23</v>
      </c>
      <c r="FJ232" s="12">
        <f t="shared" si="6512"/>
        <v>4.852320675105485E-2</v>
      </c>
      <c r="FK232" s="13"/>
      <c r="FL232" s="11"/>
      <c r="FM232" s="11"/>
      <c r="FN232" s="14"/>
      <c r="FO232" s="10"/>
      <c r="FP232" s="11"/>
      <c r="FQ232" s="74">
        <f t="shared" si="6571"/>
        <v>838</v>
      </c>
      <c r="FR232" s="74">
        <f t="shared" si="6572"/>
        <v>69</v>
      </c>
      <c r="FS232" s="11">
        <v>454</v>
      </c>
      <c r="FT232" s="12">
        <f t="shared" si="6515"/>
        <v>0.55727923627684961</v>
      </c>
      <c r="FU232" s="11">
        <v>13</v>
      </c>
      <c r="FV232" s="12">
        <f t="shared" si="6516"/>
        <v>2.7837259100642397E-2</v>
      </c>
      <c r="FW232" s="13"/>
      <c r="FX232" s="11"/>
      <c r="FY232" s="11"/>
      <c r="FZ232" s="14"/>
      <c r="GA232" s="10"/>
      <c r="GB232" s="11"/>
      <c r="GC232" s="74">
        <f t="shared" si="6573"/>
        <v>151</v>
      </c>
      <c r="GD232" s="74">
        <f t="shared" si="6574"/>
        <v>13</v>
      </c>
      <c r="GE232" s="11">
        <v>73</v>
      </c>
      <c r="GF232" s="12">
        <f t="shared" si="6519"/>
        <v>0.49668874172185429</v>
      </c>
      <c r="GG232" s="11">
        <v>2</v>
      </c>
      <c r="GH232" s="12">
        <f t="shared" si="6520"/>
        <v>2.6666666666666668E-2</v>
      </c>
      <c r="GI232" s="13"/>
      <c r="GJ232" s="11"/>
      <c r="GK232" s="11"/>
      <c r="GL232" s="14"/>
      <c r="GM232" s="10"/>
      <c r="GN232" s="11"/>
      <c r="GO232" s="74">
        <f t="shared" si="6575"/>
        <v>834</v>
      </c>
      <c r="GP232" s="74">
        <f t="shared" si="6576"/>
        <v>69</v>
      </c>
      <c r="GQ232" s="11">
        <v>466</v>
      </c>
      <c r="GR232" s="12">
        <f t="shared" si="6523"/>
        <v>0.57793764988009588</v>
      </c>
      <c r="GS232" s="11">
        <v>16</v>
      </c>
      <c r="GT232" s="12">
        <f t="shared" si="6524"/>
        <v>3.3195020746887967E-2</v>
      </c>
      <c r="GU232" s="13"/>
      <c r="GV232" s="11"/>
      <c r="GW232" s="11"/>
      <c r="GX232" s="14"/>
      <c r="GY232" s="10"/>
      <c r="GZ232" s="11"/>
      <c r="HA232" s="74">
        <f t="shared" si="6577"/>
        <v>839</v>
      </c>
      <c r="HB232" s="74">
        <f t="shared" si="6578"/>
        <v>70</v>
      </c>
      <c r="HC232" s="11">
        <v>456</v>
      </c>
      <c r="HD232" s="12">
        <f t="shared" si="6527"/>
        <v>0.57449344457687723</v>
      </c>
      <c r="HE232" s="11">
        <v>26</v>
      </c>
      <c r="HF232" s="12">
        <f t="shared" si="6528"/>
        <v>5.3941908713692949E-2</v>
      </c>
      <c r="HG232" s="13"/>
      <c r="HH232" s="11"/>
      <c r="HI232" s="11"/>
      <c r="HJ232" s="14"/>
      <c r="HK232" s="10">
        <f t="shared" si="6529"/>
        <v>1</v>
      </c>
      <c r="HL232" s="11">
        <f t="shared" si="6530"/>
        <v>0</v>
      </c>
      <c r="HM232" s="11">
        <f t="shared" si="6531"/>
        <v>11600</v>
      </c>
      <c r="HN232" s="11">
        <f t="shared" si="6532"/>
        <v>964</v>
      </c>
      <c r="HO232" s="11">
        <f t="shared" si="6533"/>
        <v>6612</v>
      </c>
      <c r="HP232" s="215">
        <f>+(HO232)/HM232</f>
        <v>0.56999999999999995</v>
      </c>
      <c r="HQ232" s="15">
        <f t="shared" si="6535"/>
        <v>231</v>
      </c>
      <c r="HR232" s="12">
        <f t="shared" si="6579"/>
        <v>3.4936479128856626E-2</v>
      </c>
      <c r="HS232" s="16">
        <v>65.599999999999994</v>
      </c>
      <c r="HT232" s="17">
        <v>6244</v>
      </c>
      <c r="HU232" s="16">
        <f t="shared" si="6536"/>
        <v>94.434361766485182</v>
      </c>
      <c r="HV232" s="15"/>
      <c r="HW232" s="14"/>
      <c r="HX232" s="78">
        <f t="shared" si="6537"/>
        <v>0.56371911573472044</v>
      </c>
      <c r="HY232" s="78">
        <f t="shared" si="6538"/>
        <v>0.59794146027661632</v>
      </c>
      <c r="HZ232" s="78">
        <f t="shared" si="6539"/>
        <v>0.54958227388303671</v>
      </c>
      <c r="IA232" s="78">
        <f t="shared" si="6540"/>
        <v>0.56574004507888809</v>
      </c>
    </row>
    <row r="233" spans="1:244" x14ac:dyDescent="0.25">
      <c r="A233" s="226"/>
      <c r="B233" s="41">
        <f t="shared" si="6541"/>
        <v>44606</v>
      </c>
      <c r="C233" s="10"/>
      <c r="D233" s="11"/>
      <c r="E233" s="74">
        <f t="shared" si="6542"/>
        <v>726</v>
      </c>
      <c r="F233" s="74">
        <f t="shared" si="6543"/>
        <v>61</v>
      </c>
      <c r="G233" s="11">
        <v>389</v>
      </c>
      <c r="H233" s="12">
        <f t="shared" si="6460"/>
        <v>0.5440771349862259</v>
      </c>
      <c r="I233" s="11">
        <v>6</v>
      </c>
      <c r="J233" s="12">
        <f t="shared" si="6544"/>
        <v>1.5189873417721518E-2</v>
      </c>
      <c r="K233" s="11"/>
      <c r="L233" s="11"/>
      <c r="M233" s="18"/>
      <c r="N233" s="20"/>
      <c r="O233" s="10"/>
      <c r="P233" s="11"/>
      <c r="Q233" s="74">
        <f t="shared" si="6545"/>
        <v>693</v>
      </c>
      <c r="R233" s="74">
        <f t="shared" si="6546"/>
        <v>59</v>
      </c>
      <c r="S233" s="11">
        <v>350</v>
      </c>
      <c r="T233" s="12">
        <f t="shared" si="6463"/>
        <v>0.5209235209235209</v>
      </c>
      <c r="U233" s="11">
        <v>11</v>
      </c>
      <c r="V233" s="12">
        <f t="shared" si="6464"/>
        <v>3.0470914127423823E-2</v>
      </c>
      <c r="W233" s="11"/>
      <c r="X233" s="11"/>
      <c r="Y233" s="18"/>
      <c r="Z233" s="20"/>
      <c r="AA233" s="10"/>
      <c r="AB233" s="11"/>
      <c r="AC233" s="74">
        <f t="shared" si="6547"/>
        <v>130</v>
      </c>
      <c r="AD233" s="74">
        <f t="shared" si="6548"/>
        <v>8</v>
      </c>
      <c r="AE233" s="11">
        <v>54</v>
      </c>
      <c r="AF233" s="12">
        <f t="shared" si="6467"/>
        <v>0.43846153846153846</v>
      </c>
      <c r="AG233" s="11">
        <v>3</v>
      </c>
      <c r="AH233" s="12">
        <f t="shared" si="6468"/>
        <v>5.2631578947368418E-2</v>
      </c>
      <c r="AI233" s="11"/>
      <c r="AJ233" s="11"/>
      <c r="AK233" s="18"/>
      <c r="AL233" s="20"/>
      <c r="AM233" s="10">
        <v>1</v>
      </c>
      <c r="AN233" s="11"/>
      <c r="AO233" s="74">
        <f t="shared" si="6549"/>
        <v>704</v>
      </c>
      <c r="AP233" s="74">
        <f t="shared" si="6550"/>
        <v>60</v>
      </c>
      <c r="AQ233" s="11">
        <v>370</v>
      </c>
      <c r="AR233" s="12">
        <f t="shared" si="6471"/>
        <v>0.546875</v>
      </c>
      <c r="AS233" s="11">
        <v>15</v>
      </c>
      <c r="AT233" s="12">
        <f t="shared" si="6472"/>
        <v>3.896103896103896E-2</v>
      </c>
      <c r="AU233" s="11"/>
      <c r="AV233" s="11"/>
      <c r="AW233" s="18"/>
      <c r="AX233" s="20"/>
      <c r="AY233" s="10"/>
      <c r="AZ233" s="11"/>
      <c r="BA233" s="74">
        <f t="shared" si="6551"/>
        <v>822</v>
      </c>
      <c r="BB233" s="74">
        <f t="shared" si="6552"/>
        <v>68</v>
      </c>
      <c r="BC233" s="11">
        <v>402</v>
      </c>
      <c r="BD233" s="12">
        <f t="shared" si="6475"/>
        <v>0.51338199513381999</v>
      </c>
      <c r="BE233" s="11">
        <v>20</v>
      </c>
      <c r="BF233" s="12">
        <f t="shared" si="6476"/>
        <v>4.7393364928909949E-2</v>
      </c>
      <c r="BG233" s="11"/>
      <c r="BH233" s="11"/>
      <c r="BI233" s="18"/>
      <c r="BJ233" s="20"/>
      <c r="BK233" s="10"/>
      <c r="BL233" s="11"/>
      <c r="BM233" s="74">
        <f t="shared" si="6553"/>
        <v>710</v>
      </c>
      <c r="BN233" s="74">
        <f t="shared" si="6554"/>
        <v>58</v>
      </c>
      <c r="BO233" s="11">
        <v>349</v>
      </c>
      <c r="BP233" s="12">
        <f t="shared" si="6479"/>
        <v>0.5084507042253521</v>
      </c>
      <c r="BQ233" s="11">
        <v>12</v>
      </c>
      <c r="BR233" s="12">
        <f t="shared" si="6480"/>
        <v>3.3240997229916899E-2</v>
      </c>
      <c r="BS233" s="11"/>
      <c r="BT233" s="11"/>
      <c r="BU233" s="18"/>
      <c r="BV233" s="20"/>
      <c r="BW233" s="10"/>
      <c r="BX233" s="11"/>
      <c r="BY233" s="74">
        <f t="shared" si="6555"/>
        <v>728</v>
      </c>
      <c r="BZ233" s="74">
        <f t="shared" si="6556"/>
        <v>61</v>
      </c>
      <c r="CA233" s="11">
        <v>391</v>
      </c>
      <c r="CB233" s="12">
        <f t="shared" si="6483"/>
        <v>0.55219780219780223</v>
      </c>
      <c r="CC233" s="11">
        <v>11</v>
      </c>
      <c r="CD233" s="12">
        <f t="shared" si="6484"/>
        <v>2.736318407960199E-2</v>
      </c>
      <c r="CE233" s="11"/>
      <c r="CF233" s="11"/>
      <c r="CG233" s="18"/>
      <c r="CH233" s="20"/>
      <c r="CI233" s="10"/>
      <c r="CJ233" s="11"/>
      <c r="CK233" s="74">
        <f t="shared" si="6557"/>
        <v>129</v>
      </c>
      <c r="CL233" s="74">
        <f t="shared" si="6558"/>
        <v>11</v>
      </c>
      <c r="CM233" s="11">
        <v>76</v>
      </c>
      <c r="CN233" s="12">
        <f t="shared" si="6487"/>
        <v>0.60465116279069764</v>
      </c>
      <c r="CO233" s="11">
        <v>2</v>
      </c>
      <c r="CP233" s="12">
        <f t="shared" si="6488"/>
        <v>2.564102564102564E-2</v>
      </c>
      <c r="CQ233" s="11"/>
      <c r="CR233" s="11"/>
      <c r="CS233" s="18"/>
      <c r="CT233" s="20"/>
      <c r="CU233" s="10"/>
      <c r="CV233" s="11"/>
      <c r="CW233" s="74">
        <f t="shared" si="6559"/>
        <v>732</v>
      </c>
      <c r="CX233" s="74">
        <f t="shared" si="6560"/>
        <v>62</v>
      </c>
      <c r="CY233" s="11">
        <v>402</v>
      </c>
      <c r="CZ233" s="12">
        <f t="shared" si="6491"/>
        <v>0.56147540983606559</v>
      </c>
      <c r="DA233" s="11">
        <v>9</v>
      </c>
      <c r="DB233" s="12">
        <f t="shared" si="6492"/>
        <v>2.1897810218978103E-2</v>
      </c>
      <c r="DC233" s="11"/>
      <c r="DD233" s="11"/>
      <c r="DE233" s="18"/>
      <c r="DF233" s="20"/>
      <c r="DG233" s="10"/>
      <c r="DH233" s="11"/>
      <c r="DI233" s="74">
        <f t="shared" si="6561"/>
        <v>810</v>
      </c>
      <c r="DJ233" s="74">
        <f t="shared" si="6562"/>
        <v>70</v>
      </c>
      <c r="DK233" s="11">
        <v>475</v>
      </c>
      <c r="DL233" s="12">
        <f t="shared" si="6495"/>
        <v>0.60246913580246919</v>
      </c>
      <c r="DM233" s="11">
        <v>13</v>
      </c>
      <c r="DN233" s="12">
        <f t="shared" si="6496"/>
        <v>2.663934426229508E-2</v>
      </c>
      <c r="DO233" s="11"/>
      <c r="DP233" s="11"/>
      <c r="DQ233" s="18"/>
      <c r="DR233" s="20"/>
      <c r="DS233" s="10"/>
      <c r="DT233" s="11"/>
      <c r="DU233" s="74">
        <f t="shared" si="6563"/>
        <v>875</v>
      </c>
      <c r="DV233" s="74">
        <f t="shared" si="6564"/>
        <v>70</v>
      </c>
      <c r="DW233" s="11">
        <v>440</v>
      </c>
      <c r="DX233" s="12">
        <f t="shared" si="6499"/>
        <v>0.51542857142857146</v>
      </c>
      <c r="DY233" s="11">
        <v>11</v>
      </c>
      <c r="DZ233" s="12">
        <f t="shared" si="6500"/>
        <v>2.4390243902439025E-2</v>
      </c>
      <c r="EA233" s="11"/>
      <c r="EB233" s="11"/>
      <c r="EC233" s="18"/>
      <c r="ED233" s="20"/>
      <c r="EE233" s="10"/>
      <c r="EF233" s="11"/>
      <c r="EG233" s="74">
        <f t="shared" si="6565"/>
        <v>148</v>
      </c>
      <c r="EH233" s="74">
        <f t="shared" si="6566"/>
        <v>11</v>
      </c>
      <c r="EI233" s="11">
        <v>78</v>
      </c>
      <c r="EJ233" s="12">
        <f t="shared" si="6503"/>
        <v>0.53378378378378377</v>
      </c>
      <c r="EK233" s="11">
        <v>1</v>
      </c>
      <c r="EL233" s="12">
        <f t="shared" si="6504"/>
        <v>1.2658227848101266E-2</v>
      </c>
      <c r="EM233" s="11"/>
      <c r="EN233" s="11"/>
      <c r="EO233" s="18"/>
      <c r="EP233" s="20"/>
      <c r="EQ233" s="10"/>
      <c r="ER233" s="11"/>
      <c r="ES233" s="74">
        <f t="shared" si="6567"/>
        <v>861</v>
      </c>
      <c r="ET233" s="74">
        <f t="shared" si="6568"/>
        <v>72</v>
      </c>
      <c r="EU233" s="11">
        <v>433</v>
      </c>
      <c r="EV233" s="12">
        <f t="shared" si="6507"/>
        <v>0.51916376306620204</v>
      </c>
      <c r="EW233" s="11">
        <v>14</v>
      </c>
      <c r="EX233" s="12">
        <f t="shared" si="6508"/>
        <v>3.1319910514541388E-2</v>
      </c>
      <c r="EY233" s="11"/>
      <c r="EZ233" s="11"/>
      <c r="FA233" s="18"/>
      <c r="FB233" s="20"/>
      <c r="FC233" s="10"/>
      <c r="FD233" s="11"/>
      <c r="FE233" s="74">
        <f t="shared" si="6569"/>
        <v>869</v>
      </c>
      <c r="FF233" s="74">
        <f t="shared" si="6570"/>
        <v>72</v>
      </c>
      <c r="FG233" s="11">
        <v>442</v>
      </c>
      <c r="FH233" s="12">
        <f t="shared" si="6511"/>
        <v>0.52474108170310707</v>
      </c>
      <c r="FI233" s="11">
        <v>14</v>
      </c>
      <c r="FJ233" s="12">
        <f t="shared" si="6512"/>
        <v>3.0701754385964911E-2</v>
      </c>
      <c r="FK233" s="11"/>
      <c r="FL233" s="11"/>
      <c r="FM233" s="18"/>
      <c r="FN233" s="20"/>
      <c r="FO233" s="10"/>
      <c r="FP233" s="11"/>
      <c r="FQ233" s="74">
        <f t="shared" si="6571"/>
        <v>838</v>
      </c>
      <c r="FR233" s="74">
        <f t="shared" si="6572"/>
        <v>69</v>
      </c>
      <c r="FS233" s="11">
        <v>436</v>
      </c>
      <c r="FT233" s="12">
        <f t="shared" si="6515"/>
        <v>0.53221957040572787</v>
      </c>
      <c r="FU233" s="11">
        <v>10</v>
      </c>
      <c r="FV233" s="12">
        <f t="shared" si="6516"/>
        <v>2.2421524663677129E-2</v>
      </c>
      <c r="FW233" s="11"/>
      <c r="FX233" s="11"/>
      <c r="FY233" s="18"/>
      <c r="FZ233" s="20"/>
      <c r="GA233" s="10"/>
      <c r="GB233" s="11"/>
      <c r="GC233" s="74">
        <f t="shared" si="6573"/>
        <v>151</v>
      </c>
      <c r="GD233" s="74">
        <f t="shared" si="6574"/>
        <v>13</v>
      </c>
      <c r="GE233" s="11">
        <v>69</v>
      </c>
      <c r="GF233" s="12">
        <f t="shared" si="6519"/>
        <v>0.50331125827814571</v>
      </c>
      <c r="GG233" s="11">
        <v>7</v>
      </c>
      <c r="GH233" s="12">
        <f t="shared" si="6520"/>
        <v>9.2105263157894732E-2</v>
      </c>
      <c r="GI233" s="11"/>
      <c r="GJ233" s="11"/>
      <c r="GK233" s="18"/>
      <c r="GL233" s="20"/>
      <c r="GM233" s="10"/>
      <c r="GN233" s="11"/>
      <c r="GO233" s="74">
        <f t="shared" si="6575"/>
        <v>834</v>
      </c>
      <c r="GP233" s="74">
        <f t="shared" si="6576"/>
        <v>69</v>
      </c>
      <c r="GQ233" s="11">
        <v>441</v>
      </c>
      <c r="GR233" s="12">
        <f t="shared" si="6523"/>
        <v>0.54916067146282976</v>
      </c>
      <c r="GS233" s="11">
        <v>17</v>
      </c>
      <c r="GT233" s="12">
        <f t="shared" si="6524"/>
        <v>3.7117903930131008E-2</v>
      </c>
      <c r="GU233" s="11"/>
      <c r="GV233" s="11"/>
      <c r="GW233" s="18"/>
      <c r="GX233" s="20"/>
      <c r="GY233" s="10">
        <v>1</v>
      </c>
      <c r="GZ233" s="11"/>
      <c r="HA233" s="74">
        <f t="shared" si="6577"/>
        <v>838</v>
      </c>
      <c r="HB233" s="74">
        <f t="shared" si="6578"/>
        <v>70</v>
      </c>
      <c r="HC233" s="11">
        <v>446</v>
      </c>
      <c r="HD233" s="12">
        <f t="shared" si="6527"/>
        <v>0.55011933174224348</v>
      </c>
      <c r="HE233" s="11">
        <v>15</v>
      </c>
      <c r="HF233" s="12">
        <f t="shared" si="6528"/>
        <v>3.2537960954446853E-2</v>
      </c>
      <c r="HG233" s="11"/>
      <c r="HH233" s="11"/>
      <c r="HI233" s="18"/>
      <c r="HJ233" s="20"/>
      <c r="HK233" s="10">
        <f t="shared" si="6529"/>
        <v>2</v>
      </c>
      <c r="HL233" s="11">
        <f t="shared" si="6530"/>
        <v>0</v>
      </c>
      <c r="HM233" s="11">
        <f t="shared" si="6531"/>
        <v>11598</v>
      </c>
      <c r="HN233" s="11">
        <f t="shared" si="6532"/>
        <v>964</v>
      </c>
      <c r="HO233" s="11">
        <f t="shared" si="6533"/>
        <v>6234</v>
      </c>
      <c r="HP233" s="215">
        <f t="shared" ref="HP233:HP236" si="6580">+(HO233)/HM233</f>
        <v>0.53750646663217794</v>
      </c>
      <c r="HQ233" s="15">
        <f t="shared" si="6535"/>
        <v>191</v>
      </c>
      <c r="HR233" s="12">
        <f t="shared" si="6579"/>
        <v>3.0638434392043633E-2</v>
      </c>
      <c r="HS233" s="16">
        <v>66.099999999999994</v>
      </c>
      <c r="HT233" s="17">
        <v>5937</v>
      </c>
      <c r="HU233" s="16">
        <f t="shared" si="6536"/>
        <v>95.235803657362851</v>
      </c>
      <c r="HV233" s="18"/>
      <c r="HW233" s="20"/>
      <c r="HX233" s="78">
        <f t="shared" si="6537"/>
        <v>0.52682926829268295</v>
      </c>
      <c r="HY233" s="78">
        <f t="shared" si="6538"/>
        <v>0.55966548729495014</v>
      </c>
      <c r="HZ233" s="78">
        <f t="shared" si="6539"/>
        <v>0.52052306574645846</v>
      </c>
      <c r="IA233" s="78">
        <f t="shared" si="6540"/>
        <v>0.54152574220217964</v>
      </c>
    </row>
    <row r="234" spans="1:244" x14ac:dyDescent="0.25">
      <c r="A234" s="226"/>
      <c r="B234" s="41">
        <f>+B233+1</f>
        <v>44607</v>
      </c>
      <c r="C234" s="10"/>
      <c r="D234" s="11"/>
      <c r="E234" s="74">
        <f t="shared" si="6542"/>
        <v>726</v>
      </c>
      <c r="F234" s="74">
        <f t="shared" si="6543"/>
        <v>61</v>
      </c>
      <c r="G234" s="11">
        <v>425</v>
      </c>
      <c r="H234" s="12">
        <f t="shared" si="6460"/>
        <v>0.60055096418732778</v>
      </c>
      <c r="I234" s="11">
        <v>11</v>
      </c>
      <c r="J234" s="12">
        <f t="shared" si="6544"/>
        <v>2.5229357798165139E-2</v>
      </c>
      <c r="K234" s="13"/>
      <c r="L234" s="13"/>
      <c r="M234" s="25">
        <v>4212</v>
      </c>
      <c r="N234" s="38">
        <v>4460</v>
      </c>
      <c r="O234" s="10"/>
      <c r="P234" s="11"/>
      <c r="Q234" s="74">
        <f t="shared" si="6545"/>
        <v>693</v>
      </c>
      <c r="R234" s="74">
        <f t="shared" si="6546"/>
        <v>59</v>
      </c>
      <c r="S234" s="11">
        <v>386</v>
      </c>
      <c r="T234" s="12">
        <f t="shared" si="6463"/>
        <v>0.5714285714285714</v>
      </c>
      <c r="U234" s="11">
        <v>10</v>
      </c>
      <c r="V234" s="12">
        <f t="shared" si="6464"/>
        <v>2.5252525252525252E-2</v>
      </c>
      <c r="W234" s="13"/>
      <c r="X234" s="13"/>
      <c r="Y234" s="25">
        <v>4212</v>
      </c>
      <c r="Z234" s="38">
        <v>4460</v>
      </c>
      <c r="AA234" s="10"/>
      <c r="AB234" s="11"/>
      <c r="AC234" s="74">
        <f t="shared" si="6547"/>
        <v>130</v>
      </c>
      <c r="AD234" s="74">
        <f t="shared" si="6548"/>
        <v>8</v>
      </c>
      <c r="AE234" s="11">
        <v>61</v>
      </c>
      <c r="AF234" s="12">
        <f t="shared" si="6467"/>
        <v>0.49230769230769234</v>
      </c>
      <c r="AG234" s="11">
        <v>3</v>
      </c>
      <c r="AH234" s="12">
        <f t="shared" si="6468"/>
        <v>4.6875E-2</v>
      </c>
      <c r="AI234" s="13"/>
      <c r="AJ234" s="13"/>
      <c r="AK234" s="25">
        <v>4212</v>
      </c>
      <c r="AL234" s="38">
        <v>4460</v>
      </c>
      <c r="AM234" s="10">
        <v>1</v>
      </c>
      <c r="AN234" s="11"/>
      <c r="AO234" s="74">
        <f t="shared" si="6549"/>
        <v>703</v>
      </c>
      <c r="AP234" s="74">
        <f t="shared" si="6550"/>
        <v>60</v>
      </c>
      <c r="AQ234" s="11">
        <v>424</v>
      </c>
      <c r="AR234" s="12">
        <f t="shared" si="6471"/>
        <v>0.63015647226173543</v>
      </c>
      <c r="AS234" s="11">
        <v>19</v>
      </c>
      <c r="AT234" s="12">
        <f t="shared" si="6472"/>
        <v>4.2889390519187359E-2</v>
      </c>
      <c r="AU234" s="13"/>
      <c r="AV234" s="13"/>
      <c r="AW234" s="25">
        <v>4212</v>
      </c>
      <c r="AX234" s="38">
        <v>4460</v>
      </c>
      <c r="AY234" s="10"/>
      <c r="AZ234" s="11"/>
      <c r="BA234" s="74">
        <f t="shared" si="6551"/>
        <v>822</v>
      </c>
      <c r="BB234" s="74">
        <f t="shared" si="6552"/>
        <v>68</v>
      </c>
      <c r="BC234" s="11">
        <v>420</v>
      </c>
      <c r="BD234" s="12">
        <f t="shared" si="6475"/>
        <v>0.53406326034063256</v>
      </c>
      <c r="BE234" s="11">
        <v>19</v>
      </c>
      <c r="BF234" s="12">
        <f t="shared" si="6476"/>
        <v>4.328018223234624E-2</v>
      </c>
      <c r="BG234" s="13"/>
      <c r="BH234" s="13"/>
      <c r="BI234" s="25">
        <v>4212</v>
      </c>
      <c r="BJ234" s="38">
        <v>4460</v>
      </c>
      <c r="BK234" s="10"/>
      <c r="BL234" s="11"/>
      <c r="BM234" s="74">
        <f t="shared" si="6553"/>
        <v>710</v>
      </c>
      <c r="BN234" s="74">
        <f t="shared" si="6554"/>
        <v>58</v>
      </c>
      <c r="BO234" s="11">
        <v>395</v>
      </c>
      <c r="BP234" s="12">
        <f t="shared" si="6479"/>
        <v>0.57464788732394367</v>
      </c>
      <c r="BQ234" s="11">
        <v>13</v>
      </c>
      <c r="BR234" s="12">
        <f t="shared" si="6480"/>
        <v>3.1862745098039214E-2</v>
      </c>
      <c r="BS234" s="13"/>
      <c r="BT234" s="13"/>
      <c r="BU234" s="25">
        <v>4212</v>
      </c>
      <c r="BV234" s="38">
        <v>4460</v>
      </c>
      <c r="BW234" s="10"/>
      <c r="BX234" s="11"/>
      <c r="BY234" s="74">
        <f t="shared" si="6555"/>
        <v>728</v>
      </c>
      <c r="BZ234" s="74">
        <f t="shared" si="6556"/>
        <v>61</v>
      </c>
      <c r="CA234" s="11">
        <v>418</v>
      </c>
      <c r="CB234" s="12">
        <f t="shared" si="6483"/>
        <v>0.59615384615384615</v>
      </c>
      <c r="CC234" s="11">
        <v>16</v>
      </c>
      <c r="CD234" s="12">
        <f t="shared" si="6484"/>
        <v>3.6866359447004608E-2</v>
      </c>
      <c r="CE234" s="13"/>
      <c r="CF234" s="13"/>
      <c r="CG234" s="25">
        <v>4212</v>
      </c>
      <c r="CH234" s="38">
        <v>4460</v>
      </c>
      <c r="CI234" s="10"/>
      <c r="CJ234" s="11"/>
      <c r="CK234" s="74">
        <f t="shared" si="6557"/>
        <v>129</v>
      </c>
      <c r="CL234" s="74">
        <f t="shared" si="6558"/>
        <v>11</v>
      </c>
      <c r="CM234" s="11">
        <v>77</v>
      </c>
      <c r="CN234" s="12">
        <f t="shared" si="6487"/>
        <v>0.62790697674418605</v>
      </c>
      <c r="CO234" s="11">
        <v>4</v>
      </c>
      <c r="CP234" s="12">
        <f t="shared" si="6488"/>
        <v>4.9382716049382713E-2</v>
      </c>
      <c r="CQ234" s="13"/>
      <c r="CR234" s="13"/>
      <c r="CS234" s="25">
        <v>4212</v>
      </c>
      <c r="CT234" s="38">
        <v>4460</v>
      </c>
      <c r="CU234" s="10"/>
      <c r="CV234" s="11"/>
      <c r="CW234" s="74">
        <f t="shared" si="6559"/>
        <v>732</v>
      </c>
      <c r="CX234" s="74">
        <f t="shared" si="6560"/>
        <v>62</v>
      </c>
      <c r="CY234" s="11">
        <v>448</v>
      </c>
      <c r="CZ234" s="12">
        <f t="shared" si="6491"/>
        <v>0.62704918032786883</v>
      </c>
      <c r="DA234" s="11">
        <v>11</v>
      </c>
      <c r="DB234" s="12">
        <f t="shared" si="6492"/>
        <v>2.3965141612200435E-2</v>
      </c>
      <c r="DC234" s="13"/>
      <c r="DD234" s="13"/>
      <c r="DE234" s="25">
        <v>4212</v>
      </c>
      <c r="DF234" s="38">
        <v>4460</v>
      </c>
      <c r="DG234" s="10"/>
      <c r="DH234" s="11"/>
      <c r="DI234" s="74">
        <f t="shared" si="6561"/>
        <v>810</v>
      </c>
      <c r="DJ234" s="74">
        <f t="shared" si="6562"/>
        <v>70</v>
      </c>
      <c r="DK234" s="11">
        <v>456</v>
      </c>
      <c r="DL234" s="12">
        <f t="shared" si="6495"/>
        <v>0.5864197530864198</v>
      </c>
      <c r="DM234" s="11">
        <v>19</v>
      </c>
      <c r="DN234" s="12">
        <f t="shared" si="6496"/>
        <v>0.04</v>
      </c>
      <c r="DO234" s="13"/>
      <c r="DP234" s="13"/>
      <c r="DQ234" s="25">
        <v>4212</v>
      </c>
      <c r="DR234" s="38">
        <v>4460</v>
      </c>
      <c r="DS234" s="10"/>
      <c r="DT234" s="11"/>
      <c r="DU234" s="74">
        <f t="shared" si="6563"/>
        <v>875</v>
      </c>
      <c r="DV234" s="74">
        <f t="shared" si="6564"/>
        <v>70</v>
      </c>
      <c r="DW234" s="11">
        <v>457</v>
      </c>
      <c r="DX234" s="12">
        <f t="shared" si="6499"/>
        <v>0.54971428571428571</v>
      </c>
      <c r="DY234" s="11">
        <v>24</v>
      </c>
      <c r="DZ234" s="12">
        <f t="shared" si="6500"/>
        <v>4.9896049896049899E-2</v>
      </c>
      <c r="EA234" s="13"/>
      <c r="EB234" s="13"/>
      <c r="EC234" s="25">
        <v>4212</v>
      </c>
      <c r="ED234" s="38">
        <v>4460</v>
      </c>
      <c r="EE234" s="10"/>
      <c r="EF234" s="11"/>
      <c r="EG234" s="74">
        <f t="shared" si="6565"/>
        <v>148</v>
      </c>
      <c r="EH234" s="74">
        <f t="shared" si="6566"/>
        <v>11</v>
      </c>
      <c r="EI234" s="11">
        <v>74</v>
      </c>
      <c r="EJ234" s="12">
        <f t="shared" si="6503"/>
        <v>0.52027027027027029</v>
      </c>
      <c r="EK234" s="11">
        <v>3</v>
      </c>
      <c r="EL234" s="12">
        <f t="shared" si="6504"/>
        <v>3.896103896103896E-2</v>
      </c>
      <c r="EM234" s="13"/>
      <c r="EN234" s="13"/>
      <c r="EO234" s="25">
        <v>4212</v>
      </c>
      <c r="EP234" s="38">
        <v>4460</v>
      </c>
      <c r="EQ234" s="10"/>
      <c r="ER234" s="11"/>
      <c r="ES234" s="74">
        <f t="shared" si="6567"/>
        <v>861</v>
      </c>
      <c r="ET234" s="74">
        <f t="shared" si="6568"/>
        <v>72</v>
      </c>
      <c r="EU234" s="11">
        <v>414</v>
      </c>
      <c r="EV234" s="12">
        <f t="shared" si="6507"/>
        <v>0.50290360046457605</v>
      </c>
      <c r="EW234" s="11">
        <v>19</v>
      </c>
      <c r="EX234" s="12">
        <f t="shared" si="6508"/>
        <v>4.3879907621247112E-2</v>
      </c>
      <c r="EY234" s="13"/>
      <c r="EZ234" s="13"/>
      <c r="FA234" s="25">
        <v>4212</v>
      </c>
      <c r="FB234" s="38">
        <v>4460</v>
      </c>
      <c r="FC234" s="10"/>
      <c r="FD234" s="11"/>
      <c r="FE234" s="74">
        <f t="shared" si="6569"/>
        <v>869</v>
      </c>
      <c r="FF234" s="74">
        <f t="shared" si="6570"/>
        <v>72</v>
      </c>
      <c r="FG234" s="11">
        <v>423</v>
      </c>
      <c r="FH234" s="12">
        <f t="shared" si="6511"/>
        <v>0.50517836593785959</v>
      </c>
      <c r="FI234" s="11">
        <v>16</v>
      </c>
      <c r="FJ234" s="12">
        <f t="shared" si="6512"/>
        <v>3.644646924829157E-2</v>
      </c>
      <c r="FK234" s="13"/>
      <c r="FL234" s="13"/>
      <c r="FM234" s="25">
        <v>4212</v>
      </c>
      <c r="FN234" s="38">
        <v>4460</v>
      </c>
      <c r="FO234" s="10"/>
      <c r="FP234" s="11"/>
      <c r="FQ234" s="74">
        <f t="shared" si="6571"/>
        <v>838</v>
      </c>
      <c r="FR234" s="74">
        <f t="shared" si="6572"/>
        <v>69</v>
      </c>
      <c r="FS234" s="11">
        <v>458</v>
      </c>
      <c r="FT234" s="12">
        <f t="shared" si="6515"/>
        <v>0.55966587112171839</v>
      </c>
      <c r="FU234" s="11">
        <v>11</v>
      </c>
      <c r="FV234" s="12">
        <f t="shared" si="6516"/>
        <v>2.3454157782515993E-2</v>
      </c>
      <c r="FW234" s="13"/>
      <c r="FX234" s="13"/>
      <c r="FY234" s="25">
        <v>4212</v>
      </c>
      <c r="FZ234" s="38">
        <v>4460</v>
      </c>
      <c r="GA234" s="10"/>
      <c r="GB234" s="11"/>
      <c r="GC234" s="74">
        <f t="shared" si="6573"/>
        <v>151</v>
      </c>
      <c r="GD234" s="74">
        <f t="shared" si="6574"/>
        <v>13</v>
      </c>
      <c r="GE234" s="11">
        <v>72</v>
      </c>
      <c r="GF234" s="12">
        <f t="shared" si="6519"/>
        <v>0.50331125827814571</v>
      </c>
      <c r="GG234" s="11">
        <v>4</v>
      </c>
      <c r="GH234" s="12">
        <f t="shared" si="6520"/>
        <v>5.2631578947368418E-2</v>
      </c>
      <c r="GI234" s="13"/>
      <c r="GJ234" s="13"/>
      <c r="GK234" s="25">
        <v>4212</v>
      </c>
      <c r="GL234" s="38">
        <v>4460</v>
      </c>
      <c r="GM234" s="10"/>
      <c r="GN234" s="11"/>
      <c r="GO234" s="74">
        <f t="shared" si="6575"/>
        <v>834</v>
      </c>
      <c r="GP234" s="74">
        <f t="shared" si="6576"/>
        <v>69</v>
      </c>
      <c r="GQ234" s="11">
        <v>448</v>
      </c>
      <c r="GR234" s="12">
        <v>0.17</v>
      </c>
      <c r="GS234" s="11">
        <v>17</v>
      </c>
      <c r="GT234" s="12">
        <f t="shared" si="6524"/>
        <v>3.6559139784946237E-2</v>
      </c>
      <c r="GU234" s="13"/>
      <c r="GV234" s="13"/>
      <c r="GW234" s="25">
        <v>4212</v>
      </c>
      <c r="GX234" s="38">
        <v>4460</v>
      </c>
      <c r="GY234" s="10"/>
      <c r="GZ234" s="11"/>
      <c r="HA234" s="74">
        <f t="shared" si="6577"/>
        <v>838</v>
      </c>
      <c r="HB234" s="74">
        <f t="shared" si="6578"/>
        <v>70</v>
      </c>
      <c r="HC234" s="11">
        <v>449</v>
      </c>
      <c r="HD234" s="12">
        <f t="shared" si="6527"/>
        <v>0.55727923627684961</v>
      </c>
      <c r="HE234" s="11">
        <v>18</v>
      </c>
      <c r="HF234" s="12">
        <f t="shared" si="6528"/>
        <v>3.8543897216274089E-2</v>
      </c>
      <c r="HG234" s="13"/>
      <c r="HH234" s="13"/>
      <c r="HI234" s="25">
        <v>4212</v>
      </c>
      <c r="HJ234" s="38">
        <v>4460</v>
      </c>
      <c r="HK234" s="10">
        <f t="shared" si="6529"/>
        <v>1</v>
      </c>
      <c r="HL234" s="11">
        <f t="shared" si="6530"/>
        <v>0</v>
      </c>
      <c r="HM234" s="11">
        <f t="shared" si="6531"/>
        <v>11597</v>
      </c>
      <c r="HN234" s="11">
        <f t="shared" si="6532"/>
        <v>964</v>
      </c>
      <c r="HO234" s="11">
        <f t="shared" si="6533"/>
        <v>6542</v>
      </c>
      <c r="HP234" s="215">
        <f t="shared" si="6580"/>
        <v>0.56411140812279037</v>
      </c>
      <c r="HQ234" s="15">
        <f t="shared" si="6535"/>
        <v>237</v>
      </c>
      <c r="HR234" s="12">
        <f t="shared" si="6579"/>
        <v>3.6227453378171813E-2</v>
      </c>
      <c r="HS234" s="16">
        <v>65.7</v>
      </c>
      <c r="HT234" s="17">
        <v>6183</v>
      </c>
      <c r="HU234" s="16">
        <f t="shared" si="6536"/>
        <v>94.512381534698861</v>
      </c>
      <c r="HV234" s="23">
        <v>4212</v>
      </c>
      <c r="HW234" s="22">
        <v>4460</v>
      </c>
      <c r="HX234" s="78">
        <f t="shared" si="6537"/>
        <v>0.57839947950553028</v>
      </c>
      <c r="HY234" s="78">
        <f t="shared" si="6538"/>
        <v>0.5972981666130589</v>
      </c>
      <c r="HZ234" s="78">
        <f t="shared" si="6539"/>
        <v>0.51943334544133668</v>
      </c>
      <c r="IA234" s="78">
        <f t="shared" si="6540"/>
        <v>0.55505449079293501</v>
      </c>
    </row>
    <row r="235" spans="1:244" x14ac:dyDescent="0.25">
      <c r="A235" s="226"/>
      <c r="B235" s="41">
        <f t="shared" si="6541"/>
        <v>44608</v>
      </c>
      <c r="C235" s="10"/>
      <c r="D235" s="11"/>
      <c r="E235" s="74">
        <f t="shared" si="6542"/>
        <v>726</v>
      </c>
      <c r="F235" s="74">
        <f t="shared" si="6543"/>
        <v>61</v>
      </c>
      <c r="G235" s="11">
        <v>396</v>
      </c>
      <c r="H235" s="12">
        <f t="shared" si="6460"/>
        <v>0.57851239669421484</v>
      </c>
      <c r="I235" s="11">
        <v>24</v>
      </c>
      <c r="J235" s="12">
        <f t="shared" si="6544"/>
        <v>5.7142857142857141E-2</v>
      </c>
      <c r="K235" s="13"/>
      <c r="L235" s="11"/>
      <c r="M235" s="25">
        <v>5084.3589743589746</v>
      </c>
      <c r="N235" s="38">
        <v>4420</v>
      </c>
      <c r="O235" s="10"/>
      <c r="P235" s="11"/>
      <c r="Q235" s="74">
        <f t="shared" si="6545"/>
        <v>693</v>
      </c>
      <c r="R235" s="74">
        <f t="shared" si="6546"/>
        <v>59</v>
      </c>
      <c r="S235" s="11">
        <v>367</v>
      </c>
      <c r="T235" s="12">
        <f t="shared" si="6463"/>
        <v>0.55988455988455987</v>
      </c>
      <c r="U235" s="11">
        <v>21</v>
      </c>
      <c r="V235" s="12">
        <f t="shared" si="6464"/>
        <v>5.4123711340206188E-2</v>
      </c>
      <c r="W235" s="13"/>
      <c r="X235" s="11"/>
      <c r="Y235" s="25">
        <v>4856.1538461538457</v>
      </c>
      <c r="Z235" s="38">
        <v>4763.8461538461543</v>
      </c>
      <c r="AA235" s="10">
        <v>2</v>
      </c>
      <c r="AB235" s="11">
        <v>1</v>
      </c>
      <c r="AC235" s="74">
        <f t="shared" si="6547"/>
        <v>128</v>
      </c>
      <c r="AD235" s="74">
        <f t="shared" si="6548"/>
        <v>7</v>
      </c>
      <c r="AE235" s="11">
        <v>62</v>
      </c>
      <c r="AF235" s="12">
        <f t="shared" si="6467"/>
        <v>0.5</v>
      </c>
      <c r="AG235" s="11">
        <v>2</v>
      </c>
      <c r="AH235" s="12">
        <f t="shared" si="6468"/>
        <v>3.125E-2</v>
      </c>
      <c r="AI235" s="13"/>
      <c r="AJ235" s="11"/>
      <c r="AK235" s="25">
        <v>4921.1111111111113</v>
      </c>
      <c r="AL235" s="38">
        <v>4560</v>
      </c>
      <c r="AM235" s="10"/>
      <c r="AN235" s="11"/>
      <c r="AO235" s="74">
        <f t="shared" si="6549"/>
        <v>703</v>
      </c>
      <c r="AP235" s="74">
        <f t="shared" si="6550"/>
        <v>60</v>
      </c>
      <c r="AQ235" s="11">
        <v>394</v>
      </c>
      <c r="AR235" s="12">
        <f t="shared" si="6471"/>
        <v>0.59174964438122335</v>
      </c>
      <c r="AS235" s="11">
        <v>22</v>
      </c>
      <c r="AT235" s="12">
        <f t="shared" si="6472"/>
        <v>5.2884615384615384E-2</v>
      </c>
      <c r="AU235" s="13"/>
      <c r="AV235" s="11"/>
      <c r="AW235" s="25">
        <v>4908.4210526315792</v>
      </c>
      <c r="AX235" s="38">
        <v>4890</v>
      </c>
      <c r="AY235" s="10"/>
      <c r="AZ235" s="11"/>
      <c r="BA235" s="74">
        <f t="shared" si="6551"/>
        <v>822</v>
      </c>
      <c r="BB235" s="74">
        <f t="shared" si="6552"/>
        <v>68</v>
      </c>
      <c r="BC235" s="11">
        <v>429</v>
      </c>
      <c r="BD235" s="12">
        <f t="shared" si="6475"/>
        <v>0.54866180048661806</v>
      </c>
      <c r="BE235" s="11">
        <v>22</v>
      </c>
      <c r="BF235" s="12">
        <f t="shared" si="6476"/>
        <v>4.878048780487805E-2</v>
      </c>
      <c r="BG235" s="13"/>
      <c r="BH235" s="11"/>
      <c r="BI235" s="25">
        <v>4890.4878048780483</v>
      </c>
      <c r="BJ235" s="38">
        <v>5095.3846153846152</v>
      </c>
      <c r="BK235" s="10"/>
      <c r="BL235" s="11"/>
      <c r="BM235" s="74">
        <f t="shared" si="6553"/>
        <v>710</v>
      </c>
      <c r="BN235" s="74">
        <f t="shared" si="6554"/>
        <v>58</v>
      </c>
      <c r="BO235" s="11">
        <v>394</v>
      </c>
      <c r="BP235" s="12">
        <f t="shared" si="6479"/>
        <v>0.58732394366197183</v>
      </c>
      <c r="BQ235" s="11">
        <v>23</v>
      </c>
      <c r="BR235" s="12">
        <f t="shared" si="6480"/>
        <v>5.5155875299760189E-2</v>
      </c>
      <c r="BS235" s="13"/>
      <c r="BT235" s="11"/>
      <c r="BU235" s="25">
        <v>4903.1578947368425</v>
      </c>
      <c r="BV235" s="38">
        <v>4464.6153846153848</v>
      </c>
      <c r="BW235" s="10"/>
      <c r="BX235" s="11"/>
      <c r="BY235" s="74">
        <f t="shared" si="6555"/>
        <v>728</v>
      </c>
      <c r="BZ235" s="74">
        <f t="shared" si="6556"/>
        <v>61</v>
      </c>
      <c r="CA235" s="11">
        <v>437</v>
      </c>
      <c r="CB235" s="12">
        <f t="shared" si="6483"/>
        <v>0.62225274725274726</v>
      </c>
      <c r="CC235" s="11">
        <v>16</v>
      </c>
      <c r="CD235" s="12">
        <f t="shared" si="6484"/>
        <v>3.5320088300220751E-2</v>
      </c>
      <c r="CE235" s="13"/>
      <c r="CF235" s="11"/>
      <c r="CG235" s="25">
        <v>4972.3684210526317</v>
      </c>
      <c r="CH235" s="38">
        <v>4670.7692307692305</v>
      </c>
      <c r="CI235" s="10"/>
      <c r="CJ235" s="11"/>
      <c r="CK235" s="74">
        <f t="shared" si="6557"/>
        <v>129</v>
      </c>
      <c r="CL235" s="74">
        <f t="shared" si="6558"/>
        <v>11</v>
      </c>
      <c r="CM235" s="11">
        <v>79</v>
      </c>
      <c r="CN235" s="12">
        <f t="shared" si="6487"/>
        <v>0.65891472868217049</v>
      </c>
      <c r="CO235" s="11">
        <v>6</v>
      </c>
      <c r="CP235" s="12">
        <f t="shared" si="6488"/>
        <v>7.0588235294117646E-2</v>
      </c>
      <c r="CQ235" s="13"/>
      <c r="CR235" s="11"/>
      <c r="CS235" s="25">
        <v>4886.666666666667</v>
      </c>
      <c r="CT235" s="38">
        <v>4583.333333333333</v>
      </c>
      <c r="CU235" s="10"/>
      <c r="CV235" s="11"/>
      <c r="CW235" s="74">
        <f t="shared" si="6559"/>
        <v>732</v>
      </c>
      <c r="CX235" s="74">
        <f t="shared" si="6560"/>
        <v>62</v>
      </c>
      <c r="CY235" s="11">
        <v>452</v>
      </c>
      <c r="CZ235" s="12">
        <f t="shared" si="6491"/>
        <v>0.62841530054644812</v>
      </c>
      <c r="DA235" s="11">
        <v>8</v>
      </c>
      <c r="DB235" s="12">
        <f t="shared" si="6492"/>
        <v>1.7391304347826087E-2</v>
      </c>
      <c r="DC235" s="13"/>
      <c r="DD235" s="11"/>
      <c r="DE235" s="25">
        <v>4801.1764705882351</v>
      </c>
      <c r="DF235" s="38">
        <v>4776.1538461538457</v>
      </c>
      <c r="DG235" s="10"/>
      <c r="DH235" s="11"/>
      <c r="DI235" s="74">
        <f t="shared" si="6561"/>
        <v>810</v>
      </c>
      <c r="DJ235" s="74">
        <f t="shared" si="6562"/>
        <v>70</v>
      </c>
      <c r="DK235" s="11">
        <v>482</v>
      </c>
      <c r="DL235" s="12">
        <f t="shared" si="6495"/>
        <v>0.61604938271604937</v>
      </c>
      <c r="DM235" s="11">
        <v>17</v>
      </c>
      <c r="DN235" s="12">
        <f t="shared" si="6496"/>
        <v>3.406813627254509E-2</v>
      </c>
      <c r="DO235" s="13"/>
      <c r="DP235" s="11"/>
      <c r="DQ235" s="25">
        <v>5114.0540540540542</v>
      </c>
      <c r="DR235" s="38">
        <v>5023.8461538461543</v>
      </c>
      <c r="DS235" s="10"/>
      <c r="DT235" s="11"/>
      <c r="DU235" s="74">
        <f t="shared" si="6563"/>
        <v>875</v>
      </c>
      <c r="DV235" s="74">
        <f t="shared" si="6564"/>
        <v>70</v>
      </c>
      <c r="DW235" s="11">
        <v>491</v>
      </c>
      <c r="DX235" s="12">
        <f t="shared" si="6499"/>
        <v>0.57714285714285718</v>
      </c>
      <c r="DY235" s="11">
        <v>14</v>
      </c>
      <c r="DZ235" s="12">
        <f t="shared" si="6500"/>
        <v>2.7722772277227723E-2</v>
      </c>
      <c r="EA235" s="13"/>
      <c r="EB235" s="11"/>
      <c r="EC235" s="25">
        <v>4762.6923076923076</v>
      </c>
      <c r="ED235" s="38">
        <v>4690</v>
      </c>
      <c r="EE235" s="10"/>
      <c r="EF235" s="11"/>
      <c r="EG235" s="74">
        <f t="shared" si="6565"/>
        <v>148</v>
      </c>
      <c r="EH235" s="74">
        <f t="shared" si="6566"/>
        <v>11</v>
      </c>
      <c r="EI235" s="11">
        <v>83</v>
      </c>
      <c r="EJ235" s="12">
        <f t="shared" si="6503"/>
        <v>0.58108108108108103</v>
      </c>
      <c r="EK235" s="11">
        <v>3</v>
      </c>
      <c r="EL235" s="12">
        <f t="shared" si="6504"/>
        <v>3.4883720930232558E-2</v>
      </c>
      <c r="EM235" s="13"/>
      <c r="EN235" s="11"/>
      <c r="EO235" s="25">
        <v>4441.818181818182</v>
      </c>
      <c r="EP235" s="38">
        <v>4678.5714285714284</v>
      </c>
      <c r="EQ235" s="10"/>
      <c r="ER235" s="11"/>
      <c r="ES235" s="74">
        <f t="shared" si="6567"/>
        <v>861</v>
      </c>
      <c r="ET235" s="74">
        <f t="shared" si="6568"/>
        <v>72</v>
      </c>
      <c r="EU235" s="11">
        <v>478</v>
      </c>
      <c r="EV235" s="12">
        <f t="shared" si="6507"/>
        <v>0.57026713124274098</v>
      </c>
      <c r="EW235" s="11">
        <v>13</v>
      </c>
      <c r="EX235" s="12">
        <f t="shared" si="6508"/>
        <v>2.6476578411405296E-2</v>
      </c>
      <c r="EY235" s="13"/>
      <c r="EZ235" s="11"/>
      <c r="FA235" s="25">
        <v>4536.2790697674418</v>
      </c>
      <c r="FB235" s="38">
        <v>4753.125</v>
      </c>
      <c r="FC235" s="10"/>
      <c r="FD235" s="11"/>
      <c r="FE235" s="74">
        <f t="shared" si="6569"/>
        <v>869</v>
      </c>
      <c r="FF235" s="74">
        <f t="shared" si="6570"/>
        <v>72</v>
      </c>
      <c r="FG235" s="11">
        <v>495</v>
      </c>
      <c r="FH235" s="12">
        <f t="shared" si="6511"/>
        <v>0.5880322209436134</v>
      </c>
      <c r="FI235" s="11">
        <v>16</v>
      </c>
      <c r="FJ235" s="12">
        <f t="shared" si="6512"/>
        <v>3.131115459882583E-2</v>
      </c>
      <c r="FK235" s="13"/>
      <c r="FL235" s="11"/>
      <c r="FM235" s="25">
        <v>4810.9803921568628</v>
      </c>
      <c r="FN235" s="38">
        <v>4864.2857142857147</v>
      </c>
      <c r="FO235" s="10"/>
      <c r="FP235" s="11"/>
      <c r="FQ235" s="74">
        <f t="shared" si="6571"/>
        <v>838</v>
      </c>
      <c r="FR235" s="74">
        <f t="shared" si="6572"/>
        <v>69</v>
      </c>
      <c r="FS235" s="11">
        <v>444</v>
      </c>
      <c r="FT235" s="12">
        <f t="shared" si="6515"/>
        <v>0.54773269689737469</v>
      </c>
      <c r="FU235" s="11">
        <v>15</v>
      </c>
      <c r="FV235" s="12">
        <f t="shared" si="6516"/>
        <v>3.2679738562091505E-2</v>
      </c>
      <c r="FW235" s="13"/>
      <c r="FX235" s="11"/>
      <c r="FY235" s="25">
        <v>4737.4418604651164</v>
      </c>
      <c r="FZ235" s="38">
        <v>4732.666666666667</v>
      </c>
      <c r="GA235" s="10"/>
      <c r="GB235" s="11"/>
      <c r="GC235" s="74">
        <f t="shared" si="6573"/>
        <v>151</v>
      </c>
      <c r="GD235" s="74">
        <f t="shared" si="6574"/>
        <v>13</v>
      </c>
      <c r="GE235" s="11">
        <v>67</v>
      </c>
      <c r="GF235" s="12">
        <f t="shared" si="6519"/>
        <v>0.49006622516556292</v>
      </c>
      <c r="GG235" s="11">
        <v>7</v>
      </c>
      <c r="GH235" s="12">
        <f t="shared" si="6520"/>
        <v>9.45945945945946E-2</v>
      </c>
      <c r="GI235" s="13"/>
      <c r="GJ235" s="11"/>
      <c r="GK235" s="25">
        <v>4914.6153846153848</v>
      </c>
      <c r="GL235" s="38">
        <v>4910</v>
      </c>
      <c r="GM235" s="10"/>
      <c r="GN235" s="11"/>
      <c r="GO235" s="74">
        <f t="shared" si="6575"/>
        <v>834</v>
      </c>
      <c r="GP235" s="74">
        <f t="shared" si="6576"/>
        <v>69</v>
      </c>
      <c r="GQ235" s="11">
        <v>450</v>
      </c>
      <c r="GR235" s="12">
        <f t="shared" si="6523"/>
        <v>0.55755395683453235</v>
      </c>
      <c r="GS235" s="11">
        <v>15</v>
      </c>
      <c r="GT235" s="12">
        <f t="shared" si="6524"/>
        <v>3.2258064516129031E-2</v>
      </c>
      <c r="GU235" s="13"/>
      <c r="GV235" s="11"/>
      <c r="GW235" s="25">
        <v>4656.8</v>
      </c>
      <c r="GX235" s="38">
        <v>4742.666666666667</v>
      </c>
      <c r="GY235" s="10"/>
      <c r="GZ235" s="11"/>
      <c r="HA235" s="74">
        <f t="shared" si="6577"/>
        <v>838</v>
      </c>
      <c r="HB235" s="74">
        <f t="shared" si="6578"/>
        <v>70</v>
      </c>
      <c r="HC235" s="11">
        <v>474</v>
      </c>
      <c r="HD235" s="12">
        <f t="shared" si="6527"/>
        <v>0.58591885441527447</v>
      </c>
      <c r="HE235" s="11">
        <v>17</v>
      </c>
      <c r="HF235" s="12">
        <f t="shared" si="6528"/>
        <v>3.4623217922606926E-2</v>
      </c>
      <c r="HG235" s="13"/>
      <c r="HH235" s="11"/>
      <c r="HI235" s="25">
        <v>4703.7777777777774</v>
      </c>
      <c r="HJ235" s="38">
        <v>5051.875</v>
      </c>
      <c r="HK235" s="10">
        <f t="shared" si="6529"/>
        <v>2</v>
      </c>
      <c r="HL235" s="11">
        <f t="shared" si="6530"/>
        <v>1</v>
      </c>
      <c r="HM235" s="11">
        <f t="shared" si="6531"/>
        <v>11595</v>
      </c>
      <c r="HN235" s="11">
        <f t="shared" si="6532"/>
        <v>963</v>
      </c>
      <c r="HO235" s="11">
        <f t="shared" si="6533"/>
        <v>6735</v>
      </c>
      <c r="HP235" s="215">
        <f t="shared" si="6580"/>
        <v>0.58085381630012933</v>
      </c>
      <c r="HQ235" s="15">
        <f t="shared" si="6535"/>
        <v>261</v>
      </c>
      <c r="HR235" s="12">
        <f t="shared" si="6579"/>
        <v>3.8752783964365253E-2</v>
      </c>
      <c r="HS235" s="16">
        <v>65.5</v>
      </c>
      <c r="HT235" s="17">
        <v>6366</v>
      </c>
      <c r="HU235" s="16">
        <f t="shared" si="6536"/>
        <v>94.521158129175944</v>
      </c>
      <c r="HV235" s="23">
        <v>4828.8141025641025</v>
      </c>
      <c r="HW235" s="22">
        <v>4779.7209302325582</v>
      </c>
      <c r="HX235" s="78">
        <f t="shared" si="6537"/>
        <v>0.56608072916666663</v>
      </c>
      <c r="HY235" s="78">
        <f t="shared" si="6538"/>
        <v>0.61563203602444516</v>
      </c>
      <c r="HZ235" s="78">
        <f t="shared" si="6539"/>
        <v>0.57864148201961496</v>
      </c>
      <c r="IA235" s="78">
        <f t="shared" si="6540"/>
        <v>0.55956407365652006</v>
      </c>
    </row>
    <row r="236" spans="1:244" x14ac:dyDescent="0.25">
      <c r="A236" s="226"/>
      <c r="B236" s="41">
        <f t="shared" si="6541"/>
        <v>44609</v>
      </c>
      <c r="C236" s="10"/>
      <c r="D236" s="11"/>
      <c r="E236" s="74">
        <f>E235-C236</f>
        <v>726</v>
      </c>
      <c r="F236" s="74">
        <f>F235-D236</f>
        <v>61</v>
      </c>
      <c r="G236" s="11">
        <v>397</v>
      </c>
      <c r="H236" s="12">
        <f t="shared" si="6460"/>
        <v>0.56060606060606055</v>
      </c>
      <c r="I236" s="11">
        <v>10</v>
      </c>
      <c r="J236" s="12">
        <f t="shared" si="6544"/>
        <v>2.4570024570024569E-2</v>
      </c>
      <c r="K236" s="13"/>
      <c r="L236" s="11"/>
      <c r="M236" s="39">
        <v>79.487179487179489</v>
      </c>
      <c r="N236" s="43">
        <v>100</v>
      </c>
      <c r="O236" s="10"/>
      <c r="P236" s="11"/>
      <c r="Q236" s="74">
        <f t="shared" si="6545"/>
        <v>693</v>
      </c>
      <c r="R236" s="74">
        <f t="shared" si="6546"/>
        <v>59</v>
      </c>
      <c r="S236" s="11">
        <v>384</v>
      </c>
      <c r="T236" s="12">
        <f t="shared" si="6463"/>
        <v>0.56998556998557004</v>
      </c>
      <c r="U236" s="11">
        <v>11</v>
      </c>
      <c r="V236" s="12">
        <f t="shared" si="6464"/>
        <v>2.7848101265822784E-2</v>
      </c>
      <c r="W236" s="13"/>
      <c r="X236" s="11"/>
      <c r="Y236" s="39">
        <v>92.307692307692307</v>
      </c>
      <c r="Z236" s="43">
        <v>100</v>
      </c>
      <c r="AA236" s="10"/>
      <c r="AB236" s="11"/>
      <c r="AC236" s="74">
        <f t="shared" si="6547"/>
        <v>128</v>
      </c>
      <c r="AD236" s="74">
        <f t="shared" si="6548"/>
        <v>7</v>
      </c>
      <c r="AE236" s="11">
        <v>68</v>
      </c>
      <c r="AF236" s="12">
        <f t="shared" si="6467"/>
        <v>0.5546875</v>
      </c>
      <c r="AG236" s="11">
        <v>3</v>
      </c>
      <c r="AH236" s="12">
        <f t="shared" si="6468"/>
        <v>4.2253521126760563E-2</v>
      </c>
      <c r="AI236" s="13"/>
      <c r="AJ236" s="11"/>
      <c r="AK236" s="39">
        <v>55.555555555555557</v>
      </c>
      <c r="AL236" s="43">
        <v>100</v>
      </c>
      <c r="AM236" s="10">
        <v>1</v>
      </c>
      <c r="AN236" s="11"/>
      <c r="AO236" s="74">
        <f t="shared" si="6549"/>
        <v>702</v>
      </c>
      <c r="AP236" s="74">
        <f t="shared" si="6550"/>
        <v>60</v>
      </c>
      <c r="AQ236" s="11">
        <v>396</v>
      </c>
      <c r="AR236" s="12">
        <f t="shared" si="6471"/>
        <v>0.5854700854700855</v>
      </c>
      <c r="AS236" s="11">
        <v>15</v>
      </c>
      <c r="AT236" s="12">
        <f t="shared" si="6472"/>
        <v>3.6496350364963501E-2</v>
      </c>
      <c r="AU236" s="13"/>
      <c r="AV236" s="11"/>
      <c r="AW236" s="39">
        <v>100</v>
      </c>
      <c r="AX236" s="43">
        <v>100</v>
      </c>
      <c r="AY236" s="10"/>
      <c r="AZ236" s="11"/>
      <c r="BA236" s="74">
        <f t="shared" si="6551"/>
        <v>822</v>
      </c>
      <c r="BB236" s="74">
        <f t="shared" si="6552"/>
        <v>68</v>
      </c>
      <c r="BC236" s="11">
        <v>423</v>
      </c>
      <c r="BD236" s="12">
        <f t="shared" si="6475"/>
        <v>0.52676399026763987</v>
      </c>
      <c r="BE236" s="11">
        <v>10</v>
      </c>
      <c r="BF236" s="12">
        <f t="shared" si="6476"/>
        <v>2.3094688221709007E-2</v>
      </c>
      <c r="BG236" s="13"/>
      <c r="BH236" s="11"/>
      <c r="BI236" s="39">
        <v>90.243902439024396</v>
      </c>
      <c r="BJ236" s="43">
        <v>100</v>
      </c>
      <c r="BK236" s="10"/>
      <c r="BL236" s="11"/>
      <c r="BM236" s="74">
        <f t="shared" si="6553"/>
        <v>710</v>
      </c>
      <c r="BN236" s="74">
        <f t="shared" si="6554"/>
        <v>58</v>
      </c>
      <c r="BO236" s="11">
        <v>369</v>
      </c>
      <c r="BP236" s="12">
        <f t="shared" si="6479"/>
        <v>0.53943661971830981</v>
      </c>
      <c r="BQ236" s="11">
        <v>14</v>
      </c>
      <c r="BR236" s="12">
        <f t="shared" si="6480"/>
        <v>3.6553524804177548E-2</v>
      </c>
      <c r="BS236" s="13"/>
      <c r="BT236" s="11"/>
      <c r="BU236" s="39">
        <v>81.578947368421055</v>
      </c>
      <c r="BV236" s="43">
        <v>100</v>
      </c>
      <c r="BW236" s="10"/>
      <c r="BX236" s="11"/>
      <c r="BY236" s="74">
        <f t="shared" si="6555"/>
        <v>728</v>
      </c>
      <c r="BZ236" s="74">
        <f t="shared" si="6556"/>
        <v>61</v>
      </c>
      <c r="CA236" s="11">
        <v>404</v>
      </c>
      <c r="CB236" s="12">
        <f t="shared" si="6483"/>
        <v>0.56868131868131866</v>
      </c>
      <c r="CC236" s="11">
        <v>10</v>
      </c>
      <c r="CD236" s="12">
        <f t="shared" si="6484"/>
        <v>2.4154589371980676E-2</v>
      </c>
      <c r="CE236" s="13"/>
      <c r="CF236" s="11"/>
      <c r="CG236" s="39">
        <v>86.84210526315789</v>
      </c>
      <c r="CH236" s="43">
        <v>100</v>
      </c>
      <c r="CI236" s="10">
        <v>2</v>
      </c>
      <c r="CJ236" s="11"/>
      <c r="CK236" s="74">
        <f t="shared" si="6557"/>
        <v>127</v>
      </c>
      <c r="CL236" s="74">
        <f t="shared" si="6558"/>
        <v>11</v>
      </c>
      <c r="CM236" s="11">
        <v>70</v>
      </c>
      <c r="CN236" s="12">
        <f t="shared" si="6487"/>
        <v>0.58267716535433067</v>
      </c>
      <c r="CO236" s="11">
        <v>4</v>
      </c>
      <c r="CP236" s="12">
        <f t="shared" si="6488"/>
        <v>5.4054054054054057E-2</v>
      </c>
      <c r="CQ236" s="13"/>
      <c r="CR236" s="11"/>
      <c r="CS236" s="39">
        <v>88.888888888888886</v>
      </c>
      <c r="CT236" s="43">
        <v>100</v>
      </c>
      <c r="CU236" s="10"/>
      <c r="CV236" s="11"/>
      <c r="CW236" s="74">
        <f t="shared" si="6559"/>
        <v>732</v>
      </c>
      <c r="CX236" s="74">
        <f t="shared" si="6560"/>
        <v>62</v>
      </c>
      <c r="CY236" s="11">
        <v>416</v>
      </c>
      <c r="CZ236" s="12">
        <f t="shared" si="6491"/>
        <v>0.58196721311475408</v>
      </c>
      <c r="DA236" s="11">
        <v>10</v>
      </c>
      <c r="DB236" s="12">
        <f t="shared" si="6492"/>
        <v>2.3474178403755867E-2</v>
      </c>
      <c r="DC236" s="13"/>
      <c r="DD236" s="11"/>
      <c r="DE236" s="39">
        <v>97.058823529411768</v>
      </c>
      <c r="DF236" s="43">
        <v>100</v>
      </c>
      <c r="DG236" s="10"/>
      <c r="DH236" s="11"/>
      <c r="DI236" s="74">
        <f t="shared" si="6561"/>
        <v>810</v>
      </c>
      <c r="DJ236" s="74">
        <f t="shared" si="6562"/>
        <v>70</v>
      </c>
      <c r="DK236" s="11">
        <v>425</v>
      </c>
      <c r="DL236" s="12">
        <f t="shared" si="6495"/>
        <v>0.53703703703703709</v>
      </c>
      <c r="DM236" s="11">
        <v>10</v>
      </c>
      <c r="DN236" s="12">
        <f t="shared" si="6496"/>
        <v>2.2988505747126436E-2</v>
      </c>
      <c r="DO236" s="13"/>
      <c r="DP236" s="11"/>
      <c r="DQ236" s="39">
        <v>94.594594594594597</v>
      </c>
      <c r="DR236" s="43">
        <v>100</v>
      </c>
      <c r="DS236" s="10"/>
      <c r="DT236" s="11"/>
      <c r="DU236" s="74">
        <f t="shared" si="6563"/>
        <v>875</v>
      </c>
      <c r="DV236" s="74">
        <f t="shared" si="6564"/>
        <v>70</v>
      </c>
      <c r="DW236" s="11">
        <v>491</v>
      </c>
      <c r="DX236" s="12">
        <f t="shared" si="6499"/>
        <v>0.57714285714285718</v>
      </c>
      <c r="DY236" s="11">
        <v>14</v>
      </c>
      <c r="DZ236" s="12">
        <f t="shared" si="6500"/>
        <v>2.7722772277227723E-2</v>
      </c>
      <c r="EA236" s="13"/>
      <c r="EB236" s="11"/>
      <c r="EC236" s="39">
        <v>67.307692307692307</v>
      </c>
      <c r="ED236" s="43">
        <v>100</v>
      </c>
      <c r="EE236" s="10"/>
      <c r="EF236" s="11"/>
      <c r="EG236" s="74">
        <f t="shared" si="6565"/>
        <v>148</v>
      </c>
      <c r="EH236" s="74">
        <f t="shared" si="6566"/>
        <v>11</v>
      </c>
      <c r="EI236" s="11">
        <v>70</v>
      </c>
      <c r="EJ236" s="12">
        <f t="shared" si="6503"/>
        <v>0.49324324324324326</v>
      </c>
      <c r="EK236" s="11">
        <v>3</v>
      </c>
      <c r="EL236" s="12">
        <f t="shared" si="6504"/>
        <v>4.1095890410958902E-2</v>
      </c>
      <c r="EM236" s="13"/>
      <c r="EN236" s="11"/>
      <c r="EO236" s="39">
        <v>90.909090909090907</v>
      </c>
      <c r="EP236" s="43">
        <v>100</v>
      </c>
      <c r="EQ236" s="10"/>
      <c r="ER236" s="11"/>
      <c r="ES236" s="74">
        <f t="shared" si="6567"/>
        <v>861</v>
      </c>
      <c r="ET236" s="74">
        <f t="shared" si="6568"/>
        <v>72</v>
      </c>
      <c r="EU236" s="11">
        <v>473</v>
      </c>
      <c r="EV236" s="12">
        <f t="shared" si="6507"/>
        <v>0.56794425087108014</v>
      </c>
      <c r="EW236" s="11">
        <v>16</v>
      </c>
      <c r="EX236" s="12">
        <f t="shared" si="6508"/>
        <v>3.2719836400817999E-2</v>
      </c>
      <c r="EY236" s="13"/>
      <c r="EZ236" s="11"/>
      <c r="FA236" s="39">
        <v>69.767441860465112</v>
      </c>
      <c r="FB236" s="43">
        <v>100</v>
      </c>
      <c r="FC236" s="10"/>
      <c r="FD236" s="11"/>
      <c r="FE236" s="74">
        <f t="shared" si="6569"/>
        <v>869</v>
      </c>
      <c r="FF236" s="74">
        <f t="shared" si="6570"/>
        <v>72</v>
      </c>
      <c r="FG236" s="11">
        <v>475</v>
      </c>
      <c r="FH236" s="12">
        <f t="shared" si="6511"/>
        <v>0.5650172612197929</v>
      </c>
      <c r="FI236" s="11">
        <v>16</v>
      </c>
      <c r="FJ236" s="12">
        <f t="shared" si="6512"/>
        <v>3.2586558044806514E-2</v>
      </c>
      <c r="FK236" s="13"/>
      <c r="FL236" s="11"/>
      <c r="FM236" s="39">
        <v>74.509803921568633</v>
      </c>
      <c r="FN236" s="43">
        <v>100</v>
      </c>
      <c r="FO236" s="10"/>
      <c r="FP236" s="11"/>
      <c r="FQ236" s="74">
        <f t="shared" si="6571"/>
        <v>838</v>
      </c>
      <c r="FR236" s="74">
        <f t="shared" si="6572"/>
        <v>69</v>
      </c>
      <c r="FS236" s="11">
        <v>450</v>
      </c>
      <c r="FT236" s="12">
        <f t="shared" si="6515"/>
        <v>0.54653937947494036</v>
      </c>
      <c r="FU236" s="11">
        <v>8</v>
      </c>
      <c r="FV236" s="12">
        <f t="shared" si="6516"/>
        <v>1.7467248908296942E-2</v>
      </c>
      <c r="FW236" s="13"/>
      <c r="FX236" s="11"/>
      <c r="FY236" s="39">
        <v>74.418604651162795</v>
      </c>
      <c r="FZ236" s="43">
        <v>100</v>
      </c>
      <c r="GA236" s="10"/>
      <c r="GB236" s="11"/>
      <c r="GC236" s="74">
        <f t="shared" si="6573"/>
        <v>151</v>
      </c>
      <c r="GD236" s="74">
        <f t="shared" si="6574"/>
        <v>13</v>
      </c>
      <c r="GE236" s="11">
        <v>61</v>
      </c>
      <c r="GF236" s="12">
        <f t="shared" si="6519"/>
        <v>0.41721854304635764</v>
      </c>
      <c r="GG236" s="11">
        <v>2</v>
      </c>
      <c r="GH236" s="12">
        <f t="shared" si="6520"/>
        <v>3.1746031746031744E-2</v>
      </c>
      <c r="GI236" s="13"/>
      <c r="GJ236" s="11"/>
      <c r="GK236" s="39">
        <v>61.53846153846154</v>
      </c>
      <c r="GL236" s="43">
        <v>100</v>
      </c>
      <c r="GM236" s="10"/>
      <c r="GN236" s="11"/>
      <c r="GO236" s="74">
        <f t="shared" si="6575"/>
        <v>834</v>
      </c>
      <c r="GP236" s="74">
        <f t="shared" si="6576"/>
        <v>69</v>
      </c>
      <c r="GQ236" s="11">
        <v>480</v>
      </c>
      <c r="GR236" s="12">
        <f t="shared" si="6523"/>
        <v>0.58872901678657075</v>
      </c>
      <c r="GS236" s="11">
        <v>11</v>
      </c>
      <c r="GT236" s="12">
        <f t="shared" si="6524"/>
        <v>2.2403258655804479E-2</v>
      </c>
      <c r="GU236" s="13"/>
      <c r="GV236" s="11"/>
      <c r="GW236" s="39">
        <v>82</v>
      </c>
      <c r="GX236" s="43">
        <v>93.333333333333329</v>
      </c>
      <c r="GY236" s="10"/>
      <c r="GZ236" s="11"/>
      <c r="HA236" s="74">
        <f t="shared" si="6577"/>
        <v>838</v>
      </c>
      <c r="HB236" s="74">
        <f t="shared" si="6578"/>
        <v>70</v>
      </c>
      <c r="HC236" s="11">
        <v>455</v>
      </c>
      <c r="HD236" s="12">
        <f t="shared" si="6527"/>
        <v>0.56085918854415273</v>
      </c>
      <c r="HE236" s="11">
        <v>15</v>
      </c>
      <c r="HF236" s="12">
        <f t="shared" si="6528"/>
        <v>3.1914893617021274E-2</v>
      </c>
      <c r="HG236" s="13"/>
      <c r="HH236" s="11"/>
      <c r="HI236" s="39">
        <v>73.333333333333329</v>
      </c>
      <c r="HJ236" s="43">
        <v>87.5</v>
      </c>
      <c r="HK236" s="10">
        <f t="shared" si="6529"/>
        <v>3</v>
      </c>
      <c r="HL236" s="11">
        <f t="shared" si="6530"/>
        <v>0</v>
      </c>
      <c r="HM236" s="11">
        <f t="shared" si="6531"/>
        <v>11592</v>
      </c>
      <c r="HN236" s="11">
        <f t="shared" si="6532"/>
        <v>963</v>
      </c>
      <c r="HO236" s="11">
        <f t="shared" si="6533"/>
        <v>6489</v>
      </c>
      <c r="HP236" s="215">
        <f t="shared" si="6580"/>
        <v>0.55978260869565222</v>
      </c>
      <c r="HQ236" s="15">
        <f t="shared" si="6535"/>
        <v>182</v>
      </c>
      <c r="HR236" s="12">
        <f t="shared" si="6579"/>
        <v>2.8047464940668825E-2</v>
      </c>
      <c r="HS236" s="16">
        <v>65.7</v>
      </c>
      <c r="HT236" s="17">
        <v>6193</v>
      </c>
      <c r="HU236" s="16">
        <f t="shared" si="6536"/>
        <v>95.438434273385724</v>
      </c>
      <c r="HV236" s="23">
        <v>78.365384615384613</v>
      </c>
      <c r="HW236" s="22">
        <v>93.023255813953483</v>
      </c>
      <c r="HX236" s="78">
        <f t="shared" si="6537"/>
        <v>0.55910126994464349</v>
      </c>
      <c r="HY236" s="78">
        <f t="shared" si="6538"/>
        <v>0.55745091728355323</v>
      </c>
      <c r="HZ236" s="78">
        <f t="shared" si="6539"/>
        <v>0.56592807845986193</v>
      </c>
      <c r="IA236" s="78">
        <f t="shared" si="6540"/>
        <v>0.55693348365276207</v>
      </c>
      <c r="IF236" s="93">
        <f t="shared" ref="IF236" si="6581">IF237/IF238</f>
        <v>2.5982461838259174E-3</v>
      </c>
      <c r="IG236" s="93">
        <f t="shared" ref="IG236" si="6582">IG237/IG238</f>
        <v>1.2857602057216328E-3</v>
      </c>
      <c r="IH236" s="93">
        <f t="shared" ref="IH236" si="6583">IH237/IH238</f>
        <v>0</v>
      </c>
      <c r="II236" s="93">
        <f t="shared" ref="II236" si="6584">II237/II238</f>
        <v>1.1261261261261261E-3</v>
      </c>
      <c r="IJ236" s="96" t="s">
        <v>90</v>
      </c>
    </row>
    <row r="237" spans="1:244" ht="19.5" thickBot="1" x14ac:dyDescent="0.3">
      <c r="A237" s="226"/>
      <c r="B237" s="42"/>
      <c r="C237" s="26">
        <f>SUM(C230:C236)</f>
        <v>0</v>
      </c>
      <c r="D237" s="27">
        <f>SUM(D230:D236)</f>
        <v>0</v>
      </c>
      <c r="E237" s="27"/>
      <c r="F237" s="27"/>
      <c r="G237" s="27">
        <f>SUM(G230:G236)</f>
        <v>2866</v>
      </c>
      <c r="H237" s="28">
        <f>((G237+I237)/7)/E236</f>
        <v>0.58146399055489972</v>
      </c>
      <c r="I237" s="27">
        <f>SUM(I230:I236)</f>
        <v>89</v>
      </c>
      <c r="J237" s="28">
        <f>(I237/(I237+G237))</f>
        <v>3.0118443316412859E-2</v>
      </c>
      <c r="K237" s="27"/>
      <c r="L237" s="27"/>
      <c r="M237" s="29">
        <f>M235/M234*100-100</f>
        <v>20.711276694182686</v>
      </c>
      <c r="N237" s="72">
        <f>N235/N234*100-100</f>
        <v>-0.89686098654708246</v>
      </c>
      <c r="O237" s="26">
        <f t="shared" ref="O237" si="6585">SUM(O230:O236)</f>
        <v>0</v>
      </c>
      <c r="P237" s="27">
        <f t="shared" ref="P237" si="6586">SUM(P230:P236)</f>
        <v>0</v>
      </c>
      <c r="Q237" s="27"/>
      <c r="R237" s="27"/>
      <c r="S237" s="27">
        <f t="shared" ref="S237" si="6587">SUM(S230:S236)</f>
        <v>2635</v>
      </c>
      <c r="T237" s="28">
        <f t="shared" ref="T237" si="6588">((S237+U237)/7)/Q236</f>
        <v>0.56524427952999379</v>
      </c>
      <c r="U237" s="27">
        <f t="shared" ref="U237" si="6589">SUM(U230:U236)</f>
        <v>107</v>
      </c>
      <c r="V237" s="28">
        <f t="shared" ref="V237" si="6590">(U237/(U237+S237))</f>
        <v>3.9022611232676876E-2</v>
      </c>
      <c r="W237" s="27"/>
      <c r="X237" s="27"/>
      <c r="Y237" s="29">
        <f t="shared" ref="Y237:Z237" si="6591">Y235/Y234*100-100</f>
        <v>15.293301190737083</v>
      </c>
      <c r="Z237" s="72">
        <f t="shared" si="6591"/>
        <v>6.8126940324249858</v>
      </c>
      <c r="AA237" s="26">
        <f t="shared" ref="AA237" si="6592">SUM(AA230:AA236)</f>
        <v>5</v>
      </c>
      <c r="AB237" s="27">
        <f t="shared" ref="AB237" si="6593">SUM(AB230:AB236)</f>
        <v>1</v>
      </c>
      <c r="AC237" s="27"/>
      <c r="AD237" s="27"/>
      <c r="AE237" s="27">
        <f t="shared" ref="AE237" si="6594">SUM(AE230:AE236)</f>
        <v>434</v>
      </c>
      <c r="AF237" s="28">
        <f t="shared" ref="AF237" si="6595">((AE237+AG237)/7)/AC236</f>
        <v>0.5044642857142857</v>
      </c>
      <c r="AG237" s="27">
        <f t="shared" ref="AG237" si="6596">SUM(AG230:AG236)</f>
        <v>18</v>
      </c>
      <c r="AH237" s="28">
        <f t="shared" ref="AH237" si="6597">(AG237/(AG237+AE237))</f>
        <v>3.9823008849557522E-2</v>
      </c>
      <c r="AI237" s="27"/>
      <c r="AJ237" s="27"/>
      <c r="AK237" s="29">
        <f t="shared" ref="AK237:AL237" si="6598">AK235/AK234*100-100</f>
        <v>16.835496465126099</v>
      </c>
      <c r="AL237" s="72">
        <f t="shared" si="6598"/>
        <v>2.2421524663677133</v>
      </c>
      <c r="AM237" s="26">
        <f t="shared" ref="AM237" si="6599">SUM(AM230:AM236)</f>
        <v>3</v>
      </c>
      <c r="AN237" s="27">
        <f t="shared" ref="AN237" si="6600">SUM(AN230:AN236)</f>
        <v>0</v>
      </c>
      <c r="AO237" s="27"/>
      <c r="AP237" s="27"/>
      <c r="AQ237" s="27">
        <f t="shared" ref="AQ237" si="6601">SUM(AQ230:AQ236)</f>
        <v>2812</v>
      </c>
      <c r="AR237" s="28">
        <f t="shared" ref="AR237" si="6602">((AQ237+AS237)/7)/AO236</f>
        <v>0.59605209605209608</v>
      </c>
      <c r="AS237" s="27">
        <f t="shared" ref="AS237" si="6603">SUM(AS230:AS236)</f>
        <v>117</v>
      </c>
      <c r="AT237" s="28">
        <f t="shared" ref="AT237" si="6604">(AS237/(AS237+AQ237))</f>
        <v>3.9945373847729601E-2</v>
      </c>
      <c r="AU237" s="27"/>
      <c r="AV237" s="27"/>
      <c r="AW237" s="29">
        <f t="shared" ref="AW237:AX237" si="6605">AW235/AW234*100-100</f>
        <v>16.53421302544109</v>
      </c>
      <c r="AX237" s="72">
        <f t="shared" si="6605"/>
        <v>9.6412556053811613</v>
      </c>
      <c r="AY237" s="26">
        <f t="shared" ref="AY237" si="6606">SUM(AY230:AY236)</f>
        <v>0</v>
      </c>
      <c r="AZ237" s="27">
        <f t="shared" ref="AZ237" si="6607">SUM(AZ230:AZ236)</f>
        <v>0</v>
      </c>
      <c r="BA237" s="27"/>
      <c r="BB237" s="27"/>
      <c r="BC237" s="27">
        <f t="shared" ref="BC237" si="6608">SUM(BC230:BC236)</f>
        <v>2982</v>
      </c>
      <c r="BD237" s="28">
        <f t="shared" ref="BD237" si="6609">((BC237+BE237)/7)/BA236</f>
        <v>0.53997219325686474</v>
      </c>
      <c r="BE237" s="27">
        <f t="shared" ref="BE237" si="6610">SUM(BE230:BE236)</f>
        <v>125</v>
      </c>
      <c r="BF237" s="28">
        <f t="shared" ref="BF237" si="6611">(BE237/(BE237+BC237))</f>
        <v>4.0231734792404251E-2</v>
      </c>
      <c r="BG237" s="27"/>
      <c r="BH237" s="27"/>
      <c r="BI237" s="29">
        <f t="shared" ref="BI237:BJ237" si="6612">BI235/BI234*100-100</f>
        <v>16.108447409260407</v>
      </c>
      <c r="BJ237" s="72">
        <f t="shared" si="6612"/>
        <v>14.246291824767155</v>
      </c>
      <c r="BK237" s="26">
        <f t="shared" ref="BK237" si="6613">SUM(BK230:BK236)</f>
        <v>0</v>
      </c>
      <c r="BL237" s="27">
        <f t="shared" ref="BL237" si="6614">SUM(BL230:BL236)</f>
        <v>0</v>
      </c>
      <c r="BM237" s="27"/>
      <c r="BN237" s="27"/>
      <c r="BO237" s="27">
        <f t="shared" ref="BO237" si="6615">SUM(BO230:BO236)</f>
        <v>2659</v>
      </c>
      <c r="BP237" s="28">
        <f t="shared" ref="BP237" si="6616">((BO237+BQ237)/7)/BM236</f>
        <v>0.55694164989939643</v>
      </c>
      <c r="BQ237" s="27">
        <f t="shared" ref="BQ237" si="6617">SUM(BQ230:BQ236)</f>
        <v>109</v>
      </c>
      <c r="BR237" s="28">
        <f t="shared" ref="BR237" si="6618">(BQ237/(BQ237+BO237))</f>
        <v>3.9378612716763003E-2</v>
      </c>
      <c r="BS237" s="27"/>
      <c r="BT237" s="27"/>
      <c r="BU237" s="29">
        <f t="shared" ref="BU237:BV237" si="6619">BU235/BU234*100-100</f>
        <v>16.409256760133957</v>
      </c>
      <c r="BV237" s="72">
        <f t="shared" si="6619"/>
        <v>0.10348395998620674</v>
      </c>
      <c r="BW237" s="26">
        <f t="shared" ref="BW237" si="6620">SUM(BW230:BW236)</f>
        <v>0</v>
      </c>
      <c r="BX237" s="27">
        <f t="shared" ref="BX237" si="6621">SUM(BX230:BX236)</f>
        <v>0</v>
      </c>
      <c r="BY237" s="27"/>
      <c r="BZ237" s="27"/>
      <c r="CA237" s="27">
        <f t="shared" ref="CA237" si="6622">SUM(CA230:CA236)</f>
        <v>2897</v>
      </c>
      <c r="CB237" s="28">
        <f t="shared" ref="CB237" si="6623">((CA237+CC237)/7)/BY236</f>
        <v>0.58634222919937207</v>
      </c>
      <c r="CC237" s="27">
        <f t="shared" ref="CC237" si="6624">SUM(CC230:CC236)</f>
        <v>91</v>
      </c>
      <c r="CD237" s="28">
        <f t="shared" ref="CD237" si="6625">(CC237/(CC237+CA237))</f>
        <v>3.0455153949129853E-2</v>
      </c>
      <c r="CE237" s="27"/>
      <c r="CF237" s="27"/>
      <c r="CG237" s="29">
        <f t="shared" ref="CG237:CH237" si="6626">CG235/CG234*100-100</f>
        <v>18.052431648922877</v>
      </c>
      <c r="CH237" s="72">
        <f t="shared" si="6626"/>
        <v>4.7257675060365472</v>
      </c>
      <c r="CI237" s="26">
        <f t="shared" ref="CI237" si="6627">SUM(CI230:CI236)</f>
        <v>3</v>
      </c>
      <c r="CJ237" s="27">
        <f t="shared" ref="CJ237" si="6628">SUM(CJ230:CJ236)</f>
        <v>0</v>
      </c>
      <c r="CK237" s="27"/>
      <c r="CL237" s="27"/>
      <c r="CM237" s="27">
        <f t="shared" ref="CM237" si="6629">SUM(CM230:CM236)</f>
        <v>521</v>
      </c>
      <c r="CN237" s="28">
        <f t="shared" ref="CN237" si="6630">((CM237+CO237)/7)/CK236</f>
        <v>0.6186726659167604</v>
      </c>
      <c r="CO237" s="27">
        <f t="shared" ref="CO237" si="6631">SUM(CO230:CO236)</f>
        <v>29</v>
      </c>
      <c r="CP237" s="28">
        <f t="shared" ref="CP237" si="6632">(CO237/(CO237+CM237))</f>
        <v>5.2727272727272727E-2</v>
      </c>
      <c r="CQ237" s="27"/>
      <c r="CR237" s="27"/>
      <c r="CS237" s="29">
        <f t="shared" ref="CS237:CT237" si="6633">CS235/CS234*100-100</f>
        <v>16.017727128838246</v>
      </c>
      <c r="CT237" s="72">
        <f t="shared" si="6633"/>
        <v>2.7653213751868293</v>
      </c>
      <c r="CU237" s="26">
        <f t="shared" ref="CU237" si="6634">SUM(CU230:CU236)</f>
        <v>0</v>
      </c>
      <c r="CV237" s="27">
        <f t="shared" ref="CV237" si="6635">SUM(CV230:CV236)</f>
        <v>0</v>
      </c>
      <c r="CW237" s="27"/>
      <c r="CX237" s="27"/>
      <c r="CY237" s="27">
        <f t="shared" ref="CY237" si="6636">SUM(CY230:CY236)</f>
        <v>3009</v>
      </c>
      <c r="CZ237" s="28">
        <f t="shared" ref="CZ237" si="6637">((CY237+DA237)/7)/CW236</f>
        <v>0.60031225604996097</v>
      </c>
      <c r="DA237" s="27">
        <f t="shared" ref="DA237" si="6638">SUM(DA230:DA236)</f>
        <v>67</v>
      </c>
      <c r="DB237" s="28">
        <f t="shared" ref="DB237" si="6639">(DA237/(DA237+CY237))</f>
        <v>2.1781534460338103E-2</v>
      </c>
      <c r="DC237" s="27"/>
      <c r="DD237" s="27"/>
      <c r="DE237" s="29">
        <f t="shared" ref="DE237:DF237" si="6640">DE235/DE234*100-100</f>
        <v>13.98804536059437</v>
      </c>
      <c r="DF237" s="72">
        <f t="shared" si="6640"/>
        <v>7.0886512590548421</v>
      </c>
      <c r="DG237" s="26">
        <f t="shared" ref="DG237" si="6641">SUM(DG230:DG236)</f>
        <v>1</v>
      </c>
      <c r="DH237" s="27">
        <f t="shared" ref="DH237" si="6642">SUM(DH230:DH236)</f>
        <v>0</v>
      </c>
      <c r="DI237" s="27"/>
      <c r="DJ237" s="27"/>
      <c r="DK237" s="27">
        <f t="shared" ref="DK237" si="6643">SUM(DK230:DK236)</f>
        <v>3221</v>
      </c>
      <c r="DL237" s="28">
        <f t="shared" ref="DL237" si="6644">((DK237+DM237)/7)/DI236</f>
        <v>0.58412698412698416</v>
      </c>
      <c r="DM237" s="27">
        <f t="shared" ref="DM237" si="6645">SUM(DM230:DM236)</f>
        <v>91</v>
      </c>
      <c r="DN237" s="28">
        <f t="shared" ref="DN237" si="6646">(DM237/(DM237+DK237))</f>
        <v>2.747584541062802E-2</v>
      </c>
      <c r="DO237" s="27"/>
      <c r="DP237" s="27"/>
      <c r="DQ237" s="29">
        <f t="shared" ref="DQ237:DR237" si="6647">DQ235/DQ234*100-100</f>
        <v>21.41628808295475</v>
      </c>
      <c r="DR237" s="72">
        <f t="shared" si="6647"/>
        <v>12.642290444981043</v>
      </c>
      <c r="DS237" s="26">
        <f t="shared" ref="DS237" si="6648">SUM(DS230:DS236)</f>
        <v>0</v>
      </c>
      <c r="DT237" s="27">
        <f t="shared" ref="DT237" si="6649">SUM(DT230:DT236)</f>
        <v>0</v>
      </c>
      <c r="DU237" s="27"/>
      <c r="DV237" s="27"/>
      <c r="DW237" s="27">
        <f t="shared" ref="DW237" si="6650">SUM(DW230:DW236)</f>
        <v>3297</v>
      </c>
      <c r="DX237" s="28">
        <f t="shared" ref="DX237" si="6651">((DW237+DY237)/7)/DU236</f>
        <v>0.55640816326530607</v>
      </c>
      <c r="DY237" s="27">
        <f t="shared" ref="DY237" si="6652">SUM(DY230:DY236)</f>
        <v>111</v>
      </c>
      <c r="DZ237" s="28">
        <f t="shared" ref="DZ237" si="6653">(DY237/(DY237+DW237))</f>
        <v>3.2570422535211266E-2</v>
      </c>
      <c r="EA237" s="27"/>
      <c r="EB237" s="27"/>
      <c r="EC237" s="29">
        <f t="shared" ref="EC237:ED237" si="6654">EC235/EC234*100-100</f>
        <v>13.07436627949447</v>
      </c>
      <c r="ED237" s="72">
        <f t="shared" si="6654"/>
        <v>5.156950672645749</v>
      </c>
      <c r="EE237" s="26">
        <f t="shared" ref="EE237" si="6655">SUM(EE230:EE236)</f>
        <v>0</v>
      </c>
      <c r="EF237" s="27">
        <f t="shared" ref="EF237" si="6656">SUM(EF230:EF236)</f>
        <v>0</v>
      </c>
      <c r="EG237" s="27"/>
      <c r="EH237" s="27"/>
      <c r="EI237" s="27">
        <f t="shared" ref="EI237" si="6657">SUM(EI230:EI236)</f>
        <v>545</v>
      </c>
      <c r="EJ237" s="28">
        <f t="shared" ref="EJ237" si="6658">((EI237+EK237)/7)/EG236</f>
        <v>0.54343629343629341</v>
      </c>
      <c r="EK237" s="27">
        <f t="shared" ref="EK237" si="6659">SUM(EK230:EK236)</f>
        <v>18</v>
      </c>
      <c r="EL237" s="28">
        <f t="shared" ref="EL237" si="6660">(EK237/(EK237+EI237))</f>
        <v>3.1971580817051509E-2</v>
      </c>
      <c r="EM237" s="27"/>
      <c r="EN237" s="27"/>
      <c r="EO237" s="29">
        <f t="shared" ref="EO237:EP237" si="6661">EO235/EO234*100-100</f>
        <v>5.4562721229387989</v>
      </c>
      <c r="EP237" s="72">
        <f t="shared" si="6661"/>
        <v>4.9007046764894255</v>
      </c>
      <c r="EQ237" s="26">
        <f t="shared" ref="EQ237" si="6662">SUM(EQ230:EQ236)</f>
        <v>0</v>
      </c>
      <c r="ER237" s="27">
        <f t="shared" ref="ER237" si="6663">SUM(ER230:ER236)</f>
        <v>0</v>
      </c>
      <c r="ES237" s="27"/>
      <c r="ET237" s="27"/>
      <c r="EU237" s="27">
        <f t="shared" ref="EU237" si="6664">SUM(EU230:EU236)</f>
        <v>3222</v>
      </c>
      <c r="EV237" s="28">
        <f t="shared" ref="EV237" si="6665">((EU237+EW237)/7)/ES236</f>
        <v>0.55218184834909578</v>
      </c>
      <c r="EW237" s="27">
        <f t="shared" ref="EW237" si="6666">SUM(EW230:EW236)</f>
        <v>106</v>
      </c>
      <c r="EX237" s="28">
        <f t="shared" ref="EX237" si="6667">(EW237/(EW237+EU237))</f>
        <v>3.1850961538461536E-2</v>
      </c>
      <c r="EY237" s="27"/>
      <c r="EZ237" s="27"/>
      <c r="FA237" s="29">
        <f t="shared" ref="FA237:FB237" si="6668">FA235/FA234*100-100</f>
        <v>7.6989332803286175</v>
      </c>
      <c r="FB237" s="72">
        <f t="shared" si="6668"/>
        <v>6.5723094170403726</v>
      </c>
      <c r="FC237" s="26">
        <f t="shared" ref="FC237" si="6669">SUM(FC230:FC236)</f>
        <v>0</v>
      </c>
      <c r="FD237" s="27">
        <f t="shared" ref="FD237" si="6670">SUM(FD230:FD236)</f>
        <v>0</v>
      </c>
      <c r="FE237" s="27"/>
      <c r="FF237" s="27"/>
      <c r="FG237" s="27">
        <f t="shared" ref="FG237" si="6671">SUM(FG230:FG236)</f>
        <v>3234</v>
      </c>
      <c r="FH237" s="28">
        <f t="shared" ref="FH237" si="6672">((FG237+FI237)/7)/FE236</f>
        <v>0.55055071510767717</v>
      </c>
      <c r="FI237" s="27">
        <f t="shared" ref="FI237" si="6673">SUM(FI230:FI236)</f>
        <v>115</v>
      </c>
      <c r="FJ237" s="28">
        <f t="shared" ref="FJ237" si="6674">(FI237/(FI237+FG237))</f>
        <v>3.4338608539862647E-2</v>
      </c>
      <c r="FK237" s="27"/>
      <c r="FL237" s="27"/>
      <c r="FM237" s="29">
        <f t="shared" ref="FM237:FN237" si="6675">FM235/FM234*100-100</f>
        <v>14.220807031264542</v>
      </c>
      <c r="FN237" s="72">
        <f t="shared" si="6675"/>
        <v>9.0647021140294726</v>
      </c>
      <c r="FO237" s="26">
        <f t="shared" ref="FO237" si="6676">SUM(FO230:FO236)</f>
        <v>2</v>
      </c>
      <c r="FP237" s="27">
        <f t="shared" ref="FP237" si="6677">SUM(FP230:FP236)</f>
        <v>0</v>
      </c>
      <c r="FQ237" s="27"/>
      <c r="FR237" s="27"/>
      <c r="FS237" s="27">
        <f t="shared" ref="FS237" si="6678">SUM(FS230:FS236)</f>
        <v>3194</v>
      </c>
      <c r="FT237" s="28">
        <f t="shared" ref="FT237" si="6679">((FS237+FU237)/7)/FQ236</f>
        <v>0.55608591885441527</v>
      </c>
      <c r="FU237" s="27">
        <f t="shared" ref="FU237" si="6680">SUM(FU230:FU236)</f>
        <v>68</v>
      </c>
      <c r="FV237" s="28">
        <f t="shared" ref="FV237" si="6681">(FU237/(FU237+FS237))</f>
        <v>2.0846106683016553E-2</v>
      </c>
      <c r="FW237" s="27"/>
      <c r="FX237" s="27"/>
      <c r="FY237" s="29">
        <f t="shared" ref="FY237:FZ237" si="6682">FY235/FY234*100-100</f>
        <v>12.474877978753952</v>
      </c>
      <c r="FZ237" s="72">
        <f t="shared" si="6682"/>
        <v>6.1136023916292999</v>
      </c>
      <c r="GA237" s="26">
        <f t="shared" ref="GA237" si="6683">SUM(GA230:GA236)</f>
        <v>0</v>
      </c>
      <c r="GB237" s="27">
        <f t="shared" ref="GB237" si="6684">SUM(GB230:GB236)</f>
        <v>0</v>
      </c>
      <c r="GC237" s="27"/>
      <c r="GD237" s="27"/>
      <c r="GE237" s="27">
        <f t="shared" ref="GE237" si="6685">SUM(GE230:GE236)</f>
        <v>484</v>
      </c>
      <c r="GF237" s="28">
        <f t="shared" ref="GF237" si="6686">((GE237+GG237)/7)/GC236</f>
        <v>0.48344370860927155</v>
      </c>
      <c r="GG237" s="27">
        <f t="shared" ref="GG237" si="6687">SUM(GG230:GG236)</f>
        <v>27</v>
      </c>
      <c r="GH237" s="28">
        <f t="shared" ref="GH237" si="6688">(GG237/(GG237+GE237))</f>
        <v>5.2837573385518588E-2</v>
      </c>
      <c r="GI237" s="27"/>
      <c r="GJ237" s="27"/>
      <c r="GK237" s="29">
        <f t="shared" ref="GK237:GL237" si="6689">GK235/GK234*100-100</f>
        <v>16.681276937687201</v>
      </c>
      <c r="GL237" s="72">
        <f t="shared" si="6689"/>
        <v>10.08968609865471</v>
      </c>
      <c r="GM237" s="26">
        <f t="shared" ref="GM237" si="6690">SUM(GM230:GM236)</f>
        <v>0</v>
      </c>
      <c r="GN237" s="27">
        <f t="shared" ref="GN237" si="6691">SUM(GN230:GN236)</f>
        <v>0</v>
      </c>
      <c r="GO237" s="27"/>
      <c r="GP237" s="27"/>
      <c r="GQ237" s="27">
        <f t="shared" ref="GQ237" si="6692">SUM(GQ230:GQ236)</f>
        <v>3196</v>
      </c>
      <c r="GR237" s="28">
        <f t="shared" ref="GR237" si="6693">((GQ237+GS237)/7)/GO236</f>
        <v>0.56320657759506676</v>
      </c>
      <c r="GS237" s="27">
        <f t="shared" ref="GS237" si="6694">SUM(GS230:GS236)</f>
        <v>92</v>
      </c>
      <c r="GT237" s="28">
        <f t="shared" ref="GT237" si="6695">(GS237/(GS237+GQ237))</f>
        <v>2.7980535279805353E-2</v>
      </c>
      <c r="GU237" s="27"/>
      <c r="GV237" s="27"/>
      <c r="GW237" s="29">
        <f t="shared" ref="GW237:GX237" si="6696">GW235/GW234*100-100</f>
        <v>10.560303893637226</v>
      </c>
      <c r="GX237" s="72">
        <f t="shared" si="6696"/>
        <v>6.3378176382660882</v>
      </c>
      <c r="GY237" s="26">
        <f t="shared" ref="GY237" si="6697">SUM(GY230:GY236)</f>
        <v>1</v>
      </c>
      <c r="GZ237" s="27">
        <f t="shared" ref="GZ237" si="6698">SUM(GZ230:GZ236)</f>
        <v>0</v>
      </c>
      <c r="HA237" s="27"/>
      <c r="HB237" s="27"/>
      <c r="HC237" s="27">
        <f t="shared" ref="HC237" si="6699">SUM(HC230:HC236)</f>
        <v>3205</v>
      </c>
      <c r="HD237" s="28">
        <f t="shared" ref="HD237" si="6700">((HC237+HE237)/7)/HA236</f>
        <v>0.56614387998636206</v>
      </c>
      <c r="HE237" s="27">
        <f t="shared" ref="HE237" si="6701">SUM(HE230:HE236)</f>
        <v>116</v>
      </c>
      <c r="HF237" s="28">
        <f t="shared" ref="HF237" si="6702">(HE237/(HE237+HC237))</f>
        <v>3.4929238181270701E-2</v>
      </c>
      <c r="HG237" s="27"/>
      <c r="HH237" s="27"/>
      <c r="HI237" s="29">
        <f t="shared" ref="HI237:HJ237" si="6703">HI235/HI234*100-100</f>
        <v>11.675635749709826</v>
      </c>
      <c r="HJ237" s="72">
        <f t="shared" si="6703"/>
        <v>13.270739910313907</v>
      </c>
      <c r="HK237" s="26">
        <f t="shared" si="6529"/>
        <v>15</v>
      </c>
      <c r="HL237" s="27">
        <f t="shared" si="6530"/>
        <v>1</v>
      </c>
      <c r="HM237" s="27">
        <f t="shared" si="6531"/>
        <v>0</v>
      </c>
      <c r="HN237" s="27">
        <f t="shared" si="6532"/>
        <v>0</v>
      </c>
      <c r="HO237" s="27">
        <f t="shared" si="6533"/>
        <v>45909</v>
      </c>
      <c r="HP237" s="216">
        <f>+((HO237)/HM236)/7</f>
        <v>0.5657719609582964</v>
      </c>
      <c r="HQ237" s="62">
        <f t="shared" si="6535"/>
        <v>1496</v>
      </c>
      <c r="HR237" s="52">
        <f t="shared" si="6579"/>
        <v>3.258620314099632E-2</v>
      </c>
      <c r="HS237" s="53">
        <f t="shared" ref="HS237" si="6704">SUM(HS230:HS236)/7</f>
        <v>65.728571428571428</v>
      </c>
      <c r="HT237" s="54">
        <f t="shared" ref="HT237" si="6705">SUM(HT230:HT236)</f>
        <v>43587</v>
      </c>
      <c r="HU237" s="53">
        <f t="shared" ref="HU237" si="6706">AVERAGE(HU230:HU236)</f>
        <v>94.947176690371521</v>
      </c>
      <c r="HV237" s="63">
        <f>HV235/HV234*100-100</f>
        <v>14.644209462585536</v>
      </c>
      <c r="HW237" s="72">
        <f>HW235/HW234*100-100</f>
        <v>7.1686307227031136</v>
      </c>
      <c r="HX237" s="78">
        <f t="shared" ref="HX237" si="6707">SUM(G237,I237,S237,U237,AE237,AG237,AQ237,AS237,BC237,BE237)/7/SUM(E236,Q236,AC236,AO236,BA236)</f>
        <v>0.56682327766665119</v>
      </c>
      <c r="HY237" s="78">
        <f t="shared" ref="HY237" si="6708">SUM(BO237,BQ237,CA237,CC237,CM237,CO237,CY237,DA237,DK237,DM237)/7/SUM(BM236,BY236,CK236,CW236,DI236)</f>
        <v>0.58365901880546234</v>
      </c>
      <c r="HZ237" s="78">
        <f t="shared" ref="HZ237" si="6709">SUM(DW237,DY237,EI237,EK237,EU237,EW237,FG237,FI237)/7/SUM(DU236,EG236,ES236,FE236)</f>
        <v>0.55254008613979555</v>
      </c>
      <c r="IA237" s="78">
        <f t="shared" ref="IA237" si="6710">SUM(FS237,FU237,GE237,GG237,GQ237,GS237,HC237,HE237)/7/SUM(FQ236,GC236,GO236,HA236)</f>
        <v>0.55736296773500826</v>
      </c>
      <c r="IB237" s="92">
        <f t="shared" ref="IB237" si="6711">SUM(I237,U237,AG237,AS237,BE237)/SUM(G237,I237,S237,U237,AE237,AG237,AQ237,AS237,BC237,BE237)</f>
        <v>3.7423061140746817E-2</v>
      </c>
      <c r="IC237" s="92">
        <f t="shared" ref="IC237" si="6712">SUM(BQ237,CC237,CO237,DA237,DM237)/SUM(BO237,BQ237,CA237,CC237,CM237,CO237,CY237,DA237,DK237,DM237)</f>
        <v>3.0486844178351978E-2</v>
      </c>
      <c r="ID237" s="92">
        <f t="shared" ref="ID237" si="6713">SUM(DY237,EK237,EW237,FI237)/SUM(DW237,DY237,EI237,EK237,EU237,EW237,FG237,FI237)</f>
        <v>3.287002253944403E-2</v>
      </c>
      <c r="IE237" s="92">
        <f t="shared" ref="IE237" si="6714">SUM(FU237,GG237,GS237,HE237)/SUM(FS237,FU237,GE237,GG237,GQ237,GS237,HC237,HE237)</f>
        <v>2.9185128106337891E-2</v>
      </c>
      <c r="IF237" s="94">
        <f t="shared" ref="IF237" si="6715">SUM(C237,O237,AA237,AM237,AY237)</f>
        <v>8</v>
      </c>
      <c r="IG237" s="94">
        <f t="shared" ref="IG237" si="6716">SUM(BK237,BW237,CI237,CU237,DG237)</f>
        <v>4</v>
      </c>
      <c r="IH237" s="94">
        <f t="shared" ref="IH237" si="6717">SUM(DS237,EE237,EQ237,FC237)</f>
        <v>0</v>
      </c>
      <c r="II237" s="94">
        <f t="shared" ref="II237" si="6718">SUM(FO237,GA237,GM237,GY237)</f>
        <v>3</v>
      </c>
      <c r="IJ237" s="96" t="s">
        <v>89</v>
      </c>
    </row>
    <row r="238" spans="1:244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" si="6719">HK237/HM227</f>
        <v>1.2923235978288964E-3</v>
      </c>
      <c r="HL238" s="68">
        <f t="shared" ref="HL238" si="6720">HL237/HN227</f>
        <v>1.037344398340249E-3</v>
      </c>
      <c r="HM238" s="45"/>
      <c r="HN238" s="45"/>
      <c r="HO238" s="45"/>
      <c r="HP238" s="218"/>
      <c r="HQ238" s="45"/>
      <c r="HR238" s="45"/>
      <c r="HS238" s="45"/>
      <c r="HT238" s="55"/>
      <c r="HU238" s="45"/>
      <c r="HV238" s="45"/>
      <c r="HW238" s="46"/>
      <c r="HY238" s="77"/>
      <c r="HZ238" s="77"/>
      <c r="IA238" s="77"/>
      <c r="IF238" s="94">
        <f t="shared" ref="IF238" si="6721">SUM(E227,Q227,AC227,AO227,BA227)</f>
        <v>3079</v>
      </c>
      <c r="IG238" s="94">
        <f t="shared" ref="IG238" si="6722">SUM(BM227,BY227,CK227,CW227,DI227)</f>
        <v>3111</v>
      </c>
      <c r="IH238" s="94">
        <f t="shared" ref="IH238" si="6723">SUM(DU227,EG227,ES227,FE227)</f>
        <v>2753</v>
      </c>
      <c r="II238" s="94">
        <f t="shared" ref="II238" si="6724">SUM(FQ227,GC227,GO227,HA227)</f>
        <v>2664</v>
      </c>
      <c r="IJ238" s="96" t="s">
        <v>84</v>
      </c>
    </row>
    <row r="239" spans="1:244" x14ac:dyDescent="0.25">
      <c r="A239" s="225">
        <v>51</v>
      </c>
      <c r="B239" s="73">
        <f>B236+1</f>
        <v>44610</v>
      </c>
      <c r="C239" s="33"/>
      <c r="D239" s="34"/>
      <c r="E239" s="34">
        <f>E236-C239</f>
        <v>726</v>
      </c>
      <c r="F239" s="34">
        <f>F236-D239</f>
        <v>61</v>
      </c>
      <c r="G239" s="34">
        <v>425</v>
      </c>
      <c r="H239" s="35">
        <f t="shared" ref="H239:H245" si="6725">((G239+I239)/E239)</f>
        <v>0.5950413223140496</v>
      </c>
      <c r="I239" s="34">
        <v>7</v>
      </c>
      <c r="J239" s="35">
        <f>I239/(G239+I239)</f>
        <v>1.6203703703703703E-2</v>
      </c>
      <c r="K239" s="36"/>
      <c r="L239" s="34"/>
      <c r="M239" s="34"/>
      <c r="N239" s="37"/>
      <c r="O239" s="33"/>
      <c r="P239" s="34"/>
      <c r="Q239" s="34">
        <f t="shared" ref="Q239" si="6726">Q236-O239</f>
        <v>693</v>
      </c>
      <c r="R239" s="34">
        <f t="shared" ref="R239" si="6727">R236-P239</f>
        <v>59</v>
      </c>
      <c r="S239" s="34">
        <v>366</v>
      </c>
      <c r="T239" s="35">
        <f t="shared" ref="T239:T245" si="6728">((S239+U239)/Q239)</f>
        <v>0.54689754689754688</v>
      </c>
      <c r="U239" s="34">
        <v>13</v>
      </c>
      <c r="V239" s="35">
        <f t="shared" ref="V239:V245" si="6729">U239/(S239+U239)</f>
        <v>3.430079155672823E-2</v>
      </c>
      <c r="W239" s="36"/>
      <c r="X239" s="34"/>
      <c r="Y239" s="34"/>
      <c r="Z239" s="37"/>
      <c r="AA239" s="33"/>
      <c r="AB239" s="34"/>
      <c r="AC239" s="34">
        <f t="shared" ref="AC239" si="6730">AC236-AA239</f>
        <v>128</v>
      </c>
      <c r="AD239" s="34">
        <f t="shared" ref="AD239" si="6731">AD236-AB239</f>
        <v>7</v>
      </c>
      <c r="AE239" s="34">
        <v>72</v>
      </c>
      <c r="AF239" s="35">
        <f t="shared" ref="AF239:AF245" si="6732">((AE239+AG239)/AC239)</f>
        <v>0.578125</v>
      </c>
      <c r="AG239" s="34">
        <v>2</v>
      </c>
      <c r="AH239" s="35">
        <f t="shared" ref="AH239:AH245" si="6733">AG239/(AE239+AG239)</f>
        <v>2.7027027027027029E-2</v>
      </c>
      <c r="AI239" s="36"/>
      <c r="AJ239" s="34"/>
      <c r="AK239" s="34"/>
      <c r="AL239" s="37"/>
      <c r="AM239" s="33"/>
      <c r="AN239" s="34"/>
      <c r="AO239" s="34">
        <f t="shared" ref="AO239" si="6734">AO236-AM239</f>
        <v>702</v>
      </c>
      <c r="AP239" s="34">
        <f t="shared" ref="AP239" si="6735">AP236-AN239</f>
        <v>60</v>
      </c>
      <c r="AQ239" s="34">
        <v>395</v>
      </c>
      <c r="AR239" s="35">
        <f t="shared" ref="AR239:AR245" si="6736">((AQ239+AS239)/AO239)</f>
        <v>0.57977207977207978</v>
      </c>
      <c r="AS239" s="34">
        <v>12</v>
      </c>
      <c r="AT239" s="35">
        <f t="shared" ref="AT239:AT245" si="6737">AS239/(AQ239+AS239)</f>
        <v>2.9484029484029485E-2</v>
      </c>
      <c r="AU239" s="36"/>
      <c r="AV239" s="34"/>
      <c r="AW239" s="34"/>
      <c r="AX239" s="37"/>
      <c r="AY239" s="33"/>
      <c r="AZ239" s="34"/>
      <c r="BA239" s="34">
        <f t="shared" ref="BA239" si="6738">BA236-AY239</f>
        <v>822</v>
      </c>
      <c r="BB239" s="34">
        <f t="shared" ref="BB239" si="6739">BB236-AZ239</f>
        <v>68</v>
      </c>
      <c r="BC239" s="34">
        <v>435</v>
      </c>
      <c r="BD239" s="35">
        <f t="shared" ref="BD239:BD245" si="6740">((BC239+BE239)/BA239)</f>
        <v>0.55231143552311435</v>
      </c>
      <c r="BE239" s="34">
        <v>19</v>
      </c>
      <c r="BF239" s="35">
        <f t="shared" ref="BF239:BF245" si="6741">BE239/(BC239+BE239)</f>
        <v>4.185022026431718E-2</v>
      </c>
      <c r="BG239" s="36"/>
      <c r="BH239" s="34"/>
      <c r="BI239" s="34"/>
      <c r="BJ239" s="37"/>
      <c r="BK239" s="33"/>
      <c r="BL239" s="34"/>
      <c r="BM239" s="34">
        <f t="shared" ref="BM239" si="6742">BM236-BK239</f>
        <v>710</v>
      </c>
      <c r="BN239" s="34">
        <f t="shared" ref="BN239" si="6743">BN236-BL239</f>
        <v>58</v>
      </c>
      <c r="BO239" s="34">
        <v>382</v>
      </c>
      <c r="BP239" s="35">
        <f t="shared" ref="BP239:BP245" si="6744">((BO239+BQ239)/BM239)</f>
        <v>0.55633802816901412</v>
      </c>
      <c r="BQ239" s="34">
        <v>13</v>
      </c>
      <c r="BR239" s="35">
        <f t="shared" ref="BR239:BR245" si="6745">BQ239/(BO239+BQ239)</f>
        <v>3.2911392405063293E-2</v>
      </c>
      <c r="BS239" s="36"/>
      <c r="BT239" s="34"/>
      <c r="BU239" s="34"/>
      <c r="BV239" s="37"/>
      <c r="BW239" s="33"/>
      <c r="BX239" s="34"/>
      <c r="BY239" s="34">
        <f t="shared" ref="BY239" si="6746">BY236-BW239</f>
        <v>728</v>
      </c>
      <c r="BZ239" s="34">
        <f t="shared" ref="BZ239" si="6747">BZ236-BX239</f>
        <v>61</v>
      </c>
      <c r="CA239" s="34">
        <v>411</v>
      </c>
      <c r="CB239" s="35">
        <f t="shared" ref="CB239:CB245" si="6748">((CA239+CC239)/BY239)</f>
        <v>0.57967032967032972</v>
      </c>
      <c r="CC239" s="34">
        <v>11</v>
      </c>
      <c r="CD239" s="35">
        <f t="shared" ref="CD239:CD245" si="6749">CC239/(CA239+CC239)</f>
        <v>2.6066350710900472E-2</v>
      </c>
      <c r="CE239" s="36"/>
      <c r="CF239" s="34"/>
      <c r="CG239" s="34"/>
      <c r="CH239" s="37"/>
      <c r="CI239" s="33"/>
      <c r="CJ239" s="34"/>
      <c r="CK239" s="34">
        <f t="shared" ref="CK239" si="6750">CK236-CI239</f>
        <v>127</v>
      </c>
      <c r="CL239" s="34">
        <f t="shared" ref="CL239" si="6751">CL236-CJ239</f>
        <v>11</v>
      </c>
      <c r="CM239" s="34">
        <v>79</v>
      </c>
      <c r="CN239" s="35">
        <f t="shared" ref="CN239:CN245" si="6752">((CM239+CO239)/CK239)</f>
        <v>0.67716535433070868</v>
      </c>
      <c r="CO239" s="34">
        <v>7</v>
      </c>
      <c r="CP239" s="35">
        <f t="shared" ref="CP239:CP245" si="6753">CO239/(CM239+CO239)</f>
        <v>8.1395348837209308E-2</v>
      </c>
      <c r="CQ239" s="36"/>
      <c r="CR239" s="34"/>
      <c r="CS239" s="34"/>
      <c r="CT239" s="37"/>
      <c r="CU239" s="33"/>
      <c r="CV239" s="34"/>
      <c r="CW239" s="34">
        <f t="shared" ref="CW239" si="6754">CW236-CU239</f>
        <v>732</v>
      </c>
      <c r="CX239" s="34">
        <f t="shared" ref="CX239" si="6755">CX236-CV239</f>
        <v>62</v>
      </c>
      <c r="CY239" s="34">
        <v>422</v>
      </c>
      <c r="CZ239" s="35">
        <f t="shared" ref="CZ239:CZ245" si="6756">((CY239+DA239)/CW239)</f>
        <v>0.59153005464480879</v>
      </c>
      <c r="DA239" s="34">
        <v>11</v>
      </c>
      <c r="DB239" s="35">
        <f t="shared" ref="DB239:DB245" si="6757">DA239/(CY239+DA239)</f>
        <v>2.5404157043879907E-2</v>
      </c>
      <c r="DC239" s="36"/>
      <c r="DD239" s="34"/>
      <c r="DE239" s="34"/>
      <c r="DF239" s="37"/>
      <c r="DG239" s="33"/>
      <c r="DH239" s="34"/>
      <c r="DI239" s="34">
        <f t="shared" ref="DI239" si="6758">DI236-DG239</f>
        <v>810</v>
      </c>
      <c r="DJ239" s="34">
        <f t="shared" ref="DJ239" si="6759">DJ236-DH239</f>
        <v>70</v>
      </c>
      <c r="DK239" s="34">
        <v>443</v>
      </c>
      <c r="DL239" s="35">
        <f t="shared" ref="DL239:DL245" si="6760">((DK239+DM239)/DI239)</f>
        <v>0.56666666666666665</v>
      </c>
      <c r="DM239" s="34">
        <v>16</v>
      </c>
      <c r="DN239" s="35">
        <f t="shared" ref="DN239:DN245" si="6761">DM239/(DK239+DM239)</f>
        <v>3.4858387799564274E-2</v>
      </c>
      <c r="DO239" s="36"/>
      <c r="DP239" s="34"/>
      <c r="DQ239" s="34"/>
      <c r="DR239" s="37"/>
      <c r="DS239" s="33"/>
      <c r="DT239" s="34"/>
      <c r="DU239" s="34">
        <f t="shared" ref="DU239" si="6762">DU236-DS239</f>
        <v>875</v>
      </c>
      <c r="DV239" s="34">
        <f t="shared" ref="DV239" si="6763">DV236-DT239</f>
        <v>70</v>
      </c>
      <c r="DW239" s="34">
        <v>477</v>
      </c>
      <c r="DX239" s="35">
        <f t="shared" ref="DX239:DX245" si="6764">((DW239+DY239)/DU239)</f>
        <v>0.56114285714285717</v>
      </c>
      <c r="DY239" s="34">
        <v>14</v>
      </c>
      <c r="DZ239" s="35">
        <f t="shared" ref="DZ239:DZ245" si="6765">DY239/(DW239+DY239)</f>
        <v>2.8513238289205704E-2</v>
      </c>
      <c r="EA239" s="36"/>
      <c r="EB239" s="34"/>
      <c r="EC239" s="34"/>
      <c r="ED239" s="37"/>
      <c r="EE239" s="33"/>
      <c r="EF239" s="34"/>
      <c r="EG239" s="34">
        <f t="shared" ref="EG239" si="6766">EG236-EE239</f>
        <v>148</v>
      </c>
      <c r="EH239" s="34">
        <f t="shared" ref="EH239" si="6767">EH236-EF239</f>
        <v>11</v>
      </c>
      <c r="EI239" s="34">
        <v>72</v>
      </c>
      <c r="EJ239" s="35">
        <f t="shared" ref="EJ239:EJ245" si="6768">((EI239+EK239)/EG239)</f>
        <v>0.52027027027027029</v>
      </c>
      <c r="EK239" s="34">
        <v>5</v>
      </c>
      <c r="EL239" s="35">
        <f t="shared" ref="EL239:EL245" si="6769">EK239/(EI239+EK239)</f>
        <v>6.4935064935064929E-2</v>
      </c>
      <c r="EM239" s="36"/>
      <c r="EN239" s="34"/>
      <c r="EO239" s="34"/>
      <c r="EP239" s="37"/>
      <c r="EQ239" s="33"/>
      <c r="ER239" s="34"/>
      <c r="ES239" s="34">
        <f t="shared" ref="ES239" si="6770">ES236-EQ239</f>
        <v>861</v>
      </c>
      <c r="ET239" s="34">
        <f t="shared" ref="ET239" si="6771">ET236-ER239</f>
        <v>72</v>
      </c>
      <c r="EU239" s="34">
        <v>471</v>
      </c>
      <c r="EV239" s="35">
        <f t="shared" ref="EV239:EV245" si="6772">((EU239+EW239)/ES239)</f>
        <v>0.5656213704994193</v>
      </c>
      <c r="EW239" s="34">
        <v>16</v>
      </c>
      <c r="EX239" s="35">
        <f t="shared" ref="EX239:EX245" si="6773">EW239/(EU239+EW239)</f>
        <v>3.2854209445585217E-2</v>
      </c>
      <c r="EY239" s="36"/>
      <c r="EZ239" s="34"/>
      <c r="FA239" s="34"/>
      <c r="FB239" s="37"/>
      <c r="FC239" s="33"/>
      <c r="FD239" s="34"/>
      <c r="FE239" s="34">
        <f t="shared" ref="FE239" si="6774">FE236-FC239</f>
        <v>869</v>
      </c>
      <c r="FF239" s="34">
        <f t="shared" ref="FF239" si="6775">FF236-FD239</f>
        <v>72</v>
      </c>
      <c r="FG239" s="34">
        <v>442</v>
      </c>
      <c r="FH239" s="35">
        <f t="shared" ref="FH239:FH245" si="6776">((FG239+FI239)/FE239)</f>
        <v>0.52359033371691599</v>
      </c>
      <c r="FI239" s="34">
        <v>13</v>
      </c>
      <c r="FJ239" s="35">
        <f t="shared" ref="FJ239:FJ245" si="6777">FI239/(FG239+FI239)</f>
        <v>2.8571428571428571E-2</v>
      </c>
      <c r="FK239" s="36"/>
      <c r="FL239" s="34"/>
      <c r="FM239" s="34"/>
      <c r="FN239" s="37"/>
      <c r="FO239" s="33"/>
      <c r="FP239" s="34"/>
      <c r="FQ239" s="34">
        <f t="shared" ref="FQ239" si="6778">FQ236-FO239</f>
        <v>838</v>
      </c>
      <c r="FR239" s="34">
        <f t="shared" ref="FR239" si="6779">FR236-FP239</f>
        <v>69</v>
      </c>
      <c r="FS239" s="34">
        <v>420</v>
      </c>
      <c r="FT239" s="35">
        <f t="shared" ref="FT239:FT245" si="6780">((FS239+FU239)/FQ239)</f>
        <v>0.51431980906921237</v>
      </c>
      <c r="FU239" s="34">
        <v>11</v>
      </c>
      <c r="FV239" s="35">
        <f t="shared" ref="FV239:FV245" si="6781">FU239/(FS239+FU239)</f>
        <v>2.5522041763341066E-2</v>
      </c>
      <c r="FW239" s="36"/>
      <c r="FX239" s="34"/>
      <c r="FY239" s="34"/>
      <c r="FZ239" s="37"/>
      <c r="GA239" s="33"/>
      <c r="GB239" s="34"/>
      <c r="GC239" s="34">
        <f t="shared" ref="GC239" si="6782">GC236-GA239</f>
        <v>151</v>
      </c>
      <c r="GD239" s="34">
        <f t="shared" ref="GD239" si="6783">GD236-GB239</f>
        <v>13</v>
      </c>
      <c r="GE239" s="34">
        <v>70</v>
      </c>
      <c r="GF239" s="35">
        <f t="shared" ref="GF239:GF245" si="6784">((GE239+GG239)/GC239)</f>
        <v>0.49006622516556292</v>
      </c>
      <c r="GG239" s="34">
        <v>4</v>
      </c>
      <c r="GH239" s="35">
        <f t="shared" ref="GH239:GH245" si="6785">GG239/(GE239+GG239)</f>
        <v>5.4054054054054057E-2</v>
      </c>
      <c r="GI239" s="36"/>
      <c r="GJ239" s="34"/>
      <c r="GK239" s="34"/>
      <c r="GL239" s="37"/>
      <c r="GM239" s="33"/>
      <c r="GN239" s="34"/>
      <c r="GO239" s="34">
        <f t="shared" ref="GO239" si="6786">GO236-GM239</f>
        <v>834</v>
      </c>
      <c r="GP239" s="34">
        <f t="shared" ref="GP239" si="6787">GP236-GN239</f>
        <v>69</v>
      </c>
      <c r="GQ239" s="34">
        <v>461</v>
      </c>
      <c r="GR239" s="35">
        <f t="shared" ref="GR239:GR245" si="6788">((GQ239+GS239)/GO239)</f>
        <v>0.57194244604316546</v>
      </c>
      <c r="GS239" s="34">
        <v>16</v>
      </c>
      <c r="GT239" s="35">
        <f t="shared" ref="GT239:GT245" si="6789">GS239/(GQ239+GS239)</f>
        <v>3.3542976939203356E-2</v>
      </c>
      <c r="GU239" s="36"/>
      <c r="GV239" s="34"/>
      <c r="GW239" s="34"/>
      <c r="GX239" s="37"/>
      <c r="GY239" s="33"/>
      <c r="GZ239" s="34"/>
      <c r="HA239" s="34">
        <f t="shared" ref="HA239" si="6790">HA236-GY239</f>
        <v>838</v>
      </c>
      <c r="HB239" s="34">
        <f t="shared" ref="HB239" si="6791">HB236-GZ239</f>
        <v>70</v>
      </c>
      <c r="HC239" s="34">
        <v>422</v>
      </c>
      <c r="HD239" s="35">
        <f t="shared" ref="HD239:HD245" si="6792">((HC239+HE239)/HA239)</f>
        <v>0.52505966587112174</v>
      </c>
      <c r="HE239" s="34">
        <v>18</v>
      </c>
      <c r="HF239" s="35">
        <f t="shared" ref="HF239:HF245" si="6793">HE239/(HC239+HE239)</f>
        <v>4.0909090909090909E-2</v>
      </c>
      <c r="HG239" s="36"/>
      <c r="HH239" s="34"/>
      <c r="HI239" s="34"/>
      <c r="HJ239" s="37"/>
      <c r="HK239" s="33">
        <f t="shared" ref="HK239:HK246" si="6794">+C239+O239+AA239+AM239+AY239+BK239+BW239+CI239+CU239+DG239+DS239+EE239+EQ239+FC239+FO239+GA239+GM239+GY239</f>
        <v>0</v>
      </c>
      <c r="HL239" s="34">
        <f t="shared" ref="HL239:HL246" si="6795">+D239+P239+AB239+AN239+AZ239+BL239+BX239+CJ239+CV239+DH239+DT239+EF239+ER239+FD239+FP239+GB239+GN239+GZ239</f>
        <v>0</v>
      </c>
      <c r="HM239" s="34">
        <f t="shared" ref="HM239:HM246" si="6796">+E239+Q239+AC239+AO239+BA239+BM239+BY239+CK239+CW239+DI239+DU239+EG239+ES239+FE239+FQ239+GC239+GO239+HA239</f>
        <v>11592</v>
      </c>
      <c r="HN239" s="34">
        <f t="shared" ref="HN239:HN246" si="6797">+F239+R239+AD239+AP239+BB239+BN239+BZ239+CL239+CX239+DJ239+DV239+EH239+ET239+FF239+FR239+GD239+GP239+HB239</f>
        <v>963</v>
      </c>
      <c r="HO239" s="34">
        <f t="shared" ref="HO239:HO246" si="6798">+G239+S239+AE239+AQ239+BC239+BO239+CA239+CM239+CY239+DK239+DW239+EI239+EU239+FG239+FS239+GE239+GQ239+HC239+I239+U239+AG239+AS239+BE239+BQ239+CC239+CO239+DA239+DM239+DY239+EK239+EW239+FI239+FU239+GG239+GS239+HE239</f>
        <v>6473</v>
      </c>
      <c r="HP239" s="214">
        <f t="shared" ref="HP239:HP240" si="6799">+(HO239)/HM239</f>
        <v>0.55840234644582476</v>
      </c>
      <c r="HQ239" s="48">
        <f t="shared" ref="HQ239:HQ246" si="6800">+I239+U239+AG239+AS239+BE239+BQ239+CC239+CO239+DA239+DM239+DY239+EK239+EW239+FI239+FU239+GG239+GS239+HE239</f>
        <v>208</v>
      </c>
      <c r="HR239" s="35">
        <f>+(HQ239/(HO239))</f>
        <v>3.2133477522014522E-2</v>
      </c>
      <c r="HS239" s="49">
        <v>65.900000000000006</v>
      </c>
      <c r="HT239" s="50">
        <v>6150</v>
      </c>
      <c r="HU239" s="49">
        <f t="shared" ref="HU239:HU245" si="6801">+HT239/HO239*100</f>
        <v>95.010041711725634</v>
      </c>
      <c r="HV239" s="48"/>
      <c r="HW239" s="37"/>
      <c r="HX239" s="78">
        <f t="shared" ref="HX239:HX245" si="6802">SUM(G239,I239,S239,U239,AE239,AG239,AQ239,AS239,BC239,BE239)/SUM(E239,Q239,AC239,AO239,BA239)</f>
        <v>0.56854444806252036</v>
      </c>
      <c r="HY239" s="78">
        <f t="shared" ref="HY239:HY245" si="6803">SUM(BO239,BQ239,CA239,CC239,CM239,CO239,CY239,DA239,DK239,DM239)/SUM(BM239,BY239,CK239,CW239,DI239)</f>
        <v>0.577727711618925</v>
      </c>
      <c r="HZ239" s="78">
        <f t="shared" ref="HZ239:HZ245" si="6804">SUM(DW239,DY239,EI239,EK239,EU239,EW239,FG239,FI239)/SUM(DU239,EG239,ES239,FE239)</f>
        <v>0.54849255357791504</v>
      </c>
      <c r="IA239" s="78">
        <f t="shared" ref="IA239:IA245" si="6805">SUM(FS239,FU239,GE239,GG239,GQ239,GS239,HC239,HE239)/SUM(FQ239,GC239,GO239,HA239)</f>
        <v>0.5343855693348365</v>
      </c>
    </row>
    <row r="240" spans="1:244" x14ac:dyDescent="0.25">
      <c r="A240" s="226"/>
      <c r="B240" s="41">
        <f t="shared" ref="B240:B245" si="6806">+B239+1</f>
        <v>44611</v>
      </c>
      <c r="C240" s="10"/>
      <c r="D240" s="11"/>
      <c r="E240" s="74">
        <f t="shared" ref="E240:E244" si="6807">E239-C240</f>
        <v>726</v>
      </c>
      <c r="F240" s="74">
        <f t="shared" ref="F240:F244" si="6808">F239-D240</f>
        <v>61</v>
      </c>
      <c r="G240" s="11">
        <v>393</v>
      </c>
      <c r="H240" s="12">
        <f t="shared" si="6725"/>
        <v>0.56611570247933884</v>
      </c>
      <c r="I240" s="11">
        <v>18</v>
      </c>
      <c r="J240" s="12">
        <f t="shared" ref="J240:J245" si="6809">I240/(G240+I240)</f>
        <v>4.3795620437956206E-2</v>
      </c>
      <c r="K240" s="13"/>
      <c r="L240" s="11"/>
      <c r="M240" s="11"/>
      <c r="N240" s="14"/>
      <c r="O240" s="10"/>
      <c r="P240" s="11"/>
      <c r="Q240" s="74">
        <f t="shared" ref="Q240:Q245" si="6810">Q239-O240</f>
        <v>693</v>
      </c>
      <c r="R240" s="74">
        <f t="shared" ref="R240:R245" si="6811">R239-P240</f>
        <v>59</v>
      </c>
      <c r="S240" s="11">
        <v>336</v>
      </c>
      <c r="T240" s="12">
        <f t="shared" si="6728"/>
        <v>0.50793650793650791</v>
      </c>
      <c r="U240" s="11">
        <v>16</v>
      </c>
      <c r="V240" s="12">
        <f t="shared" si="6729"/>
        <v>4.5454545454545456E-2</v>
      </c>
      <c r="W240" s="13"/>
      <c r="X240" s="11"/>
      <c r="Y240" s="11"/>
      <c r="Z240" s="14"/>
      <c r="AA240" s="10"/>
      <c r="AB240" s="11"/>
      <c r="AC240" s="74">
        <f t="shared" ref="AC240:AC245" si="6812">AC239-AA240</f>
        <v>128</v>
      </c>
      <c r="AD240" s="74">
        <f t="shared" ref="AD240:AD245" si="6813">AD239-AB240</f>
        <v>7</v>
      </c>
      <c r="AE240" s="11">
        <v>54</v>
      </c>
      <c r="AF240" s="12">
        <f t="shared" si="6732"/>
        <v>0.4765625</v>
      </c>
      <c r="AG240" s="11">
        <v>7</v>
      </c>
      <c r="AH240" s="12">
        <f t="shared" si="6733"/>
        <v>0.11475409836065574</v>
      </c>
      <c r="AI240" s="13"/>
      <c r="AJ240" s="11"/>
      <c r="AK240" s="11"/>
      <c r="AL240" s="14"/>
      <c r="AM240" s="10"/>
      <c r="AN240" s="11"/>
      <c r="AO240" s="74">
        <f t="shared" ref="AO240:AO245" si="6814">AO239-AM240</f>
        <v>702</v>
      </c>
      <c r="AP240" s="74">
        <f t="shared" ref="AP240:AP245" si="6815">AP239-AN240</f>
        <v>60</v>
      </c>
      <c r="AQ240" s="11">
        <v>350</v>
      </c>
      <c r="AR240" s="12">
        <f t="shared" si="6736"/>
        <v>0.51709401709401714</v>
      </c>
      <c r="AS240" s="11">
        <v>13</v>
      </c>
      <c r="AT240" s="12">
        <f t="shared" si="6737"/>
        <v>3.5812672176308541E-2</v>
      </c>
      <c r="AU240" s="13"/>
      <c r="AV240" s="11"/>
      <c r="AW240" s="11"/>
      <c r="AX240" s="14"/>
      <c r="AY240" s="10"/>
      <c r="AZ240" s="11"/>
      <c r="BA240" s="74">
        <f t="shared" ref="BA240:BA245" si="6816">BA239-AY240</f>
        <v>822</v>
      </c>
      <c r="BB240" s="74">
        <f t="shared" ref="BB240:BB245" si="6817">BB239-AZ240</f>
        <v>68</v>
      </c>
      <c r="BC240" s="11">
        <v>420</v>
      </c>
      <c r="BD240" s="12">
        <f t="shared" si="6740"/>
        <v>0.53163017031630166</v>
      </c>
      <c r="BE240" s="11">
        <v>17</v>
      </c>
      <c r="BF240" s="12">
        <f t="shared" si="6741"/>
        <v>3.8901601830663615E-2</v>
      </c>
      <c r="BG240" s="13"/>
      <c r="BH240" s="11"/>
      <c r="BI240" s="11"/>
      <c r="BJ240" s="14"/>
      <c r="BK240" s="10"/>
      <c r="BL240" s="11"/>
      <c r="BM240" s="74">
        <f t="shared" ref="BM240:BM245" si="6818">BM239-BK240</f>
        <v>710</v>
      </c>
      <c r="BN240" s="74">
        <f t="shared" ref="BN240:BN245" si="6819">BN239-BL240</f>
        <v>58</v>
      </c>
      <c r="BO240" s="11">
        <v>385</v>
      </c>
      <c r="BP240" s="12">
        <f t="shared" si="6744"/>
        <v>0.55492957746478877</v>
      </c>
      <c r="BQ240" s="11">
        <v>9</v>
      </c>
      <c r="BR240" s="12">
        <f t="shared" si="6745"/>
        <v>2.2842639593908629E-2</v>
      </c>
      <c r="BS240" s="13"/>
      <c r="BT240" s="11"/>
      <c r="BU240" s="11"/>
      <c r="BV240" s="14"/>
      <c r="BW240" s="10"/>
      <c r="BX240" s="11"/>
      <c r="BY240" s="74">
        <f t="shared" ref="BY240:BY245" si="6820">BY239-BW240</f>
        <v>728</v>
      </c>
      <c r="BZ240" s="74">
        <f t="shared" ref="BZ240:BZ245" si="6821">BZ239-BX240</f>
        <v>61</v>
      </c>
      <c r="CA240" s="11">
        <v>406</v>
      </c>
      <c r="CB240" s="12">
        <f t="shared" si="6748"/>
        <v>0.5714285714285714</v>
      </c>
      <c r="CC240" s="11">
        <v>10</v>
      </c>
      <c r="CD240" s="12">
        <f t="shared" si="6749"/>
        <v>2.403846153846154E-2</v>
      </c>
      <c r="CE240" s="13"/>
      <c r="CF240" s="11"/>
      <c r="CG240" s="11"/>
      <c r="CH240" s="14"/>
      <c r="CI240" s="10"/>
      <c r="CJ240" s="11"/>
      <c r="CK240" s="74">
        <f t="shared" ref="CK240:CK245" si="6822">CK239-CI240</f>
        <v>127</v>
      </c>
      <c r="CL240" s="74">
        <f t="shared" ref="CL240:CL245" si="6823">CL239-CJ240</f>
        <v>11</v>
      </c>
      <c r="CM240" s="11">
        <v>81</v>
      </c>
      <c r="CN240" s="12">
        <f t="shared" si="6752"/>
        <v>0.66141732283464572</v>
      </c>
      <c r="CO240" s="11">
        <v>3</v>
      </c>
      <c r="CP240" s="12">
        <f t="shared" si="6753"/>
        <v>3.5714285714285712E-2</v>
      </c>
      <c r="CQ240" s="13"/>
      <c r="CR240" s="11"/>
      <c r="CS240" s="11"/>
      <c r="CT240" s="14"/>
      <c r="CU240" s="10"/>
      <c r="CV240" s="11"/>
      <c r="CW240" s="74">
        <f t="shared" ref="CW240:CW245" si="6824">CW239-CU240</f>
        <v>732</v>
      </c>
      <c r="CX240" s="74">
        <f t="shared" ref="CX240:CX245" si="6825">CX239-CV240</f>
        <v>62</v>
      </c>
      <c r="CY240" s="11">
        <v>431</v>
      </c>
      <c r="CZ240" s="12">
        <f t="shared" si="6756"/>
        <v>0.60109289617486339</v>
      </c>
      <c r="DA240" s="11">
        <v>9</v>
      </c>
      <c r="DB240" s="12">
        <f t="shared" si="6757"/>
        <v>2.0454545454545454E-2</v>
      </c>
      <c r="DC240" s="13"/>
      <c r="DD240" s="11"/>
      <c r="DE240" s="11"/>
      <c r="DF240" s="14"/>
      <c r="DG240" s="10"/>
      <c r="DH240" s="11"/>
      <c r="DI240" s="74">
        <f t="shared" ref="DI240:DI245" si="6826">DI239-DG240</f>
        <v>810</v>
      </c>
      <c r="DJ240" s="74">
        <f t="shared" ref="DJ240:DJ245" si="6827">DJ239-DH240</f>
        <v>70</v>
      </c>
      <c r="DK240" s="11">
        <v>440</v>
      </c>
      <c r="DL240" s="12">
        <f t="shared" si="6760"/>
        <v>0.56049382716049378</v>
      </c>
      <c r="DM240" s="11">
        <v>14</v>
      </c>
      <c r="DN240" s="12">
        <f t="shared" si="6761"/>
        <v>3.0837004405286344E-2</v>
      </c>
      <c r="DO240" s="13"/>
      <c r="DP240" s="11"/>
      <c r="DQ240" s="11"/>
      <c r="DR240" s="14"/>
      <c r="DS240" s="10">
        <v>1</v>
      </c>
      <c r="DT240" s="11"/>
      <c r="DU240" s="74">
        <f t="shared" ref="DU240:DU245" si="6828">DU239-DS240</f>
        <v>874</v>
      </c>
      <c r="DV240" s="74">
        <f t="shared" ref="DV240:DV245" si="6829">DV239-DT240</f>
        <v>70</v>
      </c>
      <c r="DW240" s="11">
        <v>450</v>
      </c>
      <c r="DX240" s="12">
        <f t="shared" si="6764"/>
        <v>0.52974828375286043</v>
      </c>
      <c r="DY240" s="11">
        <v>13</v>
      </c>
      <c r="DZ240" s="12">
        <f t="shared" si="6765"/>
        <v>2.8077753779697623E-2</v>
      </c>
      <c r="EA240" s="13"/>
      <c r="EB240" s="11"/>
      <c r="EC240" s="11"/>
      <c r="ED240" s="14"/>
      <c r="EE240" s="10"/>
      <c r="EF240" s="11"/>
      <c r="EG240" s="74">
        <f t="shared" ref="EG240:EG245" si="6830">EG239-EE240</f>
        <v>148</v>
      </c>
      <c r="EH240" s="74">
        <f t="shared" ref="EH240:EH245" si="6831">EH239-EF240</f>
        <v>11</v>
      </c>
      <c r="EI240" s="11">
        <v>68</v>
      </c>
      <c r="EJ240" s="12">
        <f t="shared" si="6768"/>
        <v>0.46621621621621623</v>
      </c>
      <c r="EK240" s="11">
        <v>1</v>
      </c>
      <c r="EL240" s="12">
        <f t="shared" si="6769"/>
        <v>1.4492753623188406E-2</v>
      </c>
      <c r="EM240" s="13"/>
      <c r="EN240" s="11"/>
      <c r="EO240" s="11"/>
      <c r="EP240" s="14"/>
      <c r="EQ240" s="10"/>
      <c r="ER240" s="11"/>
      <c r="ES240" s="74">
        <f t="shared" ref="ES240:ES245" si="6832">ES239-EQ240</f>
        <v>861</v>
      </c>
      <c r="ET240" s="74">
        <f t="shared" ref="ET240:ET245" si="6833">ET239-ER240</f>
        <v>72</v>
      </c>
      <c r="EU240" s="11">
        <v>480</v>
      </c>
      <c r="EV240" s="12">
        <f t="shared" si="6772"/>
        <v>0.56910569105691056</v>
      </c>
      <c r="EW240" s="11">
        <v>10</v>
      </c>
      <c r="EX240" s="12">
        <f t="shared" si="6773"/>
        <v>2.0408163265306121E-2</v>
      </c>
      <c r="EY240" s="13"/>
      <c r="EZ240" s="11"/>
      <c r="FA240" s="11"/>
      <c r="FB240" s="14"/>
      <c r="FC240" s="10"/>
      <c r="FD240" s="11"/>
      <c r="FE240" s="74">
        <f t="shared" ref="FE240:FE245" si="6834">FE239-FC240</f>
        <v>869</v>
      </c>
      <c r="FF240" s="74">
        <f t="shared" ref="FF240:FF245" si="6835">FF239-FD240</f>
        <v>72</v>
      </c>
      <c r="FG240" s="11">
        <v>476</v>
      </c>
      <c r="FH240" s="12">
        <f t="shared" si="6776"/>
        <v>0.56386651323360182</v>
      </c>
      <c r="FI240" s="11">
        <v>14</v>
      </c>
      <c r="FJ240" s="12">
        <f t="shared" si="6777"/>
        <v>2.8571428571428571E-2</v>
      </c>
      <c r="FK240" s="13"/>
      <c r="FL240" s="11"/>
      <c r="FM240" s="11"/>
      <c r="FN240" s="14"/>
      <c r="FO240" s="10"/>
      <c r="FP240" s="11"/>
      <c r="FQ240" s="74">
        <f t="shared" ref="FQ240:FQ245" si="6836">FQ239-FO240</f>
        <v>838</v>
      </c>
      <c r="FR240" s="74">
        <f t="shared" ref="FR240:FR245" si="6837">FR239-FP240</f>
        <v>69</v>
      </c>
      <c r="FS240" s="11">
        <v>470</v>
      </c>
      <c r="FT240" s="12">
        <f t="shared" si="6780"/>
        <v>0.5715990453460621</v>
      </c>
      <c r="FU240" s="11">
        <v>9</v>
      </c>
      <c r="FV240" s="12">
        <f t="shared" si="6781"/>
        <v>1.8789144050104383E-2</v>
      </c>
      <c r="FW240" s="13"/>
      <c r="FX240" s="11"/>
      <c r="FY240" s="11"/>
      <c r="FZ240" s="14"/>
      <c r="GA240" s="10"/>
      <c r="GB240" s="11"/>
      <c r="GC240" s="74">
        <f t="shared" ref="GC240:GC245" si="6838">GC239-GA240</f>
        <v>151</v>
      </c>
      <c r="GD240" s="74">
        <f t="shared" ref="GD240:GD245" si="6839">GD239-GB240</f>
        <v>13</v>
      </c>
      <c r="GE240" s="11">
        <v>60</v>
      </c>
      <c r="GF240" s="12">
        <f t="shared" si="6784"/>
        <v>0.43046357615894038</v>
      </c>
      <c r="GG240" s="11">
        <v>5</v>
      </c>
      <c r="GH240" s="12">
        <f t="shared" si="6785"/>
        <v>7.6923076923076927E-2</v>
      </c>
      <c r="GI240" s="13"/>
      <c r="GJ240" s="11"/>
      <c r="GK240" s="11"/>
      <c r="GL240" s="14"/>
      <c r="GM240" s="10"/>
      <c r="GN240" s="11"/>
      <c r="GO240" s="74">
        <f t="shared" ref="GO240:GO245" si="6840">GO239-GM240</f>
        <v>834</v>
      </c>
      <c r="GP240" s="74">
        <f t="shared" ref="GP240:GP245" si="6841">GP239-GN240</f>
        <v>69</v>
      </c>
      <c r="GQ240" s="11">
        <v>436</v>
      </c>
      <c r="GR240" s="12">
        <f t="shared" si="6788"/>
        <v>0.52997601918465231</v>
      </c>
      <c r="GS240" s="11">
        <v>6</v>
      </c>
      <c r="GT240" s="12">
        <f t="shared" si="6789"/>
        <v>1.3574660633484163E-2</v>
      </c>
      <c r="GU240" s="13"/>
      <c r="GV240" s="11"/>
      <c r="GW240" s="11"/>
      <c r="GX240" s="14"/>
      <c r="GY240" s="10">
        <v>1</v>
      </c>
      <c r="GZ240" s="11"/>
      <c r="HA240" s="74">
        <f t="shared" ref="HA240:HA245" si="6842">HA239-GY240</f>
        <v>837</v>
      </c>
      <c r="HB240" s="74">
        <f t="shared" ref="HB240:HB245" si="6843">HB239-GZ240</f>
        <v>70</v>
      </c>
      <c r="HC240" s="11">
        <v>474</v>
      </c>
      <c r="HD240" s="12">
        <f t="shared" si="6792"/>
        <v>0.58900836320191163</v>
      </c>
      <c r="HE240" s="11">
        <v>19</v>
      </c>
      <c r="HF240" s="12">
        <f t="shared" si="6793"/>
        <v>3.8539553752535496E-2</v>
      </c>
      <c r="HG240" s="13"/>
      <c r="HH240" s="11"/>
      <c r="HI240" s="11"/>
      <c r="HJ240" s="14"/>
      <c r="HK240" s="10">
        <f t="shared" si="6794"/>
        <v>2</v>
      </c>
      <c r="HL240" s="11">
        <f t="shared" si="6795"/>
        <v>0</v>
      </c>
      <c r="HM240" s="11">
        <f t="shared" si="6796"/>
        <v>11590</v>
      </c>
      <c r="HN240" s="11">
        <f t="shared" si="6797"/>
        <v>963</v>
      </c>
      <c r="HO240" s="11">
        <f t="shared" si="6798"/>
        <v>6403</v>
      </c>
      <c r="HP240" s="215">
        <f t="shared" si="6799"/>
        <v>0.55245901639344264</v>
      </c>
      <c r="HQ240" s="15">
        <f t="shared" si="6800"/>
        <v>193</v>
      </c>
      <c r="HR240" s="12">
        <f t="shared" ref="HR240:HR246" si="6844">+(HQ240/(HO240))</f>
        <v>3.0142120880837106E-2</v>
      </c>
      <c r="HS240" s="16">
        <v>66</v>
      </c>
      <c r="HT240" s="17">
        <v>6099</v>
      </c>
      <c r="HU240" s="16">
        <f t="shared" si="6801"/>
        <v>95.252225519287833</v>
      </c>
      <c r="HV240" s="15"/>
      <c r="HW240" s="14"/>
      <c r="HX240" s="78">
        <f t="shared" si="6802"/>
        <v>0.52881797460110713</v>
      </c>
      <c r="HY240" s="78">
        <f t="shared" si="6803"/>
        <v>0.57547473447055042</v>
      </c>
      <c r="HZ240" s="78">
        <f t="shared" si="6804"/>
        <v>0.54941860465116277</v>
      </c>
      <c r="IA240" s="78">
        <f t="shared" si="6805"/>
        <v>0.55601503759398496</v>
      </c>
    </row>
    <row r="241" spans="1:244" x14ac:dyDescent="0.25">
      <c r="A241" s="226"/>
      <c r="B241" s="41">
        <f t="shared" si="6806"/>
        <v>44612</v>
      </c>
      <c r="C241" s="10"/>
      <c r="D241" s="11"/>
      <c r="E241" s="74">
        <f t="shared" si="6807"/>
        <v>726</v>
      </c>
      <c r="F241" s="74">
        <f t="shared" si="6808"/>
        <v>61</v>
      </c>
      <c r="G241" s="11">
        <v>409</v>
      </c>
      <c r="H241" s="12">
        <f t="shared" si="6725"/>
        <v>0.58126721763085398</v>
      </c>
      <c r="I241" s="11">
        <v>13</v>
      </c>
      <c r="J241" s="12">
        <f t="shared" si="6809"/>
        <v>3.0805687203791468E-2</v>
      </c>
      <c r="K241" s="13"/>
      <c r="L241" s="11"/>
      <c r="M241" s="11"/>
      <c r="N241" s="14"/>
      <c r="O241" s="10">
        <v>1</v>
      </c>
      <c r="P241" s="11"/>
      <c r="Q241" s="74">
        <f t="shared" si="6810"/>
        <v>692</v>
      </c>
      <c r="R241" s="74">
        <f t="shared" si="6811"/>
        <v>59</v>
      </c>
      <c r="S241" s="11">
        <v>403</v>
      </c>
      <c r="T241" s="12">
        <f t="shared" si="6728"/>
        <v>0.60693641618497107</v>
      </c>
      <c r="U241" s="11">
        <v>17</v>
      </c>
      <c r="V241" s="12">
        <f t="shared" si="6729"/>
        <v>4.0476190476190478E-2</v>
      </c>
      <c r="W241" s="13"/>
      <c r="X241" s="11"/>
      <c r="Y241" s="11"/>
      <c r="Z241" s="14"/>
      <c r="AA241" s="10">
        <v>3</v>
      </c>
      <c r="AB241" s="11"/>
      <c r="AC241" s="74">
        <f t="shared" si="6812"/>
        <v>125</v>
      </c>
      <c r="AD241" s="74">
        <f t="shared" si="6813"/>
        <v>7</v>
      </c>
      <c r="AE241" s="11">
        <v>75</v>
      </c>
      <c r="AF241" s="12">
        <f t="shared" si="6732"/>
        <v>0.624</v>
      </c>
      <c r="AG241" s="11">
        <v>3</v>
      </c>
      <c r="AH241" s="12">
        <f t="shared" si="6733"/>
        <v>3.8461538461538464E-2</v>
      </c>
      <c r="AI241" s="13"/>
      <c r="AJ241" s="11"/>
      <c r="AK241" s="11"/>
      <c r="AL241" s="14"/>
      <c r="AM241" s="10"/>
      <c r="AN241" s="11"/>
      <c r="AO241" s="74">
        <f t="shared" si="6814"/>
        <v>702</v>
      </c>
      <c r="AP241" s="74">
        <f t="shared" si="6815"/>
        <v>60</v>
      </c>
      <c r="AQ241" s="11">
        <v>437</v>
      </c>
      <c r="AR241" s="12">
        <f t="shared" si="6736"/>
        <v>0.64529914529914534</v>
      </c>
      <c r="AS241" s="11">
        <v>16</v>
      </c>
      <c r="AT241" s="12">
        <f t="shared" si="6737"/>
        <v>3.5320088300220751E-2</v>
      </c>
      <c r="AU241" s="13"/>
      <c r="AV241" s="11"/>
      <c r="AW241" s="11"/>
      <c r="AX241" s="14"/>
      <c r="AY241" s="10"/>
      <c r="AZ241" s="11"/>
      <c r="BA241" s="74">
        <f t="shared" si="6816"/>
        <v>822</v>
      </c>
      <c r="BB241" s="74">
        <f t="shared" si="6817"/>
        <v>68</v>
      </c>
      <c r="BC241" s="11">
        <v>460</v>
      </c>
      <c r="BD241" s="12">
        <f t="shared" si="6740"/>
        <v>0.58150851581508511</v>
      </c>
      <c r="BE241" s="11">
        <v>18</v>
      </c>
      <c r="BF241" s="12">
        <f t="shared" si="6741"/>
        <v>3.7656903765690378E-2</v>
      </c>
      <c r="BG241" s="13"/>
      <c r="BH241" s="11"/>
      <c r="BI241" s="11"/>
      <c r="BJ241" s="14"/>
      <c r="BK241" s="10">
        <v>1</v>
      </c>
      <c r="BL241" s="11"/>
      <c r="BM241" s="74">
        <f t="shared" si="6818"/>
        <v>709</v>
      </c>
      <c r="BN241" s="74">
        <f t="shared" si="6819"/>
        <v>58</v>
      </c>
      <c r="BO241" s="11">
        <v>387</v>
      </c>
      <c r="BP241" s="12">
        <f t="shared" si="6744"/>
        <v>0.56417489421720735</v>
      </c>
      <c r="BQ241" s="11">
        <v>13</v>
      </c>
      <c r="BR241" s="12">
        <f t="shared" si="6745"/>
        <v>3.2500000000000001E-2</v>
      </c>
      <c r="BS241" s="13"/>
      <c r="BT241" s="11"/>
      <c r="BU241" s="11"/>
      <c r="BV241" s="14"/>
      <c r="BW241" s="10">
        <v>2</v>
      </c>
      <c r="BX241" s="11"/>
      <c r="BY241" s="74">
        <f t="shared" si="6820"/>
        <v>726</v>
      </c>
      <c r="BZ241" s="74">
        <f t="shared" si="6821"/>
        <v>61</v>
      </c>
      <c r="CA241" s="11">
        <v>410</v>
      </c>
      <c r="CB241" s="12">
        <f t="shared" si="6748"/>
        <v>0.58539944903581265</v>
      </c>
      <c r="CC241" s="11">
        <v>15</v>
      </c>
      <c r="CD241" s="12">
        <f t="shared" si="6749"/>
        <v>3.5294117647058823E-2</v>
      </c>
      <c r="CE241" s="13"/>
      <c r="CF241" s="11"/>
      <c r="CG241" s="11"/>
      <c r="CH241" s="14"/>
      <c r="CI241" s="10">
        <v>1</v>
      </c>
      <c r="CJ241" s="11"/>
      <c r="CK241" s="74">
        <f t="shared" si="6822"/>
        <v>126</v>
      </c>
      <c r="CL241" s="74">
        <f t="shared" si="6823"/>
        <v>11</v>
      </c>
      <c r="CM241" s="11">
        <v>74</v>
      </c>
      <c r="CN241" s="12">
        <f t="shared" si="6752"/>
        <v>0.62698412698412698</v>
      </c>
      <c r="CO241" s="11">
        <v>5</v>
      </c>
      <c r="CP241" s="12">
        <f t="shared" si="6753"/>
        <v>6.3291139240506333E-2</v>
      </c>
      <c r="CQ241" s="13"/>
      <c r="CR241" s="11"/>
      <c r="CS241" s="11"/>
      <c r="CT241" s="14"/>
      <c r="CU241" s="10"/>
      <c r="CV241" s="11"/>
      <c r="CW241" s="74">
        <f t="shared" si="6824"/>
        <v>732</v>
      </c>
      <c r="CX241" s="74">
        <f t="shared" si="6825"/>
        <v>62</v>
      </c>
      <c r="CY241" s="11">
        <v>404</v>
      </c>
      <c r="CZ241" s="12">
        <f t="shared" si="6756"/>
        <v>0.56420765027322406</v>
      </c>
      <c r="DA241" s="11">
        <v>9</v>
      </c>
      <c r="DB241" s="12">
        <f t="shared" si="6757"/>
        <v>2.1791767554479417E-2</v>
      </c>
      <c r="DC241" s="13"/>
      <c r="DD241" s="11"/>
      <c r="DE241" s="11"/>
      <c r="DF241" s="14"/>
      <c r="DG241" s="10"/>
      <c r="DH241" s="11"/>
      <c r="DI241" s="74">
        <f t="shared" si="6826"/>
        <v>810</v>
      </c>
      <c r="DJ241" s="74">
        <f t="shared" si="6827"/>
        <v>70</v>
      </c>
      <c r="DK241" s="11">
        <v>469</v>
      </c>
      <c r="DL241" s="12">
        <f t="shared" si="6760"/>
        <v>0.58888888888888891</v>
      </c>
      <c r="DM241" s="11">
        <v>8</v>
      </c>
      <c r="DN241" s="12">
        <f t="shared" si="6761"/>
        <v>1.6771488469601678E-2</v>
      </c>
      <c r="DO241" s="13"/>
      <c r="DP241" s="11"/>
      <c r="DQ241" s="11"/>
      <c r="DR241" s="14"/>
      <c r="DS241" s="10"/>
      <c r="DT241" s="11"/>
      <c r="DU241" s="74">
        <f t="shared" si="6828"/>
        <v>874</v>
      </c>
      <c r="DV241" s="74">
        <f t="shared" si="6829"/>
        <v>70</v>
      </c>
      <c r="DW241" s="11">
        <v>457</v>
      </c>
      <c r="DX241" s="12">
        <f t="shared" si="6764"/>
        <v>0.55491990846681927</v>
      </c>
      <c r="DY241" s="11">
        <v>28</v>
      </c>
      <c r="DZ241" s="12">
        <f t="shared" si="6765"/>
        <v>5.7731958762886601E-2</v>
      </c>
      <c r="EA241" s="13"/>
      <c r="EB241" s="11"/>
      <c r="EC241" s="11"/>
      <c r="ED241" s="14"/>
      <c r="EE241" s="10"/>
      <c r="EF241" s="11"/>
      <c r="EG241" s="74">
        <f t="shared" si="6830"/>
        <v>148</v>
      </c>
      <c r="EH241" s="74">
        <f t="shared" si="6831"/>
        <v>11</v>
      </c>
      <c r="EI241" s="11">
        <v>71</v>
      </c>
      <c r="EJ241" s="12">
        <f t="shared" si="6768"/>
        <v>0.49324324324324326</v>
      </c>
      <c r="EK241" s="11">
        <v>2</v>
      </c>
      <c r="EL241" s="12">
        <f t="shared" si="6769"/>
        <v>2.7397260273972601E-2</v>
      </c>
      <c r="EM241" s="13"/>
      <c r="EN241" s="11"/>
      <c r="EO241" s="11"/>
      <c r="EP241" s="14"/>
      <c r="EQ241" s="10">
        <v>1</v>
      </c>
      <c r="ER241" s="11"/>
      <c r="ES241" s="74">
        <f t="shared" si="6832"/>
        <v>860</v>
      </c>
      <c r="ET241" s="74">
        <f t="shared" si="6833"/>
        <v>72</v>
      </c>
      <c r="EU241" s="11">
        <v>488</v>
      </c>
      <c r="EV241" s="12">
        <f t="shared" si="6772"/>
        <v>0.58255813953488367</v>
      </c>
      <c r="EW241" s="11">
        <v>13</v>
      </c>
      <c r="EX241" s="12">
        <f t="shared" si="6773"/>
        <v>2.5948103792415168E-2</v>
      </c>
      <c r="EY241" s="13"/>
      <c r="EZ241" s="11"/>
      <c r="FA241" s="11"/>
      <c r="FB241" s="14"/>
      <c r="FC241" s="10">
        <v>1</v>
      </c>
      <c r="FD241" s="11">
        <v>1</v>
      </c>
      <c r="FE241" s="74">
        <f t="shared" si="6834"/>
        <v>868</v>
      </c>
      <c r="FF241" s="74">
        <f t="shared" si="6835"/>
        <v>71</v>
      </c>
      <c r="FG241" s="11">
        <v>484</v>
      </c>
      <c r="FH241" s="12">
        <f t="shared" si="6776"/>
        <v>0.58410138248847931</v>
      </c>
      <c r="FI241" s="11">
        <v>23</v>
      </c>
      <c r="FJ241" s="12">
        <f t="shared" si="6777"/>
        <v>4.5364891518737675E-2</v>
      </c>
      <c r="FK241" s="13"/>
      <c r="FL241" s="11"/>
      <c r="FM241" s="11"/>
      <c r="FN241" s="14"/>
      <c r="FO241" s="10"/>
      <c r="FP241" s="11"/>
      <c r="FQ241" s="74">
        <f t="shared" si="6836"/>
        <v>838</v>
      </c>
      <c r="FR241" s="74">
        <f t="shared" si="6837"/>
        <v>69</v>
      </c>
      <c r="FS241" s="11">
        <v>489</v>
      </c>
      <c r="FT241" s="12">
        <f t="shared" si="6780"/>
        <v>0.59069212410501193</v>
      </c>
      <c r="FU241" s="11">
        <v>6</v>
      </c>
      <c r="FV241" s="12">
        <f t="shared" si="6781"/>
        <v>1.2121212121212121E-2</v>
      </c>
      <c r="FW241" s="13"/>
      <c r="FX241" s="11"/>
      <c r="FY241" s="11"/>
      <c r="FZ241" s="14"/>
      <c r="GA241" s="10">
        <v>1</v>
      </c>
      <c r="GB241" s="11"/>
      <c r="GC241" s="74">
        <f t="shared" si="6838"/>
        <v>150</v>
      </c>
      <c r="GD241" s="74">
        <f t="shared" si="6839"/>
        <v>13</v>
      </c>
      <c r="GE241" s="11">
        <v>67</v>
      </c>
      <c r="GF241" s="12">
        <f t="shared" si="6784"/>
        <v>0.46</v>
      </c>
      <c r="GG241" s="11">
        <v>2</v>
      </c>
      <c r="GH241" s="12">
        <f t="shared" si="6785"/>
        <v>2.8985507246376812E-2</v>
      </c>
      <c r="GI241" s="13"/>
      <c r="GJ241" s="11"/>
      <c r="GK241" s="11"/>
      <c r="GL241" s="14"/>
      <c r="GM241" s="10"/>
      <c r="GN241" s="11"/>
      <c r="GO241" s="74">
        <f t="shared" si="6840"/>
        <v>834</v>
      </c>
      <c r="GP241" s="74">
        <f t="shared" si="6841"/>
        <v>69</v>
      </c>
      <c r="GQ241" s="11">
        <v>473</v>
      </c>
      <c r="GR241" s="12">
        <f t="shared" si="6788"/>
        <v>0.58273381294964033</v>
      </c>
      <c r="GS241" s="11">
        <v>13</v>
      </c>
      <c r="GT241" s="12">
        <f t="shared" si="6789"/>
        <v>2.6748971193415638E-2</v>
      </c>
      <c r="GU241" s="13"/>
      <c r="GV241" s="11"/>
      <c r="GW241" s="11"/>
      <c r="GX241" s="14"/>
      <c r="GY241" s="10"/>
      <c r="GZ241" s="11"/>
      <c r="HA241" s="74">
        <f t="shared" si="6842"/>
        <v>837</v>
      </c>
      <c r="HB241" s="74">
        <f t="shared" si="6843"/>
        <v>70</v>
      </c>
      <c r="HC241" s="11">
        <v>481</v>
      </c>
      <c r="HD241" s="12">
        <f t="shared" si="6792"/>
        <v>0.5961768219832736</v>
      </c>
      <c r="HE241" s="11">
        <v>18</v>
      </c>
      <c r="HF241" s="12">
        <f t="shared" si="6793"/>
        <v>3.6072144288577156E-2</v>
      </c>
      <c r="HG241" s="13"/>
      <c r="HH241" s="11"/>
      <c r="HI241" s="11"/>
      <c r="HJ241" s="14"/>
      <c r="HK241" s="10">
        <v>11</v>
      </c>
      <c r="HL241" s="11">
        <f t="shared" si="6795"/>
        <v>1</v>
      </c>
      <c r="HM241" s="11">
        <f t="shared" si="6796"/>
        <v>11579</v>
      </c>
      <c r="HN241" s="11">
        <f t="shared" si="6797"/>
        <v>962</v>
      </c>
      <c r="HO241" s="11">
        <f t="shared" si="6798"/>
        <v>6760</v>
      </c>
      <c r="HP241" s="215">
        <f>+(HO241)/HM241</f>
        <v>0.58381552811123583</v>
      </c>
      <c r="HQ241" s="15">
        <f t="shared" si="6800"/>
        <v>222</v>
      </c>
      <c r="HR241" s="12">
        <f t="shared" si="6844"/>
        <v>3.284023668639053E-2</v>
      </c>
      <c r="HS241" s="16">
        <v>65.8</v>
      </c>
      <c r="HT241" s="17">
        <v>6425</v>
      </c>
      <c r="HU241" s="16">
        <f t="shared" si="6801"/>
        <v>95.044378698224847</v>
      </c>
      <c r="HV241" s="15"/>
      <c r="HW241" s="14"/>
      <c r="HX241" s="78">
        <f t="shared" si="6802"/>
        <v>0.60352135637430715</v>
      </c>
      <c r="HY241" s="78">
        <f t="shared" si="6803"/>
        <v>0.57815017724782469</v>
      </c>
      <c r="HZ241" s="78">
        <f t="shared" si="6804"/>
        <v>0.56945454545454544</v>
      </c>
      <c r="IA241" s="78">
        <f t="shared" si="6805"/>
        <v>0.58254983076344491</v>
      </c>
    </row>
    <row r="242" spans="1:244" x14ac:dyDescent="0.25">
      <c r="A242" s="226"/>
      <c r="B242" s="41">
        <f t="shared" si="6806"/>
        <v>44613</v>
      </c>
      <c r="C242" s="10"/>
      <c r="D242" s="11"/>
      <c r="E242" s="74">
        <f t="shared" si="6807"/>
        <v>726</v>
      </c>
      <c r="F242" s="74">
        <f t="shared" si="6808"/>
        <v>61</v>
      </c>
      <c r="G242" s="11">
        <v>412</v>
      </c>
      <c r="H242" s="12">
        <f t="shared" si="6725"/>
        <v>0.58815426997245179</v>
      </c>
      <c r="I242" s="11">
        <v>15</v>
      </c>
      <c r="J242" s="12">
        <f t="shared" si="6809"/>
        <v>3.5128805620608897E-2</v>
      </c>
      <c r="K242" s="11"/>
      <c r="L242" s="11"/>
      <c r="M242" s="18"/>
      <c r="N242" s="20"/>
      <c r="O242" s="10"/>
      <c r="P242" s="11"/>
      <c r="Q242" s="74">
        <f t="shared" si="6810"/>
        <v>692</v>
      </c>
      <c r="R242" s="74">
        <f t="shared" si="6811"/>
        <v>59</v>
      </c>
      <c r="S242" s="11">
        <v>379</v>
      </c>
      <c r="T242" s="12">
        <f t="shared" si="6728"/>
        <v>0.55924855491329484</v>
      </c>
      <c r="U242" s="11">
        <v>8</v>
      </c>
      <c r="V242" s="12">
        <f t="shared" si="6729"/>
        <v>2.0671834625322998E-2</v>
      </c>
      <c r="W242" s="11"/>
      <c r="X242" s="11"/>
      <c r="Y242" s="18"/>
      <c r="Z242" s="20"/>
      <c r="AA242" s="10">
        <v>1</v>
      </c>
      <c r="AB242" s="11"/>
      <c r="AC242" s="74">
        <f t="shared" si="6812"/>
        <v>124</v>
      </c>
      <c r="AD242" s="74">
        <f t="shared" si="6813"/>
        <v>7</v>
      </c>
      <c r="AE242" s="11">
        <v>55</v>
      </c>
      <c r="AF242" s="12">
        <f t="shared" si="6732"/>
        <v>0.45161290322580644</v>
      </c>
      <c r="AG242" s="11">
        <v>1</v>
      </c>
      <c r="AH242" s="12">
        <f t="shared" si="6733"/>
        <v>1.7857142857142856E-2</v>
      </c>
      <c r="AI242" s="11"/>
      <c r="AJ242" s="11"/>
      <c r="AK242" s="18"/>
      <c r="AL242" s="20"/>
      <c r="AM242" s="10"/>
      <c r="AN242" s="11"/>
      <c r="AO242" s="74">
        <f t="shared" si="6814"/>
        <v>702</v>
      </c>
      <c r="AP242" s="74">
        <f t="shared" si="6815"/>
        <v>60</v>
      </c>
      <c r="AQ242" s="11">
        <v>353</v>
      </c>
      <c r="AR242" s="12">
        <f t="shared" si="6736"/>
        <v>0.53276353276353272</v>
      </c>
      <c r="AS242" s="11">
        <v>21</v>
      </c>
      <c r="AT242" s="12">
        <f t="shared" si="6737"/>
        <v>5.6149732620320858E-2</v>
      </c>
      <c r="AU242" s="11"/>
      <c r="AV242" s="11"/>
      <c r="AW242" s="18"/>
      <c r="AX242" s="20"/>
      <c r="AY242" s="10"/>
      <c r="AZ242" s="11"/>
      <c r="BA242" s="74">
        <f t="shared" si="6816"/>
        <v>822</v>
      </c>
      <c r="BB242" s="74">
        <f t="shared" si="6817"/>
        <v>68</v>
      </c>
      <c r="BC242" s="11">
        <v>434</v>
      </c>
      <c r="BD242" s="12">
        <f t="shared" si="6740"/>
        <v>0.54866180048661806</v>
      </c>
      <c r="BE242" s="11">
        <v>17</v>
      </c>
      <c r="BF242" s="12">
        <f t="shared" si="6741"/>
        <v>3.7694013303769404E-2</v>
      </c>
      <c r="BG242" s="11"/>
      <c r="BH242" s="11"/>
      <c r="BI242" s="18"/>
      <c r="BJ242" s="20"/>
      <c r="BK242" s="10"/>
      <c r="BL242" s="11"/>
      <c r="BM242" s="74">
        <f t="shared" si="6818"/>
        <v>709</v>
      </c>
      <c r="BN242" s="74">
        <f t="shared" si="6819"/>
        <v>58</v>
      </c>
      <c r="BO242" s="11">
        <v>362</v>
      </c>
      <c r="BP242" s="12">
        <f t="shared" si="6744"/>
        <v>0.52891396332863183</v>
      </c>
      <c r="BQ242" s="11">
        <v>13</v>
      </c>
      <c r="BR242" s="12">
        <f t="shared" si="6745"/>
        <v>3.4666666666666665E-2</v>
      </c>
      <c r="BS242" s="11"/>
      <c r="BT242" s="11"/>
      <c r="BU242" s="18"/>
      <c r="BV242" s="20"/>
      <c r="BW242" s="10"/>
      <c r="BX242" s="11"/>
      <c r="BY242" s="74">
        <f t="shared" si="6820"/>
        <v>726</v>
      </c>
      <c r="BZ242" s="74">
        <f t="shared" si="6821"/>
        <v>61</v>
      </c>
      <c r="CA242" s="11">
        <v>407</v>
      </c>
      <c r="CB242" s="12">
        <f t="shared" si="6748"/>
        <v>0.58539944903581265</v>
      </c>
      <c r="CC242" s="11">
        <v>18</v>
      </c>
      <c r="CD242" s="12">
        <f t="shared" si="6749"/>
        <v>4.2352941176470586E-2</v>
      </c>
      <c r="CE242" s="11"/>
      <c r="CF242" s="11"/>
      <c r="CG242" s="18"/>
      <c r="CH242" s="20"/>
      <c r="CI242" s="10"/>
      <c r="CJ242" s="11"/>
      <c r="CK242" s="74">
        <f t="shared" si="6822"/>
        <v>126</v>
      </c>
      <c r="CL242" s="74">
        <f t="shared" si="6823"/>
        <v>11</v>
      </c>
      <c r="CM242" s="11">
        <v>74</v>
      </c>
      <c r="CN242" s="12">
        <f t="shared" si="6752"/>
        <v>0.61111111111111116</v>
      </c>
      <c r="CO242" s="11">
        <v>3</v>
      </c>
      <c r="CP242" s="12">
        <f t="shared" si="6753"/>
        <v>3.896103896103896E-2</v>
      </c>
      <c r="CQ242" s="11"/>
      <c r="CR242" s="11"/>
      <c r="CS242" s="18"/>
      <c r="CT242" s="20"/>
      <c r="CU242" s="10"/>
      <c r="CV242" s="11"/>
      <c r="CW242" s="74">
        <f t="shared" si="6824"/>
        <v>732</v>
      </c>
      <c r="CX242" s="74">
        <f t="shared" si="6825"/>
        <v>62</v>
      </c>
      <c r="CY242" s="11">
        <v>401</v>
      </c>
      <c r="CZ242" s="12">
        <f t="shared" si="6756"/>
        <v>0.56967213114754101</v>
      </c>
      <c r="DA242" s="11">
        <v>16</v>
      </c>
      <c r="DB242" s="12">
        <f t="shared" si="6757"/>
        <v>3.8369304556354913E-2</v>
      </c>
      <c r="DC242" s="11"/>
      <c r="DD242" s="11"/>
      <c r="DE242" s="18"/>
      <c r="DF242" s="20"/>
      <c r="DG242" s="10">
        <v>1</v>
      </c>
      <c r="DH242" s="11"/>
      <c r="DI242" s="74">
        <f t="shared" si="6826"/>
        <v>809</v>
      </c>
      <c r="DJ242" s="74">
        <f t="shared" si="6827"/>
        <v>70</v>
      </c>
      <c r="DK242" s="11">
        <v>415</v>
      </c>
      <c r="DL242" s="12">
        <f t="shared" si="6760"/>
        <v>0.53275648949320153</v>
      </c>
      <c r="DM242" s="11">
        <v>16</v>
      </c>
      <c r="DN242" s="12">
        <f t="shared" si="6761"/>
        <v>3.7122969837587005E-2</v>
      </c>
      <c r="DO242" s="11"/>
      <c r="DP242" s="11"/>
      <c r="DQ242" s="18"/>
      <c r="DR242" s="20"/>
      <c r="DS242" s="10"/>
      <c r="DT242" s="11"/>
      <c r="DU242" s="74">
        <f t="shared" si="6828"/>
        <v>874</v>
      </c>
      <c r="DV242" s="74">
        <f t="shared" si="6829"/>
        <v>70</v>
      </c>
      <c r="DW242" s="11">
        <v>489</v>
      </c>
      <c r="DX242" s="12">
        <f t="shared" si="6764"/>
        <v>0.57437070938215107</v>
      </c>
      <c r="DY242" s="11">
        <v>13</v>
      </c>
      <c r="DZ242" s="12">
        <f t="shared" si="6765"/>
        <v>2.5896414342629483E-2</v>
      </c>
      <c r="EA242" s="11"/>
      <c r="EB242" s="11"/>
      <c r="EC242" s="18"/>
      <c r="ED242" s="20"/>
      <c r="EE242" s="10"/>
      <c r="EF242" s="11"/>
      <c r="EG242" s="74">
        <f t="shared" si="6830"/>
        <v>148</v>
      </c>
      <c r="EH242" s="74">
        <f t="shared" si="6831"/>
        <v>11</v>
      </c>
      <c r="EI242" s="11">
        <v>84</v>
      </c>
      <c r="EJ242" s="12">
        <f t="shared" si="6768"/>
        <v>0.59459459459459463</v>
      </c>
      <c r="EK242" s="11">
        <v>4</v>
      </c>
      <c r="EL242" s="12">
        <f t="shared" si="6769"/>
        <v>4.5454545454545456E-2</v>
      </c>
      <c r="EM242" s="11"/>
      <c r="EN242" s="11"/>
      <c r="EO242" s="18"/>
      <c r="EP242" s="20"/>
      <c r="EQ242" s="10"/>
      <c r="ER242" s="11"/>
      <c r="ES242" s="74">
        <f t="shared" si="6832"/>
        <v>860</v>
      </c>
      <c r="ET242" s="74">
        <f t="shared" si="6833"/>
        <v>72</v>
      </c>
      <c r="EU242" s="11">
        <v>424</v>
      </c>
      <c r="EV242" s="12">
        <f t="shared" si="6772"/>
        <v>0.50813953488372088</v>
      </c>
      <c r="EW242" s="11">
        <v>13</v>
      </c>
      <c r="EX242" s="12">
        <f t="shared" si="6773"/>
        <v>2.9748283752860413E-2</v>
      </c>
      <c r="EY242" s="11"/>
      <c r="EZ242" s="11"/>
      <c r="FA242" s="18"/>
      <c r="FB242" s="20"/>
      <c r="FC242" s="10"/>
      <c r="FD242" s="11"/>
      <c r="FE242" s="74">
        <f t="shared" si="6834"/>
        <v>868</v>
      </c>
      <c r="FF242" s="74">
        <f t="shared" si="6835"/>
        <v>71</v>
      </c>
      <c r="FG242" s="11">
        <v>476</v>
      </c>
      <c r="FH242" s="12">
        <f t="shared" si="6776"/>
        <v>0.55645161290322576</v>
      </c>
      <c r="FI242" s="11">
        <v>7</v>
      </c>
      <c r="FJ242" s="12">
        <f t="shared" si="6777"/>
        <v>1.4492753623188406E-2</v>
      </c>
      <c r="FK242" s="11"/>
      <c r="FL242" s="11"/>
      <c r="FM242" s="18"/>
      <c r="FN242" s="20"/>
      <c r="FO242" s="10"/>
      <c r="FP242" s="11"/>
      <c r="FQ242" s="74">
        <f t="shared" si="6836"/>
        <v>838</v>
      </c>
      <c r="FR242" s="74">
        <f t="shared" si="6837"/>
        <v>69</v>
      </c>
      <c r="FS242" s="11">
        <v>438</v>
      </c>
      <c r="FT242" s="12">
        <f t="shared" si="6780"/>
        <v>0.53341288782816232</v>
      </c>
      <c r="FU242" s="11">
        <v>9</v>
      </c>
      <c r="FV242" s="12">
        <f t="shared" si="6781"/>
        <v>2.0134228187919462E-2</v>
      </c>
      <c r="FW242" s="11"/>
      <c r="FX242" s="11"/>
      <c r="FY242" s="18"/>
      <c r="FZ242" s="20"/>
      <c r="GA242" s="10">
        <v>1</v>
      </c>
      <c r="GB242" s="11"/>
      <c r="GC242" s="74">
        <f t="shared" si="6838"/>
        <v>149</v>
      </c>
      <c r="GD242" s="74">
        <f t="shared" si="6839"/>
        <v>13</v>
      </c>
      <c r="GE242" s="11">
        <v>68</v>
      </c>
      <c r="GF242" s="12">
        <f t="shared" si="6784"/>
        <v>0.46979865771812079</v>
      </c>
      <c r="GG242" s="11">
        <v>2</v>
      </c>
      <c r="GH242" s="12">
        <f t="shared" si="6785"/>
        <v>2.8571428571428571E-2</v>
      </c>
      <c r="GI242" s="11"/>
      <c r="GJ242" s="11"/>
      <c r="GK242" s="18"/>
      <c r="GL242" s="20"/>
      <c r="GM242" s="10"/>
      <c r="GN242" s="11"/>
      <c r="GO242" s="74">
        <f t="shared" si="6840"/>
        <v>834</v>
      </c>
      <c r="GP242" s="74">
        <f t="shared" si="6841"/>
        <v>69</v>
      </c>
      <c r="GQ242" s="11">
        <v>442</v>
      </c>
      <c r="GR242" s="12">
        <f t="shared" si="6788"/>
        <v>0.53597122302158273</v>
      </c>
      <c r="GS242" s="11">
        <v>5</v>
      </c>
      <c r="GT242" s="12">
        <f t="shared" si="6789"/>
        <v>1.1185682326621925E-2</v>
      </c>
      <c r="GU242" s="11"/>
      <c r="GV242" s="11"/>
      <c r="GW242" s="18"/>
      <c r="GY242" s="10"/>
      <c r="GZ242" s="11"/>
      <c r="HA242" s="74">
        <f t="shared" si="6842"/>
        <v>837</v>
      </c>
      <c r="HB242" s="74">
        <f t="shared" si="6843"/>
        <v>70</v>
      </c>
      <c r="HC242" s="11">
        <v>464</v>
      </c>
      <c r="HD242" s="12">
        <f t="shared" si="6792"/>
        <v>0.56750298685782552</v>
      </c>
      <c r="HE242" s="11">
        <v>11</v>
      </c>
      <c r="HF242" s="12">
        <f t="shared" si="6793"/>
        <v>2.3157894736842106E-2</v>
      </c>
      <c r="HG242" s="11"/>
      <c r="HH242" s="11"/>
      <c r="HI242" s="18"/>
      <c r="HJ242" s="20"/>
      <c r="HK242" s="10">
        <f t="shared" si="6794"/>
        <v>3</v>
      </c>
      <c r="HL242" s="11">
        <f t="shared" si="6795"/>
        <v>0</v>
      </c>
      <c r="HM242" s="11">
        <f t="shared" si="6796"/>
        <v>11576</v>
      </c>
      <c r="HN242" s="11">
        <f t="shared" si="6797"/>
        <v>962</v>
      </c>
      <c r="HO242" s="11">
        <f t="shared" si="6798"/>
        <v>6369</v>
      </c>
      <c r="HP242" s="215">
        <f t="shared" ref="HP242:HP245" si="6845">+(HO242)/HM242</f>
        <v>0.5501900483759502</v>
      </c>
      <c r="HQ242" s="15">
        <f t="shared" si="6800"/>
        <v>192</v>
      </c>
      <c r="HR242" s="12">
        <f t="shared" si="6844"/>
        <v>3.0146019783325484E-2</v>
      </c>
      <c r="HS242" s="16">
        <v>65.900000000000006</v>
      </c>
      <c r="HT242" s="17">
        <v>6073</v>
      </c>
      <c r="HU242" s="16">
        <f t="shared" si="6801"/>
        <v>95.352488616737318</v>
      </c>
      <c r="HV242" s="18"/>
      <c r="HX242" s="78">
        <f t="shared" si="6802"/>
        <v>0.55283757338551864</v>
      </c>
      <c r="HY242" s="78">
        <f t="shared" si="6803"/>
        <v>0.55609284332688591</v>
      </c>
      <c r="HZ242" s="78">
        <f t="shared" si="6804"/>
        <v>0.54909090909090907</v>
      </c>
      <c r="IA242" s="78">
        <f t="shared" si="6805"/>
        <v>0.54138449962377733</v>
      </c>
    </row>
    <row r="243" spans="1:244" x14ac:dyDescent="0.25">
      <c r="A243" s="226"/>
      <c r="B243" s="41">
        <f>+B242+1</f>
        <v>44614</v>
      </c>
      <c r="C243" s="10"/>
      <c r="D243" s="11"/>
      <c r="E243" s="74">
        <f t="shared" si="6807"/>
        <v>726</v>
      </c>
      <c r="F243" s="74">
        <f t="shared" si="6808"/>
        <v>61</v>
      </c>
      <c r="G243" s="11">
        <v>379</v>
      </c>
      <c r="H243" s="12">
        <f t="shared" si="6725"/>
        <v>0.54132231404958675</v>
      </c>
      <c r="I243" s="11">
        <v>14</v>
      </c>
      <c r="J243" s="12">
        <f t="shared" si="6809"/>
        <v>3.5623409669211195E-2</v>
      </c>
      <c r="K243" s="13"/>
      <c r="L243" s="13"/>
      <c r="M243" s="25"/>
      <c r="N243" s="38">
        <v>4475</v>
      </c>
      <c r="O243" s="10"/>
      <c r="P243" s="11"/>
      <c r="Q243" s="74">
        <f t="shared" si="6810"/>
        <v>692</v>
      </c>
      <c r="R243" s="74">
        <f t="shared" si="6811"/>
        <v>59</v>
      </c>
      <c r="S243" s="11">
        <v>351</v>
      </c>
      <c r="T243" s="12">
        <f t="shared" si="6728"/>
        <v>0.5447976878612717</v>
      </c>
      <c r="U243" s="11">
        <v>26</v>
      </c>
      <c r="V243" s="12">
        <f t="shared" si="6729"/>
        <v>6.8965517241379309E-2</v>
      </c>
      <c r="W243" s="13"/>
      <c r="X243" s="13"/>
      <c r="Y243" s="25"/>
      <c r="Z243" s="38">
        <v>4475</v>
      </c>
      <c r="AA243" s="10">
        <v>2</v>
      </c>
      <c r="AB243" s="11"/>
      <c r="AC243" s="74">
        <f t="shared" si="6812"/>
        <v>122</v>
      </c>
      <c r="AD243" s="74">
        <f t="shared" si="6813"/>
        <v>7</v>
      </c>
      <c r="AE243" s="11">
        <v>49</v>
      </c>
      <c r="AF243" s="12">
        <f t="shared" si="6732"/>
        <v>0.4098360655737705</v>
      </c>
      <c r="AG243" s="11">
        <v>1</v>
      </c>
      <c r="AH243" s="12">
        <f t="shared" si="6733"/>
        <v>0.02</v>
      </c>
      <c r="AI243" s="13"/>
      <c r="AJ243" s="13"/>
      <c r="AK243" s="25"/>
      <c r="AL243" s="38">
        <v>4475</v>
      </c>
      <c r="AM243" s="10"/>
      <c r="AN243" s="11"/>
      <c r="AO243" s="74">
        <f t="shared" si="6814"/>
        <v>702</v>
      </c>
      <c r="AP243" s="74">
        <f t="shared" si="6815"/>
        <v>60</v>
      </c>
      <c r="AQ243" s="11">
        <v>389</v>
      </c>
      <c r="AR243" s="12">
        <f t="shared" si="6736"/>
        <v>0.57407407407407407</v>
      </c>
      <c r="AS243" s="11">
        <v>14</v>
      </c>
      <c r="AT243" s="12">
        <f t="shared" si="6737"/>
        <v>3.4739454094292806E-2</v>
      </c>
      <c r="AU243" s="13"/>
      <c r="AV243" s="13"/>
      <c r="AW243" s="25"/>
      <c r="AX243" s="38">
        <v>4475</v>
      </c>
      <c r="AY243" s="10"/>
      <c r="AZ243" s="11"/>
      <c r="BA243" s="74">
        <f t="shared" si="6816"/>
        <v>822</v>
      </c>
      <c r="BB243" s="74">
        <f t="shared" si="6817"/>
        <v>68</v>
      </c>
      <c r="BC243" s="11">
        <v>426</v>
      </c>
      <c r="BD243" s="12">
        <f t="shared" si="6740"/>
        <v>0.53163017031630166</v>
      </c>
      <c r="BE243" s="11">
        <v>11</v>
      </c>
      <c r="BF243" s="12">
        <f t="shared" si="6741"/>
        <v>2.5171624713958809E-2</v>
      </c>
      <c r="BG243" s="13"/>
      <c r="BH243" s="13"/>
      <c r="BI243" s="25"/>
      <c r="BJ243" s="38">
        <v>4475</v>
      </c>
      <c r="BK243" s="10"/>
      <c r="BL243" s="11"/>
      <c r="BM243" s="74">
        <f t="shared" si="6818"/>
        <v>709</v>
      </c>
      <c r="BN243" s="74">
        <f t="shared" si="6819"/>
        <v>58</v>
      </c>
      <c r="BO243" s="11">
        <v>386</v>
      </c>
      <c r="BP243" s="12">
        <f t="shared" si="6744"/>
        <v>0.57404795486600846</v>
      </c>
      <c r="BQ243" s="11">
        <v>21</v>
      </c>
      <c r="BR243" s="12">
        <f t="shared" si="6745"/>
        <v>5.1597051597051594E-2</v>
      </c>
      <c r="BS243" s="13"/>
      <c r="BT243" s="13"/>
      <c r="BU243" s="25"/>
      <c r="BV243" s="38">
        <v>4475</v>
      </c>
      <c r="BW243" s="10"/>
      <c r="BX243" s="11"/>
      <c r="BY243" s="74">
        <f t="shared" si="6820"/>
        <v>726</v>
      </c>
      <c r="BZ243" s="74">
        <f t="shared" si="6821"/>
        <v>61</v>
      </c>
      <c r="CA243" s="11">
        <v>383</v>
      </c>
      <c r="CB243" s="12">
        <f t="shared" si="6748"/>
        <v>0.54545454545454541</v>
      </c>
      <c r="CC243" s="11">
        <v>13</v>
      </c>
      <c r="CD243" s="12">
        <f t="shared" si="6749"/>
        <v>3.2828282828282832E-2</v>
      </c>
      <c r="CE243" s="13"/>
      <c r="CF243" s="13"/>
      <c r="CG243" s="25"/>
      <c r="CH243" s="38">
        <v>4475</v>
      </c>
      <c r="CI243" s="10">
        <v>1</v>
      </c>
      <c r="CJ243" s="11"/>
      <c r="CK243" s="74">
        <f t="shared" si="6822"/>
        <v>125</v>
      </c>
      <c r="CL243" s="74">
        <f t="shared" si="6823"/>
        <v>11</v>
      </c>
      <c r="CM243" s="11">
        <v>81</v>
      </c>
      <c r="CN243" s="12">
        <f t="shared" si="6752"/>
        <v>0.67200000000000004</v>
      </c>
      <c r="CO243" s="11">
        <v>3</v>
      </c>
      <c r="CP243" s="12">
        <f t="shared" si="6753"/>
        <v>3.5714285714285712E-2</v>
      </c>
      <c r="CQ243" s="13"/>
      <c r="CR243" s="13"/>
      <c r="CS243" s="25"/>
      <c r="CT243" s="38">
        <v>4475</v>
      </c>
      <c r="CU243" s="10"/>
      <c r="CV243" s="11"/>
      <c r="CW243" s="74">
        <f t="shared" si="6824"/>
        <v>732</v>
      </c>
      <c r="CX243" s="74">
        <f t="shared" si="6825"/>
        <v>62</v>
      </c>
      <c r="CY243" s="11">
        <v>424</v>
      </c>
      <c r="CZ243" s="12">
        <f t="shared" si="6756"/>
        <v>0.58743169398907102</v>
      </c>
      <c r="DA243" s="11">
        <v>6</v>
      </c>
      <c r="DB243" s="12">
        <f t="shared" si="6757"/>
        <v>1.3953488372093023E-2</v>
      </c>
      <c r="DC243" s="13"/>
      <c r="DD243" s="13"/>
      <c r="DE243" s="25"/>
      <c r="DF243" s="38">
        <v>4475</v>
      </c>
      <c r="DG243" s="10"/>
      <c r="DH243" s="11"/>
      <c r="DI243" s="74">
        <f t="shared" si="6826"/>
        <v>809</v>
      </c>
      <c r="DJ243" s="74">
        <f t="shared" si="6827"/>
        <v>70</v>
      </c>
      <c r="DK243" s="11">
        <v>433</v>
      </c>
      <c r="DL243" s="12">
        <f t="shared" si="6760"/>
        <v>0.55006180469715693</v>
      </c>
      <c r="DM243" s="11">
        <v>12</v>
      </c>
      <c r="DN243" s="12">
        <f t="shared" si="6761"/>
        <v>2.6966292134831461E-2</v>
      </c>
      <c r="DO243" s="13"/>
      <c r="DP243" s="13"/>
      <c r="DQ243" s="25"/>
      <c r="DR243" s="38">
        <v>4475</v>
      </c>
      <c r="DS243" s="10"/>
      <c r="DT243" s="11"/>
      <c r="DU243" s="74">
        <f t="shared" si="6828"/>
        <v>874</v>
      </c>
      <c r="DV243" s="74">
        <f t="shared" si="6829"/>
        <v>70</v>
      </c>
      <c r="DW243" s="11">
        <v>437</v>
      </c>
      <c r="DX243" s="12">
        <f t="shared" si="6764"/>
        <v>0.51716247139588101</v>
      </c>
      <c r="DY243" s="11">
        <v>15</v>
      </c>
      <c r="DZ243" s="12">
        <f t="shared" si="6765"/>
        <v>3.3185840707964605E-2</v>
      </c>
      <c r="EA243" s="13"/>
      <c r="EB243" s="13"/>
      <c r="EC243" s="25"/>
      <c r="ED243" s="38">
        <v>4475</v>
      </c>
      <c r="EE243" s="10"/>
      <c r="EF243" s="11"/>
      <c r="EG243" s="74">
        <f t="shared" si="6830"/>
        <v>148</v>
      </c>
      <c r="EH243" s="74">
        <f t="shared" si="6831"/>
        <v>11</v>
      </c>
      <c r="EI243" s="11">
        <v>62</v>
      </c>
      <c r="EJ243" s="12">
        <f t="shared" si="6768"/>
        <v>0.4391891891891892</v>
      </c>
      <c r="EK243" s="11">
        <v>3</v>
      </c>
      <c r="EL243" s="12">
        <f t="shared" si="6769"/>
        <v>4.6153846153846156E-2</v>
      </c>
      <c r="EM243" s="13"/>
      <c r="EN243" s="13"/>
      <c r="EO243" s="25"/>
      <c r="EP243" s="38">
        <v>4475</v>
      </c>
      <c r="EQ243" s="10"/>
      <c r="ER243" s="11"/>
      <c r="ES243" s="74">
        <f t="shared" si="6832"/>
        <v>860</v>
      </c>
      <c r="ET243" s="74">
        <f t="shared" si="6833"/>
        <v>72</v>
      </c>
      <c r="EU243" s="11">
        <v>415</v>
      </c>
      <c r="EV243" s="12">
        <f t="shared" si="6772"/>
        <v>0.49883720930232556</v>
      </c>
      <c r="EW243" s="11">
        <v>14</v>
      </c>
      <c r="EX243" s="12">
        <f t="shared" si="6773"/>
        <v>3.2634032634032632E-2</v>
      </c>
      <c r="EY243" s="13"/>
      <c r="EZ243" s="13"/>
      <c r="FA243" s="25"/>
      <c r="FB243" s="38">
        <v>4475</v>
      </c>
      <c r="FC243" s="10"/>
      <c r="FD243" s="11"/>
      <c r="FE243" s="74">
        <f t="shared" si="6834"/>
        <v>868</v>
      </c>
      <c r="FF243" s="74">
        <f t="shared" si="6835"/>
        <v>71</v>
      </c>
      <c r="FG243" s="11">
        <v>425</v>
      </c>
      <c r="FH243" s="12">
        <f t="shared" si="6776"/>
        <v>0.50460829493087556</v>
      </c>
      <c r="FI243" s="11">
        <v>13</v>
      </c>
      <c r="FJ243" s="12">
        <f t="shared" si="6777"/>
        <v>2.9680365296803651E-2</v>
      </c>
      <c r="FK243" s="13"/>
      <c r="FL243" s="13"/>
      <c r="FM243" s="25"/>
      <c r="FN243" s="38">
        <v>4475</v>
      </c>
      <c r="FO243" s="10"/>
      <c r="FP243" s="11"/>
      <c r="FQ243" s="74">
        <f t="shared" si="6836"/>
        <v>838</v>
      </c>
      <c r="FR243" s="74">
        <f t="shared" si="6837"/>
        <v>69</v>
      </c>
      <c r="FS243" s="11">
        <v>400</v>
      </c>
      <c r="FT243" s="12">
        <f t="shared" si="6780"/>
        <v>0.48329355608591884</v>
      </c>
      <c r="FU243" s="11">
        <v>5</v>
      </c>
      <c r="FV243" s="12">
        <f t="shared" si="6781"/>
        <v>1.2345679012345678E-2</v>
      </c>
      <c r="FW243" s="13"/>
      <c r="FX243" s="13"/>
      <c r="FY243" s="25"/>
      <c r="FZ243" s="38">
        <v>4475</v>
      </c>
      <c r="GA243" s="10"/>
      <c r="GB243" s="11"/>
      <c r="GC243" s="74">
        <f t="shared" si="6838"/>
        <v>149</v>
      </c>
      <c r="GD243" s="74">
        <f t="shared" si="6839"/>
        <v>13</v>
      </c>
      <c r="GE243" s="11">
        <v>60</v>
      </c>
      <c r="GF243" s="12">
        <f t="shared" si="6784"/>
        <v>0.44966442953020136</v>
      </c>
      <c r="GG243" s="11">
        <v>7</v>
      </c>
      <c r="GH243" s="12">
        <f t="shared" si="6785"/>
        <v>0.1044776119402985</v>
      </c>
      <c r="GI243" s="13"/>
      <c r="GJ243" s="13"/>
      <c r="GK243" s="25"/>
      <c r="GL243" s="38">
        <v>4475</v>
      </c>
      <c r="GM243" s="10"/>
      <c r="GN243" s="11"/>
      <c r="GO243" s="74">
        <f t="shared" si="6840"/>
        <v>834</v>
      </c>
      <c r="GP243" s="74">
        <f t="shared" si="6841"/>
        <v>69</v>
      </c>
      <c r="GQ243" s="11">
        <v>421</v>
      </c>
      <c r="GR243" s="12">
        <f t="shared" si="6788"/>
        <v>0.51318944844124703</v>
      </c>
      <c r="GS243" s="11">
        <v>7</v>
      </c>
      <c r="GT243" s="12">
        <f t="shared" si="6789"/>
        <v>1.6355140186915886E-2</v>
      </c>
      <c r="GU243" s="13"/>
      <c r="GV243" s="13"/>
      <c r="GW243" s="25"/>
      <c r="GX243" s="20">
        <v>4475</v>
      </c>
      <c r="GY243" s="10"/>
      <c r="GZ243" s="11"/>
      <c r="HA243" s="74">
        <f t="shared" si="6842"/>
        <v>837</v>
      </c>
      <c r="HB243" s="74">
        <f t="shared" si="6843"/>
        <v>70</v>
      </c>
      <c r="HC243" s="11">
        <v>400</v>
      </c>
      <c r="HD243" s="12">
        <f t="shared" si="6792"/>
        <v>0.49223416965352451</v>
      </c>
      <c r="HE243" s="11">
        <v>12</v>
      </c>
      <c r="HF243" s="12">
        <f t="shared" si="6793"/>
        <v>2.9126213592233011E-2</v>
      </c>
      <c r="HG243" s="13"/>
      <c r="HH243" s="13"/>
      <c r="HI243" s="25"/>
      <c r="HJ243" s="14">
        <v>4475</v>
      </c>
      <c r="HK243" s="10">
        <f t="shared" si="6794"/>
        <v>3</v>
      </c>
      <c r="HL243" s="11">
        <f t="shared" si="6795"/>
        <v>0</v>
      </c>
      <c r="HM243" s="11">
        <f t="shared" si="6796"/>
        <v>11573</v>
      </c>
      <c r="HN243" s="11">
        <f t="shared" si="6797"/>
        <v>962</v>
      </c>
      <c r="HO243" s="11">
        <f t="shared" si="6798"/>
        <v>6118</v>
      </c>
      <c r="HP243" s="215">
        <f t="shared" si="6845"/>
        <v>0.52864425818715977</v>
      </c>
      <c r="HQ243" s="15">
        <f t="shared" si="6800"/>
        <v>197</v>
      </c>
      <c r="HR243" s="12">
        <f t="shared" si="6844"/>
        <v>3.2200065380843412E-2</v>
      </c>
      <c r="HS243" s="16">
        <v>65.7</v>
      </c>
      <c r="HT243" s="17">
        <v>5817</v>
      </c>
      <c r="HU243" s="16">
        <f t="shared" si="6801"/>
        <v>95.080091533180777</v>
      </c>
      <c r="HV243" s="23"/>
      <c r="HW243" s="20">
        <v>4475</v>
      </c>
      <c r="HX243" s="78">
        <f t="shared" si="6802"/>
        <v>0.54177545691906004</v>
      </c>
      <c r="HY243" s="78">
        <f t="shared" si="6803"/>
        <v>0.56820380522412128</v>
      </c>
      <c r="HZ243" s="78">
        <f t="shared" si="6804"/>
        <v>0.50327272727272732</v>
      </c>
      <c r="IA243" s="78">
        <f t="shared" si="6805"/>
        <v>0.49360421369450713</v>
      </c>
    </row>
    <row r="244" spans="1:244" x14ac:dyDescent="0.25">
      <c r="A244" s="226"/>
      <c r="B244" s="41">
        <f t="shared" si="6806"/>
        <v>44615</v>
      </c>
      <c r="C244" s="10"/>
      <c r="D244" s="11"/>
      <c r="E244" s="74">
        <f t="shared" si="6807"/>
        <v>726</v>
      </c>
      <c r="F244" s="74">
        <f t="shared" si="6808"/>
        <v>61</v>
      </c>
      <c r="G244" s="11">
        <v>387</v>
      </c>
      <c r="H244" s="12">
        <f t="shared" si="6725"/>
        <v>0.55096418732782371</v>
      </c>
      <c r="I244" s="11">
        <v>13</v>
      </c>
      <c r="J244" s="12">
        <f t="shared" si="6809"/>
        <v>3.2500000000000001E-2</v>
      </c>
      <c r="K244" s="13"/>
      <c r="L244" s="11"/>
      <c r="M244" s="25"/>
      <c r="N244" s="38">
        <v>4420</v>
      </c>
      <c r="O244" s="10">
        <v>1</v>
      </c>
      <c r="P244" s="11"/>
      <c r="Q244" s="74">
        <f t="shared" si="6810"/>
        <v>691</v>
      </c>
      <c r="R244" s="74">
        <f t="shared" si="6811"/>
        <v>59</v>
      </c>
      <c r="S244" s="11">
        <v>365</v>
      </c>
      <c r="T244" s="12">
        <f t="shared" si="6728"/>
        <v>0.54703328509406657</v>
      </c>
      <c r="U244" s="11">
        <v>13</v>
      </c>
      <c r="V244" s="12">
        <f t="shared" si="6729"/>
        <v>3.439153439153439E-2</v>
      </c>
      <c r="W244" s="13"/>
      <c r="X244" s="11"/>
      <c r="Y244" s="25"/>
      <c r="Z244" s="38">
        <v>4811.666666666667</v>
      </c>
      <c r="AA244" s="10">
        <v>1</v>
      </c>
      <c r="AB244" s="11"/>
      <c r="AC244" s="74">
        <f t="shared" si="6812"/>
        <v>121</v>
      </c>
      <c r="AD244" s="74">
        <f t="shared" si="6813"/>
        <v>7</v>
      </c>
      <c r="AE244" s="11">
        <v>66</v>
      </c>
      <c r="AF244" s="12">
        <f t="shared" si="6732"/>
        <v>0.57024793388429751</v>
      </c>
      <c r="AG244" s="11">
        <v>3</v>
      </c>
      <c r="AH244" s="12">
        <f t="shared" si="6733"/>
        <v>4.3478260869565216E-2</v>
      </c>
      <c r="AI244" s="13"/>
      <c r="AJ244" s="11"/>
      <c r="AK244" s="25"/>
      <c r="AL244" s="38">
        <v>4646.666666666667</v>
      </c>
      <c r="AM244" s="10"/>
      <c r="AN244" s="11"/>
      <c r="AO244" s="74">
        <f t="shared" si="6814"/>
        <v>702</v>
      </c>
      <c r="AP244" s="74">
        <f t="shared" si="6815"/>
        <v>60</v>
      </c>
      <c r="AQ244" s="11">
        <v>394</v>
      </c>
      <c r="AR244" s="12">
        <f t="shared" si="6736"/>
        <v>0.59686609686609682</v>
      </c>
      <c r="AS244" s="11">
        <v>25</v>
      </c>
      <c r="AT244" s="12">
        <f t="shared" si="6737"/>
        <v>5.9665871121718374E-2</v>
      </c>
      <c r="AU244" s="13"/>
      <c r="AV244" s="11"/>
      <c r="AW244" s="25"/>
      <c r="AX244" s="38">
        <v>4656.666666666667</v>
      </c>
      <c r="AY244" s="10"/>
      <c r="AZ244" s="11"/>
      <c r="BA244" s="74">
        <f t="shared" si="6816"/>
        <v>822</v>
      </c>
      <c r="BB244" s="74">
        <f t="shared" si="6817"/>
        <v>68</v>
      </c>
      <c r="BC244" s="11">
        <v>411</v>
      </c>
      <c r="BD244" s="12">
        <f t="shared" si="6740"/>
        <v>0.52311435523114358</v>
      </c>
      <c r="BE244" s="11">
        <v>19</v>
      </c>
      <c r="BF244" s="12">
        <f t="shared" si="6741"/>
        <v>4.4186046511627906E-2</v>
      </c>
      <c r="BG244" s="13"/>
      <c r="BH244" s="11"/>
      <c r="BI244" s="25"/>
      <c r="BJ244" s="38">
        <v>5160</v>
      </c>
      <c r="BK244" s="10">
        <v>1</v>
      </c>
      <c r="BL244" s="11"/>
      <c r="BM244" s="74">
        <f t="shared" si="6818"/>
        <v>708</v>
      </c>
      <c r="BN244" s="74">
        <f t="shared" si="6819"/>
        <v>58</v>
      </c>
      <c r="BO244" s="11">
        <v>370</v>
      </c>
      <c r="BP244" s="12">
        <f t="shared" si="6744"/>
        <v>0.54378531073446323</v>
      </c>
      <c r="BQ244" s="11">
        <v>15</v>
      </c>
      <c r="BR244" s="12">
        <f t="shared" si="6745"/>
        <v>3.896103896103896E-2</v>
      </c>
      <c r="BS244" s="13"/>
      <c r="BT244" s="11"/>
      <c r="BU244" s="25"/>
      <c r="BV244" s="38">
        <v>4375</v>
      </c>
      <c r="BW244" s="10"/>
      <c r="BX244" s="11"/>
      <c r="BY244" s="74">
        <f t="shared" si="6820"/>
        <v>726</v>
      </c>
      <c r="BZ244" s="74">
        <f t="shared" si="6821"/>
        <v>61</v>
      </c>
      <c r="CA244" s="11">
        <v>406</v>
      </c>
      <c r="CB244" s="12">
        <f t="shared" si="6748"/>
        <v>0.57988980716253447</v>
      </c>
      <c r="CC244" s="11">
        <v>15</v>
      </c>
      <c r="CD244" s="12">
        <f t="shared" si="6749"/>
        <v>3.5629453681710214E-2</v>
      </c>
      <c r="CE244" s="13"/>
      <c r="CF244" s="11"/>
      <c r="CG244" s="25"/>
      <c r="CH244" s="38">
        <v>4613.8461538461543</v>
      </c>
      <c r="CI244" s="10"/>
      <c r="CJ244" s="11"/>
      <c r="CK244" s="74">
        <f t="shared" si="6822"/>
        <v>125</v>
      </c>
      <c r="CL244" s="74">
        <f t="shared" si="6823"/>
        <v>11</v>
      </c>
      <c r="CM244" s="11">
        <v>68</v>
      </c>
      <c r="CN244" s="12">
        <f t="shared" si="6752"/>
        <v>0.59199999999999997</v>
      </c>
      <c r="CO244" s="11">
        <v>6</v>
      </c>
      <c r="CP244" s="12">
        <f t="shared" si="6753"/>
        <v>8.1081081081081086E-2</v>
      </c>
      <c r="CQ244" s="13"/>
      <c r="CR244" s="11"/>
      <c r="CS244" s="25"/>
      <c r="CT244" s="38">
        <v>4700</v>
      </c>
      <c r="CU244" s="10"/>
      <c r="CV244" s="11"/>
      <c r="CW244" s="74">
        <f t="shared" si="6824"/>
        <v>732</v>
      </c>
      <c r="CX244" s="74">
        <f t="shared" si="6825"/>
        <v>62</v>
      </c>
      <c r="CY244" s="11">
        <v>384</v>
      </c>
      <c r="CZ244" s="12">
        <f t="shared" si="6756"/>
        <v>0.53825136612021862</v>
      </c>
      <c r="DA244" s="11">
        <v>10</v>
      </c>
      <c r="DB244" s="12">
        <f t="shared" si="6757"/>
        <v>2.5380710659898477E-2</v>
      </c>
      <c r="DC244" s="13"/>
      <c r="DD244" s="11"/>
      <c r="DE244" s="25"/>
      <c r="DF244" s="38">
        <v>4775.833333333333</v>
      </c>
      <c r="DG244" s="10"/>
      <c r="DH244" s="11"/>
      <c r="DI244" s="74">
        <f t="shared" si="6826"/>
        <v>809</v>
      </c>
      <c r="DJ244" s="74">
        <f t="shared" si="6827"/>
        <v>70</v>
      </c>
      <c r="DK244" s="11">
        <v>440</v>
      </c>
      <c r="DL244" s="12">
        <f t="shared" si="6760"/>
        <v>0.55747836835599507</v>
      </c>
      <c r="DM244" s="11">
        <v>11</v>
      </c>
      <c r="DN244" s="12">
        <f t="shared" si="6761"/>
        <v>2.4390243902439025E-2</v>
      </c>
      <c r="DO244" s="13"/>
      <c r="DP244" s="11"/>
      <c r="DQ244" s="25"/>
      <c r="DR244" s="38">
        <v>5003.0769230769229</v>
      </c>
      <c r="DS244" s="10"/>
      <c r="DT244" s="11"/>
      <c r="DU244" s="74">
        <f t="shared" si="6828"/>
        <v>874</v>
      </c>
      <c r="DV244" s="74">
        <f t="shared" si="6829"/>
        <v>70</v>
      </c>
      <c r="DW244" s="11">
        <v>470</v>
      </c>
      <c r="DX244" s="12">
        <f t="shared" si="6764"/>
        <v>0.5583524027459954</v>
      </c>
      <c r="DY244" s="11">
        <v>18</v>
      </c>
      <c r="DZ244" s="12">
        <f t="shared" si="6765"/>
        <v>3.6885245901639344E-2</v>
      </c>
      <c r="EA244" s="13"/>
      <c r="EB244" s="11"/>
      <c r="EC244" s="25"/>
      <c r="ED244" s="38">
        <v>4726</v>
      </c>
      <c r="EE244" s="10"/>
      <c r="EF244" s="11"/>
      <c r="EG244" s="74">
        <f t="shared" si="6830"/>
        <v>148</v>
      </c>
      <c r="EH244" s="74">
        <f t="shared" si="6831"/>
        <v>11</v>
      </c>
      <c r="EI244" s="11">
        <v>77</v>
      </c>
      <c r="EJ244" s="12">
        <f t="shared" si="6768"/>
        <v>0.54054054054054057</v>
      </c>
      <c r="EK244" s="11">
        <v>3</v>
      </c>
      <c r="EL244" s="12">
        <f t="shared" si="6769"/>
        <v>3.7499999999999999E-2</v>
      </c>
      <c r="EM244" s="13"/>
      <c r="EN244" s="11"/>
      <c r="EO244" s="25"/>
      <c r="EP244" s="38">
        <v>4816.666666666667</v>
      </c>
      <c r="EQ244" s="10"/>
      <c r="ER244" s="11"/>
      <c r="ES244" s="74">
        <f t="shared" si="6832"/>
        <v>860</v>
      </c>
      <c r="ET244" s="74">
        <f t="shared" si="6833"/>
        <v>72</v>
      </c>
      <c r="EU244" s="11">
        <v>472</v>
      </c>
      <c r="EV244" s="12">
        <f t="shared" si="6772"/>
        <v>0.56046511627906981</v>
      </c>
      <c r="EW244" s="11">
        <v>10</v>
      </c>
      <c r="EX244" s="12">
        <f t="shared" si="6773"/>
        <v>2.0746887966804978E-2</v>
      </c>
      <c r="EY244" s="13"/>
      <c r="EZ244" s="11"/>
      <c r="FA244" s="25"/>
      <c r="FB244" s="38">
        <v>4868</v>
      </c>
      <c r="FC244" s="10"/>
      <c r="FD244" s="11"/>
      <c r="FE244" s="74">
        <f t="shared" si="6834"/>
        <v>868</v>
      </c>
      <c r="FF244" s="74">
        <f t="shared" si="6835"/>
        <v>71</v>
      </c>
      <c r="FG244" s="11">
        <v>490</v>
      </c>
      <c r="FH244" s="12">
        <f t="shared" si="6776"/>
        <v>0.58410138248847931</v>
      </c>
      <c r="FI244" s="11">
        <v>17</v>
      </c>
      <c r="FJ244" s="12">
        <f t="shared" si="6777"/>
        <v>3.3530571992110451E-2</v>
      </c>
      <c r="FK244" s="13"/>
      <c r="FL244" s="11"/>
      <c r="FM244" s="25"/>
      <c r="FN244" s="38">
        <v>5168</v>
      </c>
      <c r="FO244" s="10"/>
      <c r="FP244" s="11"/>
      <c r="FQ244" s="74">
        <f t="shared" si="6836"/>
        <v>838</v>
      </c>
      <c r="FR244" s="74">
        <f t="shared" si="6837"/>
        <v>69</v>
      </c>
      <c r="FS244" s="11">
        <v>426</v>
      </c>
      <c r="FT244" s="12">
        <f t="shared" si="6780"/>
        <v>0.52028639618138428</v>
      </c>
      <c r="FU244" s="11">
        <v>10</v>
      </c>
      <c r="FV244" s="12">
        <f t="shared" si="6781"/>
        <v>2.2935779816513763E-2</v>
      </c>
      <c r="FW244" s="13"/>
      <c r="FX244" s="11"/>
      <c r="FY244" s="25"/>
      <c r="FZ244" s="38">
        <v>4679.411764705882</v>
      </c>
      <c r="GA244" s="10"/>
      <c r="GB244" s="11"/>
      <c r="GC244" s="74">
        <f t="shared" si="6838"/>
        <v>149</v>
      </c>
      <c r="GD244" s="74">
        <f t="shared" si="6839"/>
        <v>13</v>
      </c>
      <c r="GE244" s="11">
        <v>73</v>
      </c>
      <c r="GF244" s="12">
        <f t="shared" si="6784"/>
        <v>0.51006711409395977</v>
      </c>
      <c r="GG244" s="11">
        <v>3</v>
      </c>
      <c r="GH244" s="12">
        <f t="shared" si="6785"/>
        <v>3.9473684210526314E-2</v>
      </c>
      <c r="GI244" s="13"/>
      <c r="GJ244" s="11"/>
      <c r="GK244" s="25"/>
      <c r="GL244" s="38">
        <v>5052</v>
      </c>
      <c r="GM244" s="10"/>
      <c r="GN244" s="11"/>
      <c r="GO244" s="74">
        <f t="shared" si="6840"/>
        <v>834</v>
      </c>
      <c r="GP244" s="74">
        <f t="shared" si="6841"/>
        <v>69</v>
      </c>
      <c r="GQ244" s="11">
        <v>446</v>
      </c>
      <c r="GR244" s="12">
        <f t="shared" si="6788"/>
        <v>0.54916067146282976</v>
      </c>
      <c r="GS244" s="11">
        <v>12</v>
      </c>
      <c r="GT244" s="12">
        <f t="shared" si="6789"/>
        <v>2.6200873362445413E-2</v>
      </c>
      <c r="GU244" s="13"/>
      <c r="GV244" s="11"/>
      <c r="GW244" s="25"/>
      <c r="GX244" s="38">
        <v>4538</v>
      </c>
      <c r="GY244" s="10"/>
      <c r="GZ244" s="11"/>
      <c r="HA244" s="74">
        <f t="shared" si="6842"/>
        <v>837</v>
      </c>
      <c r="HB244" s="74">
        <f t="shared" si="6843"/>
        <v>70</v>
      </c>
      <c r="HC244" s="11">
        <v>465</v>
      </c>
      <c r="HD244" s="12">
        <f t="shared" si="6792"/>
        <v>0.57586618876941453</v>
      </c>
      <c r="HE244" s="11">
        <v>17</v>
      </c>
      <c r="HF244" s="12">
        <f t="shared" si="6793"/>
        <v>3.5269709543568464E-2</v>
      </c>
      <c r="HG244" s="13"/>
      <c r="HH244" s="11"/>
      <c r="HI244" s="25"/>
      <c r="HJ244" s="20">
        <v>4810</v>
      </c>
      <c r="HK244" s="10">
        <f t="shared" si="6794"/>
        <v>3</v>
      </c>
      <c r="HL244" s="11">
        <f t="shared" si="6795"/>
        <v>0</v>
      </c>
      <c r="HM244" s="11">
        <f t="shared" si="6796"/>
        <v>11570</v>
      </c>
      <c r="HN244" s="11">
        <f t="shared" si="6797"/>
        <v>962</v>
      </c>
      <c r="HO244" s="11">
        <f t="shared" si="6798"/>
        <v>6430</v>
      </c>
      <c r="HP244" s="215">
        <f t="shared" si="6845"/>
        <v>0.55574762316335347</v>
      </c>
      <c r="HQ244" s="15">
        <f t="shared" si="6800"/>
        <v>220</v>
      </c>
      <c r="HR244" s="12">
        <f t="shared" si="6844"/>
        <v>3.4214618973561428E-2</v>
      </c>
      <c r="HS244" s="16">
        <v>65.8</v>
      </c>
      <c r="HT244" s="17">
        <v>6117</v>
      </c>
      <c r="HU244" s="16">
        <f t="shared" si="6801"/>
        <v>95.132192846034215</v>
      </c>
      <c r="HV244" s="23"/>
      <c r="HW244" s="22">
        <v>4771.5609756097565</v>
      </c>
      <c r="HX244" s="78">
        <f t="shared" si="6802"/>
        <v>0.55388634879163945</v>
      </c>
      <c r="HY244" s="78">
        <f t="shared" si="6803"/>
        <v>0.55645161290322576</v>
      </c>
      <c r="HZ244" s="78">
        <f t="shared" si="6804"/>
        <v>0.56618181818181823</v>
      </c>
      <c r="IA244" s="78">
        <f t="shared" si="6805"/>
        <v>0.54627539503386002</v>
      </c>
    </row>
    <row r="245" spans="1:244" x14ac:dyDescent="0.25">
      <c r="A245" s="226"/>
      <c r="B245" s="41">
        <f t="shared" si="6806"/>
        <v>44616</v>
      </c>
      <c r="C245" s="10"/>
      <c r="D245" s="11"/>
      <c r="E245" s="74">
        <f>E244-C245</f>
        <v>726</v>
      </c>
      <c r="F245" s="74">
        <f>F244-D245</f>
        <v>61</v>
      </c>
      <c r="G245" s="11">
        <v>383</v>
      </c>
      <c r="H245" s="12">
        <f t="shared" si="6725"/>
        <v>0.55234159779614322</v>
      </c>
      <c r="I245" s="11">
        <v>18</v>
      </c>
      <c r="J245" s="12">
        <f t="shared" si="6809"/>
        <v>4.488778054862843E-2</v>
      </c>
      <c r="K245" s="13"/>
      <c r="L245" s="11"/>
      <c r="M245" s="39"/>
      <c r="N245" s="43">
        <v>100</v>
      </c>
      <c r="O245" s="10"/>
      <c r="P245" s="11"/>
      <c r="Q245" s="74">
        <f t="shared" si="6810"/>
        <v>691</v>
      </c>
      <c r="R245" s="74">
        <f t="shared" si="6811"/>
        <v>59</v>
      </c>
      <c r="S245" s="11">
        <v>363</v>
      </c>
      <c r="T245" s="12">
        <f t="shared" si="6728"/>
        <v>0.54703328509406657</v>
      </c>
      <c r="U245" s="11">
        <v>15</v>
      </c>
      <c r="V245" s="12">
        <f t="shared" si="6729"/>
        <v>3.968253968253968E-2</v>
      </c>
      <c r="W245" s="13"/>
      <c r="X245" s="11"/>
      <c r="Y245" s="39"/>
      <c r="Z245" s="43">
        <v>100</v>
      </c>
      <c r="AA245" s="10">
        <v>1</v>
      </c>
      <c r="AB245" s="11"/>
      <c r="AC245" s="74">
        <f t="shared" si="6812"/>
        <v>120</v>
      </c>
      <c r="AD245" s="74">
        <f t="shared" si="6813"/>
        <v>7</v>
      </c>
      <c r="AE245" s="11">
        <v>65</v>
      </c>
      <c r="AF245" s="12">
        <f t="shared" si="6732"/>
        <v>0.57499999999999996</v>
      </c>
      <c r="AG245" s="11">
        <v>4</v>
      </c>
      <c r="AH245" s="12">
        <f t="shared" si="6733"/>
        <v>5.7971014492753624E-2</v>
      </c>
      <c r="AI245" s="13"/>
      <c r="AJ245" s="11"/>
      <c r="AK245" s="39"/>
      <c r="AL245" s="43">
        <v>100</v>
      </c>
      <c r="AM245" s="10"/>
      <c r="AN245" s="11"/>
      <c r="AO245" s="74">
        <f t="shared" si="6814"/>
        <v>702</v>
      </c>
      <c r="AP245" s="74">
        <f t="shared" si="6815"/>
        <v>60</v>
      </c>
      <c r="AQ245" s="11">
        <v>376</v>
      </c>
      <c r="AR245" s="12">
        <f t="shared" si="6736"/>
        <v>0.5669515669515669</v>
      </c>
      <c r="AS245" s="11">
        <v>22</v>
      </c>
      <c r="AT245" s="12">
        <f t="shared" si="6737"/>
        <v>5.5276381909547742E-2</v>
      </c>
      <c r="AU245" s="13"/>
      <c r="AV245" s="11"/>
      <c r="AW245" s="39"/>
      <c r="AX245" s="43">
        <v>100</v>
      </c>
      <c r="AY245" s="10"/>
      <c r="AZ245" s="11"/>
      <c r="BA245" s="74">
        <f t="shared" si="6816"/>
        <v>822</v>
      </c>
      <c r="BB245" s="74">
        <f t="shared" si="6817"/>
        <v>68</v>
      </c>
      <c r="BC245" s="11">
        <v>425</v>
      </c>
      <c r="BD245" s="12">
        <f t="shared" si="6740"/>
        <v>0.53771289537712896</v>
      </c>
      <c r="BE245" s="11">
        <v>17</v>
      </c>
      <c r="BF245" s="12">
        <f t="shared" si="6741"/>
        <v>3.8461538461538464E-2</v>
      </c>
      <c r="BG245" s="13"/>
      <c r="BH245" s="11"/>
      <c r="BI245" s="39"/>
      <c r="BJ245" s="43">
        <v>100</v>
      </c>
      <c r="BK245" s="10"/>
      <c r="BL245" s="11"/>
      <c r="BM245" s="74">
        <f t="shared" si="6818"/>
        <v>708</v>
      </c>
      <c r="BN245" s="74">
        <f t="shared" si="6819"/>
        <v>58</v>
      </c>
      <c r="BO245" s="11">
        <v>363</v>
      </c>
      <c r="BP245" s="12">
        <f t="shared" si="6744"/>
        <v>0.53672316384180796</v>
      </c>
      <c r="BQ245" s="11">
        <v>17</v>
      </c>
      <c r="BR245" s="12">
        <f t="shared" si="6745"/>
        <v>4.4736842105263158E-2</v>
      </c>
      <c r="BS245" s="13"/>
      <c r="BT245" s="11"/>
      <c r="BU245" s="39"/>
      <c r="BV245" s="43">
        <v>100</v>
      </c>
      <c r="BW245" s="10"/>
      <c r="BX245" s="11"/>
      <c r="BY245" s="74">
        <f t="shared" si="6820"/>
        <v>726</v>
      </c>
      <c r="BZ245" s="74">
        <f t="shared" si="6821"/>
        <v>61</v>
      </c>
      <c r="CA245" s="11">
        <v>387</v>
      </c>
      <c r="CB245" s="12">
        <f t="shared" si="6748"/>
        <v>0.56060606060606055</v>
      </c>
      <c r="CC245" s="11">
        <v>20</v>
      </c>
      <c r="CD245" s="12">
        <f t="shared" si="6749"/>
        <v>4.9140049140049137E-2</v>
      </c>
      <c r="CE245" s="13"/>
      <c r="CF245" s="11"/>
      <c r="CG245" s="39"/>
      <c r="CH245" s="43">
        <v>100</v>
      </c>
      <c r="CI245" s="10">
        <v>2</v>
      </c>
      <c r="CJ245" s="11"/>
      <c r="CK245" s="74">
        <f t="shared" si="6822"/>
        <v>123</v>
      </c>
      <c r="CL245" s="74">
        <f t="shared" si="6823"/>
        <v>11</v>
      </c>
      <c r="CM245" s="11">
        <v>67</v>
      </c>
      <c r="CN245" s="12">
        <f t="shared" si="6752"/>
        <v>0.56097560975609762</v>
      </c>
      <c r="CO245" s="11">
        <v>2</v>
      </c>
      <c r="CP245" s="12">
        <f t="shared" si="6753"/>
        <v>2.8985507246376812E-2</v>
      </c>
      <c r="CQ245" s="13"/>
      <c r="CR245" s="11"/>
      <c r="CS245" s="39"/>
      <c r="CT245" s="43">
        <v>100</v>
      </c>
      <c r="CU245" s="10"/>
      <c r="CV245" s="11"/>
      <c r="CW245" s="74">
        <f t="shared" si="6824"/>
        <v>732</v>
      </c>
      <c r="CX245" s="74">
        <f t="shared" si="6825"/>
        <v>62</v>
      </c>
      <c r="CY245" s="11">
        <v>395</v>
      </c>
      <c r="CZ245" s="12">
        <f t="shared" si="6756"/>
        <v>0.55054644808743169</v>
      </c>
      <c r="DA245" s="11">
        <v>8</v>
      </c>
      <c r="DB245" s="12">
        <f t="shared" si="6757"/>
        <v>1.9851116625310174E-2</v>
      </c>
      <c r="DC245" s="13"/>
      <c r="DD245" s="11"/>
      <c r="DE245" s="39"/>
      <c r="DF245" s="43">
        <v>100</v>
      </c>
      <c r="DG245" s="10"/>
      <c r="DH245" s="11"/>
      <c r="DI245" s="74">
        <f t="shared" si="6826"/>
        <v>809</v>
      </c>
      <c r="DJ245" s="74">
        <f t="shared" si="6827"/>
        <v>70</v>
      </c>
      <c r="DK245" s="11">
        <v>396</v>
      </c>
      <c r="DL245" s="12">
        <f t="shared" si="6760"/>
        <v>0.51915945611866499</v>
      </c>
      <c r="DM245" s="11">
        <v>24</v>
      </c>
      <c r="DN245" s="12">
        <f t="shared" si="6761"/>
        <v>5.7142857142857141E-2</v>
      </c>
      <c r="DO245" s="13"/>
      <c r="DP245" s="11"/>
      <c r="DQ245" s="39"/>
      <c r="DR245" s="43">
        <v>100</v>
      </c>
      <c r="DS245" s="10"/>
      <c r="DT245" s="11"/>
      <c r="DU245" s="74">
        <f t="shared" si="6828"/>
        <v>874</v>
      </c>
      <c r="DV245" s="74">
        <f t="shared" si="6829"/>
        <v>70</v>
      </c>
      <c r="DW245" s="11">
        <v>440</v>
      </c>
      <c r="DX245" s="12">
        <f t="shared" si="6764"/>
        <v>0.51372997711670476</v>
      </c>
      <c r="DY245" s="11">
        <v>9</v>
      </c>
      <c r="DZ245" s="12">
        <f t="shared" si="6765"/>
        <v>2.0044543429844099E-2</v>
      </c>
      <c r="EA245" s="13"/>
      <c r="EB245" s="11"/>
      <c r="EC245" s="39"/>
      <c r="ED245" s="43">
        <v>93.333333333333329</v>
      </c>
      <c r="EE245" s="10"/>
      <c r="EF245" s="11"/>
      <c r="EG245" s="74">
        <f t="shared" si="6830"/>
        <v>148</v>
      </c>
      <c r="EH245" s="74">
        <f t="shared" si="6831"/>
        <v>11</v>
      </c>
      <c r="EI245" s="11">
        <v>74</v>
      </c>
      <c r="EJ245" s="12">
        <f t="shared" si="6768"/>
        <v>0.51351351351351349</v>
      </c>
      <c r="EK245" s="11">
        <v>2</v>
      </c>
      <c r="EL245" s="12">
        <f t="shared" si="6769"/>
        <v>2.6315789473684209E-2</v>
      </c>
      <c r="EM245" s="13"/>
      <c r="EN245" s="11"/>
      <c r="EO245" s="39"/>
      <c r="EP245" s="43">
        <v>100</v>
      </c>
      <c r="EQ245" s="10"/>
      <c r="ER245" s="11"/>
      <c r="ES245" s="74">
        <f t="shared" si="6832"/>
        <v>860</v>
      </c>
      <c r="ET245" s="74">
        <f t="shared" si="6833"/>
        <v>72</v>
      </c>
      <c r="EU245" s="11">
        <v>452</v>
      </c>
      <c r="EV245" s="12">
        <f t="shared" si="6772"/>
        <v>0.54418604651162794</v>
      </c>
      <c r="EW245" s="11">
        <v>16</v>
      </c>
      <c r="EX245" s="12">
        <f t="shared" si="6773"/>
        <v>3.4188034188034191E-2</v>
      </c>
      <c r="EY245" s="13"/>
      <c r="EZ245" s="11"/>
      <c r="FA245" s="39"/>
      <c r="FB245" s="43">
        <v>93.333333333333329</v>
      </c>
      <c r="FC245" s="10"/>
      <c r="FD245" s="11"/>
      <c r="FE245" s="74">
        <f t="shared" si="6834"/>
        <v>868</v>
      </c>
      <c r="FF245" s="74">
        <f t="shared" si="6835"/>
        <v>71</v>
      </c>
      <c r="FG245" s="11">
        <v>474</v>
      </c>
      <c r="FH245" s="12">
        <f t="shared" si="6776"/>
        <v>0.56105990783410142</v>
      </c>
      <c r="FI245" s="11">
        <v>13</v>
      </c>
      <c r="FJ245" s="12">
        <f t="shared" si="6777"/>
        <v>2.6694045174537988E-2</v>
      </c>
      <c r="FK245" s="13"/>
      <c r="FL245" s="11"/>
      <c r="FM245" s="39"/>
      <c r="FN245" s="43">
        <v>100</v>
      </c>
      <c r="FO245" s="10">
        <v>1</v>
      </c>
      <c r="FP245" s="11"/>
      <c r="FQ245" s="74">
        <f t="shared" si="6836"/>
        <v>837</v>
      </c>
      <c r="FR245" s="74">
        <f t="shared" si="6837"/>
        <v>69</v>
      </c>
      <c r="FS245" s="11">
        <v>420</v>
      </c>
      <c r="FT245" s="12">
        <f t="shared" si="6780"/>
        <v>0.51015531660692948</v>
      </c>
      <c r="FU245" s="11">
        <v>7</v>
      </c>
      <c r="FV245" s="12">
        <f t="shared" si="6781"/>
        <v>1.6393442622950821E-2</v>
      </c>
      <c r="FW245" s="13"/>
      <c r="FX245" s="11"/>
      <c r="FY245" s="39"/>
      <c r="FZ245" s="43">
        <v>88.235294117647058</v>
      </c>
      <c r="GA245" s="10"/>
      <c r="GB245" s="11"/>
      <c r="GC245" s="74">
        <f t="shared" si="6838"/>
        <v>149</v>
      </c>
      <c r="GD245" s="74">
        <f t="shared" si="6839"/>
        <v>13</v>
      </c>
      <c r="GE245" s="11">
        <v>60</v>
      </c>
      <c r="GF245" s="12">
        <f t="shared" si="6784"/>
        <v>0.44295302013422821</v>
      </c>
      <c r="GG245" s="11">
        <v>6</v>
      </c>
      <c r="GH245" s="12">
        <f t="shared" si="6785"/>
        <v>9.0909090909090912E-2</v>
      </c>
      <c r="GI245" s="13"/>
      <c r="GJ245" s="11"/>
      <c r="GK245" s="39"/>
      <c r="GL245" s="43">
        <v>86.666666666666671</v>
      </c>
      <c r="GM245" s="10"/>
      <c r="GN245" s="11"/>
      <c r="GO245" s="74">
        <f t="shared" si="6840"/>
        <v>834</v>
      </c>
      <c r="GP245" s="74">
        <f t="shared" si="6841"/>
        <v>69</v>
      </c>
      <c r="GQ245" s="11">
        <v>449</v>
      </c>
      <c r="GR245" s="12">
        <f t="shared" si="6788"/>
        <v>0.55515587529976018</v>
      </c>
      <c r="GS245" s="11">
        <v>14</v>
      </c>
      <c r="GT245" s="12">
        <f t="shared" si="6789"/>
        <v>3.0237580993520519E-2</v>
      </c>
      <c r="GU245" s="13"/>
      <c r="GV245" s="11"/>
      <c r="GW245" s="39"/>
      <c r="GX245" s="38">
        <v>100</v>
      </c>
      <c r="GY245" s="10"/>
      <c r="GZ245" s="11"/>
      <c r="HA245" s="74">
        <f t="shared" si="6842"/>
        <v>837</v>
      </c>
      <c r="HB245" s="74">
        <f t="shared" si="6843"/>
        <v>70</v>
      </c>
      <c r="HC245" s="11">
        <v>473</v>
      </c>
      <c r="HD245" s="12">
        <f t="shared" si="6792"/>
        <v>0.5854241338112306</v>
      </c>
      <c r="HE245" s="11">
        <v>17</v>
      </c>
      <c r="HF245" s="12">
        <f t="shared" si="6793"/>
        <v>3.4693877551020408E-2</v>
      </c>
      <c r="HG245" s="13"/>
      <c r="HH245" s="11"/>
      <c r="HI245" s="39"/>
      <c r="HJ245" s="38">
        <v>100</v>
      </c>
      <c r="HK245" s="10">
        <f t="shared" si="6794"/>
        <v>4</v>
      </c>
      <c r="HL245" s="11">
        <f t="shared" si="6795"/>
        <v>0</v>
      </c>
      <c r="HM245" s="11">
        <f t="shared" si="6796"/>
        <v>11566</v>
      </c>
      <c r="HN245" s="11">
        <f t="shared" si="6797"/>
        <v>962</v>
      </c>
      <c r="HO245" s="11">
        <f t="shared" si="6798"/>
        <v>6293</v>
      </c>
      <c r="HP245" s="215">
        <f t="shared" si="6845"/>
        <v>0.54409476050492822</v>
      </c>
      <c r="HQ245" s="15">
        <f t="shared" si="6800"/>
        <v>231</v>
      </c>
      <c r="HR245" s="12">
        <f t="shared" si="6844"/>
        <v>3.6707452725250278E-2</v>
      </c>
      <c r="HS245" s="16">
        <v>66</v>
      </c>
      <c r="HT245" s="17">
        <v>5926</v>
      </c>
      <c r="HU245" s="16">
        <f t="shared" si="6801"/>
        <v>94.168123311616085</v>
      </c>
      <c r="HV245" s="23"/>
      <c r="HW245" s="22">
        <v>86.829268292682926</v>
      </c>
      <c r="HX245" s="78">
        <f t="shared" si="6802"/>
        <v>0.55145377327670697</v>
      </c>
      <c r="HY245" s="78">
        <f t="shared" si="6803"/>
        <v>0.5419625564880568</v>
      </c>
      <c r="HZ245" s="78">
        <f t="shared" si="6804"/>
        <v>0.53818181818181821</v>
      </c>
      <c r="IA245" s="78">
        <f t="shared" si="6805"/>
        <v>0.54422280767783215</v>
      </c>
      <c r="IF245" s="93">
        <f t="shared" ref="IF245" si="6846">IF246/IF247</f>
        <v>3.2562683165092803E-3</v>
      </c>
      <c r="IG245" s="93">
        <f t="shared" ref="IG245" si="6847">IG246/IG247</f>
        <v>2.8966849050531059E-3</v>
      </c>
      <c r="IH245" s="93">
        <f t="shared" ref="IH245" si="6848">IH246/IH247</f>
        <v>1.0897203051216855E-3</v>
      </c>
      <c r="II245" s="93">
        <f t="shared" ref="II245" si="6849">II246/II247</f>
        <v>1.5031942878617061E-3</v>
      </c>
      <c r="IJ245" s="96" t="s">
        <v>90</v>
      </c>
    </row>
    <row r="246" spans="1:244" ht="19.5" thickBot="1" x14ac:dyDescent="0.3">
      <c r="A246" s="226"/>
      <c r="B246" s="42"/>
      <c r="C246" s="26">
        <f>SUM(C239:C245)</f>
        <v>0</v>
      </c>
      <c r="D246" s="27">
        <f>SUM(D239:D245)</f>
        <v>0</v>
      </c>
      <c r="E246" s="27"/>
      <c r="F246" s="27"/>
      <c r="G246" s="27">
        <f>SUM(G239:G245)</f>
        <v>2788</v>
      </c>
      <c r="H246" s="28">
        <f>((G246+I246)/7)/E245</f>
        <v>0.56788665879574973</v>
      </c>
      <c r="I246" s="27">
        <f>SUM(I239:I245)</f>
        <v>98</v>
      </c>
      <c r="J246" s="28">
        <f>(I246/(I246+G246))</f>
        <v>3.3957033957033957E-2</v>
      </c>
      <c r="K246" s="27"/>
      <c r="L246" s="27"/>
      <c r="M246" s="29" t="e">
        <f>M244/M243*100-100</f>
        <v>#DIV/0!</v>
      </c>
      <c r="N246" s="29">
        <f>N244/N243*100-100</f>
        <v>-1.2290502793296127</v>
      </c>
      <c r="O246" s="26">
        <f t="shared" ref="O246" si="6850">SUM(O239:O245)</f>
        <v>2</v>
      </c>
      <c r="P246" s="27">
        <f t="shared" ref="P246" si="6851">SUM(P239:P245)</f>
        <v>0</v>
      </c>
      <c r="Q246" s="27"/>
      <c r="R246" s="27"/>
      <c r="S246" s="27">
        <f t="shared" ref="S246" si="6852">SUM(S239:S245)</f>
        <v>2563</v>
      </c>
      <c r="T246" s="28">
        <f t="shared" ref="T246" si="6853">((S246+U246)/7)/Q245</f>
        <v>0.55220177796154635</v>
      </c>
      <c r="U246" s="27">
        <f t="shared" ref="U246" si="6854">SUM(U239:U245)</f>
        <v>108</v>
      </c>
      <c r="V246" s="28">
        <f t="shared" ref="V246" si="6855">(U246/(U246+S246))</f>
        <v>4.0434294271808315E-2</v>
      </c>
      <c r="W246" s="27"/>
      <c r="X246" s="27"/>
      <c r="Y246" s="29" t="e">
        <f t="shared" ref="Y246:Z246" si="6856">Y244/Y243*100-100</f>
        <v>#DIV/0!</v>
      </c>
      <c r="Z246" s="29">
        <f t="shared" si="6856"/>
        <v>7.5232774674115461</v>
      </c>
      <c r="AA246" s="26">
        <f t="shared" ref="AA246" si="6857">SUM(AA239:AA245)</f>
        <v>8</v>
      </c>
      <c r="AB246" s="27">
        <f t="shared" ref="AB246" si="6858">SUM(AB239:AB245)</f>
        <v>0</v>
      </c>
      <c r="AC246" s="27"/>
      <c r="AD246" s="27"/>
      <c r="AE246" s="27">
        <f t="shared" ref="AE246" si="6859">SUM(AE239:AE245)</f>
        <v>436</v>
      </c>
      <c r="AF246" s="28">
        <f t="shared" ref="AF246" si="6860">((AE246+AG246)/7)/AC245</f>
        <v>0.54404761904761911</v>
      </c>
      <c r="AG246" s="27">
        <f t="shared" ref="AG246" si="6861">SUM(AG239:AG245)</f>
        <v>21</v>
      </c>
      <c r="AH246" s="28">
        <f t="shared" ref="AH246" si="6862">(AG246/(AG246+AE246))</f>
        <v>4.5951859956236324E-2</v>
      </c>
      <c r="AI246" s="27"/>
      <c r="AJ246" s="27"/>
      <c r="AK246" s="29" t="e">
        <f t="shared" ref="AK246:AL246" si="6863">AK244/AK243*100-100</f>
        <v>#DIV/0!</v>
      </c>
      <c r="AL246" s="29">
        <f t="shared" si="6863"/>
        <v>3.8361266294227221</v>
      </c>
      <c r="AM246" s="26">
        <f t="shared" ref="AM246" si="6864">SUM(AM239:AM245)</f>
        <v>0</v>
      </c>
      <c r="AN246" s="27">
        <f t="shared" ref="AN246" si="6865">SUM(AN239:AN245)</f>
        <v>0</v>
      </c>
      <c r="AO246" s="27"/>
      <c r="AP246" s="27"/>
      <c r="AQ246" s="27">
        <f t="shared" ref="AQ246" si="6866">SUM(AQ239:AQ245)</f>
        <v>2694</v>
      </c>
      <c r="AR246" s="28">
        <f t="shared" ref="AR246" si="6867">((AQ246+AS246)/7)/AO245</f>
        <v>0.57326007326007333</v>
      </c>
      <c r="AS246" s="27">
        <f t="shared" ref="AS246" si="6868">SUM(AS239:AS245)</f>
        <v>123</v>
      </c>
      <c r="AT246" s="28">
        <f t="shared" ref="AT246" si="6869">(AS246/(AS246+AQ246))</f>
        <v>4.3663471778487756E-2</v>
      </c>
      <c r="AU246" s="27"/>
      <c r="AV246" s="27"/>
      <c r="AW246" s="29" t="e">
        <f t="shared" ref="AW246:AX246" si="6870">AW244/AW243*100-100</f>
        <v>#DIV/0!</v>
      </c>
      <c r="AX246" s="29">
        <f t="shared" si="6870"/>
        <v>4.0595903165735763</v>
      </c>
      <c r="AY246" s="26">
        <f t="shared" ref="AY246" si="6871">SUM(AY239:AY245)</f>
        <v>0</v>
      </c>
      <c r="AZ246" s="27">
        <f t="shared" ref="AZ246" si="6872">SUM(AZ239:AZ245)</f>
        <v>0</v>
      </c>
      <c r="BA246" s="27"/>
      <c r="BB246" s="27"/>
      <c r="BC246" s="27">
        <f t="shared" ref="BC246" si="6873">SUM(BC239:BC245)</f>
        <v>3011</v>
      </c>
      <c r="BD246" s="28">
        <f t="shared" ref="BD246" si="6874">((BC246+BE246)/7)/BA245</f>
        <v>0.54379562043795615</v>
      </c>
      <c r="BE246" s="27">
        <f t="shared" ref="BE246" si="6875">SUM(BE239:BE245)</f>
        <v>118</v>
      </c>
      <c r="BF246" s="28">
        <f t="shared" ref="BF246" si="6876">(BE246/(BE246+BC246))</f>
        <v>3.7711728986896773E-2</v>
      </c>
      <c r="BG246" s="27"/>
      <c r="BH246" s="27"/>
      <c r="BI246" s="29" t="e">
        <f t="shared" ref="BI246:BJ246" si="6877">BI244/BI243*100-100</f>
        <v>#DIV/0!</v>
      </c>
      <c r="BJ246" s="29">
        <f t="shared" si="6877"/>
        <v>15.307262569832389</v>
      </c>
      <c r="BK246" s="26">
        <f t="shared" ref="BK246" si="6878">SUM(BK239:BK245)</f>
        <v>2</v>
      </c>
      <c r="BL246" s="27">
        <f t="shared" ref="BL246" si="6879">SUM(BL239:BL245)</f>
        <v>0</v>
      </c>
      <c r="BM246" s="27"/>
      <c r="BN246" s="27"/>
      <c r="BO246" s="27">
        <f t="shared" ref="BO246" si="6880">SUM(BO239:BO245)</f>
        <v>2635</v>
      </c>
      <c r="BP246" s="28">
        <f t="shared" ref="BP246" si="6881">((BO246+BQ246)/7)/BM245</f>
        <v>0.55205811138014527</v>
      </c>
      <c r="BQ246" s="27">
        <f t="shared" ref="BQ246" si="6882">SUM(BQ239:BQ245)</f>
        <v>101</v>
      </c>
      <c r="BR246" s="28">
        <f t="shared" ref="BR246" si="6883">(BQ246/(BQ246+BO246))</f>
        <v>3.6915204678362575E-2</v>
      </c>
      <c r="BS246" s="27"/>
      <c r="BT246" s="27"/>
      <c r="BU246" s="29" t="e">
        <f t="shared" ref="BU246:BV246" si="6884">BU244/BU243*100-100</f>
        <v>#DIV/0!</v>
      </c>
      <c r="BV246" s="29">
        <f t="shared" si="6884"/>
        <v>-2.2346368715083713</v>
      </c>
      <c r="BW246" s="26">
        <f t="shared" ref="BW246" si="6885">SUM(BW239:BW245)</f>
        <v>2</v>
      </c>
      <c r="BX246" s="27">
        <f t="shared" ref="BX246" si="6886">SUM(BX239:BX245)</f>
        <v>0</v>
      </c>
      <c r="BY246" s="27"/>
      <c r="BZ246" s="27"/>
      <c r="CA246" s="27">
        <f t="shared" ref="CA246" si="6887">SUM(CA239:CA245)</f>
        <v>2810</v>
      </c>
      <c r="CB246" s="28">
        <f t="shared" ref="CB246" si="6888">((CA246+CC246)/7)/BY245</f>
        <v>0.57300275482093666</v>
      </c>
      <c r="CC246" s="27">
        <f t="shared" ref="CC246" si="6889">SUM(CC239:CC245)</f>
        <v>102</v>
      </c>
      <c r="CD246" s="28">
        <f t="shared" ref="CD246" si="6890">(CC246/(CC246+CA246))</f>
        <v>3.5027472527472528E-2</v>
      </c>
      <c r="CE246" s="27"/>
      <c r="CF246" s="27"/>
      <c r="CG246" s="29" t="e">
        <f t="shared" ref="CG246:CH246" si="6891">CG244/CG243*100-100</f>
        <v>#DIV/0!</v>
      </c>
      <c r="CH246" s="29">
        <f t="shared" si="6891"/>
        <v>3.1027073485174128</v>
      </c>
      <c r="CI246" s="26">
        <f t="shared" ref="CI246" si="6892">SUM(CI239:CI245)</f>
        <v>4</v>
      </c>
      <c r="CJ246" s="27">
        <f t="shared" ref="CJ246" si="6893">SUM(CJ239:CJ245)</f>
        <v>0</v>
      </c>
      <c r="CK246" s="27"/>
      <c r="CL246" s="27"/>
      <c r="CM246" s="27">
        <f t="shared" ref="CM246" si="6894">SUM(CM239:CM245)</f>
        <v>524</v>
      </c>
      <c r="CN246" s="28">
        <f t="shared" ref="CN246" si="6895">((CM246+CO246)/7)/CK245</f>
        <v>0.64227642276422769</v>
      </c>
      <c r="CO246" s="27">
        <f t="shared" ref="CO246" si="6896">SUM(CO239:CO245)</f>
        <v>29</v>
      </c>
      <c r="CP246" s="28">
        <f t="shared" ref="CP246" si="6897">(CO246/(CO246+CM246))</f>
        <v>5.2441229656419529E-2</v>
      </c>
      <c r="CQ246" s="27"/>
      <c r="CR246" s="27"/>
      <c r="CS246" s="29" t="e">
        <f t="shared" ref="CS246:CT246" si="6898">CS244/CS243*100-100</f>
        <v>#DIV/0!</v>
      </c>
      <c r="CT246" s="29">
        <f t="shared" si="6898"/>
        <v>5.0279329608938497</v>
      </c>
      <c r="CU246" s="26">
        <f t="shared" ref="CU246" si="6899">SUM(CU239:CU245)</f>
        <v>0</v>
      </c>
      <c r="CV246" s="27">
        <f t="shared" ref="CV246" si="6900">SUM(CV239:CV245)</f>
        <v>0</v>
      </c>
      <c r="CW246" s="27"/>
      <c r="CX246" s="27"/>
      <c r="CY246" s="27">
        <f t="shared" ref="CY246" si="6901">SUM(CY239:CY245)</f>
        <v>2861</v>
      </c>
      <c r="CZ246" s="28">
        <f t="shared" ref="CZ246" si="6902">((CY246+DA246)/7)/CW245</f>
        <v>0.57181889149102261</v>
      </c>
      <c r="DA246" s="27">
        <f t="shared" ref="DA246" si="6903">SUM(DA239:DA245)</f>
        <v>69</v>
      </c>
      <c r="DB246" s="28">
        <f t="shared" ref="DB246" si="6904">(DA246/(DA246+CY246))</f>
        <v>2.354948805460751E-2</v>
      </c>
      <c r="DC246" s="27"/>
      <c r="DD246" s="27"/>
      <c r="DE246" s="29" t="e">
        <f t="shared" ref="DE246:DF246" si="6905">DE244/DE243*100-100</f>
        <v>#DIV/0!</v>
      </c>
      <c r="DF246" s="29">
        <f t="shared" si="6905"/>
        <v>6.7225325884543707</v>
      </c>
      <c r="DG246" s="26">
        <f t="shared" ref="DG246" si="6906">SUM(DG239:DG245)</f>
        <v>1</v>
      </c>
      <c r="DH246" s="27">
        <f t="shared" ref="DH246" si="6907">SUM(DH239:DH245)</f>
        <v>0</v>
      </c>
      <c r="DI246" s="27"/>
      <c r="DJ246" s="27"/>
      <c r="DK246" s="27">
        <f t="shared" ref="DK246" si="6908">SUM(DK239:DK245)</f>
        <v>3036</v>
      </c>
      <c r="DL246" s="28">
        <f t="shared" ref="DL246" si="6909">((DK246+DM246)/7)/DI245</f>
        <v>0.55394667137559606</v>
      </c>
      <c r="DM246" s="27">
        <f t="shared" ref="DM246" si="6910">SUM(DM239:DM245)</f>
        <v>101</v>
      </c>
      <c r="DN246" s="28">
        <f t="shared" ref="DN246" si="6911">(DM246/(DM246+DK246))</f>
        <v>3.2196365954733824E-2</v>
      </c>
      <c r="DO246" s="27"/>
      <c r="DP246" s="27"/>
      <c r="DQ246" s="29" t="e">
        <f t="shared" ref="DQ246:DR246" si="6912">DQ244/DQ243*100-100</f>
        <v>#DIV/0!</v>
      </c>
      <c r="DR246" s="29">
        <f t="shared" si="6912"/>
        <v>11.800601633003865</v>
      </c>
      <c r="DS246" s="26">
        <f t="shared" ref="DS246" si="6913">SUM(DS239:DS245)</f>
        <v>1</v>
      </c>
      <c r="DT246" s="27">
        <f t="shared" ref="DT246" si="6914">SUM(DT239:DT245)</f>
        <v>0</v>
      </c>
      <c r="DU246" s="27"/>
      <c r="DV246" s="27"/>
      <c r="DW246" s="27">
        <f t="shared" ref="DW246" si="6915">SUM(DW239:DW245)</f>
        <v>3220</v>
      </c>
      <c r="DX246" s="28">
        <f t="shared" ref="DX246" si="6916">((DW246+DY246)/7)/DU245</f>
        <v>0.54429552141222626</v>
      </c>
      <c r="DY246" s="27">
        <f t="shared" ref="DY246" si="6917">SUM(DY239:DY245)</f>
        <v>110</v>
      </c>
      <c r="DZ246" s="28">
        <f t="shared" ref="DZ246" si="6918">(DY246/(DY246+DW246))</f>
        <v>3.3033033033033031E-2</v>
      </c>
      <c r="EA246" s="27"/>
      <c r="EB246" s="27"/>
      <c r="EC246" s="29" t="e">
        <f t="shared" ref="EC246:ED246" si="6919">EC244/EC243*100-100</f>
        <v>#DIV/0!</v>
      </c>
      <c r="ED246" s="29">
        <f t="shared" si="6919"/>
        <v>5.6089385474860336</v>
      </c>
      <c r="EE246" s="26">
        <f t="shared" ref="EE246" si="6920">SUM(EE239:EE245)</f>
        <v>0</v>
      </c>
      <c r="EF246" s="27">
        <f t="shared" ref="EF246" si="6921">SUM(EF239:EF245)</f>
        <v>0</v>
      </c>
      <c r="EG246" s="27"/>
      <c r="EH246" s="27"/>
      <c r="EI246" s="27">
        <f t="shared" ref="EI246" si="6922">SUM(EI239:EI245)</f>
        <v>508</v>
      </c>
      <c r="EJ246" s="28">
        <f t="shared" ref="EJ246" si="6923">((EI246+EK246)/7)/EG245</f>
        <v>0.50965250965250963</v>
      </c>
      <c r="EK246" s="27">
        <f t="shared" ref="EK246" si="6924">SUM(EK239:EK245)</f>
        <v>20</v>
      </c>
      <c r="EL246" s="28">
        <f t="shared" ref="EL246" si="6925">(EK246/(EK246+EI246))</f>
        <v>3.787878787878788E-2</v>
      </c>
      <c r="EM246" s="27"/>
      <c r="EN246" s="27"/>
      <c r="EO246" s="29" t="e">
        <f t="shared" ref="EO246:EP246" si="6926">EO244/EO243*100-100</f>
        <v>#DIV/0!</v>
      </c>
      <c r="EP246" s="29">
        <f t="shared" si="6926"/>
        <v>7.6350093109869732</v>
      </c>
      <c r="EQ246" s="26">
        <f t="shared" ref="EQ246" si="6927">SUM(EQ239:EQ245)</f>
        <v>1</v>
      </c>
      <c r="ER246" s="27">
        <f t="shared" ref="ER246" si="6928">SUM(ER239:ER245)</f>
        <v>0</v>
      </c>
      <c r="ES246" s="27"/>
      <c r="ET246" s="27"/>
      <c r="EU246" s="27">
        <f t="shared" ref="EU246" si="6929">SUM(EU239:EU245)</f>
        <v>3202</v>
      </c>
      <c r="EV246" s="28">
        <f t="shared" ref="EV246" si="6930">((EU246+EW246)/7)/ES245</f>
        <v>0.54717607973421922</v>
      </c>
      <c r="EW246" s="27">
        <f t="shared" ref="EW246" si="6931">SUM(EW239:EW245)</f>
        <v>92</v>
      </c>
      <c r="EX246" s="28">
        <f t="shared" ref="EX246" si="6932">(EW246/(EW246+EU246))</f>
        <v>2.7929568913175471E-2</v>
      </c>
      <c r="EY246" s="27"/>
      <c r="EZ246" s="27"/>
      <c r="FA246" s="29" t="e">
        <f t="shared" ref="FA246:FB246" si="6933">FA244/FA243*100-100</f>
        <v>#DIV/0!</v>
      </c>
      <c r="FB246" s="29">
        <f t="shared" si="6933"/>
        <v>8.7821229050279328</v>
      </c>
      <c r="FC246" s="26">
        <f t="shared" ref="FC246" si="6934">SUM(FC239:FC245)</f>
        <v>1</v>
      </c>
      <c r="FD246" s="27">
        <f t="shared" ref="FD246" si="6935">SUM(FD239:FD245)</f>
        <v>1</v>
      </c>
      <c r="FE246" s="27"/>
      <c r="FF246" s="27"/>
      <c r="FG246" s="27">
        <f t="shared" ref="FG246" si="6936">SUM(FG239:FG245)</f>
        <v>3267</v>
      </c>
      <c r="FH246" s="28">
        <f t="shared" ref="FH246" si="6937">((FG246+FI246)/7)/FE245</f>
        <v>0.55414746543778803</v>
      </c>
      <c r="FI246" s="27">
        <f t="shared" ref="FI246" si="6938">SUM(FI239:FI245)</f>
        <v>100</v>
      </c>
      <c r="FJ246" s="28">
        <f t="shared" ref="FJ246" si="6939">(FI246/(FI246+FG246))</f>
        <v>2.97000297000297E-2</v>
      </c>
      <c r="FK246" s="27"/>
      <c r="FL246" s="27"/>
      <c r="FM246" s="29" t="e">
        <f t="shared" ref="FM246:FN246" si="6940">FM244/FM243*100-100</f>
        <v>#DIV/0!</v>
      </c>
      <c r="FN246" s="29">
        <f t="shared" si="6940"/>
        <v>15.486033519553061</v>
      </c>
      <c r="FO246" s="26">
        <f t="shared" ref="FO246" si="6941">SUM(FO239:FO245)</f>
        <v>1</v>
      </c>
      <c r="FP246" s="27">
        <f t="shared" ref="FP246" si="6942">SUM(FP239:FP245)</f>
        <v>0</v>
      </c>
      <c r="FQ246" s="27"/>
      <c r="FR246" s="27"/>
      <c r="FS246" s="27">
        <f t="shared" ref="FS246" si="6943">SUM(FS239:FS245)</f>
        <v>3063</v>
      </c>
      <c r="FT246" s="28">
        <f t="shared" ref="FT246" si="6944">((FS246+FU246)/7)/FQ245</f>
        <v>0.53251408090117769</v>
      </c>
      <c r="FU246" s="27">
        <f t="shared" ref="FU246" si="6945">SUM(FU239:FU245)</f>
        <v>57</v>
      </c>
      <c r="FV246" s="28">
        <f t="shared" ref="FV246" si="6946">(FU246/(FU246+FS246))</f>
        <v>1.826923076923077E-2</v>
      </c>
      <c r="FW246" s="27"/>
      <c r="FX246" s="27"/>
      <c r="FY246" s="29" t="e">
        <f t="shared" ref="FY246:FZ246" si="6947">FY244/FY243*100-100</f>
        <v>#DIV/0!</v>
      </c>
      <c r="FZ246" s="29">
        <f t="shared" si="6947"/>
        <v>4.5678606638186068</v>
      </c>
      <c r="GA246" s="26">
        <f t="shared" ref="GA246" si="6948">SUM(GA239:GA245)</f>
        <v>2</v>
      </c>
      <c r="GB246" s="27">
        <f t="shared" ref="GB246" si="6949">SUM(GB239:GB245)</f>
        <v>0</v>
      </c>
      <c r="GC246" s="27"/>
      <c r="GD246" s="27"/>
      <c r="GE246" s="27">
        <f t="shared" ref="GE246" si="6950">SUM(GE239:GE245)</f>
        <v>458</v>
      </c>
      <c r="GF246" s="28">
        <f t="shared" ref="GF246" si="6951">((GE246+GG246)/7)/GC245</f>
        <v>0.46692233940556088</v>
      </c>
      <c r="GG246" s="27">
        <f t="shared" ref="GG246" si="6952">SUM(GG239:GG245)</f>
        <v>29</v>
      </c>
      <c r="GH246" s="28">
        <f t="shared" ref="GH246" si="6953">(GG246/(GG246+GE246))</f>
        <v>5.9548254620123205E-2</v>
      </c>
      <c r="GI246" s="27"/>
      <c r="GJ246" s="27"/>
      <c r="GK246" s="29" t="e">
        <f t="shared" ref="GK246:GL246" si="6954">GK244/GK243*100-100</f>
        <v>#DIV/0!</v>
      </c>
      <c r="GL246" s="29">
        <f t="shared" si="6954"/>
        <v>12.89385474860336</v>
      </c>
      <c r="GM246" s="26">
        <f t="shared" ref="GM246" si="6955">SUM(GM239:GM245)</f>
        <v>0</v>
      </c>
      <c r="GN246" s="27">
        <f t="shared" ref="GN246" si="6956">SUM(GN239:GN245)</f>
        <v>0</v>
      </c>
      <c r="GO246" s="27"/>
      <c r="GP246" s="27"/>
      <c r="GQ246" s="27">
        <f t="shared" ref="GQ246" si="6957">SUM(GQ239:GQ245)</f>
        <v>3128</v>
      </c>
      <c r="GR246" s="28">
        <f t="shared" ref="GR246" si="6958">((GQ246+GS246)/7)/GO245</f>
        <v>0.54830421377183969</v>
      </c>
      <c r="GS246" s="27">
        <f t="shared" ref="GS246" si="6959">SUM(GS239:GS245)</f>
        <v>73</v>
      </c>
      <c r="GT246" s="28">
        <f t="shared" ref="GT246" si="6960">(GS246/(GS246+GQ246))</f>
        <v>2.2805373320837239E-2</v>
      </c>
      <c r="GU246" s="27"/>
      <c r="GV246" s="27"/>
      <c r="GW246" s="29" t="e">
        <f t="shared" ref="GW246" si="6961">GW244/GW243*100-100</f>
        <v>#DIV/0!</v>
      </c>
      <c r="GX246" s="29">
        <f>GX244/GX243*100-100</f>
        <v>1.4078212290502705</v>
      </c>
      <c r="GY246" s="26">
        <f t="shared" ref="GY246" si="6962">SUM(GY239:GY245)</f>
        <v>1</v>
      </c>
      <c r="GZ246" s="27">
        <f t="shared" ref="GZ246" si="6963">SUM(GZ239:GZ245)</f>
        <v>0</v>
      </c>
      <c r="HA246" s="27"/>
      <c r="HB246" s="27"/>
      <c r="HC246" s="27">
        <f t="shared" ref="HC246" si="6964">SUM(HC239:HC245)</f>
        <v>3179</v>
      </c>
      <c r="HD246" s="28">
        <f t="shared" ref="HD246" si="6965">((HC246+HE246)/7)/HA245</f>
        <v>0.56169994879672303</v>
      </c>
      <c r="HE246" s="27">
        <f t="shared" ref="HE246" si="6966">SUM(HE239:HE245)</f>
        <v>112</v>
      </c>
      <c r="HF246" s="28">
        <f t="shared" ref="HF246" si="6967">(HE246/(HE246+HC246))</f>
        <v>3.4032209054998479E-2</v>
      </c>
      <c r="HG246" s="27"/>
      <c r="HH246" s="27"/>
      <c r="HI246" s="29" t="e">
        <f t="shared" ref="HI246:HJ246" si="6968">HI244/HI243*100-100</f>
        <v>#DIV/0!</v>
      </c>
      <c r="HJ246" s="29">
        <f t="shared" si="6968"/>
        <v>7.4860335195530752</v>
      </c>
      <c r="HK246" s="26">
        <f t="shared" si="6794"/>
        <v>26</v>
      </c>
      <c r="HL246" s="27">
        <f t="shared" si="6795"/>
        <v>1</v>
      </c>
      <c r="HM246" s="27">
        <f t="shared" si="6796"/>
        <v>0</v>
      </c>
      <c r="HN246" s="27">
        <f t="shared" si="6797"/>
        <v>0</v>
      </c>
      <c r="HO246" s="27">
        <f t="shared" si="6798"/>
        <v>44846</v>
      </c>
      <c r="HP246" s="216">
        <f>+((HO246)/HM245)/7</f>
        <v>0.55391418196190811</v>
      </c>
      <c r="HQ246" s="62">
        <f t="shared" si="6800"/>
        <v>1463</v>
      </c>
      <c r="HR246" s="52">
        <f t="shared" si="6844"/>
        <v>3.262275342282478E-2</v>
      </c>
      <c r="HS246" s="53">
        <f t="shared" ref="HS246" si="6969">SUM(HS239:HS245)/7</f>
        <v>65.871428571428581</v>
      </c>
      <c r="HT246" s="54">
        <f t="shared" ref="HT246" si="6970">SUM(HT239:HT245)</f>
        <v>42607</v>
      </c>
      <c r="HU246" s="53">
        <f t="shared" ref="HU246" si="6971">AVERAGE(HU239:HU245)</f>
        <v>95.00564889097241</v>
      </c>
      <c r="HV246" s="63" t="e">
        <f>HV244/HV243*100-100</f>
        <v>#DIV/0!</v>
      </c>
      <c r="HW246" s="63">
        <f>HW244/HW243*100-100</f>
        <v>6.6270609074805975</v>
      </c>
      <c r="HX246" s="78">
        <f t="shared" ref="HX246" si="6972">SUM(G246,I246,S246,U246,AE246,AG246,AQ246,AS246,BC246,BE246)/7/SUM(E245,Q245,AC245,AO245,BA245)</f>
        <v>0.55817426611284826</v>
      </c>
      <c r="HY246" s="78">
        <f t="shared" ref="HY246" si="6973">SUM(BO246,BQ246,CA246,CC246,CM246,CO246,CY246,DA246,DK246,DM246)/7/SUM(BM245,BY245,CK245,CW245,DI245)</f>
        <v>0.56571059669833079</v>
      </c>
      <c r="HZ246" s="78">
        <f t="shared" ref="HZ246" si="6974">SUM(DW246,DY246,EI246,EK246,EU246,EW246,FG246,FI246)/7/SUM(DU245,EG245,ES245,FE245)</f>
        <v>0.54644155844155851</v>
      </c>
      <c r="IA246" s="78">
        <f t="shared" ref="IA246" si="6975">SUM(FS246,FU246,GE246,GG246,GQ246,GS246,HC246,HE246)/7/SUM(FQ245,GC245,GO245,HA245)</f>
        <v>0.54298618205279858</v>
      </c>
      <c r="IB246" s="92">
        <f t="shared" ref="IB246" si="6976">SUM(I246,U246,AG246,AS246,BE246)/SUM(G246,I246,S246,U246,AE246,AG246,AQ246,AS246,BC246,BE246)</f>
        <v>3.9130434782608699E-2</v>
      </c>
      <c r="IC246" s="92">
        <f t="shared" ref="IC246" si="6977">SUM(BQ246,CC246,CO246,DA246,DM246)/SUM(BO246,BQ246,CA246,CC246,CM246,CO246,CY246,DA246,DK246,DM246)</f>
        <v>3.2768177372024782E-2</v>
      </c>
      <c r="ID246" s="92">
        <f t="shared" ref="ID246" si="6978">SUM(DY246,EK246,EW246,FI246)/SUM(DW246,DY246,EI246,EK246,EU246,EW246,FG246,FI246)</f>
        <v>3.0611274836011029E-2</v>
      </c>
      <c r="IE246" s="92">
        <f t="shared" ref="IE246" si="6979">SUM(FU246,GG246,GS246,HE246)/SUM(FS246,FU246,GE246,GG246,GQ246,GS246,HC246,HE246)</f>
        <v>2.68343400336667E-2</v>
      </c>
      <c r="IF246" s="94">
        <f t="shared" ref="IF246" si="6980">SUM(C246,O246,AA246,AM246,AY246)</f>
        <v>10</v>
      </c>
      <c r="IG246" s="94">
        <f t="shared" ref="IG246" si="6981">SUM(BK246,BW246,CI246,CU246,DG246)</f>
        <v>9</v>
      </c>
      <c r="IH246" s="94">
        <f t="shared" ref="IH246" si="6982">SUM(DS246,EE246,EQ246,FC246)</f>
        <v>3</v>
      </c>
      <c r="II246" s="94">
        <f t="shared" ref="II246" si="6983">SUM(FO246,GA246,GM246,GY246)</f>
        <v>4</v>
      </c>
      <c r="IJ246" s="96" t="s">
        <v>89</v>
      </c>
    </row>
    <row r="247" spans="1:244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" si="6984">HK246/HM236</f>
        <v>2.242926155969634E-3</v>
      </c>
      <c r="HL247" s="68">
        <f t="shared" ref="HL247" si="6985">HL246/HN236</f>
        <v>1.0384215991692627E-3</v>
      </c>
      <c r="HM247" s="45"/>
      <c r="HN247" s="45"/>
      <c r="HO247" s="45"/>
      <c r="HP247" s="218"/>
      <c r="HQ247" s="45"/>
      <c r="HR247" s="45"/>
      <c r="HS247" s="45"/>
      <c r="HT247" s="55"/>
      <c r="HU247" s="45"/>
      <c r="HV247" s="45"/>
      <c r="HW247" s="46"/>
      <c r="HY247" s="77"/>
      <c r="HZ247" s="77"/>
      <c r="IA247" s="77"/>
      <c r="IF247" s="94">
        <f t="shared" ref="IF247" si="6986">SUM(E236,Q236,AC236,AO236,BA236)</f>
        <v>3071</v>
      </c>
      <c r="IG247" s="94">
        <f t="shared" ref="IG247" si="6987">SUM(BM236,BY236,CK236,CW236,DI236)</f>
        <v>3107</v>
      </c>
      <c r="IH247" s="94">
        <f t="shared" ref="IH247" si="6988">SUM(DU236,EG236,ES236,FE236)</f>
        <v>2753</v>
      </c>
      <c r="II247" s="94">
        <f t="shared" ref="II247" si="6989">SUM(FQ236,GC236,GO236,HA236)</f>
        <v>2661</v>
      </c>
      <c r="IJ247" s="96" t="s">
        <v>84</v>
      </c>
    </row>
    <row r="248" spans="1:244" x14ac:dyDescent="0.25">
      <c r="A248" s="225">
        <v>52</v>
      </c>
      <c r="B248" s="73">
        <f>B245+1</f>
        <v>44617</v>
      </c>
      <c r="C248" s="33"/>
      <c r="D248" s="34"/>
      <c r="E248" s="34">
        <f>E245-C248</f>
        <v>726</v>
      </c>
      <c r="F248" s="34">
        <f>F245-D248</f>
        <v>61</v>
      </c>
      <c r="G248" s="34">
        <v>424</v>
      </c>
      <c r="H248" s="35">
        <f t="shared" ref="H248:H254" si="6990">((G248+I248)/E248)</f>
        <v>0.60055096418732778</v>
      </c>
      <c r="I248" s="34">
        <v>12</v>
      </c>
      <c r="J248" s="35">
        <f>I248/(G248+I248)</f>
        <v>2.7522935779816515E-2</v>
      </c>
      <c r="K248" s="36"/>
      <c r="L248" s="34"/>
      <c r="M248" s="34"/>
      <c r="N248" s="37"/>
      <c r="O248" s="33"/>
      <c r="P248" s="34"/>
      <c r="Q248" s="34">
        <f t="shared" ref="Q248" si="6991">Q245-O248</f>
        <v>691</v>
      </c>
      <c r="R248" s="34">
        <f t="shared" ref="R248" si="6992">R245-P248</f>
        <v>59</v>
      </c>
      <c r="S248" s="34">
        <v>400</v>
      </c>
      <c r="T248" s="35">
        <f t="shared" ref="T248:T254" si="6993">((S248+U248)/Q248)</f>
        <v>0.60347322720694641</v>
      </c>
      <c r="U248" s="34">
        <v>17</v>
      </c>
      <c r="V248" s="35">
        <f t="shared" ref="V248:V254" si="6994">U248/(S248+U248)</f>
        <v>4.0767386091127102E-2</v>
      </c>
      <c r="W248" s="36"/>
      <c r="X248" s="34"/>
      <c r="Y248" s="34"/>
      <c r="Z248" s="37"/>
      <c r="AA248" s="33">
        <v>1</v>
      </c>
      <c r="AB248" s="34"/>
      <c r="AC248" s="34">
        <f t="shared" ref="AC248" si="6995">AC245-AA248</f>
        <v>119</v>
      </c>
      <c r="AD248" s="34">
        <f t="shared" ref="AD248" si="6996">AD245-AB248</f>
        <v>7</v>
      </c>
      <c r="AE248" s="34">
        <v>64</v>
      </c>
      <c r="AF248" s="35">
        <f t="shared" ref="AF248:AF254" si="6997">((AE248+AG248)/AC248)</f>
        <v>0.55462184873949583</v>
      </c>
      <c r="AG248" s="34">
        <v>2</v>
      </c>
      <c r="AH248" s="35">
        <f t="shared" ref="AH248:AH254" si="6998">AG248/(AE248+AG248)</f>
        <v>3.0303030303030304E-2</v>
      </c>
      <c r="AI248" s="36"/>
      <c r="AJ248" s="34"/>
      <c r="AK248" s="34"/>
      <c r="AL248" s="37"/>
      <c r="AM248" s="33">
        <v>1</v>
      </c>
      <c r="AN248" s="34"/>
      <c r="AO248" s="34">
        <f t="shared" ref="AO248" si="6999">AO245-AM248</f>
        <v>701</v>
      </c>
      <c r="AP248" s="34">
        <f t="shared" ref="AP248" si="7000">AP245-AN248</f>
        <v>60</v>
      </c>
      <c r="AQ248" s="34">
        <v>395</v>
      </c>
      <c r="AR248" s="35">
        <f t="shared" ref="AR248:AR254" si="7001">((AQ248+AS248)/AO248)</f>
        <v>0.60342368045649075</v>
      </c>
      <c r="AS248" s="34">
        <v>28</v>
      </c>
      <c r="AT248" s="35">
        <f t="shared" ref="AT248:AT254" si="7002">AS248/(AQ248+AS248)</f>
        <v>6.6193853427895979E-2</v>
      </c>
      <c r="AU248" s="36"/>
      <c r="AV248" s="34"/>
      <c r="AW248" s="34"/>
      <c r="AX248" s="37"/>
      <c r="AY248" s="33"/>
      <c r="AZ248" s="34"/>
      <c r="BA248" s="34">
        <f t="shared" ref="BA248" si="7003">BA245-AY248</f>
        <v>822</v>
      </c>
      <c r="BB248" s="34">
        <f t="shared" ref="BB248" si="7004">BB245-AZ248</f>
        <v>68</v>
      </c>
      <c r="BC248" s="34">
        <v>450</v>
      </c>
      <c r="BD248" s="35">
        <f t="shared" ref="BD248:BD254" si="7005">((BC248+BE248)/BA248)</f>
        <v>0.57055961070559613</v>
      </c>
      <c r="BE248" s="34">
        <v>19</v>
      </c>
      <c r="BF248" s="35">
        <f t="shared" ref="BF248:BF254" si="7006">BE248/(BC248+BE248)</f>
        <v>4.0511727078891259E-2</v>
      </c>
      <c r="BG248" s="36"/>
      <c r="BH248" s="34"/>
      <c r="BI248" s="34"/>
      <c r="BJ248" s="37"/>
      <c r="BK248" s="33"/>
      <c r="BL248" s="34"/>
      <c r="BM248" s="34">
        <f t="shared" ref="BM248" si="7007">BM245-BK248</f>
        <v>708</v>
      </c>
      <c r="BN248" s="34">
        <f t="shared" ref="BN248" si="7008">BN245-BL248</f>
        <v>58</v>
      </c>
      <c r="BO248" s="34">
        <v>374</v>
      </c>
      <c r="BP248" s="35">
        <f t="shared" ref="BP248:BP254" si="7009">((BO248+BQ248)/BM248)</f>
        <v>0.55225988700564976</v>
      </c>
      <c r="BQ248" s="34">
        <v>17</v>
      </c>
      <c r="BR248" s="35">
        <f t="shared" ref="BR248:BR254" si="7010">BQ248/(BO248+BQ248)</f>
        <v>4.3478260869565216E-2</v>
      </c>
      <c r="BS248" s="36"/>
      <c r="BT248" s="34"/>
      <c r="BU248" s="34"/>
      <c r="BV248" s="37"/>
      <c r="BW248" s="33"/>
      <c r="BX248" s="34"/>
      <c r="BY248" s="34">
        <f t="shared" ref="BY248" si="7011">BY245-BW248</f>
        <v>726</v>
      </c>
      <c r="BZ248" s="34">
        <f t="shared" ref="BZ248" si="7012">BZ245-BX248</f>
        <v>61</v>
      </c>
      <c r="CA248" s="34">
        <v>403</v>
      </c>
      <c r="CB248" s="35">
        <f t="shared" ref="CB248:CB254" si="7013">((CA248+CC248)/BY248)</f>
        <v>0.57851239669421484</v>
      </c>
      <c r="CC248" s="34">
        <v>17</v>
      </c>
      <c r="CD248" s="35">
        <f t="shared" ref="CD248:CD254" si="7014">CC248/(CA248+CC248)</f>
        <v>4.0476190476190478E-2</v>
      </c>
      <c r="CE248" s="36"/>
      <c r="CF248" s="34"/>
      <c r="CG248" s="34"/>
      <c r="CH248" s="37"/>
      <c r="CI248" s="33"/>
      <c r="CJ248" s="34"/>
      <c r="CK248" s="34">
        <f t="shared" ref="CK248" si="7015">CK245-CI248</f>
        <v>123</v>
      </c>
      <c r="CL248" s="34">
        <f t="shared" ref="CL248" si="7016">CL245-CJ248</f>
        <v>11</v>
      </c>
      <c r="CM248" s="34">
        <v>77</v>
      </c>
      <c r="CN248" s="35">
        <f t="shared" ref="CN248:CN254" si="7017">((CM248+CO248)/CK248)</f>
        <v>0.65040650406504064</v>
      </c>
      <c r="CO248" s="34">
        <v>3</v>
      </c>
      <c r="CP248" s="35">
        <f t="shared" ref="CP248:CP254" si="7018">CO248/(CM248+CO248)</f>
        <v>3.7499999999999999E-2</v>
      </c>
      <c r="CQ248" s="36"/>
      <c r="CR248" s="34"/>
      <c r="CS248" s="34"/>
      <c r="CT248" s="37"/>
      <c r="CU248" s="33"/>
      <c r="CV248" s="34"/>
      <c r="CW248" s="34">
        <f t="shared" ref="CW248" si="7019">CW245-CU248</f>
        <v>732</v>
      </c>
      <c r="CX248" s="34">
        <f t="shared" ref="CX248" si="7020">CX245-CV248</f>
        <v>62</v>
      </c>
      <c r="CY248" s="34">
        <v>422</v>
      </c>
      <c r="CZ248" s="35">
        <f t="shared" ref="CZ248:CZ254" si="7021">((CY248+DA248)/CW248)</f>
        <v>0.59153005464480879</v>
      </c>
      <c r="DA248" s="34">
        <v>11</v>
      </c>
      <c r="DB248" s="35">
        <f t="shared" ref="DB248:DB254" si="7022">DA248/(CY248+DA248)</f>
        <v>2.5404157043879907E-2</v>
      </c>
      <c r="DC248" s="36"/>
      <c r="DD248" s="34"/>
      <c r="DE248" s="34"/>
      <c r="DF248" s="37"/>
      <c r="DG248" s="33"/>
      <c r="DH248" s="34"/>
      <c r="DI248" s="34">
        <f t="shared" ref="DI248" si="7023">DI245-DG248</f>
        <v>809</v>
      </c>
      <c r="DJ248" s="34">
        <f t="shared" ref="DJ248" si="7024">DJ245-DH248</f>
        <v>70</v>
      </c>
      <c r="DK248" s="34">
        <v>434</v>
      </c>
      <c r="DL248" s="35">
        <f t="shared" ref="DL248:DL254" si="7025">((DK248+DM248)/DI248)</f>
        <v>0.553770086526576</v>
      </c>
      <c r="DM248" s="34">
        <v>14</v>
      </c>
      <c r="DN248" s="35">
        <f t="shared" ref="DN248:DN254" si="7026">DM248/(DK248+DM248)</f>
        <v>3.125E-2</v>
      </c>
      <c r="DO248" s="36"/>
      <c r="DP248" s="34"/>
      <c r="DQ248" s="34"/>
      <c r="DR248" s="37"/>
      <c r="DS248" s="33"/>
      <c r="DT248" s="34"/>
      <c r="DU248" s="34">
        <f t="shared" ref="DU248" si="7027">DU245-DS248</f>
        <v>874</v>
      </c>
      <c r="DV248" s="34">
        <f t="shared" ref="DV248" si="7028">DV245-DT248</f>
        <v>70</v>
      </c>
      <c r="DW248" s="34">
        <v>477</v>
      </c>
      <c r="DX248" s="35">
        <f t="shared" ref="DX248:DX254" si="7029">((DW248+DY248)/DU248)</f>
        <v>0.56636155606407323</v>
      </c>
      <c r="DY248" s="34">
        <v>18</v>
      </c>
      <c r="DZ248" s="35">
        <f t="shared" ref="DZ248:DZ254" si="7030">DY248/(DW248+DY248)</f>
        <v>3.6363636363636362E-2</v>
      </c>
      <c r="EA248" s="36"/>
      <c r="EB248" s="34"/>
      <c r="EC248" s="34"/>
      <c r="ED248" s="37"/>
      <c r="EE248" s="33"/>
      <c r="EF248" s="34"/>
      <c r="EG248" s="34">
        <f t="shared" ref="EG248" si="7031">EG245-EE248</f>
        <v>148</v>
      </c>
      <c r="EH248" s="34">
        <f t="shared" ref="EH248" si="7032">EH245-EF248</f>
        <v>11</v>
      </c>
      <c r="EI248" s="34">
        <v>72</v>
      </c>
      <c r="EJ248" s="35">
        <f t="shared" ref="EJ248:EJ254" si="7033">((EI248+EK248)/EG248)</f>
        <v>0.48648648648648651</v>
      </c>
      <c r="EK248" s="34">
        <v>0</v>
      </c>
      <c r="EL248" s="35">
        <f t="shared" ref="EL248:EL254" si="7034">EK248/(EI248+EK248)</f>
        <v>0</v>
      </c>
      <c r="EM248" s="36"/>
      <c r="EN248" s="34"/>
      <c r="EO248" s="34"/>
      <c r="EP248" s="37"/>
      <c r="EQ248" s="33">
        <v>1</v>
      </c>
      <c r="ER248" s="34"/>
      <c r="ES248" s="34">
        <f t="shared" ref="ES248" si="7035">ES245-EQ248</f>
        <v>859</v>
      </c>
      <c r="ET248" s="34">
        <f t="shared" ref="ET248" si="7036">ET245-ER248</f>
        <v>72</v>
      </c>
      <c r="EU248" s="34">
        <v>461</v>
      </c>
      <c r="EV248" s="35">
        <f t="shared" ref="EV248:EV254" si="7037">((EU248+EW248)/ES248)</f>
        <v>0.54831199068684522</v>
      </c>
      <c r="EW248" s="34">
        <v>10</v>
      </c>
      <c r="EX248" s="35">
        <f t="shared" ref="EX248:EX254" si="7038">EW248/(EU248+EW248)</f>
        <v>2.1231422505307854E-2</v>
      </c>
      <c r="EY248" s="36"/>
      <c r="EZ248" s="34"/>
      <c r="FA248" s="34"/>
      <c r="FB248" s="37"/>
      <c r="FC248" s="33"/>
      <c r="FD248" s="34"/>
      <c r="FE248" s="34">
        <f t="shared" ref="FE248" si="7039">FE245-FC248</f>
        <v>868</v>
      </c>
      <c r="FF248" s="34">
        <f t="shared" ref="FF248" si="7040">FF245-FD248</f>
        <v>71</v>
      </c>
      <c r="FG248" s="34">
        <v>472</v>
      </c>
      <c r="FH248" s="35">
        <f t="shared" ref="FH248:FH254" si="7041">((FG248+FI248)/FE248)</f>
        <v>0.55760368663594473</v>
      </c>
      <c r="FI248" s="34">
        <v>12</v>
      </c>
      <c r="FJ248" s="35">
        <f t="shared" ref="FJ248:FJ254" si="7042">FI248/(FG248+FI248)</f>
        <v>2.4793388429752067E-2</v>
      </c>
      <c r="FK248" s="36"/>
      <c r="FL248" s="34"/>
      <c r="FM248" s="34"/>
      <c r="FN248" s="37"/>
      <c r="FO248" s="33"/>
      <c r="FP248" s="34"/>
      <c r="FQ248" s="34">
        <f t="shared" ref="FQ248" si="7043">FQ245-FO248</f>
        <v>837</v>
      </c>
      <c r="FR248" s="34">
        <f t="shared" ref="FR248" si="7044">FR245-FP248</f>
        <v>69</v>
      </c>
      <c r="FS248" s="34">
        <v>407</v>
      </c>
      <c r="FT248" s="35">
        <f t="shared" ref="FT248:FT254" si="7045">((FS248+FU248)/FQ248)</f>
        <v>0.4946236559139785</v>
      </c>
      <c r="FU248" s="34">
        <v>7</v>
      </c>
      <c r="FV248" s="35">
        <f t="shared" ref="FV248:FV254" si="7046">FU248/(FS248+FU248)</f>
        <v>1.6908212560386472E-2</v>
      </c>
      <c r="FW248" s="36"/>
      <c r="FX248" s="34"/>
      <c r="FY248" s="34"/>
      <c r="FZ248" s="37"/>
      <c r="GA248" s="33"/>
      <c r="GB248" s="34"/>
      <c r="GC248" s="34">
        <f t="shared" ref="GC248" si="7047">GC245-GA248</f>
        <v>149</v>
      </c>
      <c r="GD248" s="34">
        <f t="shared" ref="GD248" si="7048">GD245-GB248</f>
        <v>13</v>
      </c>
      <c r="GE248" s="34">
        <v>61</v>
      </c>
      <c r="GF248" s="35">
        <f t="shared" ref="GF248:GF254" si="7049">((GE248+GG248)/GC248)</f>
        <v>0.42953020134228187</v>
      </c>
      <c r="GG248" s="34">
        <v>3</v>
      </c>
      <c r="GH248" s="35">
        <f t="shared" ref="GH248:GH254" si="7050">GG248/(GE248+GG248)</f>
        <v>4.6875E-2</v>
      </c>
      <c r="GI248" s="36"/>
      <c r="GJ248" s="34"/>
      <c r="GK248" s="34"/>
      <c r="GL248" s="37"/>
      <c r="GM248" s="33"/>
      <c r="GN248" s="34"/>
      <c r="GO248" s="34">
        <f t="shared" ref="GO248" si="7051">GO245-GM248</f>
        <v>834</v>
      </c>
      <c r="GP248" s="34">
        <f t="shared" ref="GP248" si="7052">GP245-GN248</f>
        <v>69</v>
      </c>
      <c r="GQ248" s="34">
        <v>447</v>
      </c>
      <c r="GR248" s="35">
        <f t="shared" ref="GR248:GR254" si="7053">((GQ248+GS248)/GO248)</f>
        <v>0.55035971223021585</v>
      </c>
      <c r="GS248" s="34">
        <v>12</v>
      </c>
      <c r="GT248" s="35">
        <f t="shared" ref="GT248:GT254" si="7054">GS248/(GQ248+GS248)</f>
        <v>2.6143790849673203E-2</v>
      </c>
      <c r="GU248" s="36"/>
      <c r="GV248" s="34"/>
      <c r="GW248" s="34"/>
      <c r="GX248" s="37"/>
      <c r="GY248" s="33"/>
      <c r="GZ248" s="34"/>
      <c r="HA248" s="34">
        <f t="shared" ref="HA248" si="7055">HA245-GY248</f>
        <v>837</v>
      </c>
      <c r="HB248" s="34">
        <f t="shared" ref="HB248" si="7056">HB245-GZ248</f>
        <v>70</v>
      </c>
      <c r="HC248" s="34">
        <v>452</v>
      </c>
      <c r="HD248" s="35">
        <f t="shared" ref="HD248:HD254" si="7057">((HC248+HE248)/HA248)</f>
        <v>0.55316606929510159</v>
      </c>
      <c r="HE248" s="34">
        <v>11</v>
      </c>
      <c r="HF248" s="35">
        <f t="shared" ref="HF248:HF254" si="7058">HE248/(HC248+HE248)</f>
        <v>2.3758099352051837E-2</v>
      </c>
      <c r="HG248" s="36"/>
      <c r="HH248" s="34"/>
      <c r="HI248" s="34"/>
      <c r="HJ248" s="37"/>
      <c r="HK248" s="33">
        <f t="shared" ref="HK248:HK255" si="7059">+C248+O248+AA248+AM248+AY248+BK248+BW248+CI248+CU248+DG248+DS248+EE248+EQ248+FC248+FO248+GA248+GM248+GY248</f>
        <v>3</v>
      </c>
      <c r="HL248" s="34">
        <f t="shared" ref="HL248:HL255" si="7060">+D248+P248+AB248+AN248+AZ248+BL248+BX248+CJ248+CV248+DH248+DT248+EF248+ER248+FD248+FP248+GB248+GN248+GZ248</f>
        <v>0</v>
      </c>
      <c r="HM248" s="34">
        <f t="shared" ref="HM248:HM255" si="7061">+E248+Q248+AC248+AO248+BA248+BM248+BY248+CK248+CW248+DI248+DU248+EG248+ES248+FE248+FQ248+GC248+GO248+HA248</f>
        <v>11563</v>
      </c>
      <c r="HN248" s="34">
        <f t="shared" ref="HN248:HN255" si="7062">+F248+R248+AD248+AP248+BB248+BN248+BZ248+CL248+CX248+DJ248+DV248+EH248+ET248+FF248+FR248+GD248+GP248+HB248</f>
        <v>962</v>
      </c>
      <c r="HO248" s="34">
        <f t="shared" ref="HO248:HO255" si="7063">+G248+S248+AE248+AQ248+BC248+BO248+CA248+CM248+CY248+DK248+DW248+EI248+EU248+FG248+FS248+GE248+GQ248+HC248+I248+U248+AG248+AS248+BE248+BQ248+CC248+CO248+DA248+DM248+DY248+EK248+EW248+FI248+FU248+GG248+GS248+HE248</f>
        <v>6505</v>
      </c>
      <c r="HP248" s="214">
        <f t="shared" ref="HP248:HP249" si="7064">+(HO248)/HM248</f>
        <v>0.56257026723168724</v>
      </c>
      <c r="HQ248" s="48">
        <f t="shared" ref="HQ248:HQ255" si="7065">+I248+U248+AG248+AS248+BE248+BQ248+CC248+CO248+DA248+DM248+DY248+EK248+EW248+FI248+FU248+GG248+GS248+HE248</f>
        <v>213</v>
      </c>
      <c r="HR248" s="35">
        <f>+(HQ248/(HO248))</f>
        <v>3.2744043043812454E-2</v>
      </c>
      <c r="HS248" s="49">
        <v>65.8</v>
      </c>
      <c r="HT248" s="50">
        <v>6150</v>
      </c>
      <c r="HU248" s="49">
        <f t="shared" ref="HU248:HU254" si="7066">+HT248/HO248*100</f>
        <v>94.542659492697922</v>
      </c>
      <c r="HV248" s="48"/>
      <c r="HW248" s="37"/>
      <c r="HX248" s="78">
        <f t="shared" ref="HX248:HX254" si="7067">SUM(G248,I248,S248,U248,AE248,AG248,AQ248,AS248,BC248,BE248)/SUM(E248,Q248,AC248,AO248,BA248)</f>
        <v>0.59202353710362865</v>
      </c>
      <c r="HY248" s="78">
        <f t="shared" ref="HY248:HY254" si="7068">SUM(BO248,BQ248,CA248,CC248,CM248,CO248,CY248,DA248,DK248,DM248)/SUM(BM248,BY248,CK248,CW248,DI248)</f>
        <v>0.57198192382182056</v>
      </c>
      <c r="HZ248" s="78">
        <f t="shared" ref="HZ248:HZ254" si="7069">SUM(DW248,DY248,EI248,EK248,EU248,EW248,FG248,FI248)/SUM(DU248,EG248,ES248,FE248)</f>
        <v>0.55365587486358681</v>
      </c>
      <c r="IA248" s="78">
        <f t="shared" ref="IA248:IA254" si="7070">SUM(FS248,FU248,GE248,GG248,GQ248,GS248,HC248,HE248)/SUM(FQ248,GC248,GO248,HA248)</f>
        <v>0.52691004892736171</v>
      </c>
    </row>
    <row r="249" spans="1:244" x14ac:dyDescent="0.25">
      <c r="A249" s="226"/>
      <c r="B249" s="41">
        <f t="shared" ref="B249:B254" si="7071">+B248+1</f>
        <v>44618</v>
      </c>
      <c r="C249" s="10"/>
      <c r="D249" s="11"/>
      <c r="E249" s="74">
        <f t="shared" ref="E249:E253" si="7072">E248-C249</f>
        <v>726</v>
      </c>
      <c r="F249" s="74">
        <f t="shared" ref="F249:F253" si="7073">F248-D249</f>
        <v>61</v>
      </c>
      <c r="G249" s="11">
        <v>390</v>
      </c>
      <c r="H249" s="12">
        <f t="shared" si="6990"/>
        <v>0.54820936639118456</v>
      </c>
      <c r="I249" s="11">
        <v>8</v>
      </c>
      <c r="J249" s="12">
        <f t="shared" ref="J249:J254" si="7074">I249/(G249+I249)</f>
        <v>2.0100502512562814E-2</v>
      </c>
      <c r="K249" s="13"/>
      <c r="L249" s="11"/>
      <c r="M249" s="11"/>
      <c r="N249" s="14"/>
      <c r="O249" s="10"/>
      <c r="P249" s="11"/>
      <c r="Q249" s="74">
        <f t="shared" ref="Q249:Q254" si="7075">Q248-O249</f>
        <v>691</v>
      </c>
      <c r="R249" s="74">
        <f t="shared" ref="R249:R254" si="7076">R248-P249</f>
        <v>59</v>
      </c>
      <c r="S249" s="11">
        <v>346</v>
      </c>
      <c r="T249" s="12">
        <f t="shared" si="6993"/>
        <v>0.52387843704775683</v>
      </c>
      <c r="U249" s="11">
        <v>16</v>
      </c>
      <c r="V249" s="12">
        <f t="shared" si="6994"/>
        <v>4.4198895027624308E-2</v>
      </c>
      <c r="W249" s="13"/>
      <c r="X249" s="11"/>
      <c r="Y249" s="11"/>
      <c r="Z249" s="14"/>
      <c r="AA249" s="10">
        <v>1</v>
      </c>
      <c r="AB249" s="11"/>
      <c r="AC249" s="74">
        <f t="shared" ref="AC249:AC254" si="7077">AC248-AA249</f>
        <v>118</v>
      </c>
      <c r="AD249" s="74">
        <f t="shared" ref="AD249:AD254" si="7078">AD248-AB249</f>
        <v>7</v>
      </c>
      <c r="AE249" s="11">
        <v>44</v>
      </c>
      <c r="AF249" s="12">
        <f t="shared" si="6997"/>
        <v>0.38983050847457629</v>
      </c>
      <c r="AG249" s="11">
        <v>2</v>
      </c>
      <c r="AH249" s="12">
        <f t="shared" si="6998"/>
        <v>4.3478260869565216E-2</v>
      </c>
      <c r="AI249" s="13"/>
      <c r="AJ249" s="11"/>
      <c r="AK249" s="11"/>
      <c r="AL249" s="14"/>
      <c r="AM249" s="10"/>
      <c r="AN249" s="11"/>
      <c r="AO249" s="74">
        <f t="shared" ref="AO249:AO254" si="7079">AO248-AM249</f>
        <v>701</v>
      </c>
      <c r="AP249" s="74">
        <f t="shared" ref="AP249:AP254" si="7080">AP248-AN249</f>
        <v>60</v>
      </c>
      <c r="AQ249" s="11">
        <v>340</v>
      </c>
      <c r="AR249" s="12">
        <f t="shared" si="7001"/>
        <v>0.51640513552068479</v>
      </c>
      <c r="AS249" s="11">
        <v>22</v>
      </c>
      <c r="AT249" s="12">
        <f t="shared" si="7002"/>
        <v>6.0773480662983423E-2</v>
      </c>
      <c r="AU249" s="13"/>
      <c r="AV249" s="11"/>
      <c r="AW249" s="11"/>
      <c r="AX249" s="14"/>
      <c r="AY249" s="10">
        <v>1</v>
      </c>
      <c r="AZ249" s="11"/>
      <c r="BA249" s="74">
        <f t="shared" ref="BA249:BA254" si="7081">BA248-AY249</f>
        <v>821</v>
      </c>
      <c r="BB249" s="74">
        <f t="shared" ref="BB249:BB254" si="7082">BB248-AZ249</f>
        <v>68</v>
      </c>
      <c r="BC249" s="11">
        <v>419</v>
      </c>
      <c r="BD249" s="12">
        <f t="shared" si="7005"/>
        <v>0.52618757612667477</v>
      </c>
      <c r="BE249" s="11">
        <v>13</v>
      </c>
      <c r="BF249" s="12">
        <f t="shared" si="7006"/>
        <v>3.0092592592592591E-2</v>
      </c>
      <c r="BG249" s="13"/>
      <c r="BH249" s="11"/>
      <c r="BI249" s="11"/>
      <c r="BJ249" s="14"/>
      <c r="BK249" s="10"/>
      <c r="BL249" s="11"/>
      <c r="BM249" s="74">
        <f t="shared" ref="BM249:BM254" si="7083">BM248-BK249</f>
        <v>708</v>
      </c>
      <c r="BN249" s="74">
        <f t="shared" ref="BN249:BN254" si="7084">BN248-BL249</f>
        <v>58</v>
      </c>
      <c r="BO249" s="11">
        <v>376</v>
      </c>
      <c r="BP249" s="12">
        <f t="shared" si="7009"/>
        <v>0.5536723163841808</v>
      </c>
      <c r="BQ249" s="11">
        <v>16</v>
      </c>
      <c r="BR249" s="12">
        <f t="shared" si="7010"/>
        <v>4.0816326530612242E-2</v>
      </c>
      <c r="BS249" s="13"/>
      <c r="BT249" s="11"/>
      <c r="BU249" s="11"/>
      <c r="BV249" s="14"/>
      <c r="BW249" s="10"/>
      <c r="BX249" s="11"/>
      <c r="BY249" s="74">
        <f t="shared" ref="BY249:BY254" si="7085">BY248-BW249</f>
        <v>726</v>
      </c>
      <c r="BZ249" s="74">
        <f t="shared" ref="BZ249:BZ254" si="7086">BZ248-BX249</f>
        <v>61</v>
      </c>
      <c r="CA249" s="11">
        <v>413</v>
      </c>
      <c r="CB249" s="12">
        <f t="shared" si="7013"/>
        <v>0.58953168044077131</v>
      </c>
      <c r="CC249" s="11">
        <v>15</v>
      </c>
      <c r="CD249" s="12">
        <f t="shared" si="7014"/>
        <v>3.5046728971962614E-2</v>
      </c>
      <c r="CE249" s="13"/>
      <c r="CF249" s="11"/>
      <c r="CG249" s="11"/>
      <c r="CH249" s="14"/>
      <c r="CI249" s="10">
        <v>1</v>
      </c>
      <c r="CJ249" s="11"/>
      <c r="CK249" s="74">
        <f t="shared" ref="CK249:CK254" si="7087">CK248-CI249</f>
        <v>122</v>
      </c>
      <c r="CL249" s="74">
        <f t="shared" ref="CL249:CL254" si="7088">CL248-CJ249</f>
        <v>11</v>
      </c>
      <c r="CM249" s="11">
        <v>56</v>
      </c>
      <c r="CN249" s="12">
        <f t="shared" si="7017"/>
        <v>0.58196721311475408</v>
      </c>
      <c r="CO249" s="11">
        <v>15</v>
      </c>
      <c r="CP249" s="12">
        <f t="shared" si="7018"/>
        <v>0.21126760563380281</v>
      </c>
      <c r="CQ249" s="13"/>
      <c r="CR249" s="11"/>
      <c r="CS249" s="11"/>
      <c r="CT249" s="14"/>
      <c r="CU249" s="10"/>
      <c r="CV249" s="11"/>
      <c r="CW249" s="74">
        <f t="shared" ref="CW249:CW254" si="7089">CW248-CU249</f>
        <v>732</v>
      </c>
      <c r="CX249" s="74">
        <f t="shared" ref="CX249:CX254" si="7090">CX248-CV249</f>
        <v>62</v>
      </c>
      <c r="CY249" s="11">
        <v>399</v>
      </c>
      <c r="CZ249" s="12">
        <f t="shared" si="7021"/>
        <v>0.55874316939890711</v>
      </c>
      <c r="DA249" s="11">
        <v>10</v>
      </c>
      <c r="DB249" s="12">
        <f t="shared" si="7022"/>
        <v>2.4449877750611249E-2</v>
      </c>
      <c r="DC249" s="13"/>
      <c r="DD249" s="11"/>
      <c r="DE249" s="11"/>
      <c r="DF249" s="14"/>
      <c r="DG249" s="10"/>
      <c r="DH249" s="11"/>
      <c r="DI249" s="74">
        <f t="shared" ref="DI249:DI254" si="7091">DI248-DG249</f>
        <v>809</v>
      </c>
      <c r="DJ249" s="74">
        <f t="shared" ref="DJ249:DJ254" si="7092">DJ248-DH249</f>
        <v>70</v>
      </c>
      <c r="DK249" s="11">
        <v>435</v>
      </c>
      <c r="DL249" s="12">
        <f t="shared" si="7025"/>
        <v>0.55253399258343638</v>
      </c>
      <c r="DM249" s="11">
        <v>12</v>
      </c>
      <c r="DN249" s="12">
        <f t="shared" si="7026"/>
        <v>2.6845637583892617E-2</v>
      </c>
      <c r="DO249" s="13"/>
      <c r="DP249" s="11"/>
      <c r="DQ249" s="11"/>
      <c r="DR249" s="14"/>
      <c r="DS249" s="10"/>
      <c r="DT249" s="11"/>
      <c r="DU249" s="74">
        <f t="shared" ref="DU249:DU254" si="7093">DU248-DS249</f>
        <v>874</v>
      </c>
      <c r="DV249" s="74">
        <f t="shared" ref="DV249:DV254" si="7094">DV248-DT249</f>
        <v>70</v>
      </c>
      <c r="DW249" s="11">
        <v>431</v>
      </c>
      <c r="DX249" s="12">
        <f t="shared" si="7029"/>
        <v>0.51487414187643021</v>
      </c>
      <c r="DY249" s="11">
        <v>19</v>
      </c>
      <c r="DZ249" s="12">
        <f t="shared" si="7030"/>
        <v>4.2222222222222223E-2</v>
      </c>
      <c r="EA249" s="13"/>
      <c r="EB249" s="11"/>
      <c r="EC249" s="11"/>
      <c r="ED249" s="14"/>
      <c r="EE249" s="10"/>
      <c r="EF249" s="11"/>
      <c r="EG249" s="74">
        <f t="shared" ref="EG249:EG254" si="7095">EG248-EE249</f>
        <v>148</v>
      </c>
      <c r="EH249" s="74">
        <f t="shared" ref="EH249:EH254" si="7096">EH248-EF249</f>
        <v>11</v>
      </c>
      <c r="EI249" s="11">
        <v>76</v>
      </c>
      <c r="EJ249" s="12">
        <f t="shared" si="7033"/>
        <v>0.54729729729729726</v>
      </c>
      <c r="EK249" s="11">
        <v>5</v>
      </c>
      <c r="EL249" s="12">
        <f t="shared" si="7034"/>
        <v>6.1728395061728392E-2</v>
      </c>
      <c r="EM249" s="13"/>
      <c r="EN249" s="11"/>
      <c r="EO249" s="11"/>
      <c r="EP249" s="14"/>
      <c r="EQ249" s="10"/>
      <c r="ER249" s="11"/>
      <c r="ES249" s="74">
        <f t="shared" ref="ES249:ES254" si="7097">ES248-EQ249</f>
        <v>859</v>
      </c>
      <c r="ET249" s="74">
        <f t="shared" ref="ET249:ET254" si="7098">ET248-ER249</f>
        <v>72</v>
      </c>
      <c r="EU249" s="11">
        <v>440</v>
      </c>
      <c r="EV249" s="12">
        <f t="shared" si="7037"/>
        <v>0.53201396973224679</v>
      </c>
      <c r="EW249" s="11">
        <v>17</v>
      </c>
      <c r="EX249" s="12">
        <f t="shared" si="7038"/>
        <v>3.7199124726477024E-2</v>
      </c>
      <c r="EY249" s="13"/>
      <c r="EZ249" s="11"/>
      <c r="FA249" s="11"/>
      <c r="FB249" s="14"/>
      <c r="FC249" s="10"/>
      <c r="FD249" s="11"/>
      <c r="FE249" s="74">
        <f t="shared" ref="FE249:FE254" si="7099">FE248-FC249</f>
        <v>868</v>
      </c>
      <c r="FF249" s="74">
        <f t="shared" ref="FF249:FF254" si="7100">FF248-FD249</f>
        <v>71</v>
      </c>
      <c r="FG249" s="11">
        <v>432</v>
      </c>
      <c r="FH249" s="12">
        <f t="shared" si="7041"/>
        <v>0.51382488479262678</v>
      </c>
      <c r="FI249" s="11">
        <v>14</v>
      </c>
      <c r="FJ249" s="12">
        <f t="shared" si="7042"/>
        <v>3.1390134529147982E-2</v>
      </c>
      <c r="FK249" s="13"/>
      <c r="FL249" s="11"/>
      <c r="FM249" s="11"/>
      <c r="FN249" s="14"/>
      <c r="FO249" s="10"/>
      <c r="FP249" s="11"/>
      <c r="FQ249" s="74">
        <f t="shared" ref="FQ249:FQ254" si="7101">FQ248-FO249</f>
        <v>837</v>
      </c>
      <c r="FR249" s="74">
        <f t="shared" ref="FR249:FR254" si="7102">FR248-FP249</f>
        <v>69</v>
      </c>
      <c r="FS249" s="11">
        <v>416</v>
      </c>
      <c r="FT249" s="12">
        <f t="shared" si="7045"/>
        <v>0.50657108721624855</v>
      </c>
      <c r="FU249" s="11">
        <v>8</v>
      </c>
      <c r="FV249" s="12">
        <f t="shared" si="7046"/>
        <v>1.8867924528301886E-2</v>
      </c>
      <c r="FW249" s="13"/>
      <c r="FX249" s="11"/>
      <c r="FY249" s="11"/>
      <c r="FZ249" s="14"/>
      <c r="GA249" s="10"/>
      <c r="GB249" s="11"/>
      <c r="GC249" s="74">
        <f t="shared" ref="GC249:GC254" si="7103">GC248-GA249</f>
        <v>149</v>
      </c>
      <c r="GD249" s="74">
        <f t="shared" ref="GD249:GD254" si="7104">GD248-GB249</f>
        <v>13</v>
      </c>
      <c r="GE249" s="11">
        <v>75</v>
      </c>
      <c r="GF249" s="12">
        <f t="shared" si="7049"/>
        <v>0.52348993288590606</v>
      </c>
      <c r="GG249" s="11">
        <v>3</v>
      </c>
      <c r="GH249" s="12">
        <f t="shared" si="7050"/>
        <v>3.8461538461538464E-2</v>
      </c>
      <c r="GI249" s="13"/>
      <c r="GJ249" s="11"/>
      <c r="GK249" s="11"/>
      <c r="GL249" s="14"/>
      <c r="GM249" s="10"/>
      <c r="GN249" s="11"/>
      <c r="GO249" s="74">
        <f t="shared" ref="GO249:GO254" si="7105">GO248-GM249</f>
        <v>834</v>
      </c>
      <c r="GP249" s="74">
        <f t="shared" ref="GP249:GP254" si="7106">GP248-GN249</f>
        <v>69</v>
      </c>
      <c r="GQ249" s="11">
        <v>445</v>
      </c>
      <c r="GR249" s="12">
        <f t="shared" si="7053"/>
        <v>0.5467625899280576</v>
      </c>
      <c r="GS249" s="11">
        <v>11</v>
      </c>
      <c r="GT249" s="12">
        <f t="shared" si="7054"/>
        <v>2.4122807017543858E-2</v>
      </c>
      <c r="GU249" s="13"/>
      <c r="GV249" s="11"/>
      <c r="GW249" s="11"/>
      <c r="GX249" s="14"/>
      <c r="GY249" s="10"/>
      <c r="GZ249" s="11"/>
      <c r="HA249" s="74">
        <f t="shared" ref="HA249:HA254" si="7107">HA248-GY249</f>
        <v>837</v>
      </c>
      <c r="HB249" s="74">
        <f t="shared" ref="HB249:HB254" si="7108">HB248-GZ249</f>
        <v>70</v>
      </c>
      <c r="HC249" s="11">
        <v>418</v>
      </c>
      <c r="HD249" s="12">
        <f t="shared" si="7057"/>
        <v>0.51254480286738346</v>
      </c>
      <c r="HE249" s="11">
        <v>11</v>
      </c>
      <c r="HF249" s="12">
        <f t="shared" si="7058"/>
        <v>2.564102564102564E-2</v>
      </c>
      <c r="HG249" s="13"/>
      <c r="HH249" s="11"/>
      <c r="HI249" s="11"/>
      <c r="HJ249" s="14"/>
      <c r="HK249" s="10">
        <f t="shared" si="7059"/>
        <v>3</v>
      </c>
      <c r="HL249" s="11">
        <f t="shared" si="7060"/>
        <v>0</v>
      </c>
      <c r="HM249" s="11">
        <f t="shared" si="7061"/>
        <v>11560</v>
      </c>
      <c r="HN249" s="11">
        <f t="shared" si="7062"/>
        <v>962</v>
      </c>
      <c r="HO249" s="11">
        <f t="shared" si="7063"/>
        <v>6168</v>
      </c>
      <c r="HP249" s="215">
        <f t="shared" si="7064"/>
        <v>0.53356401384083041</v>
      </c>
      <c r="HQ249" s="15">
        <f t="shared" si="7065"/>
        <v>217</v>
      </c>
      <c r="HR249" s="12">
        <f t="shared" ref="HR249:HR255" si="7109">+(HQ249/(HO249))</f>
        <v>3.5181582360570687E-2</v>
      </c>
      <c r="HS249" s="16">
        <v>65.8</v>
      </c>
      <c r="HT249" s="17">
        <v>5854</v>
      </c>
      <c r="HU249" s="16">
        <f t="shared" si="7066"/>
        <v>94.90920881971465</v>
      </c>
      <c r="HV249" s="15"/>
      <c r="HW249" s="14"/>
      <c r="HX249" s="78">
        <f t="shared" si="7067"/>
        <v>0.52338894340857045</v>
      </c>
      <c r="HY249" s="78">
        <f t="shared" si="7068"/>
        <v>0.56409428479173396</v>
      </c>
      <c r="HZ249" s="78">
        <f t="shared" si="7069"/>
        <v>0.52164423426700623</v>
      </c>
      <c r="IA249" s="78">
        <f t="shared" si="7070"/>
        <v>0.52201731275875052</v>
      </c>
    </row>
    <row r="250" spans="1:244" x14ac:dyDescent="0.25">
      <c r="A250" s="226"/>
      <c r="B250" s="41">
        <f t="shared" si="7071"/>
        <v>44619</v>
      </c>
      <c r="C250" s="10"/>
      <c r="D250" s="11"/>
      <c r="E250" s="74">
        <f t="shared" si="7072"/>
        <v>726</v>
      </c>
      <c r="F250" s="74">
        <f t="shared" si="7073"/>
        <v>61</v>
      </c>
      <c r="G250" s="11">
        <v>368</v>
      </c>
      <c r="H250" s="12">
        <f t="shared" si="6990"/>
        <v>0.53581267217630857</v>
      </c>
      <c r="I250" s="11">
        <v>21</v>
      </c>
      <c r="J250" s="12">
        <f t="shared" si="7074"/>
        <v>5.3984575835475578E-2</v>
      </c>
      <c r="K250" s="13"/>
      <c r="L250" s="11"/>
      <c r="M250" s="11"/>
      <c r="N250" s="14"/>
      <c r="O250" s="10"/>
      <c r="P250" s="11"/>
      <c r="Q250" s="74">
        <f t="shared" si="7075"/>
        <v>691</v>
      </c>
      <c r="R250" s="74">
        <f t="shared" si="7076"/>
        <v>59</v>
      </c>
      <c r="S250" s="11">
        <v>348</v>
      </c>
      <c r="T250" s="12">
        <f t="shared" si="6993"/>
        <v>0.54558610709117217</v>
      </c>
      <c r="U250" s="11">
        <v>29</v>
      </c>
      <c r="V250" s="12">
        <f t="shared" si="6994"/>
        <v>7.6923076923076927E-2</v>
      </c>
      <c r="W250" s="13"/>
      <c r="X250" s="11"/>
      <c r="Y250" s="11"/>
      <c r="Z250" s="14"/>
      <c r="AA250" s="10">
        <v>1</v>
      </c>
      <c r="AB250" s="11"/>
      <c r="AC250" s="74">
        <f t="shared" si="7077"/>
        <v>117</v>
      </c>
      <c r="AD250" s="74">
        <f t="shared" si="7078"/>
        <v>7</v>
      </c>
      <c r="AE250" s="11">
        <v>53</v>
      </c>
      <c r="AF250" s="12">
        <f t="shared" si="6997"/>
        <v>0.50427350427350426</v>
      </c>
      <c r="AG250" s="11">
        <v>6</v>
      </c>
      <c r="AH250" s="12">
        <f t="shared" si="6998"/>
        <v>0.10169491525423729</v>
      </c>
      <c r="AI250" s="13"/>
      <c r="AJ250" s="11"/>
      <c r="AK250" s="11"/>
      <c r="AL250" s="14"/>
      <c r="AM250" s="10"/>
      <c r="AN250" s="11"/>
      <c r="AO250" s="74">
        <f t="shared" si="7079"/>
        <v>701</v>
      </c>
      <c r="AP250" s="74">
        <f t="shared" si="7080"/>
        <v>60</v>
      </c>
      <c r="AQ250" s="11">
        <v>402</v>
      </c>
      <c r="AR250" s="12">
        <f t="shared" si="7001"/>
        <v>0.59914407988587737</v>
      </c>
      <c r="AS250" s="11">
        <v>18</v>
      </c>
      <c r="AT250" s="12">
        <f t="shared" si="7002"/>
        <v>4.2857142857142858E-2</v>
      </c>
      <c r="AU250" s="13"/>
      <c r="AV250" s="11"/>
      <c r="AW250" s="11"/>
      <c r="AX250" s="14"/>
      <c r="AY250" s="10"/>
      <c r="AZ250" s="11"/>
      <c r="BA250" s="74">
        <f t="shared" si="7081"/>
        <v>821</v>
      </c>
      <c r="BB250" s="74">
        <f t="shared" si="7082"/>
        <v>68</v>
      </c>
      <c r="BC250" s="11">
        <v>431</v>
      </c>
      <c r="BD250" s="12">
        <f t="shared" si="7005"/>
        <v>0.55054811205846532</v>
      </c>
      <c r="BE250" s="11">
        <v>21</v>
      </c>
      <c r="BF250" s="12">
        <f t="shared" si="7006"/>
        <v>4.6460176991150445E-2</v>
      </c>
      <c r="BG250" s="13"/>
      <c r="BH250" s="11"/>
      <c r="BI250" s="11"/>
      <c r="BJ250" s="14"/>
      <c r="BK250" s="10"/>
      <c r="BL250" s="11"/>
      <c r="BM250" s="74">
        <f t="shared" si="7083"/>
        <v>708</v>
      </c>
      <c r="BN250" s="74">
        <f t="shared" si="7084"/>
        <v>58</v>
      </c>
      <c r="BO250" s="11">
        <v>359</v>
      </c>
      <c r="BP250" s="12">
        <f t="shared" si="7009"/>
        <v>0.52118644067796616</v>
      </c>
      <c r="BQ250" s="11">
        <v>10</v>
      </c>
      <c r="BR250" s="12">
        <f t="shared" si="7010"/>
        <v>2.7100271002710029E-2</v>
      </c>
      <c r="BS250" s="13"/>
      <c r="BT250" s="11"/>
      <c r="BU250" s="11"/>
      <c r="BV250" s="14"/>
      <c r="BW250" s="10"/>
      <c r="BX250" s="11"/>
      <c r="BY250" s="74">
        <f t="shared" si="7085"/>
        <v>726</v>
      </c>
      <c r="BZ250" s="74">
        <f t="shared" si="7086"/>
        <v>61</v>
      </c>
      <c r="CA250" s="11">
        <v>386</v>
      </c>
      <c r="CB250" s="12">
        <f t="shared" si="7013"/>
        <v>0.55785123966942152</v>
      </c>
      <c r="CC250" s="11">
        <v>19</v>
      </c>
      <c r="CD250" s="12">
        <f t="shared" si="7014"/>
        <v>4.6913580246913583E-2</v>
      </c>
      <c r="CE250" s="13"/>
      <c r="CF250" s="11"/>
      <c r="CG250" s="11"/>
      <c r="CH250" s="14"/>
      <c r="CI250" s="10"/>
      <c r="CJ250" s="11"/>
      <c r="CK250" s="74">
        <f t="shared" si="7087"/>
        <v>122</v>
      </c>
      <c r="CL250" s="74">
        <f t="shared" si="7088"/>
        <v>11</v>
      </c>
      <c r="CM250" s="11">
        <v>59</v>
      </c>
      <c r="CN250" s="12">
        <f t="shared" si="7017"/>
        <v>0.5</v>
      </c>
      <c r="CO250" s="11">
        <v>2</v>
      </c>
      <c r="CP250" s="12">
        <f t="shared" si="7018"/>
        <v>3.2786885245901641E-2</v>
      </c>
      <c r="CQ250" s="13"/>
      <c r="CR250" s="11"/>
      <c r="CS250" s="11"/>
      <c r="CT250" s="14"/>
      <c r="CU250" s="10"/>
      <c r="CV250" s="11"/>
      <c r="CW250" s="74">
        <f t="shared" si="7089"/>
        <v>732</v>
      </c>
      <c r="CX250" s="74">
        <f t="shared" si="7090"/>
        <v>62</v>
      </c>
      <c r="CY250" s="11">
        <v>389</v>
      </c>
      <c r="CZ250" s="12">
        <f t="shared" si="7021"/>
        <v>0.54098360655737709</v>
      </c>
      <c r="DA250" s="11">
        <v>7</v>
      </c>
      <c r="DB250" s="12">
        <f t="shared" si="7022"/>
        <v>1.7676767676767676E-2</v>
      </c>
      <c r="DC250" s="13"/>
      <c r="DD250" s="11"/>
      <c r="DE250" s="11"/>
      <c r="DF250" s="14"/>
      <c r="DG250" s="10"/>
      <c r="DH250" s="11"/>
      <c r="DI250" s="74">
        <f t="shared" si="7091"/>
        <v>809</v>
      </c>
      <c r="DJ250" s="74">
        <f t="shared" si="7092"/>
        <v>70</v>
      </c>
      <c r="DK250" s="11">
        <v>424</v>
      </c>
      <c r="DL250" s="12">
        <f t="shared" si="7025"/>
        <v>0.5426452410383189</v>
      </c>
      <c r="DM250" s="11">
        <v>15</v>
      </c>
      <c r="DN250" s="12">
        <f t="shared" si="7026"/>
        <v>3.4168564920273349E-2</v>
      </c>
      <c r="DO250" s="13"/>
      <c r="DP250" s="11"/>
      <c r="DQ250" s="11"/>
      <c r="DR250" s="14"/>
      <c r="DS250" s="10"/>
      <c r="DT250" s="11"/>
      <c r="DU250" s="74">
        <f t="shared" si="7093"/>
        <v>874</v>
      </c>
      <c r="DV250" s="74">
        <f t="shared" si="7094"/>
        <v>70</v>
      </c>
      <c r="DW250" s="11">
        <v>418</v>
      </c>
      <c r="DX250" s="12">
        <f t="shared" si="7029"/>
        <v>0.50228832951945079</v>
      </c>
      <c r="DY250" s="11">
        <v>21</v>
      </c>
      <c r="DZ250" s="12">
        <f t="shared" si="7030"/>
        <v>4.7835990888382689E-2</v>
      </c>
      <c r="EA250" s="13"/>
      <c r="EB250" s="11"/>
      <c r="EC250" s="11"/>
      <c r="ED250" s="14"/>
      <c r="EE250" s="10"/>
      <c r="EF250" s="11"/>
      <c r="EG250" s="74">
        <f t="shared" si="7095"/>
        <v>148</v>
      </c>
      <c r="EH250" s="74">
        <f t="shared" si="7096"/>
        <v>11</v>
      </c>
      <c r="EI250" s="11">
        <v>68</v>
      </c>
      <c r="EJ250" s="12">
        <f t="shared" si="7033"/>
        <v>0.48648648648648651</v>
      </c>
      <c r="EK250" s="11">
        <v>4</v>
      </c>
      <c r="EL250" s="12">
        <f t="shared" si="7034"/>
        <v>5.5555555555555552E-2</v>
      </c>
      <c r="EM250" s="13"/>
      <c r="EN250" s="11"/>
      <c r="EO250" s="11"/>
      <c r="EP250" s="14"/>
      <c r="EQ250" s="10"/>
      <c r="ER250" s="11"/>
      <c r="ES250" s="74">
        <f t="shared" si="7097"/>
        <v>859</v>
      </c>
      <c r="ET250" s="74">
        <f t="shared" si="7098"/>
        <v>72</v>
      </c>
      <c r="EU250" s="11">
        <v>448</v>
      </c>
      <c r="EV250" s="12">
        <f t="shared" si="7037"/>
        <v>0.53899883585564612</v>
      </c>
      <c r="EW250" s="11">
        <v>15</v>
      </c>
      <c r="EX250" s="12">
        <f t="shared" si="7038"/>
        <v>3.2397408207343416E-2</v>
      </c>
      <c r="EY250" s="13"/>
      <c r="EZ250" s="11"/>
      <c r="FA250" s="11"/>
      <c r="FB250" s="14"/>
      <c r="FC250" s="10"/>
      <c r="FD250" s="11"/>
      <c r="FE250" s="74">
        <f t="shared" si="7099"/>
        <v>868</v>
      </c>
      <c r="FF250" s="74">
        <f t="shared" si="7100"/>
        <v>71</v>
      </c>
      <c r="FG250" s="11">
        <v>438</v>
      </c>
      <c r="FH250" s="12">
        <f t="shared" si="7041"/>
        <v>0.52649769585253459</v>
      </c>
      <c r="FI250" s="11">
        <v>19</v>
      </c>
      <c r="FJ250" s="12">
        <f t="shared" si="7042"/>
        <v>4.1575492341356671E-2</v>
      </c>
      <c r="FK250" s="13"/>
      <c r="FL250" s="11"/>
      <c r="FM250" s="11"/>
      <c r="FN250" s="14"/>
      <c r="FO250" s="10"/>
      <c r="FP250" s="11"/>
      <c r="FQ250" s="74">
        <f t="shared" si="7101"/>
        <v>837</v>
      </c>
      <c r="FR250" s="74">
        <f t="shared" si="7102"/>
        <v>69</v>
      </c>
      <c r="FS250" s="11">
        <v>408</v>
      </c>
      <c r="FT250" s="12">
        <f t="shared" si="7045"/>
        <v>0.50059737156511352</v>
      </c>
      <c r="FU250" s="11">
        <v>11</v>
      </c>
      <c r="FV250" s="12">
        <f t="shared" si="7046"/>
        <v>2.6252983293556086E-2</v>
      </c>
      <c r="FW250" s="13"/>
      <c r="FX250" s="11"/>
      <c r="FY250" s="11"/>
      <c r="FZ250" s="14"/>
      <c r="GA250" s="10"/>
      <c r="GB250" s="11"/>
      <c r="GC250" s="74">
        <f t="shared" si="7103"/>
        <v>149</v>
      </c>
      <c r="GD250" s="74">
        <f t="shared" si="7104"/>
        <v>13</v>
      </c>
      <c r="GE250" s="11">
        <v>65</v>
      </c>
      <c r="GF250" s="12">
        <f t="shared" si="7049"/>
        <v>0.4563758389261745</v>
      </c>
      <c r="GG250" s="11">
        <v>3</v>
      </c>
      <c r="GH250" s="12">
        <f t="shared" si="7050"/>
        <v>4.4117647058823532E-2</v>
      </c>
      <c r="GI250" s="13"/>
      <c r="GJ250" s="11"/>
      <c r="GK250" s="11"/>
      <c r="GL250" s="14"/>
      <c r="GM250" s="10"/>
      <c r="GN250" s="11"/>
      <c r="GO250" s="74">
        <f t="shared" si="7105"/>
        <v>834</v>
      </c>
      <c r="GP250" s="74">
        <f t="shared" si="7106"/>
        <v>69</v>
      </c>
      <c r="GQ250" s="11">
        <v>407</v>
      </c>
      <c r="GR250" s="12">
        <f t="shared" si="7053"/>
        <v>0.50479616306954433</v>
      </c>
      <c r="GS250" s="11">
        <v>14</v>
      </c>
      <c r="GT250" s="12">
        <f t="shared" si="7054"/>
        <v>3.3254156769596199E-2</v>
      </c>
      <c r="GU250" s="13"/>
      <c r="GV250" s="11"/>
      <c r="GW250" s="11"/>
      <c r="GX250" s="14"/>
      <c r="GY250" s="10"/>
      <c r="GZ250" s="11"/>
      <c r="HA250" s="74">
        <f t="shared" si="7107"/>
        <v>837</v>
      </c>
      <c r="HB250" s="74">
        <f t="shared" si="7108"/>
        <v>70</v>
      </c>
      <c r="HC250" s="11">
        <v>443</v>
      </c>
      <c r="HD250" s="12">
        <f t="shared" si="7057"/>
        <v>0.55197132616487454</v>
      </c>
      <c r="HE250" s="11">
        <v>19</v>
      </c>
      <c r="HF250" s="12">
        <f t="shared" si="7058"/>
        <v>4.1125541125541128E-2</v>
      </c>
      <c r="HG250" s="13"/>
      <c r="HH250" s="11"/>
      <c r="HI250" s="11"/>
      <c r="HJ250" s="14"/>
      <c r="HK250" s="10">
        <f t="shared" si="7059"/>
        <v>1</v>
      </c>
      <c r="HL250" s="11">
        <f t="shared" si="7060"/>
        <v>0</v>
      </c>
      <c r="HM250" s="11">
        <f t="shared" si="7061"/>
        <v>11559</v>
      </c>
      <c r="HN250" s="11">
        <f t="shared" si="7062"/>
        <v>962</v>
      </c>
      <c r="HO250" s="11">
        <f t="shared" si="7063"/>
        <v>6168</v>
      </c>
      <c r="HP250" s="215">
        <f>+(HO250)/HM250</f>
        <v>0.53361017389047494</v>
      </c>
      <c r="HQ250" s="15">
        <f t="shared" si="7065"/>
        <v>254</v>
      </c>
      <c r="HR250" s="12">
        <f t="shared" si="7109"/>
        <v>4.1180285343709468E-2</v>
      </c>
      <c r="HS250" s="16">
        <v>65.599999999999994</v>
      </c>
      <c r="HT250" s="17">
        <v>5782</v>
      </c>
      <c r="HU250" s="16">
        <f t="shared" si="7066"/>
        <v>93.741893644617377</v>
      </c>
      <c r="HV250" s="15"/>
      <c r="HW250" s="14"/>
      <c r="HX250" s="78">
        <f t="shared" si="7067"/>
        <v>0.55530104712041883</v>
      </c>
      <c r="HY250" s="78">
        <f t="shared" si="7068"/>
        <v>0.53923151436874395</v>
      </c>
      <c r="HZ250" s="78">
        <f t="shared" si="7069"/>
        <v>0.52055292833757727</v>
      </c>
      <c r="IA250" s="78">
        <f t="shared" si="7070"/>
        <v>0.5156191193074896</v>
      </c>
    </row>
    <row r="251" spans="1:244" x14ac:dyDescent="0.25">
      <c r="A251" s="226"/>
      <c r="B251" s="41">
        <f t="shared" si="7071"/>
        <v>44620</v>
      </c>
      <c r="C251" s="10"/>
      <c r="D251" s="11"/>
      <c r="E251" s="74">
        <f t="shared" si="7072"/>
        <v>726</v>
      </c>
      <c r="F251" s="74">
        <f t="shared" si="7073"/>
        <v>61</v>
      </c>
      <c r="G251" s="11">
        <v>385</v>
      </c>
      <c r="H251" s="12">
        <f t="shared" si="6990"/>
        <v>0.55371900826446285</v>
      </c>
      <c r="I251" s="11">
        <v>17</v>
      </c>
      <c r="J251" s="12">
        <f t="shared" si="7074"/>
        <v>4.228855721393035E-2</v>
      </c>
      <c r="K251" s="11"/>
      <c r="L251" s="11"/>
      <c r="M251" s="18"/>
      <c r="N251" s="20"/>
      <c r="O251" s="10"/>
      <c r="P251" s="11"/>
      <c r="Q251" s="74">
        <f t="shared" si="7075"/>
        <v>691</v>
      </c>
      <c r="R251" s="74">
        <f t="shared" si="7076"/>
        <v>59</v>
      </c>
      <c r="S251" s="11">
        <v>359</v>
      </c>
      <c r="T251" s="12">
        <f t="shared" si="6993"/>
        <v>0.55426917510853835</v>
      </c>
      <c r="U251" s="11">
        <v>24</v>
      </c>
      <c r="V251" s="12">
        <f t="shared" si="6994"/>
        <v>6.2663185378590072E-2</v>
      </c>
      <c r="W251" s="11"/>
      <c r="X251" s="11"/>
      <c r="Y251" s="18"/>
      <c r="Z251" s="20"/>
      <c r="AA251" s="10"/>
      <c r="AB251" s="11"/>
      <c r="AC251" s="74">
        <f t="shared" si="7077"/>
        <v>117</v>
      </c>
      <c r="AD251" s="74">
        <f t="shared" si="7078"/>
        <v>7</v>
      </c>
      <c r="AE251" s="11">
        <v>59</v>
      </c>
      <c r="AF251" s="12">
        <f t="shared" si="6997"/>
        <v>0.51282051282051277</v>
      </c>
      <c r="AG251" s="11">
        <v>1</v>
      </c>
      <c r="AH251" s="12">
        <f t="shared" si="6998"/>
        <v>1.6666666666666666E-2</v>
      </c>
      <c r="AI251" s="11"/>
      <c r="AJ251" s="11"/>
      <c r="AK251" s="18"/>
      <c r="AL251" s="20"/>
      <c r="AM251" s="10">
        <v>1</v>
      </c>
      <c r="AN251" s="11"/>
      <c r="AO251" s="74">
        <f t="shared" si="7079"/>
        <v>700</v>
      </c>
      <c r="AP251" s="74">
        <f t="shared" si="7080"/>
        <v>60</v>
      </c>
      <c r="AQ251" s="11">
        <v>411</v>
      </c>
      <c r="AR251" s="12">
        <f t="shared" si="7001"/>
        <v>0.60857142857142854</v>
      </c>
      <c r="AS251" s="11">
        <v>15</v>
      </c>
      <c r="AT251" s="12">
        <f t="shared" si="7002"/>
        <v>3.5211267605633804E-2</v>
      </c>
      <c r="AU251" s="11"/>
      <c r="AV251" s="11"/>
      <c r="AW251" s="18"/>
      <c r="AX251" s="20"/>
      <c r="AY251" s="10"/>
      <c r="AZ251" s="11"/>
      <c r="BA251" s="74">
        <f t="shared" si="7081"/>
        <v>821</v>
      </c>
      <c r="BB251" s="74">
        <f t="shared" si="7082"/>
        <v>68</v>
      </c>
      <c r="BC251" s="11">
        <v>406</v>
      </c>
      <c r="BD251" s="12">
        <f t="shared" si="7005"/>
        <v>0.50426309378806333</v>
      </c>
      <c r="BE251" s="11">
        <v>8</v>
      </c>
      <c r="BF251" s="12">
        <f t="shared" si="7006"/>
        <v>1.932367149758454E-2</v>
      </c>
      <c r="BG251" s="11"/>
      <c r="BH251" s="11"/>
      <c r="BI251" s="18"/>
      <c r="BJ251" s="20"/>
      <c r="BK251" s="10"/>
      <c r="BL251" s="11"/>
      <c r="BM251" s="74">
        <f t="shared" si="7083"/>
        <v>708</v>
      </c>
      <c r="BN251" s="74">
        <f t="shared" si="7084"/>
        <v>58</v>
      </c>
      <c r="BO251" s="11">
        <v>402</v>
      </c>
      <c r="BP251" s="12">
        <f t="shared" si="7009"/>
        <v>0.59463276836158196</v>
      </c>
      <c r="BQ251" s="11">
        <v>19</v>
      </c>
      <c r="BR251" s="12">
        <f t="shared" si="7010"/>
        <v>4.5130641330166268E-2</v>
      </c>
      <c r="BS251" s="11"/>
      <c r="BT251" s="11"/>
      <c r="BU251" s="18"/>
      <c r="BV251" s="20"/>
      <c r="BW251" s="10"/>
      <c r="BX251" s="11"/>
      <c r="BY251" s="74">
        <f t="shared" si="7085"/>
        <v>726</v>
      </c>
      <c r="BZ251" s="74">
        <f t="shared" si="7086"/>
        <v>61</v>
      </c>
      <c r="CA251" s="11">
        <v>431</v>
      </c>
      <c r="CB251" s="12">
        <f t="shared" si="7013"/>
        <v>0.61570247933884292</v>
      </c>
      <c r="CC251" s="11">
        <v>16</v>
      </c>
      <c r="CD251" s="12">
        <f t="shared" si="7014"/>
        <v>3.5794183445190156E-2</v>
      </c>
      <c r="CE251" s="11"/>
      <c r="CF251" s="11"/>
      <c r="CG251" s="18"/>
      <c r="CH251" s="20"/>
      <c r="CI251" s="10"/>
      <c r="CJ251" s="11"/>
      <c r="CK251" s="74">
        <f t="shared" si="7087"/>
        <v>122</v>
      </c>
      <c r="CL251" s="74">
        <f t="shared" si="7088"/>
        <v>11</v>
      </c>
      <c r="CM251" s="11">
        <v>62</v>
      </c>
      <c r="CN251" s="12">
        <f t="shared" si="7017"/>
        <v>0.54098360655737709</v>
      </c>
      <c r="CO251" s="11">
        <v>4</v>
      </c>
      <c r="CP251" s="12">
        <f t="shared" si="7018"/>
        <v>6.0606060606060608E-2</v>
      </c>
      <c r="CQ251" s="11"/>
      <c r="CR251" s="11"/>
      <c r="CS251" s="18"/>
      <c r="CT251" s="20"/>
      <c r="CU251" s="10"/>
      <c r="CV251" s="11"/>
      <c r="CW251" s="74">
        <f t="shared" si="7089"/>
        <v>732</v>
      </c>
      <c r="CX251" s="74">
        <f t="shared" si="7090"/>
        <v>62</v>
      </c>
      <c r="CY251" s="11">
        <v>427</v>
      </c>
      <c r="CZ251" s="12">
        <f t="shared" si="7021"/>
        <v>0.60519125683060104</v>
      </c>
      <c r="DA251" s="11">
        <v>16</v>
      </c>
      <c r="DB251" s="12">
        <f t="shared" si="7022"/>
        <v>3.6117381489841983E-2</v>
      </c>
      <c r="DC251" s="11"/>
      <c r="DD251" s="11"/>
      <c r="DE251" s="18"/>
      <c r="DF251" s="20"/>
      <c r="DG251" s="10"/>
      <c r="DH251" s="11"/>
      <c r="DI251" s="74">
        <f t="shared" si="7091"/>
        <v>809</v>
      </c>
      <c r="DJ251" s="74">
        <f t="shared" si="7092"/>
        <v>70</v>
      </c>
      <c r="DK251" s="11">
        <v>448</v>
      </c>
      <c r="DL251" s="12">
        <f t="shared" si="7025"/>
        <v>0.56860321384425216</v>
      </c>
      <c r="DM251" s="11">
        <v>12</v>
      </c>
      <c r="DN251" s="12">
        <f t="shared" si="7026"/>
        <v>2.6086956521739129E-2</v>
      </c>
      <c r="DO251" s="11"/>
      <c r="DP251" s="11"/>
      <c r="DQ251" s="18"/>
      <c r="DR251" s="20"/>
      <c r="DS251" s="10"/>
      <c r="DT251" s="11"/>
      <c r="DU251" s="74">
        <f t="shared" si="7093"/>
        <v>874</v>
      </c>
      <c r="DV251" s="74">
        <f t="shared" si="7094"/>
        <v>70</v>
      </c>
      <c r="DW251" s="11">
        <v>477</v>
      </c>
      <c r="DX251" s="12">
        <f t="shared" si="7029"/>
        <v>0.56750572082379858</v>
      </c>
      <c r="DY251" s="11">
        <v>19</v>
      </c>
      <c r="DZ251" s="12">
        <f t="shared" si="7030"/>
        <v>3.8306451612903226E-2</v>
      </c>
      <c r="EA251" s="11"/>
      <c r="EB251" s="11"/>
      <c r="EC251" s="18"/>
      <c r="ED251" s="20"/>
      <c r="EE251" s="10"/>
      <c r="EF251" s="11"/>
      <c r="EG251" s="74">
        <f t="shared" si="7095"/>
        <v>148</v>
      </c>
      <c r="EH251" s="74">
        <f t="shared" si="7096"/>
        <v>11</v>
      </c>
      <c r="EI251" s="11">
        <v>69</v>
      </c>
      <c r="EJ251" s="12">
        <f t="shared" si="7033"/>
        <v>0.5</v>
      </c>
      <c r="EK251" s="11">
        <v>5</v>
      </c>
      <c r="EL251" s="12">
        <f t="shared" si="7034"/>
        <v>6.7567567567567571E-2</v>
      </c>
      <c r="EM251" s="11"/>
      <c r="EN251" s="11"/>
      <c r="EO251" s="18"/>
      <c r="EP251" s="20"/>
      <c r="EQ251" s="10"/>
      <c r="ER251" s="11"/>
      <c r="ES251" s="74">
        <f t="shared" si="7097"/>
        <v>859</v>
      </c>
      <c r="ET251" s="74">
        <f t="shared" si="7098"/>
        <v>72</v>
      </c>
      <c r="EU251" s="11">
        <v>454</v>
      </c>
      <c r="EV251" s="12">
        <f t="shared" si="7037"/>
        <v>0.54016298020954601</v>
      </c>
      <c r="EW251" s="11">
        <v>10</v>
      </c>
      <c r="EX251" s="12">
        <f t="shared" si="7038"/>
        <v>2.1551724137931036E-2</v>
      </c>
      <c r="EY251" s="11"/>
      <c r="EZ251" s="11"/>
      <c r="FA251" s="18"/>
      <c r="FB251" s="20"/>
      <c r="FC251" s="10"/>
      <c r="FD251" s="11"/>
      <c r="FE251" s="74">
        <f t="shared" si="7099"/>
        <v>868</v>
      </c>
      <c r="FF251" s="74">
        <f t="shared" si="7100"/>
        <v>71</v>
      </c>
      <c r="FG251" s="11">
        <v>481</v>
      </c>
      <c r="FH251" s="12">
        <f t="shared" si="7041"/>
        <v>0.58179723502304148</v>
      </c>
      <c r="FI251" s="11">
        <v>24</v>
      </c>
      <c r="FJ251" s="12">
        <f t="shared" si="7042"/>
        <v>4.7524752475247525E-2</v>
      </c>
      <c r="FK251" s="11"/>
      <c r="FL251" s="11"/>
      <c r="FM251" s="18"/>
      <c r="FN251" s="20"/>
      <c r="FO251" s="10"/>
      <c r="FP251" s="11"/>
      <c r="FQ251" s="74">
        <f t="shared" si="7101"/>
        <v>837</v>
      </c>
      <c r="FR251" s="74">
        <f t="shared" si="7102"/>
        <v>69</v>
      </c>
      <c r="FS251" s="11">
        <v>427</v>
      </c>
      <c r="FT251" s="12">
        <f t="shared" si="7045"/>
        <v>0.51851851851851849</v>
      </c>
      <c r="FU251" s="11">
        <v>7</v>
      </c>
      <c r="FV251" s="12">
        <f t="shared" si="7046"/>
        <v>1.6129032258064516E-2</v>
      </c>
      <c r="FW251" s="11"/>
      <c r="FX251" s="11"/>
      <c r="FY251" s="18"/>
      <c r="FZ251" s="20"/>
      <c r="GA251" s="10">
        <v>2</v>
      </c>
      <c r="GB251" s="11"/>
      <c r="GC251" s="74">
        <f t="shared" si="7103"/>
        <v>147</v>
      </c>
      <c r="GD251" s="74">
        <f t="shared" si="7104"/>
        <v>13</v>
      </c>
      <c r="GE251" s="11">
        <v>65</v>
      </c>
      <c r="GF251" s="12">
        <f t="shared" si="7049"/>
        <v>0.46258503401360546</v>
      </c>
      <c r="GG251" s="11">
        <v>3</v>
      </c>
      <c r="GH251" s="12">
        <f t="shared" si="7050"/>
        <v>4.4117647058823532E-2</v>
      </c>
      <c r="GI251" s="11"/>
      <c r="GJ251" s="11"/>
      <c r="GK251" s="18"/>
      <c r="GL251" s="20"/>
      <c r="GM251" s="10"/>
      <c r="GN251" s="11"/>
      <c r="GO251" s="74">
        <f t="shared" si="7105"/>
        <v>834</v>
      </c>
      <c r="GP251" s="74">
        <f t="shared" si="7106"/>
        <v>69</v>
      </c>
      <c r="GQ251" s="11">
        <v>426</v>
      </c>
      <c r="GR251" s="12">
        <f t="shared" si="7053"/>
        <v>0.52997601918465231</v>
      </c>
      <c r="GS251" s="11">
        <v>16</v>
      </c>
      <c r="GT251" s="12">
        <f t="shared" si="7054"/>
        <v>3.6199095022624438E-2</v>
      </c>
      <c r="GU251" s="11"/>
      <c r="GV251" s="11"/>
      <c r="GW251" s="18"/>
      <c r="GX251" s="20"/>
      <c r="GY251" s="10"/>
      <c r="GZ251" s="11"/>
      <c r="HA251" s="74">
        <f t="shared" si="7107"/>
        <v>837</v>
      </c>
      <c r="HB251" s="74">
        <f t="shared" si="7108"/>
        <v>70</v>
      </c>
      <c r="HC251" s="11">
        <v>442</v>
      </c>
      <c r="HD251" s="12">
        <f t="shared" si="7057"/>
        <v>0.5507765830346476</v>
      </c>
      <c r="HE251" s="11">
        <v>19</v>
      </c>
      <c r="HF251" s="12">
        <f t="shared" si="7058"/>
        <v>4.1214750542299353E-2</v>
      </c>
      <c r="HG251" s="11"/>
      <c r="HH251" s="11"/>
      <c r="HI251" s="18"/>
      <c r="HJ251" s="20"/>
      <c r="HK251" s="10">
        <f t="shared" si="7059"/>
        <v>3</v>
      </c>
      <c r="HL251" s="11">
        <f t="shared" si="7060"/>
        <v>0</v>
      </c>
      <c r="HM251" s="11">
        <f t="shared" si="7061"/>
        <v>11556</v>
      </c>
      <c r="HN251" s="11">
        <f t="shared" si="7062"/>
        <v>962</v>
      </c>
      <c r="HO251" s="11">
        <f t="shared" si="7063"/>
        <v>6466</v>
      </c>
      <c r="HP251" s="215">
        <f t="shared" ref="HP251:HP254" si="7110">+(HO251)/HM251</f>
        <v>0.55953617168570435</v>
      </c>
      <c r="HQ251" s="15">
        <f t="shared" si="7065"/>
        <v>235</v>
      </c>
      <c r="HR251" s="12">
        <f t="shared" si="7109"/>
        <v>3.6343952984843796E-2</v>
      </c>
      <c r="HS251" s="16">
        <v>66.7</v>
      </c>
      <c r="HT251" s="17">
        <v>6133</v>
      </c>
      <c r="HU251" s="16">
        <f t="shared" si="7066"/>
        <v>94.849984534488101</v>
      </c>
      <c r="HV251" s="18"/>
      <c r="HW251" s="20"/>
      <c r="HX251" s="78">
        <f t="shared" si="7067"/>
        <v>0.55155482815057288</v>
      </c>
      <c r="HY251" s="78">
        <f t="shared" si="7068"/>
        <v>0.59315466580561838</v>
      </c>
      <c r="HZ251" s="78">
        <f t="shared" si="7069"/>
        <v>0.55983994179701713</v>
      </c>
      <c r="IA251" s="78">
        <f t="shared" si="7070"/>
        <v>0.52919020715630882</v>
      </c>
    </row>
    <row r="252" spans="1:244" x14ac:dyDescent="0.25">
      <c r="A252" s="226"/>
      <c r="B252" s="41">
        <f>+B251+1</f>
        <v>44621</v>
      </c>
      <c r="C252" s="10">
        <v>1</v>
      </c>
      <c r="D252" s="11"/>
      <c r="E252" s="74">
        <f t="shared" si="7072"/>
        <v>725</v>
      </c>
      <c r="F252" s="74">
        <f t="shared" si="7073"/>
        <v>61</v>
      </c>
      <c r="G252" s="11">
        <v>410</v>
      </c>
      <c r="H252" s="12">
        <f t="shared" si="6990"/>
        <v>0.58896551724137935</v>
      </c>
      <c r="I252" s="11">
        <v>17</v>
      </c>
      <c r="J252" s="12">
        <f t="shared" si="7074"/>
        <v>3.9812646370023422E-2</v>
      </c>
      <c r="K252" s="13"/>
      <c r="L252" s="13"/>
      <c r="M252" s="25">
        <v>4248</v>
      </c>
      <c r="N252" s="38">
        <v>4490</v>
      </c>
      <c r="O252" s="10"/>
      <c r="P252" s="11"/>
      <c r="Q252" s="74">
        <f t="shared" si="7075"/>
        <v>691</v>
      </c>
      <c r="R252" s="74">
        <f t="shared" si="7076"/>
        <v>59</v>
      </c>
      <c r="S252" s="11">
        <v>369</v>
      </c>
      <c r="T252" s="12">
        <f t="shared" si="6993"/>
        <v>0.55571635311143275</v>
      </c>
      <c r="U252" s="11">
        <v>15</v>
      </c>
      <c r="V252" s="12">
        <f t="shared" si="6994"/>
        <v>3.90625E-2</v>
      </c>
      <c r="W252" s="13"/>
      <c r="X252" s="13"/>
      <c r="Y252" s="25">
        <v>4248</v>
      </c>
      <c r="Z252" s="38">
        <v>4490</v>
      </c>
      <c r="AA252" s="10">
        <v>2</v>
      </c>
      <c r="AB252" s="11"/>
      <c r="AC252" s="74">
        <f t="shared" si="7077"/>
        <v>115</v>
      </c>
      <c r="AD252" s="74">
        <f t="shared" si="7078"/>
        <v>7</v>
      </c>
      <c r="AE252" s="11">
        <v>59</v>
      </c>
      <c r="AF252" s="12">
        <f t="shared" si="6997"/>
        <v>0.54782608695652169</v>
      </c>
      <c r="AG252" s="11">
        <v>4</v>
      </c>
      <c r="AH252" s="12">
        <f t="shared" si="6998"/>
        <v>6.3492063492063489E-2</v>
      </c>
      <c r="AI252" s="13"/>
      <c r="AJ252" s="13"/>
      <c r="AK252" s="25">
        <v>4248</v>
      </c>
      <c r="AL252" s="38">
        <v>4490</v>
      </c>
      <c r="AM252" s="10"/>
      <c r="AN252" s="11"/>
      <c r="AO252" s="74">
        <f t="shared" si="7079"/>
        <v>700</v>
      </c>
      <c r="AP252" s="74">
        <f t="shared" si="7080"/>
        <v>60</v>
      </c>
      <c r="AQ252" s="11">
        <v>385</v>
      </c>
      <c r="AR252" s="12">
        <f t="shared" si="7001"/>
        <v>0.56999999999999995</v>
      </c>
      <c r="AS252" s="11">
        <v>14</v>
      </c>
      <c r="AT252" s="12">
        <f t="shared" si="7002"/>
        <v>3.5087719298245612E-2</v>
      </c>
      <c r="AU252" s="13"/>
      <c r="AV252" s="13"/>
      <c r="AW252" s="25">
        <v>4248</v>
      </c>
      <c r="AX252" s="38">
        <v>4490</v>
      </c>
      <c r="AY252" s="10"/>
      <c r="AZ252" s="11"/>
      <c r="BA252" s="74">
        <f t="shared" si="7081"/>
        <v>821</v>
      </c>
      <c r="BB252" s="74">
        <f t="shared" si="7082"/>
        <v>68</v>
      </c>
      <c r="BC252" s="11">
        <v>430</v>
      </c>
      <c r="BD252" s="12">
        <f t="shared" si="7005"/>
        <v>0.54202192448233866</v>
      </c>
      <c r="BE252" s="11">
        <v>15</v>
      </c>
      <c r="BF252" s="12">
        <f t="shared" si="7006"/>
        <v>3.3707865168539325E-2</v>
      </c>
      <c r="BG252" s="13"/>
      <c r="BH252" s="13"/>
      <c r="BI252" s="25">
        <v>4248</v>
      </c>
      <c r="BJ252" s="38">
        <v>4490</v>
      </c>
      <c r="BK252" s="10"/>
      <c r="BL252" s="11"/>
      <c r="BM252" s="74">
        <f t="shared" si="7083"/>
        <v>708</v>
      </c>
      <c r="BN252" s="74">
        <f t="shared" si="7084"/>
        <v>58</v>
      </c>
      <c r="BO252" s="11">
        <v>374</v>
      </c>
      <c r="BP252" s="12">
        <f t="shared" si="7009"/>
        <v>0.55508474576271183</v>
      </c>
      <c r="BQ252" s="11">
        <v>19</v>
      </c>
      <c r="BR252" s="12">
        <f t="shared" si="7010"/>
        <v>4.8346055979643768E-2</v>
      </c>
      <c r="BS252" s="13"/>
      <c r="BT252" s="13"/>
      <c r="BU252" s="25">
        <v>4248</v>
      </c>
      <c r="BV252" s="38">
        <v>4490</v>
      </c>
      <c r="BW252" s="10"/>
      <c r="BX252" s="11"/>
      <c r="BY252" s="74">
        <f t="shared" si="7085"/>
        <v>726</v>
      </c>
      <c r="BZ252" s="74">
        <f t="shared" si="7086"/>
        <v>61</v>
      </c>
      <c r="CA252" s="11">
        <v>400</v>
      </c>
      <c r="CB252" s="12">
        <f t="shared" si="7013"/>
        <v>0.56611570247933884</v>
      </c>
      <c r="CC252" s="11">
        <v>11</v>
      </c>
      <c r="CD252" s="12">
        <f t="shared" si="7014"/>
        <v>2.6763990267639901E-2</v>
      </c>
      <c r="CE252" s="13"/>
      <c r="CF252" s="13"/>
      <c r="CG252" s="25">
        <v>4248</v>
      </c>
      <c r="CH252" s="38">
        <v>4490</v>
      </c>
      <c r="CI252" s="10"/>
      <c r="CJ252" s="11"/>
      <c r="CK252" s="74">
        <f t="shared" si="7087"/>
        <v>122</v>
      </c>
      <c r="CL252" s="74">
        <f t="shared" si="7088"/>
        <v>11</v>
      </c>
      <c r="CM252" s="11">
        <v>58</v>
      </c>
      <c r="CN252" s="12">
        <f t="shared" si="7017"/>
        <v>0.51639344262295084</v>
      </c>
      <c r="CO252" s="11">
        <v>5</v>
      </c>
      <c r="CP252" s="12">
        <f t="shared" si="7018"/>
        <v>7.9365079365079361E-2</v>
      </c>
      <c r="CQ252" s="13"/>
      <c r="CR252" s="13"/>
      <c r="CS252" s="25">
        <v>4248</v>
      </c>
      <c r="CT252" s="38">
        <v>4490</v>
      </c>
      <c r="CU252" s="10">
        <v>1</v>
      </c>
      <c r="CV252" s="11"/>
      <c r="CW252" s="74">
        <f t="shared" si="7089"/>
        <v>731</v>
      </c>
      <c r="CX252" s="74">
        <f t="shared" si="7090"/>
        <v>62</v>
      </c>
      <c r="CY252" s="11">
        <v>414</v>
      </c>
      <c r="CZ252" s="12">
        <f t="shared" si="7021"/>
        <v>0.58139534883720934</v>
      </c>
      <c r="DA252" s="11">
        <v>11</v>
      </c>
      <c r="DB252" s="12">
        <f t="shared" si="7022"/>
        <v>2.5882352941176471E-2</v>
      </c>
      <c r="DC252" s="13"/>
      <c r="DD252" s="13"/>
      <c r="DE252" s="25">
        <v>4248</v>
      </c>
      <c r="DF252" s="38">
        <v>4490</v>
      </c>
      <c r="DG252" s="10"/>
      <c r="DH252" s="11"/>
      <c r="DI252" s="74">
        <f t="shared" si="7091"/>
        <v>809</v>
      </c>
      <c r="DJ252" s="74">
        <f t="shared" si="7092"/>
        <v>70</v>
      </c>
      <c r="DK252" s="11">
        <v>430</v>
      </c>
      <c r="DL252" s="12">
        <f t="shared" si="7025"/>
        <v>0.55253399258343638</v>
      </c>
      <c r="DM252" s="11">
        <v>17</v>
      </c>
      <c r="DN252" s="12">
        <f t="shared" si="7026"/>
        <v>3.803131991051454E-2</v>
      </c>
      <c r="DO252" s="13"/>
      <c r="DP252" s="13"/>
      <c r="DQ252" s="25">
        <v>4248</v>
      </c>
      <c r="DR252" s="38">
        <v>4490</v>
      </c>
      <c r="DS252" s="10"/>
      <c r="DT252" s="11"/>
      <c r="DU252" s="74">
        <f t="shared" si="7093"/>
        <v>874</v>
      </c>
      <c r="DV252" s="74">
        <f t="shared" si="7094"/>
        <v>70</v>
      </c>
      <c r="DW252" s="11">
        <v>394</v>
      </c>
      <c r="DX252" s="12">
        <f t="shared" si="7029"/>
        <v>0.47711670480549201</v>
      </c>
      <c r="DY252" s="11">
        <v>23</v>
      </c>
      <c r="DZ252" s="12">
        <f t="shared" si="7030"/>
        <v>5.5155875299760189E-2</v>
      </c>
      <c r="EA252" s="13"/>
      <c r="EB252" s="13"/>
      <c r="EC252" s="25">
        <v>4248</v>
      </c>
      <c r="ED252" s="38">
        <v>4490</v>
      </c>
      <c r="EE252" s="10"/>
      <c r="EF252" s="11"/>
      <c r="EG252" s="74">
        <f t="shared" si="7095"/>
        <v>148</v>
      </c>
      <c r="EH252" s="74">
        <f t="shared" si="7096"/>
        <v>11</v>
      </c>
      <c r="EI252" s="11">
        <v>60</v>
      </c>
      <c r="EJ252" s="12">
        <f t="shared" si="7033"/>
        <v>0.41216216216216217</v>
      </c>
      <c r="EK252" s="11">
        <v>1</v>
      </c>
      <c r="EL252" s="12">
        <f t="shared" si="7034"/>
        <v>1.6393442622950821E-2</v>
      </c>
      <c r="EM252" s="13"/>
      <c r="EN252" s="13"/>
      <c r="EO252" s="25">
        <v>4248</v>
      </c>
      <c r="EP252" s="38">
        <v>4490</v>
      </c>
      <c r="EQ252" s="10"/>
      <c r="ER252" s="11"/>
      <c r="ES252" s="74">
        <f t="shared" si="7097"/>
        <v>859</v>
      </c>
      <c r="ET252" s="74">
        <f t="shared" si="7098"/>
        <v>72</v>
      </c>
      <c r="EU252" s="11">
        <v>422</v>
      </c>
      <c r="EV252" s="12">
        <f t="shared" si="7037"/>
        <v>0.50873108265424916</v>
      </c>
      <c r="EW252" s="11">
        <v>15</v>
      </c>
      <c r="EX252" s="12">
        <f t="shared" si="7038"/>
        <v>3.4324942791762014E-2</v>
      </c>
      <c r="EY252" s="13"/>
      <c r="EZ252" s="13"/>
      <c r="FA252" s="25">
        <v>4248</v>
      </c>
      <c r="FB252" s="38">
        <v>4490</v>
      </c>
      <c r="FC252" s="10"/>
      <c r="FD252" s="11"/>
      <c r="FE252" s="74">
        <f t="shared" si="7099"/>
        <v>868</v>
      </c>
      <c r="FF252" s="74">
        <f t="shared" si="7100"/>
        <v>71</v>
      </c>
      <c r="FG252" s="11">
        <v>421</v>
      </c>
      <c r="FH252" s="12">
        <f t="shared" si="7041"/>
        <v>0.49769585253456222</v>
      </c>
      <c r="FI252" s="11">
        <v>11</v>
      </c>
      <c r="FJ252" s="12">
        <f t="shared" si="7042"/>
        <v>2.5462962962962962E-2</v>
      </c>
      <c r="FK252" s="13"/>
      <c r="FL252" s="13"/>
      <c r="FM252" s="25">
        <v>4248</v>
      </c>
      <c r="FN252" s="38">
        <v>4490</v>
      </c>
      <c r="FO252" s="10"/>
      <c r="FP252" s="11"/>
      <c r="FQ252" s="74">
        <f t="shared" si="7101"/>
        <v>837</v>
      </c>
      <c r="FR252" s="74">
        <f t="shared" si="7102"/>
        <v>69</v>
      </c>
      <c r="FS252" s="11">
        <v>353</v>
      </c>
      <c r="FT252" s="12">
        <f t="shared" si="7045"/>
        <v>0.43727598566308246</v>
      </c>
      <c r="FU252" s="11">
        <v>13</v>
      </c>
      <c r="FV252" s="12">
        <f t="shared" si="7046"/>
        <v>3.5519125683060107E-2</v>
      </c>
      <c r="FW252" s="13"/>
      <c r="FX252" s="13"/>
      <c r="FY252" s="25">
        <v>4248</v>
      </c>
      <c r="FZ252" s="38">
        <v>4490</v>
      </c>
      <c r="GA252" s="10"/>
      <c r="GB252" s="11"/>
      <c r="GC252" s="74">
        <f t="shared" si="7103"/>
        <v>147</v>
      </c>
      <c r="GD252" s="74">
        <f t="shared" si="7104"/>
        <v>13</v>
      </c>
      <c r="GE252" s="11">
        <v>60</v>
      </c>
      <c r="GF252" s="12">
        <f t="shared" si="7049"/>
        <v>0.45578231292517007</v>
      </c>
      <c r="GG252" s="11">
        <v>7</v>
      </c>
      <c r="GH252" s="12">
        <f t="shared" si="7050"/>
        <v>0.1044776119402985</v>
      </c>
      <c r="GI252" s="13"/>
      <c r="GJ252" s="13"/>
      <c r="GK252" s="25">
        <v>4248</v>
      </c>
      <c r="GL252" s="38">
        <v>4490</v>
      </c>
      <c r="GM252" s="10"/>
      <c r="GN252" s="11"/>
      <c r="GO252" s="74">
        <f t="shared" si="7105"/>
        <v>834</v>
      </c>
      <c r="GP252" s="74">
        <f t="shared" si="7106"/>
        <v>69</v>
      </c>
      <c r="GQ252" s="11">
        <v>426</v>
      </c>
      <c r="GR252" s="12">
        <f t="shared" si="7053"/>
        <v>0.52517985611510787</v>
      </c>
      <c r="GS252" s="11">
        <v>12</v>
      </c>
      <c r="GT252" s="12">
        <f t="shared" si="7054"/>
        <v>2.7397260273972601E-2</v>
      </c>
      <c r="GU252" s="13"/>
      <c r="GV252" s="13"/>
      <c r="GW252" s="25">
        <v>4248</v>
      </c>
      <c r="GX252" s="38">
        <v>4490</v>
      </c>
      <c r="GY252" s="10"/>
      <c r="GZ252" s="11"/>
      <c r="HA252" s="74">
        <f t="shared" si="7107"/>
        <v>837</v>
      </c>
      <c r="HB252" s="74">
        <f t="shared" si="7108"/>
        <v>70</v>
      </c>
      <c r="HC252" s="11">
        <v>432</v>
      </c>
      <c r="HD252" s="12">
        <f t="shared" si="7057"/>
        <v>0.5376344086021505</v>
      </c>
      <c r="HE252" s="11">
        <v>18</v>
      </c>
      <c r="HF252" s="12">
        <f t="shared" si="7058"/>
        <v>0.04</v>
      </c>
      <c r="HG252" s="13"/>
      <c r="HH252" s="13"/>
      <c r="HI252" s="25">
        <v>4248</v>
      </c>
      <c r="HJ252" s="38">
        <v>4490</v>
      </c>
      <c r="HK252" s="10">
        <f t="shared" si="7059"/>
        <v>4</v>
      </c>
      <c r="HL252" s="11">
        <f t="shared" si="7060"/>
        <v>0</v>
      </c>
      <c r="HM252" s="11">
        <f t="shared" si="7061"/>
        <v>11552</v>
      </c>
      <c r="HN252" s="11">
        <f t="shared" si="7062"/>
        <v>962</v>
      </c>
      <c r="HO252" s="11">
        <f t="shared" si="7063"/>
        <v>6125</v>
      </c>
      <c r="HP252" s="215">
        <f t="shared" si="7110"/>
        <v>0.53021121883656508</v>
      </c>
      <c r="HQ252" s="15">
        <f t="shared" si="7065"/>
        <v>228</v>
      </c>
      <c r="HR252" s="12">
        <f t="shared" si="7109"/>
        <v>3.7224489795918365E-2</v>
      </c>
      <c r="HS252" s="16">
        <v>66.3</v>
      </c>
      <c r="HT252" s="17">
        <v>5791</v>
      </c>
      <c r="HU252" s="16">
        <f t="shared" si="7066"/>
        <v>94.546938775510199</v>
      </c>
      <c r="HV252" s="23">
        <v>4248</v>
      </c>
      <c r="HW252" s="22">
        <v>4490</v>
      </c>
      <c r="HX252" s="78">
        <f t="shared" si="7067"/>
        <v>0.5629095674967235</v>
      </c>
      <c r="HY252" s="78">
        <f t="shared" si="7068"/>
        <v>0.56169250645994828</v>
      </c>
      <c r="HZ252" s="78">
        <f t="shared" si="7069"/>
        <v>0.48999636231356858</v>
      </c>
      <c r="IA252" s="78">
        <f t="shared" si="7070"/>
        <v>0.49755178907721281</v>
      </c>
    </row>
    <row r="253" spans="1:244" x14ac:dyDescent="0.25">
      <c r="A253" s="226"/>
      <c r="B253" s="41">
        <f t="shared" si="7071"/>
        <v>44622</v>
      </c>
      <c r="C253" s="10">
        <v>1</v>
      </c>
      <c r="D253" s="11"/>
      <c r="E253" s="74">
        <f t="shared" si="7072"/>
        <v>724</v>
      </c>
      <c r="F253" s="74">
        <f t="shared" si="7073"/>
        <v>61</v>
      </c>
      <c r="G253" s="11">
        <v>409</v>
      </c>
      <c r="H253" s="12">
        <f t="shared" si="6990"/>
        <v>0.58011049723756902</v>
      </c>
      <c r="I253" s="11">
        <v>11</v>
      </c>
      <c r="J253" s="12">
        <f t="shared" si="7074"/>
        <v>2.6190476190476191E-2</v>
      </c>
      <c r="K253" s="13"/>
      <c r="L253" s="11"/>
      <c r="M253" s="25">
        <v>5006.666666666667</v>
      </c>
      <c r="N253" s="38">
        <v>4405.833333333333</v>
      </c>
      <c r="O253" s="10">
        <v>2</v>
      </c>
      <c r="P253" s="11"/>
      <c r="Q253" s="74">
        <f t="shared" si="7075"/>
        <v>689</v>
      </c>
      <c r="R253" s="74">
        <f t="shared" si="7076"/>
        <v>59</v>
      </c>
      <c r="S253" s="11">
        <v>348</v>
      </c>
      <c r="T253" s="12">
        <f t="shared" si="6993"/>
        <v>0.52104499274310601</v>
      </c>
      <c r="U253" s="11">
        <v>11</v>
      </c>
      <c r="V253" s="12">
        <f t="shared" si="6994"/>
        <v>3.0640668523676879E-2</v>
      </c>
      <c r="W253" s="13"/>
      <c r="X253" s="11"/>
      <c r="Y253" s="25">
        <v>4926.75</v>
      </c>
      <c r="Z253" s="38">
        <v>4726.9230769230771</v>
      </c>
      <c r="AA253" s="10">
        <v>1</v>
      </c>
      <c r="AB253" s="11"/>
      <c r="AC253" s="74">
        <f t="shared" si="7077"/>
        <v>114</v>
      </c>
      <c r="AD253" s="74">
        <f t="shared" si="7078"/>
        <v>7</v>
      </c>
      <c r="AE253" s="11">
        <v>65</v>
      </c>
      <c r="AF253" s="12">
        <f t="shared" si="6997"/>
        <v>0.60526315789473684</v>
      </c>
      <c r="AG253" s="11">
        <v>4</v>
      </c>
      <c r="AH253" s="12">
        <f t="shared" si="6998"/>
        <v>5.7971014492753624E-2</v>
      </c>
      <c r="AI253" s="13"/>
      <c r="AJ253" s="11"/>
      <c r="AK253" s="25">
        <v>5076.25</v>
      </c>
      <c r="AL253" s="38">
        <v>4476.666666666667</v>
      </c>
      <c r="AM253" s="10">
        <v>1</v>
      </c>
      <c r="AN253" s="11"/>
      <c r="AO253" s="74">
        <f t="shared" si="7079"/>
        <v>699</v>
      </c>
      <c r="AP253" s="74">
        <f t="shared" si="7080"/>
        <v>60</v>
      </c>
      <c r="AQ253" s="11">
        <v>372</v>
      </c>
      <c r="AR253" s="12">
        <f t="shared" si="7001"/>
        <v>0.55937052932761089</v>
      </c>
      <c r="AS253" s="11">
        <v>19</v>
      </c>
      <c r="AT253" s="12">
        <f t="shared" si="7002"/>
        <v>4.859335038363171E-2</v>
      </c>
      <c r="AU253" s="13"/>
      <c r="AV253" s="11"/>
      <c r="AW253" s="25">
        <v>4864.8717948717949</v>
      </c>
      <c r="AX253" s="38">
        <v>4710.833333333333</v>
      </c>
      <c r="AY253" s="10"/>
      <c r="AZ253" s="11"/>
      <c r="BA253" s="74">
        <f t="shared" si="7081"/>
        <v>821</v>
      </c>
      <c r="BB253" s="74">
        <f t="shared" si="7082"/>
        <v>68</v>
      </c>
      <c r="BC253" s="11">
        <v>410</v>
      </c>
      <c r="BD253" s="12">
        <f t="shared" si="7005"/>
        <v>0.52618757612667477</v>
      </c>
      <c r="BE253" s="11">
        <v>22</v>
      </c>
      <c r="BF253" s="12">
        <f t="shared" si="7006"/>
        <v>5.0925925925925923E-2</v>
      </c>
      <c r="BG253" s="13"/>
      <c r="BH253" s="11"/>
      <c r="BI253" s="25">
        <v>4975.3846153846152</v>
      </c>
      <c r="BJ253" s="38">
        <v>5043.333333333333</v>
      </c>
      <c r="BK253" s="10"/>
      <c r="BL253" s="11"/>
      <c r="BM253" s="74">
        <f t="shared" si="7083"/>
        <v>708</v>
      </c>
      <c r="BN253" s="74">
        <f t="shared" si="7084"/>
        <v>58</v>
      </c>
      <c r="BO253" s="11">
        <v>360</v>
      </c>
      <c r="BP253" s="12">
        <f t="shared" si="7009"/>
        <v>0.52966101694915257</v>
      </c>
      <c r="BQ253" s="11">
        <v>15</v>
      </c>
      <c r="BR253" s="12">
        <f t="shared" si="7010"/>
        <v>0.04</v>
      </c>
      <c r="BS253" s="13"/>
      <c r="BT253" s="11"/>
      <c r="BU253" s="25">
        <v>4963.0769230769229</v>
      </c>
      <c r="BV253" s="38">
        <v>4507.5</v>
      </c>
      <c r="BW253" s="10"/>
      <c r="BX253" s="11"/>
      <c r="BY253" s="74">
        <f t="shared" si="7085"/>
        <v>726</v>
      </c>
      <c r="BZ253" s="74">
        <f t="shared" si="7086"/>
        <v>61</v>
      </c>
      <c r="CA253" s="11">
        <v>338</v>
      </c>
      <c r="CB253" s="12">
        <f t="shared" si="7013"/>
        <v>0.48209366391184572</v>
      </c>
      <c r="CC253" s="11">
        <v>12</v>
      </c>
      <c r="CD253" s="12">
        <f t="shared" si="7014"/>
        <v>3.4285714285714287E-2</v>
      </c>
      <c r="CE253" s="13"/>
      <c r="CF253" s="11"/>
      <c r="CG253" s="25">
        <v>4930</v>
      </c>
      <c r="CH253" s="38">
        <v>4624.166666666667</v>
      </c>
      <c r="CI253" s="10"/>
      <c r="CJ253" s="11"/>
      <c r="CK253" s="74">
        <f t="shared" si="7087"/>
        <v>122</v>
      </c>
      <c r="CL253" s="74">
        <f t="shared" si="7088"/>
        <v>11</v>
      </c>
      <c r="CM253" s="11">
        <v>69</v>
      </c>
      <c r="CN253" s="12">
        <f t="shared" si="7017"/>
        <v>0.59836065573770492</v>
      </c>
      <c r="CO253" s="11">
        <v>4</v>
      </c>
      <c r="CP253" s="12">
        <f t="shared" si="7018"/>
        <v>5.4794520547945202E-2</v>
      </c>
      <c r="CQ253" s="13"/>
      <c r="CR253" s="11"/>
      <c r="CS253" s="25">
        <v>5475</v>
      </c>
      <c r="CT253" s="38">
        <v>4670</v>
      </c>
      <c r="CU253" s="10"/>
      <c r="CV253" s="11"/>
      <c r="CW253" s="74">
        <f t="shared" si="7089"/>
        <v>731</v>
      </c>
      <c r="CX253" s="74">
        <f t="shared" si="7090"/>
        <v>62</v>
      </c>
      <c r="CY253" s="11">
        <v>413</v>
      </c>
      <c r="CZ253" s="12">
        <f t="shared" si="7021"/>
        <v>0.57455540355677159</v>
      </c>
      <c r="DA253" s="11">
        <v>7</v>
      </c>
      <c r="DB253" s="12">
        <f t="shared" si="7022"/>
        <v>1.6666666666666666E-2</v>
      </c>
      <c r="DC253" s="13"/>
      <c r="DD253" s="11"/>
      <c r="DE253" s="25">
        <v>4890.2631578947367</v>
      </c>
      <c r="DF253" s="38">
        <v>4785</v>
      </c>
      <c r="DG253" s="10"/>
      <c r="DH253" s="11"/>
      <c r="DI253" s="74">
        <f t="shared" si="7091"/>
        <v>809</v>
      </c>
      <c r="DJ253" s="74">
        <f t="shared" si="7092"/>
        <v>70</v>
      </c>
      <c r="DK253" s="11">
        <v>435</v>
      </c>
      <c r="DL253" s="12">
        <f t="shared" si="7025"/>
        <v>0.55871446229913468</v>
      </c>
      <c r="DM253" s="11">
        <v>17</v>
      </c>
      <c r="DN253" s="12">
        <f t="shared" si="7026"/>
        <v>3.7610619469026552E-2</v>
      </c>
      <c r="DO253" s="13"/>
      <c r="DP253" s="11"/>
      <c r="DQ253" s="25">
        <v>5088.9743589743593</v>
      </c>
      <c r="DR253" s="38">
        <v>4992.5</v>
      </c>
      <c r="DS253" s="10"/>
      <c r="DT253" s="11"/>
      <c r="DU253" s="74">
        <f t="shared" si="7093"/>
        <v>874</v>
      </c>
      <c r="DV253" s="74">
        <f t="shared" si="7094"/>
        <v>70</v>
      </c>
      <c r="DW253" s="11">
        <v>458</v>
      </c>
      <c r="DX253" s="12">
        <f t="shared" si="7029"/>
        <v>0.55263157894736847</v>
      </c>
      <c r="DY253" s="11">
        <v>25</v>
      </c>
      <c r="DZ253" s="12">
        <f t="shared" si="7030"/>
        <v>5.1759834368530024E-2</v>
      </c>
      <c r="EA253" s="13"/>
      <c r="EB253" s="11"/>
      <c r="EC253" s="25">
        <v>4858.8095238095239</v>
      </c>
      <c r="ED253" s="38">
        <v>4610</v>
      </c>
      <c r="EE253" s="10">
        <v>1</v>
      </c>
      <c r="EF253" s="11"/>
      <c r="EG253" s="74">
        <f t="shared" si="7095"/>
        <v>147</v>
      </c>
      <c r="EH253" s="74">
        <f t="shared" si="7096"/>
        <v>11</v>
      </c>
      <c r="EI253" s="11">
        <v>67</v>
      </c>
      <c r="EJ253" s="12">
        <f t="shared" si="7033"/>
        <v>0.47619047619047616</v>
      </c>
      <c r="EK253" s="11">
        <v>3</v>
      </c>
      <c r="EL253" s="12">
        <f t="shared" si="7034"/>
        <v>4.2857142857142858E-2</v>
      </c>
      <c r="EM253" s="13"/>
      <c r="EN253" s="11"/>
      <c r="EO253" s="25">
        <v>4468.4615384615381</v>
      </c>
      <c r="EP253" s="38">
        <v>4678.333333333333</v>
      </c>
      <c r="EQ253" s="10"/>
      <c r="ER253" s="11"/>
      <c r="ES253" s="74">
        <f t="shared" si="7097"/>
        <v>859</v>
      </c>
      <c r="ET253" s="74">
        <f t="shared" si="7098"/>
        <v>72</v>
      </c>
      <c r="EU253" s="11">
        <v>474</v>
      </c>
      <c r="EV253" s="12">
        <f t="shared" si="7037"/>
        <v>0.58207217694994184</v>
      </c>
      <c r="EW253" s="11">
        <v>26</v>
      </c>
      <c r="EX253" s="12">
        <f t="shared" si="7038"/>
        <v>5.1999999999999998E-2</v>
      </c>
      <c r="EY253" s="13"/>
      <c r="EZ253" s="11"/>
      <c r="FA253" s="25">
        <v>4644.5238095238092</v>
      </c>
      <c r="FB253" s="38">
        <v>4561.666666666667</v>
      </c>
      <c r="FC253" s="10"/>
      <c r="FD253" s="11"/>
      <c r="FE253" s="74">
        <f t="shared" si="7099"/>
        <v>868</v>
      </c>
      <c r="FF253" s="74">
        <f t="shared" si="7100"/>
        <v>71</v>
      </c>
      <c r="FG253" s="11">
        <v>460</v>
      </c>
      <c r="FH253" s="12">
        <f t="shared" si="7041"/>
        <v>0.55645161290322576</v>
      </c>
      <c r="FI253" s="11">
        <v>23</v>
      </c>
      <c r="FJ253" s="12">
        <f t="shared" si="7042"/>
        <v>4.7619047619047616E-2</v>
      </c>
      <c r="FK253" s="13"/>
      <c r="FL253" s="11"/>
      <c r="FM253" s="25">
        <v>4786.7647058823532</v>
      </c>
      <c r="FN253" s="38">
        <v>4953.75</v>
      </c>
      <c r="FO253" s="10"/>
      <c r="FP253" s="11"/>
      <c r="FQ253" s="74">
        <f t="shared" si="7101"/>
        <v>837</v>
      </c>
      <c r="FR253" s="74">
        <f t="shared" si="7102"/>
        <v>69</v>
      </c>
      <c r="FS253" s="11">
        <v>422</v>
      </c>
      <c r="FT253" s="12">
        <f t="shared" si="7045"/>
        <v>0.51971326164874554</v>
      </c>
      <c r="FU253" s="11">
        <v>13</v>
      </c>
      <c r="FV253" s="12">
        <f t="shared" si="7046"/>
        <v>2.9885057471264367E-2</v>
      </c>
      <c r="FW253" s="13"/>
      <c r="FX253" s="11"/>
      <c r="FY253" s="25">
        <v>4750.2439024390242</v>
      </c>
      <c r="FZ253" s="38">
        <v>4640</v>
      </c>
      <c r="GA253" s="10"/>
      <c r="GB253" s="11"/>
      <c r="GC253" s="74">
        <f t="shared" si="7103"/>
        <v>147</v>
      </c>
      <c r="GD253" s="74">
        <f t="shared" si="7104"/>
        <v>13</v>
      </c>
      <c r="GE253" s="11">
        <v>68</v>
      </c>
      <c r="GF253" s="12">
        <f t="shared" si="7049"/>
        <v>0.48299319727891155</v>
      </c>
      <c r="GG253" s="11">
        <v>3</v>
      </c>
      <c r="GH253" s="12">
        <f t="shared" si="7050"/>
        <v>4.2253521126760563E-2</v>
      </c>
      <c r="GI253" s="13"/>
      <c r="GJ253" s="11"/>
      <c r="GK253" s="25">
        <v>4952.3076923076924</v>
      </c>
      <c r="GL253" s="38">
        <v>4884.2857142857147</v>
      </c>
      <c r="GM253" s="10"/>
      <c r="GN253" s="11"/>
      <c r="GO253" s="74">
        <f t="shared" si="7105"/>
        <v>834</v>
      </c>
      <c r="GP253" s="74">
        <f t="shared" si="7106"/>
        <v>69</v>
      </c>
      <c r="GQ253" s="11">
        <v>442</v>
      </c>
      <c r="GR253" s="12">
        <f t="shared" si="7053"/>
        <v>0.54556354916067151</v>
      </c>
      <c r="GS253" s="11">
        <v>13</v>
      </c>
      <c r="GT253" s="12">
        <f t="shared" si="7054"/>
        <v>2.8571428571428571E-2</v>
      </c>
      <c r="GU253" s="13"/>
      <c r="GV253" s="11"/>
      <c r="GW253" s="25">
        <v>4689.2307692307695</v>
      </c>
      <c r="GX253" s="38">
        <v>4582.9411764705883</v>
      </c>
      <c r="GY253" s="10">
        <v>1</v>
      </c>
      <c r="GZ253" s="11"/>
      <c r="HA253" s="74">
        <f t="shared" si="7107"/>
        <v>836</v>
      </c>
      <c r="HB253" s="74">
        <f t="shared" si="7108"/>
        <v>70</v>
      </c>
      <c r="HC253" s="11">
        <v>436</v>
      </c>
      <c r="HD253" s="12">
        <f t="shared" si="7057"/>
        <v>0.55143540669856461</v>
      </c>
      <c r="HE253" s="11">
        <v>25</v>
      </c>
      <c r="HF253" s="12">
        <f t="shared" si="7058"/>
        <v>5.4229934924078092E-2</v>
      </c>
      <c r="HG253" s="13"/>
      <c r="HH253" s="11"/>
      <c r="HI253" s="25">
        <v>4607.6190476190477</v>
      </c>
      <c r="HJ253" s="38">
        <v>4822.5</v>
      </c>
      <c r="HK253" s="10">
        <f t="shared" si="7059"/>
        <v>7</v>
      </c>
      <c r="HL253" s="11">
        <f t="shared" si="7060"/>
        <v>0</v>
      </c>
      <c r="HM253" s="11">
        <f t="shared" si="7061"/>
        <v>11545</v>
      </c>
      <c r="HN253" s="11">
        <f t="shared" si="7062"/>
        <v>962</v>
      </c>
      <c r="HO253" s="11">
        <f t="shared" si="7063"/>
        <v>6299</v>
      </c>
      <c r="HP253" s="215">
        <f t="shared" si="7110"/>
        <v>0.54560415764400172</v>
      </c>
      <c r="HQ253" s="15">
        <f t="shared" si="7065"/>
        <v>253</v>
      </c>
      <c r="HR253" s="12">
        <f t="shared" si="7109"/>
        <v>4.0165105572313065E-2</v>
      </c>
      <c r="HS253" s="16">
        <v>66.5</v>
      </c>
      <c r="HT253" s="17">
        <v>5932</v>
      </c>
      <c r="HU253" s="16">
        <f t="shared" si="7066"/>
        <v>94.173678361644704</v>
      </c>
      <c r="HV253" s="23">
        <v>4858.7352445193928</v>
      </c>
      <c r="HW253" s="22">
        <v>4710.0471698113206</v>
      </c>
      <c r="HX253" s="78">
        <f t="shared" si="7067"/>
        <v>0.54840827042993112</v>
      </c>
      <c r="HY253" s="78">
        <f t="shared" si="7068"/>
        <v>0.539405684754522</v>
      </c>
      <c r="HZ253" s="78">
        <f t="shared" si="7069"/>
        <v>0.55895196506550215</v>
      </c>
      <c r="IA253" s="78">
        <f t="shared" si="7070"/>
        <v>0.53579502637528265</v>
      </c>
    </row>
    <row r="254" spans="1:244" x14ac:dyDescent="0.25">
      <c r="A254" s="226"/>
      <c r="B254" s="41">
        <f t="shared" si="7071"/>
        <v>44623</v>
      </c>
      <c r="C254" s="10"/>
      <c r="D254" s="11"/>
      <c r="E254" s="74">
        <f>E253-C254</f>
        <v>724</v>
      </c>
      <c r="F254" s="74">
        <f>F253-D254</f>
        <v>61</v>
      </c>
      <c r="G254" s="11">
        <v>410</v>
      </c>
      <c r="H254" s="12">
        <f t="shared" si="6990"/>
        <v>0.58287292817679559</v>
      </c>
      <c r="I254" s="11">
        <v>12</v>
      </c>
      <c r="J254" s="12">
        <f t="shared" si="7074"/>
        <v>2.843601895734597E-2</v>
      </c>
      <c r="K254" s="13"/>
      <c r="L254" s="11"/>
      <c r="M254" s="39">
        <v>84.615384615384613</v>
      </c>
      <c r="N254" s="43">
        <v>100</v>
      </c>
      <c r="O254" s="10"/>
      <c r="P254" s="11"/>
      <c r="Q254" s="74">
        <f t="shared" si="7075"/>
        <v>689</v>
      </c>
      <c r="R254" s="74">
        <f t="shared" si="7076"/>
        <v>59</v>
      </c>
      <c r="S254" s="11">
        <v>373</v>
      </c>
      <c r="T254" s="12">
        <f t="shared" si="6993"/>
        <v>0.55297532656023218</v>
      </c>
      <c r="U254" s="11">
        <v>8</v>
      </c>
      <c r="V254" s="12">
        <f t="shared" si="6994"/>
        <v>2.0997375328083989E-2</v>
      </c>
      <c r="W254" s="13"/>
      <c r="X254" s="11"/>
      <c r="Y254" s="39">
        <v>77.5</v>
      </c>
      <c r="Z254" s="43">
        <v>100</v>
      </c>
      <c r="AA254" s="10">
        <v>1</v>
      </c>
      <c r="AB254" s="11"/>
      <c r="AC254" s="74">
        <f t="shared" si="7077"/>
        <v>113</v>
      </c>
      <c r="AD254" s="74">
        <f t="shared" si="7078"/>
        <v>7</v>
      </c>
      <c r="AE254" s="11">
        <v>57</v>
      </c>
      <c r="AF254" s="12">
        <f t="shared" si="6997"/>
        <v>0.53982300884955747</v>
      </c>
      <c r="AG254" s="11">
        <v>4</v>
      </c>
      <c r="AH254" s="12">
        <f t="shared" si="6998"/>
        <v>6.5573770491803282E-2</v>
      </c>
      <c r="AI254" s="13"/>
      <c r="AJ254" s="11"/>
      <c r="AK254" s="39">
        <v>87.5</v>
      </c>
      <c r="AL254" s="43">
        <v>100</v>
      </c>
      <c r="AM254" s="10"/>
      <c r="AN254" s="11"/>
      <c r="AO254" s="74">
        <f t="shared" si="7079"/>
        <v>699</v>
      </c>
      <c r="AP254" s="74">
        <f t="shared" si="7080"/>
        <v>60</v>
      </c>
      <c r="AQ254" s="11">
        <v>391</v>
      </c>
      <c r="AR254" s="12">
        <f t="shared" si="7001"/>
        <v>0.5679542203147353</v>
      </c>
      <c r="AS254" s="11">
        <v>6</v>
      </c>
      <c r="AT254" s="12">
        <f t="shared" si="7002"/>
        <v>1.5113350125944584E-2</v>
      </c>
      <c r="AU254" s="13"/>
      <c r="AV254" s="11"/>
      <c r="AW254" s="39">
        <v>89.743589743589737</v>
      </c>
      <c r="AX254" s="43">
        <v>100</v>
      </c>
      <c r="AY254" s="10"/>
      <c r="AZ254" s="11"/>
      <c r="BA254" s="74">
        <f t="shared" si="7081"/>
        <v>821</v>
      </c>
      <c r="BB254" s="74">
        <f t="shared" si="7082"/>
        <v>68</v>
      </c>
      <c r="BC254" s="11">
        <v>430</v>
      </c>
      <c r="BD254" s="12">
        <f t="shared" si="7005"/>
        <v>0.54567600487210721</v>
      </c>
      <c r="BE254" s="11">
        <v>18</v>
      </c>
      <c r="BF254" s="12">
        <f t="shared" si="7006"/>
        <v>4.0178571428571432E-2</v>
      </c>
      <c r="BG254" s="13"/>
      <c r="BH254" s="11"/>
      <c r="BI254" s="39">
        <v>92.307692307692307</v>
      </c>
      <c r="BJ254" s="43">
        <v>100</v>
      </c>
      <c r="BK254" s="10"/>
      <c r="BL254" s="11"/>
      <c r="BM254" s="74">
        <f t="shared" si="7083"/>
        <v>708</v>
      </c>
      <c r="BN254" s="74">
        <f t="shared" si="7084"/>
        <v>58</v>
      </c>
      <c r="BO254" s="11">
        <v>354</v>
      </c>
      <c r="BP254" s="12">
        <f t="shared" si="7009"/>
        <v>0.52824858757062143</v>
      </c>
      <c r="BQ254" s="11">
        <v>20</v>
      </c>
      <c r="BR254" s="12">
        <f t="shared" si="7010"/>
        <v>5.3475935828877004E-2</v>
      </c>
      <c r="BS254" s="13"/>
      <c r="BT254" s="11"/>
      <c r="BU254" s="39">
        <v>89.743589743589737</v>
      </c>
      <c r="BV254" s="43">
        <v>100</v>
      </c>
      <c r="BW254" s="10"/>
      <c r="BX254" s="11"/>
      <c r="BY254" s="74">
        <f t="shared" si="7085"/>
        <v>726</v>
      </c>
      <c r="BZ254" s="74">
        <f t="shared" si="7086"/>
        <v>61</v>
      </c>
      <c r="CA254" s="11">
        <v>382</v>
      </c>
      <c r="CB254" s="12">
        <f t="shared" si="7013"/>
        <v>0.54958677685950408</v>
      </c>
      <c r="CC254" s="11">
        <v>17</v>
      </c>
      <c r="CD254" s="12">
        <f t="shared" si="7014"/>
        <v>4.2606516290726815E-2</v>
      </c>
      <c r="CE254" s="13"/>
      <c r="CF254" s="11"/>
      <c r="CG254" s="39">
        <v>89.473684210526315</v>
      </c>
      <c r="CH254" s="43">
        <v>100</v>
      </c>
      <c r="CI254" s="10"/>
      <c r="CJ254" s="11"/>
      <c r="CK254" s="74">
        <f t="shared" si="7087"/>
        <v>122</v>
      </c>
      <c r="CL254" s="74">
        <f t="shared" si="7088"/>
        <v>11</v>
      </c>
      <c r="CM254" s="11">
        <v>58</v>
      </c>
      <c r="CN254" s="12">
        <f t="shared" si="7017"/>
        <v>0.50819672131147542</v>
      </c>
      <c r="CO254" s="11">
        <v>4</v>
      </c>
      <c r="CP254" s="12">
        <f t="shared" si="7018"/>
        <v>6.4516129032258063E-2</v>
      </c>
      <c r="CQ254" s="13"/>
      <c r="CR254" s="11"/>
      <c r="CS254" s="39">
        <v>100</v>
      </c>
      <c r="CT254" s="43">
        <v>100</v>
      </c>
      <c r="CU254" s="10"/>
      <c r="CV254" s="11"/>
      <c r="CW254" s="74">
        <f t="shared" si="7089"/>
        <v>731</v>
      </c>
      <c r="CX254" s="74">
        <f t="shared" si="7090"/>
        <v>62</v>
      </c>
      <c r="CY254" s="11">
        <v>401</v>
      </c>
      <c r="CZ254" s="12">
        <f t="shared" si="7021"/>
        <v>0.55403556771545825</v>
      </c>
      <c r="DA254" s="11">
        <v>4</v>
      </c>
      <c r="DB254" s="12">
        <f t="shared" si="7022"/>
        <v>9.876543209876543E-3</v>
      </c>
      <c r="DC254" s="13"/>
      <c r="DD254" s="11"/>
      <c r="DE254" s="39">
        <v>92.10526315789474</v>
      </c>
      <c r="DF254" s="43">
        <v>100</v>
      </c>
      <c r="DG254" s="10"/>
      <c r="DH254" s="11"/>
      <c r="DI254" s="74">
        <f t="shared" si="7091"/>
        <v>809</v>
      </c>
      <c r="DJ254" s="74">
        <f t="shared" si="7092"/>
        <v>70</v>
      </c>
      <c r="DK254" s="11">
        <v>412</v>
      </c>
      <c r="DL254" s="12">
        <f t="shared" si="7025"/>
        <v>0.52163164400494433</v>
      </c>
      <c r="DM254" s="11">
        <v>10</v>
      </c>
      <c r="DN254" s="12">
        <f t="shared" si="7026"/>
        <v>2.3696682464454975E-2</v>
      </c>
      <c r="DO254" s="13"/>
      <c r="DP254" s="11"/>
      <c r="DQ254" s="39">
        <v>92.307692307692307</v>
      </c>
      <c r="DR254" s="43">
        <v>100</v>
      </c>
      <c r="DS254" s="10"/>
      <c r="DT254" s="11"/>
      <c r="DU254" s="74">
        <f t="shared" si="7093"/>
        <v>874</v>
      </c>
      <c r="DV254" s="74">
        <f t="shared" si="7094"/>
        <v>70</v>
      </c>
      <c r="DW254" s="11">
        <v>456</v>
      </c>
      <c r="DX254" s="12">
        <f t="shared" si="7029"/>
        <v>0.54233409610983985</v>
      </c>
      <c r="DY254" s="11">
        <v>18</v>
      </c>
      <c r="DZ254" s="12">
        <f t="shared" si="7030"/>
        <v>3.7974683544303799E-2</v>
      </c>
      <c r="EA254" s="13"/>
      <c r="EB254" s="11"/>
      <c r="EC254" s="39">
        <v>69.047619047619051</v>
      </c>
      <c r="ED254" s="43">
        <v>100</v>
      </c>
      <c r="EE254" s="10"/>
      <c r="EF254" s="11"/>
      <c r="EG254" s="74">
        <f t="shared" si="7095"/>
        <v>147</v>
      </c>
      <c r="EH254" s="74">
        <f t="shared" si="7096"/>
        <v>11</v>
      </c>
      <c r="EI254" s="11">
        <v>75</v>
      </c>
      <c r="EJ254" s="12">
        <f t="shared" si="7033"/>
        <v>0.53061224489795922</v>
      </c>
      <c r="EK254" s="11">
        <v>3</v>
      </c>
      <c r="EL254" s="12">
        <f t="shared" si="7034"/>
        <v>3.8461538461538464E-2</v>
      </c>
      <c r="EM254" s="13"/>
      <c r="EN254" s="11"/>
      <c r="EO254" s="39">
        <v>92.307692307692307</v>
      </c>
      <c r="EP254" s="43">
        <v>100</v>
      </c>
      <c r="EQ254" s="10"/>
      <c r="ER254" s="11"/>
      <c r="ES254" s="74">
        <f t="shared" si="7097"/>
        <v>859</v>
      </c>
      <c r="ET254" s="74">
        <f t="shared" si="7098"/>
        <v>72</v>
      </c>
      <c r="EU254" s="11">
        <v>442</v>
      </c>
      <c r="EV254" s="12">
        <f t="shared" si="7037"/>
        <v>0.53434225844004657</v>
      </c>
      <c r="EW254" s="11">
        <v>17</v>
      </c>
      <c r="EX254" s="12">
        <f t="shared" si="7038"/>
        <v>3.7037037037037035E-2</v>
      </c>
      <c r="EY254" s="13"/>
      <c r="EZ254" s="11"/>
      <c r="FA254" s="39">
        <v>88.095238095238102</v>
      </c>
      <c r="FB254" s="43">
        <v>88.888888888888886</v>
      </c>
      <c r="FC254" s="10"/>
      <c r="FD254" s="11"/>
      <c r="FE254" s="74">
        <f t="shared" si="7099"/>
        <v>868</v>
      </c>
      <c r="FF254" s="74">
        <f t="shared" si="7100"/>
        <v>71</v>
      </c>
      <c r="FG254" s="11">
        <v>447</v>
      </c>
      <c r="FH254" s="12">
        <f t="shared" si="7041"/>
        <v>0.55069124423963134</v>
      </c>
      <c r="FI254" s="11">
        <v>31</v>
      </c>
      <c r="FJ254" s="12">
        <f t="shared" si="7042"/>
        <v>6.4853556485355651E-2</v>
      </c>
      <c r="FK254" s="13"/>
      <c r="FL254" s="11"/>
      <c r="FM254" s="39">
        <v>70.588235294117652</v>
      </c>
      <c r="FN254" s="43">
        <v>100</v>
      </c>
      <c r="FO254" s="10"/>
      <c r="FP254" s="11"/>
      <c r="FQ254" s="74">
        <f t="shared" si="7101"/>
        <v>837</v>
      </c>
      <c r="FR254" s="74">
        <f t="shared" si="7102"/>
        <v>69</v>
      </c>
      <c r="FS254" s="11">
        <v>405</v>
      </c>
      <c r="FT254" s="12">
        <f t="shared" si="7045"/>
        <v>0.49820788530465948</v>
      </c>
      <c r="FU254" s="11">
        <v>12</v>
      </c>
      <c r="FV254" s="12">
        <f t="shared" si="7046"/>
        <v>2.8776978417266189E-2</v>
      </c>
      <c r="FW254" s="13"/>
      <c r="FX254" s="11"/>
      <c r="FY254" s="39">
        <v>48.780487804878049</v>
      </c>
      <c r="FZ254" s="43">
        <v>92.857142857142861</v>
      </c>
      <c r="GA254" s="10"/>
      <c r="GB254" s="11"/>
      <c r="GC254" s="74">
        <f t="shared" si="7103"/>
        <v>147</v>
      </c>
      <c r="GD254" s="74">
        <f t="shared" si="7104"/>
        <v>13</v>
      </c>
      <c r="GE254" s="11">
        <v>59</v>
      </c>
      <c r="GF254" s="12">
        <f t="shared" si="7049"/>
        <v>0.42176870748299322</v>
      </c>
      <c r="GG254" s="11">
        <v>3</v>
      </c>
      <c r="GH254" s="12">
        <f t="shared" si="7050"/>
        <v>4.8387096774193547E-2</v>
      </c>
      <c r="GI254" s="13"/>
      <c r="GJ254" s="11"/>
      <c r="GK254" s="39">
        <v>69.230769230769226</v>
      </c>
      <c r="GL254" s="43">
        <v>100</v>
      </c>
      <c r="GM254" s="10"/>
      <c r="GN254" s="11"/>
      <c r="GO254" s="74">
        <f t="shared" si="7105"/>
        <v>834</v>
      </c>
      <c r="GP254" s="74">
        <f t="shared" si="7106"/>
        <v>69</v>
      </c>
      <c r="GQ254" s="11">
        <v>425</v>
      </c>
      <c r="GR254" s="12">
        <f t="shared" si="7053"/>
        <v>0.52997601918465231</v>
      </c>
      <c r="GS254" s="11">
        <v>17</v>
      </c>
      <c r="GT254" s="12">
        <f t="shared" si="7054"/>
        <v>3.8461538461538464E-2</v>
      </c>
      <c r="GU254" s="13"/>
      <c r="GV254" s="11"/>
      <c r="GW254" s="39">
        <v>74.358974358974365</v>
      </c>
      <c r="GX254" s="43">
        <v>94.117647058823536</v>
      </c>
      <c r="GY254" s="10"/>
      <c r="GZ254" s="11"/>
      <c r="HA254" s="74">
        <f t="shared" si="7107"/>
        <v>836</v>
      </c>
      <c r="HB254" s="74">
        <f t="shared" si="7108"/>
        <v>70</v>
      </c>
      <c r="HC254" s="11">
        <v>432</v>
      </c>
      <c r="HD254" s="12">
        <f t="shared" si="7057"/>
        <v>0.54425837320574166</v>
      </c>
      <c r="HE254" s="11">
        <v>23</v>
      </c>
      <c r="HF254" s="12">
        <f t="shared" si="7058"/>
        <v>5.054945054945055E-2</v>
      </c>
      <c r="HG254" s="13"/>
      <c r="HH254" s="11"/>
      <c r="HI254" s="39">
        <v>83.333333333333329</v>
      </c>
      <c r="HJ254" s="43">
        <v>87.5</v>
      </c>
      <c r="HK254" s="10">
        <f t="shared" si="7059"/>
        <v>1</v>
      </c>
      <c r="HL254" s="11">
        <f t="shared" si="7060"/>
        <v>0</v>
      </c>
      <c r="HM254" s="11">
        <f t="shared" si="7061"/>
        <v>11544</v>
      </c>
      <c r="HN254" s="11">
        <f t="shared" si="7062"/>
        <v>962</v>
      </c>
      <c r="HO254" s="11">
        <f t="shared" si="7063"/>
        <v>6236</v>
      </c>
      <c r="HP254" s="215">
        <f t="shared" si="7110"/>
        <v>0.54019404019404016</v>
      </c>
      <c r="HQ254" s="15">
        <f t="shared" si="7065"/>
        <v>227</v>
      </c>
      <c r="HR254" s="12">
        <f t="shared" si="7109"/>
        <v>3.6401539448364335E-2</v>
      </c>
      <c r="HS254" s="16">
        <v>66.400000000000006</v>
      </c>
      <c r="HT254" s="17">
        <v>5921</v>
      </c>
      <c r="HU254" s="16">
        <f t="shared" si="7066"/>
        <v>94.94868505452213</v>
      </c>
      <c r="HV254" s="23">
        <v>75.885328836424961</v>
      </c>
      <c r="HW254" s="22">
        <v>88.679245283018872</v>
      </c>
      <c r="HX254" s="78">
        <f t="shared" si="7067"/>
        <v>0.56106369008535784</v>
      </c>
      <c r="HY254" s="78">
        <f t="shared" si="7068"/>
        <v>0.53682170542635654</v>
      </c>
      <c r="HZ254" s="78">
        <f t="shared" si="7069"/>
        <v>0.54184861717612809</v>
      </c>
      <c r="IA254" s="78">
        <f t="shared" si="7070"/>
        <v>0.5184626978146194</v>
      </c>
      <c r="IF254" s="93">
        <f t="shared" ref="IF254" si="7111">IF255/IF256</f>
        <v>4.900359359686377E-3</v>
      </c>
      <c r="IG254" s="93">
        <f t="shared" ref="IG254" si="7112">IG255/IG256</f>
        <v>6.4557779212395089E-4</v>
      </c>
      <c r="IH254" s="93">
        <f t="shared" ref="IH254" si="7113">IH255/IH256</f>
        <v>7.2727272727272723E-4</v>
      </c>
      <c r="II254" s="93">
        <f t="shared" ref="II254" si="7114">II255/II256</f>
        <v>1.1290929619872036E-3</v>
      </c>
      <c r="IJ254" s="96" t="s">
        <v>90</v>
      </c>
    </row>
    <row r="255" spans="1:244" ht="19.5" thickBot="1" x14ac:dyDescent="0.3">
      <c r="A255" s="226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2796</v>
      </c>
      <c r="H255" s="28">
        <f>((G255+I255)/7)/E254</f>
        <v>0.57103393843725336</v>
      </c>
      <c r="I255" s="27">
        <f>SUM(I248:I254)</f>
        <v>98</v>
      </c>
      <c r="J255" s="28">
        <f>(I255/(I255+G255))</f>
        <v>3.3863165169315826E-2</v>
      </c>
      <c r="K255" s="27"/>
      <c r="L255" s="27"/>
      <c r="M255" s="29">
        <f>M253/M252*100-100</f>
        <v>17.859384808537342</v>
      </c>
      <c r="N255" s="72">
        <f>N253/N252*100-100</f>
        <v>-1.8745360059391345</v>
      </c>
      <c r="O255" s="26">
        <f t="shared" ref="O255" si="7115">SUM(O248:O254)</f>
        <v>2</v>
      </c>
      <c r="P255" s="27">
        <f t="shared" ref="P255" si="7116">SUM(P248:P254)</f>
        <v>0</v>
      </c>
      <c r="Q255" s="27"/>
      <c r="R255" s="27"/>
      <c r="S255" s="27">
        <f t="shared" ref="S255" si="7117">SUM(S248:S254)</f>
        <v>2543</v>
      </c>
      <c r="T255" s="28">
        <f t="shared" ref="T255" si="7118">((S255+U255)/7)/Q254</f>
        <v>0.55214596724030685</v>
      </c>
      <c r="U255" s="27">
        <f t="shared" ref="U255" si="7119">SUM(U248:U254)</f>
        <v>120</v>
      </c>
      <c r="V255" s="28">
        <f t="shared" ref="V255" si="7120">(U255/(U255+S255))</f>
        <v>4.5061960195268494E-2</v>
      </c>
      <c r="W255" s="27"/>
      <c r="X255" s="27"/>
      <c r="Y255" s="29">
        <f t="shared" ref="Y255:Z255" si="7121">Y253/Y252*100-100</f>
        <v>15.978107344632761</v>
      </c>
      <c r="Z255" s="72">
        <f t="shared" si="7121"/>
        <v>5.2766832276854672</v>
      </c>
      <c r="AA255" s="26">
        <f t="shared" ref="AA255" si="7122">SUM(AA248:AA254)</f>
        <v>7</v>
      </c>
      <c r="AB255" s="27">
        <f t="shared" ref="AB255" si="7123">SUM(AB248:AB254)</f>
        <v>0</v>
      </c>
      <c r="AC255" s="27"/>
      <c r="AD255" s="27"/>
      <c r="AE255" s="27">
        <f t="shared" ref="AE255" si="7124">SUM(AE248:AE254)</f>
        <v>401</v>
      </c>
      <c r="AF255" s="28">
        <f t="shared" ref="AF255" si="7125">((AE255+AG255)/7)/AC254</f>
        <v>0.53603034134007588</v>
      </c>
      <c r="AG255" s="27">
        <f t="shared" ref="AG255" si="7126">SUM(AG248:AG254)</f>
        <v>23</v>
      </c>
      <c r="AH255" s="28">
        <f t="shared" ref="AH255" si="7127">(AG255/(AG255+AE255))</f>
        <v>5.4245283018867926E-2</v>
      </c>
      <c r="AI255" s="27"/>
      <c r="AJ255" s="27"/>
      <c r="AK255" s="29">
        <f t="shared" ref="AK255:AL255" si="7128">AK253/AK252*100-100</f>
        <v>19.497410546139363</v>
      </c>
      <c r="AL255" s="72">
        <f t="shared" si="7128"/>
        <v>-0.2969561989606575</v>
      </c>
      <c r="AM255" s="26">
        <f t="shared" ref="AM255" si="7129">SUM(AM248:AM254)</f>
        <v>3</v>
      </c>
      <c r="AN255" s="27">
        <f t="shared" ref="AN255" si="7130">SUM(AN248:AN254)</f>
        <v>0</v>
      </c>
      <c r="AO255" s="27"/>
      <c r="AP255" s="27"/>
      <c r="AQ255" s="27">
        <f t="shared" ref="AQ255" si="7131">SUM(AQ248:AQ254)</f>
        <v>2696</v>
      </c>
      <c r="AR255" s="28">
        <f t="shared" ref="AR255" si="7132">((AQ255+AS255)/7)/AO254</f>
        <v>0.57592479051706513</v>
      </c>
      <c r="AS255" s="27">
        <f t="shared" ref="AS255" si="7133">SUM(AS248:AS254)</f>
        <v>122</v>
      </c>
      <c r="AT255" s="28">
        <f t="shared" ref="AT255" si="7134">(AS255/(AS255+AQ255))</f>
        <v>4.3293115684882894E-2</v>
      </c>
      <c r="AU255" s="27"/>
      <c r="AV255" s="27"/>
      <c r="AW255" s="29">
        <f t="shared" ref="AW255:AX255" si="7135">AW253/AW252*100-100</f>
        <v>14.52146409773529</v>
      </c>
      <c r="AX255" s="72">
        <f t="shared" si="7135"/>
        <v>4.9183370452858099</v>
      </c>
      <c r="AY255" s="26">
        <f t="shared" ref="AY255" si="7136">SUM(AY248:AY254)</f>
        <v>1</v>
      </c>
      <c r="AZ255" s="27">
        <f t="shared" ref="AZ255" si="7137">SUM(AZ248:AZ254)</f>
        <v>0</v>
      </c>
      <c r="BA255" s="27"/>
      <c r="BB255" s="27"/>
      <c r="BC255" s="27">
        <f t="shared" ref="BC255" si="7138">SUM(BC248:BC254)</f>
        <v>2976</v>
      </c>
      <c r="BD255" s="28">
        <f t="shared" ref="BD255" si="7139">((BC255+BE255)/7)/BA254</f>
        <v>0.53801983643640161</v>
      </c>
      <c r="BE255" s="27">
        <f t="shared" ref="BE255" si="7140">SUM(BE248:BE254)</f>
        <v>116</v>
      </c>
      <c r="BF255" s="28">
        <f t="shared" ref="BF255" si="7141">(BE255/(BE255+BC255))</f>
        <v>3.7516170763260026E-2</v>
      </c>
      <c r="BG255" s="27"/>
      <c r="BH255" s="27"/>
      <c r="BI255" s="29">
        <f t="shared" ref="BI255:BJ255" si="7142">BI253/BI252*100-100</f>
        <v>17.122990004345937</v>
      </c>
      <c r="BJ255" s="72">
        <f t="shared" si="7142"/>
        <v>12.323682256867102</v>
      </c>
      <c r="BK255" s="26">
        <f t="shared" ref="BK255" si="7143">SUM(BK248:BK254)</f>
        <v>0</v>
      </c>
      <c r="BL255" s="27">
        <f t="shared" ref="BL255" si="7144">SUM(BL248:BL254)</f>
        <v>0</v>
      </c>
      <c r="BM255" s="27"/>
      <c r="BN255" s="27"/>
      <c r="BO255" s="27">
        <f t="shared" ref="BO255" si="7145">SUM(BO248:BO254)</f>
        <v>2599</v>
      </c>
      <c r="BP255" s="28">
        <f t="shared" ref="BP255" si="7146">((BO255+BQ255)/7)/BM254</f>
        <v>0.54782082324455206</v>
      </c>
      <c r="BQ255" s="27">
        <f t="shared" ref="BQ255" si="7147">SUM(BQ248:BQ254)</f>
        <v>116</v>
      </c>
      <c r="BR255" s="28">
        <f t="shared" ref="BR255" si="7148">(BQ255/(BQ255+BO255))</f>
        <v>4.2725598526703497E-2</v>
      </c>
      <c r="BS255" s="27"/>
      <c r="BT255" s="27"/>
      <c r="BU255" s="29">
        <f t="shared" ref="BU255:BV255" si="7149">BU253/BU252*100-100</f>
        <v>16.8332609010575</v>
      </c>
      <c r="BV255" s="72">
        <f t="shared" si="7149"/>
        <v>0.38975501113584698</v>
      </c>
      <c r="BW255" s="26">
        <f t="shared" ref="BW255" si="7150">SUM(BW248:BW254)</f>
        <v>0</v>
      </c>
      <c r="BX255" s="27">
        <f t="shared" ref="BX255" si="7151">SUM(BX248:BX254)</f>
        <v>0</v>
      </c>
      <c r="BY255" s="27"/>
      <c r="BZ255" s="27"/>
      <c r="CA255" s="27">
        <f t="shared" ref="CA255" si="7152">SUM(CA248:CA254)</f>
        <v>2753</v>
      </c>
      <c r="CB255" s="28">
        <f t="shared" ref="CB255" si="7153">((CA255+CC255)/7)/BY254</f>
        <v>0.5627705627705627</v>
      </c>
      <c r="CC255" s="27">
        <f t="shared" ref="CC255" si="7154">SUM(CC248:CC254)</f>
        <v>107</v>
      </c>
      <c r="CD255" s="28">
        <f t="shared" ref="CD255" si="7155">(CC255/(CC255+CA255))</f>
        <v>3.7412587412587413E-2</v>
      </c>
      <c r="CE255" s="27"/>
      <c r="CF255" s="27"/>
      <c r="CG255" s="29">
        <f t="shared" ref="CG255:CH255" si="7156">CG253/CG252*100-100</f>
        <v>16.054613935969869</v>
      </c>
      <c r="CH255" s="72">
        <f t="shared" si="7156"/>
        <v>2.9881217520415788</v>
      </c>
      <c r="CI255" s="26">
        <f t="shared" ref="CI255" si="7157">SUM(CI248:CI254)</f>
        <v>1</v>
      </c>
      <c r="CJ255" s="27">
        <f t="shared" ref="CJ255" si="7158">SUM(CJ248:CJ254)</f>
        <v>0</v>
      </c>
      <c r="CK255" s="27"/>
      <c r="CL255" s="27"/>
      <c r="CM255" s="27">
        <f t="shared" ref="CM255" si="7159">SUM(CM248:CM254)</f>
        <v>439</v>
      </c>
      <c r="CN255" s="28">
        <f t="shared" ref="CN255" si="7160">((CM255+CO255)/7)/CK254</f>
        <v>0.55737704918032782</v>
      </c>
      <c r="CO255" s="27">
        <f t="shared" ref="CO255" si="7161">SUM(CO248:CO254)</f>
        <v>37</v>
      </c>
      <c r="CP255" s="28">
        <f t="shared" ref="CP255" si="7162">(CO255/(CO255+CM255))</f>
        <v>7.7731092436974791E-2</v>
      </c>
      <c r="CQ255" s="27"/>
      <c r="CR255" s="27"/>
      <c r="CS255" s="29">
        <f t="shared" ref="CS255:CT255" si="7163">CS253/CS252*100-100</f>
        <v>28.884180790960443</v>
      </c>
      <c r="CT255" s="72">
        <f t="shared" si="7163"/>
        <v>4.0089086859688194</v>
      </c>
      <c r="CU255" s="26">
        <f t="shared" ref="CU255" si="7164">SUM(CU248:CU254)</f>
        <v>1</v>
      </c>
      <c r="CV255" s="27">
        <f t="shared" ref="CV255" si="7165">SUM(CV248:CV254)</f>
        <v>0</v>
      </c>
      <c r="CW255" s="27"/>
      <c r="CX255" s="27"/>
      <c r="CY255" s="27">
        <f t="shared" ref="CY255" si="7166">SUM(CY248:CY254)</f>
        <v>2865</v>
      </c>
      <c r="CZ255" s="28">
        <f t="shared" ref="CZ255" si="7167">((CY255+DA255)/7)/CW254</f>
        <v>0.57279656048465899</v>
      </c>
      <c r="DA255" s="27">
        <f t="shared" ref="DA255" si="7168">SUM(DA248:DA254)</f>
        <v>66</v>
      </c>
      <c r="DB255" s="28">
        <f t="shared" ref="DB255" si="7169">(DA255/(DA255+CY255))</f>
        <v>2.2517911975435005E-2</v>
      </c>
      <c r="DC255" s="27"/>
      <c r="DD255" s="27"/>
      <c r="DE255" s="29">
        <f t="shared" ref="DE255:DF255" si="7170">DE253/DE252*100-100</f>
        <v>15.119189215977798</v>
      </c>
      <c r="DF255" s="72">
        <f t="shared" si="7170"/>
        <v>6.5701559020044442</v>
      </c>
      <c r="DG255" s="26">
        <f t="shared" ref="DG255" si="7171">SUM(DG248:DG254)</f>
        <v>0</v>
      </c>
      <c r="DH255" s="27">
        <f t="shared" ref="DH255" si="7172">SUM(DH248:DH254)</f>
        <v>0</v>
      </c>
      <c r="DI255" s="27"/>
      <c r="DJ255" s="27"/>
      <c r="DK255" s="27">
        <f t="shared" ref="DK255" si="7173">SUM(DK248:DK254)</f>
        <v>3018</v>
      </c>
      <c r="DL255" s="28">
        <f t="shared" ref="DL255" si="7174">((DK255+DM255)/7)/DI254</f>
        <v>0.55006180469715693</v>
      </c>
      <c r="DM255" s="27">
        <f t="shared" ref="DM255" si="7175">SUM(DM248:DM254)</f>
        <v>97</v>
      </c>
      <c r="DN255" s="28">
        <f t="shared" ref="DN255" si="7176">(DM255/(DM255+DK255))</f>
        <v>3.1139646869983949E-2</v>
      </c>
      <c r="DO255" s="27"/>
      <c r="DP255" s="27"/>
      <c r="DQ255" s="29">
        <f t="shared" ref="DQ255:DR255" si="7177">DQ253/DQ252*100-100</f>
        <v>19.796948186778707</v>
      </c>
      <c r="DR255" s="72">
        <f t="shared" si="7177"/>
        <v>11.191536748329625</v>
      </c>
      <c r="DS255" s="26">
        <f t="shared" ref="DS255" si="7178">SUM(DS248:DS254)</f>
        <v>0</v>
      </c>
      <c r="DT255" s="27">
        <f t="shared" ref="DT255" si="7179">SUM(DT248:DT254)</f>
        <v>0</v>
      </c>
      <c r="DU255" s="27"/>
      <c r="DV255" s="27"/>
      <c r="DW255" s="27">
        <f t="shared" ref="DW255" si="7180">SUM(DW248:DW254)</f>
        <v>3111</v>
      </c>
      <c r="DX255" s="28">
        <f t="shared" ref="DX255" si="7181">((DW255+DY255)/7)/DU254</f>
        <v>0.53187316116377903</v>
      </c>
      <c r="DY255" s="27">
        <f t="shared" ref="DY255" si="7182">SUM(DY248:DY254)</f>
        <v>143</v>
      </c>
      <c r="DZ255" s="28">
        <f t="shared" ref="DZ255" si="7183">(DY255/(DY255+DW255))</f>
        <v>4.3945912722802703E-2</v>
      </c>
      <c r="EA255" s="27"/>
      <c r="EB255" s="27"/>
      <c r="EC255" s="29">
        <f t="shared" ref="EC255:ED255" si="7184">EC253/EC252*100-100</f>
        <v>14.378755268585792</v>
      </c>
      <c r="ED255" s="72">
        <f t="shared" si="7184"/>
        <v>2.6726057906458749</v>
      </c>
      <c r="EE255" s="26">
        <f t="shared" ref="EE255" si="7185">SUM(EE248:EE254)</f>
        <v>1</v>
      </c>
      <c r="EF255" s="27">
        <f t="shared" ref="EF255" si="7186">SUM(EF248:EF254)</f>
        <v>0</v>
      </c>
      <c r="EG255" s="27"/>
      <c r="EH255" s="27"/>
      <c r="EI255" s="27">
        <f t="shared" ref="EI255" si="7187">SUM(EI248:EI254)</f>
        <v>487</v>
      </c>
      <c r="EJ255" s="28">
        <f t="shared" ref="EJ255" si="7188">((EI255+EK255)/7)/EG254</f>
        <v>0.49368318756073859</v>
      </c>
      <c r="EK255" s="27">
        <f t="shared" ref="EK255" si="7189">SUM(EK248:EK254)</f>
        <v>21</v>
      </c>
      <c r="EL255" s="28">
        <f t="shared" ref="EL255" si="7190">(EK255/(EK255+EI255))</f>
        <v>4.1338582677165357E-2</v>
      </c>
      <c r="EM255" s="27"/>
      <c r="EN255" s="27"/>
      <c r="EO255" s="29">
        <f t="shared" ref="EO255:EP255" si="7191">EO253/EO252*100-100</f>
        <v>5.1897725626539142</v>
      </c>
      <c r="EP255" s="72">
        <f t="shared" si="7191"/>
        <v>4.1945063103192126</v>
      </c>
      <c r="EQ255" s="26">
        <f t="shared" ref="EQ255" si="7192">SUM(EQ248:EQ254)</f>
        <v>1</v>
      </c>
      <c r="ER255" s="27">
        <f t="shared" ref="ER255" si="7193">SUM(ER248:ER254)</f>
        <v>0</v>
      </c>
      <c r="ES255" s="27"/>
      <c r="ET255" s="27"/>
      <c r="EU255" s="27">
        <f t="shared" ref="EU255" si="7194">SUM(EU248:EU254)</f>
        <v>3141</v>
      </c>
      <c r="EV255" s="28">
        <f t="shared" ref="EV255" si="7195">((EU255+EW255)/7)/ES254</f>
        <v>0.54066189921836028</v>
      </c>
      <c r="EW255" s="27">
        <f t="shared" ref="EW255" si="7196">SUM(EW248:EW254)</f>
        <v>110</v>
      </c>
      <c r="EX255" s="28">
        <f t="shared" ref="EX255" si="7197">(EW255/(EW255+EU255))</f>
        <v>3.3835742848354354E-2</v>
      </c>
      <c r="EY255" s="27"/>
      <c r="EZ255" s="27"/>
      <c r="FA255" s="29">
        <f t="shared" ref="FA255:FB255" si="7198">FA253/FA252*100-100</f>
        <v>9.3343646309747896</v>
      </c>
      <c r="FB255" s="72">
        <f t="shared" si="7198"/>
        <v>1.5961395694135092</v>
      </c>
      <c r="FC255" s="26">
        <f t="shared" ref="FC255" si="7199">SUM(FC248:FC254)</f>
        <v>0</v>
      </c>
      <c r="FD255" s="27">
        <f t="shared" ref="FD255" si="7200">SUM(FD248:FD254)</f>
        <v>0</v>
      </c>
      <c r="FE255" s="27"/>
      <c r="FF255" s="27"/>
      <c r="FG255" s="27">
        <f t="shared" ref="FG255" si="7201">SUM(FG248:FG254)</f>
        <v>3151</v>
      </c>
      <c r="FH255" s="28">
        <f t="shared" ref="FH255" si="7202">((FG255+FI255)/7)/FE254</f>
        <v>0.54065174456879528</v>
      </c>
      <c r="FI255" s="27">
        <f t="shared" ref="FI255" si="7203">SUM(FI248:FI254)</f>
        <v>134</v>
      </c>
      <c r="FJ255" s="28">
        <f t="shared" ref="FJ255" si="7204">(FI255/(FI255+FG255))</f>
        <v>4.0791476407914765E-2</v>
      </c>
      <c r="FK255" s="27"/>
      <c r="FL255" s="27"/>
      <c r="FM255" s="29">
        <f t="shared" ref="FM255:FN255" si="7205">FM253/FM252*100-100</f>
        <v>12.682784978398146</v>
      </c>
      <c r="FN255" s="72">
        <f t="shared" si="7205"/>
        <v>10.328507795100222</v>
      </c>
      <c r="FO255" s="26">
        <f t="shared" ref="FO255" si="7206">SUM(FO248:FO254)</f>
        <v>0</v>
      </c>
      <c r="FP255" s="27">
        <f t="shared" ref="FP255" si="7207">SUM(FP248:FP254)</f>
        <v>0</v>
      </c>
      <c r="FQ255" s="27"/>
      <c r="FR255" s="27"/>
      <c r="FS255" s="27">
        <f t="shared" ref="FS255" si="7208">SUM(FS248:FS254)</f>
        <v>2838</v>
      </c>
      <c r="FT255" s="28">
        <f t="shared" ref="FT255" si="7209">((FS255+FU255)/7)/FQ254</f>
        <v>0.49650110940433517</v>
      </c>
      <c r="FU255" s="27">
        <f t="shared" ref="FU255" si="7210">SUM(FU248:FU254)</f>
        <v>71</v>
      </c>
      <c r="FV255" s="28">
        <f t="shared" ref="FV255" si="7211">(FU255/(FU255+FS255))</f>
        <v>2.4407012719147473E-2</v>
      </c>
      <c r="FW255" s="27"/>
      <c r="FX255" s="27"/>
      <c r="FY255" s="29">
        <f t="shared" ref="FY255:FZ255" si="7212">FY253/FY252*100-100</f>
        <v>11.823067383216184</v>
      </c>
      <c r="FZ255" s="72">
        <f t="shared" si="7212"/>
        <v>3.3407572383073614</v>
      </c>
      <c r="GA255" s="26">
        <f t="shared" ref="GA255" si="7213">SUM(GA248:GA254)</f>
        <v>2</v>
      </c>
      <c r="GB255" s="27">
        <f t="shared" ref="GB255" si="7214">SUM(GB248:GB254)</f>
        <v>0</v>
      </c>
      <c r="GC255" s="27"/>
      <c r="GD255" s="27"/>
      <c r="GE255" s="27">
        <f t="shared" ref="GE255" si="7215">SUM(GE248:GE254)</f>
        <v>453</v>
      </c>
      <c r="GF255" s="28">
        <f t="shared" ref="GF255" si="7216">((GE255+GG255)/7)/GC254</f>
        <v>0.46452866861030129</v>
      </c>
      <c r="GG255" s="27">
        <f t="shared" ref="GG255" si="7217">SUM(GG248:GG254)</f>
        <v>25</v>
      </c>
      <c r="GH255" s="28">
        <f t="shared" ref="GH255" si="7218">(GG255/(GG255+GE255))</f>
        <v>5.2301255230125521E-2</v>
      </c>
      <c r="GI255" s="27"/>
      <c r="GJ255" s="27"/>
      <c r="GK255" s="29">
        <f t="shared" ref="GK255:GL255" si="7219">GK253/GK252*100-100</f>
        <v>16.579747935680132</v>
      </c>
      <c r="GL255" s="72">
        <f t="shared" si="7219"/>
        <v>8.7814190264079031</v>
      </c>
      <c r="GM255" s="26">
        <f t="shared" ref="GM255" si="7220">SUM(GM248:GM254)</f>
        <v>0</v>
      </c>
      <c r="GN255" s="27">
        <f t="shared" ref="GN255" si="7221">SUM(GN248:GN254)</f>
        <v>0</v>
      </c>
      <c r="GO255" s="27"/>
      <c r="GP255" s="27"/>
      <c r="GQ255" s="27">
        <f t="shared" ref="GQ255" si="7222">SUM(GQ248:GQ254)</f>
        <v>3018</v>
      </c>
      <c r="GR255" s="28">
        <f t="shared" ref="GR255" si="7223">((GQ255+GS255)/7)/GO254</f>
        <v>0.53323055841041456</v>
      </c>
      <c r="GS255" s="27">
        <f t="shared" ref="GS255" si="7224">SUM(GS248:GS254)</f>
        <v>95</v>
      </c>
      <c r="GT255" s="28">
        <f t="shared" ref="GT255" si="7225">(GS255/(GS255+GQ255))</f>
        <v>3.0517185994217797E-2</v>
      </c>
      <c r="GU255" s="27"/>
      <c r="GV255" s="27"/>
      <c r="GW255" s="29">
        <f t="shared" ref="GW255:GX255" si="7226">GW253/GW252*100-100</f>
        <v>10.386788352890065</v>
      </c>
      <c r="GX255" s="72">
        <f t="shared" si="7226"/>
        <v>2.0699593868727959</v>
      </c>
      <c r="GY255" s="26">
        <f t="shared" ref="GY255" si="7227">SUM(GY248:GY254)</f>
        <v>1</v>
      </c>
      <c r="GZ255" s="27">
        <f t="shared" ref="GZ255" si="7228">SUM(GZ248:GZ254)</f>
        <v>0</v>
      </c>
      <c r="HA255" s="27"/>
      <c r="HB255" s="27"/>
      <c r="HC255" s="27">
        <f t="shared" ref="HC255" si="7229">SUM(HC248:HC254)</f>
        <v>3055</v>
      </c>
      <c r="HD255" s="28">
        <f t="shared" ref="HD255" si="7230">((HC255+HE255)/7)/HA254</f>
        <v>0.54357484620642516</v>
      </c>
      <c r="HE255" s="27">
        <f t="shared" ref="HE255" si="7231">SUM(HE248:HE254)</f>
        <v>126</v>
      </c>
      <c r="HF255" s="28">
        <f t="shared" ref="HF255" si="7232">(HE255/(HE255+HC255))</f>
        <v>3.9610185476265325E-2</v>
      </c>
      <c r="HG255" s="27"/>
      <c r="HH255" s="27"/>
      <c r="HI255" s="29">
        <f t="shared" ref="HI255:HJ255" si="7233">HI253/HI252*100-100</f>
        <v>8.4656084656084687</v>
      </c>
      <c r="HJ255" s="72">
        <f t="shared" si="7233"/>
        <v>7.4053452115812917</v>
      </c>
      <c r="HK255" s="26">
        <f t="shared" si="7059"/>
        <v>22</v>
      </c>
      <c r="HL255" s="27">
        <f t="shared" si="7060"/>
        <v>0</v>
      </c>
      <c r="HM255" s="27">
        <f t="shared" si="7061"/>
        <v>0</v>
      </c>
      <c r="HN255" s="27">
        <f t="shared" si="7062"/>
        <v>0</v>
      </c>
      <c r="HO255" s="27">
        <f t="shared" si="7063"/>
        <v>43967</v>
      </c>
      <c r="HP255" s="216">
        <f>+((HO255)/HM254)/7</f>
        <v>0.54409216909216906</v>
      </c>
      <c r="HQ255" s="62">
        <f t="shared" si="7065"/>
        <v>1627</v>
      </c>
      <c r="HR255" s="52">
        <f t="shared" si="7109"/>
        <v>3.7005026497145585E-2</v>
      </c>
      <c r="HS255" s="53">
        <f t="shared" ref="HS255" si="7234">SUM(HS248:HS254)/7</f>
        <v>66.157142857142858</v>
      </c>
      <c r="HT255" s="54">
        <f t="shared" ref="HT255" si="7235">SUM(HT248:HT254)</f>
        <v>41563</v>
      </c>
      <c r="HU255" s="53">
        <f t="shared" ref="HU255" si="7236">AVERAGE(HU248:HU254)</f>
        <v>94.530435526170734</v>
      </c>
      <c r="HV255" s="63">
        <f>HV253/HV252*100-100</f>
        <v>14.377006697725818</v>
      </c>
      <c r="HW255" s="72">
        <f>HW253/HW252*100-100</f>
        <v>4.900827835441433</v>
      </c>
      <c r="HX255" s="78">
        <f t="shared" ref="HX255" si="7237">SUM(G255,I255,S255,U255,AE255,AG255,AQ255,AS255,BC255,BE255)/7/SUM(E254,Q254,AC254,AO254,BA254)</f>
        <v>0.55768689616358691</v>
      </c>
      <c r="HY255" s="78">
        <f t="shared" ref="HY255" si="7238">SUM(BO255,BQ255,CA255,CC255,CM255,CO255,CY255,DA255,DK255,DM255)/7/SUM(BM254,BY254,CK254,CW254,DI254)</f>
        <v>0.55818567737172387</v>
      </c>
      <c r="HZ255" s="78">
        <f t="shared" ref="HZ255" si="7239">SUM(DW255,DY255,EI255,EK255,EU255,EW255,FG255,FI255)/7/SUM(DU254,EG254,ES254,FE254)</f>
        <v>0.53535038469536289</v>
      </c>
      <c r="IA255" s="78">
        <f t="shared" ref="IA255" si="7240">SUM(FS255,FU255,GE255,GG255,GQ255,GS255,HC255,HE255)/7/SUM(FQ254,GC254,GO254,HA254)</f>
        <v>0.52110022607385076</v>
      </c>
      <c r="IB255" s="92">
        <f t="shared" ref="IB255" si="7241">SUM(I255,U255,AG255,AS255,BE255)/SUM(G255,I255,S255,U255,AE255,AG255,AQ255,AS255,BC255,BE255)</f>
        <v>4.028256664704398E-2</v>
      </c>
      <c r="IC255" s="92">
        <f t="shared" ref="IC255" si="7242">SUM(BQ255,CC255,CO255,DA255,DM255)/SUM(BO255,BQ255,CA255,CC255,CM255,CO255,CY255,DA255,DK255,DM255)</f>
        <v>3.4967347276184176E-2</v>
      </c>
      <c r="ID255" s="92">
        <f t="shared" ref="ID255" si="7243">SUM(DY255,EK255,EW255,FI255)/SUM(DW255,DY255,EI255,EK255,EU255,EW255,FG255,FI255)</f>
        <v>3.9619343561856674E-2</v>
      </c>
      <c r="IE255" s="92">
        <f t="shared" ref="IE255" si="7244">SUM(FU255,GG255,GS255,HE255)/SUM(FS255,FU255,GE255,GG255,GQ255,GS255,HC255,HE255)</f>
        <v>3.2744551182729058E-2</v>
      </c>
      <c r="IF255" s="94">
        <f t="shared" ref="IF255" si="7245">SUM(C255,O255,AA255,AM255,AY255)</f>
        <v>15</v>
      </c>
      <c r="IG255" s="94">
        <f t="shared" ref="IG255" si="7246">SUM(BK255,BW255,CI255,CU255,DG255)</f>
        <v>2</v>
      </c>
      <c r="IH255" s="94">
        <f t="shared" ref="IH255" si="7247">SUM(DS255,EE255,EQ255,FC255)</f>
        <v>2</v>
      </c>
      <c r="II255" s="94">
        <f t="shared" ref="II255" si="7248">SUM(FO255,GA255,GM255,GY255)</f>
        <v>3</v>
      </c>
      <c r="IJ255" s="96" t="s">
        <v>89</v>
      </c>
    </row>
    <row r="256" spans="1:244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" si="7249">HK255/HM245</f>
        <v>1.9021269237420025E-3</v>
      </c>
      <c r="HL256" s="68">
        <f t="shared" ref="HL256" si="7250">HL255/HN245</f>
        <v>0</v>
      </c>
      <c r="HM256" s="45"/>
      <c r="HN256" s="45"/>
      <c r="HO256" s="45"/>
      <c r="HP256" s="218"/>
      <c r="HQ256" s="45"/>
      <c r="HR256" s="45"/>
      <c r="HS256" s="45"/>
      <c r="HT256" s="55"/>
      <c r="HU256" s="45"/>
      <c r="HV256" s="45"/>
      <c r="HW256" s="46"/>
      <c r="HY256" s="77"/>
      <c r="HZ256" s="77"/>
      <c r="IA256" s="77"/>
      <c r="IF256" s="94">
        <f t="shared" ref="IF256" si="7251">SUM(E245,Q245,AC245,AO245,BA245)</f>
        <v>3061</v>
      </c>
      <c r="IG256" s="94">
        <f t="shared" ref="IG256" si="7252">SUM(BM245,BY245,CK245,CW245,DI245)</f>
        <v>3098</v>
      </c>
      <c r="IH256" s="94">
        <f t="shared" ref="IH256" si="7253">SUM(DU245,EG245,ES245,FE245)</f>
        <v>2750</v>
      </c>
      <c r="II256" s="94">
        <f t="shared" ref="II256" si="7254">SUM(FQ245,GC245,GO245,HA245)</f>
        <v>2657</v>
      </c>
      <c r="IJ256" s="96" t="s">
        <v>84</v>
      </c>
    </row>
    <row r="257" spans="1:244" ht="19.5" thickBot="1" x14ac:dyDescent="0.3">
      <c r="A257" s="225">
        <v>53</v>
      </c>
      <c r="B257" s="73">
        <f>B254+1</f>
        <v>44624</v>
      </c>
      <c r="C257" s="33"/>
      <c r="D257" s="34"/>
      <c r="E257" s="34">
        <f>E254-C257</f>
        <v>724</v>
      </c>
      <c r="F257" s="34">
        <f>F254-D257</f>
        <v>61</v>
      </c>
      <c r="G257" s="34">
        <v>381</v>
      </c>
      <c r="H257" s="35">
        <f t="shared" ref="H257:H263" si="7255">((G257+I257)/E257)</f>
        <v>0.5483425414364641</v>
      </c>
      <c r="I257" s="34">
        <v>16</v>
      </c>
      <c r="J257" s="35">
        <f>I257/(G257+I257)</f>
        <v>4.0302267002518891E-2</v>
      </c>
      <c r="K257" s="36"/>
      <c r="L257" s="34"/>
      <c r="M257" s="34"/>
      <c r="N257" s="37"/>
      <c r="O257" s="33"/>
      <c r="P257" s="34">
        <v>1</v>
      </c>
      <c r="Q257" s="34">
        <f t="shared" ref="Q257" si="7256">Q254-O257</f>
        <v>689</v>
      </c>
      <c r="R257" s="34">
        <f t="shared" ref="R257" si="7257">R254-P257</f>
        <v>58</v>
      </c>
      <c r="S257" s="34">
        <v>353</v>
      </c>
      <c r="T257" s="35">
        <f t="shared" ref="T257:T263" si="7258">((S257+U257)/Q257)</f>
        <v>0.52830188679245282</v>
      </c>
      <c r="U257" s="34">
        <v>11</v>
      </c>
      <c r="V257" s="35">
        <f t="shared" ref="V257:V263" si="7259">U257/(S257+U257)</f>
        <v>3.021978021978022E-2</v>
      </c>
      <c r="W257" s="36"/>
      <c r="X257" s="34"/>
      <c r="Y257" s="34"/>
      <c r="Z257" s="37"/>
      <c r="AA257" s="33"/>
      <c r="AB257" s="34"/>
      <c r="AC257" s="34">
        <f t="shared" ref="AC257" si="7260">AC254-AA257</f>
        <v>113</v>
      </c>
      <c r="AD257" s="34">
        <f t="shared" ref="AD257" si="7261">AD254-AB257</f>
        <v>7</v>
      </c>
      <c r="AE257" s="34">
        <v>58</v>
      </c>
      <c r="AF257" s="35">
        <f t="shared" ref="AF257:AF263" si="7262">((AE257+AG257)/AC257)</f>
        <v>0.52212389380530977</v>
      </c>
      <c r="AG257" s="34">
        <v>1</v>
      </c>
      <c r="AH257" s="35">
        <f t="shared" ref="AH257:AH263" si="7263">AG257/(AE257+AG257)</f>
        <v>1.6949152542372881E-2</v>
      </c>
      <c r="AI257" s="36"/>
      <c r="AJ257" s="34"/>
      <c r="AK257" s="34"/>
      <c r="AL257" s="37"/>
      <c r="AM257" s="33"/>
      <c r="AN257" s="34"/>
      <c r="AO257" s="34">
        <f t="shared" ref="AO257" si="7264">AO254-AM257</f>
        <v>699</v>
      </c>
      <c r="AP257" s="34">
        <f t="shared" ref="AP257" si="7265">AP254-AN257</f>
        <v>60</v>
      </c>
      <c r="AQ257" s="34">
        <v>366</v>
      </c>
      <c r="AR257" s="35">
        <f t="shared" ref="AR257:AR263" si="7266">((AQ257+AS257)/AO257)</f>
        <v>0.55078683834048636</v>
      </c>
      <c r="AS257" s="34">
        <v>19</v>
      </c>
      <c r="AT257" s="35">
        <f t="shared" ref="AT257:AT263" si="7267">AS257/(AQ257+AS257)</f>
        <v>4.9350649350649353E-2</v>
      </c>
      <c r="AU257" s="36"/>
      <c r="AV257" s="34"/>
      <c r="AW257" s="34"/>
      <c r="AX257" s="37"/>
      <c r="AY257" s="33"/>
      <c r="AZ257" s="34"/>
      <c r="BA257" s="34">
        <f t="shared" ref="BA257" si="7268">BA254-AY257</f>
        <v>821</v>
      </c>
      <c r="BB257" s="34">
        <f t="shared" ref="BB257" si="7269">BB254-AZ257</f>
        <v>68</v>
      </c>
      <c r="BC257" s="34">
        <v>392</v>
      </c>
      <c r="BD257" s="35">
        <f t="shared" ref="BD257:BD263" si="7270">((BC257+BE257)/BA257)</f>
        <v>0.49817295980511572</v>
      </c>
      <c r="BE257" s="34">
        <v>17</v>
      </c>
      <c r="BF257" s="35">
        <f t="shared" ref="BF257:BF263" si="7271">BE257/(BC257+BE257)</f>
        <v>4.1564792176039117E-2</v>
      </c>
      <c r="BG257" s="36"/>
      <c r="BH257" s="34"/>
      <c r="BI257" s="34"/>
      <c r="BJ257" s="37"/>
      <c r="BK257" s="33"/>
      <c r="BL257" s="34"/>
      <c r="BM257" s="34">
        <f t="shared" ref="BM257" si="7272">BM254-BK257</f>
        <v>708</v>
      </c>
      <c r="BN257" s="34">
        <f t="shared" ref="BN257" si="7273">BN254-BL257</f>
        <v>58</v>
      </c>
      <c r="BO257" s="34">
        <v>360</v>
      </c>
      <c r="BP257" s="35">
        <f t="shared" ref="BP257:BP263" si="7274">((BO257+BQ257)/BM257)</f>
        <v>0.52824858757062143</v>
      </c>
      <c r="BQ257" s="34">
        <v>14</v>
      </c>
      <c r="BR257" s="35">
        <f t="shared" ref="BR257:BR263" si="7275">BQ257/(BO257+BQ257)</f>
        <v>3.7433155080213901E-2</v>
      </c>
      <c r="BS257" s="36"/>
      <c r="BT257" s="34"/>
      <c r="BU257" s="34"/>
      <c r="BV257" s="37"/>
      <c r="BW257" s="33"/>
      <c r="BX257" s="34"/>
      <c r="BY257" s="34">
        <f t="shared" ref="BY257" si="7276">BY254-BW257</f>
        <v>726</v>
      </c>
      <c r="BZ257" s="34">
        <f t="shared" ref="BZ257" si="7277">BZ254-BX257</f>
        <v>61</v>
      </c>
      <c r="CA257" s="34">
        <v>413</v>
      </c>
      <c r="CB257" s="35">
        <f t="shared" ref="CB257:CB263" si="7278">((CA257+CC257)/BY257)</f>
        <v>0.58402203856749313</v>
      </c>
      <c r="CC257" s="34">
        <v>11</v>
      </c>
      <c r="CD257" s="35">
        <f t="shared" ref="CD257:CD263" si="7279">CC257/(CA257+CC257)</f>
        <v>2.5943396226415096E-2</v>
      </c>
      <c r="CE257" s="36"/>
      <c r="CF257" s="34"/>
      <c r="CG257" s="34"/>
      <c r="CH257" s="37"/>
      <c r="CI257" s="33"/>
      <c r="CJ257" s="34"/>
      <c r="CK257" s="34">
        <f t="shared" ref="CK257" si="7280">CK254-CI257</f>
        <v>122</v>
      </c>
      <c r="CL257" s="34">
        <f t="shared" ref="CL257" si="7281">CL254-CJ257</f>
        <v>11</v>
      </c>
      <c r="CM257" s="34">
        <v>60</v>
      </c>
      <c r="CN257" s="35">
        <f t="shared" ref="CN257:CN263" si="7282">((CM257+CO257)/CK257)</f>
        <v>0.53278688524590168</v>
      </c>
      <c r="CO257" s="34">
        <v>5</v>
      </c>
      <c r="CP257" s="35">
        <f t="shared" ref="CP257:CP263" si="7283">CO257/(CM257+CO257)</f>
        <v>7.6923076923076927E-2</v>
      </c>
      <c r="CQ257" s="36"/>
      <c r="CR257" s="34"/>
      <c r="CS257" s="34"/>
      <c r="CT257" s="37"/>
      <c r="CU257" s="33"/>
      <c r="CV257" s="34"/>
      <c r="CW257" s="34">
        <f t="shared" ref="CW257" si="7284">CW254-CU257</f>
        <v>731</v>
      </c>
      <c r="CX257" s="34">
        <f t="shared" ref="CX257" si="7285">CX254-CV257</f>
        <v>62</v>
      </c>
      <c r="CY257" s="34">
        <v>418</v>
      </c>
      <c r="CZ257" s="35">
        <f t="shared" ref="CZ257:CZ263" si="7286">((CY257+DA257)/CW257)</f>
        <v>0.58139534883720934</v>
      </c>
      <c r="DA257" s="34">
        <v>7</v>
      </c>
      <c r="DB257" s="35">
        <f t="shared" ref="DB257:DB263" si="7287">DA257/(CY257+DA257)</f>
        <v>1.6470588235294119E-2</v>
      </c>
      <c r="DC257" s="36"/>
      <c r="DD257" s="34"/>
      <c r="DE257" s="34"/>
      <c r="DF257" s="37"/>
      <c r="DG257" s="33">
        <v>1</v>
      </c>
      <c r="DH257" s="34"/>
      <c r="DI257" s="34">
        <f t="shared" ref="DI257" si="7288">DI254-DG257</f>
        <v>808</v>
      </c>
      <c r="DJ257" s="34">
        <f t="shared" ref="DJ257" si="7289">DJ254-DH257</f>
        <v>70</v>
      </c>
      <c r="DK257" s="34">
        <v>435</v>
      </c>
      <c r="DL257" s="35">
        <f t="shared" ref="DL257:DL263" si="7290">((DK257+DM257)/DI257)</f>
        <v>0.55693069306930698</v>
      </c>
      <c r="DM257" s="34">
        <v>15</v>
      </c>
      <c r="DN257" s="35">
        <f t="shared" ref="DN257:DN263" si="7291">DM257/(DK257+DM257)</f>
        <v>3.3333333333333333E-2</v>
      </c>
      <c r="DO257" s="36"/>
      <c r="DP257" s="34"/>
      <c r="DQ257" s="34"/>
      <c r="DR257" s="37"/>
      <c r="DS257" s="33"/>
      <c r="DT257" s="34"/>
      <c r="DU257" s="34">
        <f t="shared" ref="DU257" si="7292">DU254-DS257</f>
        <v>874</v>
      </c>
      <c r="DV257" s="34">
        <f t="shared" ref="DV257" si="7293">DV254-DT257</f>
        <v>70</v>
      </c>
      <c r="DW257" s="34">
        <v>415</v>
      </c>
      <c r="DX257" s="35">
        <f t="shared" ref="DX257:DX263" si="7294">((DW257+DY257)/DU257)</f>
        <v>0.51601830663615555</v>
      </c>
      <c r="DY257" s="34">
        <v>36</v>
      </c>
      <c r="DZ257" s="35">
        <f t="shared" ref="DZ257:DZ263" si="7295">DY257/(DW257+DY257)</f>
        <v>7.9822616407982258E-2</v>
      </c>
      <c r="EA257" s="36"/>
      <c r="EB257" s="34"/>
      <c r="EC257" s="34"/>
      <c r="ED257" s="37"/>
      <c r="EE257" s="33"/>
      <c r="EF257" s="34"/>
      <c r="EG257" s="34">
        <f t="shared" ref="EG257" si="7296">EG254-EE257</f>
        <v>147</v>
      </c>
      <c r="EH257" s="34">
        <f t="shared" ref="EH257" si="7297">EH254-EF257</f>
        <v>11</v>
      </c>
      <c r="EI257" s="34">
        <v>66</v>
      </c>
      <c r="EJ257" s="35">
        <f t="shared" ref="EJ257:EJ263" si="7298">((EI257+EK257)/EG257)</f>
        <v>0.44897959183673469</v>
      </c>
      <c r="EK257" s="34">
        <v>0</v>
      </c>
      <c r="EL257" s="35">
        <f t="shared" ref="EL257:EL263" si="7299">EK257/(EI257+EK257)</f>
        <v>0</v>
      </c>
      <c r="EM257" s="36"/>
      <c r="EN257" s="34"/>
      <c r="EO257" s="34"/>
      <c r="EP257" s="37"/>
      <c r="EQ257" s="33"/>
      <c r="ER257" s="34"/>
      <c r="ES257" s="34">
        <f t="shared" ref="ES257" si="7300">ES254-EQ257</f>
        <v>859</v>
      </c>
      <c r="ET257" s="34">
        <f t="shared" ref="ET257" si="7301">ET254-ER257</f>
        <v>72</v>
      </c>
      <c r="EU257" s="34">
        <v>433</v>
      </c>
      <c r="EV257" s="35">
        <f t="shared" ref="EV257:EV263" si="7302">((EU257+EW257)/ES257)</f>
        <v>0.52386495925494758</v>
      </c>
      <c r="EW257" s="34">
        <v>17</v>
      </c>
      <c r="EX257" s="35">
        <f t="shared" ref="EX257:EX263" si="7303">EW257/(EU257+EW257)</f>
        <v>3.7777777777777778E-2</v>
      </c>
      <c r="EY257" s="36"/>
      <c r="EZ257" s="34"/>
      <c r="FA257" s="34"/>
      <c r="FB257" s="37"/>
      <c r="FC257" s="33"/>
      <c r="FD257" s="34"/>
      <c r="FE257" s="34">
        <f t="shared" ref="FE257" si="7304">FE254-FC257</f>
        <v>868</v>
      </c>
      <c r="FF257" s="34">
        <f t="shared" ref="FF257" si="7305">FF254-FD257</f>
        <v>71</v>
      </c>
      <c r="FG257" s="34">
        <v>440</v>
      </c>
      <c r="FH257" s="35">
        <f t="shared" ref="FH257:FH263" si="7306">((FG257+FI257)/FE257)</f>
        <v>0.52304147465437789</v>
      </c>
      <c r="FI257" s="34">
        <v>14</v>
      </c>
      <c r="FJ257" s="35">
        <f t="shared" ref="FJ257:FJ263" si="7307">FI257/(FG257+FI257)</f>
        <v>3.0837004405286344E-2</v>
      </c>
      <c r="FK257" s="36"/>
      <c r="FL257" s="34"/>
      <c r="FM257" s="34"/>
      <c r="FN257" s="37"/>
      <c r="FO257" s="33"/>
      <c r="FP257" s="34"/>
      <c r="FQ257" s="34">
        <f t="shared" ref="FQ257" si="7308">FQ254-FO257</f>
        <v>837</v>
      </c>
      <c r="FR257" s="34">
        <f t="shared" ref="FR257" si="7309">FR254-FP257</f>
        <v>69</v>
      </c>
      <c r="FS257" s="34">
        <v>395</v>
      </c>
      <c r="FT257" s="35">
        <f t="shared" ref="FT257:FT263" si="7310">((FS257+FU257)/FQ257)</f>
        <v>0.48148148148148145</v>
      </c>
      <c r="FU257" s="34">
        <v>8</v>
      </c>
      <c r="FV257" s="35">
        <f t="shared" ref="FV257:FV263" si="7311">FU257/(FS257+FU257)</f>
        <v>1.9851116625310174E-2</v>
      </c>
      <c r="FW257" s="36"/>
      <c r="FX257" s="34"/>
      <c r="FY257" s="34"/>
      <c r="FZ257" s="37"/>
      <c r="GA257" s="33"/>
      <c r="GB257" s="34"/>
      <c r="GC257" s="34">
        <f t="shared" ref="GC257" si="7312">GC254-GA257</f>
        <v>147</v>
      </c>
      <c r="GD257" s="34">
        <f t="shared" ref="GD257" si="7313">GD254-GB257</f>
        <v>13</v>
      </c>
      <c r="GE257" s="34">
        <v>63</v>
      </c>
      <c r="GF257" s="35">
        <f t="shared" ref="GF257:GF263" si="7314">((GE257+GG257)/GC257)</f>
        <v>0.48979591836734693</v>
      </c>
      <c r="GG257" s="34">
        <v>9</v>
      </c>
      <c r="GH257" s="35">
        <f t="shared" ref="GH257:GH263" si="7315">GG257/(GE257+GG257)</f>
        <v>0.125</v>
      </c>
      <c r="GI257" s="36"/>
      <c r="GJ257" s="34"/>
      <c r="GK257" s="34"/>
      <c r="GL257" s="37"/>
      <c r="GM257" s="33">
        <v>3</v>
      </c>
      <c r="GN257" s="34"/>
      <c r="GO257" s="34">
        <f t="shared" ref="GO257" si="7316">GO254-GM257</f>
        <v>831</v>
      </c>
      <c r="GP257" s="34">
        <f t="shared" ref="GP257" si="7317">GP254-GN257</f>
        <v>69</v>
      </c>
      <c r="GQ257" s="34">
        <v>446</v>
      </c>
      <c r="GR257" s="35">
        <f t="shared" ref="GR257:GR263" si="7318">((GQ257+GS257)/GO257)</f>
        <v>0.55475330926594468</v>
      </c>
      <c r="GS257" s="34">
        <v>15</v>
      </c>
      <c r="GT257" s="35">
        <f t="shared" ref="GT257:GT263" si="7319">GS257/(GQ257+GS257)</f>
        <v>3.2537960954446853E-2</v>
      </c>
      <c r="GU257" s="36"/>
      <c r="GV257" s="34"/>
      <c r="GW257" s="34"/>
      <c r="GX257" s="37"/>
      <c r="GY257" s="33"/>
      <c r="GZ257" s="34"/>
      <c r="HA257" s="34">
        <f t="shared" ref="HA257" si="7320">HA254-GY257</f>
        <v>836</v>
      </c>
      <c r="HB257" s="34">
        <f t="shared" ref="HB257" si="7321">HB254-GZ257</f>
        <v>70</v>
      </c>
      <c r="HC257" s="34">
        <v>411</v>
      </c>
      <c r="HD257" s="35">
        <f t="shared" ref="HD257:HD263" si="7322">((HC257+HE257)/HA257)</f>
        <v>0.52153110047846885</v>
      </c>
      <c r="HE257" s="34">
        <v>25</v>
      </c>
      <c r="HF257" s="35">
        <f t="shared" ref="HF257:HF263" si="7323">HE257/(HC257+HE257)</f>
        <v>5.7339449541284407E-2</v>
      </c>
      <c r="HG257" s="36"/>
      <c r="HH257" s="34"/>
      <c r="HI257" s="34"/>
      <c r="HJ257" s="37"/>
      <c r="HK257" s="33">
        <f t="shared" ref="HK257:HK264" si="7324">+C257+O257+AA257+AM257+AY257+BK257+BW257+CI257+CU257+DG257+DS257+EE257+EQ257+FC257+FO257+GA257+GM257+GY257</f>
        <v>4</v>
      </c>
      <c r="HL257" s="34">
        <f t="shared" ref="HL257:HL264" si="7325">+D257+P257+AB257+AN257+AZ257+BL257+BX257+CJ257+CV257+DH257+DT257+EF257+ER257+FD257+FP257+GB257+GN257+GZ257</f>
        <v>1</v>
      </c>
      <c r="HM257" s="34">
        <f t="shared" ref="HM257:HM264" si="7326">+E257+Q257+AC257+AO257+BA257+BM257+BY257+CK257+CW257+DI257+DU257+EG257+ES257+FE257+FQ257+GC257+GO257+HA257</f>
        <v>11540</v>
      </c>
      <c r="HN257" s="34">
        <f t="shared" ref="HN257:HN264" si="7327">+F257+R257+AD257+AP257+BB257+BN257+BZ257+CL257+CX257+DJ257+DV257+EH257+ET257+FF257+FR257+GD257+GP257+HB257</f>
        <v>961</v>
      </c>
      <c r="HO257" s="34">
        <f t="shared" ref="HO257:HO264" si="7328">+G257+S257+AE257+AQ257+BC257+BO257+CA257+CM257+CY257+DK257+DW257+EI257+EU257+FG257+FS257+GE257+GQ257+HC257+I257+U257+AG257+AS257+BE257+BQ257+CC257+CO257+DA257+DM257+DY257+EK257+EW257+FI257+FU257+GG257+GS257+HE257</f>
        <v>6145</v>
      </c>
      <c r="HP257" s="214">
        <f t="shared" ref="HP257:HP258" si="7329">+(HO257)/HM257</f>
        <v>0.53249566724436737</v>
      </c>
      <c r="HQ257" s="48">
        <f t="shared" ref="HQ257:HQ264" si="7330">+I257+U257+AG257+AS257+BE257+BQ257+CC257+CO257+DA257+DM257+DY257+EK257+EW257+FI257+FU257+GG257+GS257+HE257</f>
        <v>240</v>
      </c>
      <c r="HR257" s="35">
        <f>+(HQ257/(HO257))</f>
        <v>3.9056143205858422E-2</v>
      </c>
      <c r="HS257" s="49">
        <v>66.5</v>
      </c>
      <c r="HT257" s="50">
        <v>5779</v>
      </c>
      <c r="HU257" s="49">
        <f t="shared" ref="HU257:HU263" si="7331">+HT257/HO257*100</f>
        <v>94.043938161106581</v>
      </c>
      <c r="HV257" s="48"/>
      <c r="HW257" s="37"/>
      <c r="HX257" s="78">
        <f t="shared" ref="HX257:HX263" si="7332">SUM(G257,I257,S257,U257,AE257,AG257,AQ257,AS257,BC257,BE257)/SUM(E257,Q257,AC257,AO257,BA257)</f>
        <v>0.52987524622455684</v>
      </c>
      <c r="HY257" s="78">
        <f t="shared" ref="HY257:HY263" si="7333">SUM(BO257,BQ257,CA257,CC257,CM257,CO257,CY257,DA257,DK257,DM257)/SUM(BM257,BY257,CK257,CW257,DI257)</f>
        <v>0.56155088852988688</v>
      </c>
      <c r="HZ257" s="78">
        <f t="shared" ref="HZ257:HZ263" si="7334">SUM(DW257,DY257,EI257,EK257,EU257,EW257,FG257,FI257)/SUM(DU257,EG257,ES257,FE257)</f>
        <v>0.51710334788937407</v>
      </c>
      <c r="IA257" s="78">
        <f t="shared" ref="IA257:IA263" si="7335">SUM(FS257,FU257,GE257,GG257,GQ257,GS257,HC257,HE257)/SUM(FQ257,GC257,GO257,HA257)</f>
        <v>0.51754055073557148</v>
      </c>
    </row>
    <row r="258" spans="1:244" x14ac:dyDescent="0.25">
      <c r="A258" s="226"/>
      <c r="B258" s="41">
        <f t="shared" ref="B258:B263" si="7336">+B257+1</f>
        <v>44625</v>
      </c>
      <c r="C258" s="10"/>
      <c r="D258" s="11"/>
      <c r="E258" s="74">
        <f t="shared" ref="E258:E262" si="7337">E257-C258</f>
        <v>724</v>
      </c>
      <c r="F258" s="74">
        <f t="shared" ref="F258:F262" si="7338">F257-D258</f>
        <v>61</v>
      </c>
      <c r="G258" s="11">
        <v>333</v>
      </c>
      <c r="H258" s="12">
        <f t="shared" si="7255"/>
        <v>0.48342541436464087</v>
      </c>
      <c r="I258" s="11">
        <v>17</v>
      </c>
      <c r="J258" s="12">
        <f t="shared" ref="J258:J263" si="7339">I258/(G258+I258)</f>
        <v>4.8571428571428571E-2</v>
      </c>
      <c r="K258" s="13"/>
      <c r="L258" s="11"/>
      <c r="M258" s="11"/>
      <c r="N258" s="14"/>
      <c r="O258" s="10"/>
      <c r="P258" s="11"/>
      <c r="Q258" s="74">
        <f t="shared" ref="Q258:Q263" si="7340">Q257-O258</f>
        <v>689</v>
      </c>
      <c r="R258" s="74">
        <f t="shared" ref="R258:R263" si="7341">R257-P258</f>
        <v>58</v>
      </c>
      <c r="S258" s="11">
        <v>336</v>
      </c>
      <c r="T258" s="12">
        <f t="shared" si="7258"/>
        <v>0.50507982583454281</v>
      </c>
      <c r="U258" s="11">
        <v>12</v>
      </c>
      <c r="V258" s="12">
        <f t="shared" si="7259"/>
        <v>3.4482758620689655E-2</v>
      </c>
      <c r="W258" s="13"/>
      <c r="X258" s="11"/>
      <c r="Y258" s="11"/>
      <c r="Z258" s="14"/>
      <c r="AA258" s="10"/>
      <c r="AB258" s="11"/>
      <c r="AC258" s="74">
        <f t="shared" ref="AC258:AC263" si="7342">AC257-AA258</f>
        <v>113</v>
      </c>
      <c r="AD258" s="74">
        <f t="shared" ref="AD258:AD263" si="7343">AD257-AB258</f>
        <v>7</v>
      </c>
      <c r="AE258" s="11">
        <v>50</v>
      </c>
      <c r="AF258" s="12">
        <f t="shared" si="7262"/>
        <v>0.47787610619469029</v>
      </c>
      <c r="AG258" s="11">
        <v>4</v>
      </c>
      <c r="AH258" s="12">
        <f t="shared" si="7263"/>
        <v>7.407407407407407E-2</v>
      </c>
      <c r="AI258" s="13"/>
      <c r="AJ258" s="11"/>
      <c r="AK258" s="11"/>
      <c r="AL258" s="14"/>
      <c r="AM258" s="10"/>
      <c r="AN258" s="11"/>
      <c r="AO258" s="74">
        <f t="shared" ref="AO258:AO263" si="7344">AO257-AM258</f>
        <v>699</v>
      </c>
      <c r="AP258" s="74">
        <f t="shared" ref="AP258:AP263" si="7345">AP257-AN258</f>
        <v>60</v>
      </c>
      <c r="AQ258" s="11">
        <v>320</v>
      </c>
      <c r="AR258" s="12">
        <f t="shared" si="7266"/>
        <v>0.47782546494992845</v>
      </c>
      <c r="AS258" s="11">
        <v>14</v>
      </c>
      <c r="AT258" s="12">
        <f t="shared" si="7267"/>
        <v>4.1916167664670656E-2</v>
      </c>
      <c r="AU258" s="13"/>
      <c r="AV258" s="11"/>
      <c r="AW258" s="11"/>
      <c r="AX258" s="14"/>
      <c r="AY258" s="10"/>
      <c r="AZ258" s="11"/>
      <c r="BA258" s="74">
        <f t="shared" ref="BA258:BA263" si="7346">BA257-AY258</f>
        <v>821</v>
      </c>
      <c r="BB258" s="74">
        <f t="shared" ref="BB258:BB263" si="7347">BB257-AZ258</f>
        <v>68</v>
      </c>
      <c r="BC258" s="11">
        <v>363</v>
      </c>
      <c r="BD258" s="12">
        <f t="shared" si="7270"/>
        <v>0.48112058465286234</v>
      </c>
      <c r="BE258" s="11">
        <v>32</v>
      </c>
      <c r="BF258" s="12">
        <f t="shared" si="7271"/>
        <v>8.1012658227848103E-2</v>
      </c>
      <c r="BG258" s="13"/>
      <c r="BH258" s="11"/>
      <c r="BI258" s="11"/>
      <c r="BJ258" s="14"/>
      <c r="BK258" s="10">
        <v>1</v>
      </c>
      <c r="BL258" s="11"/>
      <c r="BM258" s="74">
        <f t="shared" ref="BM258:BM263" si="7348">BM257-BK258</f>
        <v>707</v>
      </c>
      <c r="BN258" s="74">
        <f t="shared" ref="BN258:BN263" si="7349">BN257-BL258</f>
        <v>58</v>
      </c>
      <c r="BO258" s="11">
        <v>372</v>
      </c>
      <c r="BP258" s="35">
        <f t="shared" si="7274"/>
        <v>0.54596888260254595</v>
      </c>
      <c r="BQ258" s="11">
        <v>14</v>
      </c>
      <c r="BR258" s="12">
        <f t="shared" si="7275"/>
        <v>3.6269430051813469E-2</v>
      </c>
      <c r="BS258" s="13"/>
      <c r="BT258" s="11"/>
      <c r="BU258" s="11"/>
      <c r="BV258" s="14"/>
      <c r="BW258" s="10"/>
      <c r="BX258" s="11"/>
      <c r="BY258" s="74">
        <f t="shared" ref="BY258:BY263" si="7350">BY257-BW258</f>
        <v>726</v>
      </c>
      <c r="BZ258" s="74">
        <f t="shared" ref="BZ258:BZ263" si="7351">BZ257-BX258</f>
        <v>61</v>
      </c>
      <c r="CA258" s="11">
        <v>381</v>
      </c>
      <c r="CB258" s="12">
        <f t="shared" si="7278"/>
        <v>0.53994490358126723</v>
      </c>
      <c r="CC258" s="11">
        <v>11</v>
      </c>
      <c r="CD258" s="12">
        <f t="shared" si="7279"/>
        <v>2.8061224489795918E-2</v>
      </c>
      <c r="CE258" s="13"/>
      <c r="CF258" s="11"/>
      <c r="CG258" s="11"/>
      <c r="CH258" s="14"/>
      <c r="CI258" s="10"/>
      <c r="CJ258" s="11"/>
      <c r="CK258" s="74">
        <f t="shared" ref="CK258:CK263" si="7352">CK257-CI258</f>
        <v>122</v>
      </c>
      <c r="CL258" s="74">
        <f t="shared" ref="CL258:CL263" si="7353">CL257-CJ258</f>
        <v>11</v>
      </c>
      <c r="CM258" s="11">
        <v>56</v>
      </c>
      <c r="CN258" s="12">
        <f t="shared" si="7282"/>
        <v>0.52459016393442626</v>
      </c>
      <c r="CO258" s="11">
        <v>8</v>
      </c>
      <c r="CP258" s="12">
        <f t="shared" si="7283"/>
        <v>0.125</v>
      </c>
      <c r="CQ258" s="13"/>
      <c r="CR258" s="11"/>
      <c r="CS258" s="11"/>
      <c r="CT258" s="14"/>
      <c r="CU258" s="10"/>
      <c r="CV258" s="11"/>
      <c r="CW258" s="74">
        <f t="shared" ref="CW258:CW263" si="7354">CW257-CU258</f>
        <v>731</v>
      </c>
      <c r="CX258" s="74">
        <f t="shared" ref="CX258:CX263" si="7355">CX257-CV258</f>
        <v>62</v>
      </c>
      <c r="CY258" s="11">
        <v>400</v>
      </c>
      <c r="CZ258" s="12">
        <f t="shared" si="7286"/>
        <v>0.56224350205198359</v>
      </c>
      <c r="DA258" s="11">
        <v>11</v>
      </c>
      <c r="DB258" s="12">
        <f t="shared" si="7287"/>
        <v>2.6763990267639901E-2</v>
      </c>
      <c r="DC258" s="13"/>
      <c r="DD258" s="11"/>
      <c r="DE258" s="11"/>
      <c r="DF258" s="14"/>
      <c r="DG258" s="10"/>
      <c r="DH258" s="11"/>
      <c r="DI258" s="74">
        <f t="shared" ref="DI258:DI263" si="7356">DI257-DG258</f>
        <v>808</v>
      </c>
      <c r="DJ258" s="74">
        <f t="shared" ref="DJ258:DJ263" si="7357">DJ257-DH258</f>
        <v>70</v>
      </c>
      <c r="DK258" s="11">
        <v>404</v>
      </c>
      <c r="DL258" s="12">
        <f t="shared" si="7290"/>
        <v>0.5222772277227723</v>
      </c>
      <c r="DM258" s="11">
        <v>18</v>
      </c>
      <c r="DN258" s="12">
        <f t="shared" si="7291"/>
        <v>4.2654028436018961E-2</v>
      </c>
      <c r="DO258" s="13"/>
      <c r="DP258" s="11"/>
      <c r="DQ258" s="11"/>
      <c r="DR258" s="14"/>
      <c r="DS258" s="10"/>
      <c r="DT258" s="11"/>
      <c r="DU258" s="74">
        <f t="shared" ref="DU258:DU263" si="7358">DU257-DS258</f>
        <v>874</v>
      </c>
      <c r="DV258" s="74">
        <f t="shared" ref="DV258:DV263" si="7359">DV257-DT258</f>
        <v>70</v>
      </c>
      <c r="DW258" s="11">
        <v>459</v>
      </c>
      <c r="DX258" s="12">
        <f t="shared" si="7294"/>
        <v>0.55606407322654461</v>
      </c>
      <c r="DY258" s="11">
        <v>27</v>
      </c>
      <c r="DZ258" s="12">
        <f t="shared" si="7295"/>
        <v>5.5555555555555552E-2</v>
      </c>
      <c r="EA258" s="13"/>
      <c r="EB258" s="11"/>
      <c r="EC258" s="11"/>
      <c r="ED258" s="14"/>
      <c r="EE258" s="10"/>
      <c r="EF258" s="11"/>
      <c r="EG258" s="74">
        <f t="shared" ref="EG258:EG263" si="7360">EG257-EE258</f>
        <v>147</v>
      </c>
      <c r="EH258" s="74">
        <f t="shared" ref="EH258:EH263" si="7361">EH257-EF258</f>
        <v>11</v>
      </c>
      <c r="EI258" s="11">
        <v>67</v>
      </c>
      <c r="EJ258" s="12">
        <f t="shared" si="7298"/>
        <v>0.48299319727891155</v>
      </c>
      <c r="EK258" s="11">
        <v>4</v>
      </c>
      <c r="EL258" s="12">
        <f t="shared" si="7299"/>
        <v>5.6338028169014086E-2</v>
      </c>
      <c r="EM258" s="13"/>
      <c r="EN258" s="11"/>
      <c r="EO258" s="11"/>
      <c r="EP258" s="14"/>
      <c r="EQ258" s="10"/>
      <c r="ER258" s="11"/>
      <c r="ES258" s="74">
        <f t="shared" ref="ES258:ES263" si="7362">ES257-EQ258</f>
        <v>859</v>
      </c>
      <c r="ET258" s="74">
        <f t="shared" ref="ET258:ET263" si="7363">ET257-ER258</f>
        <v>72</v>
      </c>
      <c r="EU258" s="11">
        <v>459</v>
      </c>
      <c r="EV258" s="12">
        <f t="shared" si="7302"/>
        <v>0.55413271245634454</v>
      </c>
      <c r="EW258" s="11">
        <v>17</v>
      </c>
      <c r="EX258" s="12">
        <f t="shared" si="7303"/>
        <v>3.5714285714285712E-2</v>
      </c>
      <c r="EY258" s="13"/>
      <c r="EZ258" s="11"/>
      <c r="FA258" s="11"/>
      <c r="FB258" s="14"/>
      <c r="FC258" s="10"/>
      <c r="FD258" s="11"/>
      <c r="FE258" s="74">
        <f t="shared" ref="FE258:FE263" si="7364">FE257-FC258</f>
        <v>868</v>
      </c>
      <c r="FF258" s="74">
        <f t="shared" ref="FF258:FF263" si="7365">FF257-FD258</f>
        <v>71</v>
      </c>
      <c r="FG258" s="11">
        <v>440</v>
      </c>
      <c r="FH258" s="12">
        <f t="shared" si="7306"/>
        <v>0.52764976958525345</v>
      </c>
      <c r="FI258" s="11">
        <v>18</v>
      </c>
      <c r="FJ258" s="12">
        <f t="shared" si="7307"/>
        <v>3.9301310043668124E-2</v>
      </c>
      <c r="FK258" s="13"/>
      <c r="FL258" s="11"/>
      <c r="FM258" s="11"/>
      <c r="FN258" s="14"/>
      <c r="FO258" s="10"/>
      <c r="FP258" s="11"/>
      <c r="FQ258" s="74">
        <f t="shared" ref="FQ258:FQ263" si="7366">FQ257-FO258</f>
        <v>837</v>
      </c>
      <c r="FR258" s="74">
        <f t="shared" ref="FR258:FR263" si="7367">FR257-FP258</f>
        <v>69</v>
      </c>
      <c r="FS258" s="11">
        <v>422</v>
      </c>
      <c r="FT258" s="12">
        <f t="shared" si="7310"/>
        <v>0.5161290322580645</v>
      </c>
      <c r="FU258" s="11">
        <v>10</v>
      </c>
      <c r="FV258" s="12">
        <f t="shared" si="7311"/>
        <v>2.3148148148148147E-2</v>
      </c>
      <c r="FW258" s="13"/>
      <c r="FX258" s="11"/>
      <c r="FY258" s="11"/>
      <c r="FZ258" s="14"/>
      <c r="GA258" s="10"/>
      <c r="GB258" s="11"/>
      <c r="GC258" s="74">
        <f t="shared" ref="GC258:GC263" si="7368">GC257-GA258</f>
        <v>147</v>
      </c>
      <c r="GD258" s="74">
        <f t="shared" ref="GD258:GD263" si="7369">GD257-GB258</f>
        <v>13</v>
      </c>
      <c r="GE258" s="11">
        <v>64</v>
      </c>
      <c r="GF258" s="12">
        <f t="shared" si="7314"/>
        <v>0.46258503401360546</v>
      </c>
      <c r="GG258" s="11">
        <v>4</v>
      </c>
      <c r="GH258" s="12">
        <f t="shared" si="7315"/>
        <v>5.8823529411764705E-2</v>
      </c>
      <c r="GI258" s="13"/>
      <c r="GJ258" s="11"/>
      <c r="GK258" s="11"/>
      <c r="GL258" s="14"/>
      <c r="GM258" s="10">
        <v>1</v>
      </c>
      <c r="GN258" s="11"/>
      <c r="GO258" s="74">
        <f t="shared" ref="GO258:GO263" si="7370">GO257-GM258</f>
        <v>830</v>
      </c>
      <c r="GP258" s="74">
        <f t="shared" ref="GP258:GP263" si="7371">GP257-GN258</f>
        <v>69</v>
      </c>
      <c r="GQ258" s="11">
        <v>418</v>
      </c>
      <c r="GR258" s="12">
        <f t="shared" si="7318"/>
        <v>0.52168674698795181</v>
      </c>
      <c r="GS258" s="11">
        <v>15</v>
      </c>
      <c r="GT258" s="12">
        <f t="shared" si="7319"/>
        <v>3.4642032332563508E-2</v>
      </c>
      <c r="GU258" s="13"/>
      <c r="GV258" s="11"/>
      <c r="GW258" s="11"/>
      <c r="GX258" s="14"/>
      <c r="GY258" s="10"/>
      <c r="GZ258" s="11"/>
      <c r="HA258" s="74">
        <f t="shared" ref="HA258:HA263" si="7372">HA257-GY258</f>
        <v>836</v>
      </c>
      <c r="HB258" s="74">
        <f t="shared" ref="HB258:HB263" si="7373">HB257-GZ258</f>
        <v>70</v>
      </c>
      <c r="HC258" s="11">
        <v>444</v>
      </c>
      <c r="HD258" s="12">
        <f t="shared" si="7322"/>
        <v>0.55502392344497609</v>
      </c>
      <c r="HE258" s="11">
        <v>20</v>
      </c>
      <c r="HF258" s="12">
        <f t="shared" si="7323"/>
        <v>4.3103448275862072E-2</v>
      </c>
      <c r="HG258" s="13"/>
      <c r="HH258" s="11"/>
      <c r="HI258" s="11"/>
      <c r="HJ258" s="14"/>
      <c r="HK258" s="10">
        <f t="shared" si="7324"/>
        <v>2</v>
      </c>
      <c r="HL258" s="11">
        <f t="shared" si="7325"/>
        <v>0</v>
      </c>
      <c r="HM258" s="11">
        <f t="shared" si="7326"/>
        <v>11538</v>
      </c>
      <c r="HN258" s="11">
        <f t="shared" si="7327"/>
        <v>961</v>
      </c>
      <c r="HO258" s="11">
        <f t="shared" si="7328"/>
        <v>6044</v>
      </c>
      <c r="HP258" s="215">
        <f t="shared" si="7329"/>
        <v>0.52383428670480148</v>
      </c>
      <c r="HQ258" s="15">
        <f t="shared" si="7330"/>
        <v>256</v>
      </c>
      <c r="HR258" s="12">
        <f t="shared" ref="HR258:HR264" si="7374">+(HQ258/(HO258))</f>
        <v>4.2356055592322965E-2</v>
      </c>
      <c r="HS258" s="16">
        <v>66.5</v>
      </c>
      <c r="HT258" s="17">
        <v>5671</v>
      </c>
      <c r="HU258" s="16">
        <f t="shared" si="7331"/>
        <v>93.828590337524815</v>
      </c>
      <c r="HV258" s="15"/>
      <c r="HW258" s="14"/>
      <c r="HX258" s="78">
        <f t="shared" si="7332"/>
        <v>0.4862114248194353</v>
      </c>
      <c r="HY258" s="78">
        <f t="shared" si="7333"/>
        <v>0.54137039431157075</v>
      </c>
      <c r="HZ258" s="78">
        <f t="shared" si="7334"/>
        <v>0.54257641921397382</v>
      </c>
      <c r="IA258" s="78">
        <f t="shared" si="7335"/>
        <v>0.52716981132075469</v>
      </c>
    </row>
    <row r="259" spans="1:244" x14ac:dyDescent="0.25">
      <c r="A259" s="226"/>
      <c r="B259" s="41">
        <f t="shared" si="7336"/>
        <v>44626</v>
      </c>
      <c r="C259" s="10"/>
      <c r="D259" s="11"/>
      <c r="E259" s="74">
        <f t="shared" si="7337"/>
        <v>724</v>
      </c>
      <c r="F259" s="74">
        <f t="shared" si="7338"/>
        <v>61</v>
      </c>
      <c r="G259" s="11">
        <v>357</v>
      </c>
      <c r="H259" s="12">
        <f t="shared" si="7255"/>
        <v>0.51795580110497241</v>
      </c>
      <c r="I259" s="11">
        <v>18</v>
      </c>
      <c r="J259" s="12">
        <f t="shared" si="7339"/>
        <v>4.8000000000000001E-2</v>
      </c>
      <c r="K259" s="13"/>
      <c r="L259" s="11"/>
      <c r="M259" s="11"/>
      <c r="N259" s="14"/>
      <c r="O259" s="10"/>
      <c r="P259" s="11"/>
      <c r="Q259" s="74">
        <f t="shared" si="7340"/>
        <v>689</v>
      </c>
      <c r="R259" s="74">
        <f t="shared" si="7341"/>
        <v>58</v>
      </c>
      <c r="S259" s="11">
        <v>352</v>
      </c>
      <c r="T259" s="12">
        <f t="shared" si="7258"/>
        <v>0.52975326560232217</v>
      </c>
      <c r="U259" s="11">
        <v>13</v>
      </c>
      <c r="V259" s="12">
        <f t="shared" si="7259"/>
        <v>3.5616438356164383E-2</v>
      </c>
      <c r="W259" s="13"/>
      <c r="X259" s="11"/>
      <c r="Y259" s="11"/>
      <c r="Z259" s="14"/>
      <c r="AA259" s="10"/>
      <c r="AB259" s="11"/>
      <c r="AC259" s="74">
        <f t="shared" si="7342"/>
        <v>113</v>
      </c>
      <c r="AD259" s="74">
        <f t="shared" si="7343"/>
        <v>7</v>
      </c>
      <c r="AE259" s="11">
        <v>59</v>
      </c>
      <c r="AF259" s="12">
        <f t="shared" si="7262"/>
        <v>0.55752212389380529</v>
      </c>
      <c r="AG259" s="11">
        <v>4</v>
      </c>
      <c r="AH259" s="12">
        <f t="shared" si="7263"/>
        <v>6.3492063492063489E-2</v>
      </c>
      <c r="AI259" s="13"/>
      <c r="AJ259" s="11"/>
      <c r="AK259" s="11"/>
      <c r="AL259" s="14"/>
      <c r="AM259" s="10"/>
      <c r="AN259" s="11"/>
      <c r="AO259" s="74">
        <f t="shared" si="7344"/>
        <v>699</v>
      </c>
      <c r="AP259" s="74">
        <f t="shared" si="7345"/>
        <v>60</v>
      </c>
      <c r="AQ259" s="11">
        <v>406</v>
      </c>
      <c r="AR259" s="12">
        <f t="shared" si="7266"/>
        <v>0.60371959942775388</v>
      </c>
      <c r="AS259" s="11">
        <v>16</v>
      </c>
      <c r="AT259" s="12">
        <f t="shared" si="7267"/>
        <v>3.7914691943127965E-2</v>
      </c>
      <c r="AU259" s="13"/>
      <c r="AV259" s="11"/>
      <c r="AW259" s="11"/>
      <c r="AX259" s="14"/>
      <c r="AY259" s="10"/>
      <c r="AZ259" s="11"/>
      <c r="BA259" s="74">
        <f t="shared" si="7346"/>
        <v>821</v>
      </c>
      <c r="BB259" s="74">
        <f t="shared" si="7347"/>
        <v>68</v>
      </c>
      <c r="BC259" s="11">
        <v>404</v>
      </c>
      <c r="BD259" s="12">
        <f t="shared" si="7270"/>
        <v>0.52009744214372711</v>
      </c>
      <c r="BE259" s="11">
        <v>23</v>
      </c>
      <c r="BF259" s="12">
        <f t="shared" si="7271"/>
        <v>5.3864168618266976E-2</v>
      </c>
      <c r="BG259" s="13"/>
      <c r="BH259" s="11"/>
      <c r="BI259" s="11"/>
      <c r="BJ259" s="14"/>
      <c r="BK259" s="10">
        <v>1</v>
      </c>
      <c r="BL259" s="11"/>
      <c r="BM259" s="74">
        <f t="shared" si="7348"/>
        <v>706</v>
      </c>
      <c r="BN259" s="74">
        <f t="shared" si="7349"/>
        <v>58</v>
      </c>
      <c r="BO259" s="11">
        <v>367</v>
      </c>
      <c r="BP259" s="12">
        <f t="shared" si="7274"/>
        <v>0.54249291784702547</v>
      </c>
      <c r="BQ259" s="11">
        <v>16</v>
      </c>
      <c r="BR259" s="12">
        <f t="shared" si="7275"/>
        <v>4.1775456919060053E-2</v>
      </c>
      <c r="BS259" s="13"/>
      <c r="BT259" s="11"/>
      <c r="BU259" s="11"/>
      <c r="BV259" s="14"/>
      <c r="BW259" s="10"/>
      <c r="BX259" s="11"/>
      <c r="BY259" s="74">
        <f t="shared" si="7350"/>
        <v>726</v>
      </c>
      <c r="BZ259" s="74">
        <f t="shared" si="7351"/>
        <v>61</v>
      </c>
      <c r="CA259" s="11">
        <v>374</v>
      </c>
      <c r="CB259" s="12">
        <f t="shared" si="7278"/>
        <v>0.54132231404958675</v>
      </c>
      <c r="CC259" s="11">
        <v>19</v>
      </c>
      <c r="CD259" s="12">
        <f t="shared" si="7279"/>
        <v>4.8346055979643768E-2</v>
      </c>
      <c r="CE259" s="13"/>
      <c r="CF259" s="11"/>
      <c r="CG259" s="11"/>
      <c r="CH259" s="14"/>
      <c r="CI259" s="10"/>
      <c r="CJ259" s="11"/>
      <c r="CK259" s="74">
        <f t="shared" si="7352"/>
        <v>122</v>
      </c>
      <c r="CL259" s="74">
        <f t="shared" si="7353"/>
        <v>11</v>
      </c>
      <c r="CM259" s="11">
        <v>60</v>
      </c>
      <c r="CN259" s="12">
        <f t="shared" si="7282"/>
        <v>0.50819672131147542</v>
      </c>
      <c r="CO259" s="11">
        <v>2</v>
      </c>
      <c r="CP259" s="12">
        <f t="shared" si="7283"/>
        <v>3.2258064516129031E-2</v>
      </c>
      <c r="CQ259" s="13"/>
      <c r="CR259" s="11"/>
      <c r="CS259" s="11"/>
      <c r="CT259" s="14"/>
      <c r="CU259" s="10"/>
      <c r="CV259" s="11"/>
      <c r="CW259" s="74">
        <f t="shared" si="7354"/>
        <v>731</v>
      </c>
      <c r="CX259" s="74">
        <f t="shared" si="7355"/>
        <v>62</v>
      </c>
      <c r="CY259" s="11">
        <v>393</v>
      </c>
      <c r="CZ259" s="12">
        <f t="shared" si="7286"/>
        <v>0.55129958960328318</v>
      </c>
      <c r="DA259" s="11">
        <v>10</v>
      </c>
      <c r="DB259" s="12">
        <f t="shared" si="7287"/>
        <v>2.4813895781637719E-2</v>
      </c>
      <c r="DC259" s="13"/>
      <c r="DD259" s="11"/>
      <c r="DE259" s="11"/>
      <c r="DF259" s="14"/>
      <c r="DG259" s="10"/>
      <c r="DH259" s="11"/>
      <c r="DI259" s="74">
        <f t="shared" si="7356"/>
        <v>808</v>
      </c>
      <c r="DJ259" s="74">
        <f t="shared" si="7357"/>
        <v>70</v>
      </c>
      <c r="DK259" s="11">
        <v>421</v>
      </c>
      <c r="DL259" s="12">
        <f t="shared" si="7290"/>
        <v>0.54331683168316836</v>
      </c>
      <c r="DM259" s="11">
        <v>18</v>
      </c>
      <c r="DN259" s="12">
        <f t="shared" si="7291"/>
        <v>4.1002277904328019E-2</v>
      </c>
      <c r="DO259" s="13"/>
      <c r="DP259" s="11"/>
      <c r="DQ259" s="11"/>
      <c r="DR259" s="14"/>
      <c r="DS259" s="10"/>
      <c r="DT259" s="11"/>
      <c r="DU259" s="74">
        <f t="shared" si="7358"/>
        <v>874</v>
      </c>
      <c r="DV259" s="74">
        <f t="shared" si="7359"/>
        <v>70</v>
      </c>
      <c r="DW259" s="11">
        <v>454</v>
      </c>
      <c r="DX259" s="12">
        <f t="shared" si="7294"/>
        <v>0.54576659038901598</v>
      </c>
      <c r="DY259" s="11">
        <v>23</v>
      </c>
      <c r="DZ259" s="12">
        <f t="shared" si="7295"/>
        <v>4.8218029350104823E-2</v>
      </c>
      <c r="EA259" s="13"/>
      <c r="EB259" s="11"/>
      <c r="EC259" s="11"/>
      <c r="ED259" s="14"/>
      <c r="EE259" s="10"/>
      <c r="EF259" s="11"/>
      <c r="EG259" s="74">
        <f t="shared" si="7360"/>
        <v>147</v>
      </c>
      <c r="EH259" s="74">
        <f t="shared" si="7361"/>
        <v>11</v>
      </c>
      <c r="EI259" s="11">
        <v>69</v>
      </c>
      <c r="EJ259" s="12">
        <f t="shared" si="7298"/>
        <v>0.48979591836734693</v>
      </c>
      <c r="EK259" s="11">
        <v>3</v>
      </c>
      <c r="EL259" s="12">
        <f t="shared" si="7299"/>
        <v>4.1666666666666664E-2</v>
      </c>
      <c r="EM259" s="13"/>
      <c r="EN259" s="11"/>
      <c r="EO259" s="11"/>
      <c r="EP259" s="14"/>
      <c r="EQ259" s="10"/>
      <c r="ER259" s="11"/>
      <c r="ES259" s="74">
        <f t="shared" si="7362"/>
        <v>859</v>
      </c>
      <c r="ET259" s="74">
        <f t="shared" si="7363"/>
        <v>72</v>
      </c>
      <c r="EU259" s="11">
        <v>415</v>
      </c>
      <c r="EV259" s="12">
        <f t="shared" si="7302"/>
        <v>0.50291036088474972</v>
      </c>
      <c r="EW259" s="11">
        <v>17</v>
      </c>
      <c r="EX259" s="12">
        <f t="shared" si="7303"/>
        <v>3.9351851851851853E-2</v>
      </c>
      <c r="EY259" s="13"/>
      <c r="EZ259" s="11"/>
      <c r="FA259" s="11"/>
      <c r="FB259" s="14"/>
      <c r="FC259" s="10"/>
      <c r="FD259" s="11"/>
      <c r="FE259" s="74">
        <f t="shared" si="7364"/>
        <v>868</v>
      </c>
      <c r="FF259" s="74">
        <f t="shared" si="7365"/>
        <v>71</v>
      </c>
      <c r="FG259" s="11">
        <v>448</v>
      </c>
      <c r="FH259" s="12">
        <f t="shared" si="7306"/>
        <v>0.53917050691244239</v>
      </c>
      <c r="FI259" s="11">
        <v>20</v>
      </c>
      <c r="FJ259" s="12">
        <f t="shared" si="7307"/>
        <v>4.2735042735042736E-2</v>
      </c>
      <c r="FK259" s="13"/>
      <c r="FL259" s="11"/>
      <c r="FM259" s="11"/>
      <c r="FN259" s="14"/>
      <c r="FO259" s="10"/>
      <c r="FP259" s="11"/>
      <c r="FQ259" s="74">
        <f t="shared" si="7366"/>
        <v>837</v>
      </c>
      <c r="FR259" s="74">
        <f t="shared" si="7367"/>
        <v>69</v>
      </c>
      <c r="FS259" s="11">
        <v>414</v>
      </c>
      <c r="FT259" s="12">
        <f t="shared" si="7310"/>
        <v>0.49940262843488648</v>
      </c>
      <c r="FU259" s="11">
        <v>4</v>
      </c>
      <c r="FV259" s="12">
        <f t="shared" si="7311"/>
        <v>9.5693779904306216E-3</v>
      </c>
      <c r="FW259" s="13"/>
      <c r="FX259" s="11"/>
      <c r="FY259" s="11"/>
      <c r="FZ259" s="14"/>
      <c r="GA259" s="10"/>
      <c r="GB259" s="11"/>
      <c r="GC259" s="74">
        <f t="shared" si="7368"/>
        <v>147</v>
      </c>
      <c r="GD259" s="74">
        <f t="shared" si="7369"/>
        <v>13</v>
      </c>
      <c r="GE259" s="11">
        <v>58</v>
      </c>
      <c r="GF259" s="12">
        <f t="shared" si="7314"/>
        <v>0.39455782312925169</v>
      </c>
      <c r="GG259" s="11">
        <v>0</v>
      </c>
      <c r="GH259" s="12">
        <f t="shared" si="7315"/>
        <v>0</v>
      </c>
      <c r="GI259" s="13"/>
      <c r="GJ259" s="11"/>
      <c r="GK259" s="11"/>
      <c r="GL259" s="14"/>
      <c r="GM259" s="10"/>
      <c r="GN259" s="11"/>
      <c r="GO259" s="74">
        <f t="shared" si="7370"/>
        <v>830</v>
      </c>
      <c r="GP259" s="74">
        <f t="shared" si="7371"/>
        <v>69</v>
      </c>
      <c r="GQ259" s="11">
        <v>440</v>
      </c>
      <c r="GR259" s="12">
        <f t="shared" si="7318"/>
        <v>0.54337349397590362</v>
      </c>
      <c r="GS259" s="11">
        <v>11</v>
      </c>
      <c r="GT259" s="12">
        <f t="shared" si="7319"/>
        <v>2.4390243902439025E-2</v>
      </c>
      <c r="GU259" s="13"/>
      <c r="GV259" s="11"/>
      <c r="GW259" s="11"/>
      <c r="GX259" s="14"/>
      <c r="GY259" s="10"/>
      <c r="GZ259" s="11"/>
      <c r="HA259" s="74">
        <f t="shared" si="7372"/>
        <v>836</v>
      </c>
      <c r="HB259" s="74">
        <f t="shared" si="7373"/>
        <v>70</v>
      </c>
      <c r="HC259" s="11">
        <v>430</v>
      </c>
      <c r="HD259" s="12">
        <f t="shared" si="7322"/>
        <v>0.5430622009569378</v>
      </c>
      <c r="HE259" s="11">
        <v>24</v>
      </c>
      <c r="HF259" s="12">
        <f t="shared" si="7323"/>
        <v>5.2863436123348019E-2</v>
      </c>
      <c r="HG259" s="13"/>
      <c r="HH259" s="11"/>
      <c r="HI259" s="11"/>
      <c r="HJ259" s="14"/>
      <c r="HK259" s="10">
        <f t="shared" si="7324"/>
        <v>1</v>
      </c>
      <c r="HL259" s="11">
        <f t="shared" si="7325"/>
        <v>0</v>
      </c>
      <c r="HM259" s="11">
        <f t="shared" si="7326"/>
        <v>11537</v>
      </c>
      <c r="HN259" s="11">
        <f t="shared" si="7327"/>
        <v>961</v>
      </c>
      <c r="HO259" s="11">
        <f t="shared" si="7328"/>
        <v>6162</v>
      </c>
      <c r="HP259" s="215">
        <f>+(HO259)/HM259</f>
        <v>0.53410765363612722</v>
      </c>
      <c r="HQ259" s="15">
        <f t="shared" si="7330"/>
        <v>241</v>
      </c>
      <c r="HR259" s="12">
        <f t="shared" si="7374"/>
        <v>3.9110678351184681E-2</v>
      </c>
      <c r="HS259" s="16">
        <v>66.400000000000006</v>
      </c>
      <c r="HT259" s="17">
        <v>5815</v>
      </c>
      <c r="HU259" s="16">
        <f t="shared" si="7331"/>
        <v>94.368711457319051</v>
      </c>
      <c r="HV259" s="15"/>
      <c r="HW259" s="14"/>
      <c r="HX259" s="78">
        <f t="shared" si="7332"/>
        <v>0.54235062376887722</v>
      </c>
      <c r="HY259" s="78">
        <f t="shared" si="7333"/>
        <v>0.54316197866149374</v>
      </c>
      <c r="HZ259" s="78">
        <f t="shared" si="7334"/>
        <v>0.52729257641921401</v>
      </c>
      <c r="IA259" s="78">
        <f t="shared" si="7335"/>
        <v>0.52113207547169815</v>
      </c>
    </row>
    <row r="260" spans="1:244" x14ac:dyDescent="0.25">
      <c r="A260" s="226"/>
      <c r="B260" s="41">
        <f t="shared" si="7336"/>
        <v>44627</v>
      </c>
      <c r="C260" s="10"/>
      <c r="D260" s="11"/>
      <c r="E260" s="74">
        <f t="shared" si="7337"/>
        <v>724</v>
      </c>
      <c r="F260" s="74">
        <f t="shared" si="7338"/>
        <v>61</v>
      </c>
      <c r="G260" s="11">
        <v>377</v>
      </c>
      <c r="H260" s="12">
        <f t="shared" si="7255"/>
        <v>0.54696132596685088</v>
      </c>
      <c r="I260" s="11">
        <v>19</v>
      </c>
      <c r="J260" s="12">
        <f t="shared" si="7339"/>
        <v>4.7979797979797977E-2</v>
      </c>
      <c r="K260" s="11"/>
      <c r="L260" s="11"/>
      <c r="M260" s="18"/>
      <c r="N260" s="20"/>
      <c r="O260" s="10"/>
      <c r="P260" s="11"/>
      <c r="Q260" s="74">
        <f t="shared" si="7340"/>
        <v>689</v>
      </c>
      <c r="R260" s="74">
        <f t="shared" si="7341"/>
        <v>58</v>
      </c>
      <c r="S260" s="11">
        <v>338</v>
      </c>
      <c r="T260" s="12">
        <f t="shared" si="7258"/>
        <v>0.51378809869375908</v>
      </c>
      <c r="U260" s="11">
        <v>16</v>
      </c>
      <c r="V260" s="12">
        <v>0.16</v>
      </c>
      <c r="W260" s="11"/>
      <c r="X260" s="11"/>
      <c r="Y260" s="18"/>
      <c r="Z260" s="20"/>
      <c r="AA260" s="10"/>
      <c r="AB260" s="11"/>
      <c r="AC260" s="74">
        <f t="shared" si="7342"/>
        <v>113</v>
      </c>
      <c r="AD260" s="74">
        <f t="shared" si="7343"/>
        <v>7</v>
      </c>
      <c r="AE260" s="11">
        <v>64</v>
      </c>
      <c r="AF260" s="12">
        <f t="shared" si="7262"/>
        <v>0.59292035398230092</v>
      </c>
      <c r="AG260" s="11">
        <v>3</v>
      </c>
      <c r="AH260" s="12">
        <f t="shared" si="7263"/>
        <v>4.4776119402985072E-2</v>
      </c>
      <c r="AI260" s="11"/>
      <c r="AJ260" s="11"/>
      <c r="AK260" s="18"/>
      <c r="AL260" s="20"/>
      <c r="AM260" s="10">
        <v>1</v>
      </c>
      <c r="AN260" s="11"/>
      <c r="AO260" s="74">
        <f t="shared" si="7344"/>
        <v>698</v>
      </c>
      <c r="AP260" s="74">
        <f t="shared" si="7345"/>
        <v>60</v>
      </c>
      <c r="AQ260" s="11">
        <v>336</v>
      </c>
      <c r="AR260" s="12">
        <f t="shared" si="7266"/>
        <v>0.51002865329512892</v>
      </c>
      <c r="AS260" s="11">
        <v>20</v>
      </c>
      <c r="AT260" s="12">
        <f t="shared" si="7267"/>
        <v>5.6179775280898875E-2</v>
      </c>
      <c r="AU260" s="11"/>
      <c r="AV260" s="11"/>
      <c r="AW260" s="18"/>
      <c r="AX260" s="20"/>
      <c r="AY260" s="10"/>
      <c r="AZ260" s="11"/>
      <c r="BA260" s="74">
        <f t="shared" si="7346"/>
        <v>821</v>
      </c>
      <c r="BB260" s="74">
        <f t="shared" si="7347"/>
        <v>68</v>
      </c>
      <c r="BC260" s="11">
        <v>389</v>
      </c>
      <c r="BD260" s="12">
        <f t="shared" si="7270"/>
        <v>0.51522533495736911</v>
      </c>
      <c r="BE260" s="11">
        <v>34</v>
      </c>
      <c r="BF260" s="12">
        <f t="shared" si="7271"/>
        <v>8.0378250591016553E-2</v>
      </c>
      <c r="BG260" s="11"/>
      <c r="BH260" s="11"/>
      <c r="BI260" s="18"/>
      <c r="BJ260" s="20"/>
      <c r="BK260" s="10"/>
      <c r="BL260" s="11"/>
      <c r="BM260" s="74">
        <f t="shared" si="7348"/>
        <v>706</v>
      </c>
      <c r="BN260" s="74">
        <f t="shared" si="7349"/>
        <v>58</v>
      </c>
      <c r="BO260" s="11">
        <v>344</v>
      </c>
      <c r="BP260" s="12">
        <f t="shared" si="7274"/>
        <v>0.50424929178470257</v>
      </c>
      <c r="BQ260" s="11">
        <v>12</v>
      </c>
      <c r="BR260" s="12">
        <f t="shared" si="7275"/>
        <v>3.3707865168539325E-2</v>
      </c>
      <c r="BS260" s="11"/>
      <c r="BT260" s="11"/>
      <c r="BU260" s="18"/>
      <c r="BV260" s="20"/>
      <c r="BW260" s="10"/>
      <c r="BX260" s="11"/>
      <c r="BY260" s="74">
        <f t="shared" si="7350"/>
        <v>726</v>
      </c>
      <c r="BZ260" s="74">
        <f t="shared" si="7351"/>
        <v>61</v>
      </c>
      <c r="CA260" s="11">
        <v>352</v>
      </c>
      <c r="CB260" s="12">
        <f t="shared" si="7278"/>
        <v>0.50137741046831952</v>
      </c>
      <c r="CC260" s="11">
        <v>12</v>
      </c>
      <c r="CD260" s="12">
        <f t="shared" si="7279"/>
        <v>3.2967032967032968E-2</v>
      </c>
      <c r="CE260" s="11"/>
      <c r="CF260" s="11"/>
      <c r="CG260" s="18"/>
      <c r="CH260" s="20"/>
      <c r="CI260" s="10"/>
      <c r="CJ260" s="11"/>
      <c r="CK260" s="74">
        <f t="shared" si="7352"/>
        <v>122</v>
      </c>
      <c r="CL260" s="74">
        <f t="shared" si="7353"/>
        <v>11</v>
      </c>
      <c r="CM260" s="11">
        <v>53</v>
      </c>
      <c r="CN260" s="12">
        <f t="shared" si="7282"/>
        <v>0.47540983606557374</v>
      </c>
      <c r="CO260" s="11">
        <v>5</v>
      </c>
      <c r="CP260" s="12">
        <f t="shared" si="7283"/>
        <v>8.6206896551724144E-2</v>
      </c>
      <c r="CQ260" s="11"/>
      <c r="CR260" s="11"/>
      <c r="CS260" s="18"/>
      <c r="CT260" s="20"/>
      <c r="CU260" s="10"/>
      <c r="CV260" s="11"/>
      <c r="CW260" s="74">
        <f t="shared" si="7354"/>
        <v>731</v>
      </c>
      <c r="CX260" s="74">
        <f t="shared" si="7355"/>
        <v>62</v>
      </c>
      <c r="CY260" s="11">
        <v>381</v>
      </c>
      <c r="CZ260" s="12">
        <f t="shared" si="7286"/>
        <v>0.54035567715458277</v>
      </c>
      <c r="DA260" s="11">
        <v>14</v>
      </c>
      <c r="DB260" s="12">
        <f t="shared" si="7287"/>
        <v>3.5443037974683546E-2</v>
      </c>
      <c r="DC260" s="11"/>
      <c r="DD260" s="11"/>
      <c r="DE260" s="18"/>
      <c r="DF260" s="20"/>
      <c r="DG260" s="10">
        <v>1</v>
      </c>
      <c r="DH260" s="11"/>
      <c r="DI260" s="74">
        <f t="shared" si="7356"/>
        <v>807</v>
      </c>
      <c r="DJ260" s="74">
        <f t="shared" si="7357"/>
        <v>70</v>
      </c>
      <c r="DK260" s="11">
        <v>407</v>
      </c>
      <c r="DL260" s="12">
        <f t="shared" si="7290"/>
        <v>0.51920693928128869</v>
      </c>
      <c r="DM260" s="11">
        <v>12</v>
      </c>
      <c r="DN260" s="12">
        <f t="shared" si="7291"/>
        <v>2.8639618138424822E-2</v>
      </c>
      <c r="DO260" s="11"/>
      <c r="DP260" s="11"/>
      <c r="DQ260" s="18"/>
      <c r="DR260" s="20"/>
      <c r="DS260" s="10"/>
      <c r="DT260" s="11"/>
      <c r="DU260" s="74">
        <f t="shared" si="7358"/>
        <v>874</v>
      </c>
      <c r="DV260" s="74">
        <f t="shared" si="7359"/>
        <v>70</v>
      </c>
      <c r="DW260" s="11">
        <v>437</v>
      </c>
      <c r="DX260" s="12">
        <f t="shared" si="7294"/>
        <v>0.53089244851258577</v>
      </c>
      <c r="DY260" s="11">
        <v>27</v>
      </c>
      <c r="DZ260" s="12">
        <f t="shared" si="7295"/>
        <v>5.8189655172413791E-2</v>
      </c>
      <c r="EA260" s="11"/>
      <c r="EB260" s="11"/>
      <c r="EC260" s="18"/>
      <c r="ED260" s="20"/>
      <c r="EE260" s="10"/>
      <c r="EF260" s="11"/>
      <c r="EG260" s="74">
        <f t="shared" si="7360"/>
        <v>147</v>
      </c>
      <c r="EH260" s="74">
        <f t="shared" si="7361"/>
        <v>11</v>
      </c>
      <c r="EI260" s="11">
        <v>68</v>
      </c>
      <c r="EJ260" s="12">
        <f t="shared" si="7298"/>
        <v>0.47619047619047616</v>
      </c>
      <c r="EK260" s="11">
        <v>2</v>
      </c>
      <c r="EL260" s="12">
        <f t="shared" si="7299"/>
        <v>2.8571428571428571E-2</v>
      </c>
      <c r="EM260" s="11"/>
      <c r="EN260" s="11"/>
      <c r="EO260" s="18"/>
      <c r="EP260" s="20"/>
      <c r="EQ260" s="10"/>
      <c r="ER260" s="11"/>
      <c r="ES260" s="74">
        <f t="shared" si="7362"/>
        <v>859</v>
      </c>
      <c r="ET260" s="74">
        <f t="shared" si="7363"/>
        <v>72</v>
      </c>
      <c r="EU260" s="11">
        <v>446</v>
      </c>
      <c r="EV260" s="12">
        <f t="shared" si="7302"/>
        <v>0.53317811408614668</v>
      </c>
      <c r="EW260" s="11">
        <v>12</v>
      </c>
      <c r="EX260" s="12">
        <f t="shared" si="7303"/>
        <v>2.6200873362445413E-2</v>
      </c>
      <c r="EY260" s="11"/>
      <c r="EZ260" s="11"/>
      <c r="FA260" s="18"/>
      <c r="FB260" s="20"/>
      <c r="FC260" s="10"/>
      <c r="FD260" s="11"/>
      <c r="FE260" s="74">
        <f t="shared" si="7364"/>
        <v>868</v>
      </c>
      <c r="FF260" s="74">
        <f t="shared" si="7365"/>
        <v>71</v>
      </c>
      <c r="FG260" s="11">
        <v>429</v>
      </c>
      <c r="FH260" s="12">
        <f t="shared" si="7306"/>
        <v>0.52419354838709675</v>
      </c>
      <c r="FI260" s="11">
        <v>26</v>
      </c>
      <c r="FJ260" s="12">
        <f t="shared" si="7307"/>
        <v>5.7142857142857141E-2</v>
      </c>
      <c r="FK260" s="11"/>
      <c r="FL260" s="11"/>
      <c r="FM260" s="18"/>
      <c r="FN260" s="20"/>
      <c r="FO260" s="10"/>
      <c r="FP260" s="11"/>
      <c r="FQ260" s="74">
        <f t="shared" si="7366"/>
        <v>837</v>
      </c>
      <c r="FR260" s="74">
        <f t="shared" si="7367"/>
        <v>69</v>
      </c>
      <c r="FS260" s="11">
        <v>402</v>
      </c>
      <c r="FT260" s="12">
        <f t="shared" si="7310"/>
        <v>0.48984468339307047</v>
      </c>
      <c r="FU260" s="11">
        <v>8</v>
      </c>
      <c r="FV260" s="12">
        <f t="shared" si="7311"/>
        <v>1.9512195121951219E-2</v>
      </c>
      <c r="FW260" s="11"/>
      <c r="FX260" s="11"/>
      <c r="FY260" s="18"/>
      <c r="FZ260" s="20"/>
      <c r="GA260" s="10"/>
      <c r="GB260" s="11"/>
      <c r="GC260" s="74">
        <f t="shared" si="7368"/>
        <v>147</v>
      </c>
      <c r="GD260" s="74">
        <f t="shared" si="7369"/>
        <v>13</v>
      </c>
      <c r="GE260" s="11">
        <v>72</v>
      </c>
      <c r="GF260" s="12">
        <f t="shared" si="7314"/>
        <v>0.50340136054421769</v>
      </c>
      <c r="GG260" s="11">
        <v>2</v>
      </c>
      <c r="GH260" s="12">
        <f t="shared" si="7315"/>
        <v>2.7027027027027029E-2</v>
      </c>
      <c r="GI260" s="11"/>
      <c r="GJ260" s="11"/>
      <c r="GK260" s="18"/>
      <c r="GL260" s="20"/>
      <c r="GM260" s="10"/>
      <c r="GN260" s="11"/>
      <c r="GO260" s="74">
        <f t="shared" si="7370"/>
        <v>830</v>
      </c>
      <c r="GP260" s="74">
        <f t="shared" si="7371"/>
        <v>69</v>
      </c>
      <c r="GQ260" s="11">
        <v>436</v>
      </c>
      <c r="GR260" s="12">
        <f t="shared" si="7318"/>
        <v>0.53855421686746985</v>
      </c>
      <c r="GS260" s="11">
        <v>11</v>
      </c>
      <c r="GT260" s="12">
        <f t="shared" si="7319"/>
        <v>2.4608501118568233E-2</v>
      </c>
      <c r="GU260" s="11"/>
      <c r="GV260" s="11"/>
      <c r="GW260" s="18"/>
      <c r="GX260" s="20"/>
      <c r="GY260" s="10">
        <v>1</v>
      </c>
      <c r="GZ260" s="11"/>
      <c r="HA260" s="74">
        <f t="shared" si="7372"/>
        <v>835</v>
      </c>
      <c r="HB260" s="74">
        <f t="shared" si="7373"/>
        <v>70</v>
      </c>
      <c r="HC260" s="11">
        <v>425</v>
      </c>
      <c r="HD260" s="12">
        <f t="shared" si="7322"/>
        <v>0.53293413173652693</v>
      </c>
      <c r="HE260" s="11">
        <v>20</v>
      </c>
      <c r="HF260" s="12">
        <f t="shared" si="7323"/>
        <v>4.49438202247191E-2</v>
      </c>
      <c r="HG260" s="11"/>
      <c r="HH260" s="11"/>
      <c r="HI260" s="18"/>
      <c r="HJ260" s="20"/>
      <c r="HK260" s="10">
        <f t="shared" si="7324"/>
        <v>3</v>
      </c>
      <c r="HL260" s="11">
        <f t="shared" si="7325"/>
        <v>0</v>
      </c>
      <c r="HM260" s="11">
        <f t="shared" si="7326"/>
        <v>11534</v>
      </c>
      <c r="HN260" s="11">
        <f t="shared" si="7327"/>
        <v>961</v>
      </c>
      <c r="HO260" s="11">
        <f t="shared" si="7328"/>
        <v>6011</v>
      </c>
      <c r="HP260" s="215">
        <f t="shared" ref="HP260:HP263" si="7375">+(HO260)/HM260</f>
        <v>0.52115484654066235</v>
      </c>
      <c r="HQ260" s="15">
        <f t="shared" si="7330"/>
        <v>255</v>
      </c>
      <c r="HR260" s="12">
        <f t="shared" si="7374"/>
        <v>4.2422225919148231E-2</v>
      </c>
      <c r="HS260" s="16">
        <v>66.5</v>
      </c>
      <c r="HT260" s="17">
        <v>5676</v>
      </c>
      <c r="HU260" s="16">
        <f t="shared" si="7331"/>
        <v>94.426884045915827</v>
      </c>
      <c r="HV260" s="18"/>
      <c r="HW260" s="20"/>
      <c r="HX260" s="78">
        <f t="shared" si="7332"/>
        <v>0.52413793103448281</v>
      </c>
      <c r="HY260" s="78">
        <f t="shared" si="7333"/>
        <v>0.51487710219922378</v>
      </c>
      <c r="HZ260" s="78">
        <f t="shared" si="7334"/>
        <v>0.52656477438136828</v>
      </c>
      <c r="IA260" s="78">
        <f t="shared" si="7335"/>
        <v>0.5194412986032465</v>
      </c>
    </row>
    <row r="261" spans="1:244" x14ac:dyDescent="0.25">
      <c r="A261" s="226"/>
      <c r="B261" s="41">
        <f>+B260+1</f>
        <v>44628</v>
      </c>
      <c r="C261" s="10"/>
      <c r="D261" s="11"/>
      <c r="E261" s="74">
        <f t="shared" si="7337"/>
        <v>724</v>
      </c>
      <c r="F261" s="74">
        <f t="shared" si="7338"/>
        <v>61</v>
      </c>
      <c r="G261" s="11">
        <v>382</v>
      </c>
      <c r="H261" s="12">
        <f t="shared" si="7255"/>
        <v>0.56215469613259672</v>
      </c>
      <c r="I261" s="11">
        <v>25</v>
      </c>
      <c r="J261" s="12">
        <f t="shared" si="7339"/>
        <v>6.1425061425061427E-2</v>
      </c>
      <c r="K261" s="13"/>
      <c r="L261" s="13"/>
      <c r="M261" s="25"/>
      <c r="N261" s="38">
        <v>4505</v>
      </c>
      <c r="O261" s="10"/>
      <c r="P261" s="11">
        <v>1</v>
      </c>
      <c r="Q261" s="74">
        <f t="shared" si="7340"/>
        <v>689</v>
      </c>
      <c r="R261" s="74">
        <f t="shared" si="7341"/>
        <v>57</v>
      </c>
      <c r="S261" s="11">
        <v>332</v>
      </c>
      <c r="T261" s="12">
        <f t="shared" si="7258"/>
        <v>0.51088534107402028</v>
      </c>
      <c r="U261" s="11">
        <v>20</v>
      </c>
      <c r="V261" s="12">
        <f t="shared" si="7259"/>
        <v>5.6818181818181816E-2</v>
      </c>
      <c r="W261" s="13"/>
      <c r="X261" s="13"/>
      <c r="Y261" s="25"/>
      <c r="Z261" s="38">
        <v>4505</v>
      </c>
      <c r="AA261" s="10"/>
      <c r="AB261" s="11"/>
      <c r="AC261" s="74">
        <f t="shared" si="7342"/>
        <v>113</v>
      </c>
      <c r="AD261" s="74">
        <f t="shared" si="7343"/>
        <v>7</v>
      </c>
      <c r="AE261" s="11">
        <v>50</v>
      </c>
      <c r="AF261" s="12">
        <f t="shared" si="7262"/>
        <v>0.45132743362831856</v>
      </c>
      <c r="AG261" s="11">
        <v>1</v>
      </c>
      <c r="AH261" s="12">
        <f t="shared" si="7263"/>
        <v>1.9607843137254902E-2</v>
      </c>
      <c r="AI261" s="13"/>
      <c r="AJ261" s="13"/>
      <c r="AK261" s="25"/>
      <c r="AL261" s="38">
        <v>4505</v>
      </c>
      <c r="AM261" s="10"/>
      <c r="AN261" s="11"/>
      <c r="AO261" s="74">
        <f t="shared" si="7344"/>
        <v>698</v>
      </c>
      <c r="AP261" s="74">
        <f t="shared" si="7345"/>
        <v>60</v>
      </c>
      <c r="AQ261" s="11">
        <v>383</v>
      </c>
      <c r="AR261" s="12">
        <f t="shared" si="7266"/>
        <v>0.57449856733524352</v>
      </c>
      <c r="AS261" s="11">
        <v>18</v>
      </c>
      <c r="AT261" s="12">
        <f t="shared" si="7267"/>
        <v>4.488778054862843E-2</v>
      </c>
      <c r="AU261" s="13"/>
      <c r="AV261" s="13"/>
      <c r="AW261" s="25"/>
      <c r="AX261" s="38">
        <v>4505</v>
      </c>
      <c r="AY261" s="10"/>
      <c r="AZ261" s="11"/>
      <c r="BA261" s="74">
        <f t="shared" si="7346"/>
        <v>821</v>
      </c>
      <c r="BB261" s="74">
        <f t="shared" si="7347"/>
        <v>68</v>
      </c>
      <c r="BC261" s="11">
        <v>399</v>
      </c>
      <c r="BD261" s="12">
        <f t="shared" si="7270"/>
        <v>0.50913520097442144</v>
      </c>
      <c r="BE261" s="11">
        <v>19</v>
      </c>
      <c r="BF261" s="12">
        <f t="shared" si="7271"/>
        <v>4.5454545454545456E-2</v>
      </c>
      <c r="BG261" s="13"/>
      <c r="BH261" s="13"/>
      <c r="BI261" s="25"/>
      <c r="BJ261" s="38">
        <v>4505</v>
      </c>
      <c r="BK261" s="10"/>
      <c r="BL261" s="11"/>
      <c r="BM261" s="74">
        <f t="shared" si="7348"/>
        <v>706</v>
      </c>
      <c r="BN261" s="74">
        <f t="shared" si="7349"/>
        <v>58</v>
      </c>
      <c r="BO261" s="11">
        <v>339</v>
      </c>
      <c r="BP261" s="12">
        <f t="shared" si="7274"/>
        <v>0.49575070821529743</v>
      </c>
      <c r="BQ261" s="11">
        <v>11</v>
      </c>
      <c r="BR261" s="12">
        <f t="shared" si="7275"/>
        <v>3.1428571428571431E-2</v>
      </c>
      <c r="BS261" s="13"/>
      <c r="BT261" s="13"/>
      <c r="BU261" s="25"/>
      <c r="BV261" s="38">
        <v>4505</v>
      </c>
      <c r="BW261" s="10"/>
      <c r="BX261" s="11"/>
      <c r="BY261" s="74">
        <f t="shared" si="7350"/>
        <v>726</v>
      </c>
      <c r="BZ261" s="74">
        <f t="shared" si="7351"/>
        <v>61</v>
      </c>
      <c r="CA261" s="11">
        <v>346</v>
      </c>
      <c r="CB261" s="12">
        <f t="shared" si="7278"/>
        <v>0.5</v>
      </c>
      <c r="CC261" s="11">
        <v>17</v>
      </c>
      <c r="CD261" s="12">
        <f t="shared" si="7279"/>
        <v>4.6831955922865015E-2</v>
      </c>
      <c r="CE261" s="13"/>
      <c r="CF261" s="13"/>
      <c r="CG261" s="25"/>
      <c r="CH261" s="38">
        <v>4505</v>
      </c>
      <c r="CI261" s="10"/>
      <c r="CJ261" s="11"/>
      <c r="CK261" s="74">
        <f t="shared" si="7352"/>
        <v>122</v>
      </c>
      <c r="CL261" s="74">
        <f t="shared" si="7353"/>
        <v>11</v>
      </c>
      <c r="CM261" s="11">
        <v>64</v>
      </c>
      <c r="CN261" s="12">
        <f t="shared" si="7282"/>
        <v>0.57377049180327866</v>
      </c>
      <c r="CO261" s="11">
        <v>6</v>
      </c>
      <c r="CP261" s="12">
        <f t="shared" si="7283"/>
        <v>8.5714285714285715E-2</v>
      </c>
      <c r="CQ261" s="13"/>
      <c r="CR261" s="13"/>
      <c r="CS261" s="25"/>
      <c r="CT261" s="38">
        <v>4505</v>
      </c>
      <c r="CU261" s="10"/>
      <c r="CV261" s="11"/>
      <c r="CW261" s="74">
        <f t="shared" si="7354"/>
        <v>731</v>
      </c>
      <c r="CX261" s="74">
        <f t="shared" si="7355"/>
        <v>62</v>
      </c>
      <c r="CY261" s="11">
        <v>374</v>
      </c>
      <c r="CZ261" s="12">
        <f t="shared" si="7286"/>
        <v>0.51983584131326954</v>
      </c>
      <c r="DA261" s="11">
        <v>6</v>
      </c>
      <c r="DB261" s="12">
        <f t="shared" si="7287"/>
        <v>1.5789473684210527E-2</v>
      </c>
      <c r="DC261" s="13"/>
      <c r="DD261" s="13"/>
      <c r="DE261" s="25"/>
      <c r="DF261" s="38">
        <v>4505</v>
      </c>
      <c r="DG261" s="10"/>
      <c r="DH261" s="11"/>
      <c r="DI261" s="74">
        <f t="shared" si="7356"/>
        <v>807</v>
      </c>
      <c r="DJ261" s="74">
        <f t="shared" si="7357"/>
        <v>70</v>
      </c>
      <c r="DK261" s="11">
        <v>414</v>
      </c>
      <c r="DL261" s="12">
        <f t="shared" si="7290"/>
        <v>0.52912019826517964</v>
      </c>
      <c r="DM261" s="11">
        <v>13</v>
      </c>
      <c r="DN261" s="12">
        <f t="shared" si="7291"/>
        <v>3.0444964871194378E-2</v>
      </c>
      <c r="DO261" s="13"/>
      <c r="DP261" s="13"/>
      <c r="DQ261" s="25"/>
      <c r="DR261" s="38">
        <v>4505</v>
      </c>
      <c r="DS261" s="10"/>
      <c r="DT261" s="11"/>
      <c r="DU261" s="74">
        <f t="shared" si="7358"/>
        <v>874</v>
      </c>
      <c r="DV261" s="74">
        <f t="shared" si="7359"/>
        <v>70</v>
      </c>
      <c r="DW261" s="11">
        <v>436</v>
      </c>
      <c r="DX261" s="12">
        <f t="shared" si="7294"/>
        <v>0.51487414187643021</v>
      </c>
      <c r="DY261" s="11">
        <v>14</v>
      </c>
      <c r="DZ261" s="12">
        <f t="shared" si="7295"/>
        <v>3.111111111111111E-2</v>
      </c>
      <c r="EA261" s="13"/>
      <c r="EB261" s="13"/>
      <c r="EC261" s="25"/>
      <c r="ED261" s="38">
        <v>4505</v>
      </c>
      <c r="EE261" s="10"/>
      <c r="EF261" s="11"/>
      <c r="EG261" s="74">
        <f t="shared" si="7360"/>
        <v>147</v>
      </c>
      <c r="EH261" s="74">
        <f t="shared" si="7361"/>
        <v>11</v>
      </c>
      <c r="EI261" s="11">
        <v>61</v>
      </c>
      <c r="EJ261" s="12">
        <f t="shared" si="7298"/>
        <v>0.44217687074829931</v>
      </c>
      <c r="EK261" s="11">
        <v>4</v>
      </c>
      <c r="EL261" s="12">
        <f t="shared" si="7299"/>
        <v>6.1538461538461542E-2</v>
      </c>
      <c r="EM261" s="13"/>
      <c r="EN261" s="13"/>
      <c r="EO261" s="25"/>
      <c r="EP261" s="38">
        <v>4505</v>
      </c>
      <c r="EQ261" s="10"/>
      <c r="ER261" s="11"/>
      <c r="ES261" s="74">
        <f t="shared" si="7362"/>
        <v>859</v>
      </c>
      <c r="ET261" s="74">
        <f t="shared" si="7363"/>
        <v>72</v>
      </c>
      <c r="EU261" s="11">
        <v>446</v>
      </c>
      <c r="EV261" s="12">
        <f t="shared" si="7302"/>
        <v>0.53317811408614668</v>
      </c>
      <c r="EW261" s="11">
        <v>12</v>
      </c>
      <c r="EX261" s="12">
        <f t="shared" si="7303"/>
        <v>2.6200873362445413E-2</v>
      </c>
      <c r="EY261" s="13"/>
      <c r="EZ261" s="13"/>
      <c r="FA261" s="25"/>
      <c r="FB261" s="38">
        <v>4505</v>
      </c>
      <c r="FC261" s="10"/>
      <c r="FD261" s="11"/>
      <c r="FE261" s="74">
        <f t="shared" si="7364"/>
        <v>868</v>
      </c>
      <c r="FF261" s="74">
        <f t="shared" si="7365"/>
        <v>71</v>
      </c>
      <c r="FG261" s="11">
        <v>431</v>
      </c>
      <c r="FH261" s="12">
        <f t="shared" si="7306"/>
        <v>0.51267281105990781</v>
      </c>
      <c r="FI261" s="11">
        <v>14</v>
      </c>
      <c r="FJ261" s="12">
        <f t="shared" si="7307"/>
        <v>3.1460674157303373E-2</v>
      </c>
      <c r="FK261" s="13"/>
      <c r="FL261" s="13"/>
      <c r="FM261" s="25"/>
      <c r="FN261" s="38">
        <v>4505</v>
      </c>
      <c r="FO261" s="10"/>
      <c r="FP261" s="11"/>
      <c r="FQ261" s="74">
        <f t="shared" si="7366"/>
        <v>837</v>
      </c>
      <c r="FR261" s="74">
        <f t="shared" si="7367"/>
        <v>69</v>
      </c>
      <c r="FS261" s="11">
        <v>411</v>
      </c>
      <c r="FT261" s="12">
        <f t="shared" si="7310"/>
        <v>0.50059737156511352</v>
      </c>
      <c r="FU261" s="11">
        <v>8</v>
      </c>
      <c r="FV261" s="12">
        <f t="shared" si="7311"/>
        <v>1.9093078758949882E-2</v>
      </c>
      <c r="FW261" s="13"/>
      <c r="FX261" s="13"/>
      <c r="FY261" s="25"/>
      <c r="FZ261" s="38">
        <v>4505</v>
      </c>
      <c r="GA261" s="10"/>
      <c r="GB261" s="11"/>
      <c r="GC261" s="74">
        <f t="shared" si="7368"/>
        <v>147</v>
      </c>
      <c r="GD261" s="74">
        <f t="shared" si="7369"/>
        <v>13</v>
      </c>
      <c r="GE261" s="11">
        <v>64</v>
      </c>
      <c r="GF261" s="12">
        <f t="shared" si="7314"/>
        <v>0.44897959183673469</v>
      </c>
      <c r="GG261" s="11">
        <v>2</v>
      </c>
      <c r="GH261" s="12">
        <f t="shared" si="7315"/>
        <v>3.0303030303030304E-2</v>
      </c>
      <c r="GI261" s="13"/>
      <c r="GJ261" s="13"/>
      <c r="GK261" s="25"/>
      <c r="GL261" s="38">
        <v>4505</v>
      </c>
      <c r="GM261" s="10">
        <v>1</v>
      </c>
      <c r="GN261" s="11"/>
      <c r="GO261" s="74">
        <f t="shared" si="7370"/>
        <v>829</v>
      </c>
      <c r="GP261" s="74">
        <f t="shared" si="7371"/>
        <v>69</v>
      </c>
      <c r="GQ261" s="11">
        <v>437</v>
      </c>
      <c r="GR261" s="12">
        <f t="shared" si="7318"/>
        <v>0.53679131483715314</v>
      </c>
      <c r="GS261" s="11">
        <v>8</v>
      </c>
      <c r="GT261" s="12">
        <f t="shared" si="7319"/>
        <v>1.7977528089887642E-2</v>
      </c>
      <c r="GU261" s="13"/>
      <c r="GV261" s="13"/>
      <c r="GW261" s="25"/>
      <c r="GX261" s="38">
        <v>4505</v>
      </c>
      <c r="GY261" s="10"/>
      <c r="GZ261" s="11"/>
      <c r="HA261" s="74">
        <f t="shared" si="7372"/>
        <v>835</v>
      </c>
      <c r="HB261" s="74">
        <f t="shared" si="7373"/>
        <v>70</v>
      </c>
      <c r="HC261" s="11">
        <v>442</v>
      </c>
      <c r="HD261" s="12">
        <f t="shared" si="7322"/>
        <v>0.548502994011976</v>
      </c>
      <c r="HE261" s="11">
        <v>16</v>
      </c>
      <c r="HF261" s="12">
        <f t="shared" si="7323"/>
        <v>3.4934497816593885E-2</v>
      </c>
      <c r="HG261" s="13"/>
      <c r="HH261" s="13"/>
      <c r="HI261" s="25"/>
      <c r="HJ261" s="38">
        <v>4505</v>
      </c>
      <c r="HK261" s="10">
        <f t="shared" si="7324"/>
        <v>1</v>
      </c>
      <c r="HL261" s="11">
        <f t="shared" si="7325"/>
        <v>1</v>
      </c>
      <c r="HM261" s="11">
        <f t="shared" si="7326"/>
        <v>11533</v>
      </c>
      <c r="HN261" s="11">
        <f t="shared" si="7327"/>
        <v>960</v>
      </c>
      <c r="HO261" s="11">
        <f t="shared" si="7328"/>
        <v>6025</v>
      </c>
      <c r="HP261" s="215">
        <f t="shared" si="7375"/>
        <v>0.52241394259949714</v>
      </c>
      <c r="HQ261" s="15">
        <f t="shared" si="7330"/>
        <v>214</v>
      </c>
      <c r="HR261" s="12">
        <f t="shared" si="7374"/>
        <v>3.5518672199170126E-2</v>
      </c>
      <c r="HS261" s="16">
        <v>66.400000000000006</v>
      </c>
      <c r="HT261" s="17">
        <v>5715</v>
      </c>
      <c r="HU261" s="16">
        <f t="shared" si="7331"/>
        <v>94.854771784232355</v>
      </c>
      <c r="HV261" s="23"/>
      <c r="HW261" s="22">
        <v>4505</v>
      </c>
      <c r="HX261" s="78">
        <f t="shared" si="7332"/>
        <v>0.53497536945812807</v>
      </c>
      <c r="HY261" s="78">
        <f t="shared" si="7333"/>
        <v>0.51423027166882274</v>
      </c>
      <c r="HZ261" s="78">
        <f t="shared" si="7334"/>
        <v>0.51601164483260553</v>
      </c>
      <c r="IA261" s="78">
        <f t="shared" si="7335"/>
        <v>0.52416918429003023</v>
      </c>
    </row>
    <row r="262" spans="1:244" x14ac:dyDescent="0.25">
      <c r="A262" s="226"/>
      <c r="B262" s="41">
        <f t="shared" si="7336"/>
        <v>44629</v>
      </c>
      <c r="C262" s="10"/>
      <c r="D262" s="11"/>
      <c r="E262" s="74">
        <f t="shared" si="7337"/>
        <v>724</v>
      </c>
      <c r="F262" s="74">
        <f t="shared" si="7338"/>
        <v>61</v>
      </c>
      <c r="G262" s="11">
        <v>386</v>
      </c>
      <c r="H262" s="12">
        <f t="shared" si="7255"/>
        <v>0.55939226519337015</v>
      </c>
      <c r="I262" s="11">
        <v>19</v>
      </c>
      <c r="J262" s="12">
        <f t="shared" si="7339"/>
        <v>4.6913580246913583E-2</v>
      </c>
      <c r="K262" s="13"/>
      <c r="L262" s="11"/>
      <c r="M262" s="25"/>
      <c r="N262" s="38">
        <v>4494.166666666667</v>
      </c>
      <c r="O262" s="10"/>
      <c r="P262" s="11"/>
      <c r="Q262" s="74">
        <f t="shared" si="7340"/>
        <v>689</v>
      </c>
      <c r="R262" s="74">
        <f t="shared" si="7341"/>
        <v>57</v>
      </c>
      <c r="S262" s="11">
        <v>351</v>
      </c>
      <c r="T262" s="12">
        <f t="shared" si="7258"/>
        <v>0.52685050798258348</v>
      </c>
      <c r="U262" s="11">
        <v>12</v>
      </c>
      <c r="V262" s="12">
        <f t="shared" si="7259"/>
        <v>3.3057851239669422E-2</v>
      </c>
      <c r="W262" s="13"/>
      <c r="X262" s="11"/>
      <c r="Y262" s="25"/>
      <c r="Z262" s="38">
        <v>4764.166666666667</v>
      </c>
      <c r="AA262" s="10">
        <v>2</v>
      </c>
      <c r="AB262" s="11"/>
      <c r="AC262" s="74">
        <f t="shared" si="7342"/>
        <v>111</v>
      </c>
      <c r="AD262" s="74">
        <f t="shared" si="7343"/>
        <v>7</v>
      </c>
      <c r="AE262" s="11">
        <v>59</v>
      </c>
      <c r="AF262" s="12">
        <f t="shared" si="7262"/>
        <v>0.5495495495495496</v>
      </c>
      <c r="AG262" s="11">
        <v>2</v>
      </c>
      <c r="AH262" s="12">
        <f t="shared" si="7263"/>
        <v>3.2786885245901641E-2</v>
      </c>
      <c r="AI262" s="13"/>
      <c r="AJ262" s="11"/>
      <c r="AK262" s="25"/>
      <c r="AL262" s="38">
        <v>4745</v>
      </c>
      <c r="AM262" s="10">
        <v>1</v>
      </c>
      <c r="AN262" s="11"/>
      <c r="AO262" s="74">
        <f t="shared" si="7344"/>
        <v>697</v>
      </c>
      <c r="AP262" s="74">
        <f t="shared" si="7345"/>
        <v>60</v>
      </c>
      <c r="AQ262" s="11">
        <v>387</v>
      </c>
      <c r="AR262" s="12">
        <f t="shared" si="7266"/>
        <v>0.57532281205164992</v>
      </c>
      <c r="AS262" s="11">
        <v>14</v>
      </c>
      <c r="AT262" s="12">
        <f t="shared" si="7267"/>
        <v>3.4912718204488775E-2</v>
      </c>
      <c r="AU262" s="13"/>
      <c r="AV262" s="11"/>
      <c r="AW262" s="25"/>
      <c r="AX262" s="38">
        <v>4682.3076923076924</v>
      </c>
      <c r="AY262" s="10"/>
      <c r="AZ262" s="11"/>
      <c r="BA262" s="74">
        <f t="shared" si="7346"/>
        <v>821</v>
      </c>
      <c r="BB262" s="74">
        <f t="shared" si="7347"/>
        <v>68</v>
      </c>
      <c r="BC262" s="11">
        <v>416</v>
      </c>
      <c r="BD262" s="12">
        <f t="shared" si="7270"/>
        <v>0.53105968331303288</v>
      </c>
      <c r="BE262" s="11">
        <v>20</v>
      </c>
      <c r="BF262" s="12">
        <f t="shared" si="7271"/>
        <v>4.5871559633027525E-2</v>
      </c>
      <c r="BG262" s="13"/>
      <c r="BH262" s="11"/>
      <c r="BI262" s="25"/>
      <c r="BJ262" s="38">
        <v>5226.363636363636</v>
      </c>
      <c r="BK262" s="10"/>
      <c r="BL262" s="11"/>
      <c r="BM262" s="74">
        <f t="shared" si="7348"/>
        <v>706</v>
      </c>
      <c r="BN262" s="74">
        <f t="shared" si="7349"/>
        <v>58</v>
      </c>
      <c r="BO262" s="11">
        <v>355</v>
      </c>
      <c r="BP262" s="12">
        <f t="shared" si="7274"/>
        <v>0.52691218130311612</v>
      </c>
      <c r="BQ262" s="11">
        <v>17</v>
      </c>
      <c r="BR262" s="12">
        <f t="shared" si="7275"/>
        <v>4.5698924731182797E-2</v>
      </c>
      <c r="BS262" s="13"/>
      <c r="BT262" s="11"/>
      <c r="BU262" s="25"/>
      <c r="BV262" s="38">
        <v>4435.833333333333</v>
      </c>
      <c r="BW262" s="10"/>
      <c r="BX262" s="11"/>
      <c r="BY262" s="74">
        <f t="shared" si="7350"/>
        <v>726</v>
      </c>
      <c r="BZ262" s="74">
        <f t="shared" si="7351"/>
        <v>61</v>
      </c>
      <c r="CA262" s="11">
        <v>393</v>
      </c>
      <c r="CB262" s="12">
        <f t="shared" si="7278"/>
        <v>0.56198347107438018</v>
      </c>
      <c r="CC262" s="11">
        <v>15</v>
      </c>
      <c r="CD262" s="12">
        <f t="shared" si="7279"/>
        <v>3.6764705882352942E-2</v>
      </c>
      <c r="CE262" s="13"/>
      <c r="CF262" s="11"/>
      <c r="CG262" s="25"/>
      <c r="CH262" s="38">
        <v>4548.333333333333</v>
      </c>
      <c r="CI262" s="10">
        <v>1</v>
      </c>
      <c r="CJ262" s="11"/>
      <c r="CK262" s="74">
        <f t="shared" si="7352"/>
        <v>121</v>
      </c>
      <c r="CL262" s="74">
        <f t="shared" si="7353"/>
        <v>11</v>
      </c>
      <c r="CM262" s="11">
        <v>65</v>
      </c>
      <c r="CN262" s="12">
        <f t="shared" si="7282"/>
        <v>0.57851239669421484</v>
      </c>
      <c r="CO262" s="11">
        <v>5</v>
      </c>
      <c r="CP262" s="12">
        <f t="shared" si="7283"/>
        <v>7.1428571428571425E-2</v>
      </c>
      <c r="CQ262" s="13"/>
      <c r="CR262" s="11"/>
      <c r="CS262" s="25"/>
      <c r="CT262" s="38">
        <v>4653.333333333333</v>
      </c>
      <c r="CU262" s="10"/>
      <c r="CV262" s="11"/>
      <c r="CW262" s="74">
        <f t="shared" si="7354"/>
        <v>731</v>
      </c>
      <c r="CX262" s="74">
        <f t="shared" si="7355"/>
        <v>62</v>
      </c>
      <c r="CY262" s="11">
        <v>378</v>
      </c>
      <c r="CZ262" s="12">
        <f t="shared" si="7286"/>
        <v>0.53214774281805743</v>
      </c>
      <c r="DA262" s="11">
        <v>11</v>
      </c>
      <c r="DB262" s="12">
        <f t="shared" si="7287"/>
        <v>2.8277634961439587E-2</v>
      </c>
      <c r="DC262" s="13"/>
      <c r="DD262" s="11"/>
      <c r="DE262" s="25"/>
      <c r="DF262" s="38">
        <v>4755.833333333333</v>
      </c>
      <c r="DG262" s="10"/>
      <c r="DH262" s="11"/>
      <c r="DI262" s="74">
        <f t="shared" si="7356"/>
        <v>807</v>
      </c>
      <c r="DJ262" s="74">
        <f t="shared" si="7357"/>
        <v>70</v>
      </c>
      <c r="DK262" s="11">
        <v>435</v>
      </c>
      <c r="DL262" s="12">
        <f t="shared" si="7290"/>
        <v>0.55514250309789348</v>
      </c>
      <c r="DM262" s="11">
        <v>13</v>
      </c>
      <c r="DN262" s="12">
        <f t="shared" si="7291"/>
        <v>2.9017857142857144E-2</v>
      </c>
      <c r="DO262" s="13"/>
      <c r="DP262" s="11"/>
      <c r="DQ262" s="25"/>
      <c r="DR262" s="38">
        <v>5115</v>
      </c>
      <c r="DS262" s="10"/>
      <c r="DT262" s="11"/>
      <c r="DU262" s="74">
        <f t="shared" si="7358"/>
        <v>874</v>
      </c>
      <c r="DV262" s="74">
        <f t="shared" si="7359"/>
        <v>70</v>
      </c>
      <c r="DW262" s="11">
        <v>484</v>
      </c>
      <c r="DX262" s="12">
        <f t="shared" si="7294"/>
        <v>0.57437070938215107</v>
      </c>
      <c r="DY262" s="11">
        <v>18</v>
      </c>
      <c r="DZ262" s="12">
        <f t="shared" si="7295"/>
        <v>3.5856573705179286E-2</v>
      </c>
      <c r="EA262" s="13"/>
      <c r="EB262" s="11"/>
      <c r="EC262" s="25"/>
      <c r="ED262" s="38">
        <v>4570</v>
      </c>
      <c r="EE262" s="10"/>
      <c r="EF262" s="11"/>
      <c r="EG262" s="74">
        <f t="shared" si="7360"/>
        <v>147</v>
      </c>
      <c r="EH262" s="74">
        <f t="shared" si="7361"/>
        <v>11</v>
      </c>
      <c r="EI262" s="11">
        <v>70</v>
      </c>
      <c r="EJ262" s="12">
        <f t="shared" si="7298"/>
        <v>0.53061224489795922</v>
      </c>
      <c r="EK262" s="11">
        <v>8</v>
      </c>
      <c r="EL262" s="12">
        <f t="shared" si="7299"/>
        <v>0.10256410256410256</v>
      </c>
      <c r="EM262" s="13"/>
      <c r="EN262" s="11"/>
      <c r="EO262" s="25"/>
      <c r="EP262" s="38">
        <v>4820</v>
      </c>
      <c r="EQ262" s="10"/>
      <c r="ER262" s="11"/>
      <c r="ES262" s="74">
        <f t="shared" si="7362"/>
        <v>859</v>
      </c>
      <c r="ET262" s="74">
        <f t="shared" si="7363"/>
        <v>72</v>
      </c>
      <c r="EU262" s="11">
        <v>455</v>
      </c>
      <c r="EV262" s="12">
        <f t="shared" si="7302"/>
        <v>0.54714784633294533</v>
      </c>
      <c r="EW262" s="11">
        <v>15</v>
      </c>
      <c r="EX262" s="12">
        <f t="shared" si="7303"/>
        <v>3.1914893617021274E-2</v>
      </c>
      <c r="EY262" s="13"/>
      <c r="EZ262" s="11"/>
      <c r="FA262" s="25"/>
      <c r="FB262" s="38">
        <v>4683.75</v>
      </c>
      <c r="FC262" s="10"/>
      <c r="FD262" s="11"/>
      <c r="FE262" s="74">
        <f t="shared" si="7364"/>
        <v>868</v>
      </c>
      <c r="FF262" s="74">
        <f t="shared" si="7365"/>
        <v>71</v>
      </c>
      <c r="FG262" s="11">
        <v>451</v>
      </c>
      <c r="FH262" s="12">
        <f t="shared" si="7306"/>
        <v>0.54377880184331795</v>
      </c>
      <c r="FI262" s="11">
        <v>21</v>
      </c>
      <c r="FJ262" s="12">
        <f t="shared" si="7307"/>
        <v>4.4491525423728813E-2</v>
      </c>
      <c r="FK262" s="13"/>
      <c r="FL262" s="11"/>
      <c r="FM262" s="25"/>
      <c r="FN262" s="38">
        <v>4945.333333333333</v>
      </c>
      <c r="FO262" s="10"/>
      <c r="FP262" s="11"/>
      <c r="FQ262" s="74">
        <f t="shared" si="7366"/>
        <v>837</v>
      </c>
      <c r="FR262" s="74">
        <f t="shared" si="7367"/>
        <v>69</v>
      </c>
      <c r="FS262" s="11">
        <v>401</v>
      </c>
      <c r="FT262" s="12">
        <f t="shared" si="7310"/>
        <v>0.49103942652329752</v>
      </c>
      <c r="FU262" s="11">
        <v>10</v>
      </c>
      <c r="FV262" s="12">
        <f t="shared" si="7311"/>
        <v>2.4330900243309004E-2</v>
      </c>
      <c r="FW262" s="13"/>
      <c r="FX262" s="11"/>
      <c r="FY262" s="25"/>
      <c r="FZ262" s="38">
        <v>4677.333333333333</v>
      </c>
      <c r="GA262" s="10"/>
      <c r="GB262" s="11"/>
      <c r="GC262" s="74">
        <f t="shared" si="7368"/>
        <v>147</v>
      </c>
      <c r="GD262" s="74">
        <f t="shared" si="7369"/>
        <v>13</v>
      </c>
      <c r="GE262" s="11">
        <v>73</v>
      </c>
      <c r="GF262" s="12">
        <f t="shared" si="7314"/>
        <v>0.51700680272108845</v>
      </c>
      <c r="GG262" s="11">
        <v>3</v>
      </c>
      <c r="GH262" s="12">
        <f t="shared" si="7315"/>
        <v>3.9473684210526314E-2</v>
      </c>
      <c r="GI262" s="13"/>
      <c r="GJ262" s="11"/>
      <c r="GK262" s="25"/>
      <c r="GL262" s="38">
        <v>4930</v>
      </c>
      <c r="GM262" s="10"/>
      <c r="GN262" s="11"/>
      <c r="GO262" s="74">
        <f t="shared" si="7370"/>
        <v>829</v>
      </c>
      <c r="GP262" s="74">
        <f t="shared" si="7371"/>
        <v>69</v>
      </c>
      <c r="GQ262" s="11">
        <v>444</v>
      </c>
      <c r="GR262" s="12">
        <f t="shared" si="7318"/>
        <v>0.54885404101326896</v>
      </c>
      <c r="GS262" s="11">
        <v>11</v>
      </c>
      <c r="GT262" s="12">
        <f t="shared" si="7319"/>
        <v>2.4175824175824177E-2</v>
      </c>
      <c r="GU262" s="13"/>
      <c r="GV262" s="11"/>
      <c r="GW262" s="25"/>
      <c r="GX262" s="38">
        <v>4803.333333333333</v>
      </c>
      <c r="GY262" s="10"/>
      <c r="GZ262" s="11"/>
      <c r="HA262" s="74">
        <f t="shared" si="7372"/>
        <v>835</v>
      </c>
      <c r="HB262" s="74">
        <f t="shared" si="7373"/>
        <v>70</v>
      </c>
      <c r="HC262" s="11">
        <v>444</v>
      </c>
      <c r="HD262" s="12">
        <f t="shared" si="7322"/>
        <v>0.56287425149700598</v>
      </c>
      <c r="HE262" s="11">
        <v>26</v>
      </c>
      <c r="HF262" s="12">
        <f t="shared" si="7323"/>
        <v>5.5319148936170209E-2</v>
      </c>
      <c r="HG262" s="13"/>
      <c r="HH262" s="11"/>
      <c r="HI262" s="25"/>
      <c r="HJ262" s="38">
        <v>5077.333333333333</v>
      </c>
      <c r="HK262" s="10">
        <f t="shared" si="7324"/>
        <v>4</v>
      </c>
      <c r="HL262" s="11">
        <f t="shared" si="7325"/>
        <v>0</v>
      </c>
      <c r="HM262" s="11">
        <f t="shared" si="7326"/>
        <v>11529</v>
      </c>
      <c r="HN262" s="11">
        <f t="shared" si="7327"/>
        <v>960</v>
      </c>
      <c r="HO262" s="11">
        <f t="shared" si="7328"/>
        <v>6287</v>
      </c>
      <c r="HP262" s="215">
        <f t="shared" si="7375"/>
        <v>0.54532049614016831</v>
      </c>
      <c r="HQ262" s="15">
        <f t="shared" si="7330"/>
        <v>240</v>
      </c>
      <c r="HR262" s="12">
        <f t="shared" si="7374"/>
        <v>3.8174009861619215E-2</v>
      </c>
      <c r="HS262" s="16">
        <v>66.599999999999994</v>
      </c>
      <c r="HT262" s="17">
        <v>5942</v>
      </c>
      <c r="HU262" s="16">
        <f t="shared" si="7331"/>
        <v>94.512486082392229</v>
      </c>
      <c r="HV262" s="23"/>
      <c r="HW262" s="22">
        <v>4772.3300970873788</v>
      </c>
      <c r="HX262" s="78">
        <f t="shared" si="7332"/>
        <v>0.54766600920447073</v>
      </c>
      <c r="HY262" s="78">
        <f t="shared" si="7333"/>
        <v>0.54577806535101914</v>
      </c>
      <c r="HZ262" s="78">
        <f t="shared" si="7334"/>
        <v>0.55385735080058229</v>
      </c>
      <c r="IA262" s="78">
        <f t="shared" si="7335"/>
        <v>0.53323262839879149</v>
      </c>
    </row>
    <row r="263" spans="1:244" x14ac:dyDescent="0.25">
      <c r="A263" s="226"/>
      <c r="B263" s="41">
        <f t="shared" si="7336"/>
        <v>44630</v>
      </c>
      <c r="C263" s="10"/>
      <c r="D263" s="11"/>
      <c r="E263" s="74">
        <f>E262-C263</f>
        <v>724</v>
      </c>
      <c r="F263" s="74">
        <f>F262-D263</f>
        <v>61</v>
      </c>
      <c r="G263" s="11">
        <v>332</v>
      </c>
      <c r="H263" s="12">
        <f t="shared" si="7255"/>
        <v>0.48066298342541436</v>
      </c>
      <c r="I263" s="11">
        <v>16</v>
      </c>
      <c r="J263" s="12">
        <f t="shared" si="7339"/>
        <v>4.5977011494252873E-2</v>
      </c>
      <c r="K263" s="13"/>
      <c r="L263" s="11"/>
      <c r="M263" s="39"/>
      <c r="N263" s="43">
        <v>100</v>
      </c>
      <c r="O263" s="10"/>
      <c r="P263" s="11"/>
      <c r="Q263" s="74">
        <f t="shared" si="7340"/>
        <v>689</v>
      </c>
      <c r="R263" s="74">
        <f t="shared" si="7341"/>
        <v>57</v>
      </c>
      <c r="S263" s="11">
        <v>335</v>
      </c>
      <c r="T263" s="12">
        <f t="shared" si="7258"/>
        <v>0.50653120464441215</v>
      </c>
      <c r="U263" s="11">
        <v>14</v>
      </c>
      <c r="V263" s="12">
        <f t="shared" si="7259"/>
        <v>4.0114613180515762E-2</v>
      </c>
      <c r="W263" s="13"/>
      <c r="X263" s="11"/>
      <c r="Y263" s="39"/>
      <c r="Z263" s="43">
        <v>100</v>
      </c>
      <c r="AA263" s="10"/>
      <c r="AB263" s="11"/>
      <c r="AC263" s="74">
        <f t="shared" si="7342"/>
        <v>111</v>
      </c>
      <c r="AD263" s="74">
        <f t="shared" si="7343"/>
        <v>7</v>
      </c>
      <c r="AE263" s="11">
        <v>58</v>
      </c>
      <c r="AF263" s="12">
        <f t="shared" si="7262"/>
        <v>0.5495495495495496</v>
      </c>
      <c r="AG263" s="11">
        <v>3</v>
      </c>
      <c r="AH263" s="12">
        <f t="shared" si="7263"/>
        <v>4.9180327868852458E-2</v>
      </c>
      <c r="AI263" s="13"/>
      <c r="AJ263" s="11"/>
      <c r="AK263" s="39"/>
      <c r="AL263" s="43">
        <v>100</v>
      </c>
      <c r="AM263" s="10"/>
      <c r="AN263" s="11"/>
      <c r="AO263" s="74">
        <f t="shared" si="7344"/>
        <v>697</v>
      </c>
      <c r="AP263" s="74">
        <f t="shared" si="7345"/>
        <v>60</v>
      </c>
      <c r="AQ263" s="11">
        <v>341</v>
      </c>
      <c r="AR263" s="12">
        <f t="shared" si="7266"/>
        <v>0.50502152080344331</v>
      </c>
      <c r="AS263" s="11">
        <v>11</v>
      </c>
      <c r="AT263" s="12">
        <f t="shared" si="7267"/>
        <v>3.125E-2</v>
      </c>
      <c r="AU263" s="13"/>
      <c r="AV263" s="11"/>
      <c r="AW263" s="39"/>
      <c r="AX263" s="43">
        <v>100</v>
      </c>
      <c r="AY263" s="10"/>
      <c r="AZ263" s="11"/>
      <c r="BA263" s="74">
        <f t="shared" si="7346"/>
        <v>821</v>
      </c>
      <c r="BB263" s="74">
        <f t="shared" si="7347"/>
        <v>68</v>
      </c>
      <c r="BC263" s="11">
        <v>420</v>
      </c>
      <c r="BD263" s="12">
        <f t="shared" si="7270"/>
        <v>0.53349573690621188</v>
      </c>
      <c r="BE263" s="11">
        <v>18</v>
      </c>
      <c r="BF263" s="12">
        <f t="shared" si="7271"/>
        <v>4.1095890410958902E-2</v>
      </c>
      <c r="BG263" s="13"/>
      <c r="BH263" s="11"/>
      <c r="BI263" s="39"/>
      <c r="BJ263" s="43">
        <v>100</v>
      </c>
      <c r="BK263" s="10">
        <v>1</v>
      </c>
      <c r="BL263" s="11"/>
      <c r="BM263" s="74">
        <f t="shared" si="7348"/>
        <v>705</v>
      </c>
      <c r="BN263" s="74">
        <f t="shared" si="7349"/>
        <v>58</v>
      </c>
      <c r="BO263" s="11">
        <v>359</v>
      </c>
      <c r="BP263" s="12">
        <f t="shared" si="7274"/>
        <v>0.53191489361702127</v>
      </c>
      <c r="BQ263" s="11">
        <v>16</v>
      </c>
      <c r="BR263" s="12">
        <f t="shared" si="7275"/>
        <v>4.2666666666666665E-2</v>
      </c>
      <c r="BS263" s="13"/>
      <c r="BT263" s="11"/>
      <c r="BU263" s="39"/>
      <c r="BV263" s="43">
        <v>91.666666666666671</v>
      </c>
      <c r="BW263" s="10"/>
      <c r="BX263" s="11"/>
      <c r="BY263" s="74">
        <f t="shared" si="7350"/>
        <v>726</v>
      </c>
      <c r="BZ263" s="74">
        <f t="shared" si="7351"/>
        <v>61</v>
      </c>
      <c r="CA263" s="11">
        <v>386</v>
      </c>
      <c r="CB263" s="12">
        <f t="shared" si="7278"/>
        <v>0.54958677685950408</v>
      </c>
      <c r="CC263" s="11">
        <v>13</v>
      </c>
      <c r="CD263" s="12">
        <f t="shared" si="7279"/>
        <v>3.2581453634085211E-2</v>
      </c>
      <c r="CE263" s="13"/>
      <c r="CF263" s="11"/>
      <c r="CG263" s="39"/>
      <c r="CH263" s="43">
        <v>100</v>
      </c>
      <c r="CI263" s="10"/>
      <c r="CJ263" s="11"/>
      <c r="CK263" s="74">
        <f t="shared" si="7352"/>
        <v>121</v>
      </c>
      <c r="CL263" s="74">
        <f t="shared" si="7353"/>
        <v>11</v>
      </c>
      <c r="CM263" s="11">
        <v>56</v>
      </c>
      <c r="CN263" s="12">
        <f t="shared" si="7282"/>
        <v>0.47933884297520662</v>
      </c>
      <c r="CO263" s="11">
        <v>2</v>
      </c>
      <c r="CP263" s="12">
        <f t="shared" si="7283"/>
        <v>3.4482758620689655E-2</v>
      </c>
      <c r="CQ263" s="13"/>
      <c r="CR263" s="11"/>
      <c r="CS263" s="39"/>
      <c r="CT263" s="43">
        <v>100</v>
      </c>
      <c r="CU263" s="10"/>
      <c r="CV263" s="11"/>
      <c r="CW263" s="74">
        <f t="shared" si="7354"/>
        <v>731</v>
      </c>
      <c r="CX263" s="74">
        <f t="shared" si="7355"/>
        <v>62</v>
      </c>
      <c r="CY263" s="11">
        <v>407</v>
      </c>
      <c r="CZ263" s="12">
        <f t="shared" si="7286"/>
        <v>0.56634746922024626</v>
      </c>
      <c r="DA263" s="11">
        <v>7</v>
      </c>
      <c r="DB263" s="12">
        <f t="shared" si="7287"/>
        <v>1.6908212560386472E-2</v>
      </c>
      <c r="DC263" s="13"/>
      <c r="DD263" s="11"/>
      <c r="DE263" s="39"/>
      <c r="DF263" s="43">
        <v>100</v>
      </c>
      <c r="DG263" s="10"/>
      <c r="DH263" s="11"/>
      <c r="DI263" s="74">
        <f t="shared" si="7356"/>
        <v>807</v>
      </c>
      <c r="DJ263" s="74">
        <f t="shared" si="7357"/>
        <v>70</v>
      </c>
      <c r="DK263" s="11">
        <v>408</v>
      </c>
      <c r="DL263" s="12">
        <f t="shared" si="7290"/>
        <v>0.52292441140024781</v>
      </c>
      <c r="DM263" s="11">
        <v>14</v>
      </c>
      <c r="DN263" s="12">
        <f t="shared" si="7291"/>
        <v>3.3175355450236969E-2</v>
      </c>
      <c r="DO263" s="13"/>
      <c r="DP263" s="11"/>
      <c r="DQ263" s="39"/>
      <c r="DR263" s="43">
        <v>100</v>
      </c>
      <c r="DS263" s="10"/>
      <c r="DT263" s="11"/>
      <c r="DU263" s="74">
        <f t="shared" si="7358"/>
        <v>874</v>
      </c>
      <c r="DV263" s="74">
        <f t="shared" si="7359"/>
        <v>70</v>
      </c>
      <c r="DW263" s="11">
        <v>443</v>
      </c>
      <c r="DX263" s="12">
        <f t="shared" si="7294"/>
        <v>0.52173913043478259</v>
      </c>
      <c r="DY263" s="11">
        <v>13</v>
      </c>
      <c r="DZ263" s="12">
        <f t="shared" si="7295"/>
        <v>2.850877192982456E-2</v>
      </c>
      <c r="EA263" s="13"/>
      <c r="EB263" s="11"/>
      <c r="EC263" s="39"/>
      <c r="ED263" s="43">
        <v>100</v>
      </c>
      <c r="EE263" s="10"/>
      <c r="EF263" s="11"/>
      <c r="EG263" s="74">
        <f t="shared" si="7360"/>
        <v>147</v>
      </c>
      <c r="EH263" s="74">
        <f t="shared" si="7361"/>
        <v>11</v>
      </c>
      <c r="EI263" s="11">
        <v>74</v>
      </c>
      <c r="EJ263" s="12">
        <f t="shared" si="7298"/>
        <v>0.51020408163265307</v>
      </c>
      <c r="EK263" s="11">
        <v>1</v>
      </c>
      <c r="EL263" s="12">
        <f t="shared" si="7299"/>
        <v>1.3333333333333334E-2</v>
      </c>
      <c r="EM263" s="13"/>
      <c r="EN263" s="11"/>
      <c r="EO263" s="39"/>
      <c r="EP263" s="43">
        <v>100</v>
      </c>
      <c r="EQ263" s="10"/>
      <c r="ER263" s="11"/>
      <c r="ES263" s="74">
        <f t="shared" si="7362"/>
        <v>859</v>
      </c>
      <c r="ET263" s="74">
        <f t="shared" si="7363"/>
        <v>72</v>
      </c>
      <c r="EU263" s="11">
        <v>453</v>
      </c>
      <c r="EV263" s="12">
        <f t="shared" si="7302"/>
        <v>0.54132712456344589</v>
      </c>
      <c r="EW263" s="11">
        <v>12</v>
      </c>
      <c r="EX263" s="12">
        <f t="shared" si="7303"/>
        <v>2.5806451612903226E-2</v>
      </c>
      <c r="EY263" s="13"/>
      <c r="EZ263" s="11"/>
      <c r="FA263" s="39"/>
      <c r="FB263" s="43">
        <v>93.75</v>
      </c>
      <c r="FC263" s="10"/>
      <c r="FD263" s="11"/>
      <c r="FE263" s="74">
        <f t="shared" si="7364"/>
        <v>868</v>
      </c>
      <c r="FF263" s="74">
        <f t="shared" si="7365"/>
        <v>71</v>
      </c>
      <c r="FG263" s="11">
        <v>430</v>
      </c>
      <c r="FH263" s="12">
        <f t="shared" si="7306"/>
        <v>0.52073732718894006</v>
      </c>
      <c r="FI263" s="11">
        <v>22</v>
      </c>
      <c r="FJ263" s="12">
        <f t="shared" si="7307"/>
        <v>4.8672566371681415E-2</v>
      </c>
      <c r="FK263" s="13"/>
      <c r="FL263" s="11"/>
      <c r="FM263" s="39"/>
      <c r="FN263" s="43">
        <v>100</v>
      </c>
      <c r="FO263" s="10"/>
      <c r="FP263" s="11"/>
      <c r="FQ263" s="74">
        <f t="shared" si="7366"/>
        <v>837</v>
      </c>
      <c r="FR263" s="74">
        <f t="shared" si="7367"/>
        <v>69</v>
      </c>
      <c r="FS263" s="11">
        <v>374</v>
      </c>
      <c r="FT263" s="12">
        <f t="shared" si="7310"/>
        <v>0.45758661887694146</v>
      </c>
      <c r="FU263" s="11">
        <v>9</v>
      </c>
      <c r="FV263" s="12">
        <f t="shared" si="7311"/>
        <v>2.3498694516971279E-2</v>
      </c>
      <c r="FW263" s="13"/>
      <c r="FX263" s="11"/>
      <c r="FY263" s="39"/>
      <c r="FZ263" s="43">
        <v>80</v>
      </c>
      <c r="GA263" s="10"/>
      <c r="GB263" s="11"/>
      <c r="GC263" s="74">
        <f t="shared" si="7368"/>
        <v>147</v>
      </c>
      <c r="GD263" s="74">
        <f t="shared" si="7369"/>
        <v>13</v>
      </c>
      <c r="GE263" s="11">
        <v>63</v>
      </c>
      <c r="GF263" s="12">
        <f t="shared" si="7314"/>
        <v>0.44217687074829931</v>
      </c>
      <c r="GG263" s="11">
        <v>2</v>
      </c>
      <c r="GH263" s="12">
        <f t="shared" si="7315"/>
        <v>3.0769230769230771E-2</v>
      </c>
      <c r="GI263" s="13"/>
      <c r="GJ263" s="11"/>
      <c r="GK263" s="39"/>
      <c r="GL263" s="43">
        <v>100</v>
      </c>
      <c r="GM263" s="10"/>
      <c r="GN263" s="11"/>
      <c r="GO263" s="74">
        <f t="shared" si="7370"/>
        <v>829</v>
      </c>
      <c r="GP263" s="74">
        <f t="shared" si="7371"/>
        <v>69</v>
      </c>
      <c r="GQ263" s="11">
        <v>422</v>
      </c>
      <c r="GR263" s="12">
        <f t="shared" si="7318"/>
        <v>0.52955367913148377</v>
      </c>
      <c r="GS263" s="11">
        <v>17</v>
      </c>
      <c r="GT263" s="12">
        <f t="shared" si="7319"/>
        <v>3.8724373576309798E-2</v>
      </c>
      <c r="GU263" s="13"/>
      <c r="GV263" s="11"/>
      <c r="GW263" s="39"/>
      <c r="GX263" s="43">
        <v>86.666666666666671</v>
      </c>
      <c r="GY263" s="10"/>
      <c r="GZ263" s="11"/>
      <c r="HA263" s="74">
        <f t="shared" si="7372"/>
        <v>835</v>
      </c>
      <c r="HB263" s="74">
        <f t="shared" si="7373"/>
        <v>70</v>
      </c>
      <c r="HC263" s="11">
        <v>457</v>
      </c>
      <c r="HD263" s="12">
        <f t="shared" si="7322"/>
        <v>0.56886227544910184</v>
      </c>
      <c r="HE263" s="11">
        <v>18</v>
      </c>
      <c r="HF263" s="12">
        <f t="shared" si="7323"/>
        <v>3.7894736842105266E-2</v>
      </c>
      <c r="HG263" s="13"/>
      <c r="HH263" s="11"/>
      <c r="HI263" s="39"/>
      <c r="HJ263" s="43">
        <v>80</v>
      </c>
      <c r="HK263" s="10">
        <f t="shared" si="7324"/>
        <v>1</v>
      </c>
      <c r="HL263" s="11">
        <f t="shared" si="7325"/>
        <v>0</v>
      </c>
      <c r="HM263" s="11">
        <f t="shared" si="7326"/>
        <v>11528</v>
      </c>
      <c r="HN263" s="11">
        <f t="shared" si="7327"/>
        <v>960</v>
      </c>
      <c r="HO263" s="11">
        <f t="shared" si="7328"/>
        <v>6026</v>
      </c>
      <c r="HP263" s="215">
        <f t="shared" si="7375"/>
        <v>0.52272727272727271</v>
      </c>
      <c r="HQ263" s="15">
        <f t="shared" si="7330"/>
        <v>208</v>
      </c>
      <c r="HR263" s="12">
        <f t="shared" si="7374"/>
        <v>3.4517092598738801E-2</v>
      </c>
      <c r="HS263" s="16">
        <v>66.7</v>
      </c>
      <c r="HT263" s="17">
        <v>5698</v>
      </c>
      <c r="HU263" s="16">
        <f t="shared" si="7331"/>
        <v>94.5569200132758</v>
      </c>
      <c r="HV263" s="23"/>
      <c r="HW263" s="22">
        <v>84.466019417475735</v>
      </c>
      <c r="HX263" s="78">
        <f t="shared" si="7332"/>
        <v>0.50887573964497046</v>
      </c>
      <c r="HY263" s="78">
        <f t="shared" si="7333"/>
        <v>0.53980582524271847</v>
      </c>
      <c r="HZ263" s="78">
        <f t="shared" si="7334"/>
        <v>0.52692867540029109</v>
      </c>
      <c r="IA263" s="78">
        <f t="shared" si="7335"/>
        <v>0.5143504531722054</v>
      </c>
      <c r="IF263" s="93">
        <f t="shared" ref="IF263" si="7376">IF264/IF265</f>
        <v>1.3131976362442547E-3</v>
      </c>
      <c r="IG263" s="93">
        <f t="shared" ref="IG263" si="7377">IG264/IG265</f>
        <v>1.937984496124031E-3</v>
      </c>
      <c r="IH263" s="93">
        <f t="shared" ref="IH263" si="7378">IH264/IH265</f>
        <v>0</v>
      </c>
      <c r="II263" s="93">
        <f t="shared" ref="II263" si="7379">II264/II265</f>
        <v>2.2607385079125848E-3</v>
      </c>
      <c r="IJ263" s="96" t="s">
        <v>90</v>
      </c>
    </row>
    <row r="264" spans="1:244" ht="19.5" thickBot="1" x14ac:dyDescent="0.3">
      <c r="A264" s="226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2548</v>
      </c>
      <c r="H264" s="28">
        <f>((G264+I264)/7)/E263</f>
        <v>0.5284135753749013</v>
      </c>
      <c r="I264" s="27">
        <f>SUM(I257:I263)</f>
        <v>130</v>
      </c>
      <c r="J264" s="28">
        <f>(I264/(I264+G264))</f>
        <v>4.8543689320388349E-2</v>
      </c>
      <c r="K264" s="27"/>
      <c r="L264" s="27"/>
      <c r="M264" s="29" t="e">
        <f>M262/M261*100-100</f>
        <v>#DIV/0!</v>
      </c>
      <c r="N264" s="72">
        <f>N262/N261*100-100</f>
        <v>-0.24047354790972975</v>
      </c>
      <c r="O264" s="26">
        <f t="shared" ref="O264" si="7380">SUM(O257:O263)</f>
        <v>0</v>
      </c>
      <c r="P264" s="27">
        <f t="shared" ref="P264" si="7381">SUM(P257:P263)</f>
        <v>2</v>
      </c>
      <c r="Q264" s="27"/>
      <c r="R264" s="27"/>
      <c r="S264" s="27">
        <f t="shared" ref="S264" si="7382">SUM(S257:S263)</f>
        <v>2397</v>
      </c>
      <c r="T264" s="28">
        <f t="shared" ref="T264" si="7383">((S264+U264)/7)/Q263</f>
        <v>0.51731287580344187</v>
      </c>
      <c r="U264" s="27">
        <f t="shared" ref="U264" si="7384">SUM(U257:U263)</f>
        <v>98</v>
      </c>
      <c r="V264" s="28">
        <f t="shared" ref="V264" si="7385">(U264/(U264+S264))</f>
        <v>3.9278557114228459E-2</v>
      </c>
      <c r="W264" s="27"/>
      <c r="X264" s="27"/>
      <c r="Y264" s="29" t="e">
        <f t="shared" ref="Y264:Z264" si="7386">Y262/Y261*100-100</f>
        <v>#DIV/0!</v>
      </c>
      <c r="Z264" s="72">
        <f t="shared" si="7386"/>
        <v>5.7528671846096984</v>
      </c>
      <c r="AA264" s="26">
        <f t="shared" ref="AA264" si="7387">SUM(AA257:AA263)</f>
        <v>2</v>
      </c>
      <c r="AB264" s="27">
        <f t="shared" ref="AB264" si="7388">SUM(AB257:AB263)</f>
        <v>0</v>
      </c>
      <c r="AC264" s="27"/>
      <c r="AD264" s="27"/>
      <c r="AE264" s="27">
        <f t="shared" ref="AE264" si="7389">SUM(AE257:AE263)</f>
        <v>398</v>
      </c>
      <c r="AF264" s="28">
        <f t="shared" ref="AF264" si="7390">((AE264+AG264)/7)/AC263</f>
        <v>0.5353925353925354</v>
      </c>
      <c r="AG264" s="27">
        <f t="shared" ref="AG264" si="7391">SUM(AG257:AG263)</f>
        <v>18</v>
      </c>
      <c r="AH264" s="28">
        <f t="shared" ref="AH264" si="7392">(AG264/(AG264+AE264))</f>
        <v>4.3269230769230768E-2</v>
      </c>
      <c r="AI264" s="27"/>
      <c r="AJ264" s="27"/>
      <c r="AK264" s="29" t="e">
        <f t="shared" ref="AK264:AL264" si="7393">AK262/AK261*100-100</f>
        <v>#DIV/0!</v>
      </c>
      <c r="AL264" s="72">
        <f t="shared" si="7393"/>
        <v>5.3274139844616997</v>
      </c>
      <c r="AM264" s="26">
        <f t="shared" ref="AM264" si="7394">SUM(AM257:AM263)</f>
        <v>2</v>
      </c>
      <c r="AN264" s="27">
        <f t="shared" ref="AN264" si="7395">SUM(AN257:AN263)</f>
        <v>0</v>
      </c>
      <c r="AO264" s="27"/>
      <c r="AP264" s="27"/>
      <c r="AQ264" s="27">
        <f t="shared" ref="AQ264" si="7396">SUM(AQ257:AQ263)</f>
        <v>2539</v>
      </c>
      <c r="AR264" s="28">
        <f t="shared" ref="AR264" si="7397">((AQ264+AS264)/7)/AO263</f>
        <v>0.54334904693584751</v>
      </c>
      <c r="AS264" s="27">
        <f t="shared" ref="AS264" si="7398">SUM(AS257:AS263)</f>
        <v>112</v>
      </c>
      <c r="AT264" s="28">
        <f t="shared" ref="AT264" si="7399">(AS264/(AS264+AQ264))</f>
        <v>4.2248208223311955E-2</v>
      </c>
      <c r="AU264" s="27"/>
      <c r="AV264" s="27"/>
      <c r="AW264" s="29" t="e">
        <f t="shared" ref="AW264:AX264" si="7400">AW262/AW261*100-100</f>
        <v>#DIV/0!</v>
      </c>
      <c r="AX264" s="72">
        <f t="shared" si="7400"/>
        <v>3.9357978314693156</v>
      </c>
      <c r="AY264" s="26">
        <f t="shared" ref="AY264" si="7401">SUM(AY257:AY263)</f>
        <v>0</v>
      </c>
      <c r="AZ264" s="27">
        <f t="shared" ref="AZ264" si="7402">SUM(AZ257:AZ263)</f>
        <v>0</v>
      </c>
      <c r="BA264" s="27"/>
      <c r="BB264" s="27"/>
      <c r="BC264" s="27">
        <f t="shared" ref="BC264" si="7403">SUM(BC257:BC263)</f>
        <v>2783</v>
      </c>
      <c r="BD264" s="28">
        <f t="shared" ref="BD264" si="7404">((BC264+BE264)/7)/BA263</f>
        <v>0.51261527753610581</v>
      </c>
      <c r="BE264" s="27">
        <f t="shared" ref="BE264" si="7405">SUM(BE257:BE263)</f>
        <v>163</v>
      </c>
      <c r="BF264" s="28">
        <f t="shared" ref="BF264" si="7406">(BE264/(BE264+BC264))</f>
        <v>5.5329260013577734E-2</v>
      </c>
      <c r="BG264" s="27"/>
      <c r="BH264" s="27"/>
      <c r="BI264" s="29" t="e">
        <f t="shared" ref="BI264:BJ264" si="7407">BI262/BI261*100-100</f>
        <v>#DIV/0!</v>
      </c>
      <c r="BJ264" s="72">
        <f t="shared" si="7407"/>
        <v>16.012511351024102</v>
      </c>
      <c r="BK264" s="26">
        <f t="shared" ref="BK264" si="7408">SUM(BK257:BK263)</f>
        <v>3</v>
      </c>
      <c r="BL264" s="27">
        <f t="shared" ref="BL264" si="7409">SUM(BL257:BL263)</f>
        <v>0</v>
      </c>
      <c r="BM264" s="27"/>
      <c r="BN264" s="27"/>
      <c r="BO264" s="27">
        <f t="shared" ref="BO264" si="7410">SUM(BO257:BO263)</f>
        <v>2496</v>
      </c>
      <c r="BP264" s="28">
        <f t="shared" ref="BP264" si="7411">((BO264+BQ264)/7)/BM263</f>
        <v>0.52603850050658563</v>
      </c>
      <c r="BQ264" s="27">
        <f t="shared" ref="BQ264" si="7412">SUM(BQ257:BQ263)</f>
        <v>100</v>
      </c>
      <c r="BR264" s="28">
        <f t="shared" ref="BR264" si="7413">(BQ264/(BQ264+BO264))</f>
        <v>3.8520801232665637E-2</v>
      </c>
      <c r="BS264" s="27"/>
      <c r="BT264" s="27"/>
      <c r="BU264" s="29" t="e">
        <f t="shared" ref="BU264:BV264" si="7414">BU262/BU261*100-100</f>
        <v>#DIV/0!</v>
      </c>
      <c r="BV264" s="72">
        <f t="shared" si="7414"/>
        <v>-1.535331113577513</v>
      </c>
      <c r="BW264" s="26">
        <f t="shared" ref="BW264" si="7415">SUM(BW257:BW263)</f>
        <v>0</v>
      </c>
      <c r="BX264" s="27">
        <f t="shared" ref="BX264" si="7416">SUM(BX257:BX263)</f>
        <v>0</v>
      </c>
      <c r="BY264" s="27"/>
      <c r="BZ264" s="27"/>
      <c r="CA264" s="27">
        <f t="shared" ref="CA264" si="7417">SUM(CA257:CA263)</f>
        <v>2645</v>
      </c>
      <c r="CB264" s="28">
        <f t="shared" ref="CB264" si="7418">((CA264+CC264)/7)/BY263</f>
        <v>0.53974813065722149</v>
      </c>
      <c r="CC264" s="27">
        <f t="shared" ref="CC264" si="7419">SUM(CC257:CC263)</f>
        <v>98</v>
      </c>
      <c r="CD264" s="28">
        <f t="shared" ref="CD264" si="7420">(CC264/(CC264+CA264))</f>
        <v>3.5727305869485963E-2</v>
      </c>
      <c r="CE264" s="27"/>
      <c r="CF264" s="27"/>
      <c r="CG264" s="29" t="e">
        <f t="shared" ref="CG264:CH264" si="7421">CG262/CG261*100-100</f>
        <v>#DIV/0!</v>
      </c>
      <c r="CH264" s="72">
        <f t="shared" si="7421"/>
        <v>0.96189419163891898</v>
      </c>
      <c r="CI264" s="26">
        <f t="shared" ref="CI264" si="7422">SUM(CI257:CI263)</f>
        <v>1</v>
      </c>
      <c r="CJ264" s="27">
        <f t="shared" ref="CJ264" si="7423">SUM(CJ257:CJ263)</f>
        <v>0</v>
      </c>
      <c r="CK264" s="27"/>
      <c r="CL264" s="27"/>
      <c r="CM264" s="27">
        <f t="shared" ref="CM264" si="7424">SUM(CM257:CM263)</f>
        <v>414</v>
      </c>
      <c r="CN264" s="28">
        <f t="shared" ref="CN264" si="7425">((CM264+CO264)/7)/CK263</f>
        <v>0.52774498229043676</v>
      </c>
      <c r="CO264" s="27">
        <f t="shared" ref="CO264" si="7426">SUM(CO257:CO263)</f>
        <v>33</v>
      </c>
      <c r="CP264" s="28">
        <f t="shared" ref="CP264" si="7427">(CO264/(CO264+CM264))</f>
        <v>7.3825503355704702E-2</v>
      </c>
      <c r="CQ264" s="27"/>
      <c r="CR264" s="27"/>
      <c r="CS264" s="29" t="e">
        <f t="shared" ref="CS264:CT264" si="7428">CS262/CS261*100-100</f>
        <v>#DIV/0!</v>
      </c>
      <c r="CT264" s="72">
        <f t="shared" si="7428"/>
        <v>3.2926378098408975</v>
      </c>
      <c r="CU264" s="26">
        <f t="shared" ref="CU264" si="7429">SUM(CU257:CU263)</f>
        <v>0</v>
      </c>
      <c r="CV264" s="27">
        <f t="shared" ref="CV264" si="7430">SUM(CV257:CV263)</f>
        <v>0</v>
      </c>
      <c r="CW264" s="27"/>
      <c r="CX264" s="27"/>
      <c r="CY264" s="27">
        <f t="shared" ref="CY264" si="7431">SUM(CY257:CY263)</f>
        <v>2751</v>
      </c>
      <c r="CZ264" s="28">
        <f t="shared" ref="CZ264" si="7432">((CY264+DA264)/7)/CW263</f>
        <v>0.55051788157123316</v>
      </c>
      <c r="DA264" s="27">
        <f t="shared" ref="DA264" si="7433">SUM(DA257:DA263)</f>
        <v>66</v>
      </c>
      <c r="DB264" s="28">
        <f t="shared" ref="DB264" si="7434">(DA264/(DA264+CY264))</f>
        <v>2.3429179978700747E-2</v>
      </c>
      <c r="DC264" s="27"/>
      <c r="DD264" s="27"/>
      <c r="DE264" s="29" t="e">
        <f t="shared" ref="DE264:DF264" si="7435">DE262/DE261*100-100</f>
        <v>#DIV/0!</v>
      </c>
      <c r="DF264" s="72">
        <f t="shared" si="7435"/>
        <v>5.5678875323714294</v>
      </c>
      <c r="DG264" s="26">
        <f t="shared" ref="DG264" si="7436">SUM(DG257:DG263)</f>
        <v>2</v>
      </c>
      <c r="DH264" s="27">
        <f t="shared" ref="DH264" si="7437">SUM(DH257:DH263)</f>
        <v>0</v>
      </c>
      <c r="DI264" s="27"/>
      <c r="DJ264" s="27"/>
      <c r="DK264" s="27">
        <f t="shared" ref="DK264" si="7438">SUM(DK257:DK263)</f>
        <v>2924</v>
      </c>
      <c r="DL264" s="28">
        <f t="shared" ref="DL264" si="7439">((DK264+DM264)/7)/DI263</f>
        <v>0.53584705257567711</v>
      </c>
      <c r="DM264" s="27">
        <f t="shared" ref="DM264" si="7440">SUM(DM257:DM263)</f>
        <v>103</v>
      </c>
      <c r="DN264" s="28">
        <f t="shared" ref="DN264" si="7441">(DM264/(DM264+DK264))</f>
        <v>3.4027089527585069E-2</v>
      </c>
      <c r="DO264" s="27"/>
      <c r="DP264" s="27"/>
      <c r="DQ264" s="29" t="e">
        <f t="shared" ref="DQ264:DR264" si="7442">DQ262/DQ261*100-100</f>
        <v>#DIV/0!</v>
      </c>
      <c r="DR264" s="72">
        <f t="shared" si="7442"/>
        <v>13.540510543840185</v>
      </c>
      <c r="DS264" s="26">
        <f t="shared" ref="DS264" si="7443">SUM(DS257:DS263)</f>
        <v>0</v>
      </c>
      <c r="DT264" s="27">
        <f t="shared" ref="DT264" si="7444">SUM(DT257:DT263)</f>
        <v>0</v>
      </c>
      <c r="DU264" s="27"/>
      <c r="DV264" s="27"/>
      <c r="DW264" s="27">
        <f t="shared" ref="DW264" si="7445">SUM(DW257:DW263)</f>
        <v>3128</v>
      </c>
      <c r="DX264" s="28">
        <f t="shared" ref="DX264" si="7446">((DW264+DY264)/7)/DU263</f>
        <v>0.53710362863680938</v>
      </c>
      <c r="DY264" s="27">
        <f t="shared" ref="DY264" si="7447">SUM(DY257:DY263)</f>
        <v>158</v>
      </c>
      <c r="DZ264" s="28">
        <f t="shared" ref="DZ264" si="7448">(DY264/(DY264+DW264))</f>
        <v>4.808277541083384E-2</v>
      </c>
      <c r="EA264" s="27"/>
      <c r="EB264" s="27"/>
      <c r="EC264" s="29" t="e">
        <f t="shared" ref="EC264:ED264" si="7449">EC262/EC261*100-100</f>
        <v>#DIV/0!</v>
      </c>
      <c r="ED264" s="72">
        <f t="shared" si="7449"/>
        <v>1.4428412874583785</v>
      </c>
      <c r="EE264" s="26">
        <f t="shared" ref="EE264" si="7450">SUM(EE257:EE263)</f>
        <v>0</v>
      </c>
      <c r="EF264" s="27">
        <f t="shared" ref="EF264" si="7451">SUM(EF257:EF263)</f>
        <v>0</v>
      </c>
      <c r="EG264" s="27"/>
      <c r="EH264" s="27"/>
      <c r="EI264" s="27">
        <f t="shared" ref="EI264" si="7452">SUM(EI257:EI263)</f>
        <v>475</v>
      </c>
      <c r="EJ264" s="28">
        <f t="shared" ref="EJ264" si="7453">((EI264+EK264)/7)/EG263</f>
        <v>0.48299319727891155</v>
      </c>
      <c r="EK264" s="27">
        <f t="shared" ref="EK264" si="7454">SUM(EK257:EK263)</f>
        <v>22</v>
      </c>
      <c r="EL264" s="28">
        <f t="shared" ref="EL264" si="7455">(EK264/(EK264+EI264))</f>
        <v>4.4265593561368208E-2</v>
      </c>
      <c r="EM264" s="27"/>
      <c r="EN264" s="27"/>
      <c r="EO264" s="29" t="e">
        <f t="shared" ref="EO264:EP264" si="7456">EO262/EO261*100-100</f>
        <v>#DIV/0!</v>
      </c>
      <c r="EP264" s="72">
        <f t="shared" si="7456"/>
        <v>6.9922308546059924</v>
      </c>
      <c r="EQ264" s="26">
        <f t="shared" ref="EQ264" si="7457">SUM(EQ257:EQ263)</f>
        <v>0</v>
      </c>
      <c r="ER264" s="27">
        <f t="shared" ref="ER264" si="7458">SUM(ER257:ER263)</f>
        <v>0</v>
      </c>
      <c r="ES264" s="27"/>
      <c r="ET264" s="27"/>
      <c r="EU264" s="27">
        <f t="shared" ref="EU264" si="7459">SUM(EU257:EU263)</f>
        <v>3107</v>
      </c>
      <c r="EV264" s="28">
        <f t="shared" ref="EV264" si="7460">((EU264+EW264)/7)/ES263</f>
        <v>0.53367703309496095</v>
      </c>
      <c r="EW264" s="27">
        <f t="shared" ref="EW264" si="7461">SUM(EW257:EW263)</f>
        <v>102</v>
      </c>
      <c r="EX264" s="28">
        <f t="shared" ref="EX264" si="7462">(EW264/(EW264+EU264))</f>
        <v>3.1785602991586163E-2</v>
      </c>
      <c r="EY264" s="27"/>
      <c r="EZ264" s="27"/>
      <c r="FA264" s="29" t="e">
        <f t="shared" ref="FA264:FB264" si="7463">FA262/FA261*100-100</f>
        <v>#DIV/0!</v>
      </c>
      <c r="FB264" s="72">
        <f t="shared" si="7463"/>
        <v>3.9678135405105479</v>
      </c>
      <c r="FC264" s="26">
        <f t="shared" ref="FC264" si="7464">SUM(FC257:FC263)</f>
        <v>0</v>
      </c>
      <c r="FD264" s="27">
        <f t="shared" ref="FD264" si="7465">SUM(FD257:FD263)</f>
        <v>0</v>
      </c>
      <c r="FE264" s="27"/>
      <c r="FF264" s="27"/>
      <c r="FG264" s="27">
        <f t="shared" ref="FG264" si="7466">SUM(FG257:FG263)</f>
        <v>3069</v>
      </c>
      <c r="FH264" s="28">
        <f t="shared" ref="FH264" si="7467">((FG264+FI264)/7)/FE263</f>
        <v>0.52732060566161953</v>
      </c>
      <c r="FI264" s="27">
        <f t="shared" ref="FI264" si="7468">SUM(FI257:FI263)</f>
        <v>135</v>
      </c>
      <c r="FJ264" s="28">
        <f t="shared" ref="FJ264" si="7469">(FI264/(FI264+FG264))</f>
        <v>4.2134831460674156E-2</v>
      </c>
      <c r="FK264" s="27"/>
      <c r="FL264" s="27"/>
      <c r="FM264" s="29" t="e">
        <f t="shared" ref="FM264:FN264" si="7470">FM262/FM261*100-100</f>
        <v>#DIV/0!</v>
      </c>
      <c r="FN264" s="72">
        <f t="shared" si="7470"/>
        <v>9.7743248242693141</v>
      </c>
      <c r="FO264" s="26">
        <f t="shared" ref="FO264" si="7471">SUM(FO257:FO263)</f>
        <v>0</v>
      </c>
      <c r="FP264" s="27">
        <f t="shared" ref="FP264" si="7472">SUM(FP257:FP263)</f>
        <v>0</v>
      </c>
      <c r="FQ264" s="27"/>
      <c r="FR264" s="27"/>
      <c r="FS264" s="27">
        <f t="shared" ref="FS264" si="7473">SUM(FS257:FS263)</f>
        <v>2819</v>
      </c>
      <c r="FT264" s="28">
        <f t="shared" ref="FT264" si="7474">((FS264+FU264)/7)/FQ263</f>
        <v>0.49086874893326504</v>
      </c>
      <c r="FU264" s="27">
        <f t="shared" ref="FU264" si="7475">SUM(FU257:FU263)</f>
        <v>57</v>
      </c>
      <c r="FV264" s="28">
        <f t="shared" ref="FV264" si="7476">(FU264/(FU264+FS264))</f>
        <v>1.9819193324061197E-2</v>
      </c>
      <c r="FW264" s="27"/>
      <c r="FX264" s="27"/>
      <c r="FY264" s="29" t="e">
        <f t="shared" ref="FY264:FZ264" si="7477">FY262/FY261*100-100</f>
        <v>#DIV/0!</v>
      </c>
      <c r="FZ264" s="72">
        <f t="shared" si="7477"/>
        <v>3.8253792082870746</v>
      </c>
      <c r="GA264" s="26">
        <f t="shared" ref="GA264" si="7478">SUM(GA257:GA263)</f>
        <v>0</v>
      </c>
      <c r="GB264" s="27">
        <f t="shared" ref="GB264" si="7479">SUM(GB257:GB263)</f>
        <v>0</v>
      </c>
      <c r="GC264" s="27"/>
      <c r="GD264" s="27"/>
      <c r="GE264" s="27">
        <f t="shared" ref="GE264" si="7480">SUM(GE257:GE263)</f>
        <v>457</v>
      </c>
      <c r="GF264" s="28">
        <f t="shared" ref="GF264" si="7481">((GE264+GG264)/7)/GC263</f>
        <v>0.46550048590864918</v>
      </c>
      <c r="GG264" s="27">
        <f t="shared" ref="GG264" si="7482">SUM(GG257:GG263)</f>
        <v>22</v>
      </c>
      <c r="GH264" s="28">
        <f t="shared" ref="GH264" si="7483">(GG264/(GG264+GE264))</f>
        <v>4.5929018789144051E-2</v>
      </c>
      <c r="GI264" s="27"/>
      <c r="GJ264" s="27"/>
      <c r="GK264" s="29" t="e">
        <f t="shared" ref="GK264:GL264" si="7484">GK262/GK261*100-100</f>
        <v>#DIV/0!</v>
      </c>
      <c r="GL264" s="72">
        <f t="shared" si="7484"/>
        <v>9.4339622641509351</v>
      </c>
      <c r="GM264" s="26">
        <f t="shared" ref="GM264" si="7485">SUM(GM257:GM263)</f>
        <v>5</v>
      </c>
      <c r="GN264" s="27">
        <f t="shared" ref="GN264" si="7486">SUM(GN257:GN263)</f>
        <v>0</v>
      </c>
      <c r="GO264" s="27"/>
      <c r="GP264" s="27"/>
      <c r="GQ264" s="27">
        <f t="shared" ref="GQ264" si="7487">SUM(GQ257:GQ263)</f>
        <v>3043</v>
      </c>
      <c r="GR264" s="28">
        <f t="shared" ref="GR264" si="7488">((GQ264+GS264)/7)/GO263</f>
        <v>0.53954850939169396</v>
      </c>
      <c r="GS264" s="27">
        <f t="shared" ref="GS264" si="7489">SUM(GS257:GS263)</f>
        <v>88</v>
      </c>
      <c r="GT264" s="28">
        <f t="shared" ref="GT264" si="7490">(GS264/(GS264+GQ264))</f>
        <v>2.810603641009262E-2</v>
      </c>
      <c r="GU264" s="27"/>
      <c r="GV264" s="27"/>
      <c r="GW264" s="29" t="e">
        <f t="shared" ref="GW264:GX264" si="7491">GW262/GW261*100-100</f>
        <v>#DIV/0!</v>
      </c>
      <c r="GX264" s="72">
        <f t="shared" si="7491"/>
        <v>6.6222715501294829</v>
      </c>
      <c r="GY264" s="26">
        <f t="shared" ref="GY264" si="7492">SUM(GY257:GY263)</f>
        <v>1</v>
      </c>
      <c r="GZ264" s="27">
        <f t="shared" ref="GZ264" si="7493">SUM(GZ257:GZ263)</f>
        <v>0</v>
      </c>
      <c r="HA264" s="27"/>
      <c r="HB264" s="27"/>
      <c r="HC264" s="27">
        <f t="shared" ref="HC264" si="7494">SUM(HC257:HC263)</f>
        <v>3053</v>
      </c>
      <c r="HD264" s="28">
        <f t="shared" ref="HD264" si="7495">((HC264+HE264)/7)/HA263</f>
        <v>0.54781864841745087</v>
      </c>
      <c r="HE264" s="27">
        <f t="shared" ref="HE264" si="7496">SUM(HE257:HE263)</f>
        <v>149</v>
      </c>
      <c r="HF264" s="28">
        <f t="shared" ref="HF264" si="7497">(HE264/(HE264+HC264))</f>
        <v>4.6533416614615866E-2</v>
      </c>
      <c r="HG264" s="27"/>
      <c r="HH264" s="27"/>
      <c r="HI264" s="29" t="e">
        <f t="shared" ref="HI264:HJ264" si="7498">HI262/HI261*100-100</f>
        <v>#DIV/0!</v>
      </c>
      <c r="HJ264" s="72">
        <f t="shared" si="7498"/>
        <v>12.704402515723274</v>
      </c>
      <c r="HK264" s="26">
        <f t="shared" si="7324"/>
        <v>16</v>
      </c>
      <c r="HL264" s="27">
        <f t="shared" si="7325"/>
        <v>2</v>
      </c>
      <c r="HM264" s="27">
        <f t="shared" si="7326"/>
        <v>0</v>
      </c>
      <c r="HN264" s="27">
        <f t="shared" si="7327"/>
        <v>0</v>
      </c>
      <c r="HO264" s="27">
        <f t="shared" si="7328"/>
        <v>42700</v>
      </c>
      <c r="HP264" s="216">
        <f>+((HO264)/HM263)/7</f>
        <v>0.52914642609299101</v>
      </c>
      <c r="HQ264" s="62">
        <f t="shared" si="7330"/>
        <v>1654</v>
      </c>
      <c r="HR264" s="52">
        <f t="shared" si="7374"/>
        <v>3.8735362997658077E-2</v>
      </c>
      <c r="HS264" s="53">
        <f t="shared" ref="HS264" si="7499">SUM(HS257:HS263)/7</f>
        <v>66.514285714285705</v>
      </c>
      <c r="HT264" s="54">
        <f t="shared" ref="HT264" si="7500">SUM(HT257:HT263)</f>
        <v>40296</v>
      </c>
      <c r="HU264" s="53">
        <f t="shared" ref="HU264" si="7501">AVERAGE(HU257:HU263)</f>
        <v>94.37032884025237</v>
      </c>
      <c r="HV264" s="63" t="e">
        <f>HV262/HV261*100-100</f>
        <v>#DIV/0!</v>
      </c>
      <c r="HW264" s="72">
        <f>HW262/HW261*100-100</f>
        <v>5.9340754070450288</v>
      </c>
      <c r="HX264" s="78">
        <f t="shared" ref="HX264" si="7502">SUM(G264,I264,S264,U264,AE264,AG264,AQ264,AS264,BC264,BE264)/7/SUM(E263,Q263,AC263,AO263,BA263)</f>
        <v>0.52531229454306383</v>
      </c>
      <c r="HY264" s="78">
        <f t="shared" ref="HY264" si="7503">SUM(BO264,BQ264,CA264,CC264,CM264,CO264,CY264,DA264,DK264,DM264)/7/SUM(BM263,BY263,CK263,CW263,DI263)</f>
        <v>0.53767914932963479</v>
      </c>
      <c r="HZ264" s="78">
        <f t="shared" ref="HZ264" si="7504">SUM(DW264,DY264,EI264,EK264,EU264,EW264,FG264,FI264)/7/SUM(DU263,EG263,ES263,FE263)</f>
        <v>0.53004782699105846</v>
      </c>
      <c r="IA264" s="78">
        <f t="shared" ref="IA264" si="7505">SUM(FS264,FU264,GE264,GG264,GQ264,GS264,HC264,HE264)/7/SUM(FQ263,GC263,GO263,HA263)</f>
        <v>0.5226586102719033</v>
      </c>
      <c r="IB264" s="92">
        <f t="shared" ref="IB264" si="7506">SUM(I264,U264,AG264,AS264,BE264)/SUM(G264,I264,S264,U264,AE264,AG264,AQ264,AS264,BC264,BE264)</f>
        <v>4.6576077239406398E-2</v>
      </c>
      <c r="IC264" s="92">
        <f t="shared" ref="IC264" si="7507">SUM(BQ264,CC264,CO264,DA264,DM264)/SUM(BO264,BQ264,CA264,CC264,CM264,CO264,CY264,DA264,DK264,DM264)</f>
        <v>3.4393809114359415E-2</v>
      </c>
      <c r="ID264" s="92">
        <f t="shared" ref="ID264" si="7508">SUM(DY264,EK264,EW264,FI264)/SUM(DW264,DY264,EI264,EK264,EU264,EW264,FG264,FI264)</f>
        <v>4.0898391526088665E-2</v>
      </c>
      <c r="IE264" s="92">
        <f t="shared" ref="IE264" si="7509">SUM(FU264,GG264,GS264,HE264)/SUM(FS264,FU264,GE264,GG264,GQ264,GS264,HC264,HE264)</f>
        <v>3.2617671345995046E-2</v>
      </c>
      <c r="IF264" s="94">
        <f t="shared" ref="IF264" si="7510">SUM(C264,O264,AA264,AM264,AY264)</f>
        <v>4</v>
      </c>
      <c r="IG264" s="94">
        <f t="shared" ref="IG264" si="7511">SUM(BK264,BW264,CI264,CU264,DG264)</f>
        <v>6</v>
      </c>
      <c r="IH264" s="94">
        <f t="shared" ref="IH264" si="7512">SUM(DS264,EE264,EQ264,FC264)</f>
        <v>0</v>
      </c>
      <c r="II264" s="94">
        <f t="shared" ref="II264" si="7513">SUM(FO264,GA264,GM264,GY264)</f>
        <v>6</v>
      </c>
      <c r="IJ264" s="96" t="s">
        <v>89</v>
      </c>
    </row>
    <row r="265" spans="1:244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" si="7514">HK264/HM254</f>
        <v>1.386001386001386E-3</v>
      </c>
      <c r="HL265" s="68">
        <f t="shared" ref="HL265" si="7515">HL264/HN254</f>
        <v>2.0790020790020791E-3</v>
      </c>
      <c r="HM265" s="45"/>
      <c r="HN265" s="45"/>
      <c r="HO265" s="45"/>
      <c r="HP265" s="218"/>
      <c r="HQ265" s="45"/>
      <c r="HR265" s="45"/>
      <c r="HS265" s="45"/>
      <c r="HT265" s="55"/>
      <c r="HU265" s="45"/>
      <c r="HV265" s="45"/>
      <c r="HW265" s="46"/>
      <c r="HY265" s="77"/>
      <c r="HZ265" s="77"/>
      <c r="IA265" s="77"/>
      <c r="IF265" s="94">
        <f t="shared" ref="IF265" si="7516">SUM(E254,Q254,AC254,AO254,BA254)</f>
        <v>3046</v>
      </c>
      <c r="IG265" s="94">
        <f t="shared" ref="IG265" si="7517">SUM(BM254,BY254,CK254,CW254,DI254)</f>
        <v>3096</v>
      </c>
      <c r="IH265" s="94">
        <f t="shared" ref="IH265" si="7518">SUM(DU254,EG254,ES254,FE254)</f>
        <v>2748</v>
      </c>
      <c r="II265" s="94">
        <f t="shared" ref="II265" si="7519">SUM(FQ254,GC254,GO254,HA254)</f>
        <v>2654</v>
      </c>
      <c r="IJ265" s="96" t="s">
        <v>84</v>
      </c>
    </row>
    <row r="266" spans="1:244" x14ac:dyDescent="0.25">
      <c r="A266" s="225">
        <v>54</v>
      </c>
      <c r="B266" s="220">
        <f>B263+1</f>
        <v>44631</v>
      </c>
      <c r="C266" s="33">
        <v>1</v>
      </c>
      <c r="D266" s="34"/>
      <c r="E266" s="34">
        <f>E263-C266</f>
        <v>723</v>
      </c>
      <c r="F266" s="34">
        <f>F263-D266</f>
        <v>61</v>
      </c>
      <c r="G266" s="34">
        <v>387</v>
      </c>
      <c r="H266" s="35">
        <f t="shared" ref="H266:H272" si="7520">((G266+I266)/E266)</f>
        <v>0.56154910096818811</v>
      </c>
      <c r="I266" s="34">
        <v>19</v>
      </c>
      <c r="J266" s="35">
        <f>I266/(G266+I266)</f>
        <v>4.6798029556650245E-2</v>
      </c>
      <c r="K266" s="36"/>
      <c r="L266" s="34"/>
      <c r="M266" s="34"/>
      <c r="N266" s="37"/>
      <c r="O266" s="33"/>
      <c r="P266" s="34"/>
      <c r="Q266" s="34">
        <f t="shared" ref="Q266" si="7521">Q263-O266</f>
        <v>689</v>
      </c>
      <c r="R266" s="34">
        <f t="shared" ref="R266" si="7522">R263-P266</f>
        <v>57</v>
      </c>
      <c r="S266" s="34">
        <v>332</v>
      </c>
      <c r="T266" s="35">
        <f t="shared" ref="T266:T272" si="7523">((S266+U266)/Q266)</f>
        <v>0.5079825834542816</v>
      </c>
      <c r="U266" s="34">
        <v>18</v>
      </c>
      <c r="V266" s="35">
        <f t="shared" ref="V266:V272" si="7524">U266/(S266+U266)</f>
        <v>5.1428571428571428E-2</v>
      </c>
      <c r="W266" s="36"/>
      <c r="X266" s="34"/>
      <c r="Y266" s="34"/>
      <c r="Z266" s="37"/>
      <c r="AA266" s="33">
        <v>1</v>
      </c>
      <c r="AB266" s="34"/>
      <c r="AC266" s="34">
        <f t="shared" ref="AC266" si="7525">AC263-AA266</f>
        <v>110</v>
      </c>
      <c r="AD266" s="34">
        <f t="shared" ref="AD266" si="7526">AD263-AB266</f>
        <v>7</v>
      </c>
      <c r="AE266" s="34">
        <v>47</v>
      </c>
      <c r="AF266" s="35">
        <f t="shared" ref="AF266:AF272" si="7527">((AE266+AG266)/AC266)</f>
        <v>0.49090909090909091</v>
      </c>
      <c r="AG266" s="34">
        <v>7</v>
      </c>
      <c r="AH266" s="35">
        <f t="shared" ref="AH266:AH272" si="7528">AG266/(AE266+AG266)</f>
        <v>0.12962962962962962</v>
      </c>
      <c r="AI266" s="36"/>
      <c r="AJ266" s="34"/>
      <c r="AK266" s="34"/>
      <c r="AL266" s="37"/>
      <c r="AM266" s="33"/>
      <c r="AN266" s="34"/>
      <c r="AO266" s="34">
        <f t="shared" ref="AO266" si="7529">AO263-AM266</f>
        <v>697</v>
      </c>
      <c r="AP266" s="34">
        <f t="shared" ref="AP266" si="7530">AP263-AN266</f>
        <v>60</v>
      </c>
      <c r="AQ266" s="34">
        <v>368</v>
      </c>
      <c r="AR266" s="35">
        <f t="shared" ref="AR266:AR272" si="7531">((AQ266+AS266)/AO266)</f>
        <v>0.55236728837876614</v>
      </c>
      <c r="AS266" s="34">
        <v>17</v>
      </c>
      <c r="AT266" s="35">
        <f t="shared" ref="AT266:AT272" si="7532">AS266/(AQ266+AS266)</f>
        <v>4.4155844155844157E-2</v>
      </c>
      <c r="AU266" s="36"/>
      <c r="AV266" s="34"/>
      <c r="AW266" s="34"/>
      <c r="AX266" s="37"/>
      <c r="AY266" s="33"/>
      <c r="AZ266" s="34"/>
      <c r="BA266" s="34">
        <f t="shared" ref="BA266" si="7533">BA263-AY266</f>
        <v>821</v>
      </c>
      <c r="BB266" s="34">
        <f t="shared" ref="BB266" si="7534">BB263-AZ266</f>
        <v>68</v>
      </c>
      <c r="BC266" s="34">
        <v>400</v>
      </c>
      <c r="BD266" s="35">
        <f t="shared" ref="BD266:BD272" si="7535">((BC266+BE266)/BA266)</f>
        <v>0.51278928136419</v>
      </c>
      <c r="BE266" s="34">
        <v>21</v>
      </c>
      <c r="BF266" s="35">
        <f t="shared" ref="BF266:BF272" si="7536">BE266/(BC266+BE266)</f>
        <v>4.9881235154394299E-2</v>
      </c>
      <c r="BG266" s="36"/>
      <c r="BH266" s="34"/>
      <c r="BI266" s="34"/>
      <c r="BJ266" s="37"/>
      <c r="BK266" s="33"/>
      <c r="BL266" s="34"/>
      <c r="BM266" s="34">
        <f t="shared" ref="BM266" si="7537">BM263-BK266</f>
        <v>705</v>
      </c>
      <c r="BN266" s="34">
        <f t="shared" ref="BN266" si="7538">BN263-BL266</f>
        <v>58</v>
      </c>
      <c r="BO266" s="34">
        <v>339</v>
      </c>
      <c r="BP266" s="35">
        <f t="shared" ref="BP266:BP272" si="7539">((BO266+BQ266)/BM266)</f>
        <v>0.49361702127659574</v>
      </c>
      <c r="BQ266" s="34">
        <v>9</v>
      </c>
      <c r="BR266" s="35">
        <f t="shared" ref="BR266:BR272" si="7540">BQ266/(BO266+BQ266)</f>
        <v>2.5862068965517241E-2</v>
      </c>
      <c r="BS266" s="36"/>
      <c r="BT266" s="34"/>
      <c r="BU266" s="34"/>
      <c r="BV266" s="37"/>
      <c r="BW266" s="33">
        <v>1</v>
      </c>
      <c r="BX266" s="34"/>
      <c r="BY266" s="34">
        <f t="shared" ref="BY266" si="7541">BY263-BW266</f>
        <v>725</v>
      </c>
      <c r="BZ266" s="34">
        <f t="shared" ref="BZ266" si="7542">BZ263-BX266</f>
        <v>61</v>
      </c>
      <c r="CA266" s="34">
        <v>354</v>
      </c>
      <c r="CB266" s="35">
        <f t="shared" ref="CB266:CB272" si="7543">((CA266+CC266)/BY266)</f>
        <v>0.50206896551724134</v>
      </c>
      <c r="CC266" s="34">
        <v>10</v>
      </c>
      <c r="CD266" s="35">
        <f t="shared" ref="CD266:CD272" si="7544">CC266/(CA266+CC266)</f>
        <v>2.7472527472527472E-2</v>
      </c>
      <c r="CE266" s="36"/>
      <c r="CF266" s="34"/>
      <c r="CG266" s="34"/>
      <c r="CH266" s="37"/>
      <c r="CI266" s="33">
        <v>1</v>
      </c>
      <c r="CJ266" s="34"/>
      <c r="CK266" s="34">
        <f t="shared" ref="CK266" si="7545">CK263-CI266</f>
        <v>120</v>
      </c>
      <c r="CL266" s="34">
        <f t="shared" ref="CL266" si="7546">CL263-CJ266</f>
        <v>11</v>
      </c>
      <c r="CM266" s="34">
        <v>62</v>
      </c>
      <c r="CN266" s="35">
        <f t="shared" ref="CN266:CN272" si="7547">((CM266+CO266)/CK266)</f>
        <v>0.55000000000000004</v>
      </c>
      <c r="CO266" s="34">
        <v>4</v>
      </c>
      <c r="CP266" s="35">
        <f t="shared" ref="CP266:CP272" si="7548">CO266/(CM266+CO266)</f>
        <v>6.0606060606060608E-2</v>
      </c>
      <c r="CQ266" s="36"/>
      <c r="CR266" s="34"/>
      <c r="CS266" s="34"/>
      <c r="CT266" s="37"/>
      <c r="CU266" s="33"/>
      <c r="CV266" s="34"/>
      <c r="CW266" s="34">
        <f t="shared" ref="CW266" si="7549">CW263-CU266</f>
        <v>731</v>
      </c>
      <c r="CX266" s="34">
        <f t="shared" ref="CX266" si="7550">CX263-CV266</f>
        <v>62</v>
      </c>
      <c r="CY266" s="34">
        <v>372</v>
      </c>
      <c r="CZ266" s="35">
        <f t="shared" ref="CZ266:CZ272" si="7551">((CY266+DA266)/CW266)</f>
        <v>0.52120383036935702</v>
      </c>
      <c r="DA266" s="34">
        <v>9</v>
      </c>
      <c r="DB266" s="35">
        <f t="shared" ref="DB266:DB272" si="7552">DA266/(CY266+DA266)</f>
        <v>2.3622047244094488E-2</v>
      </c>
      <c r="DC266" s="36"/>
      <c r="DD266" s="34"/>
      <c r="DE266" s="34"/>
      <c r="DF266" s="37"/>
      <c r="DG266" s="33"/>
      <c r="DH266" s="34"/>
      <c r="DI266" s="34">
        <f t="shared" ref="DI266" si="7553">DI263-DG266</f>
        <v>807</v>
      </c>
      <c r="DJ266" s="34">
        <f t="shared" ref="DJ266" si="7554">DJ263-DH266</f>
        <v>70</v>
      </c>
      <c r="DK266" s="34">
        <v>417</v>
      </c>
      <c r="DL266" s="35">
        <f t="shared" ref="DL266:DL272" si="7555">((DK266+DM266)/DI266)</f>
        <v>0.53159851301115246</v>
      </c>
      <c r="DM266" s="34">
        <v>12</v>
      </c>
      <c r="DN266" s="35">
        <f t="shared" ref="DN266:DN272" si="7556">DM266/(DK266+DM266)</f>
        <v>2.7972027972027972E-2</v>
      </c>
      <c r="DO266" s="36"/>
      <c r="DP266" s="34"/>
      <c r="DQ266" s="34"/>
      <c r="DR266" s="37"/>
      <c r="DS266" s="33"/>
      <c r="DT266" s="34"/>
      <c r="DU266" s="34">
        <f t="shared" ref="DU266" si="7557">DU263-DS266</f>
        <v>874</v>
      </c>
      <c r="DV266" s="34">
        <f t="shared" ref="DV266" si="7558">DV263-DT266</f>
        <v>70</v>
      </c>
      <c r="DW266" s="34">
        <v>441</v>
      </c>
      <c r="DX266" s="35">
        <f t="shared" ref="DX266:DX272" si="7559">((DW266+DY266)/DU266)</f>
        <v>0.51716247139588101</v>
      </c>
      <c r="DY266" s="34">
        <v>11</v>
      </c>
      <c r="DZ266" s="35">
        <f t="shared" ref="DZ266:DZ272" si="7560">DY266/(DW266+DY266)</f>
        <v>2.4336283185840708E-2</v>
      </c>
      <c r="EA266" s="36"/>
      <c r="EB266" s="34"/>
      <c r="EC266" s="34"/>
      <c r="ED266" s="37"/>
      <c r="EE266" s="33">
        <v>1</v>
      </c>
      <c r="EF266" s="34"/>
      <c r="EG266" s="34">
        <f t="shared" ref="EG266" si="7561">EG263-EE266</f>
        <v>146</v>
      </c>
      <c r="EH266" s="34">
        <f t="shared" ref="EH266" si="7562">EH263-EF266</f>
        <v>11</v>
      </c>
      <c r="EI266" s="34">
        <v>54</v>
      </c>
      <c r="EJ266" s="35">
        <f t="shared" ref="EJ266:EJ272" si="7563">((EI266+EK266)/EG266)</f>
        <v>0.38356164383561642</v>
      </c>
      <c r="EK266" s="34">
        <v>2</v>
      </c>
      <c r="EL266" s="35">
        <f t="shared" ref="EL266:EL272" si="7564">EK266/(EI266+EK266)</f>
        <v>3.5714285714285712E-2</v>
      </c>
      <c r="EM266" s="36"/>
      <c r="EN266" s="34"/>
      <c r="EO266" s="34"/>
      <c r="EP266" s="37"/>
      <c r="EQ266" s="33"/>
      <c r="ER266" s="34"/>
      <c r="ES266" s="34">
        <f t="shared" ref="ES266" si="7565">ES263-EQ266</f>
        <v>859</v>
      </c>
      <c r="ET266" s="34">
        <f t="shared" ref="ET266" si="7566">ET263-ER266</f>
        <v>72</v>
      </c>
      <c r="EU266" s="34">
        <v>450</v>
      </c>
      <c r="EV266" s="35">
        <f t="shared" ref="EV266:EV272" si="7567">((EU266+EW266)/ES266)</f>
        <v>0.53550640279394646</v>
      </c>
      <c r="EW266" s="34">
        <v>10</v>
      </c>
      <c r="EX266" s="35">
        <f t="shared" ref="EX266:EX272" si="7568">EW266/(EU266+EW266)</f>
        <v>2.1739130434782608E-2</v>
      </c>
      <c r="EY266" s="36"/>
      <c r="EZ266" s="34"/>
      <c r="FA266" s="34"/>
      <c r="FB266" s="37"/>
      <c r="FC266" s="33"/>
      <c r="FD266" s="34"/>
      <c r="FE266" s="34">
        <f t="shared" ref="FE266" si="7569">FE263-FC266</f>
        <v>868</v>
      </c>
      <c r="FF266" s="34">
        <f t="shared" ref="FF266" si="7570">FF263-FD266</f>
        <v>71</v>
      </c>
      <c r="FG266" s="34">
        <v>450</v>
      </c>
      <c r="FH266" s="35">
        <f t="shared" ref="FH266:FH272" si="7571">((FG266+FI266)/FE266)</f>
        <v>0.53110599078341014</v>
      </c>
      <c r="FI266" s="34">
        <v>11</v>
      </c>
      <c r="FJ266" s="35">
        <f t="shared" ref="FJ266:FJ272" si="7572">FI266/(FG266+FI266)</f>
        <v>2.3861171366594359E-2</v>
      </c>
      <c r="FK266" s="36"/>
      <c r="FL266" s="34"/>
      <c r="FM266" s="34"/>
      <c r="FN266" s="37"/>
      <c r="FO266" s="33"/>
      <c r="FP266" s="34"/>
      <c r="FQ266" s="34">
        <f t="shared" ref="FQ266" si="7573">FQ263-FO266</f>
        <v>837</v>
      </c>
      <c r="FR266" s="34">
        <f t="shared" ref="FR266" si="7574">FR263-FP266</f>
        <v>69</v>
      </c>
      <c r="FS266" s="34">
        <v>421</v>
      </c>
      <c r="FT266" s="35">
        <f t="shared" ref="FT266:FT272" si="7575">((FS266+FU266)/FQ266)</f>
        <v>0.5161290322580645</v>
      </c>
      <c r="FU266" s="34">
        <v>11</v>
      </c>
      <c r="FV266" s="35">
        <f t="shared" ref="FV266:FV272" si="7576">FU266/(FS266+FU266)</f>
        <v>2.5462962962962962E-2</v>
      </c>
      <c r="FW266" s="36"/>
      <c r="FX266" s="34"/>
      <c r="FY266" s="34"/>
      <c r="FZ266" s="37"/>
      <c r="GA266" s="33"/>
      <c r="GB266" s="34"/>
      <c r="GC266" s="34">
        <f t="shared" ref="GC266" si="7577">GC263-GA266</f>
        <v>147</v>
      </c>
      <c r="GD266" s="34">
        <f t="shared" ref="GD266" si="7578">GD263-GB266</f>
        <v>13</v>
      </c>
      <c r="GE266" s="34">
        <v>61</v>
      </c>
      <c r="GF266" s="35">
        <f t="shared" ref="GF266:GF272" si="7579">((GE266+GG266)/GC266)</f>
        <v>0.43537414965986393</v>
      </c>
      <c r="GG266" s="34">
        <v>3</v>
      </c>
      <c r="GH266" s="35">
        <f t="shared" ref="GH266:GH272" si="7580">GG266/(GE266+GG266)</f>
        <v>4.6875E-2</v>
      </c>
      <c r="GI266" s="36"/>
      <c r="GJ266" s="34"/>
      <c r="GK266" s="34"/>
      <c r="GL266" s="37"/>
      <c r="GM266" s="33"/>
      <c r="GN266" s="34"/>
      <c r="GO266" s="34">
        <f t="shared" ref="GO266" si="7581">GO263-GM266</f>
        <v>829</v>
      </c>
      <c r="GP266" s="34">
        <f t="shared" ref="GP266" si="7582">GP263-GN266</f>
        <v>69</v>
      </c>
      <c r="GQ266" s="34">
        <v>414</v>
      </c>
      <c r="GR266" s="35">
        <f t="shared" ref="GR266:GR272" si="7583">((GQ266+GS266)/GO266)</f>
        <v>0.50784077201447531</v>
      </c>
      <c r="GS266" s="34">
        <v>7</v>
      </c>
      <c r="GT266" s="35">
        <f t="shared" ref="GT266:GT272" si="7584">GS266/(GQ266+GS266)</f>
        <v>1.66270783847981E-2</v>
      </c>
      <c r="GU266" s="36"/>
      <c r="GV266" s="34"/>
      <c r="GW266" s="34"/>
      <c r="GX266" s="37"/>
      <c r="GY266" s="33"/>
      <c r="GZ266" s="34"/>
      <c r="HA266" s="34">
        <f t="shared" ref="HA266" si="7585">HA263-GY266</f>
        <v>835</v>
      </c>
      <c r="HB266" s="34">
        <f t="shared" ref="HB266" si="7586">HB263-GZ266</f>
        <v>70</v>
      </c>
      <c r="HC266" s="34">
        <v>418</v>
      </c>
      <c r="HD266" s="35">
        <f t="shared" ref="HD266:HD272" si="7587">((HC266+HE266)/HA266)</f>
        <v>0.52215568862275452</v>
      </c>
      <c r="HE266" s="34">
        <v>18</v>
      </c>
      <c r="HF266" s="35">
        <f t="shared" ref="HF266:HF272" si="7588">HE266/(HC266+HE266)</f>
        <v>4.1284403669724773E-2</v>
      </c>
      <c r="HG266" s="36"/>
      <c r="HH266" s="34"/>
      <c r="HI266" s="34"/>
      <c r="HJ266" s="37"/>
      <c r="HK266" s="33">
        <f t="shared" ref="HK266:HK273" si="7589">+C266+O266+AA266+AM266+AY266+BK266+BW266+CI266+CU266+DG266+DS266+EE266+EQ266+FC266+FO266+GA266+GM266+GY266</f>
        <v>5</v>
      </c>
      <c r="HL266" s="34">
        <f t="shared" ref="HL266:HL273" si="7590">+D266+P266+AB266+AN266+AZ266+BL266+BX266+CJ266+CV266+DH266+DT266+EF266+ER266+FD266+FP266+GB266+GN266+GZ266</f>
        <v>0</v>
      </c>
      <c r="HM266" s="34">
        <f t="shared" ref="HM266:HM273" si="7591">+E266+Q266+AC266+AO266+BA266+BM266+BY266+CK266+CW266+DI266+DU266+EG266+ES266+FE266+FQ266+GC266+GO266+HA266</f>
        <v>11523</v>
      </c>
      <c r="HN266" s="34">
        <f t="shared" ref="HN266:HN273" si="7592">+F266+R266+AD266+AP266+BB266+BN266+BZ266+CL266+CX266+DJ266+DV266+EH266+ET266+FF266+FR266+GD266+GP266+HB266</f>
        <v>960</v>
      </c>
      <c r="HO266" s="34">
        <f t="shared" ref="HO266:HO273" si="7593">+G266+S266+AE266+AQ266+BC266+BO266+CA266+CM266+CY266+DK266+DW266+EI266+EU266+FG266+FS266+GE266+GQ266+HC266+I266+U266+AG266+AS266+BE266+BQ266+CC266+CO266+DA266+DM266+DY266+EK266+EW266+FI266+FU266+GG266+GS266+HE266</f>
        <v>5986</v>
      </c>
      <c r="HP266" s="214">
        <f t="shared" ref="HP266:HP267" si="7594">+(HO266)/HM266</f>
        <v>0.51948277358326822</v>
      </c>
      <c r="HQ266" s="48">
        <f t="shared" ref="HQ266:HQ273" si="7595">+I266+U266+AG266+AS266+BE266+BQ266+CC266+CO266+DA266+DM266+DY266+EK266+EW266+FI266+FU266+GG266+GS266+HE266</f>
        <v>199</v>
      </c>
      <c r="HR266" s="35">
        <f>+(HQ266/(HO266))</f>
        <v>3.3244236551954562E-2</v>
      </c>
      <c r="HS266" s="49">
        <v>66.7</v>
      </c>
      <c r="HT266" s="50">
        <v>5668</v>
      </c>
      <c r="HU266" s="49">
        <f t="shared" ref="HU266:HU272" si="7596">+HT266/HO266*100</f>
        <v>94.687604410290689</v>
      </c>
      <c r="HV266" s="48"/>
      <c r="HW266" s="37"/>
      <c r="HX266" s="78">
        <f t="shared" ref="HX266:HX272" si="7597">SUM(G266,I266,S266,U266,AE266,AG266,AQ266,AS266,BC266,BE266)/SUM(E266,Q266,AC266,AO266,BA266)</f>
        <v>0.53157894736842104</v>
      </c>
      <c r="HY266" s="78">
        <f t="shared" ref="HY266:HY272" si="7598">SUM(BO266,BQ266,CA266,CC266,CM266,CO266,CY266,DA266,DK266,DM266)/SUM(BM266,BY266,CK266,CW266,DI266)</f>
        <v>0.51424870466321249</v>
      </c>
      <c r="HZ266" s="78">
        <f t="shared" ref="HZ266:HZ272" si="7599">SUM(DW266,DY266,EI266,EK266,EU266,EW266,FG266,FI266)/SUM(DU266,EG266,ES266,FE266)</f>
        <v>0.52020385875500541</v>
      </c>
      <c r="IA266" s="78">
        <f t="shared" ref="IA266:IA272" si="7600">SUM(FS266,FU266,GE266,GG266,GQ266,GS266,HC266,HE266)/SUM(FQ266,GC266,GO266,HA266)</f>
        <v>0.51095166163141992</v>
      </c>
    </row>
    <row r="267" spans="1:244" x14ac:dyDescent="0.25">
      <c r="A267" s="226"/>
      <c r="B267" s="221">
        <f t="shared" ref="B267:B272" si="7601">+B266+1</f>
        <v>44632</v>
      </c>
      <c r="C267" s="10"/>
      <c r="D267" s="11"/>
      <c r="E267" s="74">
        <f t="shared" ref="E267:E271" si="7602">E266-C267</f>
        <v>723</v>
      </c>
      <c r="F267" s="74">
        <f t="shared" ref="F267:F271" si="7603">F266-D267</f>
        <v>61</v>
      </c>
      <c r="G267" s="11">
        <v>362</v>
      </c>
      <c r="H267" s="12">
        <f t="shared" si="7520"/>
        <v>0.52282157676348551</v>
      </c>
      <c r="I267" s="11">
        <v>16</v>
      </c>
      <c r="J267" s="12">
        <f t="shared" ref="J267:J272" si="7604">I267/(G267+I267)</f>
        <v>4.2328042328042326E-2</v>
      </c>
      <c r="K267" s="13"/>
      <c r="L267" s="11"/>
      <c r="M267" s="11"/>
      <c r="N267" s="14"/>
      <c r="O267" s="10"/>
      <c r="P267" s="11"/>
      <c r="Q267" s="74">
        <f t="shared" ref="Q267:Q272" si="7605">Q266-O267</f>
        <v>689</v>
      </c>
      <c r="R267" s="74">
        <f t="shared" ref="R267:R272" si="7606">R266-P267</f>
        <v>57</v>
      </c>
      <c r="S267" s="11">
        <v>348</v>
      </c>
      <c r="T267" s="12">
        <f t="shared" si="7523"/>
        <v>0.53120464441219162</v>
      </c>
      <c r="U267" s="11">
        <v>18</v>
      </c>
      <c r="V267" s="12">
        <f t="shared" si="7524"/>
        <v>4.9180327868852458E-2</v>
      </c>
      <c r="W267" s="13"/>
      <c r="X267" s="11"/>
      <c r="Y267" s="11"/>
      <c r="Z267" s="14"/>
      <c r="AA267" s="10"/>
      <c r="AB267" s="11"/>
      <c r="AC267" s="74">
        <f t="shared" ref="AC267:AC272" si="7607">AC266-AA267</f>
        <v>110</v>
      </c>
      <c r="AD267" s="74">
        <f t="shared" ref="AD267:AD272" si="7608">AD266-AB267</f>
        <v>7</v>
      </c>
      <c r="AE267" s="11">
        <v>62</v>
      </c>
      <c r="AF267" s="12">
        <f t="shared" si="7527"/>
        <v>0.60909090909090913</v>
      </c>
      <c r="AG267" s="11">
        <v>5</v>
      </c>
      <c r="AH267" s="12">
        <f t="shared" si="7528"/>
        <v>7.4626865671641784E-2</v>
      </c>
      <c r="AI267" s="13"/>
      <c r="AJ267" s="11"/>
      <c r="AK267" s="11"/>
      <c r="AL267" s="14"/>
      <c r="AM267" s="10">
        <v>1</v>
      </c>
      <c r="AN267" s="11"/>
      <c r="AO267" s="74">
        <f t="shared" ref="AO267:AO272" si="7609">AO266-AM267</f>
        <v>696</v>
      </c>
      <c r="AP267" s="74">
        <f t="shared" ref="AP267:AP272" si="7610">AP266-AN267</f>
        <v>60</v>
      </c>
      <c r="AQ267" s="11">
        <v>358</v>
      </c>
      <c r="AR267" s="12">
        <f t="shared" si="7531"/>
        <v>0.54454022988505746</v>
      </c>
      <c r="AS267" s="11">
        <v>21</v>
      </c>
      <c r="AT267" s="12">
        <f t="shared" si="7532"/>
        <v>5.5408970976253295E-2</v>
      </c>
      <c r="AU267" s="13"/>
      <c r="AV267" s="11"/>
      <c r="AW267" s="11"/>
      <c r="AX267" s="14"/>
      <c r="AY267" s="10">
        <v>1</v>
      </c>
      <c r="AZ267" s="11"/>
      <c r="BA267" s="74">
        <f t="shared" ref="BA267:BA272" si="7611">BA266-AY267</f>
        <v>820</v>
      </c>
      <c r="BB267" s="74">
        <f t="shared" ref="BB267:BB272" si="7612">BB266-AZ267</f>
        <v>68</v>
      </c>
      <c r="BC267" s="11">
        <v>380</v>
      </c>
      <c r="BD267" s="12">
        <f t="shared" si="7535"/>
        <v>0.49146341463414633</v>
      </c>
      <c r="BE267" s="11">
        <v>23</v>
      </c>
      <c r="BF267" s="12">
        <f t="shared" si="7536"/>
        <v>5.7071960297766747E-2</v>
      </c>
      <c r="BG267" s="13"/>
      <c r="BH267" s="11"/>
      <c r="BI267" s="11"/>
      <c r="BJ267" s="14"/>
      <c r="BK267" s="10"/>
      <c r="BL267" s="11"/>
      <c r="BM267" s="74">
        <f t="shared" ref="BM267:BM272" si="7613">BM266-BK267</f>
        <v>705</v>
      </c>
      <c r="BN267" s="74">
        <f t="shared" ref="BN267:BN272" si="7614">BN266-BL267</f>
        <v>58</v>
      </c>
      <c r="BO267" s="11">
        <v>339</v>
      </c>
      <c r="BP267" s="12">
        <f t="shared" si="7539"/>
        <v>0.49219858156028368</v>
      </c>
      <c r="BQ267" s="11">
        <v>8</v>
      </c>
      <c r="BR267" s="12">
        <f t="shared" si="7540"/>
        <v>2.3054755043227664E-2</v>
      </c>
      <c r="BS267" s="13"/>
      <c r="BT267" s="11"/>
      <c r="BU267" s="11"/>
      <c r="BV267" s="14"/>
      <c r="BW267" s="10"/>
      <c r="BX267" s="11"/>
      <c r="BY267" s="74">
        <f t="shared" ref="BY267:BY272" si="7615">BY266-BW267</f>
        <v>725</v>
      </c>
      <c r="BZ267" s="74">
        <f t="shared" ref="BZ267:BZ272" si="7616">BZ266-BX267</f>
        <v>61</v>
      </c>
      <c r="CA267" s="11">
        <v>367</v>
      </c>
      <c r="CB267" s="12">
        <f t="shared" si="7543"/>
        <v>0.52827586206896548</v>
      </c>
      <c r="CC267" s="11">
        <v>16</v>
      </c>
      <c r="CD267" s="12">
        <f t="shared" si="7544"/>
        <v>4.1775456919060053E-2</v>
      </c>
      <c r="CE267" s="13"/>
      <c r="CF267" s="11"/>
      <c r="CG267" s="11"/>
      <c r="CH267" s="14"/>
      <c r="CI267" s="10"/>
      <c r="CJ267" s="11"/>
      <c r="CK267" s="74">
        <f t="shared" ref="CK267:CK272" si="7617">CK266-CI267</f>
        <v>120</v>
      </c>
      <c r="CL267" s="74">
        <f t="shared" ref="CL267:CL272" si="7618">CL266-CJ267</f>
        <v>11</v>
      </c>
      <c r="CM267" s="11">
        <v>47</v>
      </c>
      <c r="CN267" s="12">
        <f t="shared" si="7547"/>
        <v>0.42499999999999999</v>
      </c>
      <c r="CO267" s="11">
        <v>4</v>
      </c>
      <c r="CP267" s="12">
        <f t="shared" si="7548"/>
        <v>7.8431372549019607E-2</v>
      </c>
      <c r="CQ267" s="13"/>
      <c r="CR267" s="11"/>
      <c r="CS267" s="11"/>
      <c r="CT267" s="14"/>
      <c r="CU267" s="10"/>
      <c r="CV267" s="11"/>
      <c r="CW267" s="74">
        <f t="shared" ref="CW267:CW272" si="7619">CW266-CU267</f>
        <v>731</v>
      </c>
      <c r="CX267" s="74">
        <f t="shared" ref="CX267:CX272" si="7620">CX266-CV267</f>
        <v>62</v>
      </c>
      <c r="CY267" s="11">
        <v>387</v>
      </c>
      <c r="CZ267" s="12">
        <f t="shared" si="7551"/>
        <v>0.54856361149110811</v>
      </c>
      <c r="DA267" s="11">
        <v>14</v>
      </c>
      <c r="DB267" s="12">
        <f t="shared" si="7552"/>
        <v>3.4912718204488775E-2</v>
      </c>
      <c r="DC267" s="13"/>
      <c r="DD267" s="11"/>
      <c r="DE267" s="11"/>
      <c r="DF267" s="14"/>
      <c r="DG267" s="10">
        <v>1</v>
      </c>
      <c r="DH267" s="11"/>
      <c r="DI267" s="74">
        <f t="shared" ref="DI267:DI272" si="7621">DI266-DG267</f>
        <v>806</v>
      </c>
      <c r="DJ267" s="74">
        <f t="shared" ref="DJ267:DJ272" si="7622">DJ266-DH267</f>
        <v>70</v>
      </c>
      <c r="DK267" s="11">
        <v>409</v>
      </c>
      <c r="DL267" s="12">
        <f t="shared" si="7555"/>
        <v>0.52605459057071957</v>
      </c>
      <c r="DM267" s="11">
        <v>15</v>
      </c>
      <c r="DN267" s="12">
        <f t="shared" si="7556"/>
        <v>3.5377358490566037E-2</v>
      </c>
      <c r="DO267" s="13"/>
      <c r="DP267" s="11"/>
      <c r="DQ267" s="11"/>
      <c r="DR267" s="14"/>
      <c r="DS267" s="10"/>
      <c r="DT267" s="11"/>
      <c r="DU267" s="74">
        <f t="shared" ref="DU267:DU272" si="7623">DU266-DS267</f>
        <v>874</v>
      </c>
      <c r="DV267" s="74">
        <f t="shared" ref="DV267:DV272" si="7624">DV266-DT267</f>
        <v>70</v>
      </c>
      <c r="DW267" s="11">
        <v>425</v>
      </c>
      <c r="DX267" s="12">
        <f t="shared" si="7559"/>
        <v>0.51258581235697942</v>
      </c>
      <c r="DY267" s="11">
        <v>23</v>
      </c>
      <c r="DZ267" s="12">
        <f t="shared" si="7560"/>
        <v>5.1339285714285712E-2</v>
      </c>
      <c r="EA267" s="13"/>
      <c r="EB267" s="11"/>
      <c r="EC267" s="11"/>
      <c r="ED267" s="14"/>
      <c r="EE267" s="10"/>
      <c r="EF267" s="11"/>
      <c r="EG267" s="74">
        <f t="shared" ref="EG267:EG272" si="7625">EG266-EE267</f>
        <v>146</v>
      </c>
      <c r="EH267" s="74">
        <f t="shared" ref="EH267:EH272" si="7626">EH266-EF267</f>
        <v>11</v>
      </c>
      <c r="EI267" s="11">
        <v>69</v>
      </c>
      <c r="EJ267" s="12">
        <f t="shared" si="7563"/>
        <v>0.51369863013698636</v>
      </c>
      <c r="EK267" s="11">
        <v>6</v>
      </c>
      <c r="EL267" s="12">
        <f t="shared" si="7564"/>
        <v>0.08</v>
      </c>
      <c r="EM267" s="13"/>
      <c r="EN267" s="11"/>
      <c r="EO267" s="11"/>
      <c r="EP267" s="14"/>
      <c r="EQ267" s="10"/>
      <c r="ER267" s="11"/>
      <c r="ES267" s="74">
        <f t="shared" ref="ES267:ES272" si="7627">ES266-EQ267</f>
        <v>859</v>
      </c>
      <c r="ET267" s="74">
        <f t="shared" ref="ET267:ET272" si="7628">ET266-ER267</f>
        <v>72</v>
      </c>
      <c r="EU267" s="11">
        <v>450</v>
      </c>
      <c r="EV267" s="12">
        <f t="shared" si="7567"/>
        <v>0.54481955762514556</v>
      </c>
      <c r="EW267" s="11">
        <v>18</v>
      </c>
      <c r="EX267" s="12">
        <f t="shared" si="7568"/>
        <v>3.8461538461538464E-2</v>
      </c>
      <c r="EY267" s="13"/>
      <c r="EZ267" s="11"/>
      <c r="FA267" s="11"/>
      <c r="FB267" s="14"/>
      <c r="FC267" s="10">
        <v>1</v>
      </c>
      <c r="FD267" s="11"/>
      <c r="FE267" s="74">
        <f t="shared" ref="FE267:FE272" si="7629">FE266-FC267</f>
        <v>867</v>
      </c>
      <c r="FF267" s="74">
        <f t="shared" ref="FF267:FF272" si="7630">FF266-FD267</f>
        <v>71</v>
      </c>
      <c r="FG267" s="11">
        <v>412</v>
      </c>
      <c r="FH267" s="12">
        <f t="shared" si="7571"/>
        <v>0.4982698961937716</v>
      </c>
      <c r="FI267" s="11">
        <v>20</v>
      </c>
      <c r="FJ267" s="12">
        <f t="shared" si="7572"/>
        <v>4.6296296296296294E-2</v>
      </c>
      <c r="FK267" s="13"/>
      <c r="FL267" s="11"/>
      <c r="FM267" s="11"/>
      <c r="FN267" s="14"/>
      <c r="FO267" s="10"/>
      <c r="FP267" s="11"/>
      <c r="FQ267" s="74">
        <f t="shared" ref="FQ267:FQ272" si="7631">FQ266-FO267</f>
        <v>837</v>
      </c>
      <c r="FR267" s="74">
        <f t="shared" ref="FR267:FR272" si="7632">FR266-FP267</f>
        <v>69</v>
      </c>
      <c r="FS267" s="11">
        <v>389</v>
      </c>
      <c r="FT267" s="12">
        <f t="shared" si="7575"/>
        <v>0.47789725209080047</v>
      </c>
      <c r="FU267" s="11">
        <v>11</v>
      </c>
      <c r="FV267" s="12">
        <f t="shared" si="7576"/>
        <v>2.75E-2</v>
      </c>
      <c r="FW267" s="13"/>
      <c r="FX267" s="11"/>
      <c r="FY267" s="11"/>
      <c r="FZ267" s="14"/>
      <c r="GA267" s="10"/>
      <c r="GB267" s="11"/>
      <c r="GC267" s="74">
        <f t="shared" ref="GC267:GC272" si="7633">GC266-GA267</f>
        <v>147</v>
      </c>
      <c r="GD267" s="74">
        <f t="shared" ref="GD267:GD272" si="7634">GD266-GB267</f>
        <v>13</v>
      </c>
      <c r="GE267" s="11">
        <v>51</v>
      </c>
      <c r="GF267" s="12">
        <f t="shared" si="7579"/>
        <v>0.38775510204081631</v>
      </c>
      <c r="GG267" s="11">
        <v>6</v>
      </c>
      <c r="GH267" s="12">
        <f t="shared" si="7580"/>
        <v>0.10526315789473684</v>
      </c>
      <c r="GI267" s="13"/>
      <c r="GJ267" s="11"/>
      <c r="GK267" s="11"/>
      <c r="GL267" s="14"/>
      <c r="GM267" s="10"/>
      <c r="GN267" s="11"/>
      <c r="GO267" s="74">
        <f t="shared" ref="GO267:GO272" si="7635">GO266-GM267</f>
        <v>829</v>
      </c>
      <c r="GP267" s="74">
        <f t="shared" ref="GP267:GP272" si="7636">GP266-GN267</f>
        <v>69</v>
      </c>
      <c r="GQ267" s="11">
        <v>413</v>
      </c>
      <c r="GR267" s="12">
        <f t="shared" si="7583"/>
        <v>0.52231604342581428</v>
      </c>
      <c r="GS267" s="11">
        <v>20</v>
      </c>
      <c r="GT267" s="12">
        <f t="shared" si="7584"/>
        <v>4.6189376443418015E-2</v>
      </c>
      <c r="GU267" s="13"/>
      <c r="GV267" s="11"/>
      <c r="GW267" s="11"/>
      <c r="GX267" s="14"/>
      <c r="GY267" s="10"/>
      <c r="GZ267" s="11"/>
      <c r="HA267" s="74">
        <f t="shared" ref="HA267:HA272" si="7637">HA266-GY267</f>
        <v>835</v>
      </c>
      <c r="HB267" s="74">
        <f t="shared" ref="HB267:HB272" si="7638">HB266-GZ267</f>
        <v>70</v>
      </c>
      <c r="HC267" s="11">
        <v>424</v>
      </c>
      <c r="HD267" s="12">
        <f t="shared" si="7587"/>
        <v>0.54610778443113772</v>
      </c>
      <c r="HE267" s="11">
        <v>32</v>
      </c>
      <c r="HF267" s="12">
        <f t="shared" si="7588"/>
        <v>7.0175438596491224E-2</v>
      </c>
      <c r="HG267" s="13"/>
      <c r="HH267" s="11"/>
      <c r="HI267" s="11"/>
      <c r="HJ267" s="14"/>
      <c r="HK267" s="10">
        <f t="shared" si="7589"/>
        <v>4</v>
      </c>
      <c r="HL267" s="11">
        <f t="shared" si="7590"/>
        <v>0</v>
      </c>
      <c r="HM267" s="11">
        <f t="shared" si="7591"/>
        <v>11519</v>
      </c>
      <c r="HN267" s="11">
        <f t="shared" si="7592"/>
        <v>960</v>
      </c>
      <c r="HO267" s="11">
        <f t="shared" si="7593"/>
        <v>5968</v>
      </c>
      <c r="HP267" s="215">
        <f t="shared" si="7594"/>
        <v>0.51810052955985764</v>
      </c>
      <c r="HQ267" s="15">
        <f t="shared" si="7595"/>
        <v>276</v>
      </c>
      <c r="HR267" s="12">
        <f t="shared" ref="HR267:HR273" si="7639">+(HQ267/(HO267))</f>
        <v>4.6246648793565687E-2</v>
      </c>
      <c r="HS267" s="16">
        <v>66.400000000000006</v>
      </c>
      <c r="HT267" s="17">
        <v>5572</v>
      </c>
      <c r="HU267" s="16">
        <f t="shared" si="7596"/>
        <v>93.364611260053621</v>
      </c>
      <c r="HV267" s="15"/>
      <c r="HW267" s="14"/>
      <c r="HX267" s="78">
        <f t="shared" si="7597"/>
        <v>0.52435813034891376</v>
      </c>
      <c r="HY267" s="78">
        <f t="shared" si="7598"/>
        <v>0.52024619371558145</v>
      </c>
      <c r="HZ267" s="78">
        <f t="shared" si="7599"/>
        <v>0.51820830298616172</v>
      </c>
      <c r="IA267" s="78">
        <f t="shared" si="7600"/>
        <v>0.5083081570996979</v>
      </c>
    </row>
    <row r="268" spans="1:244" x14ac:dyDescent="0.25">
      <c r="A268" s="226"/>
      <c r="B268" s="221">
        <f t="shared" si="7601"/>
        <v>44633</v>
      </c>
      <c r="C268" s="10"/>
      <c r="D268" s="11"/>
      <c r="E268" s="74">
        <f t="shared" si="7602"/>
        <v>723</v>
      </c>
      <c r="F268" s="74">
        <f t="shared" si="7603"/>
        <v>61</v>
      </c>
      <c r="G268" s="11">
        <v>370</v>
      </c>
      <c r="H268" s="12">
        <f t="shared" si="7520"/>
        <v>0.52282157676348551</v>
      </c>
      <c r="I268" s="11">
        <v>8</v>
      </c>
      <c r="J268" s="12">
        <f t="shared" si="7604"/>
        <v>2.1164021164021163E-2</v>
      </c>
      <c r="K268" s="13"/>
      <c r="L268" s="11"/>
      <c r="M268" s="11"/>
      <c r="N268" s="14"/>
      <c r="O268" s="10">
        <v>1</v>
      </c>
      <c r="P268" s="11"/>
      <c r="Q268" s="74">
        <f t="shared" si="7605"/>
        <v>688</v>
      </c>
      <c r="R268" s="74">
        <f t="shared" si="7606"/>
        <v>57</v>
      </c>
      <c r="S268" s="11">
        <v>336</v>
      </c>
      <c r="T268" s="12">
        <f t="shared" si="7523"/>
        <v>0.50290697674418605</v>
      </c>
      <c r="U268" s="11">
        <v>10</v>
      </c>
      <c r="V268" s="12">
        <f t="shared" si="7524"/>
        <v>2.8901734104046242E-2</v>
      </c>
      <c r="W268" s="13"/>
      <c r="X268" s="11"/>
      <c r="Y268" s="11"/>
      <c r="Z268" s="14"/>
      <c r="AA268" s="10"/>
      <c r="AB268" s="11"/>
      <c r="AC268" s="74">
        <f t="shared" si="7607"/>
        <v>110</v>
      </c>
      <c r="AD268" s="74">
        <f t="shared" si="7608"/>
        <v>7</v>
      </c>
      <c r="AE268" s="11">
        <v>48</v>
      </c>
      <c r="AF268" s="12">
        <f t="shared" si="7527"/>
        <v>0.46363636363636362</v>
      </c>
      <c r="AG268" s="11">
        <v>3</v>
      </c>
      <c r="AH268" s="12">
        <f t="shared" si="7528"/>
        <v>5.8823529411764705E-2</v>
      </c>
      <c r="AI268" s="13"/>
      <c r="AJ268" s="11"/>
      <c r="AK268" s="11"/>
      <c r="AL268" s="14"/>
      <c r="AM268" s="10"/>
      <c r="AN268" s="11"/>
      <c r="AO268" s="74">
        <f t="shared" si="7609"/>
        <v>696</v>
      </c>
      <c r="AP268" s="74">
        <f t="shared" si="7610"/>
        <v>60</v>
      </c>
      <c r="AQ268" s="11">
        <v>359</v>
      </c>
      <c r="AR268" s="12">
        <f t="shared" si="7531"/>
        <v>0.53448275862068961</v>
      </c>
      <c r="AS268" s="11">
        <v>13</v>
      </c>
      <c r="AT268" s="12">
        <f t="shared" si="7532"/>
        <v>3.4946236559139782E-2</v>
      </c>
      <c r="AU268" s="13"/>
      <c r="AV268" s="11"/>
      <c r="AW268" s="11"/>
      <c r="AX268" s="14"/>
      <c r="AY268" s="10"/>
      <c r="AZ268" s="11"/>
      <c r="BA268" s="74">
        <f t="shared" si="7611"/>
        <v>820</v>
      </c>
      <c r="BB268" s="74">
        <f t="shared" si="7612"/>
        <v>68</v>
      </c>
      <c r="BC268" s="11">
        <v>413</v>
      </c>
      <c r="BD268" s="12">
        <f t="shared" si="7535"/>
        <v>0.51585365853658538</v>
      </c>
      <c r="BE268" s="11">
        <v>10</v>
      </c>
      <c r="BF268" s="12">
        <f t="shared" si="7536"/>
        <v>2.3640661938534278E-2</v>
      </c>
      <c r="BG268" s="13"/>
      <c r="BH268" s="11"/>
      <c r="BI268" s="11"/>
      <c r="BJ268" s="14"/>
      <c r="BK268" s="10">
        <v>1</v>
      </c>
      <c r="BL268" s="11"/>
      <c r="BM268" s="74">
        <f t="shared" si="7613"/>
        <v>704</v>
      </c>
      <c r="BN268" s="74">
        <f t="shared" si="7614"/>
        <v>58</v>
      </c>
      <c r="BO268" s="11">
        <v>348</v>
      </c>
      <c r="BP268" s="12">
        <f t="shared" si="7539"/>
        <v>0.51136363636363635</v>
      </c>
      <c r="BQ268" s="11">
        <v>12</v>
      </c>
      <c r="BR268" s="12">
        <f t="shared" si="7540"/>
        <v>3.3333333333333333E-2</v>
      </c>
      <c r="BS268" s="13"/>
      <c r="BT268" s="11"/>
      <c r="BU268" s="11"/>
      <c r="BV268" s="14"/>
      <c r="BW268" s="10"/>
      <c r="BX268" s="11"/>
      <c r="BY268" s="74">
        <f t="shared" si="7615"/>
        <v>725</v>
      </c>
      <c r="BZ268" s="74">
        <f t="shared" si="7616"/>
        <v>61</v>
      </c>
      <c r="CA268" s="11">
        <v>403</v>
      </c>
      <c r="CB268" s="12">
        <f t="shared" si="7543"/>
        <v>0.56551724137931036</v>
      </c>
      <c r="CC268" s="11">
        <v>7</v>
      </c>
      <c r="CD268" s="12">
        <f t="shared" si="7544"/>
        <v>1.7073170731707318E-2</v>
      </c>
      <c r="CE268" s="13"/>
      <c r="CF268" s="11"/>
      <c r="CG268" s="11"/>
      <c r="CH268" s="14"/>
      <c r="CI268" s="10"/>
      <c r="CJ268" s="11"/>
      <c r="CK268" s="74">
        <f t="shared" si="7617"/>
        <v>120</v>
      </c>
      <c r="CL268" s="74">
        <f t="shared" si="7618"/>
        <v>11</v>
      </c>
      <c r="CM268" s="11">
        <v>64</v>
      </c>
      <c r="CN268" s="12">
        <f t="shared" si="7547"/>
        <v>0.57499999999999996</v>
      </c>
      <c r="CO268" s="11">
        <v>5</v>
      </c>
      <c r="CP268" s="12">
        <f t="shared" si="7548"/>
        <v>7.2463768115942032E-2</v>
      </c>
      <c r="CQ268" s="13"/>
      <c r="CR268" s="11"/>
      <c r="CS268" s="11"/>
      <c r="CT268" s="14"/>
      <c r="CU268" s="10">
        <v>1</v>
      </c>
      <c r="CV268" s="11"/>
      <c r="CW268" s="74">
        <f t="shared" si="7619"/>
        <v>730</v>
      </c>
      <c r="CX268" s="74">
        <f t="shared" si="7620"/>
        <v>62</v>
      </c>
      <c r="CY268" s="11">
        <v>370</v>
      </c>
      <c r="CZ268" s="12">
        <f t="shared" si="7551"/>
        <v>0.52054794520547942</v>
      </c>
      <c r="DA268" s="11">
        <v>10</v>
      </c>
      <c r="DB268" s="12">
        <f t="shared" si="7552"/>
        <v>2.6315789473684209E-2</v>
      </c>
      <c r="DC268" s="13"/>
      <c r="DD268" s="11"/>
      <c r="DE268" s="11"/>
      <c r="DF268" s="14"/>
      <c r="DG268" s="10"/>
      <c r="DH268" s="11"/>
      <c r="DI268" s="74">
        <f t="shared" si="7621"/>
        <v>806</v>
      </c>
      <c r="DJ268" s="74">
        <f t="shared" si="7622"/>
        <v>70</v>
      </c>
      <c r="DK268" s="11">
        <v>411</v>
      </c>
      <c r="DL268" s="12">
        <f t="shared" si="7555"/>
        <v>0.52605459057071957</v>
      </c>
      <c r="DM268" s="11">
        <v>13</v>
      </c>
      <c r="DN268" s="12">
        <f t="shared" si="7556"/>
        <v>3.0660377358490566E-2</v>
      </c>
      <c r="DO268" s="13"/>
      <c r="DP268" s="11"/>
      <c r="DQ268" s="11"/>
      <c r="DR268" s="14"/>
      <c r="DS268" s="10">
        <v>1</v>
      </c>
      <c r="DT268" s="11"/>
      <c r="DU268" s="74">
        <f t="shared" si="7623"/>
        <v>873</v>
      </c>
      <c r="DV268" s="74">
        <f t="shared" si="7624"/>
        <v>70</v>
      </c>
      <c r="DW268" s="11">
        <v>464</v>
      </c>
      <c r="DX268" s="12">
        <f t="shared" si="7559"/>
        <v>0.55097365406643761</v>
      </c>
      <c r="DY268" s="11">
        <v>17</v>
      </c>
      <c r="DZ268" s="12">
        <f t="shared" si="7560"/>
        <v>3.5343035343035345E-2</v>
      </c>
      <c r="EA268" s="13"/>
      <c r="EB268" s="11"/>
      <c r="EC268" s="11"/>
      <c r="ED268" s="14"/>
      <c r="EE268" s="10"/>
      <c r="EF268" s="11"/>
      <c r="EG268" s="74">
        <f t="shared" si="7625"/>
        <v>146</v>
      </c>
      <c r="EH268" s="74">
        <f t="shared" si="7626"/>
        <v>11</v>
      </c>
      <c r="EI268" s="11">
        <v>70</v>
      </c>
      <c r="EJ268" s="12">
        <f t="shared" si="7563"/>
        <v>0.52054794520547942</v>
      </c>
      <c r="EK268" s="11">
        <v>6</v>
      </c>
      <c r="EL268" s="12">
        <f t="shared" si="7564"/>
        <v>7.8947368421052627E-2</v>
      </c>
      <c r="EM268" s="13"/>
      <c r="EN268" s="11"/>
      <c r="EO268" s="11"/>
      <c r="EP268" s="14"/>
      <c r="EQ268" s="10"/>
      <c r="ER268" s="11"/>
      <c r="ES268" s="74">
        <f t="shared" si="7627"/>
        <v>859</v>
      </c>
      <c r="ET268" s="74">
        <f t="shared" si="7628"/>
        <v>72</v>
      </c>
      <c r="EU268" s="11">
        <v>428</v>
      </c>
      <c r="EV268" s="12">
        <f t="shared" si="7567"/>
        <v>0.51455180442374859</v>
      </c>
      <c r="EW268" s="11">
        <v>14</v>
      </c>
      <c r="EX268" s="12">
        <f t="shared" si="7568"/>
        <v>3.1674208144796379E-2</v>
      </c>
      <c r="EY268" s="13"/>
      <c r="EZ268" s="11"/>
      <c r="FA268" s="11"/>
      <c r="FB268" s="14"/>
      <c r="FC268" s="10"/>
      <c r="FD268" s="11"/>
      <c r="FE268" s="74">
        <f t="shared" si="7629"/>
        <v>867</v>
      </c>
      <c r="FF268" s="74">
        <f t="shared" si="7630"/>
        <v>71</v>
      </c>
      <c r="FG268" s="11">
        <v>384</v>
      </c>
      <c r="FH268" s="12">
        <f t="shared" si="7571"/>
        <v>0.4728950403690888</v>
      </c>
      <c r="FI268" s="11">
        <v>26</v>
      </c>
      <c r="FJ268" s="12">
        <f t="shared" si="7572"/>
        <v>6.3414634146341464E-2</v>
      </c>
      <c r="FK268" s="13"/>
      <c r="FL268" s="11"/>
      <c r="FM268" s="11"/>
      <c r="FN268" s="14"/>
      <c r="FO268" s="10"/>
      <c r="FP268" s="11"/>
      <c r="FQ268" s="74">
        <f t="shared" si="7631"/>
        <v>837</v>
      </c>
      <c r="FR268" s="74">
        <f t="shared" si="7632"/>
        <v>69</v>
      </c>
      <c r="FS268" s="11">
        <v>406</v>
      </c>
      <c r="FT268" s="12">
        <f t="shared" si="7575"/>
        <v>0.49342891278375151</v>
      </c>
      <c r="FU268" s="11">
        <v>7</v>
      </c>
      <c r="FV268" s="12">
        <f t="shared" si="7576"/>
        <v>1.6949152542372881E-2</v>
      </c>
      <c r="FW268" s="13"/>
      <c r="FX268" s="11"/>
      <c r="FY268" s="11"/>
      <c r="FZ268" s="14"/>
      <c r="GA268" s="10"/>
      <c r="GB268" s="11"/>
      <c r="GC268" s="74">
        <f t="shared" si="7633"/>
        <v>147</v>
      </c>
      <c r="GD268" s="74">
        <f t="shared" si="7634"/>
        <v>13</v>
      </c>
      <c r="GE268" s="11">
        <v>58</v>
      </c>
      <c r="GF268" s="12">
        <f t="shared" si="7579"/>
        <v>0.40816326530612246</v>
      </c>
      <c r="GG268" s="11">
        <v>2</v>
      </c>
      <c r="GH268" s="12">
        <f t="shared" si="7580"/>
        <v>3.3333333333333333E-2</v>
      </c>
      <c r="GI268" s="13"/>
      <c r="GJ268" s="11"/>
      <c r="GK268" s="11"/>
      <c r="GL268" s="14"/>
      <c r="GM268" s="10"/>
      <c r="GN268" s="11"/>
      <c r="GO268" s="74">
        <f t="shared" si="7635"/>
        <v>829</v>
      </c>
      <c r="GP268" s="74">
        <f t="shared" si="7636"/>
        <v>69</v>
      </c>
      <c r="GQ268" s="11">
        <v>421</v>
      </c>
      <c r="GR268" s="12">
        <f t="shared" si="7583"/>
        <v>0.51025331724969847</v>
      </c>
      <c r="GS268" s="11">
        <v>2</v>
      </c>
      <c r="GT268" s="12">
        <f t="shared" si="7584"/>
        <v>4.7281323877068557E-3</v>
      </c>
      <c r="GU268" s="13"/>
      <c r="GV268" s="11"/>
      <c r="GW268" s="11"/>
      <c r="GX268" s="14"/>
      <c r="GY268" s="10"/>
      <c r="GZ268" s="11"/>
      <c r="HA268" s="74">
        <f t="shared" si="7637"/>
        <v>835</v>
      </c>
      <c r="HB268" s="74">
        <f t="shared" si="7638"/>
        <v>70</v>
      </c>
      <c r="HC268" s="11">
        <v>419</v>
      </c>
      <c r="HD268" s="12">
        <f t="shared" si="7587"/>
        <v>0.52934131736526946</v>
      </c>
      <c r="HE268" s="11">
        <v>23</v>
      </c>
      <c r="HF268" s="12">
        <f t="shared" si="7588"/>
        <v>5.2036199095022627E-2</v>
      </c>
      <c r="HG268" s="13"/>
      <c r="HH268" s="11"/>
      <c r="HI268" s="11"/>
      <c r="HJ268" s="14"/>
      <c r="HK268" s="10">
        <f t="shared" si="7589"/>
        <v>4</v>
      </c>
      <c r="HL268" s="11">
        <f t="shared" si="7590"/>
        <v>0</v>
      </c>
      <c r="HM268" s="11">
        <f t="shared" si="7591"/>
        <v>11515</v>
      </c>
      <c r="HN268" s="11">
        <f t="shared" si="7592"/>
        <v>960</v>
      </c>
      <c r="HO268" s="11">
        <f t="shared" si="7593"/>
        <v>5960</v>
      </c>
      <c r="HP268" s="215">
        <f>+(HO268)/HM268</f>
        <v>0.51758575770733828</v>
      </c>
      <c r="HQ268" s="15">
        <f t="shared" si="7595"/>
        <v>188</v>
      </c>
      <c r="HR268" s="12">
        <f t="shared" si="7639"/>
        <v>3.1543624161073827E-2</v>
      </c>
      <c r="HS268" s="16">
        <v>66.400000000000006</v>
      </c>
      <c r="HT268" s="17">
        <v>5666</v>
      </c>
      <c r="HU268" s="16">
        <f t="shared" si="7596"/>
        <v>95.067114093959731</v>
      </c>
      <c r="HV268" s="15"/>
      <c r="HW268" s="14"/>
      <c r="HX268" s="78">
        <f t="shared" si="7597"/>
        <v>0.51695752387224236</v>
      </c>
      <c r="HY268" s="78">
        <f t="shared" si="7598"/>
        <v>0.53257698541329013</v>
      </c>
      <c r="HZ268" s="78">
        <f t="shared" si="7599"/>
        <v>0.51329690346083789</v>
      </c>
      <c r="IA268" s="78">
        <f t="shared" si="7600"/>
        <v>0.50528700906344415</v>
      </c>
    </row>
    <row r="269" spans="1:244" x14ac:dyDescent="0.25">
      <c r="A269" s="226"/>
      <c r="B269" s="221">
        <f t="shared" si="7601"/>
        <v>44634</v>
      </c>
      <c r="C269" s="10"/>
      <c r="D269" s="11"/>
      <c r="E269" s="74">
        <f t="shared" si="7602"/>
        <v>723</v>
      </c>
      <c r="F269" s="74">
        <f t="shared" si="7603"/>
        <v>61</v>
      </c>
      <c r="G269" s="11">
        <v>304</v>
      </c>
      <c r="H269" s="12">
        <f t="shared" si="7520"/>
        <v>0.43706777316735823</v>
      </c>
      <c r="I269" s="11">
        <v>12</v>
      </c>
      <c r="J269" s="12">
        <f t="shared" si="7604"/>
        <v>3.7974683544303799E-2</v>
      </c>
      <c r="K269" s="11"/>
      <c r="L269" s="11"/>
      <c r="M269" s="18"/>
      <c r="N269" s="20"/>
      <c r="O269" s="10"/>
      <c r="P269" s="11"/>
      <c r="Q269" s="74">
        <f t="shared" si="7605"/>
        <v>688</v>
      </c>
      <c r="R269" s="74">
        <f t="shared" si="7606"/>
        <v>57</v>
      </c>
      <c r="S269" s="11">
        <v>303</v>
      </c>
      <c r="T269" s="12">
        <f t="shared" si="7523"/>
        <v>0.46656976744186046</v>
      </c>
      <c r="U269" s="11">
        <v>18</v>
      </c>
      <c r="V269" s="12">
        <f t="shared" si="7524"/>
        <v>5.6074766355140186E-2</v>
      </c>
      <c r="W269" s="11"/>
      <c r="X269" s="11"/>
      <c r="Y269" s="18"/>
      <c r="Z269" s="20"/>
      <c r="AA269" s="10"/>
      <c r="AB269" s="11"/>
      <c r="AC269" s="74">
        <f t="shared" si="7607"/>
        <v>110</v>
      </c>
      <c r="AD269" s="74">
        <f t="shared" si="7608"/>
        <v>7</v>
      </c>
      <c r="AE269" s="11">
        <v>47</v>
      </c>
      <c r="AF269" s="12">
        <f t="shared" si="7527"/>
        <v>0.46363636363636362</v>
      </c>
      <c r="AG269" s="11">
        <v>4</v>
      </c>
      <c r="AH269" s="12">
        <f t="shared" si="7528"/>
        <v>7.8431372549019607E-2</v>
      </c>
      <c r="AI269" s="11"/>
      <c r="AJ269" s="11"/>
      <c r="AK269" s="18"/>
      <c r="AL269" s="20"/>
      <c r="AM269" s="10"/>
      <c r="AN269" s="11"/>
      <c r="AO269" s="74">
        <f t="shared" si="7609"/>
        <v>696</v>
      </c>
      <c r="AP269" s="74">
        <f t="shared" si="7610"/>
        <v>60</v>
      </c>
      <c r="AQ269" s="11">
        <v>341</v>
      </c>
      <c r="AR269" s="12">
        <f t="shared" si="7531"/>
        <v>0.52011494252873558</v>
      </c>
      <c r="AS269" s="11">
        <v>21</v>
      </c>
      <c r="AT269" s="12">
        <f t="shared" si="7532"/>
        <v>5.8011049723756904E-2</v>
      </c>
      <c r="AU269" s="11"/>
      <c r="AV269" s="11"/>
      <c r="AW269" s="18"/>
      <c r="AX269" s="20"/>
      <c r="AY269" s="10"/>
      <c r="AZ269" s="11"/>
      <c r="BA269" s="74">
        <f t="shared" si="7611"/>
        <v>820</v>
      </c>
      <c r="BB269" s="74">
        <f t="shared" si="7612"/>
        <v>68</v>
      </c>
      <c r="BC269" s="11">
        <v>385</v>
      </c>
      <c r="BD269" s="12">
        <f t="shared" si="7535"/>
        <v>0.50609756097560976</v>
      </c>
      <c r="BE269" s="11">
        <v>30</v>
      </c>
      <c r="BF269" s="12">
        <f t="shared" si="7536"/>
        <v>7.2289156626506021E-2</v>
      </c>
      <c r="BG269" s="11"/>
      <c r="BH269" s="11"/>
      <c r="BI269" s="18"/>
      <c r="BJ269" s="20"/>
      <c r="BK269" s="10"/>
      <c r="BL269" s="11"/>
      <c r="BM269" s="74">
        <f t="shared" si="7613"/>
        <v>704</v>
      </c>
      <c r="BN269" s="74">
        <f t="shared" si="7614"/>
        <v>58</v>
      </c>
      <c r="BO269" s="11">
        <v>338</v>
      </c>
      <c r="BP269" s="12">
        <f t="shared" si="7539"/>
        <v>0.49573863636363635</v>
      </c>
      <c r="BQ269" s="11">
        <v>11</v>
      </c>
      <c r="BR269" s="12">
        <f t="shared" si="7540"/>
        <v>3.151862464183381E-2</v>
      </c>
      <c r="BS269" s="11"/>
      <c r="BT269" s="11"/>
      <c r="BU269" s="18"/>
      <c r="BV269" s="20"/>
      <c r="BW269" s="10"/>
      <c r="BX269" s="11"/>
      <c r="BY269" s="74">
        <f t="shared" si="7615"/>
        <v>725</v>
      </c>
      <c r="BZ269" s="74">
        <f t="shared" si="7616"/>
        <v>61</v>
      </c>
      <c r="CA269" s="11">
        <v>349</v>
      </c>
      <c r="CB269" s="12">
        <f t="shared" si="7543"/>
        <v>0.49103448275862072</v>
      </c>
      <c r="CC269" s="11">
        <v>7</v>
      </c>
      <c r="CD269" s="12">
        <f t="shared" si="7544"/>
        <v>1.9662921348314606E-2</v>
      </c>
      <c r="CE269" s="11"/>
      <c r="CF269" s="11"/>
      <c r="CG269" s="18"/>
      <c r="CH269" s="20"/>
      <c r="CI269" s="10"/>
      <c r="CJ269" s="11"/>
      <c r="CK269" s="74">
        <f t="shared" si="7617"/>
        <v>120</v>
      </c>
      <c r="CL269" s="74">
        <f t="shared" si="7618"/>
        <v>11</v>
      </c>
      <c r="CM269" s="11">
        <v>60</v>
      </c>
      <c r="CN269" s="12">
        <f t="shared" si="7547"/>
        <v>0.51666666666666672</v>
      </c>
      <c r="CO269" s="11">
        <v>2</v>
      </c>
      <c r="CP269" s="12">
        <f t="shared" si="7548"/>
        <v>3.2258064516129031E-2</v>
      </c>
      <c r="CQ269" s="11"/>
      <c r="CR269" s="11"/>
      <c r="CS269" s="18"/>
      <c r="CT269" s="20"/>
      <c r="CU269" s="10"/>
      <c r="CV269" s="11"/>
      <c r="CW269" s="74">
        <f t="shared" si="7619"/>
        <v>730</v>
      </c>
      <c r="CX269" s="74">
        <f t="shared" si="7620"/>
        <v>62</v>
      </c>
      <c r="CY269" s="11">
        <v>404</v>
      </c>
      <c r="CZ269" s="12">
        <f t="shared" si="7551"/>
        <v>0.56164383561643838</v>
      </c>
      <c r="DA269" s="11">
        <v>6</v>
      </c>
      <c r="DB269" s="12">
        <f t="shared" si="7552"/>
        <v>1.4634146341463415E-2</v>
      </c>
      <c r="DC269" s="11"/>
      <c r="DD269" s="11"/>
      <c r="DE269" s="18"/>
      <c r="DF269" s="20"/>
      <c r="DG269" s="10"/>
      <c r="DH269" s="11"/>
      <c r="DI269" s="74">
        <f t="shared" si="7621"/>
        <v>806</v>
      </c>
      <c r="DJ269" s="74">
        <f t="shared" si="7622"/>
        <v>70</v>
      </c>
      <c r="DK269" s="11">
        <v>395</v>
      </c>
      <c r="DL269" s="12">
        <f t="shared" si="7555"/>
        <v>0.50620347394540943</v>
      </c>
      <c r="DM269" s="11">
        <v>13</v>
      </c>
      <c r="DN269" s="12">
        <f t="shared" si="7556"/>
        <v>3.1862745098039214E-2</v>
      </c>
      <c r="DO269" s="11"/>
      <c r="DP269" s="11"/>
      <c r="DQ269" s="18"/>
      <c r="DR269" s="20"/>
      <c r="DS269" s="10"/>
      <c r="DT269" s="11"/>
      <c r="DU269" s="74">
        <f t="shared" si="7623"/>
        <v>873</v>
      </c>
      <c r="DV269" s="74">
        <f t="shared" si="7624"/>
        <v>70</v>
      </c>
      <c r="DW269" s="11">
        <v>462</v>
      </c>
      <c r="DX269" s="12">
        <f t="shared" si="7559"/>
        <v>0.55784650630011456</v>
      </c>
      <c r="DY269" s="11">
        <v>25</v>
      </c>
      <c r="DZ269" s="12">
        <f t="shared" si="7560"/>
        <v>5.1334702258726897E-2</v>
      </c>
      <c r="EA269" s="11"/>
      <c r="EB269" s="11"/>
      <c r="EC269" s="18"/>
      <c r="ED269" s="20"/>
      <c r="EE269" s="10"/>
      <c r="EF269" s="11"/>
      <c r="EG269" s="74">
        <f t="shared" si="7625"/>
        <v>146</v>
      </c>
      <c r="EH269" s="74">
        <f t="shared" si="7626"/>
        <v>11</v>
      </c>
      <c r="EI269" s="11">
        <v>55</v>
      </c>
      <c r="EJ269" s="12">
        <f t="shared" si="7563"/>
        <v>0.3904109589041096</v>
      </c>
      <c r="EK269" s="11">
        <v>2</v>
      </c>
      <c r="EL269" s="12">
        <f t="shared" si="7564"/>
        <v>3.5087719298245612E-2</v>
      </c>
      <c r="EM269" s="11"/>
      <c r="EN269" s="11"/>
      <c r="EO269" s="18"/>
      <c r="EP269" s="20"/>
      <c r="EQ269" s="10">
        <v>2</v>
      </c>
      <c r="ER269" s="11"/>
      <c r="ES269" s="74">
        <f t="shared" si="7627"/>
        <v>857</v>
      </c>
      <c r="ET269" s="74">
        <f t="shared" si="7628"/>
        <v>72</v>
      </c>
      <c r="EU269" s="11">
        <v>460</v>
      </c>
      <c r="EV269" s="12">
        <f t="shared" si="7567"/>
        <v>0.55309218203033839</v>
      </c>
      <c r="EW269" s="11">
        <v>14</v>
      </c>
      <c r="EX269" s="12">
        <f t="shared" si="7568"/>
        <v>2.9535864978902954E-2</v>
      </c>
      <c r="EY269" s="11"/>
      <c r="EZ269" s="11"/>
      <c r="FA269" s="18"/>
      <c r="FB269" s="20"/>
      <c r="FC269" s="10"/>
      <c r="FD269" s="11"/>
      <c r="FE269" s="74">
        <f t="shared" si="7629"/>
        <v>867</v>
      </c>
      <c r="FF269" s="74">
        <f t="shared" si="7630"/>
        <v>71</v>
      </c>
      <c r="FG269" s="11">
        <v>400</v>
      </c>
      <c r="FH269" s="12">
        <f t="shared" si="7571"/>
        <v>0.48904267589388695</v>
      </c>
      <c r="FI269" s="11">
        <v>24</v>
      </c>
      <c r="FJ269" s="12">
        <f t="shared" si="7572"/>
        <v>5.6603773584905662E-2</v>
      </c>
      <c r="FK269" s="11"/>
      <c r="FL269" s="11"/>
      <c r="FM269" s="18"/>
      <c r="FN269" s="20"/>
      <c r="FO269" s="10">
        <v>1</v>
      </c>
      <c r="FP269" s="11"/>
      <c r="FQ269" s="74">
        <f t="shared" si="7631"/>
        <v>836</v>
      </c>
      <c r="FR269" s="74">
        <f t="shared" si="7632"/>
        <v>69</v>
      </c>
      <c r="FS269" s="11">
        <v>423</v>
      </c>
      <c r="FT269" s="12">
        <f t="shared" si="7575"/>
        <v>0.51555023923444976</v>
      </c>
      <c r="FU269" s="11">
        <v>8</v>
      </c>
      <c r="FV269" s="12">
        <f t="shared" si="7576"/>
        <v>1.8561484918793503E-2</v>
      </c>
      <c r="FW269" s="11"/>
      <c r="FX269" s="11"/>
      <c r="FY269" s="18"/>
      <c r="FZ269" s="20"/>
      <c r="GA269" s="10"/>
      <c r="GB269" s="11"/>
      <c r="GC269" s="74">
        <f t="shared" si="7633"/>
        <v>147</v>
      </c>
      <c r="GD269" s="74">
        <f t="shared" si="7634"/>
        <v>13</v>
      </c>
      <c r="GE269" s="11">
        <v>69</v>
      </c>
      <c r="GF269" s="12">
        <f t="shared" si="7579"/>
        <v>0.49659863945578231</v>
      </c>
      <c r="GG269" s="11">
        <v>4</v>
      </c>
      <c r="GH269" s="12">
        <f t="shared" si="7580"/>
        <v>5.4794520547945202E-2</v>
      </c>
      <c r="GI269" s="11"/>
      <c r="GJ269" s="11"/>
      <c r="GK269" s="18"/>
      <c r="GL269" s="20"/>
      <c r="GM269" s="10"/>
      <c r="GN269" s="11"/>
      <c r="GO269" s="74">
        <f t="shared" si="7635"/>
        <v>829</v>
      </c>
      <c r="GP269" s="74">
        <f t="shared" si="7636"/>
        <v>69</v>
      </c>
      <c r="GQ269" s="11">
        <v>433</v>
      </c>
      <c r="GR269" s="12">
        <f t="shared" si="7583"/>
        <v>0.54282267792521111</v>
      </c>
      <c r="GS269" s="11">
        <v>17</v>
      </c>
      <c r="GT269" s="12">
        <f t="shared" si="7584"/>
        <v>3.7777777777777778E-2</v>
      </c>
      <c r="GU269" s="11"/>
      <c r="GV269" s="11"/>
      <c r="GW269" s="18"/>
      <c r="GX269" s="20"/>
      <c r="GY269" s="10"/>
      <c r="GZ269" s="11"/>
      <c r="HA269" s="74">
        <f t="shared" si="7637"/>
        <v>835</v>
      </c>
      <c r="HB269" s="74">
        <f t="shared" si="7638"/>
        <v>70</v>
      </c>
      <c r="HC269" s="11">
        <v>417</v>
      </c>
      <c r="HD269" s="12">
        <f t="shared" si="7587"/>
        <v>0.52215568862275452</v>
      </c>
      <c r="HE269" s="11">
        <v>19</v>
      </c>
      <c r="HF269" s="12">
        <f t="shared" si="7588"/>
        <v>4.3577981651376149E-2</v>
      </c>
      <c r="HG269" s="11"/>
      <c r="HH269" s="11"/>
      <c r="HI269" s="18"/>
      <c r="HJ269" s="20"/>
      <c r="HK269" s="10">
        <f t="shared" si="7589"/>
        <v>3</v>
      </c>
      <c r="HL269" s="11">
        <f t="shared" si="7590"/>
        <v>0</v>
      </c>
      <c r="HM269" s="11">
        <f t="shared" si="7591"/>
        <v>11512</v>
      </c>
      <c r="HN269" s="11">
        <f t="shared" si="7592"/>
        <v>960</v>
      </c>
      <c r="HO269" s="11">
        <f t="shared" si="7593"/>
        <v>5882</v>
      </c>
      <c r="HP269" s="215">
        <f t="shared" ref="HP269:HP272" si="7640">+(HO269)/HM269</f>
        <v>0.51094510076441979</v>
      </c>
      <c r="HQ269" s="15">
        <f t="shared" si="7595"/>
        <v>237</v>
      </c>
      <c r="HR269" s="12">
        <f t="shared" si="7639"/>
        <v>4.0292417545052701E-2</v>
      </c>
      <c r="HS269" s="16">
        <v>66.599999999999994</v>
      </c>
      <c r="HT269" s="17">
        <v>5539</v>
      </c>
      <c r="HU269" s="16">
        <f t="shared" si="7596"/>
        <v>94.16865011900714</v>
      </c>
      <c r="HV269" s="18"/>
      <c r="HW269" s="20"/>
      <c r="HX269" s="78">
        <f t="shared" si="7597"/>
        <v>0.48238393151135989</v>
      </c>
      <c r="HY269" s="78">
        <f t="shared" si="7598"/>
        <v>0.51377633711507298</v>
      </c>
      <c r="HZ269" s="78">
        <f t="shared" si="7599"/>
        <v>0.52570178636529352</v>
      </c>
      <c r="IA269" s="78">
        <f t="shared" si="7600"/>
        <v>0.52512278050623351</v>
      </c>
    </row>
    <row r="270" spans="1:244" x14ac:dyDescent="0.25">
      <c r="A270" s="226"/>
      <c r="B270" s="221">
        <f>+B269+1</f>
        <v>44635</v>
      </c>
      <c r="C270" s="10"/>
      <c r="D270" s="11"/>
      <c r="E270" s="74">
        <f t="shared" si="7602"/>
        <v>723</v>
      </c>
      <c r="F270" s="74">
        <f t="shared" si="7603"/>
        <v>61</v>
      </c>
      <c r="G270" s="11">
        <v>380</v>
      </c>
      <c r="H270" s="12">
        <f t="shared" si="7520"/>
        <v>0.55601659751037347</v>
      </c>
      <c r="I270" s="11">
        <v>22</v>
      </c>
      <c r="J270" s="12">
        <f t="shared" si="7604"/>
        <v>5.4726368159203981E-2</v>
      </c>
      <c r="K270" s="13"/>
      <c r="L270" s="13"/>
      <c r="M270" s="25">
        <v>4284</v>
      </c>
      <c r="N270" s="38">
        <v>4520</v>
      </c>
      <c r="O270" s="10"/>
      <c r="P270" s="11"/>
      <c r="Q270" s="74">
        <f t="shared" si="7605"/>
        <v>688</v>
      </c>
      <c r="R270" s="74">
        <f t="shared" si="7606"/>
        <v>57</v>
      </c>
      <c r="S270" s="11">
        <v>369</v>
      </c>
      <c r="T270" s="12">
        <f t="shared" si="7523"/>
        <v>0.56104651162790697</v>
      </c>
      <c r="U270" s="11">
        <v>17</v>
      </c>
      <c r="V270" s="12">
        <f t="shared" si="7524"/>
        <v>4.4041450777202069E-2</v>
      </c>
      <c r="W270" s="13"/>
      <c r="X270" s="13"/>
      <c r="Y270" s="25">
        <v>4284</v>
      </c>
      <c r="Z270" s="38">
        <v>4520</v>
      </c>
      <c r="AA270" s="10"/>
      <c r="AB270" s="11"/>
      <c r="AC270" s="74">
        <f t="shared" si="7607"/>
        <v>110</v>
      </c>
      <c r="AD270" s="74">
        <f t="shared" si="7608"/>
        <v>7</v>
      </c>
      <c r="AE270" s="11">
        <v>55</v>
      </c>
      <c r="AF270" s="12">
        <f t="shared" si="7527"/>
        <v>0.54545454545454541</v>
      </c>
      <c r="AG270" s="11">
        <v>5</v>
      </c>
      <c r="AH270" s="12">
        <f t="shared" si="7528"/>
        <v>8.3333333333333329E-2</v>
      </c>
      <c r="AI270" s="13"/>
      <c r="AJ270" s="13"/>
      <c r="AK270" s="25">
        <v>4284</v>
      </c>
      <c r="AL270" s="38">
        <v>4520</v>
      </c>
      <c r="AM270" s="10"/>
      <c r="AN270" s="11"/>
      <c r="AO270" s="74">
        <f t="shared" si="7609"/>
        <v>696</v>
      </c>
      <c r="AP270" s="74">
        <f t="shared" si="7610"/>
        <v>60</v>
      </c>
      <c r="AQ270" s="11">
        <v>374</v>
      </c>
      <c r="AR270" s="12">
        <f t="shared" si="7531"/>
        <v>0.5704022988505747</v>
      </c>
      <c r="AS270" s="11">
        <v>23</v>
      </c>
      <c r="AT270" s="12">
        <f t="shared" si="7532"/>
        <v>5.793450881612091E-2</v>
      </c>
      <c r="AU270" s="13"/>
      <c r="AV270" s="13"/>
      <c r="AW270" s="25">
        <v>4284</v>
      </c>
      <c r="AX270" s="38">
        <v>4520</v>
      </c>
      <c r="AY270" s="10"/>
      <c r="AZ270" s="11"/>
      <c r="BA270" s="74">
        <f t="shared" si="7611"/>
        <v>820</v>
      </c>
      <c r="BB270" s="74">
        <f t="shared" si="7612"/>
        <v>68</v>
      </c>
      <c r="BC270" s="11">
        <v>411</v>
      </c>
      <c r="BD270" s="12">
        <f t="shared" si="7535"/>
        <v>0.54024390243902443</v>
      </c>
      <c r="BE270" s="11">
        <v>32</v>
      </c>
      <c r="BF270" s="12">
        <f t="shared" si="7536"/>
        <v>7.2234762979683967E-2</v>
      </c>
      <c r="BG270" s="13"/>
      <c r="BH270" s="13"/>
      <c r="BI270" s="25">
        <v>4284</v>
      </c>
      <c r="BJ270" s="38">
        <v>4520</v>
      </c>
      <c r="BK270" s="10"/>
      <c r="BL270" s="11"/>
      <c r="BM270" s="74">
        <f t="shared" si="7613"/>
        <v>704</v>
      </c>
      <c r="BN270" s="74">
        <f t="shared" si="7614"/>
        <v>58</v>
      </c>
      <c r="BO270" s="11">
        <v>338</v>
      </c>
      <c r="BP270" s="12">
        <f t="shared" si="7539"/>
        <v>0.5</v>
      </c>
      <c r="BQ270" s="11">
        <v>14</v>
      </c>
      <c r="BR270" s="12">
        <f t="shared" si="7540"/>
        <v>3.9772727272727272E-2</v>
      </c>
      <c r="BS270" s="13"/>
      <c r="BT270" s="13"/>
      <c r="BU270" s="25">
        <v>4284</v>
      </c>
      <c r="BV270" s="38">
        <v>4520</v>
      </c>
      <c r="BW270" s="10">
        <v>1</v>
      </c>
      <c r="BX270" s="11"/>
      <c r="BY270" s="74">
        <f t="shared" si="7615"/>
        <v>724</v>
      </c>
      <c r="BZ270" s="74">
        <f t="shared" si="7616"/>
        <v>61</v>
      </c>
      <c r="CA270" s="11">
        <v>369</v>
      </c>
      <c r="CB270" s="12">
        <f t="shared" si="7543"/>
        <v>0.52486187845303867</v>
      </c>
      <c r="CC270" s="11">
        <v>11</v>
      </c>
      <c r="CD270" s="12">
        <f t="shared" si="7544"/>
        <v>2.8947368421052631E-2</v>
      </c>
      <c r="CE270" s="13"/>
      <c r="CF270" s="13"/>
      <c r="CG270" s="25">
        <v>4284</v>
      </c>
      <c r="CH270" s="38">
        <v>4520</v>
      </c>
      <c r="CI270" s="10"/>
      <c r="CJ270" s="11"/>
      <c r="CK270" s="74">
        <f t="shared" si="7617"/>
        <v>120</v>
      </c>
      <c r="CL270" s="74">
        <f t="shared" si="7618"/>
        <v>11</v>
      </c>
      <c r="CM270" s="11">
        <v>55</v>
      </c>
      <c r="CN270" s="12">
        <f t="shared" si="7547"/>
        <v>0.49166666666666664</v>
      </c>
      <c r="CO270" s="11">
        <v>4</v>
      </c>
      <c r="CP270" s="12">
        <f t="shared" si="7548"/>
        <v>6.7796610169491525E-2</v>
      </c>
      <c r="CQ270" s="13"/>
      <c r="CR270" s="13"/>
      <c r="CS270" s="25">
        <v>4284</v>
      </c>
      <c r="CT270" s="38">
        <v>4520</v>
      </c>
      <c r="CU270" s="10"/>
      <c r="CV270" s="11"/>
      <c r="CW270" s="74">
        <f t="shared" si="7619"/>
        <v>730</v>
      </c>
      <c r="CX270" s="74">
        <f t="shared" si="7620"/>
        <v>62</v>
      </c>
      <c r="CY270" s="11">
        <v>351</v>
      </c>
      <c r="CZ270" s="12">
        <f t="shared" si="7551"/>
        <v>0.49041095890410957</v>
      </c>
      <c r="DA270" s="11">
        <v>7</v>
      </c>
      <c r="DB270" s="12">
        <f t="shared" si="7552"/>
        <v>1.9553072625698324E-2</v>
      </c>
      <c r="DC270" s="13"/>
      <c r="DD270" s="13"/>
      <c r="DE270" s="25">
        <v>4284</v>
      </c>
      <c r="DF270" s="38">
        <v>4520</v>
      </c>
      <c r="DG270" s="10"/>
      <c r="DH270" s="11"/>
      <c r="DI270" s="74">
        <f t="shared" si="7621"/>
        <v>806</v>
      </c>
      <c r="DJ270" s="74">
        <f t="shared" si="7622"/>
        <v>70</v>
      </c>
      <c r="DK270" s="11">
        <v>408</v>
      </c>
      <c r="DL270" s="12">
        <f t="shared" si="7555"/>
        <v>0.52357320099255578</v>
      </c>
      <c r="DM270" s="11">
        <v>14</v>
      </c>
      <c r="DN270" s="12">
        <f t="shared" si="7556"/>
        <v>3.3175355450236969E-2</v>
      </c>
      <c r="DO270" s="13"/>
      <c r="DP270" s="13"/>
      <c r="DQ270" s="25">
        <v>4284</v>
      </c>
      <c r="DR270" s="38">
        <v>4520</v>
      </c>
      <c r="DS270" s="10"/>
      <c r="DT270" s="11"/>
      <c r="DU270" s="74">
        <f t="shared" si="7623"/>
        <v>873</v>
      </c>
      <c r="DV270" s="74">
        <f t="shared" si="7624"/>
        <v>70</v>
      </c>
      <c r="DW270" s="11">
        <v>443</v>
      </c>
      <c r="DX270" s="12">
        <f t="shared" si="7559"/>
        <v>0.52920962199312716</v>
      </c>
      <c r="DY270" s="11">
        <v>19</v>
      </c>
      <c r="DZ270" s="12">
        <f t="shared" si="7560"/>
        <v>4.1125541125541128E-2</v>
      </c>
      <c r="EA270" s="13"/>
      <c r="EB270" s="13"/>
      <c r="EC270" s="25">
        <v>4284</v>
      </c>
      <c r="ED270" s="38">
        <v>4520</v>
      </c>
      <c r="EE270" s="10"/>
      <c r="EF270" s="11"/>
      <c r="EG270" s="74">
        <f t="shared" si="7625"/>
        <v>146</v>
      </c>
      <c r="EH270" s="74">
        <f t="shared" si="7626"/>
        <v>11</v>
      </c>
      <c r="EI270" s="11">
        <v>70</v>
      </c>
      <c r="EJ270" s="12">
        <f t="shared" si="7563"/>
        <v>0.47945205479452052</v>
      </c>
      <c r="EK270" s="11">
        <v>0</v>
      </c>
      <c r="EL270" s="12">
        <f t="shared" si="7564"/>
        <v>0</v>
      </c>
      <c r="EM270" s="13"/>
      <c r="EN270" s="13"/>
      <c r="EO270" s="25">
        <v>4284</v>
      </c>
      <c r="EP270" s="38">
        <v>4520</v>
      </c>
      <c r="EQ270" s="10">
        <v>1</v>
      </c>
      <c r="ER270" s="11"/>
      <c r="ES270" s="74">
        <f t="shared" si="7627"/>
        <v>856</v>
      </c>
      <c r="ET270" s="74">
        <f t="shared" si="7628"/>
        <v>72</v>
      </c>
      <c r="EU270" s="11">
        <v>412</v>
      </c>
      <c r="EV270" s="12">
        <f t="shared" si="7567"/>
        <v>0.49065420560747663</v>
      </c>
      <c r="EW270" s="11">
        <v>8</v>
      </c>
      <c r="EX270" s="12">
        <f t="shared" si="7568"/>
        <v>1.9047619047619049E-2</v>
      </c>
      <c r="EY270" s="13"/>
      <c r="EZ270" s="13"/>
      <c r="FA270" s="25">
        <v>4284</v>
      </c>
      <c r="FB270" s="38">
        <v>4520</v>
      </c>
      <c r="FC270" s="10"/>
      <c r="FD270" s="11"/>
      <c r="FE270" s="74">
        <f t="shared" si="7629"/>
        <v>867</v>
      </c>
      <c r="FF270" s="74">
        <f t="shared" si="7630"/>
        <v>71</v>
      </c>
      <c r="FG270" s="11">
        <v>433</v>
      </c>
      <c r="FH270" s="12">
        <f t="shared" si="7571"/>
        <v>0.51903114186851207</v>
      </c>
      <c r="FI270" s="11">
        <v>17</v>
      </c>
      <c r="FJ270" s="12">
        <f t="shared" si="7572"/>
        <v>3.7777777777777778E-2</v>
      </c>
      <c r="FK270" s="13"/>
      <c r="FL270" s="13"/>
      <c r="FM270" s="25">
        <v>4284</v>
      </c>
      <c r="FN270" s="38">
        <v>4520</v>
      </c>
      <c r="FO270" s="10"/>
      <c r="FP270" s="11"/>
      <c r="FQ270" s="74">
        <f t="shared" si="7631"/>
        <v>836</v>
      </c>
      <c r="FR270" s="74">
        <f t="shared" si="7632"/>
        <v>69</v>
      </c>
      <c r="FS270" s="11">
        <v>395</v>
      </c>
      <c r="FT270" s="12">
        <f t="shared" si="7575"/>
        <v>0.48444976076555024</v>
      </c>
      <c r="FU270" s="11">
        <v>10</v>
      </c>
      <c r="FV270" s="12">
        <f t="shared" si="7576"/>
        <v>2.4691358024691357E-2</v>
      </c>
      <c r="FW270" s="13"/>
      <c r="FX270" s="13"/>
      <c r="FY270" s="25">
        <v>4284</v>
      </c>
      <c r="FZ270" s="38">
        <v>4520</v>
      </c>
      <c r="GA270" s="10">
        <v>1</v>
      </c>
      <c r="GB270" s="11"/>
      <c r="GC270" s="74">
        <f t="shared" si="7633"/>
        <v>146</v>
      </c>
      <c r="GD270" s="74">
        <f t="shared" si="7634"/>
        <v>13</v>
      </c>
      <c r="GE270" s="11">
        <v>63</v>
      </c>
      <c r="GF270" s="12">
        <f t="shared" si="7579"/>
        <v>0.4726027397260274</v>
      </c>
      <c r="GG270" s="11">
        <v>6</v>
      </c>
      <c r="GH270" s="12">
        <f t="shared" si="7580"/>
        <v>8.6956521739130432E-2</v>
      </c>
      <c r="GI270" s="13"/>
      <c r="GJ270" s="13"/>
      <c r="GK270" s="25">
        <v>4284</v>
      </c>
      <c r="GL270" s="38">
        <v>4520</v>
      </c>
      <c r="GM270" s="10"/>
      <c r="GN270" s="11"/>
      <c r="GO270" s="74">
        <f t="shared" si="7635"/>
        <v>829</v>
      </c>
      <c r="GP270" s="74">
        <f t="shared" si="7636"/>
        <v>69</v>
      </c>
      <c r="GQ270" s="11">
        <v>414</v>
      </c>
      <c r="GR270" s="12">
        <f t="shared" si="7583"/>
        <v>0.51387213510253316</v>
      </c>
      <c r="GS270" s="11">
        <v>12</v>
      </c>
      <c r="GT270" s="12">
        <f t="shared" si="7584"/>
        <v>2.8169014084507043E-2</v>
      </c>
      <c r="GU270" s="13"/>
      <c r="GV270" s="13"/>
      <c r="GW270" s="25">
        <v>4284</v>
      </c>
      <c r="GX270" s="38">
        <v>4520</v>
      </c>
      <c r="GY270" s="10">
        <v>1</v>
      </c>
      <c r="GZ270" s="11"/>
      <c r="HA270" s="74">
        <f t="shared" si="7637"/>
        <v>834</v>
      </c>
      <c r="HB270" s="74">
        <f t="shared" si="7638"/>
        <v>70</v>
      </c>
      <c r="HC270" s="11">
        <v>433</v>
      </c>
      <c r="HD270" s="12">
        <f t="shared" si="7587"/>
        <v>0.53237410071942448</v>
      </c>
      <c r="HE270" s="11">
        <v>11</v>
      </c>
      <c r="HF270" s="12">
        <f t="shared" si="7588"/>
        <v>2.4774774774774775E-2</v>
      </c>
      <c r="HG270" s="13"/>
      <c r="HH270" s="13"/>
      <c r="HI270" s="25">
        <v>4284</v>
      </c>
      <c r="HJ270" s="38">
        <v>4520</v>
      </c>
      <c r="HK270" s="10">
        <f t="shared" si="7589"/>
        <v>4</v>
      </c>
      <c r="HL270" s="11">
        <f t="shared" si="7590"/>
        <v>0</v>
      </c>
      <c r="HM270" s="11">
        <f t="shared" si="7591"/>
        <v>11508</v>
      </c>
      <c r="HN270" s="11">
        <f t="shared" si="7592"/>
        <v>960</v>
      </c>
      <c r="HO270" s="11">
        <f t="shared" si="7593"/>
        <v>6005</v>
      </c>
      <c r="HP270" s="215">
        <f t="shared" si="7640"/>
        <v>0.52181091414668057</v>
      </c>
      <c r="HQ270" s="15">
        <f t="shared" si="7595"/>
        <v>232</v>
      </c>
      <c r="HR270" s="12">
        <f t="shared" si="7639"/>
        <v>3.8634471273938382E-2</v>
      </c>
      <c r="HS270" s="16">
        <v>66</v>
      </c>
      <c r="HT270" s="17">
        <v>5684</v>
      </c>
      <c r="HU270" s="16">
        <f t="shared" si="7596"/>
        <v>94.654454621149043</v>
      </c>
      <c r="HV270" s="23">
        <v>4284</v>
      </c>
      <c r="HW270" s="22">
        <v>4520</v>
      </c>
      <c r="HX270" s="78">
        <f t="shared" si="7597"/>
        <v>0.55581165623971029</v>
      </c>
      <c r="HY270" s="78">
        <f t="shared" si="7598"/>
        <v>0.50940337224383914</v>
      </c>
      <c r="HZ270" s="78">
        <f t="shared" si="7599"/>
        <v>0.51130561633843907</v>
      </c>
      <c r="IA270" s="78">
        <f t="shared" si="7600"/>
        <v>0.50812854442344046</v>
      </c>
    </row>
    <row r="271" spans="1:244" x14ac:dyDescent="0.25">
      <c r="A271" s="226"/>
      <c r="B271" s="221">
        <f t="shared" si="7601"/>
        <v>44636</v>
      </c>
      <c r="C271" s="10"/>
      <c r="D271" s="11"/>
      <c r="E271" s="74">
        <f t="shared" si="7602"/>
        <v>723</v>
      </c>
      <c r="F271" s="74">
        <f t="shared" si="7603"/>
        <v>61</v>
      </c>
      <c r="G271" s="11">
        <v>373</v>
      </c>
      <c r="H271" s="12">
        <f t="shared" si="7520"/>
        <v>0.53388658367911479</v>
      </c>
      <c r="I271" s="11">
        <v>13</v>
      </c>
      <c r="J271" s="12">
        <f t="shared" si="7604"/>
        <v>3.367875647668394E-2</v>
      </c>
      <c r="K271" s="13"/>
      <c r="L271" s="11"/>
      <c r="M271" s="25">
        <v>5018</v>
      </c>
      <c r="N271" s="38">
        <v>4488.333333333333</v>
      </c>
      <c r="O271" s="10"/>
      <c r="P271" s="11"/>
      <c r="Q271" s="74">
        <f t="shared" si="7605"/>
        <v>688</v>
      </c>
      <c r="R271" s="74">
        <f t="shared" si="7606"/>
        <v>57</v>
      </c>
      <c r="S271" s="11">
        <v>347</v>
      </c>
      <c r="T271" s="12">
        <f t="shared" si="7523"/>
        <v>0.52325581395348841</v>
      </c>
      <c r="U271" s="11">
        <v>13</v>
      </c>
      <c r="V271" s="12">
        <f t="shared" si="7524"/>
        <v>3.6111111111111108E-2</v>
      </c>
      <c r="W271" s="13"/>
      <c r="X271" s="11"/>
      <c r="Y271" s="25">
        <v>5034.0540540540542</v>
      </c>
      <c r="Z271" s="38">
        <v>4787.5</v>
      </c>
      <c r="AA271" s="10"/>
      <c r="AB271" s="11"/>
      <c r="AC271" s="74">
        <f t="shared" si="7607"/>
        <v>110</v>
      </c>
      <c r="AD271" s="74">
        <f t="shared" si="7608"/>
        <v>7</v>
      </c>
      <c r="AE271" s="11">
        <v>56</v>
      </c>
      <c r="AF271" s="12">
        <f t="shared" si="7527"/>
        <v>0.5636363636363636</v>
      </c>
      <c r="AG271" s="11">
        <v>6</v>
      </c>
      <c r="AH271" s="12">
        <f t="shared" si="7528"/>
        <v>9.6774193548387094E-2</v>
      </c>
      <c r="AI271" s="13"/>
      <c r="AJ271" s="11"/>
      <c r="AK271" s="25">
        <v>4927.5</v>
      </c>
      <c r="AL271" s="38">
        <v>4575</v>
      </c>
      <c r="AM271" s="10"/>
      <c r="AN271" s="11"/>
      <c r="AO271" s="74">
        <f t="shared" si="7609"/>
        <v>696</v>
      </c>
      <c r="AP271" s="74">
        <f t="shared" si="7610"/>
        <v>60</v>
      </c>
      <c r="AQ271" s="11">
        <v>384</v>
      </c>
      <c r="AR271" s="12">
        <f t="shared" si="7531"/>
        <v>0.5818965517241379</v>
      </c>
      <c r="AS271" s="11">
        <v>21</v>
      </c>
      <c r="AT271" s="12">
        <f t="shared" si="7532"/>
        <v>5.185185185185185E-2</v>
      </c>
      <c r="AU271" s="13"/>
      <c r="AV271" s="11"/>
      <c r="AW271" s="25">
        <v>4922.3684210526317</v>
      </c>
      <c r="AX271" s="38">
        <v>4757.5</v>
      </c>
      <c r="AY271" s="10"/>
      <c r="AZ271" s="11"/>
      <c r="BA271" s="74">
        <f t="shared" si="7611"/>
        <v>820</v>
      </c>
      <c r="BB271" s="74">
        <f t="shared" si="7612"/>
        <v>68</v>
      </c>
      <c r="BC271" s="11">
        <v>387</v>
      </c>
      <c r="BD271" s="12">
        <f t="shared" si="7535"/>
        <v>0.49024390243902438</v>
      </c>
      <c r="BE271" s="11">
        <v>15</v>
      </c>
      <c r="BF271" s="12">
        <f t="shared" si="7536"/>
        <v>3.7313432835820892E-2</v>
      </c>
      <c r="BG271" s="13"/>
      <c r="BH271" s="11"/>
      <c r="BI271" s="25">
        <v>5176.4102564102568</v>
      </c>
      <c r="BJ271" s="38">
        <v>5173.333333333333</v>
      </c>
      <c r="BK271" s="10"/>
      <c r="BL271" s="11"/>
      <c r="BM271" s="74">
        <f t="shared" si="7613"/>
        <v>704</v>
      </c>
      <c r="BN271" s="74">
        <f t="shared" si="7614"/>
        <v>58</v>
      </c>
      <c r="BO271" s="11">
        <v>312</v>
      </c>
      <c r="BP271" s="12">
        <f t="shared" si="7539"/>
        <v>0.45880681818181818</v>
      </c>
      <c r="BQ271" s="11">
        <v>11</v>
      </c>
      <c r="BR271" s="12">
        <f t="shared" si="7540"/>
        <v>3.4055727554179564E-2</v>
      </c>
      <c r="BS271" s="13"/>
      <c r="BT271" s="11"/>
      <c r="BU271" s="25">
        <v>4863.9473684210525</v>
      </c>
      <c r="BV271" s="38">
        <v>4549.2307692307695</v>
      </c>
      <c r="BW271" s="10"/>
      <c r="BX271" s="11"/>
      <c r="BY271" s="74">
        <f t="shared" si="7615"/>
        <v>724</v>
      </c>
      <c r="BZ271" s="74">
        <f t="shared" si="7616"/>
        <v>61</v>
      </c>
      <c r="CA271" s="11">
        <v>369</v>
      </c>
      <c r="CB271" s="12">
        <f t="shared" si="7543"/>
        <v>0.53038674033149169</v>
      </c>
      <c r="CC271" s="11">
        <v>15</v>
      </c>
      <c r="CD271" s="12">
        <f t="shared" si="7544"/>
        <v>3.90625E-2</v>
      </c>
      <c r="CE271" s="13"/>
      <c r="CF271" s="11"/>
      <c r="CG271" s="25">
        <v>4952.0512820512822</v>
      </c>
      <c r="CH271" s="38">
        <v>4593.333333333333</v>
      </c>
      <c r="CI271" s="10"/>
      <c r="CJ271" s="11"/>
      <c r="CK271" s="74">
        <f t="shared" si="7617"/>
        <v>120</v>
      </c>
      <c r="CL271" s="74">
        <f t="shared" si="7618"/>
        <v>11</v>
      </c>
      <c r="CM271" s="11">
        <v>70</v>
      </c>
      <c r="CN271" s="12">
        <f t="shared" si="7547"/>
        <v>0.6166666666666667</v>
      </c>
      <c r="CO271" s="11">
        <v>4</v>
      </c>
      <c r="CP271" s="12">
        <f t="shared" si="7548"/>
        <v>5.4054054054054057E-2</v>
      </c>
      <c r="CQ271" s="13"/>
      <c r="CR271" s="11"/>
      <c r="CS271" s="25">
        <v>4767.7777777777774</v>
      </c>
      <c r="CT271" s="38">
        <v>4745</v>
      </c>
      <c r="CU271" s="10"/>
      <c r="CV271" s="11"/>
      <c r="CW271" s="74">
        <f t="shared" si="7619"/>
        <v>730</v>
      </c>
      <c r="CX271" s="74">
        <f t="shared" si="7620"/>
        <v>62</v>
      </c>
      <c r="CY271" s="11">
        <v>397</v>
      </c>
      <c r="CZ271" s="12">
        <f t="shared" si="7551"/>
        <v>0.55068493150684927</v>
      </c>
      <c r="DA271" s="11">
        <v>5</v>
      </c>
      <c r="DB271" s="12">
        <f t="shared" si="7552"/>
        <v>1.2437810945273632E-2</v>
      </c>
      <c r="DC271" s="13"/>
      <c r="DD271" s="11"/>
      <c r="DE271" s="25">
        <v>4748.1578947368425</v>
      </c>
      <c r="DF271" s="38">
        <v>4788.333333333333</v>
      </c>
      <c r="DG271" s="10"/>
      <c r="DH271" s="11"/>
      <c r="DI271" s="74">
        <f t="shared" si="7621"/>
        <v>806</v>
      </c>
      <c r="DJ271" s="74">
        <f t="shared" si="7622"/>
        <v>70</v>
      </c>
      <c r="DK271" s="11">
        <v>392</v>
      </c>
      <c r="DL271" s="12">
        <f t="shared" si="7555"/>
        <v>0.50744416873449127</v>
      </c>
      <c r="DM271" s="11">
        <v>17</v>
      </c>
      <c r="DN271" s="12">
        <f t="shared" si="7556"/>
        <v>4.1564792176039117E-2</v>
      </c>
      <c r="DO271" s="13"/>
      <c r="DP271" s="11"/>
      <c r="DQ271" s="25">
        <v>4970</v>
      </c>
      <c r="DR271" s="38">
        <v>5012.5</v>
      </c>
      <c r="DS271" s="10"/>
      <c r="DT271" s="11"/>
      <c r="DU271" s="74">
        <f t="shared" si="7623"/>
        <v>873</v>
      </c>
      <c r="DV271" s="74">
        <f t="shared" si="7624"/>
        <v>70</v>
      </c>
      <c r="DW271" s="11">
        <v>441</v>
      </c>
      <c r="DX271" s="12">
        <f t="shared" si="7559"/>
        <v>0.5223367697594502</v>
      </c>
      <c r="DY271" s="11">
        <v>15</v>
      </c>
      <c r="DZ271" s="12">
        <f t="shared" si="7560"/>
        <v>3.2894736842105261E-2</v>
      </c>
      <c r="EA271" s="13"/>
      <c r="EB271" s="11"/>
      <c r="EC271" s="25">
        <v>4845.8974358974356</v>
      </c>
      <c r="ED271" s="38">
        <v>4716.875</v>
      </c>
      <c r="EE271" s="10"/>
      <c r="EF271" s="11"/>
      <c r="EG271" s="74">
        <f t="shared" si="7625"/>
        <v>146</v>
      </c>
      <c r="EH271" s="74">
        <f t="shared" si="7626"/>
        <v>11</v>
      </c>
      <c r="EI271" s="11">
        <v>69</v>
      </c>
      <c r="EJ271" s="12">
        <f t="shared" si="7563"/>
        <v>0.49315068493150682</v>
      </c>
      <c r="EK271" s="11">
        <v>3</v>
      </c>
      <c r="EL271" s="12">
        <f t="shared" si="7564"/>
        <v>4.1666666666666664E-2</v>
      </c>
      <c r="EM271" s="13"/>
      <c r="EN271" s="11"/>
      <c r="EO271" s="25">
        <v>4652.8571428571431</v>
      </c>
      <c r="EP271" s="38">
        <v>4911.666666666667</v>
      </c>
      <c r="EQ271" s="10"/>
      <c r="ER271" s="11"/>
      <c r="ES271" s="74">
        <f t="shared" si="7627"/>
        <v>856</v>
      </c>
      <c r="ET271" s="74">
        <f t="shared" si="7628"/>
        <v>72</v>
      </c>
      <c r="EU271" s="11">
        <v>416</v>
      </c>
      <c r="EV271" s="12">
        <f t="shared" si="7567"/>
        <v>0.50116822429906538</v>
      </c>
      <c r="EW271" s="11">
        <v>13</v>
      </c>
      <c r="EX271" s="12">
        <f t="shared" si="7568"/>
        <v>3.0303030303030304E-2</v>
      </c>
      <c r="EY271" s="13"/>
      <c r="EZ271" s="11"/>
      <c r="FA271" s="25">
        <v>4783.8461538461543</v>
      </c>
      <c r="FB271" s="38">
        <v>4798.666666666667</v>
      </c>
      <c r="FC271" s="10"/>
      <c r="FD271" s="11"/>
      <c r="FE271" s="74">
        <f t="shared" si="7629"/>
        <v>867</v>
      </c>
      <c r="FF271" s="74">
        <f t="shared" si="7630"/>
        <v>71</v>
      </c>
      <c r="FG271" s="11">
        <v>429</v>
      </c>
      <c r="FH271" s="12">
        <f t="shared" si="7571"/>
        <v>0.51903114186851207</v>
      </c>
      <c r="FI271" s="11">
        <v>21</v>
      </c>
      <c r="FJ271" s="12">
        <f t="shared" si="7572"/>
        <v>4.6666666666666669E-2</v>
      </c>
      <c r="FK271" s="13"/>
      <c r="FL271" s="11"/>
      <c r="FM271" s="25">
        <v>4742.25</v>
      </c>
      <c r="FN271" s="38">
        <v>5076.666666666667</v>
      </c>
      <c r="FO271" s="10"/>
      <c r="FP271" s="11"/>
      <c r="FQ271" s="74">
        <f t="shared" si="7631"/>
        <v>836</v>
      </c>
      <c r="FR271" s="74">
        <f t="shared" si="7632"/>
        <v>69</v>
      </c>
      <c r="FS271" s="11">
        <v>389</v>
      </c>
      <c r="FT271" s="12">
        <f t="shared" si="7575"/>
        <v>0.47368421052631576</v>
      </c>
      <c r="FU271" s="11">
        <v>7</v>
      </c>
      <c r="FV271" s="12">
        <f t="shared" si="7576"/>
        <v>1.7676767676767676E-2</v>
      </c>
      <c r="FW271" s="13"/>
      <c r="FX271" s="11"/>
      <c r="FY271" s="25">
        <v>4857.105263157895</v>
      </c>
      <c r="FZ271" s="38">
        <v>4664</v>
      </c>
      <c r="GA271" s="10"/>
      <c r="GB271" s="11"/>
      <c r="GC271" s="74">
        <f t="shared" si="7633"/>
        <v>146</v>
      </c>
      <c r="GD271" s="74">
        <f t="shared" si="7634"/>
        <v>13</v>
      </c>
      <c r="GE271" s="11">
        <v>60</v>
      </c>
      <c r="GF271" s="12">
        <f t="shared" si="7579"/>
        <v>0.42465753424657532</v>
      </c>
      <c r="GG271" s="11">
        <v>2</v>
      </c>
      <c r="GH271" s="12">
        <f t="shared" si="7580"/>
        <v>3.2258064516129031E-2</v>
      </c>
      <c r="GI271" s="13"/>
      <c r="GJ271" s="11"/>
      <c r="GK271" s="25">
        <v>4850.7692307692305</v>
      </c>
      <c r="GL271" s="38">
        <v>4780</v>
      </c>
      <c r="GM271" s="10"/>
      <c r="GN271" s="11"/>
      <c r="GO271" s="74">
        <f t="shared" si="7635"/>
        <v>829</v>
      </c>
      <c r="GP271" s="74">
        <f t="shared" si="7636"/>
        <v>69</v>
      </c>
      <c r="GQ271" s="11">
        <v>412</v>
      </c>
      <c r="GR271" s="12">
        <f t="shared" si="7583"/>
        <v>0.51145958986730999</v>
      </c>
      <c r="GS271" s="11">
        <v>12</v>
      </c>
      <c r="GT271" s="12">
        <f t="shared" si="7584"/>
        <v>2.8301886792452831E-2</v>
      </c>
      <c r="GU271" s="13"/>
      <c r="GV271" s="11"/>
      <c r="GW271" s="25">
        <v>4743.5897435897432</v>
      </c>
      <c r="GX271" s="38">
        <v>4656</v>
      </c>
      <c r="GY271" s="10"/>
      <c r="GZ271" s="11"/>
      <c r="HA271" s="74">
        <f t="shared" si="7637"/>
        <v>834</v>
      </c>
      <c r="HB271" s="74">
        <f t="shared" si="7638"/>
        <v>70</v>
      </c>
      <c r="HC271" s="11">
        <v>398</v>
      </c>
      <c r="HD271" s="12">
        <f t="shared" si="7587"/>
        <v>0.49880095923261392</v>
      </c>
      <c r="HE271" s="11">
        <v>18</v>
      </c>
      <c r="HF271" s="12">
        <f t="shared" si="7588"/>
        <v>4.3269230769230768E-2</v>
      </c>
      <c r="HG271" s="13"/>
      <c r="HH271" s="11"/>
      <c r="HI271" s="25">
        <v>4941.9512195121952</v>
      </c>
      <c r="HJ271" s="38">
        <v>5205</v>
      </c>
      <c r="HK271" s="10">
        <f t="shared" si="7589"/>
        <v>0</v>
      </c>
      <c r="HL271" s="11">
        <f t="shared" si="7590"/>
        <v>0</v>
      </c>
      <c r="HM271" s="11">
        <f t="shared" si="7591"/>
        <v>11508</v>
      </c>
      <c r="HN271" s="11">
        <f t="shared" si="7592"/>
        <v>960</v>
      </c>
      <c r="HO271" s="11">
        <f t="shared" si="7593"/>
        <v>5912</v>
      </c>
      <c r="HP271" s="215">
        <f t="shared" si="7640"/>
        <v>0.51372957942301012</v>
      </c>
      <c r="HQ271" s="15">
        <f t="shared" si="7595"/>
        <v>211</v>
      </c>
      <c r="HR271" s="12">
        <f t="shared" si="7639"/>
        <v>3.5690121786197564E-2</v>
      </c>
      <c r="HS271" s="16">
        <v>66.599999999999994</v>
      </c>
      <c r="HT271" s="17">
        <v>5587</v>
      </c>
      <c r="HU271" s="16">
        <f t="shared" si="7596"/>
        <v>94.502706359945876</v>
      </c>
      <c r="HV271" s="23">
        <v>4891.3265306122448</v>
      </c>
      <c r="HW271" s="22">
        <v>4804.9753694581277</v>
      </c>
      <c r="HX271" s="78">
        <f t="shared" si="7597"/>
        <v>0.53177477774119197</v>
      </c>
      <c r="HY271" s="78">
        <f t="shared" si="7598"/>
        <v>0.51621271076524</v>
      </c>
      <c r="HZ271" s="78">
        <f t="shared" si="7599"/>
        <v>0.51312910284463897</v>
      </c>
      <c r="IA271" s="78">
        <f t="shared" si="7600"/>
        <v>0.49073724007561437</v>
      </c>
    </row>
    <row r="272" spans="1:244" x14ac:dyDescent="0.25">
      <c r="A272" s="226"/>
      <c r="B272" s="221">
        <f t="shared" si="7601"/>
        <v>44637</v>
      </c>
      <c r="C272" s="10"/>
      <c r="D272" s="11"/>
      <c r="E272" s="74">
        <f>E271-C272</f>
        <v>723</v>
      </c>
      <c r="F272" s="74">
        <f>F271-D272</f>
        <v>61</v>
      </c>
      <c r="G272" s="11">
        <v>362</v>
      </c>
      <c r="H272" s="12">
        <f t="shared" si="7520"/>
        <v>0.53112033195020747</v>
      </c>
      <c r="I272" s="11">
        <v>22</v>
      </c>
      <c r="J272" s="12">
        <f t="shared" si="7604"/>
        <v>5.7291666666666664E-2</v>
      </c>
      <c r="K272" s="13"/>
      <c r="L272" s="11"/>
      <c r="M272" s="39">
        <v>90</v>
      </c>
      <c r="N272" s="43">
        <v>100</v>
      </c>
      <c r="O272" s="10"/>
      <c r="P272" s="11"/>
      <c r="Q272" s="74">
        <f t="shared" si="7605"/>
        <v>688</v>
      </c>
      <c r="R272" s="74">
        <f t="shared" si="7606"/>
        <v>57</v>
      </c>
      <c r="S272" s="11">
        <v>312</v>
      </c>
      <c r="T272" s="12">
        <f t="shared" si="7523"/>
        <v>0.46511627906976744</v>
      </c>
      <c r="U272" s="11">
        <v>8</v>
      </c>
      <c r="V272" s="12">
        <f t="shared" si="7524"/>
        <v>2.5000000000000001E-2</v>
      </c>
      <c r="W272" s="13"/>
      <c r="X272" s="11"/>
      <c r="Y272" s="39">
        <v>78.378378378378372</v>
      </c>
      <c r="Z272" s="43">
        <v>100</v>
      </c>
      <c r="AA272" s="10"/>
      <c r="AB272" s="11"/>
      <c r="AC272" s="74">
        <f t="shared" si="7607"/>
        <v>110</v>
      </c>
      <c r="AD272" s="74">
        <f t="shared" si="7608"/>
        <v>7</v>
      </c>
      <c r="AE272" s="11">
        <v>54</v>
      </c>
      <c r="AF272" s="12">
        <f t="shared" si="7527"/>
        <v>0.5636363636363636</v>
      </c>
      <c r="AG272" s="11">
        <v>8</v>
      </c>
      <c r="AH272" s="12">
        <f t="shared" si="7528"/>
        <v>0.12903225806451613</v>
      </c>
      <c r="AI272" s="13"/>
      <c r="AJ272" s="11"/>
      <c r="AK272" s="39">
        <v>50</v>
      </c>
      <c r="AL272" s="43">
        <v>100</v>
      </c>
      <c r="AM272" s="10">
        <v>1</v>
      </c>
      <c r="AN272" s="11"/>
      <c r="AO272" s="74">
        <f t="shared" si="7609"/>
        <v>695</v>
      </c>
      <c r="AP272" s="74">
        <f t="shared" si="7610"/>
        <v>60</v>
      </c>
      <c r="AQ272" s="11">
        <v>335</v>
      </c>
      <c r="AR272" s="12">
        <f t="shared" si="7531"/>
        <v>0.51079136690647486</v>
      </c>
      <c r="AS272" s="11">
        <v>20</v>
      </c>
      <c r="AT272" s="12">
        <f t="shared" si="7532"/>
        <v>5.6338028169014086E-2</v>
      </c>
      <c r="AU272" s="13"/>
      <c r="AV272" s="11"/>
      <c r="AW272" s="39">
        <v>86.84210526315789</v>
      </c>
      <c r="AX272" s="43">
        <v>100</v>
      </c>
      <c r="AY272" s="10"/>
      <c r="AZ272" s="11"/>
      <c r="BA272" s="74">
        <f t="shared" si="7611"/>
        <v>820</v>
      </c>
      <c r="BB272" s="74">
        <f t="shared" si="7612"/>
        <v>68</v>
      </c>
      <c r="BC272" s="11">
        <v>411</v>
      </c>
      <c r="BD272" s="12">
        <f t="shared" si="7535"/>
        <v>0.53780487804878052</v>
      </c>
      <c r="BE272" s="11">
        <v>30</v>
      </c>
      <c r="BF272" s="12">
        <f t="shared" si="7536"/>
        <v>6.8027210884353748E-2</v>
      </c>
      <c r="BG272" s="13"/>
      <c r="BH272" s="11"/>
      <c r="BI272" s="39">
        <v>92.307692307692307</v>
      </c>
      <c r="BJ272" s="43">
        <v>100</v>
      </c>
      <c r="BK272" s="10"/>
      <c r="BL272" s="11"/>
      <c r="BM272" s="74">
        <f t="shared" si="7613"/>
        <v>704</v>
      </c>
      <c r="BN272" s="74">
        <f t="shared" si="7614"/>
        <v>58</v>
      </c>
      <c r="BO272" s="11">
        <v>338</v>
      </c>
      <c r="BP272" s="12">
        <f t="shared" si="7539"/>
        <v>0.49715909090909088</v>
      </c>
      <c r="BQ272" s="11">
        <v>12</v>
      </c>
      <c r="BR272" s="12">
        <f t="shared" si="7540"/>
        <v>3.4285714285714287E-2</v>
      </c>
      <c r="BS272" s="13"/>
      <c r="BT272" s="11"/>
      <c r="BU272" s="39">
        <v>89.473684210526315</v>
      </c>
      <c r="BV272" s="43">
        <v>100</v>
      </c>
      <c r="BW272" s="10"/>
      <c r="BX272" s="11"/>
      <c r="BY272" s="74">
        <f t="shared" si="7615"/>
        <v>724</v>
      </c>
      <c r="BZ272" s="74">
        <f t="shared" si="7616"/>
        <v>61</v>
      </c>
      <c r="CA272" s="11">
        <v>357</v>
      </c>
      <c r="CB272" s="12">
        <f t="shared" si="7543"/>
        <v>0.51104972375690605</v>
      </c>
      <c r="CC272" s="11">
        <v>13</v>
      </c>
      <c r="CD272" s="12">
        <f t="shared" si="7544"/>
        <v>3.5135135135135137E-2</v>
      </c>
      <c r="CE272" s="13"/>
      <c r="CF272" s="11"/>
      <c r="CG272" s="39">
        <v>87.179487179487182</v>
      </c>
      <c r="CH272" s="43">
        <v>100</v>
      </c>
      <c r="CI272" s="10"/>
      <c r="CJ272" s="11"/>
      <c r="CK272" s="74">
        <f t="shared" si="7617"/>
        <v>120</v>
      </c>
      <c r="CL272" s="74">
        <f t="shared" si="7618"/>
        <v>11</v>
      </c>
      <c r="CM272" s="11">
        <v>44</v>
      </c>
      <c r="CN272" s="12">
        <f t="shared" si="7547"/>
        <v>0.4</v>
      </c>
      <c r="CO272" s="11">
        <v>4</v>
      </c>
      <c r="CP272" s="12">
        <f t="shared" si="7548"/>
        <v>8.3333333333333329E-2</v>
      </c>
      <c r="CQ272" s="13"/>
      <c r="CR272" s="11"/>
      <c r="CS272" s="39">
        <v>88.888888888888886</v>
      </c>
      <c r="CT272" s="43">
        <v>100</v>
      </c>
      <c r="CU272" s="10"/>
      <c r="CV272" s="11"/>
      <c r="CW272" s="74">
        <f t="shared" si="7619"/>
        <v>730</v>
      </c>
      <c r="CX272" s="74">
        <f t="shared" si="7620"/>
        <v>62</v>
      </c>
      <c r="CY272" s="11">
        <v>367</v>
      </c>
      <c r="CZ272" s="12">
        <f t="shared" si="7551"/>
        <v>0.51232876712328768</v>
      </c>
      <c r="DA272" s="11">
        <v>7</v>
      </c>
      <c r="DB272" s="12">
        <f t="shared" si="7552"/>
        <v>1.871657754010695E-2</v>
      </c>
      <c r="DC272" s="13"/>
      <c r="DD272" s="11"/>
      <c r="DE272" s="39">
        <v>94.736842105263165</v>
      </c>
      <c r="DF272" s="43">
        <v>100</v>
      </c>
      <c r="DG272" s="10"/>
      <c r="DH272" s="11"/>
      <c r="DI272" s="74">
        <f t="shared" si="7621"/>
        <v>806</v>
      </c>
      <c r="DJ272" s="74">
        <f t="shared" si="7622"/>
        <v>70</v>
      </c>
      <c r="DK272" s="11">
        <v>384</v>
      </c>
      <c r="DL272" s="12">
        <f t="shared" si="7555"/>
        <v>0.48635235732009924</v>
      </c>
      <c r="DM272" s="11">
        <v>8</v>
      </c>
      <c r="DN272" s="12">
        <f t="shared" si="7556"/>
        <v>2.0408163265306121E-2</v>
      </c>
      <c r="DO272" s="13"/>
      <c r="DP272" s="11"/>
      <c r="DQ272" s="39">
        <v>97.435897435897431</v>
      </c>
      <c r="DR272" s="43">
        <v>91.666666666666671</v>
      </c>
      <c r="DS272" s="10"/>
      <c r="DT272" s="11"/>
      <c r="DU272" s="74">
        <f t="shared" si="7623"/>
        <v>873</v>
      </c>
      <c r="DV272" s="74">
        <f t="shared" si="7624"/>
        <v>70</v>
      </c>
      <c r="DW272" s="11">
        <v>425</v>
      </c>
      <c r="DX272" s="12">
        <f t="shared" si="7559"/>
        <v>0.50973654066437568</v>
      </c>
      <c r="DY272" s="11">
        <v>20</v>
      </c>
      <c r="DZ272" s="12">
        <f t="shared" si="7560"/>
        <v>4.49438202247191E-2</v>
      </c>
      <c r="EA272" s="13"/>
      <c r="EB272" s="11"/>
      <c r="EC272" s="39">
        <v>69.230769230769226</v>
      </c>
      <c r="ED272" s="43">
        <v>93.75</v>
      </c>
      <c r="EE272" s="10"/>
      <c r="EF272" s="11"/>
      <c r="EG272" s="74">
        <f t="shared" si="7625"/>
        <v>146</v>
      </c>
      <c r="EH272" s="74">
        <f t="shared" si="7626"/>
        <v>11</v>
      </c>
      <c r="EI272" s="11">
        <v>65</v>
      </c>
      <c r="EJ272" s="12">
        <f t="shared" si="7563"/>
        <v>0.46575342465753422</v>
      </c>
      <c r="EK272" s="11">
        <v>3</v>
      </c>
      <c r="EL272" s="12">
        <f t="shared" si="7564"/>
        <v>4.4117647058823532E-2</v>
      </c>
      <c r="EM272" s="13"/>
      <c r="EN272" s="11"/>
      <c r="EO272" s="39">
        <v>85.714285714285708</v>
      </c>
      <c r="EP272" s="43">
        <v>100</v>
      </c>
      <c r="EQ272" s="10"/>
      <c r="ER272" s="11"/>
      <c r="ES272" s="74">
        <f t="shared" si="7627"/>
        <v>856</v>
      </c>
      <c r="ET272" s="74">
        <f t="shared" si="7628"/>
        <v>72</v>
      </c>
      <c r="EU272" s="11">
        <v>440</v>
      </c>
      <c r="EV272" s="12">
        <f t="shared" si="7567"/>
        <v>0.53387850467289721</v>
      </c>
      <c r="EW272" s="11">
        <v>17</v>
      </c>
      <c r="EX272" s="12">
        <f t="shared" si="7568"/>
        <v>3.7199124726477024E-2</v>
      </c>
      <c r="EY272" s="13"/>
      <c r="EZ272" s="11"/>
      <c r="FA272" s="39">
        <v>74.358974358974365</v>
      </c>
      <c r="FB272" s="43">
        <v>86.666666666666671</v>
      </c>
      <c r="FC272" s="10"/>
      <c r="FD272" s="11"/>
      <c r="FE272" s="74">
        <f t="shared" si="7629"/>
        <v>867</v>
      </c>
      <c r="FF272" s="74">
        <f t="shared" si="7630"/>
        <v>71</v>
      </c>
      <c r="FG272" s="11">
        <v>406</v>
      </c>
      <c r="FH272" s="12">
        <f t="shared" si="7571"/>
        <v>0.48788927335640137</v>
      </c>
      <c r="FI272" s="11">
        <v>17</v>
      </c>
      <c r="FJ272" s="12">
        <f t="shared" si="7572"/>
        <v>4.0189125295508277E-2</v>
      </c>
      <c r="FK272" s="13"/>
      <c r="FL272" s="11"/>
      <c r="FM272" s="39">
        <v>82.5</v>
      </c>
      <c r="FN272" s="43">
        <v>93.333333333333329</v>
      </c>
      <c r="FO272" s="10"/>
      <c r="FP272" s="11"/>
      <c r="FQ272" s="74">
        <f t="shared" si="7631"/>
        <v>836</v>
      </c>
      <c r="FR272" s="74">
        <f t="shared" si="7632"/>
        <v>69</v>
      </c>
      <c r="FS272" s="11">
        <v>406</v>
      </c>
      <c r="FT272" s="12">
        <f t="shared" si="7575"/>
        <v>0.50717703349282295</v>
      </c>
      <c r="FU272" s="11">
        <v>18</v>
      </c>
      <c r="FV272" s="12">
        <f t="shared" si="7576"/>
        <v>4.2452830188679243E-2</v>
      </c>
      <c r="FW272" s="13"/>
      <c r="FX272" s="11"/>
      <c r="FY272" s="39">
        <v>63.157894736842103</v>
      </c>
      <c r="FZ272" s="43">
        <v>93.333333333333329</v>
      </c>
      <c r="GA272" s="10">
        <v>1</v>
      </c>
      <c r="GB272" s="11"/>
      <c r="GC272" s="74">
        <f t="shared" si="7633"/>
        <v>145</v>
      </c>
      <c r="GD272" s="74">
        <f t="shared" si="7634"/>
        <v>13</v>
      </c>
      <c r="GE272" s="11">
        <v>51</v>
      </c>
      <c r="GF272" s="12">
        <f t="shared" si="7579"/>
        <v>0.38620689655172413</v>
      </c>
      <c r="GG272" s="11">
        <v>5</v>
      </c>
      <c r="GH272" s="12">
        <f t="shared" si="7580"/>
        <v>8.9285714285714288E-2</v>
      </c>
      <c r="GI272" s="13"/>
      <c r="GJ272" s="11"/>
      <c r="GK272" s="39">
        <v>76.92307692307692</v>
      </c>
      <c r="GL272" s="43">
        <v>100</v>
      </c>
      <c r="GM272" s="10"/>
      <c r="GN272" s="11"/>
      <c r="GO272" s="74">
        <f t="shared" si="7635"/>
        <v>829</v>
      </c>
      <c r="GP272" s="74">
        <f t="shared" si="7636"/>
        <v>69</v>
      </c>
      <c r="GQ272" s="11">
        <v>394</v>
      </c>
      <c r="GR272" s="12">
        <f t="shared" si="7583"/>
        <v>0.49215922798552475</v>
      </c>
      <c r="GS272" s="11">
        <v>14</v>
      </c>
      <c r="GT272" s="12">
        <f t="shared" si="7584"/>
        <v>3.4313725490196081E-2</v>
      </c>
      <c r="GU272" s="13"/>
      <c r="GV272" s="11"/>
      <c r="GW272" s="39">
        <v>71.794871794871796</v>
      </c>
      <c r="GX272" s="43">
        <v>100</v>
      </c>
      <c r="GY272" s="10"/>
      <c r="GZ272" s="11"/>
      <c r="HA272" s="74">
        <f t="shared" si="7637"/>
        <v>834</v>
      </c>
      <c r="HB272" s="74">
        <f t="shared" si="7638"/>
        <v>70</v>
      </c>
      <c r="HC272" s="11">
        <v>380</v>
      </c>
      <c r="HD272" s="12">
        <f t="shared" si="7587"/>
        <v>0.47362110311750599</v>
      </c>
      <c r="HE272" s="11">
        <v>15</v>
      </c>
      <c r="HF272" s="12">
        <f t="shared" si="7588"/>
        <v>3.7974683544303799E-2</v>
      </c>
      <c r="HG272" s="13"/>
      <c r="HH272" s="11"/>
      <c r="HI272" s="39">
        <v>63.414634146341463</v>
      </c>
      <c r="HJ272" s="43">
        <v>92.857142857142861</v>
      </c>
      <c r="HK272" s="10">
        <f t="shared" si="7589"/>
        <v>2</v>
      </c>
      <c r="HL272" s="11">
        <f t="shared" si="7590"/>
        <v>0</v>
      </c>
      <c r="HM272" s="11">
        <f t="shared" si="7591"/>
        <v>11506</v>
      </c>
      <c r="HN272" s="11">
        <f t="shared" si="7592"/>
        <v>960</v>
      </c>
      <c r="HO272" s="11">
        <f t="shared" si="7593"/>
        <v>5772</v>
      </c>
      <c r="HP272" s="215">
        <f t="shared" si="7640"/>
        <v>0.50165131235876936</v>
      </c>
      <c r="HQ272" s="15">
        <f t="shared" si="7595"/>
        <v>241</v>
      </c>
      <c r="HR272" s="12">
        <f t="shared" si="7639"/>
        <v>4.1753291753291753E-2</v>
      </c>
      <c r="HS272" s="16">
        <v>66.599999999999994</v>
      </c>
      <c r="HT272" s="17">
        <v>5431</v>
      </c>
      <c r="HU272" s="16">
        <f t="shared" si="7596"/>
        <v>94.092169092169087</v>
      </c>
      <c r="HV272" s="23">
        <v>77.721088435374156</v>
      </c>
      <c r="HW272" s="22">
        <v>86.206896551724142</v>
      </c>
      <c r="HX272" s="78">
        <f t="shared" si="7597"/>
        <v>0.51449275362318836</v>
      </c>
      <c r="HY272" s="78">
        <f t="shared" si="7598"/>
        <v>0.49740596627756162</v>
      </c>
      <c r="HZ272" s="78">
        <f t="shared" si="7599"/>
        <v>0.50802334062727939</v>
      </c>
      <c r="IA272" s="78">
        <f t="shared" si="7600"/>
        <v>0.485249621785174</v>
      </c>
      <c r="IF272" s="93">
        <f t="shared" ref="IF272" si="7641">IF273/IF274</f>
        <v>1.9723865877712033E-3</v>
      </c>
      <c r="IG272" s="93">
        <f t="shared" ref="IG272" si="7642">IG273/IG274</f>
        <v>1.9417475728155339E-3</v>
      </c>
      <c r="IH272" s="93">
        <f t="shared" ref="IH272" si="7643">IH273/IH274</f>
        <v>2.1834061135371178E-3</v>
      </c>
      <c r="II272" s="93">
        <f t="shared" ref="II272" si="7644">II273/II274</f>
        <v>1.5105740181268882E-3</v>
      </c>
      <c r="IJ272" s="96" t="s">
        <v>90</v>
      </c>
    </row>
    <row r="273" spans="1:244" ht="19.5" thickBot="1" x14ac:dyDescent="0.3">
      <c r="A273" s="226"/>
      <c r="B273" s="42"/>
      <c r="C273" s="26">
        <f>SUM(C266:C272)</f>
        <v>1</v>
      </c>
      <c r="D273" s="27">
        <f>SUM(D266:D272)</f>
        <v>0</v>
      </c>
      <c r="E273" s="27"/>
      <c r="F273" s="27"/>
      <c r="G273" s="27">
        <f>SUM(G266:G272)</f>
        <v>2538</v>
      </c>
      <c r="H273" s="28">
        <f>((G273+I273)/7)/E272</f>
        <v>0.52361193440031617</v>
      </c>
      <c r="I273" s="27">
        <f>SUM(I266:I272)</f>
        <v>112</v>
      </c>
      <c r="J273" s="28">
        <f>(I273/(I273+G273))</f>
        <v>4.226415094339623E-2</v>
      </c>
      <c r="K273" s="27"/>
      <c r="L273" s="27"/>
      <c r="M273" s="29">
        <f>M271/M270*100-100</f>
        <v>17.133520074696548</v>
      </c>
      <c r="N273" s="72">
        <f>N271/N270*100-100</f>
        <v>-0.70058997050148264</v>
      </c>
      <c r="O273" s="26">
        <f t="shared" ref="O273" si="7645">SUM(O266:O272)</f>
        <v>1</v>
      </c>
      <c r="P273" s="27">
        <f t="shared" ref="P273" si="7646">SUM(P266:P272)</f>
        <v>0</v>
      </c>
      <c r="Q273" s="27"/>
      <c r="R273" s="27"/>
      <c r="S273" s="27">
        <f t="shared" ref="S273" si="7647">SUM(S266:S272)</f>
        <v>2347</v>
      </c>
      <c r="T273" s="28">
        <f t="shared" ref="T273" si="7648">((S273+U273)/7)/Q272</f>
        <v>0.5085132890365448</v>
      </c>
      <c r="U273" s="27">
        <f t="shared" ref="U273" si="7649">SUM(U266:U272)</f>
        <v>102</v>
      </c>
      <c r="V273" s="28">
        <f t="shared" ref="V273" si="7650">(U273/(U273+S273))</f>
        <v>4.1649652919559001E-2</v>
      </c>
      <c r="W273" s="27"/>
      <c r="X273" s="27"/>
      <c r="Y273" s="29">
        <f t="shared" ref="Y273:Z273" si="7651">Y271/Y270*100-100</f>
        <v>17.508264567088091</v>
      </c>
      <c r="Z273" s="72">
        <f t="shared" si="7651"/>
        <v>5.9181415929203496</v>
      </c>
      <c r="AA273" s="26">
        <f t="shared" ref="AA273" si="7652">SUM(AA266:AA272)</f>
        <v>1</v>
      </c>
      <c r="AB273" s="27">
        <f t="shared" ref="AB273" si="7653">SUM(AB266:AB272)</f>
        <v>0</v>
      </c>
      <c r="AC273" s="27"/>
      <c r="AD273" s="27"/>
      <c r="AE273" s="27">
        <f t="shared" ref="AE273" si="7654">SUM(AE266:AE272)</f>
        <v>369</v>
      </c>
      <c r="AF273" s="28">
        <f t="shared" ref="AF273" si="7655">((AE273+AG273)/7)/AC272</f>
        <v>0.52857142857142858</v>
      </c>
      <c r="AG273" s="27">
        <f t="shared" ref="AG273" si="7656">SUM(AG266:AG272)</f>
        <v>38</v>
      </c>
      <c r="AH273" s="28">
        <f t="shared" ref="AH273" si="7657">(AG273/(AG273+AE273))</f>
        <v>9.3366093366093361E-2</v>
      </c>
      <c r="AI273" s="27"/>
      <c r="AJ273" s="27"/>
      <c r="AK273" s="29">
        <f>AK271/AK270*100-100</f>
        <v>15.021008403361336</v>
      </c>
      <c r="AL273" s="72">
        <f>AL271/AL270*100-100</f>
        <v>1.2168141592920421</v>
      </c>
      <c r="AM273" s="26">
        <f t="shared" ref="AM273" si="7658">SUM(AM266:AM272)</f>
        <v>2</v>
      </c>
      <c r="AN273" s="27">
        <f t="shared" ref="AN273" si="7659">SUM(AN266:AN272)</f>
        <v>0</v>
      </c>
      <c r="AO273" s="27"/>
      <c r="AP273" s="27"/>
      <c r="AQ273" s="27">
        <f t="shared" ref="AQ273" si="7660">SUM(AQ266:AQ272)</f>
        <v>2519</v>
      </c>
      <c r="AR273" s="28">
        <f t="shared" ref="AR273" si="7661">((AQ273+AS273)/7)/AO272</f>
        <v>0.54573484069886946</v>
      </c>
      <c r="AS273" s="27">
        <f t="shared" ref="AS273" si="7662">SUM(AS266:AS272)</f>
        <v>136</v>
      </c>
      <c r="AT273" s="28">
        <f t="shared" ref="AT273" si="7663">(AS273/(AS273+AQ273))</f>
        <v>5.1224105461393596E-2</v>
      </c>
      <c r="AU273" s="27"/>
      <c r="AV273" s="27"/>
      <c r="AW273" s="29">
        <f t="shared" ref="AW273:AX273" si="7664">AW271/AW270*100-100</f>
        <v>14.901223647353689</v>
      </c>
      <c r="AX273" s="72">
        <f t="shared" si="7664"/>
        <v>5.254424778761063</v>
      </c>
      <c r="AY273" s="26">
        <f t="shared" ref="AY273" si="7665">SUM(AY266:AY272)</f>
        <v>1</v>
      </c>
      <c r="AZ273" s="27">
        <f t="shared" ref="AZ273" si="7666">SUM(AZ266:AZ272)</f>
        <v>0</v>
      </c>
      <c r="BA273" s="27"/>
      <c r="BB273" s="27"/>
      <c r="BC273" s="27">
        <f t="shared" ref="BC273" si="7667">SUM(BC266:BC272)</f>
        <v>2787</v>
      </c>
      <c r="BD273" s="28">
        <f t="shared" ref="BD273" si="7668">((BC273+BE273)/7)/BA272</f>
        <v>0.51358885017421607</v>
      </c>
      <c r="BE273" s="27">
        <f t="shared" ref="BE273" si="7669">SUM(BE266:BE272)</f>
        <v>161</v>
      </c>
      <c r="BF273" s="28">
        <f t="shared" ref="BF273" si="7670">(BE273/(BE273+BC273))</f>
        <v>5.4613297150610585E-2</v>
      </c>
      <c r="BG273" s="27"/>
      <c r="BH273" s="27"/>
      <c r="BI273" s="29">
        <f t="shared" ref="BI273:BJ273" si="7671">BI271/BI270*100-100</f>
        <v>20.831238478297308</v>
      </c>
      <c r="BJ273" s="72">
        <f t="shared" si="7671"/>
        <v>14.454277286135692</v>
      </c>
      <c r="BK273" s="26">
        <f t="shared" ref="BK273" si="7672">SUM(BK266:BK272)</f>
        <v>1</v>
      </c>
      <c r="BL273" s="27">
        <f t="shared" ref="BL273" si="7673">SUM(BL266:BL272)</f>
        <v>0</v>
      </c>
      <c r="BM273" s="27"/>
      <c r="BN273" s="27"/>
      <c r="BO273" s="27">
        <f t="shared" ref="BO273" si="7674">SUM(BO266:BO272)</f>
        <v>2352</v>
      </c>
      <c r="BP273" s="28">
        <f t="shared" ref="BP273" si="7675">((BO273+BQ273)/7)/BM272</f>
        <v>0.49289772727272729</v>
      </c>
      <c r="BQ273" s="27">
        <f t="shared" ref="BQ273" si="7676">SUM(BQ266:BQ272)</f>
        <v>77</v>
      </c>
      <c r="BR273" s="28">
        <f t="shared" ref="BR273" si="7677">(BQ273/(BQ273+BO273))</f>
        <v>3.1700288184438041E-2</v>
      </c>
      <c r="BS273" s="27"/>
      <c r="BT273" s="27"/>
      <c r="BU273" s="29">
        <f t="shared" ref="BU273:BV273" si="7678">BU271/BU270*100-100</f>
        <v>13.537520271266402</v>
      </c>
      <c r="BV273" s="72">
        <f t="shared" si="7678"/>
        <v>0.64669843430907292</v>
      </c>
      <c r="BW273" s="26">
        <f t="shared" ref="BW273" si="7679">SUM(BW266:BW272)</f>
        <v>2</v>
      </c>
      <c r="BX273" s="27">
        <f t="shared" ref="BX273" si="7680">SUM(BX266:BX272)</f>
        <v>0</v>
      </c>
      <c r="BY273" s="27"/>
      <c r="BZ273" s="27"/>
      <c r="CA273" s="27">
        <f t="shared" ref="CA273" si="7681">SUM(CA266:CA272)</f>
        <v>2568</v>
      </c>
      <c r="CB273" s="28">
        <f t="shared" ref="CB273" si="7682">((CA273+CC273)/7)/BY272</f>
        <v>0.52229676400947123</v>
      </c>
      <c r="CC273" s="27">
        <f t="shared" ref="CC273" si="7683">SUM(CC266:CC272)</f>
        <v>79</v>
      </c>
      <c r="CD273" s="28">
        <f t="shared" ref="CD273" si="7684">(CC273/(CC273+CA273))</f>
        <v>2.9845107669059314E-2</v>
      </c>
      <c r="CE273" s="27"/>
      <c r="CF273" s="27"/>
      <c r="CG273" s="29">
        <f t="shared" ref="CG273:CH273" si="7685">CG271/CG270*100-100</f>
        <v>15.594100888218534</v>
      </c>
      <c r="CH273" s="72">
        <f t="shared" si="7685"/>
        <v>1.6224188790560277</v>
      </c>
      <c r="CI273" s="26">
        <f t="shared" ref="CI273" si="7686">SUM(CI266:CI272)</f>
        <v>1</v>
      </c>
      <c r="CJ273" s="27">
        <f t="shared" ref="CJ273" si="7687">SUM(CJ266:CJ272)</f>
        <v>0</v>
      </c>
      <c r="CK273" s="27"/>
      <c r="CL273" s="27"/>
      <c r="CM273" s="27">
        <f t="shared" ref="CM273" si="7688">SUM(CM266:CM272)</f>
        <v>402</v>
      </c>
      <c r="CN273" s="28">
        <f t="shared" ref="CN273" si="7689">((CM273+CO273)/7)/CK272</f>
        <v>0.51071428571428568</v>
      </c>
      <c r="CO273" s="27">
        <f t="shared" ref="CO273" si="7690">SUM(CO266:CO272)</f>
        <v>27</v>
      </c>
      <c r="CP273" s="28">
        <f t="shared" ref="CP273" si="7691">(CO273/(CO273+CM273))</f>
        <v>6.2937062937062943E-2</v>
      </c>
      <c r="CQ273" s="27"/>
      <c r="CR273" s="27"/>
      <c r="CS273" s="29">
        <f t="shared" ref="CS273:CT273" si="7692">CS271/CS270*100-100</f>
        <v>11.292665214233821</v>
      </c>
      <c r="CT273" s="72">
        <f t="shared" si="7692"/>
        <v>4.9778761061946852</v>
      </c>
      <c r="CU273" s="26">
        <f t="shared" ref="CU273" si="7693">SUM(CU266:CU272)</f>
        <v>1</v>
      </c>
      <c r="CV273" s="27">
        <f t="shared" ref="CV273" si="7694">SUM(CV266:CV272)</f>
        <v>0</v>
      </c>
      <c r="CW273" s="27"/>
      <c r="CX273" s="27"/>
      <c r="CY273" s="27">
        <f t="shared" ref="CY273" si="7695">SUM(CY266:CY272)</f>
        <v>2648</v>
      </c>
      <c r="CZ273" s="28">
        <f t="shared" ref="CZ273" si="7696">((CY273+DA273)/7)/CW272</f>
        <v>0.52954990215264186</v>
      </c>
      <c r="DA273" s="27">
        <f t="shared" ref="DA273" si="7697">SUM(DA266:DA272)</f>
        <v>58</v>
      </c>
      <c r="DB273" s="28">
        <f t="shared" ref="DB273" si="7698">(DA273/(DA273+CY273))</f>
        <v>2.1433850702143386E-2</v>
      </c>
      <c r="DC273" s="27"/>
      <c r="DD273" s="27"/>
      <c r="DE273" s="29">
        <f t="shared" ref="DE273:DF273" si="7699">DE271/DE270*100-100</f>
        <v>10.834684751093434</v>
      </c>
      <c r="DF273" s="72">
        <f t="shared" si="7699"/>
        <v>5.9365781710914405</v>
      </c>
      <c r="DG273" s="26">
        <f t="shared" ref="DG273" si="7700">SUM(DG266:DG272)</f>
        <v>1</v>
      </c>
      <c r="DH273" s="27">
        <f t="shared" ref="DH273" si="7701">SUM(DH266:DH272)</f>
        <v>0</v>
      </c>
      <c r="DI273" s="27"/>
      <c r="DJ273" s="27"/>
      <c r="DK273" s="27">
        <f t="shared" ref="DK273" si="7702">SUM(DK266:DK272)</f>
        <v>2816</v>
      </c>
      <c r="DL273" s="28">
        <f t="shared" ref="DL273" si="7703">((DK273+DM273)/7)/DI272</f>
        <v>0.51542006380716066</v>
      </c>
      <c r="DM273" s="27">
        <f t="shared" ref="DM273" si="7704">SUM(DM266:DM272)</f>
        <v>92</v>
      </c>
      <c r="DN273" s="28">
        <f t="shared" ref="DN273" si="7705">(DM273/(DM273+DK273))</f>
        <v>3.1636863823933978E-2</v>
      </c>
      <c r="DO273" s="27"/>
      <c r="DP273" s="27"/>
      <c r="DQ273" s="29">
        <f t="shared" ref="DQ273:DR273" si="7706">DQ271/DQ270*100-100</f>
        <v>16.013071895424844</v>
      </c>
      <c r="DR273" s="72">
        <f t="shared" si="7706"/>
        <v>10.896017699115035</v>
      </c>
      <c r="DS273" s="26">
        <f t="shared" ref="DS273" si="7707">SUM(DS266:DS272)</f>
        <v>1</v>
      </c>
      <c r="DT273" s="27">
        <f t="shared" ref="DT273" si="7708">SUM(DT266:DT272)</f>
        <v>0</v>
      </c>
      <c r="DU273" s="27"/>
      <c r="DV273" s="27"/>
      <c r="DW273" s="27">
        <f t="shared" ref="DW273" si="7709">SUM(DW266:DW272)</f>
        <v>3101</v>
      </c>
      <c r="DX273" s="28">
        <f t="shared" ref="DX273" si="7710">((DW273+DY273)/7)/DU272</f>
        <v>0.52871870397643594</v>
      </c>
      <c r="DY273" s="27">
        <f t="shared" ref="DY273" si="7711">SUM(DY266:DY272)</f>
        <v>130</v>
      </c>
      <c r="DZ273" s="28">
        <f t="shared" ref="DZ273" si="7712">(DY273/(DY273+DW273))</f>
        <v>4.0235221293717115E-2</v>
      </c>
      <c r="EA273" s="27"/>
      <c r="EB273" s="27"/>
      <c r="EC273" s="29">
        <f t="shared" ref="EC273:ED273" si="7713">EC271/EC270*100-100</f>
        <v>13.11618664559839</v>
      </c>
      <c r="ED273" s="72">
        <f t="shared" si="7713"/>
        <v>4.3556415929203496</v>
      </c>
      <c r="EE273" s="26">
        <f t="shared" ref="EE273" si="7714">SUM(EE266:EE272)</f>
        <v>1</v>
      </c>
      <c r="EF273" s="27">
        <f t="shared" ref="EF273" si="7715">SUM(EF266:EF272)</f>
        <v>0</v>
      </c>
      <c r="EG273" s="27"/>
      <c r="EH273" s="27"/>
      <c r="EI273" s="27">
        <f t="shared" ref="EI273" si="7716">SUM(EI266:EI272)</f>
        <v>452</v>
      </c>
      <c r="EJ273" s="28">
        <f t="shared" ref="EJ273" si="7717">((EI273+EK273)/7)/EG272</f>
        <v>0.46379647749510761</v>
      </c>
      <c r="EK273" s="27">
        <f t="shared" ref="EK273" si="7718">SUM(EK266:EK272)</f>
        <v>22</v>
      </c>
      <c r="EL273" s="28">
        <f t="shared" ref="EL273" si="7719">(EK273/(EK273+EI273))</f>
        <v>4.6413502109704644E-2</v>
      </c>
      <c r="EM273" s="27"/>
      <c r="EN273" s="27"/>
      <c r="EO273" s="29">
        <f t="shared" ref="EO273:EP273" si="7720">EO271/EO270*100-100</f>
        <v>8.6101107109510622</v>
      </c>
      <c r="EP273" s="72">
        <f t="shared" si="7720"/>
        <v>8.665191740412979</v>
      </c>
      <c r="EQ273" s="26">
        <f t="shared" ref="EQ273" si="7721">SUM(EQ266:EQ272)</f>
        <v>3</v>
      </c>
      <c r="ER273" s="27">
        <f t="shared" ref="ER273" si="7722">SUM(ER266:ER272)</f>
        <v>0</v>
      </c>
      <c r="ES273" s="27"/>
      <c r="ET273" s="27"/>
      <c r="EU273" s="27">
        <f t="shared" ref="EU273" si="7723">SUM(EU266:EU272)</f>
        <v>3056</v>
      </c>
      <c r="EV273" s="28">
        <f t="shared" ref="EV273" si="7724">((EU273+EW273)/7)/ES272</f>
        <v>0.52570093457943923</v>
      </c>
      <c r="EW273" s="27">
        <f t="shared" ref="EW273" si="7725">SUM(EW266:EW272)</f>
        <v>94</v>
      </c>
      <c r="EX273" s="28">
        <f t="shared" ref="EX273" si="7726">(EW273/(EW273+EU273))</f>
        <v>2.9841269841269842E-2</v>
      </c>
      <c r="EY273" s="27"/>
      <c r="EZ273" s="27"/>
      <c r="FA273" s="29">
        <f t="shared" ref="FA273:FB273" si="7727">FA271/FA270*100-100</f>
        <v>11.667744020685205</v>
      </c>
      <c r="FB273" s="72">
        <f t="shared" si="7727"/>
        <v>6.1651917404129932</v>
      </c>
      <c r="FC273" s="26">
        <f t="shared" ref="FC273" si="7728">SUM(FC266:FC272)</f>
        <v>1</v>
      </c>
      <c r="FD273" s="27">
        <f t="shared" ref="FD273" si="7729">SUM(FD266:FD272)</f>
        <v>0</v>
      </c>
      <c r="FE273" s="27"/>
      <c r="FF273" s="27"/>
      <c r="FG273" s="27">
        <f t="shared" ref="FG273" si="7730">SUM(FG266:FG272)</f>
        <v>2914</v>
      </c>
      <c r="FH273" s="28">
        <f t="shared" ref="FH273" si="7731">((FG273+FI273)/7)/FE272</f>
        <v>0.50255396276157527</v>
      </c>
      <c r="FI273" s="27">
        <f t="shared" ref="FI273" si="7732">SUM(FI266:FI272)</f>
        <v>136</v>
      </c>
      <c r="FJ273" s="28">
        <f t="shared" ref="FJ273" si="7733">(FI273/(FI273+FG273))</f>
        <v>4.4590163934426233E-2</v>
      </c>
      <c r="FK273" s="27"/>
      <c r="FL273" s="27"/>
      <c r="FM273" s="29">
        <f t="shared" ref="FM273:FN273" si="7734">FM271/FM270*100-100</f>
        <v>10.696778711484598</v>
      </c>
      <c r="FN273" s="72">
        <f t="shared" si="7734"/>
        <v>12.315634218289091</v>
      </c>
      <c r="FO273" s="26">
        <f t="shared" ref="FO273" si="7735">SUM(FO266:FO272)</f>
        <v>1</v>
      </c>
      <c r="FP273" s="27">
        <f t="shared" ref="FP273" si="7736">SUM(FP266:FP272)</f>
        <v>0</v>
      </c>
      <c r="FQ273" s="27"/>
      <c r="FR273" s="27"/>
      <c r="FS273" s="27">
        <f t="shared" ref="FS273" si="7737">SUM(FS266:FS272)</f>
        <v>2829</v>
      </c>
      <c r="FT273" s="28">
        <f t="shared" ref="FT273" si="7738">((FS273+FU273)/7)/FQ272</f>
        <v>0.49572795625427207</v>
      </c>
      <c r="FU273" s="27">
        <f t="shared" ref="FU273" si="7739">SUM(FU266:FU272)</f>
        <v>72</v>
      </c>
      <c r="FV273" s="28">
        <f t="shared" ref="FV273" si="7740">(FU273/(FU273+FS273))</f>
        <v>2.481902792140641E-2</v>
      </c>
      <c r="FW273" s="27"/>
      <c r="FX273" s="27"/>
      <c r="FY273" s="29">
        <f t="shared" ref="FY273:FZ273" si="7741">FY271/FY270*100-100</f>
        <v>13.377807263256187</v>
      </c>
      <c r="FZ273" s="72">
        <f t="shared" si="7741"/>
        <v>3.1858407079645872</v>
      </c>
      <c r="GA273" s="26">
        <f t="shared" ref="GA273" si="7742">SUM(GA266:GA272)</f>
        <v>2</v>
      </c>
      <c r="GB273" s="27">
        <f t="shared" ref="GB273" si="7743">SUM(GB266:GB272)</f>
        <v>0</v>
      </c>
      <c r="GC273" s="27"/>
      <c r="GD273" s="27"/>
      <c r="GE273" s="27">
        <f t="shared" ref="GE273" si="7744">SUM(GE266:GE272)</f>
        <v>413</v>
      </c>
      <c r="GF273" s="28">
        <f t="shared" ref="GF273" si="7745">((GE273+GG273)/7)/GC272</f>
        <v>0.43448275862068964</v>
      </c>
      <c r="GG273" s="27">
        <f t="shared" ref="GG273" si="7746">SUM(GG266:GG272)</f>
        <v>28</v>
      </c>
      <c r="GH273" s="28">
        <f t="shared" ref="GH273" si="7747">(GG273/(GG273+GE273))</f>
        <v>6.3492063492063489E-2</v>
      </c>
      <c r="GI273" s="27"/>
      <c r="GJ273" s="27"/>
      <c r="GK273" s="29">
        <f t="shared" ref="GK273:GL273" si="7748">GK271/GK270*100-100</f>
        <v>13.229907347554402</v>
      </c>
      <c r="GL273" s="72">
        <f t="shared" si="7748"/>
        <v>5.7522123893805315</v>
      </c>
      <c r="GM273" s="26">
        <f t="shared" ref="GM273" si="7749">SUM(GM266:GM272)</f>
        <v>0</v>
      </c>
      <c r="GN273" s="27">
        <f t="shared" ref="GN273" si="7750">SUM(GN266:GN272)</f>
        <v>0</v>
      </c>
      <c r="GO273" s="27"/>
      <c r="GP273" s="27"/>
      <c r="GQ273" s="27">
        <f t="shared" ref="GQ273" si="7751">SUM(GQ266:GQ272)</f>
        <v>2901</v>
      </c>
      <c r="GR273" s="28">
        <f t="shared" ref="GR273" si="7752">((GQ273+GS273)/7)/GO272</f>
        <v>0.51438910908150959</v>
      </c>
      <c r="GS273" s="27">
        <f t="shared" ref="GS273" si="7753">SUM(GS266:GS272)</f>
        <v>84</v>
      </c>
      <c r="GT273" s="28">
        <f t="shared" ref="GT273" si="7754">(GS273/(GS273+GQ273))</f>
        <v>2.8140703517587941E-2</v>
      </c>
      <c r="GU273" s="27"/>
      <c r="GV273" s="27"/>
      <c r="GW273" s="29">
        <f t="shared" ref="GW273:GX273" si="7755">GW271/GW270*100-100</f>
        <v>10.728051904522488</v>
      </c>
      <c r="GX273" s="72">
        <f t="shared" si="7755"/>
        <v>3.0088495575221259</v>
      </c>
      <c r="GY273" s="26">
        <f t="shared" ref="GY273" si="7756">SUM(GY266:GY272)</f>
        <v>1</v>
      </c>
      <c r="GZ273" s="27">
        <f t="shared" ref="GZ273" si="7757">SUM(GZ266:GZ272)</f>
        <v>0</v>
      </c>
      <c r="HA273" s="27"/>
      <c r="HB273" s="27"/>
      <c r="HC273" s="27">
        <f t="shared" ref="HC273" si="7758">SUM(HC266:HC272)</f>
        <v>2889</v>
      </c>
      <c r="HD273" s="28">
        <f t="shared" ref="HD273" si="7759">((HC273+HE273)/7)/HA272</f>
        <v>0.51815690304898943</v>
      </c>
      <c r="HE273" s="27">
        <f t="shared" ref="HE273" si="7760">SUM(HE266:HE272)</f>
        <v>136</v>
      </c>
      <c r="HF273" s="28">
        <f t="shared" ref="HF273" si="7761">(HE273/(HE273+HC273))</f>
        <v>4.495867768595041E-2</v>
      </c>
      <c r="HG273" s="27"/>
      <c r="HH273" s="27"/>
      <c r="HI273" s="29">
        <f t="shared" ref="HI273:HJ273" si="7762">HI271/HI270*100-100</f>
        <v>15.35833845733417</v>
      </c>
      <c r="HJ273" s="72">
        <f t="shared" si="7762"/>
        <v>15.154867256637175</v>
      </c>
      <c r="HK273" s="26">
        <f t="shared" si="7589"/>
        <v>22</v>
      </c>
      <c r="HL273" s="27">
        <f t="shared" si="7590"/>
        <v>0</v>
      </c>
      <c r="HM273" s="27">
        <f t="shared" si="7591"/>
        <v>0</v>
      </c>
      <c r="HN273" s="27">
        <f t="shared" si="7592"/>
        <v>0</v>
      </c>
      <c r="HO273" s="27">
        <f t="shared" si="7593"/>
        <v>41485</v>
      </c>
      <c r="HP273" s="216">
        <f>+((HO273)/HM272)/7</f>
        <v>0.51507288122966899</v>
      </c>
      <c r="HQ273" s="62">
        <f t="shared" si="7595"/>
        <v>1584</v>
      </c>
      <c r="HR273" s="52">
        <f t="shared" si="7639"/>
        <v>3.8182475593588047E-2</v>
      </c>
      <c r="HS273" s="53">
        <f t="shared" ref="HS273" si="7763">SUM(HS266:HS272)/7</f>
        <v>66.471428571428575</v>
      </c>
      <c r="HT273" s="54">
        <f t="shared" ref="HT273" si="7764">SUM(HT266:HT272)</f>
        <v>39147</v>
      </c>
      <c r="HU273" s="53">
        <f t="shared" ref="HU273" si="7765">AVERAGE(HU266:HU272)</f>
        <v>94.362472850939312</v>
      </c>
      <c r="HV273" s="63">
        <f>HV271/HV270*100-100</f>
        <v>14.17662303016445</v>
      </c>
      <c r="HW273" s="72">
        <f>HW271/HW270*100-100</f>
        <v>6.304764811020533</v>
      </c>
      <c r="HX273" s="78">
        <f t="shared" ref="HX273" si="7766">SUM(G273,I273,S273,U273,AE273,AG273,AQ273,AS273,BC273,BE273)/7/SUM(E272,Q272,AC272,AO272,BA272)</f>
        <v>0.52272727272727271</v>
      </c>
      <c r="HY273" s="78">
        <f t="shared" ref="HY273" si="7767">SUM(BO273,BQ273,CA273,CC273,CM273,CO273,CY273,DA273,DK273,DM273)/7/SUM(BM272,BY272,CK272,CW272,DI272)</f>
        <v>0.51505465999629418</v>
      </c>
      <c r="HZ273" s="78">
        <f t="shared" ref="HZ273" si="7768">SUM(DW273,DY273,EI273,EK273,EU273,EW273,FG273,FI273)/7/SUM(DU272,EG272,ES272,FE272)</f>
        <v>0.51604668125455877</v>
      </c>
      <c r="IA273" s="78">
        <f t="shared" ref="IA273" si="7769">SUM(FS273,FU273,GE273,GG273,GQ273,GS273,HC273,HE273)/7/SUM(FQ272,GC272,GO272,HA272)</f>
        <v>0.50529500756429657</v>
      </c>
      <c r="IB273" s="92">
        <f t="shared" ref="IB273" si="7770">SUM(I273,U273,AG273,AS273,BE273)/SUM(G273,I273,S273,U273,AE273,AG273,AQ273,AS273,BC273,BE273)</f>
        <v>4.9419389684039965E-2</v>
      </c>
      <c r="IC273" s="92">
        <f t="shared" ref="IC273" si="7771">SUM(BQ273,CC273,CO273,DA273,DM273)/SUM(BO273,BQ273,CA273,CC273,CM273,CO273,CY273,DA273,DK273,DM273)</f>
        <v>2.9948736397158018E-2</v>
      </c>
      <c r="ID273" s="92">
        <f t="shared" ref="ID273" si="7772">SUM(DY273,EK273,EW273,FI273)/SUM(DW273,DY273,EI273,EK273,EU273,EW273,FG273,FI273)</f>
        <v>3.8566380615850583E-2</v>
      </c>
      <c r="IE273" s="92">
        <f t="shared" ref="IE273" si="7773">SUM(FU273,GG273,GS273,HE273)/SUM(FS273,FU273,GE273,GG273,GQ273,GS273,HC273,HE273)</f>
        <v>3.4217279726261762E-2</v>
      </c>
      <c r="IF273" s="94">
        <f t="shared" ref="IF273" si="7774">SUM(C273,O273,AA273,AM273,AY273)</f>
        <v>6</v>
      </c>
      <c r="IG273" s="94">
        <f t="shared" ref="IG273" si="7775">SUM(BK273,BW273,CI273,CU273,DG273)</f>
        <v>6</v>
      </c>
      <c r="IH273" s="94">
        <f t="shared" ref="IH273" si="7776">SUM(DS273,EE273,EQ273,FC273)</f>
        <v>6</v>
      </c>
      <c r="II273" s="94">
        <f t="shared" ref="II273" si="7777">SUM(FO273,GA273,GM273,GY273)</f>
        <v>4</v>
      </c>
      <c r="IJ273" s="96" t="s">
        <v>89</v>
      </c>
    </row>
    <row r="274" spans="1:244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" si="7778">HK273/HM263</f>
        <v>1.9083969465648854E-3</v>
      </c>
      <c r="HL274" s="68">
        <f t="shared" ref="HL274" si="7779">HL273/HN263</f>
        <v>0</v>
      </c>
      <c r="HM274" s="45"/>
      <c r="HN274" s="45"/>
      <c r="HO274" s="45"/>
      <c r="HP274" s="218"/>
      <c r="HQ274" s="45"/>
      <c r="HR274" s="45"/>
      <c r="HS274" s="45"/>
      <c r="HT274" s="55"/>
      <c r="HU274" s="45"/>
      <c r="HV274" s="45"/>
      <c r="HW274" s="46"/>
      <c r="HY274" s="77"/>
      <c r="HZ274" s="77"/>
      <c r="IA274" s="77"/>
      <c r="IF274" s="94">
        <f t="shared" ref="IF274" si="7780">SUM(E263,Q263,AC263,AO263,BA263)</f>
        <v>3042</v>
      </c>
      <c r="IG274" s="94">
        <f t="shared" ref="IG274" si="7781">SUM(BM263,BY263,CK263,CW263,DI263)</f>
        <v>3090</v>
      </c>
      <c r="IH274" s="94">
        <f t="shared" ref="IH274" si="7782">SUM(DU263,EG263,ES263,FE263)</f>
        <v>2748</v>
      </c>
      <c r="II274" s="94">
        <f t="shared" ref="II274" si="7783">SUM(FQ263,GC263,GO263,HA263)</f>
        <v>2648</v>
      </c>
      <c r="IJ274" s="96" t="s">
        <v>84</v>
      </c>
    </row>
    <row r="275" spans="1:244" x14ac:dyDescent="0.25">
      <c r="A275" s="225">
        <v>55</v>
      </c>
      <c r="B275" s="73">
        <f>B272+1</f>
        <v>44638</v>
      </c>
      <c r="C275" s="33"/>
      <c r="D275" s="34"/>
      <c r="E275" s="34">
        <f>E272-C275</f>
        <v>723</v>
      </c>
      <c r="F275" s="34">
        <f>F272-D275</f>
        <v>61</v>
      </c>
      <c r="G275" s="34">
        <v>353</v>
      </c>
      <c r="H275" s="35">
        <f t="shared" ref="H275:H281" si="7784">((G275+I275)/E275)</f>
        <v>0.51175656984785611</v>
      </c>
      <c r="I275" s="34">
        <v>17</v>
      </c>
      <c r="J275" s="35">
        <f>I275/(G275+I275)</f>
        <v>4.5945945945945948E-2</v>
      </c>
      <c r="K275" s="36"/>
      <c r="L275" s="34"/>
      <c r="M275" s="34"/>
      <c r="N275" s="37"/>
      <c r="O275" s="33"/>
      <c r="P275" s="34"/>
      <c r="Q275" s="34">
        <f t="shared" ref="Q275" si="7785">Q272-O275</f>
        <v>688</v>
      </c>
      <c r="R275" s="34">
        <f t="shared" ref="R275" si="7786">R272-P275</f>
        <v>57</v>
      </c>
      <c r="S275" s="34">
        <v>357</v>
      </c>
      <c r="T275" s="35">
        <f t="shared" ref="T275:T281" si="7787">((S275+U275)/Q275)</f>
        <v>0.53343023255813948</v>
      </c>
      <c r="U275" s="34">
        <v>10</v>
      </c>
      <c r="V275" s="35">
        <f t="shared" ref="V275:V281" si="7788">U275/(S275+U275)</f>
        <v>2.7247956403269755E-2</v>
      </c>
      <c r="W275" s="36"/>
      <c r="X275" s="34"/>
      <c r="Y275" s="34"/>
      <c r="Z275" s="37"/>
      <c r="AA275" s="33"/>
      <c r="AB275" s="34"/>
      <c r="AC275" s="34">
        <f t="shared" ref="AC275" si="7789">AC272-AA275</f>
        <v>110</v>
      </c>
      <c r="AD275" s="34">
        <f t="shared" ref="AD275" si="7790">AD272-AB275</f>
        <v>7</v>
      </c>
      <c r="AE275" s="34">
        <v>52</v>
      </c>
      <c r="AF275" s="35">
        <f t="shared" ref="AF275:AF281" si="7791">((AE275+AG275)/AC275)</f>
        <v>0.50909090909090904</v>
      </c>
      <c r="AG275" s="34">
        <v>4</v>
      </c>
      <c r="AH275" s="35">
        <f t="shared" ref="AH275:AH281" si="7792">AG275/(AE275+AG275)</f>
        <v>7.1428571428571425E-2</v>
      </c>
      <c r="AI275" s="36"/>
      <c r="AJ275" s="34"/>
      <c r="AK275" s="34"/>
      <c r="AL275" s="37"/>
      <c r="AM275" s="33"/>
      <c r="AN275" s="34"/>
      <c r="AO275" s="34">
        <f t="shared" ref="AO275" si="7793">AO272-AM275</f>
        <v>695</v>
      </c>
      <c r="AP275" s="34">
        <f t="shared" ref="AP275" si="7794">AP272-AN275</f>
        <v>60</v>
      </c>
      <c r="AQ275" s="34">
        <v>363</v>
      </c>
      <c r="AR275" s="35">
        <f t="shared" ref="AR275:AR281" si="7795">((AQ275+AS275)/AO275)</f>
        <v>0.5467625899280576</v>
      </c>
      <c r="AS275" s="34">
        <v>17</v>
      </c>
      <c r="AT275" s="35">
        <f t="shared" ref="AT275:AT281" si="7796">AS275/(AQ275+AS275)</f>
        <v>4.4736842105263158E-2</v>
      </c>
      <c r="AU275" s="36"/>
      <c r="AV275" s="34"/>
      <c r="AW275" s="34"/>
      <c r="AX275" s="37"/>
      <c r="AY275" s="33">
        <v>1</v>
      </c>
      <c r="AZ275" s="34"/>
      <c r="BA275" s="34">
        <f t="shared" ref="BA275" si="7797">BA272-AY275</f>
        <v>819</v>
      </c>
      <c r="BB275" s="34">
        <f t="shared" ref="BB275" si="7798">BB272-AZ275</f>
        <v>68</v>
      </c>
      <c r="BC275" s="34">
        <v>398</v>
      </c>
      <c r="BD275" s="35">
        <f t="shared" ref="BD275:BD281" si="7799">((BC275+BE275)/BA275)</f>
        <v>0.50671550671550669</v>
      </c>
      <c r="BE275" s="34">
        <v>17</v>
      </c>
      <c r="BF275" s="35">
        <f t="shared" ref="BF275:BF281" si="7800">BE275/(BC275+BE275)</f>
        <v>4.0963855421686748E-2</v>
      </c>
      <c r="BG275" s="36"/>
      <c r="BH275" s="34"/>
      <c r="BI275" s="34"/>
      <c r="BJ275" s="37"/>
      <c r="BK275" s="33"/>
      <c r="BL275" s="34"/>
      <c r="BM275" s="34">
        <f t="shared" ref="BM275" si="7801">BM272-BK275</f>
        <v>704</v>
      </c>
      <c r="BN275" s="34">
        <f t="shared" ref="BN275" si="7802">BN272-BL275</f>
        <v>58</v>
      </c>
      <c r="BO275" s="34">
        <v>306</v>
      </c>
      <c r="BP275" s="35">
        <f t="shared" ref="BP275:BP281" si="7803">((BO275+BQ275)/BM275)</f>
        <v>0.453125</v>
      </c>
      <c r="BQ275" s="34">
        <v>13</v>
      </c>
      <c r="BR275" s="35">
        <f t="shared" ref="BR275:BR281" si="7804">BQ275/(BO275+BQ275)</f>
        <v>4.0752351097178681E-2</v>
      </c>
      <c r="BS275" s="36"/>
      <c r="BT275" s="34"/>
      <c r="BU275" s="34"/>
      <c r="BV275" s="37"/>
      <c r="BW275" s="33"/>
      <c r="BX275" s="34"/>
      <c r="BY275" s="34">
        <f t="shared" ref="BY275" si="7805">BY272-BW275</f>
        <v>724</v>
      </c>
      <c r="BZ275" s="34">
        <f t="shared" ref="BZ275" si="7806">BZ272-BX275</f>
        <v>61</v>
      </c>
      <c r="CA275" s="34">
        <v>353</v>
      </c>
      <c r="CB275" s="35">
        <f t="shared" ref="CB275:CB281" si="7807">((CA275+CC275)/BY275)</f>
        <v>0.49861878453038672</v>
      </c>
      <c r="CC275" s="34">
        <v>8</v>
      </c>
      <c r="CD275" s="35">
        <f t="shared" ref="CD275:CD281" si="7808">CC275/(CA275+CC275)</f>
        <v>2.2160664819944598E-2</v>
      </c>
      <c r="CE275" s="36"/>
      <c r="CF275" s="34"/>
      <c r="CG275" s="34"/>
      <c r="CH275" s="37"/>
      <c r="CI275" s="33">
        <v>1</v>
      </c>
      <c r="CJ275" s="34"/>
      <c r="CK275" s="34">
        <f t="shared" ref="CK275" si="7809">CK272-CI275</f>
        <v>119</v>
      </c>
      <c r="CL275" s="34">
        <f t="shared" ref="CL275" si="7810">CL272-CJ275</f>
        <v>11</v>
      </c>
      <c r="CM275" s="34">
        <v>55</v>
      </c>
      <c r="CN275" s="35">
        <f t="shared" ref="CN275:CN281" si="7811">((CM275+CO275)/CK275)</f>
        <v>0.52100840336134457</v>
      </c>
      <c r="CO275" s="34">
        <v>7</v>
      </c>
      <c r="CP275" s="35">
        <f t="shared" ref="CP275:CP281" si="7812">CO275/(CM275+CO275)</f>
        <v>0.11290322580645161</v>
      </c>
      <c r="CQ275" s="36"/>
      <c r="CR275" s="34"/>
      <c r="CS275" s="34"/>
      <c r="CT275" s="37"/>
      <c r="CU275" s="33"/>
      <c r="CV275" s="34"/>
      <c r="CW275" s="34">
        <f t="shared" ref="CW275" si="7813">CW272-CU275</f>
        <v>730</v>
      </c>
      <c r="CX275" s="34">
        <f t="shared" ref="CX275" si="7814">CX272-CV275</f>
        <v>62</v>
      </c>
      <c r="CY275" s="34">
        <v>382</v>
      </c>
      <c r="CZ275" s="35">
        <f t="shared" ref="CZ275:CZ281" si="7815">((CY275+DA275)/CW275)</f>
        <v>0.53424657534246578</v>
      </c>
      <c r="DA275" s="34">
        <v>8</v>
      </c>
      <c r="DB275" s="35">
        <f t="shared" ref="DB275:DB281" si="7816">DA275/(CY275+DA275)</f>
        <v>2.0512820512820513E-2</v>
      </c>
      <c r="DC275" s="36"/>
      <c r="DD275" s="34"/>
      <c r="DE275" s="34"/>
      <c r="DF275" s="37"/>
      <c r="DG275" s="33"/>
      <c r="DH275" s="34"/>
      <c r="DI275" s="34">
        <f t="shared" ref="DI275" si="7817">DI272-DG275</f>
        <v>806</v>
      </c>
      <c r="DJ275" s="34">
        <f t="shared" ref="DJ275" si="7818">DJ272-DH275</f>
        <v>70</v>
      </c>
      <c r="DK275" s="34">
        <v>386</v>
      </c>
      <c r="DL275" s="35">
        <f t="shared" ref="DL275:DL281" si="7819">((DK275+DM275)/DI275)</f>
        <v>0.50496277915632759</v>
      </c>
      <c r="DM275" s="34">
        <v>21</v>
      </c>
      <c r="DN275" s="35">
        <f t="shared" ref="DN275:DN281" si="7820">DM275/(DK275+DM275)</f>
        <v>5.1597051597051594E-2</v>
      </c>
      <c r="DO275" s="36"/>
      <c r="DP275" s="34"/>
      <c r="DQ275" s="34"/>
      <c r="DR275" s="37"/>
      <c r="DS275" s="33"/>
      <c r="DT275" s="34"/>
      <c r="DU275" s="34">
        <f t="shared" ref="DU275" si="7821">DU272-DS275</f>
        <v>873</v>
      </c>
      <c r="DV275" s="34">
        <f t="shared" ref="DV275" si="7822">DV272-DT275</f>
        <v>70</v>
      </c>
      <c r="DW275" s="34">
        <v>422</v>
      </c>
      <c r="DX275" s="35">
        <f t="shared" ref="DX275:DX281" si="7823">((DW275+DY275)/DU275)</f>
        <v>0.5074455899198167</v>
      </c>
      <c r="DY275" s="34">
        <v>21</v>
      </c>
      <c r="DZ275" s="35">
        <f t="shared" ref="DZ275:DZ281" si="7824">DY275/(DW275+DY275)</f>
        <v>4.740406320541761E-2</v>
      </c>
      <c r="EA275" s="36"/>
      <c r="EB275" s="34"/>
      <c r="EC275" s="34"/>
      <c r="ED275" s="37"/>
      <c r="EE275" s="33"/>
      <c r="EF275" s="34"/>
      <c r="EG275" s="34">
        <f t="shared" ref="EG275" si="7825">EG272-EE275</f>
        <v>146</v>
      </c>
      <c r="EH275" s="34">
        <f t="shared" ref="EH275" si="7826">EH272-EF275</f>
        <v>11</v>
      </c>
      <c r="EI275" s="34">
        <v>63</v>
      </c>
      <c r="EJ275" s="35">
        <f t="shared" ref="EJ275:EJ281" si="7827">((EI275+EK275)/EG275)</f>
        <v>0.4589041095890411</v>
      </c>
      <c r="EK275" s="34">
        <v>4</v>
      </c>
      <c r="EL275" s="35">
        <f t="shared" ref="EL275:EL281" si="7828">EK275/(EI275+EK275)</f>
        <v>5.9701492537313432E-2</v>
      </c>
      <c r="EM275" s="36"/>
      <c r="EN275" s="34"/>
      <c r="EO275" s="34"/>
      <c r="EP275" s="37"/>
      <c r="EQ275" s="33"/>
      <c r="ER275" s="34"/>
      <c r="ES275" s="34">
        <f t="shared" ref="ES275" si="7829">ES272-EQ275</f>
        <v>856</v>
      </c>
      <c r="ET275" s="34">
        <f t="shared" ref="ET275" si="7830">ET272-ER275</f>
        <v>72</v>
      </c>
      <c r="EU275" s="34">
        <v>320</v>
      </c>
      <c r="EV275" s="35">
        <f t="shared" ref="EV275:EV281" si="7831">((EU275+EW275)/ES275)</f>
        <v>0.38434579439252337</v>
      </c>
      <c r="EW275" s="34">
        <v>9</v>
      </c>
      <c r="EX275" s="35">
        <f t="shared" ref="EX275:EX281" si="7832">EW275/(EU275+EW275)</f>
        <v>2.7355623100303952E-2</v>
      </c>
      <c r="EY275" s="36"/>
      <c r="EZ275" s="34"/>
      <c r="FA275" s="34"/>
      <c r="FB275" s="37"/>
      <c r="FC275" s="33"/>
      <c r="FD275" s="34"/>
      <c r="FE275" s="34">
        <f t="shared" ref="FE275" si="7833">FE272-FC275</f>
        <v>867</v>
      </c>
      <c r="FF275" s="34">
        <f t="shared" ref="FF275" si="7834">FF272-FD275</f>
        <v>71</v>
      </c>
      <c r="FG275" s="34">
        <v>442</v>
      </c>
      <c r="FH275" s="35">
        <f t="shared" ref="FH275:FH281" si="7835">((FG275+FI275)/FE275)</f>
        <v>0.52595155709342556</v>
      </c>
      <c r="FI275" s="34">
        <v>14</v>
      </c>
      <c r="FJ275" s="35">
        <f t="shared" ref="FJ275:FJ281" si="7836">FI275/(FG275+FI275)</f>
        <v>3.0701754385964911E-2</v>
      </c>
      <c r="FK275" s="36"/>
      <c r="FL275" s="34"/>
      <c r="FM275" s="34"/>
      <c r="FN275" s="37"/>
      <c r="FO275" s="33"/>
      <c r="FP275" s="34"/>
      <c r="FQ275" s="34">
        <f t="shared" ref="FQ275" si="7837">FQ272-FO275</f>
        <v>836</v>
      </c>
      <c r="FR275" s="34">
        <f t="shared" ref="FR275" si="7838">FR272-FP275</f>
        <v>69</v>
      </c>
      <c r="FS275" s="34">
        <v>437</v>
      </c>
      <c r="FT275" s="35">
        <f t="shared" ref="FT275:FT281" si="7839">((FS275+FU275)/FQ275)</f>
        <v>0.53708133971291872</v>
      </c>
      <c r="FU275" s="34">
        <v>12</v>
      </c>
      <c r="FV275" s="35">
        <f t="shared" ref="FV275:FV281" si="7840">FU275/(FS275+FU275)</f>
        <v>2.6726057906458798E-2</v>
      </c>
      <c r="FW275" s="36"/>
      <c r="FX275" s="34"/>
      <c r="FY275" s="34"/>
      <c r="FZ275" s="37"/>
      <c r="GA275" s="33"/>
      <c r="GB275" s="34"/>
      <c r="GC275" s="34">
        <f t="shared" ref="GC275" si="7841">GC272-GA275</f>
        <v>145</v>
      </c>
      <c r="GD275" s="34">
        <f t="shared" ref="GD275" si="7842">GD272-GB275</f>
        <v>13</v>
      </c>
      <c r="GE275" s="34">
        <v>65</v>
      </c>
      <c r="GF275" s="35">
        <f t="shared" ref="GF275:GF281" si="7843">((GE275+GG275)/GC275)</f>
        <v>0.4689655172413793</v>
      </c>
      <c r="GG275" s="34">
        <v>3</v>
      </c>
      <c r="GH275" s="35">
        <f t="shared" ref="GH275:GH281" si="7844">GG275/(GE275+GG275)</f>
        <v>4.4117647058823532E-2</v>
      </c>
      <c r="GI275" s="36"/>
      <c r="GJ275" s="34"/>
      <c r="GK275" s="34"/>
      <c r="GL275" s="37"/>
      <c r="GM275" s="33"/>
      <c r="GN275" s="34"/>
      <c r="GO275" s="34">
        <f t="shared" ref="GO275" si="7845">GO272-GM275</f>
        <v>829</v>
      </c>
      <c r="GP275" s="34">
        <f t="shared" ref="GP275" si="7846">GP272-GN275</f>
        <v>69</v>
      </c>
      <c r="GQ275" s="34">
        <v>414</v>
      </c>
      <c r="GR275" s="35">
        <f t="shared" ref="GR275:GR281" si="7847">((GQ275+GS275)/GO275)</f>
        <v>0.51869722557297948</v>
      </c>
      <c r="GS275" s="34">
        <v>16</v>
      </c>
      <c r="GT275" s="35">
        <f t="shared" ref="GT275:GT281" si="7848">GS275/(GQ275+GS275)</f>
        <v>3.7209302325581395E-2</v>
      </c>
      <c r="GU275" s="36"/>
      <c r="GV275" s="34"/>
      <c r="GW275" s="34"/>
      <c r="GX275" s="37"/>
      <c r="GY275" s="33"/>
      <c r="GZ275" s="34"/>
      <c r="HA275" s="34">
        <f t="shared" ref="HA275" si="7849">HA272-GY275</f>
        <v>834</v>
      </c>
      <c r="HB275" s="34">
        <f t="shared" ref="HB275" si="7850">HB272-GZ275</f>
        <v>70</v>
      </c>
      <c r="HC275" s="34">
        <v>408</v>
      </c>
      <c r="HD275" s="35">
        <f t="shared" ref="HD275:HD281" si="7851">((HC275+HE275)/HA275)</f>
        <v>0.5071942446043165</v>
      </c>
      <c r="HE275" s="34">
        <v>15</v>
      </c>
      <c r="HF275" s="35">
        <f t="shared" ref="HF275:HF281" si="7852">HE275/(HC275+HE275)</f>
        <v>3.5460992907801421E-2</v>
      </c>
      <c r="HG275" s="36"/>
      <c r="HH275" s="34"/>
      <c r="HI275" s="34"/>
      <c r="HJ275" s="37"/>
      <c r="HK275" s="33">
        <f t="shared" ref="HK275:HK282" si="7853">+C275+O275+AA275+AM275+AY275+BK275+BW275+CI275+CU275+DG275+DS275+EE275+EQ275+FC275+FO275+GA275+GM275+GY275</f>
        <v>2</v>
      </c>
      <c r="HL275" s="34">
        <f t="shared" ref="HL275:HL282" si="7854">+D275+P275+AB275+AN275+AZ275+BL275+BX275+CJ275+CV275+DH275+DT275+EF275+ER275+FD275+FP275+GB275+GN275+GZ275</f>
        <v>0</v>
      </c>
      <c r="HM275" s="34">
        <f t="shared" ref="HM275:HM282" si="7855">+E275+Q275+AC275+AO275+BA275+BM275+BY275+CK275+CW275+DI275+DU275+EG275+ES275+FE275+FQ275+GC275+GO275+HA275</f>
        <v>11504</v>
      </c>
      <c r="HN275" s="34">
        <f t="shared" ref="HN275:HN282" si="7856">+F275+R275+AD275+AP275+BB275+BN275+BZ275+CL275+CX275+DJ275+DV275+EH275+ET275+FF275+FR275+GD275+GP275+HB275</f>
        <v>960</v>
      </c>
      <c r="HO275" s="34">
        <f t="shared" ref="HO275:HO282" si="7857">+G275+S275+AE275+AQ275+BC275+BO275+CA275+CM275+CY275+DK275+DW275+EI275+EU275+FG275+FS275+GE275+GQ275+HC275+I275+U275+AG275+AS275+BE275+BQ275+CC275+CO275+DA275+DM275+DY275+EK275+EW275+FI275+FU275+GG275+GS275+HE275</f>
        <v>5792</v>
      </c>
      <c r="HP275" s="214">
        <f t="shared" ref="HP275:HP276" si="7858">+(HO275)/HM275</f>
        <v>0.50347705146036159</v>
      </c>
      <c r="HQ275" s="48">
        <f t="shared" ref="HQ275:HQ282" si="7859">+I275+U275+AG275+AS275+BE275+BQ275+CC275+CO275+DA275+DM275+DY275+EK275+EW275+FI275+FU275+GG275+GS275+HE275</f>
        <v>216</v>
      </c>
      <c r="HR275" s="35">
        <f>+(HQ275/(HO275))</f>
        <v>3.7292817679558013E-2</v>
      </c>
      <c r="HS275" s="49">
        <v>66.8</v>
      </c>
      <c r="HT275" s="50">
        <v>5462</v>
      </c>
      <c r="HU275" s="49">
        <f t="shared" ref="HU275:HU281" si="7860">+HT275/HO275*100</f>
        <v>94.302486187845304</v>
      </c>
      <c r="HV275" s="48"/>
      <c r="HW275" s="37"/>
      <c r="HX275" s="78">
        <f t="shared" ref="HX275:HX281" si="7861">SUM(G275,I275,S275,U275,AE275,AG275,AQ275,AS275,BC275,BE275)/SUM(E275,Q275,AC275,AO275,BA275)</f>
        <v>0.52322899505766063</v>
      </c>
      <c r="HY275" s="78">
        <f t="shared" ref="HY275:HY281" si="7862">SUM(BO275,BQ275,CA275,CC275,CM275,CO275,CY275,DA275,DK275,DM275)/SUM(BM275,BY275,CK275,CW275,DI275)</f>
        <v>0.49918910152448914</v>
      </c>
      <c r="HZ275" s="78">
        <f t="shared" ref="HZ275:HZ281" si="7863">SUM(DW275,DY275,EI275,EK275,EU275,EW275,FG275,FI275)/SUM(DU275,EG275,ES275,FE275)</f>
        <v>0.47228300510576221</v>
      </c>
      <c r="IA275" s="78">
        <f t="shared" ref="IA275:IA281" si="7864">SUM(FS275,FU275,GE275,GG275,GQ275,GS275,HC275,HE275)/SUM(FQ275,GC275,GO275,HA275)</f>
        <v>0.5181543116490166</v>
      </c>
    </row>
    <row r="276" spans="1:244" x14ac:dyDescent="0.25">
      <c r="A276" s="226"/>
      <c r="B276" s="41">
        <f t="shared" ref="B276:B281" si="7865">+B275+1</f>
        <v>44639</v>
      </c>
      <c r="C276" s="10">
        <v>1</v>
      </c>
      <c r="D276" s="11"/>
      <c r="E276" s="74">
        <f t="shared" ref="E276:E280" si="7866">E275-C276</f>
        <v>722</v>
      </c>
      <c r="F276" s="74">
        <f t="shared" ref="F276:F280" si="7867">F275-D276</f>
        <v>61</v>
      </c>
      <c r="G276" s="11">
        <v>328</v>
      </c>
      <c r="H276" s="12">
        <f t="shared" si="7784"/>
        <v>0.47645429362880887</v>
      </c>
      <c r="I276" s="11">
        <v>16</v>
      </c>
      <c r="J276" s="12">
        <f t="shared" ref="J276:J281" si="7868">I276/(G276+I276)</f>
        <v>4.6511627906976744E-2</v>
      </c>
      <c r="K276" s="13"/>
      <c r="L276" s="11"/>
      <c r="M276" s="11"/>
      <c r="N276" s="14"/>
      <c r="O276" s="10"/>
      <c r="P276" s="11"/>
      <c r="Q276" s="74">
        <f t="shared" ref="Q276:Q281" si="7869">Q275-O276</f>
        <v>688</v>
      </c>
      <c r="R276" s="74">
        <f t="shared" ref="R276:R281" si="7870">R275-P276</f>
        <v>57</v>
      </c>
      <c r="S276" s="11">
        <v>319</v>
      </c>
      <c r="T276" s="12">
        <f t="shared" si="7787"/>
        <v>0.48401162790697677</v>
      </c>
      <c r="U276" s="11">
        <v>14</v>
      </c>
      <c r="V276" s="12">
        <f t="shared" si="7788"/>
        <v>4.2042042042042045E-2</v>
      </c>
      <c r="W276" s="13"/>
      <c r="X276" s="11"/>
      <c r="Y276" s="11"/>
      <c r="Z276" s="14"/>
      <c r="AA276" s="10">
        <v>1</v>
      </c>
      <c r="AB276" s="11"/>
      <c r="AC276" s="74">
        <f t="shared" ref="AC276:AC281" si="7871">AC275-AA276</f>
        <v>109</v>
      </c>
      <c r="AD276" s="74">
        <f t="shared" ref="AD276:AD281" si="7872">AD275-AB276</f>
        <v>7</v>
      </c>
      <c r="AE276" s="11">
        <v>49</v>
      </c>
      <c r="AF276" s="12">
        <f t="shared" si="7791"/>
        <v>0.47706422018348627</v>
      </c>
      <c r="AG276" s="11">
        <v>3</v>
      </c>
      <c r="AH276" s="12">
        <f t="shared" si="7792"/>
        <v>5.7692307692307696E-2</v>
      </c>
      <c r="AI276" s="13"/>
      <c r="AJ276" s="11"/>
      <c r="AK276" s="11"/>
      <c r="AL276" s="14"/>
      <c r="AM276" s="10"/>
      <c r="AN276" s="11"/>
      <c r="AO276" s="74">
        <f t="shared" ref="AO276:AO281" si="7873">AO275-AM276</f>
        <v>695</v>
      </c>
      <c r="AP276" s="74">
        <f t="shared" ref="AP276:AP281" si="7874">AP275-AN276</f>
        <v>60</v>
      </c>
      <c r="AQ276" s="11">
        <v>352</v>
      </c>
      <c r="AR276" s="12">
        <f t="shared" si="7795"/>
        <v>0.53812949640287766</v>
      </c>
      <c r="AS276" s="11">
        <v>22</v>
      </c>
      <c r="AT276" s="12">
        <f t="shared" si="7796"/>
        <v>5.8823529411764705E-2</v>
      </c>
      <c r="AU276" s="13"/>
      <c r="AV276" s="11"/>
      <c r="AW276" s="11"/>
      <c r="AX276" s="14"/>
      <c r="AY276" s="10"/>
      <c r="AZ276" s="11"/>
      <c r="BA276" s="74">
        <f t="shared" ref="BA276:BA281" si="7875">BA275-AY276</f>
        <v>819</v>
      </c>
      <c r="BB276" s="74">
        <f t="shared" ref="BB276:BB281" si="7876">BB275-AZ276</f>
        <v>68</v>
      </c>
      <c r="BC276" s="11">
        <v>350</v>
      </c>
      <c r="BD276" s="12">
        <f t="shared" si="7799"/>
        <v>0.45543345543345543</v>
      </c>
      <c r="BE276" s="11">
        <v>23</v>
      </c>
      <c r="BF276" s="12">
        <f t="shared" si="7800"/>
        <v>6.1662198391420911E-2</v>
      </c>
      <c r="BG276" s="13"/>
      <c r="BH276" s="11"/>
      <c r="BI276" s="11"/>
      <c r="BJ276" s="14"/>
      <c r="BK276" s="10"/>
      <c r="BL276" s="11"/>
      <c r="BM276" s="74">
        <f t="shared" ref="BM276:BM281" si="7877">BM275-BK276</f>
        <v>704</v>
      </c>
      <c r="BN276" s="74">
        <f t="shared" ref="BN276:BN281" si="7878">BN275-BL276</f>
        <v>58</v>
      </c>
      <c r="BO276" s="11">
        <v>332</v>
      </c>
      <c r="BP276" s="12">
        <f t="shared" si="7803"/>
        <v>0.49289772727272729</v>
      </c>
      <c r="BQ276" s="11">
        <v>15</v>
      </c>
      <c r="BR276" s="12">
        <f t="shared" si="7804"/>
        <v>4.3227665706051875E-2</v>
      </c>
      <c r="BS276" s="13"/>
      <c r="BT276" s="11"/>
      <c r="BU276" s="11"/>
      <c r="BV276" s="14"/>
      <c r="BW276" s="10">
        <v>1</v>
      </c>
      <c r="BX276" s="11"/>
      <c r="BY276" s="74">
        <f t="shared" ref="BY276:BY281" si="7879">BY275-BW276</f>
        <v>723</v>
      </c>
      <c r="BZ276" s="74">
        <f t="shared" ref="BZ276:BZ281" si="7880">BZ275-BX276</f>
        <v>61</v>
      </c>
      <c r="CA276" s="11">
        <v>335</v>
      </c>
      <c r="CB276" s="12">
        <f t="shared" si="7807"/>
        <v>0.48547717842323651</v>
      </c>
      <c r="CC276" s="11">
        <v>16</v>
      </c>
      <c r="CD276" s="12">
        <f t="shared" si="7808"/>
        <v>4.5584045584045586E-2</v>
      </c>
      <c r="CE276" s="13"/>
      <c r="CF276" s="11"/>
      <c r="CG276" s="11"/>
      <c r="CH276" s="14"/>
      <c r="CI276" s="10">
        <v>1</v>
      </c>
      <c r="CJ276" s="11"/>
      <c r="CK276" s="74">
        <f t="shared" ref="CK276:CK281" si="7881">CK275-CI276</f>
        <v>118</v>
      </c>
      <c r="CL276" s="74">
        <f t="shared" ref="CL276:CL281" si="7882">CL275-CJ276</f>
        <v>11</v>
      </c>
      <c r="CM276" s="11">
        <v>51</v>
      </c>
      <c r="CN276" s="12">
        <f t="shared" si="7811"/>
        <v>0.47457627118644069</v>
      </c>
      <c r="CO276" s="11">
        <v>5</v>
      </c>
      <c r="CP276" s="12">
        <f t="shared" si="7812"/>
        <v>8.9285714285714288E-2</v>
      </c>
      <c r="CQ276" s="13"/>
      <c r="CR276" s="11"/>
      <c r="CS276" s="11"/>
      <c r="CT276" s="14"/>
      <c r="CU276" s="10"/>
      <c r="CV276" s="11"/>
      <c r="CW276" s="74">
        <f t="shared" ref="CW276:CW281" si="7883">CW275-CU276</f>
        <v>730</v>
      </c>
      <c r="CX276" s="74">
        <f t="shared" ref="CX276:CX281" si="7884">CX275-CV276</f>
        <v>62</v>
      </c>
      <c r="CY276" s="11">
        <v>357</v>
      </c>
      <c r="CZ276" s="12">
        <f t="shared" si="7815"/>
        <v>0.5</v>
      </c>
      <c r="DA276" s="11">
        <v>8</v>
      </c>
      <c r="DB276" s="12">
        <f t="shared" si="7816"/>
        <v>2.1917808219178082E-2</v>
      </c>
      <c r="DC276" s="13"/>
      <c r="DD276" s="11"/>
      <c r="DE276" s="11"/>
      <c r="DF276" s="14"/>
      <c r="DG276" s="10"/>
      <c r="DH276" s="11"/>
      <c r="DI276" s="74">
        <f t="shared" ref="DI276:DI281" si="7885">DI275-DG276</f>
        <v>806</v>
      </c>
      <c r="DJ276" s="74">
        <f t="shared" ref="DJ276:DJ281" si="7886">DJ275-DH276</f>
        <v>70</v>
      </c>
      <c r="DK276" s="11">
        <v>358</v>
      </c>
      <c r="DL276" s="12">
        <f t="shared" si="7819"/>
        <v>0.47270471464019853</v>
      </c>
      <c r="DM276" s="11">
        <v>23</v>
      </c>
      <c r="DN276" s="12">
        <f t="shared" si="7820"/>
        <v>6.0367454068241469E-2</v>
      </c>
      <c r="DO276" s="13"/>
      <c r="DP276" s="11"/>
      <c r="DQ276" s="11"/>
      <c r="DR276" s="14"/>
      <c r="DS276" s="10"/>
      <c r="DT276" s="11"/>
      <c r="DU276" s="74">
        <f t="shared" ref="DU276:DU281" si="7887">DU275-DS276</f>
        <v>873</v>
      </c>
      <c r="DV276" s="74">
        <f t="shared" ref="DV276:DV281" si="7888">DV275-DT276</f>
        <v>70</v>
      </c>
      <c r="DW276" s="11">
        <v>435</v>
      </c>
      <c r="DX276" s="12">
        <f t="shared" si="7823"/>
        <v>0.52004581901489122</v>
      </c>
      <c r="DY276" s="11">
        <v>19</v>
      </c>
      <c r="DZ276" s="12">
        <f t="shared" si="7824"/>
        <v>4.185022026431718E-2</v>
      </c>
      <c r="EA276" s="13"/>
      <c r="EB276" s="11"/>
      <c r="EC276" s="11"/>
      <c r="ED276" s="14"/>
      <c r="EE276" s="10"/>
      <c r="EF276" s="11"/>
      <c r="EG276" s="74">
        <f t="shared" ref="EG276:EG281" si="7889">EG275-EE276</f>
        <v>146</v>
      </c>
      <c r="EH276" s="74">
        <f t="shared" ref="EH276:EH281" si="7890">EH275-EF276</f>
        <v>11</v>
      </c>
      <c r="EI276" s="11">
        <v>61</v>
      </c>
      <c r="EJ276" s="12">
        <f t="shared" si="7827"/>
        <v>0.43835616438356162</v>
      </c>
      <c r="EK276" s="11">
        <v>3</v>
      </c>
      <c r="EL276" s="12">
        <f t="shared" si="7828"/>
        <v>4.6875E-2</v>
      </c>
      <c r="EM276" s="13"/>
      <c r="EN276" s="11"/>
      <c r="EO276" s="11"/>
      <c r="EP276" s="14"/>
      <c r="EQ276" s="10"/>
      <c r="ER276" s="11"/>
      <c r="ES276" s="74">
        <f t="shared" ref="ES276:ES281" si="7891">ES275-EQ276</f>
        <v>856</v>
      </c>
      <c r="ET276" s="74">
        <f t="shared" ref="ET276:ET281" si="7892">ET275-ER276</f>
        <v>72</v>
      </c>
      <c r="EU276" s="11">
        <v>437</v>
      </c>
      <c r="EV276" s="12">
        <f t="shared" si="7831"/>
        <v>0.53621495327102808</v>
      </c>
      <c r="EW276" s="11">
        <v>22</v>
      </c>
      <c r="EX276" s="12">
        <f t="shared" si="7832"/>
        <v>4.793028322440087E-2</v>
      </c>
      <c r="EY276" s="13"/>
      <c r="EZ276" s="11"/>
      <c r="FA276" s="11"/>
      <c r="FB276" s="14"/>
      <c r="FC276" s="10"/>
      <c r="FD276" s="11"/>
      <c r="FE276" s="74">
        <f t="shared" ref="FE276:FE281" si="7893">FE275-FC276</f>
        <v>867</v>
      </c>
      <c r="FF276" s="74">
        <f t="shared" ref="FF276:FF281" si="7894">FF275-FD276</f>
        <v>71</v>
      </c>
      <c r="FG276" s="11">
        <v>394</v>
      </c>
      <c r="FH276" s="12">
        <f t="shared" si="7835"/>
        <v>0.47866205305651671</v>
      </c>
      <c r="FI276" s="11">
        <v>21</v>
      </c>
      <c r="FJ276" s="12">
        <f t="shared" si="7836"/>
        <v>5.0602409638554217E-2</v>
      </c>
      <c r="FK276" s="13"/>
      <c r="FL276" s="11"/>
      <c r="FM276" s="11"/>
      <c r="FN276" s="14"/>
      <c r="FO276" s="10"/>
      <c r="FP276" s="11"/>
      <c r="FQ276" s="74">
        <f t="shared" ref="FQ276:FQ281" si="7895">FQ275-FO276</f>
        <v>836</v>
      </c>
      <c r="FR276" s="74">
        <f t="shared" ref="FR276:FR281" si="7896">FR275-FP276</f>
        <v>69</v>
      </c>
      <c r="FS276" s="11">
        <v>364</v>
      </c>
      <c r="FT276" s="12">
        <f t="shared" si="7839"/>
        <v>0.45334928229665072</v>
      </c>
      <c r="FU276" s="11">
        <v>15</v>
      </c>
      <c r="FV276" s="12">
        <f t="shared" si="7840"/>
        <v>3.9577836411609502E-2</v>
      </c>
      <c r="FW276" s="13"/>
      <c r="FX276" s="11"/>
      <c r="FY276" s="11"/>
      <c r="FZ276" s="14"/>
      <c r="GA276" s="10"/>
      <c r="GB276" s="11"/>
      <c r="GC276" s="74">
        <f t="shared" ref="GC276:GC281" si="7897">GC275-GA276</f>
        <v>145</v>
      </c>
      <c r="GD276" s="74">
        <f t="shared" ref="GD276:GD281" si="7898">GD275-GB276</f>
        <v>13</v>
      </c>
      <c r="GE276" s="11">
        <v>62</v>
      </c>
      <c r="GF276" s="12">
        <f t="shared" si="7843"/>
        <v>0.44827586206896552</v>
      </c>
      <c r="GG276" s="11">
        <v>3</v>
      </c>
      <c r="GH276" s="12">
        <f t="shared" si="7844"/>
        <v>4.6153846153846156E-2</v>
      </c>
      <c r="GI276" s="13"/>
      <c r="GJ276" s="11"/>
      <c r="GK276" s="11"/>
      <c r="GL276" s="14"/>
      <c r="GM276" s="10"/>
      <c r="GN276" s="11"/>
      <c r="GO276" s="74">
        <f t="shared" ref="GO276:GO281" si="7899">GO275-GM276</f>
        <v>829</v>
      </c>
      <c r="GP276" s="74">
        <f t="shared" ref="GP276:GP281" si="7900">GP275-GN276</f>
        <v>69</v>
      </c>
      <c r="GQ276" s="11">
        <v>431</v>
      </c>
      <c r="GR276" s="12">
        <f t="shared" si="7847"/>
        <v>0.53558504221954162</v>
      </c>
      <c r="GS276" s="11">
        <v>13</v>
      </c>
      <c r="GT276" s="12">
        <f t="shared" si="7848"/>
        <v>2.9279279279279279E-2</v>
      </c>
      <c r="GU276" s="13"/>
      <c r="GV276" s="11"/>
      <c r="GW276" s="11"/>
      <c r="GX276" s="14"/>
      <c r="GY276" s="10"/>
      <c r="GZ276" s="11"/>
      <c r="HA276" s="74">
        <f t="shared" ref="HA276:HA281" si="7901">HA275-GY276</f>
        <v>834</v>
      </c>
      <c r="HB276" s="74">
        <f t="shared" ref="HB276:HB281" si="7902">HB275-GZ276</f>
        <v>70</v>
      </c>
      <c r="HC276" s="11">
        <v>393</v>
      </c>
      <c r="HD276" s="12">
        <f t="shared" si="7851"/>
        <v>0.50119904076738608</v>
      </c>
      <c r="HE276" s="11">
        <v>25</v>
      </c>
      <c r="HF276" s="12">
        <f t="shared" si="7852"/>
        <v>5.9808612440191387E-2</v>
      </c>
      <c r="HG276" s="13"/>
      <c r="HH276" s="11"/>
      <c r="HI276" s="11"/>
      <c r="HJ276" s="14"/>
      <c r="HK276" s="10">
        <f t="shared" si="7853"/>
        <v>4</v>
      </c>
      <c r="HL276" s="11">
        <f t="shared" si="7854"/>
        <v>0</v>
      </c>
      <c r="HM276" s="11">
        <f t="shared" si="7855"/>
        <v>11500</v>
      </c>
      <c r="HN276" s="11">
        <f t="shared" si="7856"/>
        <v>960</v>
      </c>
      <c r="HO276" s="11">
        <f t="shared" si="7857"/>
        <v>5674</v>
      </c>
      <c r="HP276" s="215">
        <f t="shared" si="7858"/>
        <v>0.49339130434782608</v>
      </c>
      <c r="HQ276" s="15">
        <f t="shared" si="7859"/>
        <v>266</v>
      </c>
      <c r="HR276" s="12">
        <f t="shared" ref="HR276:HR282" si="7903">+(HQ276/(HO276))</f>
        <v>4.6880507578427918E-2</v>
      </c>
      <c r="HS276" s="16">
        <v>67.099999999999994</v>
      </c>
      <c r="HT276" s="17">
        <v>5326</v>
      </c>
      <c r="HU276" s="16">
        <f t="shared" si="7860"/>
        <v>93.866760662671837</v>
      </c>
      <c r="HV276" s="15"/>
      <c r="HW276" s="14"/>
      <c r="HX276" s="78">
        <f t="shared" si="7861"/>
        <v>0.48664688427299702</v>
      </c>
      <c r="HY276" s="78">
        <f t="shared" si="7862"/>
        <v>0.48685491723466406</v>
      </c>
      <c r="HZ276" s="78">
        <f t="shared" si="7863"/>
        <v>0.50765864332603938</v>
      </c>
      <c r="IA276" s="78">
        <f t="shared" si="7864"/>
        <v>0.49394856278366112</v>
      </c>
    </row>
    <row r="277" spans="1:244" x14ac:dyDescent="0.25">
      <c r="A277" s="226"/>
      <c r="B277" s="41">
        <f t="shared" si="7865"/>
        <v>44640</v>
      </c>
      <c r="C277" s="10"/>
      <c r="D277" s="11"/>
      <c r="E277" s="74">
        <v>722</v>
      </c>
      <c r="F277" s="74">
        <f t="shared" si="7867"/>
        <v>61</v>
      </c>
      <c r="G277" s="11">
        <v>345</v>
      </c>
      <c r="H277" s="12">
        <f t="shared" si="7784"/>
        <v>0.5055401662049861</v>
      </c>
      <c r="I277" s="11">
        <v>20</v>
      </c>
      <c r="J277" s="12">
        <f t="shared" si="7868"/>
        <v>5.4794520547945202E-2</v>
      </c>
      <c r="K277" s="13"/>
      <c r="L277" s="11"/>
      <c r="M277" s="11"/>
      <c r="N277" s="14"/>
      <c r="O277" s="10">
        <v>2</v>
      </c>
      <c r="P277" s="11"/>
      <c r="Q277" s="74">
        <f t="shared" si="7869"/>
        <v>686</v>
      </c>
      <c r="R277" s="74">
        <f t="shared" si="7870"/>
        <v>57</v>
      </c>
      <c r="S277" s="11">
        <v>365</v>
      </c>
      <c r="T277" s="12">
        <f t="shared" si="7787"/>
        <v>0.56122448979591832</v>
      </c>
      <c r="U277" s="11">
        <v>20</v>
      </c>
      <c r="V277" s="12">
        <f t="shared" si="7788"/>
        <v>5.1948051948051951E-2</v>
      </c>
      <c r="W277" s="13"/>
      <c r="X277" s="11"/>
      <c r="Y277" s="11"/>
      <c r="Z277" s="14"/>
      <c r="AA277" s="10"/>
      <c r="AB277" s="11"/>
      <c r="AC277" s="74">
        <f t="shared" si="7871"/>
        <v>109</v>
      </c>
      <c r="AD277" s="74">
        <f t="shared" si="7872"/>
        <v>7</v>
      </c>
      <c r="AE277" s="11">
        <v>49</v>
      </c>
      <c r="AF277" s="12">
        <f t="shared" si="7791"/>
        <v>0.49541284403669728</v>
      </c>
      <c r="AG277" s="11">
        <v>5</v>
      </c>
      <c r="AH277" s="12">
        <f t="shared" si="7792"/>
        <v>9.2592592592592587E-2</v>
      </c>
      <c r="AI277" s="13"/>
      <c r="AJ277" s="11"/>
      <c r="AK277" s="11"/>
      <c r="AL277" s="14"/>
      <c r="AM277" s="10"/>
      <c r="AN277" s="11"/>
      <c r="AO277" s="74">
        <f t="shared" si="7873"/>
        <v>695</v>
      </c>
      <c r="AP277" s="74">
        <f t="shared" si="7874"/>
        <v>60</v>
      </c>
      <c r="AQ277" s="11">
        <v>344</v>
      </c>
      <c r="AR277" s="12">
        <f t="shared" si="7795"/>
        <v>0.52230215827338133</v>
      </c>
      <c r="AS277" s="11">
        <v>19</v>
      </c>
      <c r="AT277" s="12">
        <f t="shared" si="7796"/>
        <v>5.2341597796143252E-2</v>
      </c>
      <c r="AU277" s="13"/>
      <c r="AV277" s="11"/>
      <c r="AW277" s="11"/>
      <c r="AX277" s="14"/>
      <c r="AY277" s="10"/>
      <c r="AZ277" s="11"/>
      <c r="BA277" s="74">
        <f t="shared" si="7875"/>
        <v>819</v>
      </c>
      <c r="BB277" s="74">
        <f t="shared" si="7876"/>
        <v>68</v>
      </c>
      <c r="BC277" s="11">
        <v>375</v>
      </c>
      <c r="BD277" s="12">
        <f t="shared" si="7799"/>
        <v>0.46031746031746029</v>
      </c>
      <c r="BE277" s="11">
        <v>2</v>
      </c>
      <c r="BF277" s="12">
        <f t="shared" si="7800"/>
        <v>5.3050397877984082E-3</v>
      </c>
      <c r="BG277" s="13"/>
      <c r="BH277" s="11"/>
      <c r="BI277" s="11"/>
      <c r="BJ277" s="14"/>
      <c r="BK277" s="10"/>
      <c r="BL277" s="11"/>
      <c r="BM277" s="74">
        <f t="shared" si="7877"/>
        <v>704</v>
      </c>
      <c r="BN277" s="74">
        <f t="shared" si="7878"/>
        <v>58</v>
      </c>
      <c r="BO277" s="11">
        <v>319</v>
      </c>
      <c r="BP277" s="12">
        <f t="shared" si="7803"/>
        <v>0.484375</v>
      </c>
      <c r="BQ277" s="11">
        <v>22</v>
      </c>
      <c r="BR277" s="12">
        <f t="shared" si="7804"/>
        <v>6.4516129032258063E-2</v>
      </c>
      <c r="BS277" s="13"/>
      <c r="BT277" s="11"/>
      <c r="BU277" s="11"/>
      <c r="BV277" s="14"/>
      <c r="BW277" s="10"/>
      <c r="BX277" s="11"/>
      <c r="BY277" s="74">
        <f t="shared" si="7879"/>
        <v>723</v>
      </c>
      <c r="BZ277" s="74">
        <f t="shared" si="7880"/>
        <v>61</v>
      </c>
      <c r="CA277" s="11">
        <v>336</v>
      </c>
      <c r="CB277" s="12">
        <f t="shared" si="7807"/>
        <v>0.49654218533886585</v>
      </c>
      <c r="CC277" s="11">
        <v>23</v>
      </c>
      <c r="CD277" s="12">
        <f t="shared" si="7808"/>
        <v>6.4066852367688026E-2</v>
      </c>
      <c r="CE277" s="13"/>
      <c r="CF277" s="11"/>
      <c r="CG277" s="11"/>
      <c r="CH277" s="14"/>
      <c r="CI277" s="10"/>
      <c r="CJ277" s="11"/>
      <c r="CK277" s="74">
        <f t="shared" si="7881"/>
        <v>118</v>
      </c>
      <c r="CL277" s="74">
        <f t="shared" si="7882"/>
        <v>11</v>
      </c>
      <c r="CM277" s="11">
        <v>55</v>
      </c>
      <c r="CN277" s="12">
        <f t="shared" si="7811"/>
        <v>0.52542372881355937</v>
      </c>
      <c r="CO277" s="11">
        <v>7</v>
      </c>
      <c r="CP277" s="12">
        <f t="shared" si="7812"/>
        <v>0.11290322580645161</v>
      </c>
      <c r="CQ277" s="13"/>
      <c r="CR277" s="11"/>
      <c r="CS277" s="11"/>
      <c r="CT277" s="14"/>
      <c r="CU277" s="10"/>
      <c r="CV277" s="11"/>
      <c r="CW277" s="74">
        <f t="shared" si="7883"/>
        <v>730</v>
      </c>
      <c r="CX277" s="74">
        <f t="shared" si="7884"/>
        <v>62</v>
      </c>
      <c r="CY277" s="11">
        <v>337</v>
      </c>
      <c r="CZ277" s="12">
        <f t="shared" si="7815"/>
        <v>0.47671232876712327</v>
      </c>
      <c r="DA277" s="11">
        <v>11</v>
      </c>
      <c r="DB277" s="12">
        <f t="shared" si="7816"/>
        <v>3.1609195402298854E-2</v>
      </c>
      <c r="DC277" s="13"/>
      <c r="DD277" s="11"/>
      <c r="DE277" s="11"/>
      <c r="DF277" s="14"/>
      <c r="DG277" s="10"/>
      <c r="DH277" s="11"/>
      <c r="DI277" s="74">
        <f t="shared" si="7885"/>
        <v>806</v>
      </c>
      <c r="DJ277" s="74">
        <f t="shared" si="7886"/>
        <v>70</v>
      </c>
      <c r="DK277" s="11">
        <v>370</v>
      </c>
      <c r="DL277" s="12">
        <f t="shared" si="7819"/>
        <v>0.48883374689826303</v>
      </c>
      <c r="DM277" s="11">
        <v>24</v>
      </c>
      <c r="DN277" s="12">
        <f t="shared" si="7820"/>
        <v>6.0913705583756347E-2</v>
      </c>
      <c r="DO277" s="13"/>
      <c r="DP277" s="11"/>
      <c r="DQ277" s="11"/>
      <c r="DR277" s="14"/>
      <c r="DS277" s="10">
        <v>1</v>
      </c>
      <c r="DT277" s="11"/>
      <c r="DU277" s="74">
        <f t="shared" si="7887"/>
        <v>872</v>
      </c>
      <c r="DV277" s="74">
        <f t="shared" si="7888"/>
        <v>70</v>
      </c>
      <c r="DW277" s="11">
        <v>399</v>
      </c>
      <c r="DX277" s="12">
        <f t="shared" si="7823"/>
        <v>0.47706422018348627</v>
      </c>
      <c r="DY277" s="11">
        <v>17</v>
      </c>
      <c r="DZ277" s="12">
        <f t="shared" si="7824"/>
        <v>4.0865384615384616E-2</v>
      </c>
      <c r="EA277" s="13"/>
      <c r="EB277" s="11"/>
      <c r="EC277" s="11"/>
      <c r="ED277" s="14"/>
      <c r="EE277" s="10"/>
      <c r="EF277" s="11"/>
      <c r="EG277" s="74">
        <f t="shared" si="7889"/>
        <v>146</v>
      </c>
      <c r="EH277" s="74">
        <f t="shared" si="7890"/>
        <v>11</v>
      </c>
      <c r="EI277" s="11">
        <v>66</v>
      </c>
      <c r="EJ277" s="12">
        <f t="shared" si="7827"/>
        <v>0.4726027397260274</v>
      </c>
      <c r="EK277" s="11">
        <v>3</v>
      </c>
      <c r="EL277" s="12">
        <f t="shared" si="7828"/>
        <v>4.3478260869565216E-2</v>
      </c>
      <c r="EM277" s="13"/>
      <c r="EN277" s="11"/>
      <c r="EO277" s="11"/>
      <c r="EP277" s="14"/>
      <c r="EQ277" s="10"/>
      <c r="ER277" s="11"/>
      <c r="ES277" s="74">
        <f t="shared" si="7891"/>
        <v>856</v>
      </c>
      <c r="ET277" s="74">
        <f t="shared" si="7892"/>
        <v>72</v>
      </c>
      <c r="EU277" s="11">
        <v>423</v>
      </c>
      <c r="EV277" s="12">
        <f t="shared" si="7831"/>
        <v>0.5280373831775701</v>
      </c>
      <c r="EW277" s="11">
        <v>29</v>
      </c>
      <c r="EX277" s="12">
        <f t="shared" si="7832"/>
        <v>6.4159292035398233E-2</v>
      </c>
      <c r="EY277" s="13"/>
      <c r="EZ277" s="11"/>
      <c r="FA277" s="11"/>
      <c r="FB277" s="14"/>
      <c r="FC277" s="10">
        <v>1</v>
      </c>
      <c r="FD277" s="11"/>
      <c r="FE277" s="74">
        <f t="shared" si="7893"/>
        <v>866</v>
      </c>
      <c r="FF277" s="74">
        <f t="shared" si="7894"/>
        <v>71</v>
      </c>
      <c r="FG277" s="11">
        <v>436</v>
      </c>
      <c r="FH277" s="12">
        <f t="shared" si="7835"/>
        <v>0.5242494226327945</v>
      </c>
      <c r="FI277" s="11">
        <v>18</v>
      </c>
      <c r="FJ277" s="12">
        <f t="shared" si="7836"/>
        <v>3.9647577092511016E-2</v>
      </c>
      <c r="FK277" s="13"/>
      <c r="FL277" s="11"/>
      <c r="FM277" s="11"/>
      <c r="FN277" s="14"/>
      <c r="FO277" s="10"/>
      <c r="FP277" s="11"/>
      <c r="FQ277" s="74">
        <f t="shared" si="7895"/>
        <v>836</v>
      </c>
      <c r="FR277" s="74">
        <f t="shared" si="7896"/>
        <v>69</v>
      </c>
      <c r="FS277" s="11">
        <v>385</v>
      </c>
      <c r="FT277" s="12">
        <f t="shared" si="7839"/>
        <v>0.47966507177033491</v>
      </c>
      <c r="FU277" s="11">
        <v>16</v>
      </c>
      <c r="FV277" s="12">
        <f t="shared" si="7840"/>
        <v>3.9900249376558602E-2</v>
      </c>
      <c r="FW277" s="13"/>
      <c r="FX277" s="11"/>
      <c r="FY277" s="11"/>
      <c r="FZ277" s="14"/>
      <c r="GA277" s="10">
        <v>2</v>
      </c>
      <c r="GB277" s="11"/>
      <c r="GC277" s="74">
        <f t="shared" si="7897"/>
        <v>143</v>
      </c>
      <c r="GD277" s="74">
        <f t="shared" si="7898"/>
        <v>13</v>
      </c>
      <c r="GE277" s="11">
        <v>55</v>
      </c>
      <c r="GF277" s="12">
        <f t="shared" si="7843"/>
        <v>0.40559440559440557</v>
      </c>
      <c r="GG277" s="11">
        <v>3</v>
      </c>
      <c r="GH277" s="12">
        <f t="shared" si="7844"/>
        <v>5.1724137931034482E-2</v>
      </c>
      <c r="GI277" s="13"/>
      <c r="GJ277" s="11"/>
      <c r="GK277" s="11"/>
      <c r="GL277" s="14"/>
      <c r="GM277" s="10"/>
      <c r="GN277" s="11"/>
      <c r="GO277" s="74">
        <f t="shared" si="7899"/>
        <v>829</v>
      </c>
      <c r="GP277" s="74">
        <f t="shared" si="7900"/>
        <v>69</v>
      </c>
      <c r="GQ277" s="11">
        <v>396</v>
      </c>
      <c r="GR277" s="12">
        <f t="shared" si="7847"/>
        <v>0.49698431845597107</v>
      </c>
      <c r="GS277" s="11">
        <v>16</v>
      </c>
      <c r="GT277" s="12">
        <f t="shared" si="7848"/>
        <v>3.8834951456310676E-2</v>
      </c>
      <c r="GU277" s="13"/>
      <c r="GV277" s="11"/>
      <c r="GW277" s="11"/>
      <c r="GX277" s="14"/>
      <c r="GY277" s="10"/>
      <c r="GZ277" s="11"/>
      <c r="HA277" s="74">
        <f t="shared" si="7901"/>
        <v>834</v>
      </c>
      <c r="HB277" s="74">
        <f t="shared" si="7902"/>
        <v>70</v>
      </c>
      <c r="HC277" s="11">
        <v>392</v>
      </c>
      <c r="HD277" s="12">
        <f t="shared" si="7851"/>
        <v>0.50599520383693042</v>
      </c>
      <c r="HE277" s="11">
        <v>30</v>
      </c>
      <c r="HF277" s="12">
        <f t="shared" si="7852"/>
        <v>7.1090047393364927E-2</v>
      </c>
      <c r="HG277" s="13"/>
      <c r="HH277" s="11"/>
      <c r="HI277" s="11"/>
      <c r="HJ277" s="14"/>
      <c r="HK277" s="10">
        <f t="shared" si="7853"/>
        <v>6</v>
      </c>
      <c r="HL277" s="11">
        <f t="shared" si="7854"/>
        <v>0</v>
      </c>
      <c r="HM277" s="11">
        <f t="shared" si="7855"/>
        <v>11494</v>
      </c>
      <c r="HN277" s="11">
        <f t="shared" si="7856"/>
        <v>960</v>
      </c>
      <c r="HO277" s="11">
        <f t="shared" si="7857"/>
        <v>5732</v>
      </c>
      <c r="HP277" s="215">
        <f>+(HO277)/HM277</f>
        <v>0.49869497128936835</v>
      </c>
      <c r="HQ277" s="15">
        <f t="shared" si="7859"/>
        <v>285</v>
      </c>
      <c r="HR277" s="12">
        <f t="shared" si="7903"/>
        <v>4.9720865317515704E-2</v>
      </c>
      <c r="HS277" s="16">
        <v>66.8</v>
      </c>
      <c r="HT277" s="17">
        <v>5314</v>
      </c>
      <c r="HU277" s="16">
        <f t="shared" si="7860"/>
        <v>92.707606420097704</v>
      </c>
      <c r="HV277" s="15"/>
      <c r="HW277" s="14"/>
      <c r="HX277" s="78">
        <f t="shared" si="7861"/>
        <v>0.5094028373474101</v>
      </c>
      <c r="HY277" s="78">
        <f t="shared" si="7862"/>
        <v>0.48815319701395649</v>
      </c>
      <c r="HZ277" s="78">
        <f t="shared" si="7863"/>
        <v>0.50766423357664237</v>
      </c>
      <c r="IA277" s="78">
        <f t="shared" si="7864"/>
        <v>0.48940196820590459</v>
      </c>
    </row>
    <row r="278" spans="1:244" x14ac:dyDescent="0.25">
      <c r="A278" s="226"/>
      <c r="B278" s="41">
        <f t="shared" si="7865"/>
        <v>44641</v>
      </c>
      <c r="C278" s="10"/>
      <c r="D278" s="11"/>
      <c r="E278" s="74">
        <f t="shared" si="7866"/>
        <v>722</v>
      </c>
      <c r="F278" s="74">
        <f t="shared" si="7867"/>
        <v>61</v>
      </c>
      <c r="G278" s="11">
        <v>375</v>
      </c>
      <c r="H278" s="12">
        <f t="shared" si="7784"/>
        <v>0.53878116343490301</v>
      </c>
      <c r="I278" s="11">
        <v>14</v>
      </c>
      <c r="J278" s="12">
        <f t="shared" si="7868"/>
        <v>3.5989717223650387E-2</v>
      </c>
      <c r="K278" s="11"/>
      <c r="L278" s="11"/>
      <c r="M278" s="18"/>
      <c r="N278" s="20"/>
      <c r="O278" s="10"/>
      <c r="P278" s="11"/>
      <c r="Q278" s="74">
        <f t="shared" si="7869"/>
        <v>686</v>
      </c>
      <c r="R278" s="74">
        <f t="shared" si="7870"/>
        <v>57</v>
      </c>
      <c r="S278" s="11">
        <v>345</v>
      </c>
      <c r="T278" s="12">
        <f t="shared" si="7787"/>
        <v>0.53206997084548102</v>
      </c>
      <c r="U278" s="11">
        <v>20</v>
      </c>
      <c r="V278" s="12">
        <f t="shared" si="7788"/>
        <v>5.4794520547945202E-2</v>
      </c>
      <c r="W278" s="11"/>
      <c r="X278" s="11"/>
      <c r="Y278" s="18"/>
      <c r="Z278" s="20"/>
      <c r="AA278" s="10">
        <v>1</v>
      </c>
      <c r="AB278" s="11"/>
      <c r="AC278" s="74">
        <f t="shared" si="7871"/>
        <v>108</v>
      </c>
      <c r="AD278" s="74">
        <f t="shared" si="7872"/>
        <v>7</v>
      </c>
      <c r="AE278" s="11">
        <v>63</v>
      </c>
      <c r="AF278" s="12">
        <f t="shared" si="7791"/>
        <v>0.59259259259259256</v>
      </c>
      <c r="AG278" s="11">
        <v>1</v>
      </c>
      <c r="AH278" s="12">
        <f t="shared" si="7792"/>
        <v>1.5625E-2</v>
      </c>
      <c r="AI278" s="11"/>
      <c r="AJ278" s="11"/>
      <c r="AK278" s="18"/>
      <c r="AL278" s="20"/>
      <c r="AM278" s="10"/>
      <c r="AN278" s="11"/>
      <c r="AO278" s="74">
        <f t="shared" si="7873"/>
        <v>695</v>
      </c>
      <c r="AP278" s="74">
        <f t="shared" si="7874"/>
        <v>60</v>
      </c>
      <c r="AQ278" s="11">
        <v>360</v>
      </c>
      <c r="AR278" s="12">
        <f t="shared" si="7795"/>
        <v>0.54820143884892081</v>
      </c>
      <c r="AS278" s="11">
        <v>21</v>
      </c>
      <c r="AT278" s="12">
        <f t="shared" si="7796"/>
        <v>5.5118110236220472E-2</v>
      </c>
      <c r="AU278" s="11"/>
      <c r="AV278" s="11"/>
      <c r="AW278" s="18"/>
      <c r="AX278" s="20"/>
      <c r="AY278" s="10"/>
      <c r="AZ278" s="11"/>
      <c r="BA278" s="74">
        <f t="shared" si="7875"/>
        <v>819</v>
      </c>
      <c r="BB278" s="74">
        <f t="shared" si="7876"/>
        <v>68</v>
      </c>
      <c r="BC278" s="11">
        <v>389</v>
      </c>
      <c r="BD278" s="12">
        <f t="shared" si="7799"/>
        <v>0.51037851037851034</v>
      </c>
      <c r="BE278" s="11">
        <v>29</v>
      </c>
      <c r="BF278" s="12">
        <f t="shared" si="7800"/>
        <v>6.9377990430622011E-2</v>
      </c>
      <c r="BG278" s="11"/>
      <c r="BH278" s="11"/>
      <c r="BI278" s="18"/>
      <c r="BJ278" s="20"/>
      <c r="BK278" s="10">
        <v>1</v>
      </c>
      <c r="BL278" s="11"/>
      <c r="BM278" s="74">
        <f t="shared" si="7877"/>
        <v>703</v>
      </c>
      <c r="BN278" s="74">
        <f t="shared" si="7878"/>
        <v>58</v>
      </c>
      <c r="BO278" s="11">
        <v>344</v>
      </c>
      <c r="BP278" s="12">
        <f t="shared" si="7803"/>
        <v>0.51493598862019918</v>
      </c>
      <c r="BQ278" s="11">
        <v>18</v>
      </c>
      <c r="BR278" s="12">
        <f t="shared" si="7804"/>
        <v>4.9723756906077346E-2</v>
      </c>
      <c r="BS278" s="11"/>
      <c r="BT278" s="11"/>
      <c r="BU278" s="18"/>
      <c r="BV278" s="20"/>
      <c r="BW278" s="10"/>
      <c r="BX278" s="11"/>
      <c r="BY278" s="74">
        <f t="shared" si="7879"/>
        <v>723</v>
      </c>
      <c r="BZ278" s="74">
        <f t="shared" si="7880"/>
        <v>61</v>
      </c>
      <c r="CA278" s="11">
        <v>385</v>
      </c>
      <c r="CB278" s="12">
        <f t="shared" si="7807"/>
        <v>0.55048409405255883</v>
      </c>
      <c r="CC278" s="11">
        <v>13</v>
      </c>
      <c r="CD278" s="12">
        <f t="shared" si="7808"/>
        <v>3.2663316582914576E-2</v>
      </c>
      <c r="CE278" s="11"/>
      <c r="CF278" s="11"/>
      <c r="CG278" s="18"/>
      <c r="CH278" s="20"/>
      <c r="CI278" s="10">
        <v>1</v>
      </c>
      <c r="CJ278" s="11"/>
      <c r="CK278" s="74">
        <f t="shared" si="7881"/>
        <v>117</v>
      </c>
      <c r="CL278" s="74">
        <f t="shared" si="7882"/>
        <v>11</v>
      </c>
      <c r="CM278" s="11">
        <v>50</v>
      </c>
      <c r="CN278" s="12">
        <f t="shared" si="7811"/>
        <v>0.45299145299145299</v>
      </c>
      <c r="CO278" s="11">
        <v>3</v>
      </c>
      <c r="CP278" s="12">
        <f t="shared" si="7812"/>
        <v>5.6603773584905662E-2</v>
      </c>
      <c r="CQ278" s="11"/>
      <c r="CR278" s="11"/>
      <c r="CS278" s="18"/>
      <c r="CT278" s="20"/>
      <c r="CU278" s="10"/>
      <c r="CV278" s="11"/>
      <c r="CW278" s="74">
        <f t="shared" si="7883"/>
        <v>730</v>
      </c>
      <c r="CX278" s="74">
        <f t="shared" si="7884"/>
        <v>62</v>
      </c>
      <c r="CY278" s="11">
        <v>376</v>
      </c>
      <c r="CZ278" s="12">
        <f t="shared" si="7815"/>
        <v>0.5383561643835616</v>
      </c>
      <c r="DA278" s="11">
        <v>17</v>
      </c>
      <c r="DB278" s="12">
        <f t="shared" si="7816"/>
        <v>4.3256997455470736E-2</v>
      </c>
      <c r="DC278" s="11"/>
      <c r="DD278" s="11"/>
      <c r="DE278" s="18"/>
      <c r="DF278" s="20"/>
      <c r="DG278" s="10"/>
      <c r="DH278" s="11"/>
      <c r="DI278" s="74">
        <f t="shared" si="7885"/>
        <v>806</v>
      </c>
      <c r="DJ278" s="74">
        <f t="shared" si="7886"/>
        <v>70</v>
      </c>
      <c r="DK278" s="11">
        <v>353</v>
      </c>
      <c r="DL278" s="12">
        <f t="shared" si="7819"/>
        <v>0.45905707196029777</v>
      </c>
      <c r="DM278" s="11">
        <v>17</v>
      </c>
      <c r="DN278" s="12">
        <f t="shared" si="7820"/>
        <v>4.5945945945945948E-2</v>
      </c>
      <c r="DO278" s="11"/>
      <c r="DP278" s="11"/>
      <c r="DQ278" s="18"/>
      <c r="DR278" s="20"/>
      <c r="DS278" s="10"/>
      <c r="DT278" s="11"/>
      <c r="DU278" s="74">
        <f t="shared" si="7887"/>
        <v>872</v>
      </c>
      <c r="DV278" s="74">
        <f t="shared" si="7888"/>
        <v>70</v>
      </c>
      <c r="DW278" s="11">
        <v>395</v>
      </c>
      <c r="DX278" s="12">
        <f t="shared" si="7823"/>
        <v>0.48394495412844035</v>
      </c>
      <c r="DY278" s="11">
        <v>27</v>
      </c>
      <c r="DZ278" s="12">
        <f t="shared" si="7824"/>
        <v>6.398104265402843E-2</v>
      </c>
      <c r="EA278" s="11"/>
      <c r="EB278" s="11"/>
      <c r="EC278" s="18"/>
      <c r="ED278" s="20"/>
      <c r="EE278" s="10"/>
      <c r="EF278" s="11"/>
      <c r="EG278" s="74">
        <f t="shared" si="7889"/>
        <v>146</v>
      </c>
      <c r="EH278" s="74">
        <f t="shared" si="7890"/>
        <v>11</v>
      </c>
      <c r="EI278" s="11">
        <v>55</v>
      </c>
      <c r="EJ278" s="12">
        <f t="shared" si="7827"/>
        <v>0.37671232876712329</v>
      </c>
      <c r="EK278" s="11">
        <v>0</v>
      </c>
      <c r="EL278" s="12">
        <f t="shared" si="7828"/>
        <v>0</v>
      </c>
      <c r="EM278" s="11"/>
      <c r="EN278" s="11"/>
      <c r="EO278" s="18"/>
      <c r="EP278" s="20"/>
      <c r="EQ278" s="10"/>
      <c r="ER278" s="11"/>
      <c r="ES278" s="74">
        <f t="shared" si="7891"/>
        <v>856</v>
      </c>
      <c r="ET278" s="74">
        <f t="shared" si="7892"/>
        <v>72</v>
      </c>
      <c r="EU278" s="11">
        <v>408</v>
      </c>
      <c r="EV278" s="12">
        <f t="shared" si="7831"/>
        <v>0.49065420560747663</v>
      </c>
      <c r="EW278" s="11">
        <v>12</v>
      </c>
      <c r="EX278" s="12">
        <f t="shared" si="7832"/>
        <v>2.8571428571428571E-2</v>
      </c>
      <c r="EY278" s="11"/>
      <c r="EZ278" s="11"/>
      <c r="FA278" s="18"/>
      <c r="FB278" s="20"/>
      <c r="FC278" s="10">
        <v>1</v>
      </c>
      <c r="FD278" s="11"/>
      <c r="FE278" s="74">
        <f t="shared" si="7893"/>
        <v>865</v>
      </c>
      <c r="FF278" s="74">
        <f t="shared" si="7894"/>
        <v>71</v>
      </c>
      <c r="FG278" s="11">
        <v>415</v>
      </c>
      <c r="FH278" s="12">
        <f t="shared" si="7835"/>
        <v>0.51213872832369944</v>
      </c>
      <c r="FI278" s="11">
        <v>28</v>
      </c>
      <c r="FJ278" s="12">
        <f t="shared" si="7836"/>
        <v>6.320541760722348E-2</v>
      </c>
      <c r="FK278" s="11"/>
      <c r="FL278" s="11"/>
      <c r="FM278" s="18"/>
      <c r="FN278" s="20"/>
      <c r="FO278" s="10"/>
      <c r="FP278" s="11"/>
      <c r="FQ278" s="74">
        <f t="shared" si="7895"/>
        <v>836</v>
      </c>
      <c r="FR278" s="74">
        <f t="shared" si="7896"/>
        <v>69</v>
      </c>
      <c r="FS278" s="11">
        <v>398</v>
      </c>
      <c r="FT278" s="12">
        <f t="shared" si="7839"/>
        <v>0.49880382775119619</v>
      </c>
      <c r="FU278" s="11">
        <v>19</v>
      </c>
      <c r="FV278" s="12">
        <f t="shared" si="7840"/>
        <v>4.5563549160671464E-2</v>
      </c>
      <c r="FW278" s="11"/>
      <c r="FX278" s="11"/>
      <c r="FY278" s="18"/>
      <c r="FZ278" s="20"/>
      <c r="GA278" s="10"/>
      <c r="GB278" s="11"/>
      <c r="GC278" s="74">
        <f t="shared" si="7897"/>
        <v>143</v>
      </c>
      <c r="GD278" s="74">
        <f t="shared" si="7898"/>
        <v>13</v>
      </c>
      <c r="GE278" s="11">
        <v>60</v>
      </c>
      <c r="GF278" s="12">
        <f t="shared" si="7843"/>
        <v>0.43356643356643354</v>
      </c>
      <c r="GG278" s="11">
        <v>2</v>
      </c>
      <c r="GH278" s="12">
        <f t="shared" si="7844"/>
        <v>3.2258064516129031E-2</v>
      </c>
      <c r="GI278" s="11"/>
      <c r="GJ278" s="11"/>
      <c r="GK278" s="18"/>
      <c r="GL278" s="20"/>
      <c r="GM278" s="10"/>
      <c r="GN278" s="11"/>
      <c r="GO278" s="74">
        <f t="shared" si="7899"/>
        <v>829</v>
      </c>
      <c r="GP278" s="74">
        <f t="shared" si="7900"/>
        <v>69</v>
      </c>
      <c r="GQ278" s="11">
        <v>421</v>
      </c>
      <c r="GR278" s="12">
        <f t="shared" si="7847"/>
        <v>0.53317249698431846</v>
      </c>
      <c r="GS278" s="11">
        <v>21</v>
      </c>
      <c r="GT278" s="12">
        <f t="shared" si="7848"/>
        <v>4.7511312217194568E-2</v>
      </c>
      <c r="GU278" s="11"/>
      <c r="GV278" s="11"/>
      <c r="GW278" s="18"/>
      <c r="GX278" s="20"/>
      <c r="GY278" s="10"/>
      <c r="GZ278" s="11"/>
      <c r="HA278" s="74">
        <f t="shared" si="7901"/>
        <v>834</v>
      </c>
      <c r="HB278" s="74">
        <f t="shared" si="7902"/>
        <v>70</v>
      </c>
      <c r="HC278" s="11">
        <v>403</v>
      </c>
      <c r="HD278" s="12">
        <f t="shared" si="7851"/>
        <v>0.51918465227817745</v>
      </c>
      <c r="HE278" s="11">
        <v>30</v>
      </c>
      <c r="HF278" s="12">
        <f t="shared" si="7852"/>
        <v>6.9284064665127015E-2</v>
      </c>
      <c r="HG278" s="11"/>
      <c r="HH278" s="11"/>
      <c r="HI278" s="18"/>
      <c r="HJ278" s="20"/>
      <c r="HK278" s="10">
        <f t="shared" si="7853"/>
        <v>4</v>
      </c>
      <c r="HL278" s="11">
        <f t="shared" si="7854"/>
        <v>0</v>
      </c>
      <c r="HM278" s="11">
        <f t="shared" si="7855"/>
        <v>11490</v>
      </c>
      <c r="HN278" s="11">
        <f t="shared" si="7856"/>
        <v>960</v>
      </c>
      <c r="HO278" s="11">
        <f t="shared" si="7857"/>
        <v>5887</v>
      </c>
      <c r="HP278" s="215">
        <f t="shared" ref="HP278:HP281" si="7904">+(HO278)/HM278</f>
        <v>0.51235857267188856</v>
      </c>
      <c r="HQ278" s="15">
        <f t="shared" si="7859"/>
        <v>292</v>
      </c>
      <c r="HR278" s="12">
        <f t="shared" si="7903"/>
        <v>4.9600815355868862E-2</v>
      </c>
      <c r="HS278" s="16">
        <v>66.7</v>
      </c>
      <c r="HT278" s="17">
        <v>5477</v>
      </c>
      <c r="HU278" s="16">
        <f t="shared" si="7860"/>
        <v>93.035501953456773</v>
      </c>
      <c r="HV278" s="18"/>
      <c r="HW278" s="20"/>
      <c r="HX278" s="78">
        <f t="shared" si="7861"/>
        <v>0.53366336633663369</v>
      </c>
      <c r="HY278" s="78">
        <f t="shared" si="7862"/>
        <v>0.51185449821370577</v>
      </c>
      <c r="HZ278" s="78">
        <f t="shared" si="7863"/>
        <v>0.48922964585615186</v>
      </c>
      <c r="IA278" s="78">
        <f t="shared" si="7864"/>
        <v>0.51249053747161244</v>
      </c>
    </row>
    <row r="279" spans="1:244" x14ac:dyDescent="0.25">
      <c r="A279" s="226"/>
      <c r="B279" s="41">
        <f>+B278+1</f>
        <v>44642</v>
      </c>
      <c r="C279" s="10"/>
      <c r="D279" s="11"/>
      <c r="E279" s="74">
        <f t="shared" si="7866"/>
        <v>722</v>
      </c>
      <c r="F279" s="74">
        <f t="shared" si="7867"/>
        <v>61</v>
      </c>
      <c r="G279" s="11">
        <v>353</v>
      </c>
      <c r="H279" s="12">
        <f t="shared" si="7784"/>
        <v>0.50138504155124652</v>
      </c>
      <c r="I279" s="11">
        <v>9</v>
      </c>
      <c r="J279" s="12">
        <f t="shared" si="7868"/>
        <v>2.4861878453038673E-2</v>
      </c>
      <c r="K279" s="13"/>
      <c r="L279" s="13"/>
      <c r="M279" s="25"/>
      <c r="N279" s="38">
        <v>4535</v>
      </c>
      <c r="O279" s="10"/>
      <c r="P279" s="11"/>
      <c r="Q279" s="74">
        <f t="shared" si="7869"/>
        <v>686</v>
      </c>
      <c r="R279" s="74">
        <f t="shared" si="7870"/>
        <v>57</v>
      </c>
      <c r="S279" s="11">
        <v>355</v>
      </c>
      <c r="T279" s="12">
        <f t="shared" si="7787"/>
        <v>0.53644314868804666</v>
      </c>
      <c r="U279" s="11">
        <v>13</v>
      </c>
      <c r="V279" s="12">
        <f t="shared" si="7788"/>
        <v>3.5326086956521736E-2</v>
      </c>
      <c r="W279" s="13"/>
      <c r="X279" s="13"/>
      <c r="Y279" s="25"/>
      <c r="Z279" s="38">
        <v>4535</v>
      </c>
      <c r="AA279" s="10">
        <v>2</v>
      </c>
      <c r="AB279" s="11"/>
      <c r="AC279" s="74">
        <f t="shared" si="7871"/>
        <v>106</v>
      </c>
      <c r="AD279" s="74">
        <f t="shared" si="7872"/>
        <v>7</v>
      </c>
      <c r="AE279" s="11">
        <v>55</v>
      </c>
      <c r="AF279" s="12">
        <f t="shared" si="7791"/>
        <v>0.54716981132075471</v>
      </c>
      <c r="AG279" s="11">
        <v>3</v>
      </c>
      <c r="AH279" s="12">
        <f t="shared" si="7792"/>
        <v>5.1724137931034482E-2</v>
      </c>
      <c r="AI279" s="13"/>
      <c r="AJ279" s="13"/>
      <c r="AK279" s="25"/>
      <c r="AL279" s="38">
        <v>4535</v>
      </c>
      <c r="AM279" s="10"/>
      <c r="AN279" s="11"/>
      <c r="AO279" s="74">
        <f t="shared" si="7873"/>
        <v>695</v>
      </c>
      <c r="AP279" s="74">
        <f t="shared" si="7874"/>
        <v>60</v>
      </c>
      <c r="AQ279" s="11">
        <v>351</v>
      </c>
      <c r="AR279" s="12">
        <f t="shared" si="7795"/>
        <v>0.52805755395683451</v>
      </c>
      <c r="AS279" s="11">
        <v>16</v>
      </c>
      <c r="AT279" s="12">
        <f t="shared" si="7796"/>
        <v>4.3596730245231606E-2</v>
      </c>
      <c r="AU279" s="13"/>
      <c r="AV279" s="13"/>
      <c r="AW279" s="25"/>
      <c r="AX279" s="38">
        <v>4535</v>
      </c>
      <c r="AY279" s="10"/>
      <c r="AZ279" s="11"/>
      <c r="BA279" s="74">
        <f t="shared" si="7875"/>
        <v>819</v>
      </c>
      <c r="BB279" s="74">
        <f t="shared" si="7876"/>
        <v>68</v>
      </c>
      <c r="BC279" s="11">
        <v>398</v>
      </c>
      <c r="BD279" s="12">
        <f t="shared" si="7799"/>
        <v>0.52014652014652019</v>
      </c>
      <c r="BE279" s="11">
        <v>28</v>
      </c>
      <c r="BF279" s="12">
        <f t="shared" si="7800"/>
        <v>6.5727699530516437E-2</v>
      </c>
      <c r="BG279" s="13"/>
      <c r="BH279" s="13"/>
      <c r="BI279" s="25"/>
      <c r="BJ279" s="38">
        <v>4535</v>
      </c>
      <c r="BK279" s="10"/>
      <c r="BL279" s="11"/>
      <c r="BM279" s="74">
        <f t="shared" si="7877"/>
        <v>703</v>
      </c>
      <c r="BN279" s="74">
        <f t="shared" si="7878"/>
        <v>58</v>
      </c>
      <c r="BO279" s="11">
        <v>331</v>
      </c>
      <c r="BP279" s="12">
        <f t="shared" si="7803"/>
        <v>0.50071123755334279</v>
      </c>
      <c r="BQ279" s="11">
        <v>21</v>
      </c>
      <c r="BR279" s="12">
        <f t="shared" si="7804"/>
        <v>5.9659090909090912E-2</v>
      </c>
      <c r="BS279" s="13"/>
      <c r="BT279" s="13"/>
      <c r="BU279" s="25"/>
      <c r="BV279" s="38">
        <v>4535</v>
      </c>
      <c r="BW279" s="10"/>
      <c r="BX279" s="11"/>
      <c r="BY279" s="74">
        <f t="shared" si="7879"/>
        <v>723</v>
      </c>
      <c r="BZ279" s="74">
        <f t="shared" si="7880"/>
        <v>61</v>
      </c>
      <c r="CA279" s="11">
        <v>375</v>
      </c>
      <c r="CB279" s="12">
        <f t="shared" si="7807"/>
        <v>0.53526970954356845</v>
      </c>
      <c r="CC279" s="11">
        <v>12</v>
      </c>
      <c r="CD279" s="12">
        <f t="shared" si="7808"/>
        <v>3.1007751937984496E-2</v>
      </c>
      <c r="CE279" s="13"/>
      <c r="CF279" s="13"/>
      <c r="CG279" s="25"/>
      <c r="CH279" s="38">
        <v>4535</v>
      </c>
      <c r="CI279" s="10">
        <v>2</v>
      </c>
      <c r="CJ279" s="11"/>
      <c r="CK279" s="74">
        <f t="shared" si="7881"/>
        <v>115</v>
      </c>
      <c r="CL279" s="74">
        <f t="shared" si="7882"/>
        <v>11</v>
      </c>
      <c r="CM279" s="11">
        <v>53</v>
      </c>
      <c r="CN279" s="12">
        <f t="shared" si="7811"/>
        <v>0.4956521739130435</v>
      </c>
      <c r="CO279" s="11">
        <v>4</v>
      </c>
      <c r="CP279" s="12">
        <f t="shared" si="7812"/>
        <v>7.0175438596491224E-2</v>
      </c>
      <c r="CQ279" s="13"/>
      <c r="CR279" s="13"/>
      <c r="CS279" s="25"/>
      <c r="CT279" s="38">
        <v>4535</v>
      </c>
      <c r="CU279" s="10"/>
      <c r="CV279" s="11"/>
      <c r="CW279" s="74">
        <f t="shared" si="7883"/>
        <v>730</v>
      </c>
      <c r="CX279" s="74">
        <f t="shared" si="7884"/>
        <v>62</v>
      </c>
      <c r="CY279" s="11">
        <v>370</v>
      </c>
      <c r="CZ279" s="12">
        <f t="shared" si="7815"/>
        <v>0.51643835616438361</v>
      </c>
      <c r="DA279" s="11">
        <v>7</v>
      </c>
      <c r="DB279" s="12">
        <f t="shared" si="7816"/>
        <v>1.8567639257294429E-2</v>
      </c>
      <c r="DC279" s="13"/>
      <c r="DD279" s="13"/>
      <c r="DE279" s="25"/>
      <c r="DF279" s="38">
        <v>4535</v>
      </c>
      <c r="DG279" s="10"/>
      <c r="DH279" s="11"/>
      <c r="DI279" s="74">
        <f t="shared" si="7885"/>
        <v>806</v>
      </c>
      <c r="DJ279" s="74">
        <f t="shared" si="7886"/>
        <v>70</v>
      </c>
      <c r="DK279" s="11">
        <v>368</v>
      </c>
      <c r="DL279" s="12">
        <f t="shared" si="7819"/>
        <v>0.48635235732009924</v>
      </c>
      <c r="DM279" s="11">
        <v>24</v>
      </c>
      <c r="DN279" s="12">
        <f t="shared" si="7820"/>
        <v>6.1224489795918366E-2</v>
      </c>
      <c r="DO279" s="13"/>
      <c r="DP279" s="13"/>
      <c r="DQ279" s="25"/>
      <c r="DR279" s="38">
        <v>4535</v>
      </c>
      <c r="DS279" s="10"/>
      <c r="DT279" s="11"/>
      <c r="DU279" s="74">
        <f t="shared" si="7887"/>
        <v>872</v>
      </c>
      <c r="DV279" s="74">
        <f t="shared" si="7888"/>
        <v>70</v>
      </c>
      <c r="DW279" s="11">
        <v>371</v>
      </c>
      <c r="DX279" s="12">
        <f t="shared" si="7823"/>
        <v>0.45871559633027525</v>
      </c>
      <c r="DY279" s="11">
        <v>29</v>
      </c>
      <c r="DZ279" s="12">
        <f t="shared" si="7824"/>
        <v>7.2499999999999995E-2</v>
      </c>
      <c r="EA279" s="13"/>
      <c r="EB279" s="13"/>
      <c r="EC279" s="25"/>
      <c r="ED279" s="38">
        <v>4535</v>
      </c>
      <c r="EE279" s="10">
        <v>1</v>
      </c>
      <c r="EF279" s="11"/>
      <c r="EG279" s="74">
        <f t="shared" si="7889"/>
        <v>145</v>
      </c>
      <c r="EH279" s="74">
        <f t="shared" si="7890"/>
        <v>11</v>
      </c>
      <c r="EI279" s="11">
        <v>65</v>
      </c>
      <c r="EJ279" s="12">
        <f t="shared" si="7827"/>
        <v>0.48965517241379308</v>
      </c>
      <c r="EK279" s="11">
        <v>6</v>
      </c>
      <c r="EL279" s="12">
        <f t="shared" si="7828"/>
        <v>8.4507042253521125E-2</v>
      </c>
      <c r="EM279" s="13"/>
      <c r="EN279" s="13"/>
      <c r="EO279" s="25"/>
      <c r="EP279" s="38">
        <v>4535</v>
      </c>
      <c r="EQ279" s="10"/>
      <c r="ER279" s="11"/>
      <c r="ES279" s="74">
        <f t="shared" si="7891"/>
        <v>856</v>
      </c>
      <c r="ET279" s="74">
        <f t="shared" si="7892"/>
        <v>72</v>
      </c>
      <c r="EU279" s="11">
        <v>380</v>
      </c>
      <c r="EV279" s="12">
        <f t="shared" si="7831"/>
        <v>0.46612149532710279</v>
      </c>
      <c r="EW279" s="11">
        <v>19</v>
      </c>
      <c r="EX279" s="12">
        <f t="shared" si="7832"/>
        <v>4.7619047619047616E-2</v>
      </c>
      <c r="EY279" s="13"/>
      <c r="EZ279" s="13"/>
      <c r="FA279" s="25"/>
      <c r="FB279" s="38">
        <v>4535</v>
      </c>
      <c r="FC279" s="10"/>
      <c r="FD279" s="11"/>
      <c r="FE279" s="74">
        <f t="shared" si="7893"/>
        <v>865</v>
      </c>
      <c r="FF279" s="74">
        <f t="shared" si="7894"/>
        <v>71</v>
      </c>
      <c r="FG279" s="11">
        <v>412</v>
      </c>
      <c r="FH279" s="12">
        <f t="shared" si="7835"/>
        <v>0.48670520231213871</v>
      </c>
      <c r="FI279" s="11">
        <v>9</v>
      </c>
      <c r="FJ279" s="12">
        <f t="shared" si="7836"/>
        <v>2.1377672209026127E-2</v>
      </c>
      <c r="FK279" s="13"/>
      <c r="FL279" s="13"/>
      <c r="FM279" s="25"/>
      <c r="FN279" s="38">
        <v>4535</v>
      </c>
      <c r="FO279" s="10"/>
      <c r="FP279" s="11"/>
      <c r="FQ279" s="74">
        <f t="shared" si="7895"/>
        <v>836</v>
      </c>
      <c r="FR279" s="74">
        <f t="shared" si="7896"/>
        <v>69</v>
      </c>
      <c r="FS279" s="11">
        <v>400</v>
      </c>
      <c r="FT279" s="12">
        <f t="shared" si="7839"/>
        <v>0.49641148325358853</v>
      </c>
      <c r="FU279" s="11">
        <v>15</v>
      </c>
      <c r="FV279" s="12">
        <f t="shared" si="7840"/>
        <v>3.614457831325301E-2</v>
      </c>
      <c r="FW279" s="13"/>
      <c r="FX279" s="13"/>
      <c r="FY279" s="25"/>
      <c r="FZ279" s="38">
        <v>4535</v>
      </c>
      <c r="GA279" s="10">
        <v>1</v>
      </c>
      <c r="GB279" s="11"/>
      <c r="GC279" s="74">
        <f t="shared" si="7897"/>
        <v>142</v>
      </c>
      <c r="GD279" s="74">
        <f t="shared" si="7898"/>
        <v>13</v>
      </c>
      <c r="GE279" s="11">
        <v>58</v>
      </c>
      <c r="GF279" s="12">
        <f t="shared" si="7843"/>
        <v>0.49295774647887325</v>
      </c>
      <c r="GG279" s="11">
        <v>12</v>
      </c>
      <c r="GH279" s="12">
        <f t="shared" si="7844"/>
        <v>0.17142857142857143</v>
      </c>
      <c r="GI279" s="13"/>
      <c r="GJ279" s="13"/>
      <c r="GK279" s="25"/>
      <c r="GL279" s="38">
        <v>4535</v>
      </c>
      <c r="GM279" s="10"/>
      <c r="GN279" s="11"/>
      <c r="GO279" s="74">
        <f t="shared" si="7899"/>
        <v>829</v>
      </c>
      <c r="GP279" s="74">
        <f t="shared" si="7900"/>
        <v>69</v>
      </c>
      <c r="GQ279" s="11">
        <v>451</v>
      </c>
      <c r="GR279" s="12">
        <f t="shared" si="7847"/>
        <v>0.56936067551266589</v>
      </c>
      <c r="GS279" s="11">
        <v>21</v>
      </c>
      <c r="GT279" s="12">
        <f t="shared" si="7848"/>
        <v>4.4491525423728813E-2</v>
      </c>
      <c r="GU279" s="13"/>
      <c r="GV279" s="13"/>
      <c r="GW279" s="25"/>
      <c r="GX279" s="38">
        <v>4535</v>
      </c>
      <c r="GY279" s="10"/>
      <c r="GZ279" s="11"/>
      <c r="HA279" s="74">
        <f t="shared" si="7901"/>
        <v>834</v>
      </c>
      <c r="HB279" s="74">
        <f t="shared" si="7902"/>
        <v>70</v>
      </c>
      <c r="HC279" s="11">
        <v>401</v>
      </c>
      <c r="HD279" s="12">
        <f t="shared" si="7851"/>
        <v>0.50959232613908878</v>
      </c>
      <c r="HE279" s="11">
        <v>24</v>
      </c>
      <c r="HF279" s="12">
        <f t="shared" si="7852"/>
        <v>5.647058823529412E-2</v>
      </c>
      <c r="HG279" s="13"/>
      <c r="HH279" s="13"/>
      <c r="HI279" s="25"/>
      <c r="HJ279" s="38">
        <v>4535</v>
      </c>
      <c r="HK279" s="10">
        <f t="shared" si="7853"/>
        <v>6</v>
      </c>
      <c r="HL279" s="11">
        <f t="shared" si="7854"/>
        <v>0</v>
      </c>
      <c r="HM279" s="11">
        <f t="shared" si="7855"/>
        <v>11484</v>
      </c>
      <c r="HN279" s="11">
        <f t="shared" si="7856"/>
        <v>960</v>
      </c>
      <c r="HO279" s="11">
        <f t="shared" si="7857"/>
        <v>5819</v>
      </c>
      <c r="HP279" s="215">
        <f t="shared" si="7904"/>
        <v>0.50670498084291182</v>
      </c>
      <c r="HQ279" s="15">
        <f t="shared" si="7859"/>
        <v>272</v>
      </c>
      <c r="HR279" s="12">
        <f t="shared" si="7903"/>
        <v>4.6743426705619519E-2</v>
      </c>
      <c r="HS279" s="16">
        <v>66.8</v>
      </c>
      <c r="HT279" s="17">
        <v>5434</v>
      </c>
      <c r="HU279" s="16">
        <f t="shared" si="7860"/>
        <v>93.383742911153121</v>
      </c>
      <c r="HV279" s="23"/>
      <c r="HW279" s="22">
        <v>4535</v>
      </c>
      <c r="HX279" s="78">
        <f t="shared" si="7861"/>
        <v>0.52212681638044911</v>
      </c>
      <c r="HY279" s="78">
        <f t="shared" si="7862"/>
        <v>0.50861228469288267</v>
      </c>
      <c r="HZ279" s="78">
        <f t="shared" si="7863"/>
        <v>0.47151205259313367</v>
      </c>
      <c r="IA279" s="78">
        <f t="shared" si="7864"/>
        <v>0.52328663385081409</v>
      </c>
    </row>
    <row r="280" spans="1:244" x14ac:dyDescent="0.25">
      <c r="A280" s="226"/>
      <c r="B280" s="41">
        <f t="shared" si="7865"/>
        <v>44643</v>
      </c>
      <c r="C280" s="10"/>
      <c r="D280" s="11"/>
      <c r="E280" s="74">
        <f t="shared" si="7866"/>
        <v>722</v>
      </c>
      <c r="F280" s="74">
        <f t="shared" si="7867"/>
        <v>61</v>
      </c>
      <c r="G280" s="11">
        <v>332</v>
      </c>
      <c r="H280" s="12">
        <f t="shared" si="7784"/>
        <v>0.47645429362880887</v>
      </c>
      <c r="I280" s="11">
        <v>12</v>
      </c>
      <c r="J280" s="12">
        <f t="shared" si="7868"/>
        <v>3.4883720930232558E-2</v>
      </c>
      <c r="K280" s="13"/>
      <c r="L280" s="11"/>
      <c r="M280" s="25"/>
      <c r="N280" s="38">
        <v>4533.333333333333</v>
      </c>
      <c r="O280" s="10"/>
      <c r="P280" s="11"/>
      <c r="Q280" s="74">
        <f t="shared" si="7869"/>
        <v>686</v>
      </c>
      <c r="R280" s="74">
        <f t="shared" si="7870"/>
        <v>57</v>
      </c>
      <c r="S280" s="11">
        <v>319</v>
      </c>
      <c r="T280" s="12">
        <f t="shared" si="7787"/>
        <v>0.48396501457725949</v>
      </c>
      <c r="U280" s="11">
        <v>13</v>
      </c>
      <c r="V280" s="12">
        <f t="shared" si="7788"/>
        <v>3.9156626506024098E-2</v>
      </c>
      <c r="W280" s="13"/>
      <c r="X280" s="11"/>
      <c r="Y280" s="25"/>
      <c r="Z280" s="38">
        <v>4816.666666666667</v>
      </c>
      <c r="AA280" s="10">
        <v>2</v>
      </c>
      <c r="AB280" s="11"/>
      <c r="AC280" s="74">
        <f t="shared" si="7871"/>
        <v>104</v>
      </c>
      <c r="AD280" s="74">
        <f t="shared" si="7872"/>
        <v>7</v>
      </c>
      <c r="AE280" s="11">
        <v>46</v>
      </c>
      <c r="AF280" s="12">
        <f t="shared" si="7791"/>
        <v>0.47115384615384615</v>
      </c>
      <c r="AG280" s="11">
        <v>3</v>
      </c>
      <c r="AH280" s="12">
        <f t="shared" si="7792"/>
        <v>6.1224489795918366E-2</v>
      </c>
      <c r="AI280" s="13"/>
      <c r="AJ280" s="11"/>
      <c r="AK280" s="25"/>
      <c r="AL280" s="38">
        <v>4970</v>
      </c>
      <c r="AM280" s="10">
        <v>1</v>
      </c>
      <c r="AN280" s="11"/>
      <c r="AO280" s="74">
        <f t="shared" si="7873"/>
        <v>694</v>
      </c>
      <c r="AP280" s="74">
        <f t="shared" si="7874"/>
        <v>60</v>
      </c>
      <c r="AQ280" s="11">
        <v>346</v>
      </c>
      <c r="AR280" s="12">
        <f t="shared" si="7795"/>
        <v>0.52305475504322763</v>
      </c>
      <c r="AS280" s="11">
        <v>17</v>
      </c>
      <c r="AT280" s="12">
        <f t="shared" si="7796"/>
        <v>4.6831955922865015E-2</v>
      </c>
      <c r="AU280" s="13"/>
      <c r="AV280" s="11"/>
      <c r="AW280" s="25"/>
      <c r="AX280" s="38">
        <v>4960</v>
      </c>
      <c r="AY280" s="10"/>
      <c r="AZ280" s="11"/>
      <c r="BA280" s="74">
        <f t="shared" si="7875"/>
        <v>819</v>
      </c>
      <c r="BB280" s="74">
        <f t="shared" si="7876"/>
        <v>68</v>
      </c>
      <c r="BC280" s="11">
        <v>358</v>
      </c>
      <c r="BD280" s="12">
        <f t="shared" si="7799"/>
        <v>0.46642246642246643</v>
      </c>
      <c r="BE280" s="11">
        <v>24</v>
      </c>
      <c r="BF280" s="12">
        <f t="shared" si="7800"/>
        <v>6.2827225130890049E-2</v>
      </c>
      <c r="BG280" s="13"/>
      <c r="BH280" s="11"/>
      <c r="BI280" s="25"/>
      <c r="BJ280" s="38">
        <v>5221.5384615384619</v>
      </c>
      <c r="BK280" s="10"/>
      <c r="BL280" s="11"/>
      <c r="BM280" s="74">
        <f t="shared" si="7877"/>
        <v>703</v>
      </c>
      <c r="BN280" s="74">
        <f t="shared" si="7878"/>
        <v>58</v>
      </c>
      <c r="BO280" s="11">
        <v>302</v>
      </c>
      <c r="BP280" s="12">
        <f t="shared" si="7803"/>
        <v>0.44807965860597437</v>
      </c>
      <c r="BQ280" s="11">
        <v>13</v>
      </c>
      <c r="BR280" s="12">
        <f t="shared" si="7804"/>
        <v>4.1269841269841269E-2</v>
      </c>
      <c r="BS280" s="13"/>
      <c r="BT280" s="11"/>
      <c r="BU280" s="25"/>
      <c r="BV280" s="38">
        <v>4507.6923076923076</v>
      </c>
      <c r="BW280" s="10"/>
      <c r="BX280" s="11"/>
      <c r="BY280" s="74">
        <f t="shared" si="7879"/>
        <v>723</v>
      </c>
      <c r="BZ280" s="74">
        <f t="shared" si="7880"/>
        <v>61</v>
      </c>
      <c r="CA280" s="11">
        <v>310</v>
      </c>
      <c r="CB280" s="12">
        <f t="shared" si="7807"/>
        <v>0.44398340248962653</v>
      </c>
      <c r="CC280" s="11">
        <v>11</v>
      </c>
      <c r="CD280" s="12">
        <f t="shared" si="7808"/>
        <v>3.4267912772585667E-2</v>
      </c>
      <c r="CE280" s="13"/>
      <c r="CF280" s="11"/>
      <c r="CG280" s="25"/>
      <c r="CH280" s="38">
        <v>4374.166666666667</v>
      </c>
      <c r="CI280" s="10">
        <v>1</v>
      </c>
      <c r="CJ280" s="11"/>
      <c r="CK280" s="74">
        <f t="shared" si="7881"/>
        <v>114</v>
      </c>
      <c r="CL280" s="74">
        <f t="shared" si="7882"/>
        <v>11</v>
      </c>
      <c r="CM280" s="11">
        <v>51</v>
      </c>
      <c r="CN280" s="12">
        <f t="shared" si="7811"/>
        <v>0.45614035087719296</v>
      </c>
      <c r="CO280" s="11">
        <v>1</v>
      </c>
      <c r="CP280" s="12">
        <f t="shared" si="7812"/>
        <v>1.9230769230769232E-2</v>
      </c>
      <c r="CQ280" s="13"/>
      <c r="CR280" s="11"/>
      <c r="CS280" s="25"/>
      <c r="CT280" s="38">
        <v>4925</v>
      </c>
      <c r="CU280" s="10">
        <v>1</v>
      </c>
      <c r="CV280" s="11"/>
      <c r="CW280" s="74">
        <f t="shared" si="7883"/>
        <v>729</v>
      </c>
      <c r="CX280" s="74">
        <f t="shared" si="7884"/>
        <v>62</v>
      </c>
      <c r="CY280" s="11">
        <v>364</v>
      </c>
      <c r="CZ280" s="12">
        <f t="shared" si="7815"/>
        <v>0.51028806584362141</v>
      </c>
      <c r="DA280" s="11">
        <v>8</v>
      </c>
      <c r="DB280" s="12">
        <f t="shared" si="7816"/>
        <v>2.1505376344086023E-2</v>
      </c>
      <c r="DC280" s="13"/>
      <c r="DD280" s="11"/>
      <c r="DE280" s="25"/>
      <c r="DF280" s="38">
        <v>4751.666666666667</v>
      </c>
      <c r="DG280" s="10"/>
      <c r="DH280" s="11"/>
      <c r="DI280" s="74">
        <f t="shared" si="7885"/>
        <v>806</v>
      </c>
      <c r="DJ280" s="74">
        <f t="shared" si="7886"/>
        <v>70</v>
      </c>
      <c r="DK280" s="11">
        <v>381</v>
      </c>
      <c r="DL280" s="12">
        <f t="shared" si="7819"/>
        <v>0.49503722084367247</v>
      </c>
      <c r="DM280" s="11">
        <v>18</v>
      </c>
      <c r="DN280" s="12">
        <f t="shared" si="7820"/>
        <v>4.5112781954887216E-2</v>
      </c>
      <c r="DO280" s="13"/>
      <c r="DP280" s="11"/>
      <c r="DQ280" s="25"/>
      <c r="DR280" s="38">
        <v>5174.166666666667</v>
      </c>
      <c r="DS280" s="10"/>
      <c r="DT280" s="11"/>
      <c r="DU280" s="74">
        <f t="shared" si="7887"/>
        <v>872</v>
      </c>
      <c r="DV280" s="74">
        <f t="shared" si="7888"/>
        <v>70</v>
      </c>
      <c r="DW280" s="11">
        <v>396</v>
      </c>
      <c r="DX280" s="12">
        <f t="shared" si="7823"/>
        <v>0.48050458715596328</v>
      </c>
      <c r="DY280" s="11">
        <v>23</v>
      </c>
      <c r="DZ280" s="12">
        <f t="shared" si="7824"/>
        <v>5.4892601431980909E-2</v>
      </c>
      <c r="EA280" s="13"/>
      <c r="EB280" s="11"/>
      <c r="EC280" s="25"/>
      <c r="ED280" s="38">
        <v>4760.4761904761908</v>
      </c>
      <c r="EE280" s="10"/>
      <c r="EF280" s="11"/>
      <c r="EG280" s="74">
        <f t="shared" si="7889"/>
        <v>145</v>
      </c>
      <c r="EH280" s="74">
        <f t="shared" si="7890"/>
        <v>11</v>
      </c>
      <c r="EI280" s="11">
        <v>64</v>
      </c>
      <c r="EJ280" s="12">
        <f t="shared" si="7827"/>
        <v>0.46206896551724136</v>
      </c>
      <c r="EK280" s="11">
        <v>3</v>
      </c>
      <c r="EL280" s="12">
        <f t="shared" si="7828"/>
        <v>4.4776119402985072E-2</v>
      </c>
      <c r="EM280" s="13"/>
      <c r="EN280" s="11"/>
      <c r="EO280" s="25"/>
      <c r="EP280" s="38">
        <v>4695</v>
      </c>
      <c r="EQ280" s="10"/>
      <c r="ER280" s="11"/>
      <c r="ES280" s="74">
        <f t="shared" si="7891"/>
        <v>856</v>
      </c>
      <c r="ET280" s="74">
        <f t="shared" si="7892"/>
        <v>72</v>
      </c>
      <c r="EU280" s="11">
        <v>405</v>
      </c>
      <c r="EV280" s="12">
        <f t="shared" si="7831"/>
        <v>0.50233644859813087</v>
      </c>
      <c r="EW280" s="11">
        <v>25</v>
      </c>
      <c r="EX280" s="12">
        <f t="shared" si="7832"/>
        <v>5.8139534883720929E-2</v>
      </c>
      <c r="EY280" s="13"/>
      <c r="EZ280" s="11"/>
      <c r="FA280" s="25"/>
      <c r="FB280" s="38">
        <v>4816.666666666667</v>
      </c>
      <c r="FC280" s="10"/>
      <c r="FD280" s="11"/>
      <c r="FE280" s="74">
        <f t="shared" si="7893"/>
        <v>865</v>
      </c>
      <c r="FF280" s="74">
        <f t="shared" si="7894"/>
        <v>71</v>
      </c>
      <c r="FG280" s="11">
        <v>414</v>
      </c>
      <c r="FH280" s="12">
        <f t="shared" si="7835"/>
        <v>0.51098265895953754</v>
      </c>
      <c r="FI280" s="11">
        <v>28</v>
      </c>
      <c r="FJ280" s="12">
        <f t="shared" si="7836"/>
        <v>6.3348416289592757E-2</v>
      </c>
      <c r="FK280" s="13"/>
      <c r="FL280" s="11"/>
      <c r="FM280" s="25"/>
      <c r="FN280" s="38">
        <v>5228</v>
      </c>
      <c r="FO280" s="10"/>
      <c r="FP280" s="11"/>
      <c r="FQ280" s="74">
        <f t="shared" si="7895"/>
        <v>836</v>
      </c>
      <c r="FR280" s="74">
        <f t="shared" si="7896"/>
        <v>69</v>
      </c>
      <c r="FS280" s="11">
        <v>380</v>
      </c>
      <c r="FT280" s="12">
        <f t="shared" si="7839"/>
        <v>0.46770334928229668</v>
      </c>
      <c r="FU280" s="11">
        <v>11</v>
      </c>
      <c r="FV280" s="12">
        <f t="shared" si="7840"/>
        <v>2.8132992327365727E-2</v>
      </c>
      <c r="FW280" s="13"/>
      <c r="FX280" s="11"/>
      <c r="FY280" s="25"/>
      <c r="FZ280" s="38">
        <v>4703.8461538461543</v>
      </c>
      <c r="GA280" s="10"/>
      <c r="GB280" s="11"/>
      <c r="GC280" s="74">
        <f t="shared" si="7897"/>
        <v>142</v>
      </c>
      <c r="GD280" s="74">
        <f t="shared" si="7898"/>
        <v>13</v>
      </c>
      <c r="GE280" s="11">
        <v>43</v>
      </c>
      <c r="GF280" s="12">
        <f t="shared" si="7843"/>
        <v>0.352112676056338</v>
      </c>
      <c r="GG280" s="11">
        <v>7</v>
      </c>
      <c r="GH280" s="12">
        <f t="shared" si="7844"/>
        <v>0.14000000000000001</v>
      </c>
      <c r="GI280" s="13"/>
      <c r="GJ280" s="11"/>
      <c r="GK280" s="25"/>
      <c r="GL280" s="38">
        <v>5085</v>
      </c>
      <c r="GM280" s="10"/>
      <c r="GN280" s="11"/>
      <c r="GO280" s="74">
        <f t="shared" si="7899"/>
        <v>829</v>
      </c>
      <c r="GP280" s="74">
        <f t="shared" si="7900"/>
        <v>69</v>
      </c>
      <c r="GQ280" s="11">
        <v>417</v>
      </c>
      <c r="GR280" s="12">
        <f t="shared" si="7847"/>
        <v>0.51145958986730999</v>
      </c>
      <c r="GS280" s="11">
        <v>7</v>
      </c>
      <c r="GT280" s="12">
        <f t="shared" si="7848"/>
        <v>1.6509433962264151E-2</v>
      </c>
      <c r="GU280" s="13"/>
      <c r="GV280" s="11"/>
      <c r="GW280" s="25"/>
      <c r="GX280" s="38">
        <v>4874.375</v>
      </c>
      <c r="GY280" s="10"/>
      <c r="GZ280" s="11"/>
      <c r="HA280" s="74">
        <f t="shared" si="7901"/>
        <v>834</v>
      </c>
      <c r="HB280" s="74">
        <f t="shared" si="7902"/>
        <v>70</v>
      </c>
      <c r="HC280" s="11">
        <v>379</v>
      </c>
      <c r="HD280" s="12">
        <f t="shared" si="7851"/>
        <v>0.47601918465227816</v>
      </c>
      <c r="HE280" s="11">
        <v>18</v>
      </c>
      <c r="HF280" s="12">
        <f t="shared" si="7852"/>
        <v>4.534005037783375E-2</v>
      </c>
      <c r="HG280" s="13"/>
      <c r="HH280" s="11"/>
      <c r="HI280" s="25"/>
      <c r="HJ280" s="38">
        <v>5134</v>
      </c>
      <c r="HK280" s="10">
        <f t="shared" si="7853"/>
        <v>5</v>
      </c>
      <c r="HL280" s="11">
        <f t="shared" si="7854"/>
        <v>0</v>
      </c>
      <c r="HM280" s="11">
        <f t="shared" si="7855"/>
        <v>11479</v>
      </c>
      <c r="HN280" s="11">
        <f t="shared" si="7856"/>
        <v>960</v>
      </c>
      <c r="HO280" s="11">
        <f t="shared" si="7857"/>
        <v>5549</v>
      </c>
      <c r="HP280" s="215">
        <f t="shared" si="7904"/>
        <v>0.4834044777419636</v>
      </c>
      <c r="HQ280" s="15">
        <f t="shared" si="7859"/>
        <v>242</v>
      </c>
      <c r="HR280" s="12">
        <f t="shared" si="7903"/>
        <v>4.3611461524599028E-2</v>
      </c>
      <c r="HS280" s="16">
        <v>66.900000000000006</v>
      </c>
      <c r="HT280" s="17">
        <v>5196</v>
      </c>
      <c r="HU280" s="16">
        <f t="shared" si="7860"/>
        <v>93.638493422238241</v>
      </c>
      <c r="HV280" s="23"/>
      <c r="HW280" s="22">
        <v>4855.2132701421797</v>
      </c>
      <c r="HX280" s="78">
        <f t="shared" si="7861"/>
        <v>0.48595041322314048</v>
      </c>
      <c r="HY280" s="78">
        <f t="shared" si="7862"/>
        <v>0.47447154471544717</v>
      </c>
      <c r="HZ280" s="78">
        <f t="shared" si="7863"/>
        <v>0.4959824689554419</v>
      </c>
      <c r="IA280" s="78">
        <f t="shared" si="7864"/>
        <v>0.47784929950776223</v>
      </c>
    </row>
    <row r="281" spans="1:244" x14ac:dyDescent="0.25">
      <c r="A281" s="226"/>
      <c r="B281" s="41">
        <f t="shared" si="7865"/>
        <v>44644</v>
      </c>
      <c r="C281" s="10">
        <v>1</v>
      </c>
      <c r="D281" s="11"/>
      <c r="E281" s="74">
        <f>E280-C281</f>
        <v>721</v>
      </c>
      <c r="F281" s="74">
        <f>F280-D281</f>
        <v>61</v>
      </c>
      <c r="G281" s="11">
        <v>348</v>
      </c>
      <c r="H281" s="12">
        <f t="shared" si="7784"/>
        <v>0.50346740638002774</v>
      </c>
      <c r="I281" s="11">
        <v>15</v>
      </c>
      <c r="J281" s="12">
        <f t="shared" si="7868"/>
        <v>4.1322314049586778E-2</v>
      </c>
      <c r="K281" s="13"/>
      <c r="L281" s="11"/>
      <c r="M281" s="39"/>
      <c r="N281" s="43">
        <v>83.333333333333329</v>
      </c>
      <c r="O281" s="10">
        <v>1</v>
      </c>
      <c r="P281" s="11"/>
      <c r="Q281" s="74">
        <f t="shared" si="7869"/>
        <v>685</v>
      </c>
      <c r="R281" s="74">
        <f t="shared" si="7870"/>
        <v>57</v>
      </c>
      <c r="S281" s="11">
        <v>358</v>
      </c>
      <c r="T281" s="12">
        <f t="shared" si="7787"/>
        <v>0.53868613138686128</v>
      </c>
      <c r="U281" s="11">
        <v>11</v>
      </c>
      <c r="V281" s="12">
        <f t="shared" si="7788"/>
        <v>2.9810298102981029E-2</v>
      </c>
      <c r="W281" s="13"/>
      <c r="X281" s="11"/>
      <c r="Y281" s="39"/>
      <c r="Z281" s="43">
        <v>100</v>
      </c>
      <c r="AA281" s="10"/>
      <c r="AB281" s="11"/>
      <c r="AC281" s="74">
        <f t="shared" si="7871"/>
        <v>104</v>
      </c>
      <c r="AD281" s="74">
        <f t="shared" si="7872"/>
        <v>7</v>
      </c>
      <c r="AE281" s="11">
        <v>46</v>
      </c>
      <c r="AF281" s="12">
        <f t="shared" si="7791"/>
        <v>0.48076923076923078</v>
      </c>
      <c r="AG281" s="11">
        <v>4</v>
      </c>
      <c r="AH281" s="12">
        <f t="shared" si="7792"/>
        <v>0.08</v>
      </c>
      <c r="AI281" s="13"/>
      <c r="AJ281" s="11"/>
      <c r="AK281" s="39"/>
      <c r="AL281" s="43">
        <v>100</v>
      </c>
      <c r="AM281" s="10"/>
      <c r="AN281" s="11"/>
      <c r="AO281" s="74">
        <f t="shared" si="7873"/>
        <v>694</v>
      </c>
      <c r="AP281" s="74">
        <f t="shared" si="7874"/>
        <v>60</v>
      </c>
      <c r="AQ281" s="11">
        <v>360</v>
      </c>
      <c r="AR281" s="12">
        <f t="shared" si="7795"/>
        <v>0.54610951008645536</v>
      </c>
      <c r="AS281" s="11">
        <v>19</v>
      </c>
      <c r="AT281" s="12">
        <f t="shared" si="7796"/>
        <v>5.0131926121372031E-2</v>
      </c>
      <c r="AU281" s="13"/>
      <c r="AV281" s="11"/>
      <c r="AW281" s="39"/>
      <c r="AX281" s="43">
        <v>100</v>
      </c>
      <c r="AY281" s="10"/>
      <c r="AZ281" s="11"/>
      <c r="BA281" s="74">
        <f t="shared" si="7875"/>
        <v>819</v>
      </c>
      <c r="BB281" s="74">
        <f t="shared" si="7876"/>
        <v>68</v>
      </c>
      <c r="BC281" s="11">
        <v>399</v>
      </c>
      <c r="BD281" s="12">
        <f t="shared" si="7799"/>
        <v>0.51037851037851034</v>
      </c>
      <c r="BE281" s="11">
        <v>19</v>
      </c>
      <c r="BF281" s="12">
        <f t="shared" si="7800"/>
        <v>4.5454545454545456E-2</v>
      </c>
      <c r="BG281" s="13"/>
      <c r="BH281" s="11"/>
      <c r="BI281" s="39"/>
      <c r="BJ281" s="43">
        <v>92.307692307692307</v>
      </c>
      <c r="BK281" s="10"/>
      <c r="BL281" s="11"/>
      <c r="BM281" s="74">
        <f t="shared" si="7877"/>
        <v>703</v>
      </c>
      <c r="BN281" s="74">
        <f t="shared" si="7878"/>
        <v>58</v>
      </c>
      <c r="BO281" s="11">
        <v>315</v>
      </c>
      <c r="BP281" s="12">
        <f t="shared" si="7803"/>
        <v>0.46088193456614507</v>
      </c>
      <c r="BQ281" s="11">
        <v>9</v>
      </c>
      <c r="BR281" s="12">
        <f t="shared" si="7804"/>
        <v>2.7777777777777776E-2</v>
      </c>
      <c r="BS281" s="13"/>
      <c r="BT281" s="11"/>
      <c r="BU281" s="39"/>
      <c r="BV281" s="43">
        <v>100</v>
      </c>
      <c r="BW281" s="10"/>
      <c r="BX281" s="11"/>
      <c r="BY281" s="74">
        <f t="shared" si="7879"/>
        <v>723</v>
      </c>
      <c r="BZ281" s="74">
        <f t="shared" si="7880"/>
        <v>61</v>
      </c>
      <c r="CA281" s="11">
        <v>376</v>
      </c>
      <c r="CB281" s="12">
        <f t="shared" si="7807"/>
        <v>0.53665283540802211</v>
      </c>
      <c r="CC281" s="11">
        <v>12</v>
      </c>
      <c r="CD281" s="12">
        <f t="shared" si="7808"/>
        <v>3.0927835051546393E-2</v>
      </c>
      <c r="CE281" s="13"/>
      <c r="CF281" s="11"/>
      <c r="CG281" s="39"/>
      <c r="CH281" s="43">
        <v>100</v>
      </c>
      <c r="CI281" s="10"/>
      <c r="CJ281" s="11"/>
      <c r="CK281" s="74">
        <f t="shared" si="7881"/>
        <v>114</v>
      </c>
      <c r="CL281" s="74">
        <f t="shared" si="7882"/>
        <v>11</v>
      </c>
      <c r="CM281" s="11">
        <v>57</v>
      </c>
      <c r="CN281" s="12">
        <f t="shared" si="7811"/>
        <v>0.54385964912280704</v>
      </c>
      <c r="CO281" s="11">
        <v>5</v>
      </c>
      <c r="CP281" s="12">
        <f t="shared" si="7812"/>
        <v>8.0645161290322578E-2</v>
      </c>
      <c r="CQ281" s="13"/>
      <c r="CR281" s="11"/>
      <c r="CS281" s="39"/>
      <c r="CT281" s="43">
        <v>100</v>
      </c>
      <c r="CU281" s="10"/>
      <c r="CV281" s="11"/>
      <c r="CW281" s="74">
        <f t="shared" si="7883"/>
        <v>729</v>
      </c>
      <c r="CX281" s="74">
        <f t="shared" si="7884"/>
        <v>62</v>
      </c>
      <c r="CY281" s="11">
        <v>347</v>
      </c>
      <c r="CZ281" s="12">
        <f t="shared" si="7815"/>
        <v>0.48285322359396432</v>
      </c>
      <c r="DA281" s="11">
        <v>5</v>
      </c>
      <c r="DB281" s="12">
        <f t="shared" si="7816"/>
        <v>1.4204545454545454E-2</v>
      </c>
      <c r="DC281" s="13"/>
      <c r="DD281" s="11"/>
      <c r="DE281" s="39"/>
      <c r="DF281" s="43">
        <v>100</v>
      </c>
      <c r="DG281" s="10"/>
      <c r="DH281" s="11"/>
      <c r="DI281" s="74">
        <f t="shared" si="7885"/>
        <v>806</v>
      </c>
      <c r="DJ281" s="74">
        <f t="shared" si="7886"/>
        <v>70</v>
      </c>
      <c r="DK281" s="11">
        <v>396</v>
      </c>
      <c r="DL281" s="12">
        <f t="shared" si="7819"/>
        <v>0.50868486352357323</v>
      </c>
      <c r="DM281" s="11">
        <v>14</v>
      </c>
      <c r="DN281" s="12">
        <f t="shared" si="7820"/>
        <v>3.4146341463414637E-2</v>
      </c>
      <c r="DO281" s="13"/>
      <c r="DP281" s="11"/>
      <c r="DQ281" s="39"/>
      <c r="DR281" s="43">
        <v>91.666666666666671</v>
      </c>
      <c r="DS281" s="10"/>
      <c r="DT281" s="11"/>
      <c r="DU281" s="74">
        <f t="shared" si="7887"/>
        <v>872</v>
      </c>
      <c r="DV281" s="74">
        <f t="shared" si="7888"/>
        <v>70</v>
      </c>
      <c r="DW281" s="11">
        <v>420</v>
      </c>
      <c r="DX281" s="12">
        <f t="shared" si="7823"/>
        <v>0.50573394495412849</v>
      </c>
      <c r="DY281" s="11">
        <v>21</v>
      </c>
      <c r="DZ281" s="12">
        <f t="shared" si="7824"/>
        <v>4.7619047619047616E-2</v>
      </c>
      <c r="EA281" s="13"/>
      <c r="EB281" s="11"/>
      <c r="EC281" s="39"/>
      <c r="ED281" s="43">
        <v>95.238095238095241</v>
      </c>
      <c r="EE281" s="10"/>
      <c r="EF281" s="11"/>
      <c r="EG281" s="74">
        <f t="shared" si="7889"/>
        <v>145</v>
      </c>
      <c r="EH281" s="74">
        <f t="shared" si="7890"/>
        <v>11</v>
      </c>
      <c r="EI281" s="11">
        <v>71</v>
      </c>
      <c r="EJ281" s="12">
        <f t="shared" si="7827"/>
        <v>0.52413793103448281</v>
      </c>
      <c r="EK281" s="11">
        <v>5</v>
      </c>
      <c r="EL281" s="12">
        <f t="shared" si="7828"/>
        <v>6.5789473684210523E-2</v>
      </c>
      <c r="EM281" s="13"/>
      <c r="EN281" s="11"/>
      <c r="EO281" s="39"/>
      <c r="EP281" s="43">
        <v>75</v>
      </c>
      <c r="EQ281" s="10"/>
      <c r="ER281" s="11"/>
      <c r="ES281" s="74">
        <f t="shared" si="7891"/>
        <v>856</v>
      </c>
      <c r="ET281" s="74">
        <f t="shared" si="7892"/>
        <v>72</v>
      </c>
      <c r="EU281" s="11">
        <v>451</v>
      </c>
      <c r="EV281" s="12">
        <f t="shared" si="7831"/>
        <v>0.54672897196261683</v>
      </c>
      <c r="EW281" s="11">
        <v>17</v>
      </c>
      <c r="EX281" s="12">
        <f t="shared" si="7832"/>
        <v>3.6324786324786328E-2</v>
      </c>
      <c r="EY281" s="13"/>
      <c r="EZ281" s="11"/>
      <c r="FA281" s="39"/>
      <c r="FB281" s="43">
        <v>86.666666666666671</v>
      </c>
      <c r="FC281" s="10"/>
      <c r="FD281" s="11"/>
      <c r="FE281" s="74">
        <f t="shared" si="7893"/>
        <v>865</v>
      </c>
      <c r="FF281" s="74">
        <f t="shared" si="7894"/>
        <v>71</v>
      </c>
      <c r="FG281" s="11">
        <v>436</v>
      </c>
      <c r="FH281" s="12">
        <f t="shared" si="7835"/>
        <v>0.52485549132947973</v>
      </c>
      <c r="FI281" s="11">
        <v>18</v>
      </c>
      <c r="FJ281" s="12">
        <f t="shared" si="7836"/>
        <v>3.9647577092511016E-2</v>
      </c>
      <c r="FK281" s="13"/>
      <c r="FL281" s="11"/>
      <c r="FM281" s="39"/>
      <c r="FN281" s="43">
        <v>93.333333333333329</v>
      </c>
      <c r="FO281" s="10">
        <v>1</v>
      </c>
      <c r="FP281" s="11"/>
      <c r="FQ281" s="74">
        <f t="shared" si="7895"/>
        <v>835</v>
      </c>
      <c r="FR281" s="74">
        <f t="shared" si="7896"/>
        <v>69</v>
      </c>
      <c r="FS281" s="11">
        <v>403</v>
      </c>
      <c r="FT281" s="12">
        <f t="shared" si="7839"/>
        <v>0.49820359281437127</v>
      </c>
      <c r="FU281" s="11">
        <v>13</v>
      </c>
      <c r="FV281" s="12">
        <f t="shared" si="7840"/>
        <v>3.125E-2</v>
      </c>
      <c r="FW281" s="13"/>
      <c r="FX281" s="11"/>
      <c r="FY281" s="39"/>
      <c r="FZ281" s="43">
        <v>84.615384615384613</v>
      </c>
      <c r="GA281" s="10">
        <v>1</v>
      </c>
      <c r="GB281" s="11"/>
      <c r="GC281" s="74">
        <f t="shared" si="7897"/>
        <v>141</v>
      </c>
      <c r="GD281" s="74">
        <f t="shared" si="7898"/>
        <v>13</v>
      </c>
      <c r="GE281" s="11">
        <v>71</v>
      </c>
      <c r="GF281" s="12">
        <f t="shared" si="7843"/>
        <v>0.51773049645390068</v>
      </c>
      <c r="GG281" s="11">
        <v>2</v>
      </c>
      <c r="GH281" s="12">
        <f t="shared" si="7844"/>
        <v>2.7397260273972601E-2</v>
      </c>
      <c r="GI281" s="13"/>
      <c r="GJ281" s="11"/>
      <c r="GK281" s="39"/>
      <c r="GL281" s="43">
        <v>100</v>
      </c>
      <c r="GM281" s="10"/>
      <c r="GN281" s="11"/>
      <c r="GO281" s="74">
        <f t="shared" si="7899"/>
        <v>829</v>
      </c>
      <c r="GP281" s="74">
        <f t="shared" si="7900"/>
        <v>69</v>
      </c>
      <c r="GQ281" s="11">
        <v>426</v>
      </c>
      <c r="GR281" s="12">
        <f t="shared" si="7847"/>
        <v>0.52714113389626061</v>
      </c>
      <c r="GS281" s="11">
        <v>11</v>
      </c>
      <c r="GT281" s="12">
        <f t="shared" si="7848"/>
        <v>2.5171624713958809E-2</v>
      </c>
      <c r="GU281" s="13"/>
      <c r="GV281" s="11"/>
      <c r="GW281" s="39"/>
      <c r="GX281" s="43">
        <v>100</v>
      </c>
      <c r="GY281" s="10"/>
      <c r="GZ281" s="11"/>
      <c r="HA281" s="74">
        <f t="shared" si="7901"/>
        <v>834</v>
      </c>
      <c r="HB281" s="74">
        <f t="shared" si="7902"/>
        <v>70</v>
      </c>
      <c r="HC281" s="11">
        <v>411</v>
      </c>
      <c r="HD281" s="12">
        <f t="shared" si="7851"/>
        <v>0.53597122302158273</v>
      </c>
      <c r="HE281" s="11">
        <v>36</v>
      </c>
      <c r="HF281" s="12">
        <f t="shared" si="7852"/>
        <v>8.0536912751677847E-2</v>
      </c>
      <c r="HG281" s="13"/>
      <c r="HH281" s="11"/>
      <c r="HI281" s="39"/>
      <c r="HJ281" s="43">
        <v>80</v>
      </c>
      <c r="HK281" s="10">
        <f t="shared" si="7853"/>
        <v>4</v>
      </c>
      <c r="HL281" s="11">
        <f t="shared" si="7854"/>
        <v>0</v>
      </c>
      <c r="HM281" s="11">
        <f t="shared" si="7855"/>
        <v>11475</v>
      </c>
      <c r="HN281" s="11">
        <f t="shared" si="7856"/>
        <v>960</v>
      </c>
      <c r="HO281" s="11">
        <f t="shared" si="7857"/>
        <v>5927</v>
      </c>
      <c r="HP281" s="215">
        <f t="shared" si="7904"/>
        <v>0.51651416122004357</v>
      </c>
      <c r="HQ281" s="15">
        <f t="shared" si="7859"/>
        <v>236</v>
      </c>
      <c r="HR281" s="12">
        <f t="shared" si="7903"/>
        <v>3.9817783026826391E-2</v>
      </c>
      <c r="HS281" s="16">
        <v>66.900000000000006</v>
      </c>
      <c r="HT281" s="17">
        <v>5585</v>
      </c>
      <c r="HU281" s="16">
        <f t="shared" si="7860"/>
        <v>94.229795849502267</v>
      </c>
      <c r="HV281" s="23"/>
      <c r="HW281" s="22">
        <v>78.672985781990519</v>
      </c>
      <c r="HX281" s="78">
        <f t="shared" si="7861"/>
        <v>0.52232881243797558</v>
      </c>
      <c r="HY281" s="78">
        <f t="shared" si="7862"/>
        <v>0.49951219512195122</v>
      </c>
      <c r="HZ281" s="78">
        <f t="shared" si="7863"/>
        <v>0.52556610664718773</v>
      </c>
      <c r="IA281" s="78">
        <f t="shared" si="7864"/>
        <v>0.52027283061765817</v>
      </c>
      <c r="IF281" s="93">
        <f t="shared" ref="IF281" si="7905">IF282/IF283</f>
        <v>4.281949934123847E-3</v>
      </c>
      <c r="IG281" s="93">
        <f t="shared" ref="IG281" si="7906">IG282/IG283</f>
        <v>2.9182879377431907E-3</v>
      </c>
      <c r="IH281" s="93">
        <f t="shared" ref="IH281" si="7907">IH282/IH283</f>
        <v>1.4587892049598833E-3</v>
      </c>
      <c r="II281" s="93">
        <f t="shared" ref="II281" si="7908">II282/II283</f>
        <v>1.8910741301059002E-3</v>
      </c>
      <c r="IJ281" s="96" t="s">
        <v>90</v>
      </c>
    </row>
    <row r="282" spans="1:244" ht="19.5" thickBot="1" x14ac:dyDescent="0.3">
      <c r="A282" s="226"/>
      <c r="B282" s="42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2434</v>
      </c>
      <c r="H282" s="28">
        <f>((G282+I282)/7)/E281</f>
        <v>0.50267485635030718</v>
      </c>
      <c r="I282" s="27">
        <f>SUM(I275:I281)</f>
        <v>103</v>
      </c>
      <c r="J282" s="28">
        <f>(I282/(I282+G282))</f>
        <v>4.0599132834055973E-2</v>
      </c>
      <c r="K282" s="27"/>
      <c r="L282" s="27"/>
      <c r="M282" s="29" t="e">
        <f>M280/M279*100-100</f>
        <v>#DIV/0!</v>
      </c>
      <c r="N282" s="72">
        <f>N280/N279*100-100</f>
        <v>-3.6751194413824351E-2</v>
      </c>
      <c r="O282" s="26">
        <f t="shared" ref="O282" si="7909">SUM(O275:O281)</f>
        <v>3</v>
      </c>
      <c r="P282" s="27">
        <f t="shared" ref="P282" si="7910">SUM(P275:P281)</f>
        <v>0</v>
      </c>
      <c r="Q282" s="27"/>
      <c r="R282" s="27"/>
      <c r="S282" s="27">
        <f t="shared" ref="S282" si="7911">SUM(S275:S281)</f>
        <v>2418</v>
      </c>
      <c r="T282" s="28">
        <f t="shared" ref="T282" si="7912">((S282+U282)/7)/Q281</f>
        <v>0.52533889468196038</v>
      </c>
      <c r="U282" s="27">
        <f t="shared" ref="U282" si="7913">SUM(U275:U281)</f>
        <v>101</v>
      </c>
      <c r="V282" s="28">
        <f t="shared" ref="V282" si="7914">(U282/(U282+S282))</f>
        <v>4.0095275903136163E-2</v>
      </c>
      <c r="W282" s="27"/>
      <c r="X282" s="27"/>
      <c r="Y282" s="29" t="e">
        <f t="shared" ref="Y282:Z282" si="7915">Y280/Y279*100-100</f>
        <v>#DIV/0!</v>
      </c>
      <c r="Z282" s="72">
        <f t="shared" si="7915"/>
        <v>6.2109518559353205</v>
      </c>
      <c r="AA282" s="26">
        <f t="shared" ref="AA282" si="7916">SUM(AA275:AA281)</f>
        <v>6</v>
      </c>
      <c r="AB282" s="27">
        <f t="shared" ref="AB282" si="7917">SUM(AB275:AB281)</f>
        <v>0</v>
      </c>
      <c r="AC282" s="27"/>
      <c r="AD282" s="27"/>
      <c r="AE282" s="27">
        <f t="shared" ref="AE282" si="7918">SUM(AE275:AE281)</f>
        <v>360</v>
      </c>
      <c r="AF282" s="28">
        <f t="shared" ref="AF282" si="7919">((AE282+AG282)/7)/AC281</f>
        <v>0.52609890109890112</v>
      </c>
      <c r="AG282" s="27">
        <f t="shared" ref="AG282" si="7920">SUM(AG275:AG281)</f>
        <v>23</v>
      </c>
      <c r="AH282" s="28">
        <f t="shared" ref="AH282" si="7921">(AG282/(AG282+AE282))</f>
        <v>6.0052219321148827E-2</v>
      </c>
      <c r="AI282" s="27"/>
      <c r="AJ282" s="27"/>
      <c r="AK282" s="29" t="e">
        <f t="shared" ref="AK282:AL282" si="7922">AK280/AK279*100-100</f>
        <v>#DIV/0!</v>
      </c>
      <c r="AL282" s="72">
        <f t="shared" si="7922"/>
        <v>9.5920617420066208</v>
      </c>
      <c r="AM282" s="26">
        <f t="shared" ref="AM282" si="7923">SUM(AM275:AM281)</f>
        <v>1</v>
      </c>
      <c r="AN282" s="27">
        <f t="shared" ref="AN282" si="7924">SUM(AN275:AN281)</f>
        <v>0</v>
      </c>
      <c r="AO282" s="27"/>
      <c r="AP282" s="27"/>
      <c r="AQ282" s="27">
        <f t="shared" ref="AQ282" si="7925">SUM(AQ275:AQ281)</f>
        <v>2476</v>
      </c>
      <c r="AR282" s="28">
        <f t="shared" ref="AR282" si="7926">((AQ282+AS282)/7)/AO281</f>
        <v>0.53664059283655829</v>
      </c>
      <c r="AS282" s="27">
        <f t="shared" ref="AS282" si="7927">SUM(AS275:AS281)</f>
        <v>131</v>
      </c>
      <c r="AT282" s="28">
        <f t="shared" ref="AT282" si="7928">(AS282/(AS282+AQ282))</f>
        <v>5.0249328730341387E-2</v>
      </c>
      <c r="AU282" s="27"/>
      <c r="AV282" s="27"/>
      <c r="AW282" s="29" t="e">
        <f t="shared" ref="AW282:AX282" si="7929">AW280/AW279*100-100</f>
        <v>#DIV/0!</v>
      </c>
      <c r="AX282" s="72">
        <f t="shared" si="7929"/>
        <v>9.3715545755237031</v>
      </c>
      <c r="AY282" s="26">
        <f t="shared" ref="AY282" si="7930">SUM(AY275:AY281)</f>
        <v>1</v>
      </c>
      <c r="AZ282" s="27">
        <f t="shared" ref="AZ282" si="7931">SUM(AZ275:AZ281)</f>
        <v>0</v>
      </c>
      <c r="BA282" s="27"/>
      <c r="BB282" s="27"/>
      <c r="BC282" s="27">
        <f t="shared" ref="BC282" si="7932">SUM(BC275:BC281)</f>
        <v>2667</v>
      </c>
      <c r="BD282" s="28">
        <f t="shared" ref="BD282" si="7933">((BC282+BE282)/7)/BA281</f>
        <v>0.48997034711320425</v>
      </c>
      <c r="BE282" s="27">
        <f t="shared" ref="BE282" si="7934">SUM(BE275:BE281)</f>
        <v>142</v>
      </c>
      <c r="BF282" s="28">
        <f t="shared" ref="BF282" si="7935">(BE282/(BE282+BC282))</f>
        <v>5.0551797792808828E-2</v>
      </c>
      <c r="BG282" s="27"/>
      <c r="BH282" s="27"/>
      <c r="BI282" s="29" t="e">
        <f t="shared" ref="BI282:BJ282" si="7936">BI280/BI279*100-100</f>
        <v>#DIV/0!</v>
      </c>
      <c r="BJ282" s="72">
        <f t="shared" si="7936"/>
        <v>15.138665083538299</v>
      </c>
      <c r="BK282" s="26">
        <f t="shared" ref="BK282" si="7937">SUM(BK275:BK281)</f>
        <v>1</v>
      </c>
      <c r="BL282" s="27">
        <f t="shared" ref="BL282" si="7938">SUM(BL275:BL281)</f>
        <v>0</v>
      </c>
      <c r="BM282" s="27"/>
      <c r="BN282" s="27"/>
      <c r="BO282" s="27">
        <f t="shared" ref="BO282" si="7939">SUM(BO275:BO281)</f>
        <v>2249</v>
      </c>
      <c r="BP282" s="28">
        <f t="shared" ref="BP282" si="7940">((BO282+BQ282)/7)/BM281</f>
        <v>0.47957732168258488</v>
      </c>
      <c r="BQ282" s="27">
        <f t="shared" ref="BQ282" si="7941">SUM(BQ275:BQ281)</f>
        <v>111</v>
      </c>
      <c r="BR282" s="28">
        <f t="shared" ref="BR282" si="7942">(BQ282/(BQ282+BO282))</f>
        <v>4.7033898305084747E-2</v>
      </c>
      <c r="BS282" s="27"/>
      <c r="BT282" s="27"/>
      <c r="BU282" s="29" t="e">
        <f t="shared" ref="BU282:BV282" si="7943">BU280/BU279*100-100</f>
        <v>#DIV/0!</v>
      </c>
      <c r="BV282" s="72">
        <f t="shared" si="7943"/>
        <v>-0.6021541853956478</v>
      </c>
      <c r="BW282" s="26">
        <f t="shared" ref="BW282" si="7944">SUM(BW275:BW281)</f>
        <v>1</v>
      </c>
      <c r="BX282" s="27">
        <f t="shared" ref="BX282" si="7945">SUM(BX275:BX281)</f>
        <v>0</v>
      </c>
      <c r="BY282" s="27"/>
      <c r="BZ282" s="27"/>
      <c r="CA282" s="27">
        <f t="shared" ref="CA282" si="7946">SUM(CA275:CA281)</f>
        <v>2470</v>
      </c>
      <c r="CB282" s="28">
        <f t="shared" ref="CB282" si="7947">((CA282+CC282)/7)/BY281</f>
        <v>0.50681683461766447</v>
      </c>
      <c r="CC282" s="27">
        <f t="shared" ref="CC282" si="7948">SUM(CC275:CC281)</f>
        <v>95</v>
      </c>
      <c r="CD282" s="28">
        <f t="shared" ref="CD282" si="7949">(CC282/(CC282+CA282))</f>
        <v>3.7037037037037035E-2</v>
      </c>
      <c r="CE282" s="27"/>
      <c r="CF282" s="27"/>
      <c r="CG282" s="29" t="e">
        <f t="shared" ref="CG282:CH282" si="7950">CG280/CG279*100-100</f>
        <v>#DIV/0!</v>
      </c>
      <c r="CH282" s="72">
        <f t="shared" si="7950"/>
        <v>-3.5464902609334814</v>
      </c>
      <c r="CI282" s="26">
        <f t="shared" ref="CI282" si="7951">SUM(CI275:CI281)</f>
        <v>6</v>
      </c>
      <c r="CJ282" s="27">
        <f t="shared" ref="CJ282" si="7952">SUM(CJ275:CJ281)</f>
        <v>0</v>
      </c>
      <c r="CK282" s="27"/>
      <c r="CL282" s="27"/>
      <c r="CM282" s="27">
        <f t="shared" ref="CM282" si="7953">SUM(CM275:CM281)</f>
        <v>372</v>
      </c>
      <c r="CN282" s="28">
        <f t="shared" ref="CN282" si="7954">((CM282+CO282)/7)/CK281</f>
        <v>0.50626566416040097</v>
      </c>
      <c r="CO282" s="27">
        <f t="shared" ref="CO282" si="7955">SUM(CO275:CO281)</f>
        <v>32</v>
      </c>
      <c r="CP282" s="28">
        <f t="shared" ref="CP282" si="7956">(CO282/(CO282+CM282))</f>
        <v>7.9207920792079209E-2</v>
      </c>
      <c r="CQ282" s="27"/>
      <c r="CR282" s="27"/>
      <c r="CS282" s="29" t="e">
        <f t="shared" ref="CS282:CT282" si="7957">CS280/CS279*100-100</f>
        <v>#DIV/0!</v>
      </c>
      <c r="CT282" s="72">
        <f t="shared" si="7957"/>
        <v>8.5997794928335196</v>
      </c>
      <c r="CU282" s="26">
        <f t="shared" ref="CU282" si="7958">SUM(CU275:CU281)</f>
        <v>1</v>
      </c>
      <c r="CV282" s="27">
        <f t="shared" ref="CV282" si="7959">SUM(CV275:CV281)</f>
        <v>0</v>
      </c>
      <c r="CW282" s="27"/>
      <c r="CX282" s="27"/>
      <c r="CY282" s="27">
        <f t="shared" ref="CY282" si="7960">SUM(CY275:CY281)</f>
        <v>2533</v>
      </c>
      <c r="CZ282" s="28">
        <f t="shared" ref="CZ282" si="7961">((CY282+DA282)/7)/CW281</f>
        <v>0.5089163237311386</v>
      </c>
      <c r="DA282" s="27">
        <f t="shared" ref="DA282" si="7962">SUM(DA275:DA281)</f>
        <v>64</v>
      </c>
      <c r="DB282" s="28">
        <f t="shared" ref="DB282" si="7963">(DA282/(DA282+CY282))</f>
        <v>2.464381979206777E-2</v>
      </c>
      <c r="DC282" s="27"/>
      <c r="DD282" s="27"/>
      <c r="DE282" s="29" t="e">
        <f t="shared" ref="DE282:DF282" si="7964">DE280/DE279*100-100</f>
        <v>#DIV/0!</v>
      </c>
      <c r="DF282" s="72">
        <f t="shared" si="7964"/>
        <v>4.7776552737964124</v>
      </c>
      <c r="DG282" s="26">
        <f t="shared" ref="DG282" si="7965">SUM(DG275:DG281)</f>
        <v>0</v>
      </c>
      <c r="DH282" s="27">
        <f t="shared" ref="DH282" si="7966">SUM(DH275:DH281)</f>
        <v>0</v>
      </c>
      <c r="DI282" s="27"/>
      <c r="DJ282" s="27"/>
      <c r="DK282" s="27">
        <f t="shared" ref="DK282" si="7967">SUM(DK275:DK281)</f>
        <v>2612</v>
      </c>
      <c r="DL282" s="28">
        <f t="shared" ref="DL282" si="7968">((DK282+DM282)/7)/DI281</f>
        <v>0.48794753633463311</v>
      </c>
      <c r="DM282" s="27">
        <f t="shared" ref="DM282" si="7969">SUM(DM275:DM281)</f>
        <v>141</v>
      </c>
      <c r="DN282" s="28">
        <f t="shared" ref="DN282" si="7970">(DM282/(DM282+DK282))</f>
        <v>5.1216854340719216E-2</v>
      </c>
      <c r="DO282" s="27"/>
      <c r="DP282" s="27"/>
      <c r="DQ282" s="29" t="e">
        <f t="shared" ref="DQ282:DR282" si="7971">DQ280/DQ279*100-100</f>
        <v>#DIV/0!</v>
      </c>
      <c r="DR282" s="72">
        <f t="shared" si="7971"/>
        <v>14.094083057699393</v>
      </c>
      <c r="DS282" s="26">
        <f t="shared" ref="DS282" si="7972">SUM(DS275:DS281)</f>
        <v>1</v>
      </c>
      <c r="DT282" s="27">
        <f t="shared" ref="DT282" si="7973">SUM(DT275:DT281)</f>
        <v>0</v>
      </c>
      <c r="DU282" s="27"/>
      <c r="DV282" s="27"/>
      <c r="DW282" s="27">
        <f t="shared" ref="DW282" si="7974">SUM(DW275:DW281)</f>
        <v>2838</v>
      </c>
      <c r="DX282" s="28">
        <f t="shared" ref="DX282" si="7975">((DW282+DY282)/7)/DU281</f>
        <v>0.49066186107470511</v>
      </c>
      <c r="DY282" s="27">
        <f t="shared" ref="DY282" si="7976">SUM(DY275:DY281)</f>
        <v>157</v>
      </c>
      <c r="DZ282" s="28">
        <f t="shared" ref="DZ282" si="7977">(DY282/(DY282+DW282))</f>
        <v>5.2420701168614359E-2</v>
      </c>
      <c r="EA282" s="27"/>
      <c r="EB282" s="27"/>
      <c r="EC282" s="29" t="e">
        <f t="shared" ref="EC282:ED282" si="7978">EC280/EC279*100-100</f>
        <v>#DIV/0!</v>
      </c>
      <c r="ED282" s="72">
        <f t="shared" si="7978"/>
        <v>4.9719115871265984</v>
      </c>
      <c r="EE282" s="26">
        <f t="shared" ref="EE282" si="7979">SUM(EE275:EE281)</f>
        <v>1</v>
      </c>
      <c r="EF282" s="27">
        <f t="shared" ref="EF282" si="7980">SUM(EF275:EF281)</f>
        <v>0</v>
      </c>
      <c r="EG282" s="27"/>
      <c r="EH282" s="27"/>
      <c r="EI282" s="27">
        <f t="shared" ref="EI282" si="7981">SUM(EI275:EI281)</f>
        <v>445</v>
      </c>
      <c r="EJ282" s="28">
        <f t="shared" ref="EJ282" si="7982">((EI282+EK282)/7)/EG281</f>
        <v>0.46206896551724136</v>
      </c>
      <c r="EK282" s="27">
        <f t="shared" ref="EK282" si="7983">SUM(EK275:EK281)</f>
        <v>24</v>
      </c>
      <c r="EL282" s="28">
        <f t="shared" ref="EL282" si="7984">(EK282/(EK282+EI282))</f>
        <v>5.1172707889125799E-2</v>
      </c>
      <c r="EM282" s="27"/>
      <c r="EN282" s="27"/>
      <c r="EO282" s="29" t="e">
        <f t="shared" ref="EO282:EP282" si="7985">EO280/EO279*100-100</f>
        <v>#DIV/0!</v>
      </c>
      <c r="EP282" s="72">
        <f t="shared" si="7985"/>
        <v>3.5281146637265834</v>
      </c>
      <c r="EQ282" s="26">
        <f t="shared" ref="EQ282" si="7986">SUM(EQ275:EQ281)</f>
        <v>0</v>
      </c>
      <c r="ER282" s="27">
        <f t="shared" ref="ER282" si="7987">SUM(ER275:ER281)</f>
        <v>0</v>
      </c>
      <c r="ES282" s="27"/>
      <c r="ET282" s="27"/>
      <c r="EU282" s="27">
        <f t="shared" ref="EU282" si="7988">SUM(EU275:EU281)</f>
        <v>2824</v>
      </c>
      <c r="EV282" s="28">
        <f t="shared" ref="EV282" si="7989">((EU282+EW282)/7)/ES281</f>
        <v>0.49349132176234983</v>
      </c>
      <c r="EW282" s="27">
        <f t="shared" ref="EW282" si="7990">SUM(EW275:EW281)</f>
        <v>133</v>
      </c>
      <c r="EX282" s="28">
        <f t="shared" ref="EX282" si="7991">(EW282/(EW282+EU282))</f>
        <v>4.4978018261751775E-2</v>
      </c>
      <c r="EY282" s="27"/>
      <c r="EZ282" s="27"/>
      <c r="FA282" s="29" t="e">
        <f t="shared" ref="FA282:FB282" si="7992">FA280/FA279*100-100</f>
        <v>#DIV/0!</v>
      </c>
      <c r="FB282" s="72">
        <f t="shared" si="7992"/>
        <v>6.2109518559353205</v>
      </c>
      <c r="FC282" s="26">
        <f t="shared" ref="FC282" si="7993">SUM(FC275:FC281)</f>
        <v>2</v>
      </c>
      <c r="FD282" s="27">
        <f t="shared" ref="FD282" si="7994">SUM(FD275:FD281)</f>
        <v>0</v>
      </c>
      <c r="FE282" s="27"/>
      <c r="FF282" s="27"/>
      <c r="FG282" s="27">
        <f t="shared" ref="FG282" si="7995">SUM(FG275:FG281)</f>
        <v>2949</v>
      </c>
      <c r="FH282" s="28">
        <f t="shared" ref="FH282" si="7996">((FG282+FI282)/7)/FE281</f>
        <v>0.50949628406275804</v>
      </c>
      <c r="FI282" s="27">
        <f t="shared" ref="FI282" si="7997">SUM(FI275:FI281)</f>
        <v>136</v>
      </c>
      <c r="FJ282" s="28">
        <f t="shared" ref="FJ282" si="7998">(FI282/(FI282+FG282))</f>
        <v>4.4084278768233384E-2</v>
      </c>
      <c r="FK282" s="27"/>
      <c r="FL282" s="27"/>
      <c r="FM282" s="29" t="e">
        <f t="shared" ref="FM282:FN282" si="7999">FM280/FM279*100-100</f>
        <v>#DIV/0!</v>
      </c>
      <c r="FN282" s="72">
        <f t="shared" si="7999"/>
        <v>15.281146637265721</v>
      </c>
      <c r="FO282" s="26">
        <f t="shared" ref="FO282" si="8000">SUM(FO275:FO281)</f>
        <v>1</v>
      </c>
      <c r="FP282" s="27">
        <f t="shared" ref="FP282" si="8001">SUM(FP275:FP281)</f>
        <v>0</v>
      </c>
      <c r="FQ282" s="27"/>
      <c r="FR282" s="27"/>
      <c r="FS282" s="27">
        <f t="shared" ref="FS282" si="8002">SUM(FS275:FS281)</f>
        <v>2767</v>
      </c>
      <c r="FT282" s="28">
        <f t="shared" ref="FT282" si="8003">((FS282+FU282)/7)/FQ281</f>
        <v>0.49067579127459365</v>
      </c>
      <c r="FU282" s="27">
        <f t="shared" ref="FU282" si="8004">SUM(FU275:FU281)</f>
        <v>101</v>
      </c>
      <c r="FV282" s="28">
        <f t="shared" ref="FV282" si="8005">(FU282/(FU282+FS282))</f>
        <v>3.5216178521617854E-2</v>
      </c>
      <c r="FW282" s="27"/>
      <c r="FX282" s="27"/>
      <c r="FY282" s="29" t="e">
        <f t="shared" ref="FY282:FZ282" si="8006">FY280/FY279*100-100</f>
        <v>#DIV/0!</v>
      </c>
      <c r="FZ282" s="72">
        <f t="shared" si="8006"/>
        <v>3.7231786956153172</v>
      </c>
      <c r="GA282" s="26">
        <f t="shared" ref="GA282" si="8007">SUM(GA275:GA281)</f>
        <v>4</v>
      </c>
      <c r="GB282" s="27">
        <f t="shared" ref="GB282" si="8008">SUM(GB275:GB281)</f>
        <v>0</v>
      </c>
      <c r="GC282" s="27"/>
      <c r="GD282" s="27"/>
      <c r="GE282" s="27">
        <f t="shared" ref="GE282" si="8009">SUM(GE275:GE281)</f>
        <v>414</v>
      </c>
      <c r="GF282" s="28">
        <f t="shared" ref="GF282" si="8010">((GE282+GG282)/7)/GC281</f>
        <v>0.45187436676798381</v>
      </c>
      <c r="GG282" s="27">
        <f t="shared" ref="GG282" si="8011">SUM(GG275:GG281)</f>
        <v>32</v>
      </c>
      <c r="GH282" s="28">
        <f t="shared" ref="GH282" si="8012">(GG282/(GG282+GE282))</f>
        <v>7.1748878923766815E-2</v>
      </c>
      <c r="GI282" s="27"/>
      <c r="GJ282" s="27"/>
      <c r="GK282" s="29" t="e">
        <f t="shared" ref="GK282:GL282" si="8013">GK280/GK279*100-100</f>
        <v>#DIV/0!</v>
      </c>
      <c r="GL282" s="72">
        <f t="shared" si="8013"/>
        <v>12.127894156560075</v>
      </c>
      <c r="GM282" s="26">
        <f t="shared" ref="GM282" si="8014">SUM(GM275:GM281)</f>
        <v>0</v>
      </c>
      <c r="GN282" s="27">
        <f t="shared" ref="GN282" si="8015">SUM(GN275:GN281)</f>
        <v>0</v>
      </c>
      <c r="GO282" s="27"/>
      <c r="GP282" s="27"/>
      <c r="GQ282" s="27">
        <f t="shared" ref="GQ282" si="8016">SUM(GQ275:GQ281)</f>
        <v>2956</v>
      </c>
      <c r="GR282" s="28">
        <f t="shared" ref="GR282" si="8017">((GQ282+GS282)/7)/GO281</f>
        <v>0.52748578321557815</v>
      </c>
      <c r="GS282" s="27">
        <f t="shared" ref="GS282" si="8018">SUM(GS275:GS281)</f>
        <v>105</v>
      </c>
      <c r="GT282" s="28">
        <f t="shared" ref="GT282" si="8019">(GS282/(GS282+GQ282))</f>
        <v>3.4302515517804638E-2</v>
      </c>
      <c r="GU282" s="27"/>
      <c r="GV282" s="27"/>
      <c r="GW282" s="29" t="e">
        <f t="shared" ref="GW282:GX282" si="8020">GW280/GW279*100-100</f>
        <v>#DIV/0!</v>
      </c>
      <c r="GX282" s="72">
        <f t="shared" si="8020"/>
        <v>7.4834619625137719</v>
      </c>
      <c r="GY282" s="26">
        <f t="shared" ref="GY282" si="8021">SUM(GY275:GY281)</f>
        <v>0</v>
      </c>
      <c r="GZ282" s="27">
        <f t="shared" ref="GZ282" si="8022">SUM(GZ275:GZ281)</f>
        <v>0</v>
      </c>
      <c r="HA282" s="27"/>
      <c r="HB282" s="27"/>
      <c r="HC282" s="27">
        <f t="shared" ref="HC282" si="8023">SUM(HC275:HC281)</f>
        <v>2787</v>
      </c>
      <c r="HD282" s="28">
        <f t="shared" ref="HD282" si="8024">((HC282+HE282)/7)/HA281</f>
        <v>0.50787941075710863</v>
      </c>
      <c r="HE282" s="27">
        <f t="shared" ref="HE282" si="8025">SUM(HE275:HE281)</f>
        <v>178</v>
      </c>
      <c r="HF282" s="28">
        <f t="shared" ref="HF282" si="8026">(HE282/(HE282+HC282))</f>
        <v>6.0033726812816192E-2</v>
      </c>
      <c r="HG282" s="27"/>
      <c r="HH282" s="27"/>
      <c r="HI282" s="29" t="e">
        <f t="shared" ref="HI282:HJ282" si="8027">HI280/HI279*100-100</f>
        <v>#DIV/0!</v>
      </c>
      <c r="HJ282" s="72">
        <f t="shared" si="8027"/>
        <v>13.20837927232634</v>
      </c>
      <c r="HK282" s="26">
        <f t="shared" si="7853"/>
        <v>31</v>
      </c>
      <c r="HL282" s="27">
        <f t="shared" si="7854"/>
        <v>0</v>
      </c>
      <c r="HM282" s="27">
        <f t="shared" si="7855"/>
        <v>0</v>
      </c>
      <c r="HN282" s="27">
        <f t="shared" si="7856"/>
        <v>0</v>
      </c>
      <c r="HO282" s="27">
        <f t="shared" si="7857"/>
        <v>40380</v>
      </c>
      <c r="HP282" s="216">
        <f>+((HO282)/HM281)/7</f>
        <v>0.50270774976657329</v>
      </c>
      <c r="HQ282" s="62">
        <f t="shared" si="7859"/>
        <v>1809</v>
      </c>
      <c r="HR282" s="52">
        <f t="shared" si="7903"/>
        <v>4.4799405646359584E-2</v>
      </c>
      <c r="HS282" s="53">
        <f t="shared" ref="HS282" si="8028">SUM(HS275:HS281)/7</f>
        <v>66.857142857142861</v>
      </c>
      <c r="HT282" s="54">
        <f t="shared" ref="HT282" si="8029">SUM(HT275:HT281)</f>
        <v>37794</v>
      </c>
      <c r="HU282" s="53">
        <f t="shared" ref="HU282" si="8030">AVERAGE(HU275:HU281)</f>
        <v>93.594912486709305</v>
      </c>
      <c r="HV282" s="63" t="e">
        <f>HV280/HV279*100-100</f>
        <v>#DIV/0!</v>
      </c>
      <c r="HW282" s="72">
        <f>HW280/HW279*100-100</f>
        <v>7.0609320869278918</v>
      </c>
      <c r="HX282" s="78">
        <f t="shared" ref="HX282" si="8031">SUM(G282,I282,S282,U282,AE282,AG282,AQ282,AS282,BC282,BE282)/7/SUM(E281,Q281,AC281,AO281,BA281)</f>
        <v>0.51297197674968109</v>
      </c>
      <c r="HY282" s="78">
        <f t="shared" ref="HY282" si="8032">SUM(BO282,BQ282,CA282,CC282,CM282,CO282,CY282,DA282,DK282,DM282)/7/SUM(BM281,BY281,CK281,CW281,DI281)</f>
        <v>0.49612078977932639</v>
      </c>
      <c r="HZ282" s="78">
        <f t="shared" ref="HZ282" si="8033">SUM(DW282,DY282,EI282,EK282,EU282,EW282,FG282,FI282)/7/SUM(DU281,EG281,ES281,FE281)</f>
        <v>0.4959824689554419</v>
      </c>
      <c r="IA282" s="78">
        <f t="shared" ref="IA282" si="8034">SUM(FS282,FU282,GE282,GG282,GQ282,GS282,HC282,HE282)/7/SUM(FQ281,GC281,GO281,HA281)</f>
        <v>0.50560277161262379</v>
      </c>
      <c r="IB282" s="92">
        <f t="shared" ref="IB282" si="8035">SUM(I282,U282,AG282,AS282,BE282)/SUM(G282,I282,S282,U282,AE282,AG282,AQ282,AS282,BC282,BE282)</f>
        <v>4.6061722708429294E-2</v>
      </c>
      <c r="IC282" s="92">
        <f t="shared" ref="IC282" si="8036">SUM(BQ282,CC282,CO282,DA282,DM282)/SUM(BO282,BQ282,CA282,CC282,CM282,CO282,CY282,DA282,DK282,DM282)</f>
        <v>4.1483284951774509E-2</v>
      </c>
      <c r="ID282" s="92">
        <f t="shared" ref="ID282" si="8037">SUM(DY282,EK282,EW282,FI282)/SUM(DW282,DY282,EI282,EK282,EU282,EW282,FG282,FI282)</f>
        <v>4.7338523038081212E-2</v>
      </c>
      <c r="IE282" s="92">
        <f t="shared" ref="IE282" si="8038">SUM(FU282,GG282,GS282,HE282)/SUM(FS282,FU282,GE282,GG282,GQ282,GS282,HC282,HE282)</f>
        <v>4.453961456102784E-2</v>
      </c>
      <c r="IF282" s="94">
        <f t="shared" ref="IF282" si="8039">SUM(C282,O282,AA282,AM282,AY282)</f>
        <v>13</v>
      </c>
      <c r="IG282" s="94">
        <f t="shared" ref="IG282" si="8040">SUM(BK282,BW282,CI282,CU282,DG282)</f>
        <v>9</v>
      </c>
      <c r="IH282" s="94">
        <f t="shared" ref="IH282" si="8041">SUM(DS282,EE282,EQ282,FC282)</f>
        <v>4</v>
      </c>
      <c r="II282" s="94">
        <f t="shared" ref="II282" si="8042">SUM(FO282,GA282,GM282,GY282)</f>
        <v>5</v>
      </c>
      <c r="IJ282" s="96" t="s">
        <v>89</v>
      </c>
    </row>
    <row r="283" spans="1:244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" si="8043">HK282/HM272</f>
        <v>2.6942464800973403E-3</v>
      </c>
      <c r="HL283" s="68">
        <f t="shared" ref="HL283" si="8044">HL282/HN272</f>
        <v>0</v>
      </c>
      <c r="HM283" s="45"/>
      <c r="HN283" s="45"/>
      <c r="HO283" s="45"/>
      <c r="HP283" s="218"/>
      <c r="HQ283" s="45"/>
      <c r="HR283" s="45"/>
      <c r="HS283" s="45"/>
      <c r="HT283" s="55"/>
      <c r="HU283" s="45"/>
      <c r="HV283" s="45"/>
      <c r="HW283" s="46"/>
      <c r="HY283" s="77"/>
      <c r="HZ283" s="77"/>
      <c r="IA283" s="77"/>
      <c r="IF283" s="94">
        <f t="shared" ref="IF283" si="8045">SUM(E272,Q272,AC272,AO272,BA272)</f>
        <v>3036</v>
      </c>
      <c r="IG283" s="94">
        <f t="shared" ref="IG283" si="8046">SUM(BM272,BY272,CK272,CW272,DI272)</f>
        <v>3084</v>
      </c>
      <c r="IH283" s="94">
        <f t="shared" ref="IH283" si="8047">SUM(DU272,EG272,ES272,FE272)</f>
        <v>2742</v>
      </c>
      <c r="II283" s="94">
        <f t="shared" ref="II283" si="8048">SUM(FQ272,GC272,GO272,HA272)</f>
        <v>2644</v>
      </c>
      <c r="IJ283" s="96" t="s">
        <v>84</v>
      </c>
    </row>
    <row r="284" spans="1:244" x14ac:dyDescent="0.25">
      <c r="A284" s="225">
        <v>56</v>
      </c>
      <c r="B284" s="73">
        <f>B281+1</f>
        <v>44645</v>
      </c>
      <c r="C284" s="33"/>
      <c r="D284" s="34"/>
      <c r="E284" s="223">
        <f>E281-C284</f>
        <v>721</v>
      </c>
      <c r="F284" s="34">
        <f>F281-D284</f>
        <v>61</v>
      </c>
      <c r="G284" s="34">
        <v>368</v>
      </c>
      <c r="H284" s="35">
        <f t="shared" ref="H284:H290" si="8049">((G284+I284)/E284)</f>
        <v>0.53259361997226073</v>
      </c>
      <c r="I284" s="34">
        <v>16</v>
      </c>
      <c r="J284" s="35">
        <f>I284/(G284+I284)</f>
        <v>4.1666666666666664E-2</v>
      </c>
      <c r="K284" s="36"/>
      <c r="L284" s="34"/>
      <c r="M284" s="34"/>
      <c r="N284" s="37"/>
      <c r="O284" s="33"/>
      <c r="P284" s="34"/>
      <c r="Q284" s="34">
        <f t="shared" ref="Q284" si="8050">Q281-O284</f>
        <v>685</v>
      </c>
      <c r="R284" s="34">
        <f t="shared" ref="R284" si="8051">R281-P284</f>
        <v>57</v>
      </c>
      <c r="S284" s="34">
        <v>356</v>
      </c>
      <c r="T284" s="35">
        <f t="shared" ref="T284:T290" si="8052">((S284+U284)/Q284)</f>
        <v>0.54744525547445255</v>
      </c>
      <c r="U284" s="34">
        <v>19</v>
      </c>
      <c r="V284" s="35">
        <f t="shared" ref="V284:V290" si="8053">U284/(S284+U284)</f>
        <v>5.0666666666666665E-2</v>
      </c>
      <c r="W284" s="36"/>
      <c r="X284" s="34"/>
      <c r="Y284" s="34"/>
      <c r="Z284" s="37"/>
      <c r="AA284" s="33"/>
      <c r="AB284" s="34"/>
      <c r="AC284" s="34">
        <f t="shared" ref="AC284" si="8054">AC281-AA284</f>
        <v>104</v>
      </c>
      <c r="AD284" s="34">
        <f t="shared" ref="AD284" si="8055">AD281-AB284</f>
        <v>7</v>
      </c>
      <c r="AE284" s="34">
        <v>52</v>
      </c>
      <c r="AF284" s="35">
        <f t="shared" ref="AF284:AF290" si="8056">((AE284+AG284)/AC284)</f>
        <v>0.57692307692307687</v>
      </c>
      <c r="AG284" s="34">
        <v>8</v>
      </c>
      <c r="AH284" s="35">
        <f t="shared" ref="AH284:AH290" si="8057">AG284/(AE284+AG284)</f>
        <v>0.13333333333333333</v>
      </c>
      <c r="AI284" s="36"/>
      <c r="AJ284" s="34"/>
      <c r="AK284" s="34"/>
      <c r="AL284" s="37"/>
      <c r="AM284" s="33"/>
      <c r="AN284" s="34"/>
      <c r="AO284" s="34">
        <f t="shared" ref="AO284" si="8058">AO281-AM284</f>
        <v>694</v>
      </c>
      <c r="AP284" s="34">
        <f t="shared" ref="AP284" si="8059">AP281-AN284</f>
        <v>60</v>
      </c>
      <c r="AQ284" s="34">
        <v>344</v>
      </c>
      <c r="AR284" s="35">
        <f t="shared" ref="AR284:AR290" si="8060">((AQ284+AS284)/AO284)</f>
        <v>0.52881844380403453</v>
      </c>
      <c r="AS284" s="34">
        <v>23</v>
      </c>
      <c r="AT284" s="35">
        <f t="shared" ref="AT284:AT290" si="8061">AS284/(AQ284+AS284)</f>
        <v>6.2670299727520432E-2</v>
      </c>
      <c r="AU284" s="36"/>
      <c r="AV284" s="34"/>
      <c r="AW284" s="34"/>
      <c r="AX284" s="37"/>
      <c r="AY284" s="33"/>
      <c r="AZ284" s="34"/>
      <c r="BA284" s="34">
        <f t="shared" ref="BA284" si="8062">BA281-AY284</f>
        <v>819</v>
      </c>
      <c r="BB284" s="34">
        <f t="shared" ref="BB284" si="8063">BB281-AZ284</f>
        <v>68</v>
      </c>
      <c r="BC284" s="34">
        <v>344</v>
      </c>
      <c r="BD284" s="35">
        <f t="shared" ref="BD284:BD290" si="8064">((BC284+BE284)/BA284)</f>
        <v>0.46275946275946278</v>
      </c>
      <c r="BE284" s="34">
        <v>35</v>
      </c>
      <c r="BF284" s="35">
        <f t="shared" ref="BF284:BF290" si="8065">BE284/(BC284+BE284)</f>
        <v>9.2348284960422161E-2</v>
      </c>
      <c r="BG284" s="36"/>
      <c r="BH284" s="34"/>
      <c r="BI284" s="34"/>
      <c r="BJ284" s="37"/>
      <c r="BK284" s="33"/>
      <c r="BL284" s="34"/>
      <c r="BM284" s="34">
        <f t="shared" ref="BM284" si="8066">BM281-BK284</f>
        <v>703</v>
      </c>
      <c r="BN284" s="34">
        <f t="shared" ref="BN284" si="8067">BN281-BL284</f>
        <v>58</v>
      </c>
      <c r="BO284" s="34">
        <v>318</v>
      </c>
      <c r="BP284" s="35">
        <f t="shared" ref="BP284:BP290" si="8068">((BO284+BQ284)/BM284)</f>
        <v>0.47795163584637268</v>
      </c>
      <c r="BQ284" s="34">
        <v>18</v>
      </c>
      <c r="BR284" s="35">
        <f t="shared" ref="BR284:BR290" si="8069">BQ284/(BO284+BQ284)</f>
        <v>5.3571428571428568E-2</v>
      </c>
      <c r="BS284" s="36"/>
      <c r="BT284" s="34"/>
      <c r="BU284" s="34"/>
      <c r="BV284" s="37"/>
      <c r="BW284" s="33"/>
      <c r="BX284" s="34"/>
      <c r="BY284" s="34">
        <f t="shared" ref="BY284" si="8070">BY281-BW284</f>
        <v>723</v>
      </c>
      <c r="BZ284" s="34">
        <f t="shared" ref="BZ284" si="8071">BZ281-BX284</f>
        <v>61</v>
      </c>
      <c r="CA284" s="34">
        <v>350</v>
      </c>
      <c r="CB284" s="35">
        <f t="shared" ref="CB284:CB290" si="8072">((CA284+CC284)/BY284)</f>
        <v>0.50899031811894879</v>
      </c>
      <c r="CC284" s="34">
        <v>18</v>
      </c>
      <c r="CD284" s="35">
        <f t="shared" ref="CD284:CD290" si="8073">CC284/(CA284+CC284)</f>
        <v>4.8913043478260872E-2</v>
      </c>
      <c r="CE284" s="36"/>
      <c r="CF284" s="34"/>
      <c r="CG284" s="34"/>
      <c r="CH284" s="37"/>
      <c r="CI284" s="33"/>
      <c r="CJ284" s="34"/>
      <c r="CK284" s="34">
        <f t="shared" ref="CK284" si="8074">CK281-CI284</f>
        <v>114</v>
      </c>
      <c r="CL284" s="34">
        <f t="shared" ref="CL284" si="8075">CL281-CJ284</f>
        <v>11</v>
      </c>
      <c r="CM284" s="34">
        <v>39</v>
      </c>
      <c r="CN284" s="35">
        <f t="shared" ref="CN284:CN290" si="8076">((CM284+CO284)/CK284)</f>
        <v>0.35087719298245612</v>
      </c>
      <c r="CO284" s="34">
        <v>1</v>
      </c>
      <c r="CP284" s="35">
        <f t="shared" ref="CP284:CP290" si="8077">CO284/(CM284+CO284)</f>
        <v>2.5000000000000001E-2</v>
      </c>
      <c r="CQ284" s="36"/>
      <c r="CR284" s="34"/>
      <c r="CS284" s="34"/>
      <c r="CT284" s="37"/>
      <c r="CU284" s="33"/>
      <c r="CV284" s="34"/>
      <c r="CW284" s="34">
        <f t="shared" ref="CW284" si="8078">CW281-CU284</f>
        <v>729</v>
      </c>
      <c r="CX284" s="34">
        <f t="shared" ref="CX284" si="8079">CX281-CV284</f>
        <v>62</v>
      </c>
      <c r="CY284" s="34">
        <v>381</v>
      </c>
      <c r="CZ284" s="35">
        <f t="shared" ref="CZ284:CZ290" si="8080">((CY284+DA284)/CW284)</f>
        <v>0.54458161865569277</v>
      </c>
      <c r="DA284" s="34">
        <v>16</v>
      </c>
      <c r="DB284" s="35">
        <f t="shared" ref="DB284:DB290" si="8081">DA284/(CY284+DA284)</f>
        <v>4.0302267002518891E-2</v>
      </c>
      <c r="DC284" s="36"/>
      <c r="DD284" s="34"/>
      <c r="DE284" s="34"/>
      <c r="DF284" s="37"/>
      <c r="DG284" s="33"/>
      <c r="DH284" s="34"/>
      <c r="DI284" s="34">
        <f t="shared" ref="DI284" si="8082">DI281-DG284</f>
        <v>806</v>
      </c>
      <c r="DJ284" s="34">
        <f t="shared" ref="DJ284" si="8083">DJ281-DH284</f>
        <v>70</v>
      </c>
      <c r="DK284" s="34">
        <v>377</v>
      </c>
      <c r="DL284" s="35">
        <f t="shared" ref="DL284:DL290" si="8084">((DK284+DM284)/DI284)</f>
        <v>0.48883374689826303</v>
      </c>
      <c r="DM284" s="34">
        <v>17</v>
      </c>
      <c r="DN284" s="35">
        <f t="shared" ref="DN284:DN290" si="8085">DM284/(DK284+DM284)</f>
        <v>4.3147208121827409E-2</v>
      </c>
      <c r="DO284" s="36"/>
      <c r="DP284" s="34"/>
      <c r="DQ284" s="34"/>
      <c r="DR284" s="37"/>
      <c r="DS284" s="33"/>
      <c r="DT284" s="34"/>
      <c r="DU284" s="34">
        <f t="shared" ref="DU284" si="8086">DU281-DS284</f>
        <v>872</v>
      </c>
      <c r="DV284" s="34">
        <f t="shared" ref="DV284" si="8087">DV281-DT284</f>
        <v>70</v>
      </c>
      <c r="DW284" s="34">
        <v>407</v>
      </c>
      <c r="DX284" s="35">
        <f t="shared" ref="DX284:DX290" si="8088">((DW284+DY284)/DU284)</f>
        <v>0.49311926605504586</v>
      </c>
      <c r="DY284" s="34">
        <v>23</v>
      </c>
      <c r="DZ284" s="35">
        <f t="shared" ref="DZ284:DZ290" si="8089">DY284/(DW284+DY284)</f>
        <v>5.3488372093023255E-2</v>
      </c>
      <c r="EA284" s="36"/>
      <c r="EB284" s="34"/>
      <c r="EC284" s="34"/>
      <c r="ED284" s="37"/>
      <c r="EE284" s="33"/>
      <c r="EF284" s="34"/>
      <c r="EG284" s="34">
        <f t="shared" ref="EG284" si="8090">EG281-EE284</f>
        <v>145</v>
      </c>
      <c r="EH284" s="34">
        <f t="shared" ref="EH284" si="8091">EH281-EF284</f>
        <v>11</v>
      </c>
      <c r="EI284" s="34">
        <v>52</v>
      </c>
      <c r="EJ284" s="35">
        <f t="shared" ref="EJ284:EJ290" si="8092">((EI284+EK284)/EG284)</f>
        <v>0.38620689655172413</v>
      </c>
      <c r="EK284" s="34">
        <v>4</v>
      </c>
      <c r="EL284" s="35">
        <f t="shared" ref="EL284:EL290" si="8093">EK284/(EI284+EK284)</f>
        <v>7.1428571428571425E-2</v>
      </c>
      <c r="EM284" s="36"/>
      <c r="EN284" s="34"/>
      <c r="EO284" s="34"/>
      <c r="EP284" s="37"/>
      <c r="EQ284" s="33">
        <v>2</v>
      </c>
      <c r="ER284" s="34"/>
      <c r="ES284" s="34">
        <f t="shared" ref="ES284" si="8094">ES281-EQ284</f>
        <v>854</v>
      </c>
      <c r="ET284" s="34">
        <f t="shared" ref="ET284" si="8095">ET281-ER284</f>
        <v>72</v>
      </c>
      <c r="EU284" s="34">
        <v>412</v>
      </c>
      <c r="EV284" s="35">
        <f t="shared" ref="EV284:EV290" si="8096">((EU284+EW284)/ES284)</f>
        <v>0.50936768149882905</v>
      </c>
      <c r="EW284" s="34">
        <v>23</v>
      </c>
      <c r="EX284" s="35">
        <f t="shared" ref="EX284:EX290" si="8097">EW284/(EU284+EW284)</f>
        <v>5.2873563218390804E-2</v>
      </c>
      <c r="EY284" s="36"/>
      <c r="EZ284" s="34"/>
      <c r="FA284" s="34"/>
      <c r="FB284" s="37"/>
      <c r="FC284" s="33"/>
      <c r="FD284" s="34"/>
      <c r="FE284" s="34">
        <f t="shared" ref="FE284" si="8098">FE281-FC284</f>
        <v>865</v>
      </c>
      <c r="FF284" s="34">
        <f t="shared" ref="FF284" si="8099">FF281-FD284</f>
        <v>71</v>
      </c>
      <c r="FG284" s="34">
        <v>435</v>
      </c>
      <c r="FH284" s="35">
        <f t="shared" ref="FH284:FH290" si="8100">((FG284+FI284)/FE284)</f>
        <v>0.54104046242774562</v>
      </c>
      <c r="FI284" s="34">
        <v>33</v>
      </c>
      <c r="FJ284" s="35">
        <f t="shared" ref="FJ284:FJ290" si="8101">FI284/(FG284+FI284)</f>
        <v>7.0512820512820512E-2</v>
      </c>
      <c r="FK284" s="36"/>
      <c r="FL284" s="34"/>
      <c r="FM284" s="34"/>
      <c r="FN284" s="37"/>
      <c r="FO284" s="33"/>
      <c r="FP284" s="34"/>
      <c r="FQ284" s="34">
        <f t="shared" ref="FQ284" si="8102">FQ281-FO284</f>
        <v>835</v>
      </c>
      <c r="FR284" s="34">
        <f t="shared" ref="FR284" si="8103">FR281-FP284</f>
        <v>69</v>
      </c>
      <c r="FS284" s="34">
        <v>402</v>
      </c>
      <c r="FT284" s="35">
        <f t="shared" ref="FT284:FT290" si="8104">((FS284+FU284)/FQ284)</f>
        <v>0.49101796407185627</v>
      </c>
      <c r="FU284" s="34">
        <v>8</v>
      </c>
      <c r="FV284" s="35">
        <f t="shared" ref="FV284:FV290" si="8105">FU284/(FS284+FU284)</f>
        <v>1.9512195121951219E-2</v>
      </c>
      <c r="FW284" s="36"/>
      <c r="FX284" s="34"/>
      <c r="FY284" s="34"/>
      <c r="FZ284" s="37"/>
      <c r="GA284" s="33"/>
      <c r="GB284" s="34"/>
      <c r="GC284" s="34">
        <f t="shared" ref="GC284" si="8106">GC281-GA284</f>
        <v>141</v>
      </c>
      <c r="GD284" s="34">
        <f t="shared" ref="GD284" si="8107">GD281-GB284</f>
        <v>13</v>
      </c>
      <c r="GE284" s="34">
        <v>56</v>
      </c>
      <c r="GF284" s="35">
        <f t="shared" ref="GF284:GF290" si="8108">((GE284+GG284)/GC284)</f>
        <v>0.41843971631205673</v>
      </c>
      <c r="GG284" s="34">
        <v>3</v>
      </c>
      <c r="GH284" s="35">
        <f t="shared" ref="GH284:GH290" si="8109">GG284/(GE284+GG284)</f>
        <v>5.0847457627118647E-2</v>
      </c>
      <c r="GI284" s="36"/>
      <c r="GJ284" s="34"/>
      <c r="GK284" s="34"/>
      <c r="GL284" s="37"/>
      <c r="GM284" s="33"/>
      <c r="GN284" s="34"/>
      <c r="GO284" s="34">
        <f t="shared" ref="GO284" si="8110">GO281-GM284</f>
        <v>829</v>
      </c>
      <c r="GP284" s="34">
        <f t="shared" ref="GP284" si="8111">GP281-GN284</f>
        <v>69</v>
      </c>
      <c r="GQ284" s="34">
        <v>433</v>
      </c>
      <c r="GR284" s="35">
        <f t="shared" ref="GR284:GR290" si="8112">((GQ284+GS284)/GO284)</f>
        <v>0.53679131483715314</v>
      </c>
      <c r="GS284" s="34">
        <v>12</v>
      </c>
      <c r="GT284" s="35">
        <f t="shared" ref="GT284:GT290" si="8113">GS284/(GQ284+GS284)</f>
        <v>2.6966292134831461E-2</v>
      </c>
      <c r="GU284" s="36"/>
      <c r="GV284" s="34"/>
      <c r="GW284" s="34"/>
      <c r="GX284" s="37"/>
      <c r="GY284" s="33"/>
      <c r="GZ284" s="34"/>
      <c r="HA284" s="34">
        <f t="shared" ref="HA284" si="8114">HA281-GY284</f>
        <v>834</v>
      </c>
      <c r="HB284" s="34">
        <f t="shared" ref="HB284" si="8115">HB281-GZ284</f>
        <v>70</v>
      </c>
      <c r="HC284" s="34">
        <v>410</v>
      </c>
      <c r="HD284" s="35">
        <f t="shared" ref="HD284:HD290" si="8116">((HC284+HE284)/HA284)</f>
        <v>0.52517985611510787</v>
      </c>
      <c r="HE284" s="34">
        <v>28</v>
      </c>
      <c r="HF284" s="35">
        <f t="shared" ref="HF284:HF290" si="8117">HE284/(HC284+HE284)</f>
        <v>6.3926940639269403E-2</v>
      </c>
      <c r="HG284" s="36"/>
      <c r="HH284" s="34"/>
      <c r="HI284" s="34"/>
      <c r="HJ284" s="37"/>
      <c r="HK284" s="33">
        <f t="shared" ref="HK284:HK291" si="8118">+C284+O284+AA284+AM284+AY284+BK284+BW284+CI284+CU284+DG284+DS284+EE284+EQ284+FC284+FO284+GA284+GM284+GY284</f>
        <v>2</v>
      </c>
      <c r="HL284" s="34">
        <f t="shared" ref="HL284:HL291" si="8119">+D284+P284+AB284+AN284+AZ284+BL284+BX284+CJ284+CV284+DH284+DT284+EF284+ER284+FD284+FP284+GB284+GN284+GZ284</f>
        <v>0</v>
      </c>
      <c r="HM284" s="34">
        <f t="shared" ref="HM284:HM291" si="8120">+E284+Q284+AC284+AO284+BA284+BM284+BY284+CK284+CW284+DI284+DU284+EG284+ES284+FE284+FQ284+GC284+GO284+HA284</f>
        <v>11473</v>
      </c>
      <c r="HN284" s="34">
        <f t="shared" ref="HN284:HN291" si="8121">+F284+R284+AD284+AP284+BB284+BN284+BZ284+CL284+CX284+DJ284+DV284+EH284+ET284+FF284+FR284+GD284+GP284+HB284</f>
        <v>960</v>
      </c>
      <c r="HO284" s="34">
        <f t="shared" ref="HO284:HO291" si="8122">+G284+S284+AE284+AQ284+BC284+BO284+CA284+CM284+CY284+DK284+DW284+EI284+EU284+FG284+FS284+GE284+GQ284+HC284+I284+U284+AG284+AS284+BE284+BQ284+CC284+CO284+DA284+DM284+DY284+EK284+EW284+FI284+FU284+GG284+GS284+HE284</f>
        <v>5841</v>
      </c>
      <c r="HP284" s="214">
        <f t="shared" ref="HP284:HP285" si="8123">+(HO284)/HM284</f>
        <v>0.50910834132310645</v>
      </c>
      <c r="HQ284" s="48">
        <f t="shared" ref="HQ284:HQ291" si="8124">+I284+U284+AG284+AS284+BE284+BQ284+CC284+CO284+DA284+DM284+DY284+EK284+EW284+FI284+FU284+GG284+GS284+HE284</f>
        <v>305</v>
      </c>
      <c r="HR284" s="35">
        <f>+(HQ284/(HO284))</f>
        <v>5.2217086115391199E-2</v>
      </c>
      <c r="HS284" s="49">
        <v>67.099999999999994</v>
      </c>
      <c r="HT284" s="50">
        <v>5414</v>
      </c>
      <c r="HU284" s="49">
        <f t="shared" ref="HU284:HU290" si="8125">+HT284/HO284*100</f>
        <v>92.689607943845232</v>
      </c>
      <c r="HV284" s="48"/>
      <c r="HW284" s="37"/>
      <c r="HX284" s="78">
        <f t="shared" ref="HX284:HX290" si="8126">SUM(G284,I284,S284,U284,AE284,AG284,AQ284,AS284,BC284,BE284)/SUM(E284,Q284,AC284,AO284,BA284)</f>
        <v>0.51769765133972878</v>
      </c>
      <c r="HY284" s="78">
        <f t="shared" ref="HY284:HY290" si="8127">SUM(BO284,BQ284,CA284,CC284,CM284,CO284,CY284,DA284,DK284,DM284)/SUM(BM284,BY284,CK284,CW284,DI284)</f>
        <v>0.49918699186991872</v>
      </c>
      <c r="HZ284" s="78">
        <f t="shared" ref="HZ284:HZ290" si="8128">SUM(DW284,DY284,EI284,EK284,EU284,EW284,FG284,FI284)/SUM(DU284,EG284,ES284,FE284)</f>
        <v>0.50767543859649122</v>
      </c>
      <c r="IA284" s="78">
        <f t="shared" ref="IA284:IA290" si="8129">SUM(FS284,FU284,GE284,GG284,GQ284,GS284,HC284,HE284)/SUM(FQ284,GC284,GO284,HA284)</f>
        <v>0.51231527093596063</v>
      </c>
    </row>
    <row r="285" spans="1:244" x14ac:dyDescent="0.25">
      <c r="A285" s="226"/>
      <c r="B285" s="41">
        <f t="shared" ref="B285:B290" si="8130">+B284+1</f>
        <v>44646</v>
      </c>
      <c r="C285" s="10"/>
      <c r="D285" s="11"/>
      <c r="E285" s="11">
        <v>721</v>
      </c>
      <c r="F285" s="74">
        <f t="shared" ref="F285:F289" si="8131">F284-D285</f>
        <v>61</v>
      </c>
      <c r="G285" s="11">
        <v>330</v>
      </c>
      <c r="H285" s="12">
        <f t="shared" si="8049"/>
        <v>0.48821081830790569</v>
      </c>
      <c r="I285" s="11">
        <v>22</v>
      </c>
      <c r="J285" s="12">
        <f t="shared" ref="J285:J290" si="8132">I285/(G285+I285)</f>
        <v>6.25E-2</v>
      </c>
      <c r="K285" s="13"/>
      <c r="L285" s="11"/>
      <c r="M285" s="11"/>
      <c r="N285" s="14"/>
      <c r="O285" s="10"/>
      <c r="P285" s="11"/>
      <c r="Q285" s="74">
        <f t="shared" ref="Q285:Q290" si="8133">Q284-O285</f>
        <v>685</v>
      </c>
      <c r="R285" s="74">
        <f t="shared" ref="R285:R290" si="8134">R284-P285</f>
        <v>57</v>
      </c>
      <c r="S285" s="11">
        <v>347</v>
      </c>
      <c r="T285" s="12">
        <f t="shared" si="8052"/>
        <v>0.52408759124087589</v>
      </c>
      <c r="U285" s="11">
        <v>12</v>
      </c>
      <c r="V285" s="12">
        <f t="shared" si="8053"/>
        <v>3.3426183844011144E-2</v>
      </c>
      <c r="W285" s="13"/>
      <c r="X285" s="11"/>
      <c r="Y285" s="11"/>
      <c r="Z285" s="14"/>
      <c r="AA285" s="10"/>
      <c r="AB285" s="11"/>
      <c r="AC285" s="74">
        <f t="shared" ref="AC285:AC290" si="8135">AC284-AA285</f>
        <v>104</v>
      </c>
      <c r="AD285" s="74">
        <f t="shared" ref="AD285:AD290" si="8136">AD284-AB285</f>
        <v>7</v>
      </c>
      <c r="AE285" s="11">
        <v>44</v>
      </c>
      <c r="AF285" s="12">
        <f t="shared" si="8056"/>
        <v>0.45192307692307693</v>
      </c>
      <c r="AG285" s="11">
        <v>3</v>
      </c>
      <c r="AH285" s="12">
        <f t="shared" si="8057"/>
        <v>6.3829787234042548E-2</v>
      </c>
      <c r="AI285" s="13"/>
      <c r="AJ285" s="11"/>
      <c r="AK285" s="11"/>
      <c r="AL285" s="14"/>
      <c r="AM285" s="10"/>
      <c r="AN285" s="11"/>
      <c r="AO285" s="74">
        <f t="shared" ref="AO285:AO290" si="8137">AO284-AM285</f>
        <v>694</v>
      </c>
      <c r="AP285" s="74">
        <f t="shared" ref="AP285:AP290" si="8138">AP284-AN285</f>
        <v>60</v>
      </c>
      <c r="AQ285" s="11">
        <v>345</v>
      </c>
      <c r="AR285" s="12">
        <f t="shared" si="8060"/>
        <v>0.52737752161383289</v>
      </c>
      <c r="AS285" s="11">
        <v>21</v>
      </c>
      <c r="AT285" s="12">
        <f t="shared" si="8061"/>
        <v>5.737704918032787E-2</v>
      </c>
      <c r="AU285" s="13"/>
      <c r="AV285" s="11"/>
      <c r="AW285" s="11"/>
      <c r="AX285" s="14"/>
      <c r="AY285" s="10"/>
      <c r="AZ285" s="11"/>
      <c r="BA285" s="74">
        <f t="shared" ref="BA285:BA290" si="8139">BA284-AY285</f>
        <v>819</v>
      </c>
      <c r="BB285" s="74">
        <f t="shared" ref="BB285:BB290" si="8140">BB284-AZ285</f>
        <v>68</v>
      </c>
      <c r="BC285" s="11">
        <v>388</v>
      </c>
      <c r="BD285" s="12">
        <f t="shared" si="8064"/>
        <v>0.51159951159951156</v>
      </c>
      <c r="BE285" s="11">
        <v>31</v>
      </c>
      <c r="BF285" s="12">
        <f t="shared" si="8065"/>
        <v>7.3985680190930783E-2</v>
      </c>
      <c r="BG285" s="13"/>
      <c r="BH285" s="11"/>
      <c r="BI285" s="11"/>
      <c r="BJ285" s="14"/>
      <c r="BK285" s="10"/>
      <c r="BL285" s="11"/>
      <c r="BM285" s="74">
        <f t="shared" ref="BM285:BM290" si="8141">BM284-BK285</f>
        <v>703</v>
      </c>
      <c r="BN285" s="74">
        <f t="shared" ref="BN285:BN290" si="8142">BN284-BL285</f>
        <v>58</v>
      </c>
      <c r="BO285" s="11">
        <v>323</v>
      </c>
      <c r="BP285" s="12">
        <f t="shared" si="8068"/>
        <v>0.4822190611664296</v>
      </c>
      <c r="BQ285" s="11">
        <v>16</v>
      </c>
      <c r="BR285" s="12">
        <f t="shared" si="8069"/>
        <v>4.71976401179941E-2</v>
      </c>
      <c r="BS285" s="13"/>
      <c r="BT285" s="11"/>
      <c r="BU285" s="11"/>
      <c r="BV285" s="14"/>
      <c r="BW285" s="10"/>
      <c r="BX285" s="11"/>
      <c r="BY285" s="74">
        <f t="shared" ref="BY285:BY290" si="8143">BY284-BW285</f>
        <v>723</v>
      </c>
      <c r="BZ285" s="74">
        <f t="shared" ref="BZ285:BZ290" si="8144">BZ284-BX285</f>
        <v>61</v>
      </c>
      <c r="CA285" s="11">
        <v>368</v>
      </c>
      <c r="CB285" s="12">
        <f t="shared" si="8072"/>
        <v>0.52835408022130015</v>
      </c>
      <c r="CC285" s="11">
        <v>14</v>
      </c>
      <c r="CD285" s="12">
        <f t="shared" si="8073"/>
        <v>3.6649214659685861E-2</v>
      </c>
      <c r="CE285" s="13"/>
      <c r="CF285" s="11"/>
      <c r="CG285" s="11"/>
      <c r="CH285" s="14"/>
      <c r="CI285" s="10"/>
      <c r="CJ285" s="11"/>
      <c r="CK285" s="74">
        <f t="shared" ref="CK285:CK290" si="8145">CK284-CI285</f>
        <v>114</v>
      </c>
      <c r="CL285" s="74">
        <f t="shared" ref="CL285:CL290" si="8146">CL284-CJ285</f>
        <v>11</v>
      </c>
      <c r="CM285" s="11">
        <v>54</v>
      </c>
      <c r="CN285" s="12">
        <f t="shared" si="8076"/>
        <v>0.50877192982456143</v>
      </c>
      <c r="CO285" s="11">
        <v>4</v>
      </c>
      <c r="CP285" s="12">
        <f t="shared" si="8077"/>
        <v>6.8965517241379309E-2</v>
      </c>
      <c r="CQ285" s="13"/>
      <c r="CR285" s="11"/>
      <c r="CS285" s="11"/>
      <c r="CT285" s="14"/>
      <c r="CU285" s="10"/>
      <c r="CV285" s="11"/>
      <c r="CW285" s="74">
        <f t="shared" ref="CW285:CW290" si="8147">CW284-CU285</f>
        <v>729</v>
      </c>
      <c r="CX285" s="74">
        <f t="shared" ref="CX285:CX290" si="8148">CX284-CV285</f>
        <v>62</v>
      </c>
      <c r="CY285" s="11">
        <v>343</v>
      </c>
      <c r="CZ285" s="12">
        <f t="shared" si="8080"/>
        <v>0.49245541838134432</v>
      </c>
      <c r="DA285" s="11">
        <v>16</v>
      </c>
      <c r="DB285" s="12">
        <f t="shared" si="8081"/>
        <v>4.456824512534819E-2</v>
      </c>
      <c r="DC285" s="13"/>
      <c r="DD285" s="11"/>
      <c r="DE285" s="11"/>
      <c r="DF285" s="14"/>
      <c r="DG285" s="10"/>
      <c r="DH285" s="11"/>
      <c r="DI285" s="74">
        <f t="shared" ref="DI285:DI290" si="8149">DI284-DG285</f>
        <v>806</v>
      </c>
      <c r="DJ285" s="74">
        <f t="shared" ref="DJ285:DJ290" si="8150">DJ284-DH285</f>
        <v>70</v>
      </c>
      <c r="DK285" s="11">
        <v>381</v>
      </c>
      <c r="DL285" s="12">
        <f t="shared" si="8084"/>
        <v>0.50124069478908184</v>
      </c>
      <c r="DM285" s="11">
        <v>23</v>
      </c>
      <c r="DN285" s="12">
        <f t="shared" si="8085"/>
        <v>5.6930693069306933E-2</v>
      </c>
      <c r="DO285" s="13"/>
      <c r="DP285" s="11"/>
      <c r="DQ285" s="11"/>
      <c r="DR285" s="14"/>
      <c r="DS285" s="10"/>
      <c r="DT285" s="11"/>
      <c r="DU285" s="74">
        <f t="shared" ref="DU285:DU290" si="8151">DU284-DS285</f>
        <v>872</v>
      </c>
      <c r="DV285" s="74">
        <f t="shared" ref="DV285:DV290" si="8152">DV284-DT285</f>
        <v>70</v>
      </c>
      <c r="DW285" s="11">
        <v>391</v>
      </c>
      <c r="DX285" s="12">
        <f t="shared" si="8088"/>
        <v>0.47706422018348627</v>
      </c>
      <c r="DY285" s="11">
        <v>25</v>
      </c>
      <c r="DZ285" s="12">
        <f t="shared" si="8089"/>
        <v>6.0096153846153848E-2</v>
      </c>
      <c r="EA285" s="13"/>
      <c r="EB285" s="11"/>
      <c r="EC285" s="11"/>
      <c r="ED285" s="14"/>
      <c r="EE285" s="10"/>
      <c r="EF285" s="11"/>
      <c r="EG285" s="74">
        <f t="shared" ref="EG285:EG290" si="8153">EG284-EE285</f>
        <v>145</v>
      </c>
      <c r="EH285" s="74">
        <f t="shared" ref="EH285:EH290" si="8154">EH284-EF285</f>
        <v>11</v>
      </c>
      <c r="EI285" s="11">
        <v>58</v>
      </c>
      <c r="EJ285" s="12">
        <f t="shared" si="8092"/>
        <v>0.44827586206896552</v>
      </c>
      <c r="EK285" s="11">
        <v>7</v>
      </c>
      <c r="EL285" s="12">
        <f t="shared" si="8093"/>
        <v>0.1076923076923077</v>
      </c>
      <c r="EM285" s="13"/>
      <c r="EN285" s="11"/>
      <c r="EO285" s="11"/>
      <c r="EP285" s="14"/>
      <c r="EQ285" s="10"/>
      <c r="ER285" s="11"/>
      <c r="ES285" s="74">
        <f t="shared" ref="ES285:ES290" si="8155">ES284-EQ285</f>
        <v>854</v>
      </c>
      <c r="ET285" s="74">
        <f t="shared" ref="ET285:ET290" si="8156">ET284-ER285</f>
        <v>72</v>
      </c>
      <c r="EU285" s="11">
        <v>413</v>
      </c>
      <c r="EV285" s="12">
        <f t="shared" si="8096"/>
        <v>0.51288056206088994</v>
      </c>
      <c r="EW285" s="11">
        <v>25</v>
      </c>
      <c r="EX285" s="12">
        <f t="shared" si="8097"/>
        <v>5.7077625570776253E-2</v>
      </c>
      <c r="EY285" s="13"/>
      <c r="EZ285" s="11"/>
      <c r="FA285" s="11"/>
      <c r="FB285" s="14"/>
      <c r="FC285" s="10">
        <v>2</v>
      </c>
      <c r="FD285" s="11"/>
      <c r="FE285" s="74">
        <f t="shared" ref="FE285:FE290" si="8157">FE284-FC285</f>
        <v>863</v>
      </c>
      <c r="FF285" s="74">
        <f t="shared" ref="FF285:FF290" si="8158">FF284-FD285</f>
        <v>71</v>
      </c>
      <c r="FG285" s="11">
        <v>409</v>
      </c>
      <c r="FH285" s="12">
        <f t="shared" si="8100"/>
        <v>0.50521436848203938</v>
      </c>
      <c r="FI285" s="11">
        <v>27</v>
      </c>
      <c r="FJ285" s="12">
        <f t="shared" si="8101"/>
        <v>6.1926605504587159E-2</v>
      </c>
      <c r="FK285" s="13"/>
      <c r="FL285" s="11"/>
      <c r="FM285" s="11"/>
      <c r="FN285" s="14"/>
      <c r="FO285" s="10"/>
      <c r="FP285" s="11"/>
      <c r="FQ285" s="74">
        <f t="shared" ref="FQ285:FQ290" si="8159">FQ284-FO285</f>
        <v>835</v>
      </c>
      <c r="FR285" s="74">
        <f t="shared" ref="FR285:FR290" si="8160">FR284-FP285</f>
        <v>69</v>
      </c>
      <c r="FS285" s="11">
        <v>396</v>
      </c>
      <c r="FT285" s="12">
        <f t="shared" si="8104"/>
        <v>0.48862275449101794</v>
      </c>
      <c r="FU285" s="11">
        <v>12</v>
      </c>
      <c r="FV285" s="12">
        <f t="shared" si="8105"/>
        <v>2.9411764705882353E-2</v>
      </c>
      <c r="FW285" s="13"/>
      <c r="FX285" s="11"/>
      <c r="FY285" s="11"/>
      <c r="FZ285" s="14"/>
      <c r="GA285" s="10">
        <v>1</v>
      </c>
      <c r="GB285" s="11"/>
      <c r="GC285" s="74">
        <f t="shared" ref="GC285:GC290" si="8161">GC284-GA285</f>
        <v>140</v>
      </c>
      <c r="GD285" s="74">
        <f t="shared" ref="GD285:GD290" si="8162">GD284-GB285</f>
        <v>13</v>
      </c>
      <c r="GE285" s="11">
        <v>55</v>
      </c>
      <c r="GF285" s="12">
        <f t="shared" si="8108"/>
        <v>0.42142857142857143</v>
      </c>
      <c r="GG285" s="11">
        <v>4</v>
      </c>
      <c r="GH285" s="12">
        <f t="shared" si="8109"/>
        <v>6.7796610169491525E-2</v>
      </c>
      <c r="GI285" s="13"/>
      <c r="GJ285" s="11"/>
      <c r="GK285" s="11"/>
      <c r="GL285" s="14"/>
      <c r="GM285" s="10">
        <v>1</v>
      </c>
      <c r="GN285" s="11"/>
      <c r="GO285" s="74">
        <f t="shared" ref="GO285:GO290" si="8163">GO284-GM285</f>
        <v>828</v>
      </c>
      <c r="GP285" s="74">
        <f t="shared" ref="GP285:GP290" si="8164">GP284-GN285</f>
        <v>69</v>
      </c>
      <c r="GQ285" s="11">
        <v>421</v>
      </c>
      <c r="GR285" s="12">
        <f t="shared" si="8112"/>
        <v>0.52657004830917875</v>
      </c>
      <c r="GS285" s="11">
        <v>15</v>
      </c>
      <c r="GT285" s="12">
        <f t="shared" si="8113"/>
        <v>3.4403669724770644E-2</v>
      </c>
      <c r="GU285" s="13"/>
      <c r="GV285" s="11"/>
      <c r="GW285" s="11"/>
      <c r="GX285" s="14"/>
      <c r="GY285" s="10"/>
      <c r="GZ285" s="11"/>
      <c r="HA285" s="74">
        <f t="shared" ref="HA285:HA290" si="8165">HA284-GY285</f>
        <v>834</v>
      </c>
      <c r="HB285" s="74">
        <f t="shared" ref="HB285:HB290" si="8166">HB284-GZ285</f>
        <v>70</v>
      </c>
      <c r="HC285" s="11">
        <v>400</v>
      </c>
      <c r="HD285" s="12">
        <f t="shared" si="8116"/>
        <v>0.49640287769784175</v>
      </c>
      <c r="HE285" s="11">
        <v>14</v>
      </c>
      <c r="HF285" s="12">
        <f t="shared" si="8117"/>
        <v>3.3816425120772944E-2</v>
      </c>
      <c r="HG285" s="13"/>
      <c r="HH285" s="11"/>
      <c r="HI285" s="11"/>
      <c r="HJ285" s="14"/>
      <c r="HK285" s="10">
        <f t="shared" si="8118"/>
        <v>4</v>
      </c>
      <c r="HL285" s="11">
        <f t="shared" si="8119"/>
        <v>0</v>
      </c>
      <c r="HM285" s="11">
        <f t="shared" si="8120"/>
        <v>11469</v>
      </c>
      <c r="HN285" s="11">
        <f t="shared" si="8121"/>
        <v>960</v>
      </c>
      <c r="HO285" s="11">
        <f t="shared" si="8122"/>
        <v>5757</v>
      </c>
      <c r="HP285" s="215">
        <f t="shared" si="8123"/>
        <v>0.50196181009678265</v>
      </c>
      <c r="HQ285" s="15">
        <f t="shared" si="8124"/>
        <v>291</v>
      </c>
      <c r="HR285" s="12">
        <f t="shared" ref="HR285:HR291" si="8167">+(HQ285/(HO285))</f>
        <v>5.0547159979155813E-2</v>
      </c>
      <c r="HS285" s="16">
        <v>67.400000000000006</v>
      </c>
      <c r="HT285" s="17">
        <v>5346</v>
      </c>
      <c r="HU285" s="16">
        <f t="shared" si="8125"/>
        <v>92.860865033871804</v>
      </c>
      <c r="HV285" s="15"/>
      <c r="HW285" s="14"/>
      <c r="HX285" s="78">
        <f t="shared" si="8126"/>
        <v>0.51042011247105523</v>
      </c>
      <c r="HY285" s="78">
        <f t="shared" si="8127"/>
        <v>0.50146341463414634</v>
      </c>
      <c r="HZ285" s="78">
        <f t="shared" si="8128"/>
        <v>0.49561082662765177</v>
      </c>
      <c r="IA285" s="78">
        <f t="shared" si="8129"/>
        <v>0.49943117178612056</v>
      </c>
    </row>
    <row r="286" spans="1:244" x14ac:dyDescent="0.25">
      <c r="A286" s="226"/>
      <c r="B286" s="41">
        <f t="shared" si="8130"/>
        <v>44647</v>
      </c>
      <c r="C286" s="10"/>
      <c r="D286" s="11"/>
      <c r="E286" s="74">
        <f t="shared" ref="E286:E289" si="8168">E285-C286</f>
        <v>721</v>
      </c>
      <c r="F286" s="74">
        <f t="shared" si="8131"/>
        <v>61</v>
      </c>
      <c r="G286" s="11">
        <v>331</v>
      </c>
      <c r="H286" s="12">
        <f t="shared" si="8049"/>
        <v>0.47572815533980584</v>
      </c>
      <c r="I286" s="11">
        <v>12</v>
      </c>
      <c r="J286" s="12">
        <f t="shared" si="8132"/>
        <v>3.4985422740524783E-2</v>
      </c>
      <c r="K286" s="13"/>
      <c r="L286" s="11"/>
      <c r="M286" s="11"/>
      <c r="N286" s="14"/>
      <c r="O286" s="10"/>
      <c r="P286" s="11"/>
      <c r="Q286" s="74">
        <f t="shared" si="8133"/>
        <v>685</v>
      </c>
      <c r="R286" s="74">
        <f t="shared" si="8134"/>
        <v>57</v>
      </c>
      <c r="S286" s="11">
        <v>320</v>
      </c>
      <c r="T286" s="12">
        <f t="shared" si="8052"/>
        <v>0.49197080291970802</v>
      </c>
      <c r="U286" s="11">
        <v>17</v>
      </c>
      <c r="V286" s="12">
        <f t="shared" si="8053"/>
        <v>5.0445103857566766E-2</v>
      </c>
      <c r="W286" s="13"/>
      <c r="X286" s="11"/>
      <c r="Y286" s="11"/>
      <c r="Z286" s="14"/>
      <c r="AA286" s="10"/>
      <c r="AB286" s="11"/>
      <c r="AC286" s="74">
        <f t="shared" si="8135"/>
        <v>104</v>
      </c>
      <c r="AD286" s="74">
        <f t="shared" si="8136"/>
        <v>7</v>
      </c>
      <c r="AE286" s="11">
        <v>46</v>
      </c>
      <c r="AF286" s="12">
        <f t="shared" si="8056"/>
        <v>0.52884615384615385</v>
      </c>
      <c r="AG286" s="11">
        <v>9</v>
      </c>
      <c r="AH286" s="12">
        <f t="shared" si="8057"/>
        <v>0.16363636363636364</v>
      </c>
      <c r="AI286" s="13"/>
      <c r="AJ286" s="11"/>
      <c r="AK286" s="11"/>
      <c r="AL286" s="14"/>
      <c r="AM286" s="10"/>
      <c r="AN286" s="11"/>
      <c r="AO286" s="74">
        <f t="shared" si="8137"/>
        <v>694</v>
      </c>
      <c r="AP286" s="74">
        <f t="shared" si="8138"/>
        <v>60</v>
      </c>
      <c r="AQ286" s="11">
        <v>342</v>
      </c>
      <c r="AR286" s="12">
        <f t="shared" si="8060"/>
        <v>0.52017291066282423</v>
      </c>
      <c r="AS286" s="11">
        <v>19</v>
      </c>
      <c r="AT286" s="12">
        <f t="shared" si="8061"/>
        <v>5.2631578947368418E-2</v>
      </c>
      <c r="AU286" s="13"/>
      <c r="AV286" s="11"/>
      <c r="AW286" s="11"/>
      <c r="AX286" s="14"/>
      <c r="AY286" s="10"/>
      <c r="AZ286" s="11"/>
      <c r="BA286" s="74">
        <f t="shared" si="8139"/>
        <v>819</v>
      </c>
      <c r="BB286" s="74">
        <f t="shared" si="8140"/>
        <v>68</v>
      </c>
      <c r="BC286" s="11">
        <v>369</v>
      </c>
      <c r="BD286" s="12">
        <f t="shared" si="8064"/>
        <v>0.47252747252747251</v>
      </c>
      <c r="BE286" s="11">
        <v>18</v>
      </c>
      <c r="BF286" s="12">
        <f t="shared" si="8065"/>
        <v>4.6511627906976744E-2</v>
      </c>
      <c r="BG286" s="13"/>
      <c r="BH286" s="11"/>
      <c r="BI286" s="11"/>
      <c r="BJ286" s="14"/>
      <c r="BK286" s="10"/>
      <c r="BL286" s="11"/>
      <c r="BM286" s="74">
        <f t="shared" si="8141"/>
        <v>703</v>
      </c>
      <c r="BN286" s="74">
        <f t="shared" si="8142"/>
        <v>58</v>
      </c>
      <c r="BO286" s="11">
        <v>304</v>
      </c>
      <c r="BP286" s="12">
        <f t="shared" si="8068"/>
        <v>0.44950213371266001</v>
      </c>
      <c r="BQ286" s="11">
        <v>12</v>
      </c>
      <c r="BR286" s="12">
        <f t="shared" si="8069"/>
        <v>3.7974683544303799E-2</v>
      </c>
      <c r="BS286" s="13"/>
      <c r="BT286" s="11"/>
      <c r="BU286" s="11"/>
      <c r="BV286" s="14"/>
      <c r="BW286" s="10"/>
      <c r="BX286" s="11"/>
      <c r="BY286" s="74">
        <f t="shared" si="8143"/>
        <v>723</v>
      </c>
      <c r="BZ286" s="74">
        <f t="shared" si="8144"/>
        <v>61</v>
      </c>
      <c r="CA286" s="11">
        <v>337</v>
      </c>
      <c r="CB286" s="12">
        <f t="shared" si="8072"/>
        <v>0.47717842323651455</v>
      </c>
      <c r="CC286" s="11">
        <v>8</v>
      </c>
      <c r="CD286" s="12">
        <f t="shared" si="8073"/>
        <v>2.318840579710145E-2</v>
      </c>
      <c r="CE286" s="13"/>
      <c r="CF286" s="11"/>
      <c r="CG286" s="11"/>
      <c r="CH286" s="14"/>
      <c r="CI286" s="10"/>
      <c r="CJ286" s="11"/>
      <c r="CK286" s="74">
        <f t="shared" si="8145"/>
        <v>114</v>
      </c>
      <c r="CL286" s="74">
        <f t="shared" si="8146"/>
        <v>11</v>
      </c>
      <c r="CM286" s="11">
        <v>57</v>
      </c>
      <c r="CN286" s="12">
        <f t="shared" si="8076"/>
        <v>0.50877192982456143</v>
      </c>
      <c r="CO286" s="11">
        <v>1</v>
      </c>
      <c r="CP286" s="12">
        <f t="shared" si="8077"/>
        <v>1.7241379310344827E-2</v>
      </c>
      <c r="CQ286" s="13"/>
      <c r="CR286" s="11"/>
      <c r="CS286" s="11"/>
      <c r="CT286" s="14"/>
      <c r="CU286" s="10"/>
      <c r="CV286" s="11"/>
      <c r="CW286" s="74">
        <f t="shared" si="8147"/>
        <v>729</v>
      </c>
      <c r="CX286" s="74">
        <f t="shared" si="8148"/>
        <v>62</v>
      </c>
      <c r="CY286" s="11">
        <v>375</v>
      </c>
      <c r="CZ286" s="12">
        <f t="shared" si="8080"/>
        <v>0.52812071330589849</v>
      </c>
      <c r="DA286" s="11">
        <v>10</v>
      </c>
      <c r="DB286" s="12">
        <f t="shared" si="8081"/>
        <v>2.5974025974025976E-2</v>
      </c>
      <c r="DC286" s="13"/>
      <c r="DD286" s="11"/>
      <c r="DE286" s="11"/>
      <c r="DF286" s="14"/>
      <c r="DG286" s="10"/>
      <c r="DH286" s="11"/>
      <c r="DI286" s="74">
        <f t="shared" si="8149"/>
        <v>806</v>
      </c>
      <c r="DJ286" s="74">
        <f t="shared" si="8150"/>
        <v>70</v>
      </c>
      <c r="DK286" s="11">
        <v>394</v>
      </c>
      <c r="DL286" s="12">
        <f t="shared" si="8084"/>
        <v>0.50496277915632759</v>
      </c>
      <c r="DM286" s="11">
        <v>13</v>
      </c>
      <c r="DN286" s="12">
        <f t="shared" si="8085"/>
        <v>3.1941031941031942E-2</v>
      </c>
      <c r="DO286" s="13"/>
      <c r="DP286" s="11"/>
      <c r="DQ286" s="11"/>
      <c r="DR286" s="14"/>
      <c r="DS286" s="10"/>
      <c r="DT286" s="11"/>
      <c r="DU286" s="74">
        <f t="shared" si="8151"/>
        <v>872</v>
      </c>
      <c r="DV286" s="74">
        <f t="shared" si="8152"/>
        <v>70</v>
      </c>
      <c r="DW286" s="11">
        <v>429</v>
      </c>
      <c r="DX286" s="12">
        <f t="shared" si="8088"/>
        <v>0.50688073394495414</v>
      </c>
      <c r="DY286" s="11">
        <v>13</v>
      </c>
      <c r="DZ286" s="12">
        <f t="shared" si="8089"/>
        <v>2.9411764705882353E-2</v>
      </c>
      <c r="EA286" s="13"/>
      <c r="EB286" s="11"/>
      <c r="EC286" s="11"/>
      <c r="ED286" s="14"/>
      <c r="EE286" s="10"/>
      <c r="EF286" s="11"/>
      <c r="EG286" s="74">
        <f t="shared" si="8153"/>
        <v>145</v>
      </c>
      <c r="EH286" s="74">
        <f t="shared" si="8154"/>
        <v>11</v>
      </c>
      <c r="EI286" s="11">
        <v>70</v>
      </c>
      <c r="EJ286" s="12">
        <f t="shared" si="8092"/>
        <v>0.48965517241379308</v>
      </c>
      <c r="EK286" s="11">
        <v>1</v>
      </c>
      <c r="EL286" s="12">
        <f t="shared" si="8093"/>
        <v>1.4084507042253521E-2</v>
      </c>
      <c r="EM286" s="13"/>
      <c r="EN286" s="11"/>
      <c r="EO286" s="11"/>
      <c r="EP286" s="14"/>
      <c r="EQ286" s="10"/>
      <c r="ER286" s="11"/>
      <c r="ES286" s="74">
        <f t="shared" si="8155"/>
        <v>854</v>
      </c>
      <c r="ET286" s="74">
        <f t="shared" si="8156"/>
        <v>72</v>
      </c>
      <c r="EU286" s="11">
        <v>438</v>
      </c>
      <c r="EV286" s="12">
        <f t="shared" si="8096"/>
        <v>0.53044496487119441</v>
      </c>
      <c r="EW286" s="11">
        <v>15</v>
      </c>
      <c r="EX286" s="12">
        <f t="shared" si="8097"/>
        <v>3.3112582781456956E-2</v>
      </c>
      <c r="EY286" s="13"/>
      <c r="EZ286" s="11"/>
      <c r="FA286" s="11"/>
      <c r="FB286" s="14"/>
      <c r="FC286" s="10"/>
      <c r="FD286" s="11"/>
      <c r="FE286" s="74">
        <f t="shared" si="8157"/>
        <v>863</v>
      </c>
      <c r="FF286" s="74">
        <f t="shared" si="8158"/>
        <v>71</v>
      </c>
      <c r="FG286" s="11">
        <v>451</v>
      </c>
      <c r="FH286" s="12">
        <f t="shared" si="8100"/>
        <v>0.55156431054461186</v>
      </c>
      <c r="FI286" s="11">
        <v>25</v>
      </c>
      <c r="FJ286" s="12">
        <f t="shared" si="8101"/>
        <v>5.2521008403361345E-2</v>
      </c>
      <c r="FK286" s="13"/>
      <c r="FL286" s="11"/>
      <c r="FM286" s="11"/>
      <c r="FN286" s="14"/>
      <c r="FO286" s="10"/>
      <c r="FP286" s="11"/>
      <c r="FQ286" s="74">
        <f t="shared" si="8159"/>
        <v>835</v>
      </c>
      <c r="FR286" s="74">
        <f t="shared" si="8160"/>
        <v>69</v>
      </c>
      <c r="FS286" s="11">
        <v>407</v>
      </c>
      <c r="FT286" s="12">
        <f t="shared" si="8104"/>
        <v>0.50299401197604787</v>
      </c>
      <c r="FU286" s="11">
        <v>13</v>
      </c>
      <c r="FV286" s="12">
        <f t="shared" si="8105"/>
        <v>3.0952380952380953E-2</v>
      </c>
      <c r="FW286" s="13"/>
      <c r="FX286" s="11"/>
      <c r="FY286" s="11"/>
      <c r="FZ286" s="14"/>
      <c r="GA286" s="10"/>
      <c r="GB286" s="11"/>
      <c r="GC286" s="74">
        <f t="shared" si="8161"/>
        <v>140</v>
      </c>
      <c r="GD286" s="74">
        <f t="shared" si="8162"/>
        <v>13</v>
      </c>
      <c r="GE286" s="11">
        <v>48</v>
      </c>
      <c r="GF286" s="12">
        <f t="shared" si="8108"/>
        <v>0.35</v>
      </c>
      <c r="GG286" s="11">
        <v>1</v>
      </c>
      <c r="GH286" s="12">
        <f t="shared" si="8109"/>
        <v>2.0408163265306121E-2</v>
      </c>
      <c r="GI286" s="13"/>
      <c r="GJ286" s="11"/>
      <c r="GK286" s="11"/>
      <c r="GL286" s="14"/>
      <c r="GM286" s="10"/>
      <c r="GN286" s="11"/>
      <c r="GO286" s="74">
        <f t="shared" si="8163"/>
        <v>828</v>
      </c>
      <c r="GP286" s="74">
        <f t="shared" si="8164"/>
        <v>69</v>
      </c>
      <c r="GQ286" s="11">
        <v>451</v>
      </c>
      <c r="GR286" s="12">
        <f t="shared" si="8112"/>
        <v>0.56159420289855078</v>
      </c>
      <c r="GS286" s="11">
        <v>14</v>
      </c>
      <c r="GT286" s="12">
        <f t="shared" si="8113"/>
        <v>3.0107526881720432E-2</v>
      </c>
      <c r="GU286" s="13"/>
      <c r="GV286" s="11"/>
      <c r="GW286" s="11"/>
      <c r="GX286" s="14"/>
      <c r="GY286" s="10">
        <v>1</v>
      </c>
      <c r="GZ286" s="11"/>
      <c r="HA286" s="74">
        <f t="shared" si="8165"/>
        <v>833</v>
      </c>
      <c r="HB286" s="74">
        <f t="shared" si="8166"/>
        <v>70</v>
      </c>
      <c r="HC286" s="11">
        <v>385</v>
      </c>
      <c r="HD286" s="12">
        <f t="shared" si="8116"/>
        <v>0.48739495798319327</v>
      </c>
      <c r="HE286" s="11">
        <v>21</v>
      </c>
      <c r="HF286" s="12">
        <f t="shared" si="8117"/>
        <v>5.1724137931034482E-2</v>
      </c>
      <c r="HG286" s="13"/>
      <c r="HH286" s="11"/>
      <c r="HI286" s="11"/>
      <c r="HJ286" s="14"/>
      <c r="HK286" s="10">
        <f t="shared" si="8118"/>
        <v>1</v>
      </c>
      <c r="HL286" s="11">
        <f t="shared" si="8119"/>
        <v>0</v>
      </c>
      <c r="HM286" s="11">
        <f t="shared" si="8120"/>
        <v>11468</v>
      </c>
      <c r="HN286" s="11">
        <f t="shared" si="8121"/>
        <v>960</v>
      </c>
      <c r="HO286" s="11">
        <f t="shared" si="8122"/>
        <v>5776</v>
      </c>
      <c r="HP286" s="215">
        <f>+(HO286)/HM286</f>
        <v>0.50366236484129756</v>
      </c>
      <c r="HQ286" s="15">
        <f t="shared" si="8124"/>
        <v>222</v>
      </c>
      <c r="HR286" s="12">
        <f t="shared" si="8167"/>
        <v>3.8434903047091414E-2</v>
      </c>
      <c r="HS286" s="16">
        <v>66.3</v>
      </c>
      <c r="HT286" s="17">
        <v>5431</v>
      </c>
      <c r="HU286" s="16">
        <f t="shared" si="8125"/>
        <v>94.0270083102493</v>
      </c>
      <c r="HV286" s="15"/>
      <c r="HW286" s="14"/>
      <c r="HX286" s="78">
        <f t="shared" si="8126"/>
        <v>0.49057227919285479</v>
      </c>
      <c r="HY286" s="78">
        <f t="shared" si="8127"/>
        <v>0.49138211382113822</v>
      </c>
      <c r="HZ286" s="78">
        <f t="shared" si="8128"/>
        <v>0.52743233357717634</v>
      </c>
      <c r="IA286" s="78">
        <f t="shared" si="8129"/>
        <v>0.50834597875569043</v>
      </c>
    </row>
    <row r="287" spans="1:244" x14ac:dyDescent="0.25">
      <c r="A287" s="226"/>
      <c r="B287" s="41">
        <f t="shared" si="8130"/>
        <v>44648</v>
      </c>
      <c r="C287" s="10"/>
      <c r="D287" s="11"/>
      <c r="E287" s="74">
        <f t="shared" si="8168"/>
        <v>721</v>
      </c>
      <c r="F287" s="74">
        <f t="shared" si="8131"/>
        <v>61</v>
      </c>
      <c r="G287" s="11">
        <v>335</v>
      </c>
      <c r="H287" s="12">
        <f t="shared" si="8049"/>
        <v>0.49237170596393898</v>
      </c>
      <c r="I287" s="11">
        <v>20</v>
      </c>
      <c r="J287" s="12">
        <f t="shared" si="8132"/>
        <v>5.6338028169014086E-2</v>
      </c>
      <c r="K287" s="11"/>
      <c r="L287" s="11"/>
      <c r="M287" s="18"/>
      <c r="N287" s="20"/>
      <c r="O287" s="10"/>
      <c r="P287" s="11"/>
      <c r="Q287" s="74">
        <f t="shared" si="8133"/>
        <v>685</v>
      </c>
      <c r="R287" s="74">
        <f t="shared" si="8134"/>
        <v>57</v>
      </c>
      <c r="S287" s="11">
        <v>336</v>
      </c>
      <c r="T287" s="12">
        <f t="shared" si="8052"/>
        <v>0.51094890510948909</v>
      </c>
      <c r="U287" s="11">
        <v>14</v>
      </c>
      <c r="V287" s="12">
        <f t="shared" si="8053"/>
        <v>0.04</v>
      </c>
      <c r="W287" s="11"/>
      <c r="X287" s="11"/>
      <c r="Y287" s="18"/>
      <c r="Z287" s="20"/>
      <c r="AA287" s="10"/>
      <c r="AB287" s="11"/>
      <c r="AC287" s="74">
        <f t="shared" si="8135"/>
        <v>104</v>
      </c>
      <c r="AD287" s="74">
        <f t="shared" si="8136"/>
        <v>7</v>
      </c>
      <c r="AE287" s="11">
        <v>56</v>
      </c>
      <c r="AF287" s="12">
        <f t="shared" si="8056"/>
        <v>0.55769230769230771</v>
      </c>
      <c r="AG287" s="11">
        <v>2</v>
      </c>
      <c r="AH287" s="12">
        <f t="shared" si="8057"/>
        <v>3.4482758620689655E-2</v>
      </c>
      <c r="AI287" s="11"/>
      <c r="AJ287" s="11"/>
      <c r="AK287" s="18"/>
      <c r="AL287" s="20"/>
      <c r="AM287" s="10"/>
      <c r="AN287" s="11"/>
      <c r="AO287" s="74">
        <f t="shared" si="8137"/>
        <v>694</v>
      </c>
      <c r="AP287" s="74">
        <f t="shared" si="8138"/>
        <v>60</v>
      </c>
      <c r="AQ287" s="11">
        <v>328</v>
      </c>
      <c r="AR287" s="12">
        <f t="shared" si="8060"/>
        <v>0.49135446685878964</v>
      </c>
      <c r="AS287" s="11">
        <v>13</v>
      </c>
      <c r="AT287" s="12">
        <f t="shared" si="8061"/>
        <v>3.8123167155425221E-2</v>
      </c>
      <c r="AU287" s="11"/>
      <c r="AV287" s="11"/>
      <c r="AW287" s="18"/>
      <c r="AX287" s="20"/>
      <c r="AY287" s="10">
        <v>1</v>
      </c>
      <c r="AZ287" s="11"/>
      <c r="BA287" s="74">
        <f t="shared" si="8139"/>
        <v>818</v>
      </c>
      <c r="BB287" s="74">
        <f t="shared" si="8140"/>
        <v>68</v>
      </c>
      <c r="BC287" s="11">
        <v>396</v>
      </c>
      <c r="BD287" s="12">
        <f t="shared" si="8064"/>
        <v>0.51222493887530562</v>
      </c>
      <c r="BE287" s="11">
        <v>23</v>
      </c>
      <c r="BF287" s="12">
        <f t="shared" si="8065"/>
        <v>5.4892601431980909E-2</v>
      </c>
      <c r="BG287" s="11"/>
      <c r="BH287" s="11"/>
      <c r="BI287" s="18"/>
      <c r="BJ287" s="20"/>
      <c r="BK287" s="10"/>
      <c r="BL287" s="11"/>
      <c r="BM287" s="74">
        <f t="shared" si="8141"/>
        <v>703</v>
      </c>
      <c r="BN287" s="74">
        <f t="shared" si="8142"/>
        <v>58</v>
      </c>
      <c r="BO287" s="11">
        <v>321</v>
      </c>
      <c r="BP287" s="12">
        <f t="shared" si="8068"/>
        <v>0.47795163584637268</v>
      </c>
      <c r="BQ287" s="11">
        <v>15</v>
      </c>
      <c r="BR287" s="12">
        <f t="shared" si="8069"/>
        <v>4.4642857142857144E-2</v>
      </c>
      <c r="BS287" s="11"/>
      <c r="BT287" s="11"/>
      <c r="BU287" s="18"/>
      <c r="BV287" s="20"/>
      <c r="BW287" s="10">
        <v>1</v>
      </c>
      <c r="BX287" s="11"/>
      <c r="BY287" s="74">
        <f t="shared" si="8143"/>
        <v>722</v>
      </c>
      <c r="BZ287" s="74">
        <f t="shared" si="8144"/>
        <v>61</v>
      </c>
      <c r="CA287" s="11">
        <v>363</v>
      </c>
      <c r="CB287" s="12">
        <f t="shared" si="8072"/>
        <v>0.51939058171745156</v>
      </c>
      <c r="CC287" s="11">
        <v>12</v>
      </c>
      <c r="CD287" s="12">
        <f t="shared" si="8073"/>
        <v>3.2000000000000001E-2</v>
      </c>
      <c r="CE287" s="11"/>
      <c r="CF287" s="11"/>
      <c r="CG287" s="18"/>
      <c r="CH287" s="20"/>
      <c r="CI287" s="10"/>
      <c r="CJ287" s="11"/>
      <c r="CK287" s="74">
        <f t="shared" si="8145"/>
        <v>114</v>
      </c>
      <c r="CL287" s="74">
        <f t="shared" si="8146"/>
        <v>11</v>
      </c>
      <c r="CM287" s="11">
        <v>51</v>
      </c>
      <c r="CN287" s="12">
        <f t="shared" si="8076"/>
        <v>0.48245614035087719</v>
      </c>
      <c r="CO287" s="11">
        <v>4</v>
      </c>
      <c r="CP287" s="12">
        <f t="shared" si="8077"/>
        <v>7.2727272727272724E-2</v>
      </c>
      <c r="CQ287" s="11"/>
      <c r="CR287" s="11"/>
      <c r="CS287" s="18"/>
      <c r="CT287" s="20"/>
      <c r="CU287" s="10"/>
      <c r="CV287" s="11"/>
      <c r="CW287" s="74">
        <f t="shared" si="8147"/>
        <v>729</v>
      </c>
      <c r="CX287" s="74">
        <f t="shared" si="8148"/>
        <v>62</v>
      </c>
      <c r="CY287" s="11">
        <v>365</v>
      </c>
      <c r="CZ287" s="12">
        <f t="shared" si="8080"/>
        <v>0.5089163237311386</v>
      </c>
      <c r="DA287" s="11">
        <v>6</v>
      </c>
      <c r="DB287" s="12">
        <f t="shared" si="8081"/>
        <v>1.6172506738544475E-2</v>
      </c>
      <c r="DC287" s="11"/>
      <c r="DD287" s="11"/>
      <c r="DE287" s="18"/>
      <c r="DF287" s="20"/>
      <c r="DG287" s="10">
        <v>1</v>
      </c>
      <c r="DH287" s="11"/>
      <c r="DI287" s="74">
        <f t="shared" si="8149"/>
        <v>805</v>
      </c>
      <c r="DJ287" s="74">
        <f t="shared" si="8150"/>
        <v>70</v>
      </c>
      <c r="DK287" s="11">
        <v>398</v>
      </c>
      <c r="DL287" s="12">
        <f t="shared" si="8084"/>
        <v>0.51428571428571423</v>
      </c>
      <c r="DM287" s="11">
        <v>16</v>
      </c>
      <c r="DN287" s="12">
        <f t="shared" si="8085"/>
        <v>3.864734299516908E-2</v>
      </c>
      <c r="DO287" s="11"/>
      <c r="DP287" s="11"/>
      <c r="DQ287" s="18"/>
      <c r="DR287" s="20"/>
      <c r="DS287" s="10"/>
      <c r="DT287" s="11"/>
      <c r="DU287" s="74">
        <f t="shared" si="8151"/>
        <v>872</v>
      </c>
      <c r="DV287" s="74">
        <f t="shared" si="8152"/>
        <v>70</v>
      </c>
      <c r="DW287" s="11">
        <v>418</v>
      </c>
      <c r="DX287" s="12">
        <f t="shared" si="8088"/>
        <v>0.5</v>
      </c>
      <c r="DY287" s="11">
        <v>18</v>
      </c>
      <c r="DZ287" s="12">
        <f t="shared" si="8089"/>
        <v>4.1284403669724773E-2</v>
      </c>
      <c r="EA287" s="11"/>
      <c r="EB287" s="11"/>
      <c r="EC287" s="18"/>
      <c r="ED287" s="20"/>
      <c r="EE287" s="10">
        <v>1</v>
      </c>
      <c r="EF287" s="11"/>
      <c r="EG287" s="74">
        <f t="shared" si="8153"/>
        <v>144</v>
      </c>
      <c r="EH287" s="74">
        <f t="shared" si="8154"/>
        <v>11</v>
      </c>
      <c r="EI287" s="11">
        <v>49</v>
      </c>
      <c r="EJ287" s="12">
        <f t="shared" si="8092"/>
        <v>0.38194444444444442</v>
      </c>
      <c r="EK287" s="11">
        <v>6</v>
      </c>
      <c r="EL287" s="12">
        <f t="shared" si="8093"/>
        <v>0.10909090909090909</v>
      </c>
      <c r="EM287" s="11"/>
      <c r="EN287" s="11"/>
      <c r="EO287" s="18"/>
      <c r="EP287" s="20"/>
      <c r="EQ287" s="10"/>
      <c r="ER287" s="11"/>
      <c r="ES287" s="74">
        <f t="shared" si="8155"/>
        <v>854</v>
      </c>
      <c r="ET287" s="74">
        <f t="shared" si="8156"/>
        <v>72</v>
      </c>
      <c r="EU287" s="11">
        <v>399</v>
      </c>
      <c r="EV287" s="12">
        <f t="shared" si="8096"/>
        <v>0.48243559718969553</v>
      </c>
      <c r="EW287" s="11">
        <v>13</v>
      </c>
      <c r="EX287" s="12">
        <f t="shared" si="8097"/>
        <v>3.1553398058252427E-2</v>
      </c>
      <c r="EY287" s="11"/>
      <c r="EZ287" s="11"/>
      <c r="FA287" s="18"/>
      <c r="FB287" s="20"/>
      <c r="FC287" s="10"/>
      <c r="FD287" s="11"/>
      <c r="FE287" s="74">
        <f t="shared" si="8157"/>
        <v>863</v>
      </c>
      <c r="FF287" s="74">
        <f t="shared" si="8158"/>
        <v>71</v>
      </c>
      <c r="FG287" s="11">
        <v>410</v>
      </c>
      <c r="FH287" s="12">
        <f t="shared" si="8100"/>
        <v>0.4959443800695249</v>
      </c>
      <c r="FI287" s="11">
        <v>18</v>
      </c>
      <c r="FJ287" s="12">
        <f t="shared" si="8101"/>
        <v>4.2056074766355138E-2</v>
      </c>
      <c r="FK287" s="11"/>
      <c r="FL287" s="11"/>
      <c r="FM287" s="18"/>
      <c r="FN287" s="20"/>
      <c r="FO287" s="10"/>
      <c r="FP287" s="11"/>
      <c r="FQ287" s="74">
        <f t="shared" si="8159"/>
        <v>835</v>
      </c>
      <c r="FR287" s="74">
        <f t="shared" si="8160"/>
        <v>69</v>
      </c>
      <c r="FS287" s="11">
        <v>353</v>
      </c>
      <c r="FT287" s="12">
        <f t="shared" si="8104"/>
        <v>0.43952095808383235</v>
      </c>
      <c r="FU287" s="11">
        <v>14</v>
      </c>
      <c r="FV287" s="12">
        <f t="shared" si="8105"/>
        <v>3.8147138964577658E-2</v>
      </c>
      <c r="FW287" s="11"/>
      <c r="FX287" s="11"/>
      <c r="FY287" s="18"/>
      <c r="FZ287" s="20"/>
      <c r="GA287" s="10"/>
      <c r="GB287" s="11"/>
      <c r="GC287" s="74">
        <f t="shared" si="8161"/>
        <v>140</v>
      </c>
      <c r="GD287" s="74">
        <f t="shared" si="8162"/>
        <v>13</v>
      </c>
      <c r="GE287" s="11">
        <v>61</v>
      </c>
      <c r="GF287" s="12">
        <f t="shared" si="8108"/>
        <v>0.47142857142857142</v>
      </c>
      <c r="GG287" s="11">
        <v>5</v>
      </c>
      <c r="GH287" s="12">
        <f t="shared" si="8109"/>
        <v>7.575757575757576E-2</v>
      </c>
      <c r="GI287" s="11"/>
      <c r="GJ287" s="11"/>
      <c r="GK287" s="18"/>
      <c r="GL287" s="20"/>
      <c r="GM287" s="10"/>
      <c r="GN287" s="11"/>
      <c r="GO287" s="74">
        <f t="shared" si="8163"/>
        <v>828</v>
      </c>
      <c r="GP287" s="74">
        <f t="shared" si="8164"/>
        <v>69</v>
      </c>
      <c r="GQ287" s="11">
        <v>418</v>
      </c>
      <c r="GR287" s="12">
        <f t="shared" si="8112"/>
        <v>0.52536231884057971</v>
      </c>
      <c r="GS287" s="11">
        <v>17</v>
      </c>
      <c r="GT287" s="12">
        <f t="shared" si="8113"/>
        <v>3.9080459770114942E-2</v>
      </c>
      <c r="GU287" s="11"/>
      <c r="GV287" s="11"/>
      <c r="GW287" s="18"/>
      <c r="GX287" s="20"/>
      <c r="GY287" s="10">
        <v>1</v>
      </c>
      <c r="GZ287" s="11"/>
      <c r="HA287" s="74">
        <f t="shared" si="8165"/>
        <v>832</v>
      </c>
      <c r="HB287" s="74">
        <f t="shared" si="8166"/>
        <v>70</v>
      </c>
      <c r="HC287" s="11">
        <v>415</v>
      </c>
      <c r="HD287" s="12">
        <f t="shared" si="8116"/>
        <v>0.51442307692307687</v>
      </c>
      <c r="HE287" s="11">
        <v>13</v>
      </c>
      <c r="HF287" s="12">
        <f t="shared" si="8117"/>
        <v>3.0373831775700934E-2</v>
      </c>
      <c r="HG287" s="11"/>
      <c r="HH287" s="11"/>
      <c r="HI287" s="18"/>
      <c r="HJ287" s="20"/>
      <c r="HK287" s="10">
        <f t="shared" si="8118"/>
        <v>5</v>
      </c>
      <c r="HL287" s="11">
        <f t="shared" si="8119"/>
        <v>0</v>
      </c>
      <c r="HM287" s="11">
        <f t="shared" si="8120"/>
        <v>11463</v>
      </c>
      <c r="HN287" s="11">
        <f t="shared" si="8121"/>
        <v>960</v>
      </c>
      <c r="HO287" s="11">
        <f t="shared" si="8122"/>
        <v>5701</v>
      </c>
      <c r="HP287" s="215">
        <f t="shared" ref="HP287:HP290" si="8169">+(HO287)/HM287</f>
        <v>0.49733926546279333</v>
      </c>
      <c r="HQ287" s="15">
        <f t="shared" si="8124"/>
        <v>229</v>
      </c>
      <c r="HR287" s="12">
        <f t="shared" si="8167"/>
        <v>4.0168391510261359E-2</v>
      </c>
      <c r="HS287" s="16">
        <v>66.7</v>
      </c>
      <c r="HT287" s="17">
        <v>5351</v>
      </c>
      <c r="HU287" s="16">
        <f t="shared" si="8125"/>
        <v>93.860726188388</v>
      </c>
      <c r="HV287" s="18"/>
      <c r="HW287" s="20"/>
      <c r="HX287" s="78">
        <f t="shared" si="8126"/>
        <v>0.50397088021178027</v>
      </c>
      <c r="HY287" s="78">
        <f t="shared" si="8127"/>
        <v>0.50471851610803775</v>
      </c>
      <c r="HZ287" s="78">
        <f t="shared" si="8128"/>
        <v>0.48701061105012805</v>
      </c>
      <c r="IA287" s="78">
        <f t="shared" si="8129"/>
        <v>0.49184060721062617</v>
      </c>
    </row>
    <row r="288" spans="1:244" x14ac:dyDescent="0.25">
      <c r="A288" s="226"/>
      <c r="B288" s="41">
        <f>+B287+1</f>
        <v>44649</v>
      </c>
      <c r="C288" s="10"/>
      <c r="D288" s="11"/>
      <c r="E288" s="74">
        <f t="shared" si="8168"/>
        <v>721</v>
      </c>
      <c r="F288" s="74">
        <f t="shared" si="8131"/>
        <v>61</v>
      </c>
      <c r="G288" s="11">
        <v>341</v>
      </c>
      <c r="H288" s="12">
        <f t="shared" si="8049"/>
        <v>0.50069348127600555</v>
      </c>
      <c r="I288" s="11">
        <v>20</v>
      </c>
      <c r="J288" s="12">
        <f t="shared" si="8132"/>
        <v>5.5401662049861494E-2</v>
      </c>
      <c r="K288" s="13"/>
      <c r="L288" s="13"/>
      <c r="M288" s="25">
        <v>4302</v>
      </c>
      <c r="N288" s="38">
        <v>4550</v>
      </c>
      <c r="O288" s="10">
        <v>1</v>
      </c>
      <c r="P288" s="11"/>
      <c r="Q288" s="74">
        <f t="shared" si="8133"/>
        <v>684</v>
      </c>
      <c r="R288" s="74">
        <f t="shared" si="8134"/>
        <v>57</v>
      </c>
      <c r="S288" s="11">
        <v>340</v>
      </c>
      <c r="T288" s="12">
        <f t="shared" si="8052"/>
        <v>0.51900584795321636</v>
      </c>
      <c r="U288" s="11">
        <v>15</v>
      </c>
      <c r="V288" s="12">
        <f t="shared" si="8053"/>
        <v>4.2253521126760563E-2</v>
      </c>
      <c r="W288" s="13"/>
      <c r="X288" s="13"/>
      <c r="Y288" s="25">
        <v>4302</v>
      </c>
      <c r="Z288" s="38">
        <v>4550</v>
      </c>
      <c r="AA288" s="10">
        <v>1</v>
      </c>
      <c r="AB288" s="11"/>
      <c r="AC288" s="74">
        <f t="shared" si="8135"/>
        <v>103</v>
      </c>
      <c r="AD288" s="74">
        <f t="shared" si="8136"/>
        <v>7</v>
      </c>
      <c r="AE288" s="11">
        <v>56</v>
      </c>
      <c r="AF288" s="12">
        <f t="shared" si="8056"/>
        <v>0.57281553398058249</v>
      </c>
      <c r="AG288" s="11">
        <v>3</v>
      </c>
      <c r="AH288" s="12">
        <f t="shared" si="8057"/>
        <v>5.0847457627118647E-2</v>
      </c>
      <c r="AI288" s="13"/>
      <c r="AJ288" s="13"/>
      <c r="AK288" s="25">
        <v>4302</v>
      </c>
      <c r="AL288" s="38">
        <v>4550</v>
      </c>
      <c r="AM288" s="10"/>
      <c r="AN288" s="11"/>
      <c r="AO288" s="74">
        <f t="shared" si="8137"/>
        <v>694</v>
      </c>
      <c r="AP288" s="74">
        <f t="shared" si="8138"/>
        <v>60</v>
      </c>
      <c r="AQ288" s="11">
        <v>350</v>
      </c>
      <c r="AR288" s="12">
        <f t="shared" si="8060"/>
        <v>0.52881844380403453</v>
      </c>
      <c r="AS288" s="11">
        <v>17</v>
      </c>
      <c r="AT288" s="12">
        <f t="shared" si="8061"/>
        <v>4.632152588555858E-2</v>
      </c>
      <c r="AU288" s="13"/>
      <c r="AV288" s="13"/>
      <c r="AW288" s="25">
        <v>4302</v>
      </c>
      <c r="AX288" s="38">
        <v>4550</v>
      </c>
      <c r="AY288" s="10"/>
      <c r="AZ288" s="11"/>
      <c r="BA288" s="74">
        <f t="shared" si="8139"/>
        <v>818</v>
      </c>
      <c r="BB288" s="74">
        <f t="shared" si="8140"/>
        <v>68</v>
      </c>
      <c r="BC288" s="11">
        <v>366</v>
      </c>
      <c r="BD288" s="12">
        <f t="shared" si="8064"/>
        <v>0.47310513447432762</v>
      </c>
      <c r="BE288" s="11">
        <v>21</v>
      </c>
      <c r="BF288" s="12">
        <f t="shared" si="8065"/>
        <v>5.4263565891472867E-2</v>
      </c>
      <c r="BG288" s="13"/>
      <c r="BH288" s="13"/>
      <c r="BI288" s="25">
        <v>4302</v>
      </c>
      <c r="BJ288" s="38">
        <v>4550</v>
      </c>
      <c r="BK288" s="10"/>
      <c r="BL288" s="11"/>
      <c r="BM288" s="74">
        <f t="shared" si="8141"/>
        <v>703</v>
      </c>
      <c r="BN288" s="74">
        <f t="shared" si="8142"/>
        <v>58</v>
      </c>
      <c r="BO288" s="11">
        <v>289</v>
      </c>
      <c r="BP288" s="12">
        <f t="shared" si="8068"/>
        <v>0.42532005689900426</v>
      </c>
      <c r="BQ288" s="11">
        <v>10</v>
      </c>
      <c r="BR288" s="12">
        <f t="shared" si="8069"/>
        <v>3.3444816053511704E-2</v>
      </c>
      <c r="BS288" s="13"/>
      <c r="BT288" s="13"/>
      <c r="BU288" s="25">
        <v>4302</v>
      </c>
      <c r="BV288" s="38">
        <v>4550</v>
      </c>
      <c r="BW288" s="10">
        <v>1</v>
      </c>
      <c r="BX288" s="11"/>
      <c r="BY288" s="74">
        <f t="shared" si="8143"/>
        <v>721</v>
      </c>
      <c r="BZ288" s="74">
        <f t="shared" si="8144"/>
        <v>61</v>
      </c>
      <c r="CA288" s="11">
        <v>360</v>
      </c>
      <c r="CB288" s="12">
        <f t="shared" si="8072"/>
        <v>0.52288488210818307</v>
      </c>
      <c r="CC288" s="11">
        <v>17</v>
      </c>
      <c r="CD288" s="12">
        <f t="shared" si="8073"/>
        <v>4.5092838196286469E-2</v>
      </c>
      <c r="CE288" s="13"/>
      <c r="CF288" s="13"/>
      <c r="CG288" s="25">
        <v>4302</v>
      </c>
      <c r="CH288" s="38">
        <v>4550</v>
      </c>
      <c r="CI288" s="10">
        <v>1</v>
      </c>
      <c r="CJ288" s="11"/>
      <c r="CK288" s="74">
        <f t="shared" si="8145"/>
        <v>113</v>
      </c>
      <c r="CL288" s="74">
        <f t="shared" si="8146"/>
        <v>11</v>
      </c>
      <c r="CM288" s="11">
        <v>68</v>
      </c>
      <c r="CN288" s="12">
        <f t="shared" si="8076"/>
        <v>0.63716814159292035</v>
      </c>
      <c r="CO288" s="11">
        <v>4</v>
      </c>
      <c r="CP288" s="12">
        <f t="shared" si="8077"/>
        <v>5.5555555555555552E-2</v>
      </c>
      <c r="CQ288" s="13"/>
      <c r="CR288" s="13"/>
      <c r="CS288" s="25">
        <v>4302</v>
      </c>
      <c r="CT288" s="38">
        <v>4550</v>
      </c>
      <c r="CU288" s="10"/>
      <c r="CV288" s="11"/>
      <c r="CW288" s="74">
        <f t="shared" si="8147"/>
        <v>729</v>
      </c>
      <c r="CX288" s="74">
        <f t="shared" si="8148"/>
        <v>62</v>
      </c>
      <c r="CY288" s="11">
        <v>328</v>
      </c>
      <c r="CZ288" s="12">
        <f t="shared" si="8080"/>
        <v>0.47050754458161864</v>
      </c>
      <c r="DA288" s="11">
        <v>15</v>
      </c>
      <c r="DB288" s="12">
        <f t="shared" si="8081"/>
        <v>4.3731778425655975E-2</v>
      </c>
      <c r="DC288" s="13"/>
      <c r="DD288" s="13"/>
      <c r="DE288" s="25">
        <v>4302</v>
      </c>
      <c r="DF288" s="38">
        <v>4550</v>
      </c>
      <c r="DG288" s="10"/>
      <c r="DH288" s="11"/>
      <c r="DI288" s="74">
        <f t="shared" si="8149"/>
        <v>805</v>
      </c>
      <c r="DJ288" s="74">
        <f t="shared" si="8150"/>
        <v>70</v>
      </c>
      <c r="DK288" s="11">
        <v>404</v>
      </c>
      <c r="DL288" s="12">
        <f t="shared" si="8084"/>
        <v>0.53416149068322982</v>
      </c>
      <c r="DM288" s="11">
        <v>26</v>
      </c>
      <c r="DN288" s="12">
        <f t="shared" si="8085"/>
        <v>6.0465116279069767E-2</v>
      </c>
      <c r="DO288" s="13"/>
      <c r="DP288" s="13"/>
      <c r="DQ288" s="25">
        <v>4302</v>
      </c>
      <c r="DR288" s="38">
        <v>4550</v>
      </c>
      <c r="DS288" s="10"/>
      <c r="DT288" s="11"/>
      <c r="DU288" s="74">
        <f t="shared" si="8151"/>
        <v>872</v>
      </c>
      <c r="DV288" s="74">
        <f t="shared" si="8152"/>
        <v>70</v>
      </c>
      <c r="DW288" s="11">
        <v>425</v>
      </c>
      <c r="DX288" s="12">
        <f t="shared" si="8088"/>
        <v>0.50573394495412849</v>
      </c>
      <c r="DY288" s="11">
        <v>16</v>
      </c>
      <c r="DZ288" s="12">
        <f t="shared" si="8089"/>
        <v>3.6281179138321996E-2</v>
      </c>
      <c r="EA288" s="13"/>
      <c r="EB288" s="13"/>
      <c r="EC288" s="25">
        <v>4302</v>
      </c>
      <c r="ED288" s="38">
        <v>4550</v>
      </c>
      <c r="EE288" s="10"/>
      <c r="EF288" s="11"/>
      <c r="EG288" s="74">
        <f t="shared" si="8153"/>
        <v>144</v>
      </c>
      <c r="EH288" s="74">
        <f t="shared" si="8154"/>
        <v>11</v>
      </c>
      <c r="EI288" s="11">
        <v>68</v>
      </c>
      <c r="EJ288" s="12">
        <f t="shared" si="8092"/>
        <v>0.5</v>
      </c>
      <c r="EK288" s="11">
        <v>4</v>
      </c>
      <c r="EL288" s="12">
        <f t="shared" si="8093"/>
        <v>5.5555555555555552E-2</v>
      </c>
      <c r="EM288" s="13"/>
      <c r="EN288" s="13"/>
      <c r="EO288" s="25">
        <v>4302</v>
      </c>
      <c r="EP288" s="38">
        <v>4550</v>
      </c>
      <c r="EQ288" s="10"/>
      <c r="ER288" s="11"/>
      <c r="ES288" s="74">
        <f t="shared" si="8155"/>
        <v>854</v>
      </c>
      <c r="ET288" s="74">
        <f t="shared" si="8156"/>
        <v>72</v>
      </c>
      <c r="EU288" s="11">
        <v>406</v>
      </c>
      <c r="EV288" s="12">
        <f t="shared" si="8096"/>
        <v>0.49531615925058547</v>
      </c>
      <c r="EW288" s="11">
        <v>17</v>
      </c>
      <c r="EX288" s="12">
        <f t="shared" si="8097"/>
        <v>4.0189125295508277E-2</v>
      </c>
      <c r="EY288" s="13"/>
      <c r="EZ288" s="13"/>
      <c r="FA288" s="25">
        <v>4302</v>
      </c>
      <c r="FB288" s="38">
        <v>4550</v>
      </c>
      <c r="FC288" s="10">
        <v>1</v>
      </c>
      <c r="FD288" s="11">
        <v>1</v>
      </c>
      <c r="FE288" s="74">
        <f t="shared" si="8157"/>
        <v>862</v>
      </c>
      <c r="FF288" s="74">
        <f t="shared" si="8158"/>
        <v>70</v>
      </c>
      <c r="FG288" s="11">
        <v>416</v>
      </c>
      <c r="FH288" s="12">
        <f t="shared" si="8100"/>
        <v>0.4953596287703016</v>
      </c>
      <c r="FI288" s="11">
        <v>11</v>
      </c>
      <c r="FJ288" s="12">
        <f t="shared" si="8101"/>
        <v>2.576112412177986E-2</v>
      </c>
      <c r="FK288" s="13"/>
      <c r="FL288" s="13"/>
      <c r="FM288" s="25">
        <v>4302</v>
      </c>
      <c r="FN288" s="38">
        <v>4550</v>
      </c>
      <c r="FO288" s="10"/>
      <c r="FP288" s="11"/>
      <c r="FQ288" s="74">
        <f t="shared" si="8159"/>
        <v>835</v>
      </c>
      <c r="FR288" s="74">
        <f t="shared" si="8160"/>
        <v>69</v>
      </c>
      <c r="FS288" s="11">
        <v>393</v>
      </c>
      <c r="FT288" s="12">
        <f t="shared" si="8104"/>
        <v>0.48023952095808381</v>
      </c>
      <c r="FU288" s="11">
        <v>8</v>
      </c>
      <c r="FV288" s="12">
        <f t="shared" si="8105"/>
        <v>1.9950124688279301E-2</v>
      </c>
      <c r="FW288" s="13"/>
      <c r="FX288" s="13"/>
      <c r="FY288" s="25">
        <v>4302</v>
      </c>
      <c r="FZ288" s="38">
        <v>4550</v>
      </c>
      <c r="GA288" s="10">
        <v>1</v>
      </c>
      <c r="GB288" s="11"/>
      <c r="GC288" s="74">
        <f t="shared" si="8161"/>
        <v>139</v>
      </c>
      <c r="GD288" s="74">
        <f t="shared" si="8162"/>
        <v>13</v>
      </c>
      <c r="GE288" s="11">
        <v>56</v>
      </c>
      <c r="GF288" s="12">
        <f t="shared" si="8108"/>
        <v>0.4460431654676259</v>
      </c>
      <c r="GG288" s="11">
        <v>6</v>
      </c>
      <c r="GH288" s="12">
        <f t="shared" si="8109"/>
        <v>9.6774193548387094E-2</v>
      </c>
      <c r="GI288" s="13"/>
      <c r="GJ288" s="13"/>
      <c r="GK288" s="25">
        <v>4302</v>
      </c>
      <c r="GL288" s="38">
        <v>4550</v>
      </c>
      <c r="GM288" s="10"/>
      <c r="GN288" s="11"/>
      <c r="GO288" s="74">
        <f t="shared" si="8163"/>
        <v>828</v>
      </c>
      <c r="GP288" s="74">
        <f t="shared" si="8164"/>
        <v>69</v>
      </c>
      <c r="GQ288" s="11">
        <v>417</v>
      </c>
      <c r="GR288" s="12">
        <f t="shared" si="8112"/>
        <v>0.52657004830917875</v>
      </c>
      <c r="GS288" s="11">
        <v>19</v>
      </c>
      <c r="GT288" s="12">
        <f t="shared" si="8113"/>
        <v>4.3577981651376149E-2</v>
      </c>
      <c r="GU288" s="13"/>
      <c r="GV288" s="13"/>
      <c r="GW288" s="25">
        <v>4302</v>
      </c>
      <c r="GX288" s="38">
        <v>4550</v>
      </c>
      <c r="GY288" s="10"/>
      <c r="GZ288" s="11"/>
      <c r="HA288" s="74">
        <f t="shared" si="8165"/>
        <v>832</v>
      </c>
      <c r="HB288" s="74">
        <f t="shared" si="8166"/>
        <v>70</v>
      </c>
      <c r="HC288" s="11">
        <v>402</v>
      </c>
      <c r="HD288" s="12">
        <f t="shared" si="8116"/>
        <v>0.50240384615384615</v>
      </c>
      <c r="HE288" s="11">
        <v>16</v>
      </c>
      <c r="HF288" s="12">
        <f t="shared" si="8117"/>
        <v>3.8277511961722487E-2</v>
      </c>
      <c r="HG288" s="13"/>
      <c r="HH288" s="13"/>
      <c r="HI288" s="25">
        <v>4302</v>
      </c>
      <c r="HJ288" s="38">
        <v>4550</v>
      </c>
      <c r="HK288" s="10">
        <f t="shared" si="8118"/>
        <v>6</v>
      </c>
      <c r="HL288" s="11">
        <f t="shared" si="8119"/>
        <v>1</v>
      </c>
      <c r="HM288" s="11">
        <f t="shared" si="8120"/>
        <v>11457</v>
      </c>
      <c r="HN288" s="11">
        <f t="shared" si="8121"/>
        <v>959</v>
      </c>
      <c r="HO288" s="11">
        <f t="shared" si="8122"/>
        <v>5730</v>
      </c>
      <c r="HP288" s="215">
        <f t="shared" si="8169"/>
        <v>0.50013092432573969</v>
      </c>
      <c r="HQ288" s="15">
        <f t="shared" si="8124"/>
        <v>245</v>
      </c>
      <c r="HR288" s="12">
        <f t="shared" si="8167"/>
        <v>4.2757417102966842E-2</v>
      </c>
      <c r="HS288" s="16">
        <v>66.900000000000006</v>
      </c>
      <c r="HT288" s="17">
        <v>5362</v>
      </c>
      <c r="HU288" s="16">
        <f t="shared" si="8125"/>
        <v>93.57766143106457</v>
      </c>
      <c r="HV288" s="23">
        <v>4302</v>
      </c>
      <c r="HW288" s="22">
        <v>4550</v>
      </c>
      <c r="HX288" s="78">
        <f t="shared" si="8126"/>
        <v>0.50629139072847684</v>
      </c>
      <c r="HY288" s="78">
        <f t="shared" si="8127"/>
        <v>0.49527841094106156</v>
      </c>
      <c r="HZ288" s="78">
        <f t="shared" si="8128"/>
        <v>0.49890190336749635</v>
      </c>
      <c r="IA288" s="78">
        <f t="shared" si="8129"/>
        <v>0.5</v>
      </c>
    </row>
    <row r="289" spans="1:244" x14ac:dyDescent="0.25">
      <c r="A289" s="226"/>
      <c r="B289" s="41">
        <f t="shared" si="8130"/>
        <v>44650</v>
      </c>
      <c r="C289" s="10"/>
      <c r="D289" s="11"/>
      <c r="E289" s="74">
        <f t="shared" si="8168"/>
        <v>721</v>
      </c>
      <c r="F289" s="74">
        <f t="shared" si="8131"/>
        <v>61</v>
      </c>
      <c r="G289" s="11">
        <v>353</v>
      </c>
      <c r="H289" s="12">
        <f t="shared" si="8049"/>
        <v>0.52288488210818307</v>
      </c>
      <c r="I289" s="11">
        <v>24</v>
      </c>
      <c r="J289" s="12">
        <f t="shared" si="8132"/>
        <v>6.3660477453580902E-2</v>
      </c>
      <c r="K289" s="13"/>
      <c r="L289" s="11"/>
      <c r="M289" s="25">
        <v>4993.4210526315792</v>
      </c>
      <c r="N289" s="38">
        <v>4551.5384615384619</v>
      </c>
      <c r="O289" s="10">
        <v>1</v>
      </c>
      <c r="P289" s="11"/>
      <c r="Q289" s="74">
        <f t="shared" si="8133"/>
        <v>683</v>
      </c>
      <c r="R289" s="74">
        <f t="shared" si="8134"/>
        <v>57</v>
      </c>
      <c r="S289" s="11">
        <v>321</v>
      </c>
      <c r="T289" s="12">
        <f t="shared" si="8052"/>
        <v>0.4904831625183016</v>
      </c>
      <c r="U289" s="11">
        <v>14</v>
      </c>
      <c r="V289" s="12">
        <f t="shared" si="8053"/>
        <v>4.1791044776119404E-2</v>
      </c>
      <c r="W289" s="13"/>
      <c r="X289" s="11"/>
      <c r="Y289" s="25">
        <v>4961.3157894736842</v>
      </c>
      <c r="Z289" s="38">
        <v>4790</v>
      </c>
      <c r="AA289" s="10">
        <v>1</v>
      </c>
      <c r="AB289" s="11"/>
      <c r="AC289" s="74">
        <f t="shared" si="8135"/>
        <v>102</v>
      </c>
      <c r="AD289" s="74">
        <f t="shared" si="8136"/>
        <v>7</v>
      </c>
      <c r="AE289" s="11">
        <v>43</v>
      </c>
      <c r="AF289" s="12">
        <f t="shared" si="8056"/>
        <v>0.45098039215686275</v>
      </c>
      <c r="AG289" s="11">
        <v>3</v>
      </c>
      <c r="AH289" s="12">
        <f t="shared" si="8057"/>
        <v>6.5217391304347824E-2</v>
      </c>
      <c r="AI289" s="13"/>
      <c r="AJ289" s="11"/>
      <c r="AK289" s="25">
        <v>4793.75</v>
      </c>
      <c r="AL289" s="38">
        <v>4830</v>
      </c>
      <c r="AM289" s="10"/>
      <c r="AN289" s="11"/>
      <c r="AO289" s="74">
        <f t="shared" si="8137"/>
        <v>694</v>
      </c>
      <c r="AP289" s="74">
        <f t="shared" si="8138"/>
        <v>60</v>
      </c>
      <c r="AQ289" s="11">
        <v>354</v>
      </c>
      <c r="AR289" s="12">
        <f t="shared" si="8060"/>
        <v>0.53602305475504319</v>
      </c>
      <c r="AS289" s="11">
        <v>18</v>
      </c>
      <c r="AT289" s="12">
        <f t="shared" si="8061"/>
        <v>4.8387096774193547E-2</v>
      </c>
      <c r="AU289" s="13"/>
      <c r="AV289" s="11"/>
      <c r="AW289" s="25">
        <v>5006.75</v>
      </c>
      <c r="AX289" s="38">
        <v>4625.833333333333</v>
      </c>
      <c r="AY289" s="10"/>
      <c r="AZ289" s="11"/>
      <c r="BA289" s="74">
        <f t="shared" si="8139"/>
        <v>818</v>
      </c>
      <c r="BB289" s="74">
        <f t="shared" si="8140"/>
        <v>68</v>
      </c>
      <c r="BC289" s="11">
        <v>402</v>
      </c>
      <c r="BD289" s="12">
        <f t="shared" si="8064"/>
        <v>0.52322738386308065</v>
      </c>
      <c r="BE289" s="11">
        <v>26</v>
      </c>
      <c r="BF289" s="12">
        <f t="shared" si="8065"/>
        <v>6.0747663551401869E-2</v>
      </c>
      <c r="BG289" s="13"/>
      <c r="BH289" s="11"/>
      <c r="BI289" s="25">
        <v>5248.25</v>
      </c>
      <c r="BJ289" s="38">
        <v>5081.5384615384619</v>
      </c>
      <c r="BK289" s="10"/>
      <c r="BL289" s="11"/>
      <c r="BM289" s="74">
        <f t="shared" si="8141"/>
        <v>703</v>
      </c>
      <c r="BN289" s="74">
        <f t="shared" si="8142"/>
        <v>58</v>
      </c>
      <c r="BO289" s="11">
        <v>308</v>
      </c>
      <c r="BP289" s="12">
        <f t="shared" si="8068"/>
        <v>0.47083926031294454</v>
      </c>
      <c r="BQ289" s="11">
        <v>23</v>
      </c>
      <c r="BR289" s="12">
        <f t="shared" si="8069"/>
        <v>6.9486404833836862E-2</v>
      </c>
      <c r="BS289" s="13"/>
      <c r="BT289" s="11"/>
      <c r="BU289" s="25">
        <v>4905.5263157894733</v>
      </c>
      <c r="BV289" s="38">
        <v>4603.8461538461543</v>
      </c>
      <c r="BW289" s="10"/>
      <c r="BX289" s="11"/>
      <c r="BY289" s="74">
        <f t="shared" si="8143"/>
        <v>721</v>
      </c>
      <c r="BZ289" s="74">
        <f t="shared" si="8144"/>
        <v>61</v>
      </c>
      <c r="CA289" s="11">
        <v>357</v>
      </c>
      <c r="CB289" s="12">
        <f t="shared" si="8072"/>
        <v>0.52427184466019416</v>
      </c>
      <c r="CC289" s="11">
        <v>21</v>
      </c>
      <c r="CD289" s="12">
        <f t="shared" si="8073"/>
        <v>5.5555555555555552E-2</v>
      </c>
      <c r="CE289" s="13"/>
      <c r="CF289" s="11"/>
      <c r="CG289" s="25">
        <v>4889.7368421052633</v>
      </c>
      <c r="CH289" s="38">
        <v>4692.5</v>
      </c>
      <c r="CI289" s="10">
        <v>1</v>
      </c>
      <c r="CJ289" s="11"/>
      <c r="CK289" s="74">
        <f t="shared" si="8145"/>
        <v>112</v>
      </c>
      <c r="CL289" s="74">
        <f t="shared" si="8146"/>
        <v>11</v>
      </c>
      <c r="CM289" s="11">
        <v>48</v>
      </c>
      <c r="CN289" s="12">
        <f t="shared" si="8076"/>
        <v>0.4732142857142857</v>
      </c>
      <c r="CO289" s="11">
        <v>5</v>
      </c>
      <c r="CP289" s="12">
        <f t="shared" si="8077"/>
        <v>9.4339622641509441E-2</v>
      </c>
      <c r="CQ289" s="13"/>
      <c r="CR289" s="11"/>
      <c r="CS289" s="25">
        <v>4707.7777777777774</v>
      </c>
      <c r="CT289" s="38">
        <v>4790</v>
      </c>
      <c r="CU289" s="10"/>
      <c r="CV289" s="11"/>
      <c r="CW289" s="74">
        <f t="shared" si="8147"/>
        <v>729</v>
      </c>
      <c r="CX289" s="74">
        <f t="shared" si="8148"/>
        <v>62</v>
      </c>
      <c r="CY289" s="11">
        <v>351</v>
      </c>
      <c r="CZ289" s="12">
        <f t="shared" si="8080"/>
        <v>0.50342935528120714</v>
      </c>
      <c r="DA289" s="11">
        <v>16</v>
      </c>
      <c r="DB289" s="12">
        <f t="shared" si="8081"/>
        <v>4.3596730245231606E-2</v>
      </c>
      <c r="DC289" s="13"/>
      <c r="DD289" s="11"/>
      <c r="DE289" s="25">
        <v>4901.3157894736842</v>
      </c>
      <c r="DF289" s="38">
        <v>4769.166666666667</v>
      </c>
      <c r="DG289" s="10"/>
      <c r="DH289" s="11"/>
      <c r="DI289" s="74">
        <f t="shared" si="8149"/>
        <v>805</v>
      </c>
      <c r="DJ289" s="74">
        <f t="shared" si="8150"/>
        <v>70</v>
      </c>
      <c r="DK289" s="11">
        <v>382</v>
      </c>
      <c r="DL289" s="12">
        <f t="shared" si="8084"/>
        <v>0.50062111801242237</v>
      </c>
      <c r="DM289" s="11">
        <v>21</v>
      </c>
      <c r="DN289" s="12">
        <f t="shared" si="8085"/>
        <v>5.2109181141439205E-2</v>
      </c>
      <c r="DO289" s="13"/>
      <c r="DP289" s="11"/>
      <c r="DQ289" s="25">
        <v>5026.25</v>
      </c>
      <c r="DR289" s="38">
        <v>5022.1428571428569</v>
      </c>
      <c r="DS289" s="10"/>
      <c r="DT289" s="11"/>
      <c r="DU289" s="74">
        <f t="shared" si="8151"/>
        <v>872</v>
      </c>
      <c r="DV289" s="74">
        <f t="shared" si="8152"/>
        <v>70</v>
      </c>
      <c r="DW289" s="11">
        <v>397</v>
      </c>
      <c r="DX289" s="12">
        <f t="shared" si="8088"/>
        <v>0.48050458715596328</v>
      </c>
      <c r="DY289" s="11">
        <v>22</v>
      </c>
      <c r="DZ289" s="12">
        <f t="shared" si="8089"/>
        <v>5.2505966587112173E-2</v>
      </c>
      <c r="EA289" s="13"/>
      <c r="EB289" s="11"/>
      <c r="EC289" s="25">
        <v>4744.5</v>
      </c>
      <c r="ED289" s="38">
        <v>4677.333333333333</v>
      </c>
      <c r="EE289" s="10">
        <v>1</v>
      </c>
      <c r="EF289" s="11"/>
      <c r="EG289" s="74">
        <f t="shared" si="8153"/>
        <v>143</v>
      </c>
      <c r="EH289" s="74">
        <f t="shared" si="8154"/>
        <v>11</v>
      </c>
      <c r="EI289" s="11">
        <v>55</v>
      </c>
      <c r="EJ289" s="12">
        <f t="shared" si="8092"/>
        <v>0.39160839160839161</v>
      </c>
      <c r="EK289" s="11">
        <v>1</v>
      </c>
      <c r="EL289" s="12">
        <f t="shared" si="8093"/>
        <v>1.7857142857142856E-2</v>
      </c>
      <c r="EM289" s="13"/>
      <c r="EN289" s="11"/>
      <c r="EO289" s="25">
        <v>4852.1428571428569</v>
      </c>
      <c r="EP289" s="38">
        <v>4960</v>
      </c>
      <c r="EQ289" s="10"/>
      <c r="ER289" s="11"/>
      <c r="ES289" s="74">
        <f t="shared" si="8155"/>
        <v>854</v>
      </c>
      <c r="ET289" s="74">
        <f t="shared" si="8156"/>
        <v>72</v>
      </c>
      <c r="EU289" s="11">
        <v>424</v>
      </c>
      <c r="EV289" s="12">
        <f t="shared" si="8096"/>
        <v>0.52224824355971899</v>
      </c>
      <c r="EW289" s="11">
        <v>22</v>
      </c>
      <c r="EX289" s="12">
        <f t="shared" si="8097"/>
        <v>4.9327354260089683E-2</v>
      </c>
      <c r="EY289" s="13"/>
      <c r="EZ289" s="11"/>
      <c r="FA289" s="25">
        <v>4726.75</v>
      </c>
      <c r="FB289" s="38">
        <v>4835.625</v>
      </c>
      <c r="FC289" s="10"/>
      <c r="FD289" s="11"/>
      <c r="FE289" s="74">
        <f t="shared" si="8157"/>
        <v>862</v>
      </c>
      <c r="FF289" s="74">
        <f t="shared" si="8158"/>
        <v>70</v>
      </c>
      <c r="FG289" s="11">
        <v>404</v>
      </c>
      <c r="FH289" s="12">
        <f t="shared" si="8100"/>
        <v>0.49187935034802782</v>
      </c>
      <c r="FI289" s="11">
        <v>20</v>
      </c>
      <c r="FJ289" s="12">
        <f t="shared" si="8101"/>
        <v>4.716981132075472E-2</v>
      </c>
      <c r="FK289" s="13"/>
      <c r="FL289" s="11"/>
      <c r="FM289" s="25">
        <v>4964.3589743589746</v>
      </c>
      <c r="FN289" s="38">
        <v>5079.333333333333</v>
      </c>
      <c r="FO289" s="10">
        <v>1</v>
      </c>
      <c r="FP289" s="11"/>
      <c r="FQ289" s="74">
        <f t="shared" si="8159"/>
        <v>834</v>
      </c>
      <c r="FR289" s="74">
        <f t="shared" si="8160"/>
        <v>69</v>
      </c>
      <c r="FS289" s="11">
        <v>367</v>
      </c>
      <c r="FT289" s="12">
        <f t="shared" si="8104"/>
        <v>0.45203836930455638</v>
      </c>
      <c r="FU289" s="11">
        <v>10</v>
      </c>
      <c r="FV289" s="12">
        <f t="shared" si="8105"/>
        <v>2.6525198938992044E-2</v>
      </c>
      <c r="FW289" s="13"/>
      <c r="FX289" s="11"/>
      <c r="FY289" s="25">
        <v>4629.7560975609758</v>
      </c>
      <c r="FZ289" s="38">
        <v>4635.625</v>
      </c>
      <c r="GA289" s="10">
        <v>1</v>
      </c>
      <c r="GB289" s="11"/>
      <c r="GC289" s="74">
        <f t="shared" si="8161"/>
        <v>138</v>
      </c>
      <c r="GD289" s="74">
        <f t="shared" si="8162"/>
        <v>13</v>
      </c>
      <c r="GE289" s="11">
        <v>47</v>
      </c>
      <c r="GF289" s="12">
        <f t="shared" si="8108"/>
        <v>0.36956521739130432</v>
      </c>
      <c r="GG289" s="11">
        <v>4</v>
      </c>
      <c r="GH289" s="12">
        <f t="shared" si="8109"/>
        <v>7.8431372549019607E-2</v>
      </c>
      <c r="GI289" s="13"/>
      <c r="GJ289" s="11"/>
      <c r="GK289" s="25">
        <v>4704</v>
      </c>
      <c r="GL289" s="38">
        <v>5206.666666666667</v>
      </c>
      <c r="GM289" s="10"/>
      <c r="GN289" s="11"/>
      <c r="GO289" s="74">
        <f t="shared" si="8163"/>
        <v>828</v>
      </c>
      <c r="GP289" s="74">
        <f t="shared" si="8164"/>
        <v>69</v>
      </c>
      <c r="GQ289" s="11">
        <v>418</v>
      </c>
      <c r="GR289" s="12">
        <f t="shared" si="8112"/>
        <v>0.51328502415458932</v>
      </c>
      <c r="GS289" s="11">
        <v>7</v>
      </c>
      <c r="GT289" s="12">
        <f t="shared" si="8113"/>
        <v>1.6470588235294119E-2</v>
      </c>
      <c r="GU289" s="13"/>
      <c r="GV289" s="11"/>
      <c r="GW289" s="25">
        <v>4667.9487179487178</v>
      </c>
      <c r="GX289" s="38">
        <v>4620.666666666667</v>
      </c>
      <c r="GY289" s="10"/>
      <c r="GZ289" s="11"/>
      <c r="HA289" s="74">
        <f t="shared" si="8165"/>
        <v>832</v>
      </c>
      <c r="HB289" s="74">
        <f t="shared" si="8166"/>
        <v>70</v>
      </c>
      <c r="HC289" s="11">
        <v>375</v>
      </c>
      <c r="HD289" s="12">
        <f t="shared" si="8116"/>
        <v>0.48798076923076922</v>
      </c>
      <c r="HE289" s="11">
        <v>31</v>
      </c>
      <c r="HF289" s="12">
        <f t="shared" si="8117"/>
        <v>7.6354679802955669E-2</v>
      </c>
      <c r="HG289" s="13"/>
      <c r="HH289" s="11"/>
      <c r="HI289" s="25">
        <v>4832.8205128205127</v>
      </c>
      <c r="HJ289" s="38">
        <v>5044.666666666667</v>
      </c>
      <c r="HK289" s="10">
        <f t="shared" si="8118"/>
        <v>6</v>
      </c>
      <c r="HL289" s="11">
        <f t="shared" si="8119"/>
        <v>0</v>
      </c>
      <c r="HM289" s="11">
        <f t="shared" si="8120"/>
        <v>11451</v>
      </c>
      <c r="HN289" s="11">
        <f t="shared" si="8121"/>
        <v>959</v>
      </c>
      <c r="HO289" s="11">
        <f t="shared" si="8122"/>
        <v>5694</v>
      </c>
      <c r="HP289" s="215">
        <f t="shared" si="8169"/>
        <v>0.49724914854597851</v>
      </c>
      <c r="HQ289" s="15">
        <f t="shared" si="8124"/>
        <v>288</v>
      </c>
      <c r="HR289" s="12">
        <f t="shared" si="8167"/>
        <v>5.0579557428872497E-2</v>
      </c>
      <c r="HS289" s="16">
        <v>67.2</v>
      </c>
      <c r="HT289" s="17">
        <v>5286</v>
      </c>
      <c r="HU289" s="16">
        <f t="shared" si="8125"/>
        <v>92.834562697576388</v>
      </c>
      <c r="HV289" s="23">
        <v>4883.7011884550084</v>
      </c>
      <c r="HW289" s="22">
        <v>4808.6792452830186</v>
      </c>
      <c r="HX289" s="78">
        <f t="shared" si="8126"/>
        <v>0.51623591782637512</v>
      </c>
      <c r="HY289" s="78">
        <f t="shared" si="8127"/>
        <v>0.49902280130293158</v>
      </c>
      <c r="HZ289" s="78">
        <f t="shared" si="8128"/>
        <v>0.49249359209080923</v>
      </c>
      <c r="IA289" s="78">
        <f t="shared" si="8129"/>
        <v>0.47834346504559272</v>
      </c>
    </row>
    <row r="290" spans="1:244" x14ac:dyDescent="0.25">
      <c r="A290" s="226"/>
      <c r="B290" s="41">
        <f t="shared" si="8130"/>
        <v>44651</v>
      </c>
      <c r="C290" s="10"/>
      <c r="D290" s="11"/>
      <c r="E290" s="74">
        <f>E289-C290</f>
        <v>721</v>
      </c>
      <c r="F290" s="74">
        <f>F289-D290</f>
        <v>61</v>
      </c>
      <c r="G290" s="11">
        <v>311</v>
      </c>
      <c r="H290" s="12">
        <f t="shared" si="8049"/>
        <v>0.46463245492371708</v>
      </c>
      <c r="I290" s="11">
        <v>24</v>
      </c>
      <c r="J290" s="12">
        <f t="shared" si="8132"/>
        <v>7.1641791044776124E-2</v>
      </c>
      <c r="K290" s="13"/>
      <c r="L290" s="11"/>
      <c r="M290" s="39">
        <v>78.94736842105263</v>
      </c>
      <c r="N290" s="43">
        <v>100</v>
      </c>
      <c r="O290" s="10"/>
      <c r="P290" s="11"/>
      <c r="Q290" s="74">
        <f t="shared" si="8133"/>
        <v>683</v>
      </c>
      <c r="R290" s="74">
        <f t="shared" si="8134"/>
        <v>57</v>
      </c>
      <c r="S290" s="11">
        <v>309</v>
      </c>
      <c r="T290" s="12">
        <f t="shared" si="8052"/>
        <v>0.46412884333821375</v>
      </c>
      <c r="U290" s="11">
        <v>8</v>
      </c>
      <c r="V290" s="12">
        <f t="shared" si="8053"/>
        <v>2.5236593059936908E-2</v>
      </c>
      <c r="W290" s="13"/>
      <c r="X290" s="11"/>
      <c r="Y290" s="39">
        <v>92.10526315789474</v>
      </c>
      <c r="Z290" s="43">
        <v>92.307692307692307</v>
      </c>
      <c r="AA290" s="10"/>
      <c r="AB290" s="11"/>
      <c r="AC290" s="74">
        <f t="shared" si="8135"/>
        <v>102</v>
      </c>
      <c r="AD290" s="74">
        <f t="shared" si="8136"/>
        <v>7</v>
      </c>
      <c r="AE290" s="11">
        <v>40</v>
      </c>
      <c r="AF290" s="12">
        <f t="shared" si="8056"/>
        <v>0.43137254901960786</v>
      </c>
      <c r="AG290" s="11">
        <v>4</v>
      </c>
      <c r="AH290" s="12">
        <f t="shared" si="8057"/>
        <v>9.0909090909090912E-2</v>
      </c>
      <c r="AI290" s="13"/>
      <c r="AJ290" s="11"/>
      <c r="AK290" s="39">
        <v>62.5</v>
      </c>
      <c r="AL290" s="43">
        <v>100</v>
      </c>
      <c r="AM290" s="10">
        <v>1</v>
      </c>
      <c r="AN290" s="11"/>
      <c r="AO290" s="74">
        <f t="shared" si="8137"/>
        <v>693</v>
      </c>
      <c r="AP290" s="74">
        <f t="shared" si="8138"/>
        <v>60</v>
      </c>
      <c r="AQ290" s="11">
        <v>297</v>
      </c>
      <c r="AR290" s="12">
        <f t="shared" si="8060"/>
        <v>0.46031746031746029</v>
      </c>
      <c r="AS290" s="11">
        <v>22</v>
      </c>
      <c r="AT290" s="12">
        <f t="shared" si="8061"/>
        <v>6.8965517241379309E-2</v>
      </c>
      <c r="AU290" s="13"/>
      <c r="AV290" s="11"/>
      <c r="AW290" s="39">
        <v>92.5</v>
      </c>
      <c r="AX290" s="43">
        <v>91.666666666666671</v>
      </c>
      <c r="AY290" s="10"/>
      <c r="AZ290" s="11"/>
      <c r="BA290" s="74">
        <f t="shared" si="8139"/>
        <v>818</v>
      </c>
      <c r="BB290" s="74">
        <f t="shared" si="8140"/>
        <v>68</v>
      </c>
      <c r="BC290" s="11">
        <v>352</v>
      </c>
      <c r="BD290" s="12">
        <f t="shared" si="8064"/>
        <v>0.44987775061124696</v>
      </c>
      <c r="BE290" s="11">
        <v>16</v>
      </c>
      <c r="BF290" s="12">
        <f t="shared" si="8065"/>
        <v>4.3478260869565216E-2</v>
      </c>
      <c r="BG290" s="13"/>
      <c r="BH290" s="11"/>
      <c r="BI290" s="39">
        <v>90</v>
      </c>
      <c r="BJ290" s="43">
        <v>100</v>
      </c>
      <c r="BK290" s="10"/>
      <c r="BL290" s="11"/>
      <c r="BM290" s="74">
        <f t="shared" si="8141"/>
        <v>703</v>
      </c>
      <c r="BN290" s="74">
        <f t="shared" si="8142"/>
        <v>58</v>
      </c>
      <c r="BO290" s="11">
        <v>308</v>
      </c>
      <c r="BP290" s="12">
        <f t="shared" si="8068"/>
        <v>0.45661450924608821</v>
      </c>
      <c r="BQ290" s="11">
        <v>13</v>
      </c>
      <c r="BR290" s="12">
        <f t="shared" si="8069"/>
        <v>4.0498442367601244E-2</v>
      </c>
      <c r="BS290" s="13"/>
      <c r="BT290" s="11"/>
      <c r="BU290" s="39">
        <v>73.684210526315795</v>
      </c>
      <c r="BV290" s="43">
        <v>100</v>
      </c>
      <c r="BW290" s="10"/>
      <c r="BX290" s="11"/>
      <c r="BY290" s="74">
        <f t="shared" si="8143"/>
        <v>721</v>
      </c>
      <c r="BZ290" s="74">
        <f t="shared" si="8144"/>
        <v>61</v>
      </c>
      <c r="CA290" s="11">
        <v>352</v>
      </c>
      <c r="CB290" s="12">
        <f t="shared" si="8072"/>
        <v>0.50346740638002774</v>
      </c>
      <c r="CC290" s="11">
        <v>11</v>
      </c>
      <c r="CD290" s="12">
        <f t="shared" si="8073"/>
        <v>3.0303030303030304E-2</v>
      </c>
      <c r="CE290" s="13"/>
      <c r="CF290" s="11"/>
      <c r="CG290" s="39">
        <v>76.315789473684205</v>
      </c>
      <c r="CH290" s="43">
        <v>100</v>
      </c>
      <c r="CI290" s="10">
        <v>1</v>
      </c>
      <c r="CJ290" s="11"/>
      <c r="CK290" s="74">
        <f t="shared" si="8145"/>
        <v>111</v>
      </c>
      <c r="CL290" s="74">
        <f t="shared" si="8146"/>
        <v>11</v>
      </c>
      <c r="CM290" s="11">
        <v>51</v>
      </c>
      <c r="CN290" s="12">
        <f t="shared" si="8076"/>
        <v>0.47747747747747749</v>
      </c>
      <c r="CO290" s="11">
        <v>2</v>
      </c>
      <c r="CP290" s="12">
        <f t="shared" si="8077"/>
        <v>3.7735849056603772E-2</v>
      </c>
      <c r="CQ290" s="13"/>
      <c r="CR290" s="11"/>
      <c r="CS290" s="39">
        <v>77.777777777777771</v>
      </c>
      <c r="CT290" s="43">
        <v>100</v>
      </c>
      <c r="CU290" s="10"/>
      <c r="CV290" s="11"/>
      <c r="CW290" s="74">
        <f t="shared" si="8147"/>
        <v>729</v>
      </c>
      <c r="CX290" s="74">
        <f t="shared" si="8148"/>
        <v>62</v>
      </c>
      <c r="CY290" s="11">
        <v>352</v>
      </c>
      <c r="CZ290" s="12">
        <f t="shared" si="8080"/>
        <v>0.49382716049382713</v>
      </c>
      <c r="DA290" s="11">
        <v>8</v>
      </c>
      <c r="DB290" s="12">
        <f t="shared" si="8081"/>
        <v>2.2222222222222223E-2</v>
      </c>
      <c r="DC290" s="13"/>
      <c r="DD290" s="11"/>
      <c r="DE290" s="39">
        <v>94.736842105263165</v>
      </c>
      <c r="DF290" s="43">
        <v>100</v>
      </c>
      <c r="DG290" s="10">
        <v>1</v>
      </c>
      <c r="DH290" s="11"/>
      <c r="DI290" s="74">
        <f t="shared" si="8149"/>
        <v>804</v>
      </c>
      <c r="DJ290" s="74">
        <f t="shared" si="8150"/>
        <v>70</v>
      </c>
      <c r="DK290" s="11">
        <v>387</v>
      </c>
      <c r="DL290" s="12">
        <f t="shared" si="8084"/>
        <v>0.5074626865671642</v>
      </c>
      <c r="DM290" s="11">
        <v>21</v>
      </c>
      <c r="DN290" s="12">
        <f t="shared" si="8085"/>
        <v>5.1470588235294115E-2</v>
      </c>
      <c r="DO290" s="13"/>
      <c r="DP290" s="11"/>
      <c r="DQ290" s="39">
        <v>82.5</v>
      </c>
      <c r="DR290" s="43">
        <v>92.857142857142861</v>
      </c>
      <c r="DS290" s="10"/>
      <c r="DT290" s="11"/>
      <c r="DU290" s="74">
        <f t="shared" si="8151"/>
        <v>872</v>
      </c>
      <c r="DV290" s="74">
        <f t="shared" si="8152"/>
        <v>70</v>
      </c>
      <c r="DW290" s="11">
        <v>394</v>
      </c>
      <c r="DX290" s="12">
        <f t="shared" si="8088"/>
        <v>0.45871559633027525</v>
      </c>
      <c r="DY290" s="11">
        <v>6</v>
      </c>
      <c r="DZ290" s="12">
        <f t="shared" si="8089"/>
        <v>1.4999999999999999E-2</v>
      </c>
      <c r="EA290" s="13"/>
      <c r="EB290" s="11"/>
      <c r="EC290" s="39">
        <v>60</v>
      </c>
      <c r="ED290" s="43">
        <v>93.333333333333329</v>
      </c>
      <c r="EE290" s="10"/>
      <c r="EF290" s="11"/>
      <c r="EG290" s="74">
        <f t="shared" si="8153"/>
        <v>143</v>
      </c>
      <c r="EH290" s="74">
        <f t="shared" si="8154"/>
        <v>11</v>
      </c>
      <c r="EI290" s="11">
        <v>55</v>
      </c>
      <c r="EJ290" s="12">
        <f t="shared" si="8092"/>
        <v>0.41258741258741261</v>
      </c>
      <c r="EK290" s="11">
        <v>4</v>
      </c>
      <c r="EL290" s="12">
        <f t="shared" si="8093"/>
        <v>6.7796610169491525E-2</v>
      </c>
      <c r="EM290" s="13"/>
      <c r="EN290" s="11"/>
      <c r="EO290" s="39">
        <v>71.428571428571431</v>
      </c>
      <c r="EP290" s="43">
        <v>100</v>
      </c>
      <c r="EQ290" s="10"/>
      <c r="ER290" s="11"/>
      <c r="ES290" s="74">
        <f t="shared" si="8155"/>
        <v>854</v>
      </c>
      <c r="ET290" s="74">
        <f t="shared" si="8156"/>
        <v>72</v>
      </c>
      <c r="EU290" s="11">
        <v>418</v>
      </c>
      <c r="EV290" s="12">
        <f t="shared" si="8096"/>
        <v>0.50936768149882905</v>
      </c>
      <c r="EW290" s="11">
        <v>17</v>
      </c>
      <c r="EX290" s="12">
        <f t="shared" si="8097"/>
        <v>3.9080459770114942E-2</v>
      </c>
      <c r="EY290" s="13"/>
      <c r="EZ290" s="11"/>
      <c r="FA290" s="39">
        <v>72.5</v>
      </c>
      <c r="FB290" s="43">
        <v>93.75</v>
      </c>
      <c r="FC290" s="10"/>
      <c r="FD290" s="11"/>
      <c r="FE290" s="74">
        <f t="shared" si="8157"/>
        <v>862</v>
      </c>
      <c r="FF290" s="74">
        <f t="shared" si="8158"/>
        <v>70</v>
      </c>
      <c r="FG290" s="11">
        <v>428</v>
      </c>
      <c r="FH290" s="12">
        <f t="shared" si="8100"/>
        <v>0.5139211136890951</v>
      </c>
      <c r="FI290" s="11">
        <v>15</v>
      </c>
      <c r="FJ290" s="12">
        <f t="shared" si="8101"/>
        <v>3.3860045146726865E-2</v>
      </c>
      <c r="FK290" s="13"/>
      <c r="FL290" s="11"/>
      <c r="FM290" s="39">
        <v>76.92307692307692</v>
      </c>
      <c r="FN290" s="43">
        <v>73.333333333333329</v>
      </c>
      <c r="FO290" s="10"/>
      <c r="FP290" s="11"/>
      <c r="FQ290" s="74">
        <f t="shared" si="8159"/>
        <v>834</v>
      </c>
      <c r="FR290" s="74">
        <f t="shared" si="8160"/>
        <v>69</v>
      </c>
      <c r="FS290" s="11">
        <v>391</v>
      </c>
      <c r="FT290" s="12">
        <f t="shared" si="8104"/>
        <v>0.49040767386091128</v>
      </c>
      <c r="FU290" s="11">
        <v>18</v>
      </c>
      <c r="FV290" s="12">
        <f t="shared" si="8105"/>
        <v>4.4009779951100246E-2</v>
      </c>
      <c r="FW290" s="13"/>
      <c r="FX290" s="11"/>
      <c r="FY290" s="39">
        <v>82.926829268292678</v>
      </c>
      <c r="FZ290" s="43">
        <v>93.75</v>
      </c>
      <c r="GA290" s="10"/>
      <c r="GB290" s="11"/>
      <c r="GC290" s="74">
        <f t="shared" si="8161"/>
        <v>138</v>
      </c>
      <c r="GD290" s="74">
        <f t="shared" si="8162"/>
        <v>13</v>
      </c>
      <c r="GE290" s="11">
        <v>52</v>
      </c>
      <c r="GF290" s="12">
        <f t="shared" si="8108"/>
        <v>0.39855072463768115</v>
      </c>
      <c r="GG290" s="11">
        <v>3</v>
      </c>
      <c r="GH290" s="12">
        <f t="shared" si="8109"/>
        <v>5.4545454545454543E-2</v>
      </c>
      <c r="GI290" s="13"/>
      <c r="GJ290" s="11"/>
      <c r="GK290" s="39">
        <v>50</v>
      </c>
      <c r="GL290" s="43">
        <v>100</v>
      </c>
      <c r="GM290" s="10">
        <v>3</v>
      </c>
      <c r="GN290" s="11"/>
      <c r="GO290" s="74">
        <f t="shared" si="8163"/>
        <v>825</v>
      </c>
      <c r="GP290" s="74">
        <f t="shared" si="8164"/>
        <v>69</v>
      </c>
      <c r="GQ290" s="11">
        <v>427</v>
      </c>
      <c r="GR290" s="12">
        <f t="shared" si="8112"/>
        <v>0.53454545454545455</v>
      </c>
      <c r="GS290" s="11">
        <v>14</v>
      </c>
      <c r="GT290" s="12">
        <f t="shared" si="8113"/>
        <v>3.1746031746031744E-2</v>
      </c>
      <c r="GU290" s="13"/>
      <c r="GV290" s="11"/>
      <c r="GW290" s="39">
        <v>61.53846153846154</v>
      </c>
      <c r="GX290" s="43">
        <v>100</v>
      </c>
      <c r="GY290" s="10"/>
      <c r="GZ290" s="11"/>
      <c r="HA290" s="74">
        <f t="shared" si="8165"/>
        <v>832</v>
      </c>
      <c r="HB290" s="74">
        <f t="shared" si="8166"/>
        <v>70</v>
      </c>
      <c r="HC290" s="11">
        <v>411</v>
      </c>
      <c r="HD290" s="12">
        <f t="shared" si="8116"/>
        <v>0.515625</v>
      </c>
      <c r="HE290" s="11">
        <v>18</v>
      </c>
      <c r="HF290" s="12">
        <f t="shared" si="8117"/>
        <v>4.195804195804196E-2</v>
      </c>
      <c r="HG290" s="13"/>
      <c r="HH290" s="11"/>
      <c r="HI290" s="39">
        <v>56.410256410256409</v>
      </c>
      <c r="HJ290" s="43">
        <v>86.666666666666671</v>
      </c>
      <c r="HK290" s="10">
        <f t="shared" si="8118"/>
        <v>6</v>
      </c>
      <c r="HL290" s="11">
        <f t="shared" si="8119"/>
        <v>0</v>
      </c>
      <c r="HM290" s="11">
        <f t="shared" si="8120"/>
        <v>11445</v>
      </c>
      <c r="HN290" s="11">
        <f t="shared" si="8121"/>
        <v>959</v>
      </c>
      <c r="HO290" s="11">
        <f t="shared" si="8122"/>
        <v>5559</v>
      </c>
      <c r="HP290" s="215">
        <f t="shared" si="8169"/>
        <v>0.48571428571428571</v>
      </c>
      <c r="HQ290" s="15">
        <f t="shared" si="8124"/>
        <v>224</v>
      </c>
      <c r="HR290" s="12">
        <f t="shared" si="8167"/>
        <v>4.0295017089404569E-2</v>
      </c>
      <c r="HS290" s="16">
        <v>66.400000000000006</v>
      </c>
      <c r="HT290" s="17">
        <v>5236</v>
      </c>
      <c r="HU290" s="16">
        <f t="shared" si="8125"/>
        <v>94.189602446483178</v>
      </c>
      <c r="HV290" s="23">
        <v>71.816638370118852</v>
      </c>
      <c r="HW290" s="22">
        <v>88.679245283018872</v>
      </c>
      <c r="HX290" s="78">
        <f t="shared" si="8126"/>
        <v>0.4584023864766324</v>
      </c>
      <c r="HY290" s="78">
        <f t="shared" si="8127"/>
        <v>0.49054758800521514</v>
      </c>
      <c r="HZ290" s="78">
        <f t="shared" si="8128"/>
        <v>0.48956426217502746</v>
      </c>
      <c r="IA290" s="78">
        <f t="shared" si="8129"/>
        <v>0.50741726892354511</v>
      </c>
      <c r="IF290" s="93">
        <f t="shared" ref="IF290" si="8170">IF291/IF292</f>
        <v>1.9847833278200462E-3</v>
      </c>
      <c r="IG290" s="93">
        <f t="shared" ref="IG290" si="8171">IG291/IG292</f>
        <v>2.2764227642276423E-3</v>
      </c>
      <c r="IH290" s="93">
        <f t="shared" ref="IH290" si="8172">IH291/IH292</f>
        <v>2.556610664718773E-3</v>
      </c>
      <c r="II290" s="93">
        <f t="shared" ref="II290" si="8173">II291/II292</f>
        <v>3.7893141341417205E-3</v>
      </c>
      <c r="IJ290" s="96" t="s">
        <v>90</v>
      </c>
    </row>
    <row r="291" spans="1:244" ht="19.5" thickBot="1" x14ac:dyDescent="0.3">
      <c r="A291" s="226"/>
      <c r="B291" s="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2369</v>
      </c>
      <c r="H291" s="28">
        <f>((G291+I291)/7)/E290</f>
        <v>0.49673073112740246</v>
      </c>
      <c r="I291" s="27">
        <f>SUM(I284:I290)</f>
        <v>138</v>
      </c>
      <c r="J291" s="28">
        <f>(I291/(I291+G291))</f>
        <v>5.5045871559633031E-2</v>
      </c>
      <c r="K291" s="27"/>
      <c r="L291" s="27"/>
      <c r="M291" s="29">
        <f>M289/M288*100-100</f>
        <v>16.072083975629454</v>
      </c>
      <c r="N291" s="72">
        <f>N289/N288*100-100</f>
        <v>3.3812341504656729E-2</v>
      </c>
      <c r="O291" s="26">
        <f t="shared" ref="O291" si="8174">SUM(O284:O290)</f>
        <v>2</v>
      </c>
      <c r="P291" s="27">
        <f t="shared" ref="P291" si="8175">SUM(P284:P290)</f>
        <v>0</v>
      </c>
      <c r="Q291" s="27"/>
      <c r="R291" s="27"/>
      <c r="S291" s="27">
        <f t="shared" ref="S291" si="8176">SUM(S284:S290)</f>
        <v>2329</v>
      </c>
      <c r="T291" s="28">
        <f t="shared" ref="T291" si="8177">((S291+U291)/7)/Q290</f>
        <v>0.50784354737502613</v>
      </c>
      <c r="U291" s="27">
        <f t="shared" ref="U291" si="8178">SUM(U284:U290)</f>
        <v>99</v>
      </c>
      <c r="V291" s="28">
        <f t="shared" ref="V291" si="8179">(U291/(U291+S291))</f>
        <v>4.0774299835255351E-2</v>
      </c>
      <c r="W291" s="27"/>
      <c r="X291" s="27"/>
      <c r="Y291" s="29">
        <f t="shared" ref="Y291:Z291" si="8180">Y289/Y288*100-100</f>
        <v>15.325797058895489</v>
      </c>
      <c r="Z291" s="72">
        <f t="shared" si="8180"/>
        <v>5.2747252747252844</v>
      </c>
      <c r="AA291" s="26">
        <f t="shared" ref="AA291" si="8181">SUM(AA284:AA290)</f>
        <v>2</v>
      </c>
      <c r="AB291" s="27">
        <f t="shared" ref="AB291" si="8182">SUM(AB284:AB290)</f>
        <v>0</v>
      </c>
      <c r="AC291" s="27"/>
      <c r="AD291" s="27"/>
      <c r="AE291" s="27">
        <f t="shared" ref="AE291" si="8183">SUM(AE284:AE290)</f>
        <v>337</v>
      </c>
      <c r="AF291" s="28">
        <f t="shared" ref="AF291" si="8184">((AE291+AG291)/7)/AC290</f>
        <v>0.51680672268907568</v>
      </c>
      <c r="AG291" s="27">
        <f t="shared" ref="AG291" si="8185">SUM(AG284:AG290)</f>
        <v>32</v>
      </c>
      <c r="AH291" s="28">
        <f t="shared" ref="AH291" si="8186">(AG291/(AG291+AE291))</f>
        <v>8.6720867208672087E-2</v>
      </c>
      <c r="AI291" s="27"/>
      <c r="AJ291" s="27"/>
      <c r="AK291" s="29">
        <f t="shared" ref="AK291:AL291" si="8187">AK289/AK288*100-100</f>
        <v>11.430729893072993</v>
      </c>
      <c r="AL291" s="72">
        <f t="shared" si="8187"/>
        <v>6.1538461538461604</v>
      </c>
      <c r="AM291" s="26">
        <f t="shared" ref="AM291" si="8188">SUM(AM284:AM290)</f>
        <v>1</v>
      </c>
      <c r="AN291" s="27">
        <f t="shared" ref="AN291" si="8189">SUM(AN284:AN290)</f>
        <v>0</v>
      </c>
      <c r="AO291" s="27"/>
      <c r="AP291" s="27"/>
      <c r="AQ291" s="27">
        <f t="shared" ref="AQ291" si="8190">SUM(AQ284:AQ290)</f>
        <v>2360</v>
      </c>
      <c r="AR291" s="28">
        <f t="shared" ref="AR291" si="8191">((AQ291+AS291)/7)/AO290</f>
        <v>0.5139146567717997</v>
      </c>
      <c r="AS291" s="27">
        <f t="shared" ref="AS291" si="8192">SUM(AS284:AS290)</f>
        <v>133</v>
      </c>
      <c r="AT291" s="28">
        <f t="shared" ref="AT291" si="8193">(AS291/(AS291+AQ291))</f>
        <v>5.334937825912555E-2</v>
      </c>
      <c r="AU291" s="27"/>
      <c r="AV291" s="27"/>
      <c r="AW291" s="29">
        <f t="shared" ref="AW291:AX291" si="8194">AW289/AW288*100-100</f>
        <v>16.381915388191544</v>
      </c>
      <c r="AX291" s="72">
        <f t="shared" si="8194"/>
        <v>1.6666666666666572</v>
      </c>
      <c r="AY291" s="26">
        <f t="shared" ref="AY291" si="8195">SUM(AY284:AY290)</f>
        <v>1</v>
      </c>
      <c r="AZ291" s="27">
        <f t="shared" ref="AZ291" si="8196">SUM(AZ284:AZ290)</f>
        <v>0</v>
      </c>
      <c r="BA291" s="27"/>
      <c r="BB291" s="27"/>
      <c r="BC291" s="27">
        <f t="shared" ref="BC291" si="8197">SUM(BC284:BC290)</f>
        <v>2617</v>
      </c>
      <c r="BD291" s="28">
        <f t="shared" ref="BD291" si="8198">((BC291+BE291)/7)/BA290</f>
        <v>0.4867272092210968</v>
      </c>
      <c r="BE291" s="27">
        <f t="shared" ref="BE291" si="8199">SUM(BE284:BE290)</f>
        <v>170</v>
      </c>
      <c r="BF291" s="28">
        <f t="shared" ref="BF291" si="8200">(BE291/(BE291+BC291))</f>
        <v>6.0997488338715468E-2</v>
      </c>
      <c r="BG291" s="27"/>
      <c r="BH291" s="27"/>
      <c r="BI291" s="29">
        <f t="shared" ref="BI291:BJ291" si="8201">BI289/BI288*100-100</f>
        <v>21.995583449558339</v>
      </c>
      <c r="BJ291" s="72">
        <f t="shared" si="8201"/>
        <v>11.682163989856306</v>
      </c>
      <c r="BK291" s="26">
        <f t="shared" ref="BK291" si="8202">SUM(BK284:BK290)</f>
        <v>0</v>
      </c>
      <c r="BL291" s="27">
        <f t="shared" ref="BL291" si="8203">SUM(BL284:BL290)</f>
        <v>0</v>
      </c>
      <c r="BM291" s="27"/>
      <c r="BN291" s="27"/>
      <c r="BO291" s="27">
        <f t="shared" ref="BO291" si="8204">SUM(BO284:BO290)</f>
        <v>2171</v>
      </c>
      <c r="BP291" s="28">
        <f t="shared" ref="BP291" si="8205">((BO291+BQ291)/7)/BM290</f>
        <v>0.46291404186141033</v>
      </c>
      <c r="BQ291" s="27">
        <f t="shared" ref="BQ291" si="8206">SUM(BQ284:BQ290)</f>
        <v>107</v>
      </c>
      <c r="BR291" s="28">
        <f t="shared" ref="BR291" si="8207">(BQ291/(BQ291+BO291))</f>
        <v>4.6971027216856892E-2</v>
      </c>
      <c r="BS291" s="27"/>
      <c r="BT291" s="27"/>
      <c r="BU291" s="29">
        <f t="shared" ref="BU291:BV291" si="8208">BU289/BU288*100-100</f>
        <v>14.028970613423368</v>
      </c>
      <c r="BV291" s="72">
        <f t="shared" si="8208"/>
        <v>1.1834319526627297</v>
      </c>
      <c r="BW291" s="26">
        <f t="shared" ref="BW291" si="8209">SUM(BW284:BW290)</f>
        <v>2</v>
      </c>
      <c r="BX291" s="27">
        <f t="shared" ref="BX291" si="8210">SUM(BX284:BX290)</f>
        <v>0</v>
      </c>
      <c r="BY291" s="27"/>
      <c r="BZ291" s="27"/>
      <c r="CA291" s="27">
        <f t="shared" ref="CA291" si="8211">SUM(CA284:CA290)</f>
        <v>2487</v>
      </c>
      <c r="CB291" s="28">
        <f t="shared" ref="CB291" si="8212">((CA291+CC291)/7)/BY290</f>
        <v>0.51277986922924512</v>
      </c>
      <c r="CC291" s="27">
        <f t="shared" ref="CC291" si="8213">SUM(CC284:CC290)</f>
        <v>101</v>
      </c>
      <c r="CD291" s="28">
        <f t="shared" ref="CD291" si="8214">(CC291/(CC291+CA291))</f>
        <v>3.9026275115919627E-2</v>
      </c>
      <c r="CE291" s="27"/>
      <c r="CF291" s="27"/>
      <c r="CG291" s="29">
        <f t="shared" ref="CG291:CH291" si="8215">CG289/CG288*100-100</f>
        <v>13.661944260931278</v>
      </c>
      <c r="CH291" s="72">
        <f t="shared" si="8215"/>
        <v>3.1318681318681456</v>
      </c>
      <c r="CI291" s="26">
        <f t="shared" ref="CI291" si="8216">SUM(CI284:CI290)</f>
        <v>3</v>
      </c>
      <c r="CJ291" s="27">
        <f t="shared" ref="CJ291" si="8217">SUM(CJ284:CJ290)</f>
        <v>0</v>
      </c>
      <c r="CK291" s="27"/>
      <c r="CL291" s="27"/>
      <c r="CM291" s="27">
        <f t="shared" ref="CM291" si="8218">SUM(CM284:CM290)</f>
        <v>368</v>
      </c>
      <c r="CN291" s="28">
        <f t="shared" ref="CN291" si="8219">((CM291+CO291)/7)/CK290</f>
        <v>0.50064350064350061</v>
      </c>
      <c r="CO291" s="27">
        <f t="shared" ref="CO291" si="8220">SUM(CO284:CO290)</f>
        <v>21</v>
      </c>
      <c r="CP291" s="28">
        <f t="shared" ref="CP291" si="8221">(CO291/(CO291+CM291))</f>
        <v>5.3984575835475578E-2</v>
      </c>
      <c r="CQ291" s="27"/>
      <c r="CR291" s="27"/>
      <c r="CS291" s="29">
        <f t="shared" ref="CS291:CT291" si="8222">CS289/CS288*100-100</f>
        <v>9.4323053876749725</v>
      </c>
      <c r="CT291" s="72">
        <f t="shared" si="8222"/>
        <v>5.2747252747252844</v>
      </c>
      <c r="CU291" s="26">
        <f t="shared" ref="CU291" si="8223">SUM(CU284:CU290)</f>
        <v>0</v>
      </c>
      <c r="CV291" s="27">
        <f t="shared" ref="CV291" si="8224">SUM(CV284:CV290)</f>
        <v>0</v>
      </c>
      <c r="CW291" s="27"/>
      <c r="CX291" s="27"/>
      <c r="CY291" s="27">
        <f t="shared" ref="CY291" si="8225">SUM(CY284:CY290)</f>
        <v>2495</v>
      </c>
      <c r="CZ291" s="28">
        <f t="shared" ref="CZ291" si="8226">((CY291+DA291)/7)/CW290</f>
        <v>0.50597687634724664</v>
      </c>
      <c r="DA291" s="27">
        <f t="shared" ref="DA291" si="8227">SUM(DA284:DA290)</f>
        <v>87</v>
      </c>
      <c r="DB291" s="28">
        <f t="shared" ref="DB291" si="8228">(DA291/(DA291+CY291))</f>
        <v>3.3694810224632069E-2</v>
      </c>
      <c r="DC291" s="27"/>
      <c r="DD291" s="27"/>
      <c r="DE291" s="29">
        <f t="shared" ref="DE291:DF291" si="8229">DE289/DE288*100-100</f>
        <v>13.931096919425485</v>
      </c>
      <c r="DF291" s="72">
        <f t="shared" si="8229"/>
        <v>4.8168498168498246</v>
      </c>
      <c r="DG291" s="26">
        <f t="shared" ref="DG291" si="8230">SUM(DG284:DG290)</f>
        <v>2</v>
      </c>
      <c r="DH291" s="27">
        <f t="shared" ref="DH291" si="8231">SUM(DH284:DH290)</f>
        <v>0</v>
      </c>
      <c r="DI291" s="27"/>
      <c r="DJ291" s="27"/>
      <c r="DK291" s="27">
        <f t="shared" ref="DK291" si="8232">SUM(DK284:DK290)</f>
        <v>2723</v>
      </c>
      <c r="DL291" s="28">
        <f t="shared" ref="DL291" si="8233">((DK291+DM291)/7)/DI290</f>
        <v>0.50817341862117982</v>
      </c>
      <c r="DM291" s="27">
        <f t="shared" ref="DM291" si="8234">SUM(DM284:DM290)</f>
        <v>137</v>
      </c>
      <c r="DN291" s="28">
        <f t="shared" ref="DN291" si="8235">(DM291/(DM291+DK291))</f>
        <v>4.7902097902097901E-2</v>
      </c>
      <c r="DO291" s="27"/>
      <c r="DP291" s="27"/>
      <c r="DQ291" s="29">
        <f t="shared" ref="DQ291:DR291" si="8236">DQ289/DQ288*100-100</f>
        <v>16.835192933519295</v>
      </c>
      <c r="DR291" s="72">
        <f t="shared" si="8236"/>
        <v>10.376766091051806</v>
      </c>
      <c r="DS291" s="26">
        <f t="shared" ref="DS291" si="8237">SUM(DS284:DS290)</f>
        <v>0</v>
      </c>
      <c r="DT291" s="27">
        <f t="shared" ref="DT291" si="8238">SUM(DT284:DT290)</f>
        <v>0</v>
      </c>
      <c r="DU291" s="27"/>
      <c r="DV291" s="27"/>
      <c r="DW291" s="27">
        <f t="shared" ref="DW291" si="8239">SUM(DW284:DW290)</f>
        <v>2861</v>
      </c>
      <c r="DX291" s="28">
        <f t="shared" ref="DX291" si="8240">((DW291+DY291)/7)/DU290</f>
        <v>0.48885976408912185</v>
      </c>
      <c r="DY291" s="27">
        <f t="shared" ref="DY291" si="8241">SUM(DY284:DY290)</f>
        <v>123</v>
      </c>
      <c r="DZ291" s="28">
        <f t="shared" ref="DZ291" si="8242">(DY291/(DY291+DW291))</f>
        <v>4.1219839142091153E-2</v>
      </c>
      <c r="EA291" s="27"/>
      <c r="EB291" s="27"/>
      <c r="EC291" s="29">
        <f t="shared" ref="EC291:ED291" si="8243">EC289/EC288*100-100</f>
        <v>10.285913528591365</v>
      </c>
      <c r="ED291" s="72">
        <f t="shared" si="8243"/>
        <v>2.7985347985348028</v>
      </c>
      <c r="EE291" s="26">
        <f t="shared" ref="EE291" si="8244">SUM(EE284:EE290)</f>
        <v>2</v>
      </c>
      <c r="EF291" s="27">
        <f t="shared" ref="EF291" si="8245">SUM(EF284:EF290)</f>
        <v>0</v>
      </c>
      <c r="EG291" s="27"/>
      <c r="EH291" s="27"/>
      <c r="EI291" s="27">
        <f t="shared" ref="EI291" si="8246">SUM(EI284:EI290)</f>
        <v>407</v>
      </c>
      <c r="EJ291" s="28">
        <f t="shared" ref="EJ291" si="8247">((EI291+EK291)/7)/EG290</f>
        <v>0.43356643356643354</v>
      </c>
      <c r="EK291" s="27">
        <f t="shared" ref="EK291" si="8248">SUM(EK284:EK290)</f>
        <v>27</v>
      </c>
      <c r="EL291" s="28">
        <f t="shared" ref="EL291" si="8249">(EK291/(EK291+EI291))</f>
        <v>6.2211981566820278E-2</v>
      </c>
      <c r="EM291" s="27"/>
      <c r="EN291" s="27"/>
      <c r="EO291" s="29">
        <f t="shared" ref="EO291:EP291" si="8250">EO289/EO288*100-100</f>
        <v>12.788071993092913</v>
      </c>
      <c r="EP291" s="72">
        <f t="shared" si="8250"/>
        <v>9.0109890109890074</v>
      </c>
      <c r="EQ291" s="26">
        <f t="shared" ref="EQ291" si="8251">SUM(EQ284:EQ290)</f>
        <v>2</v>
      </c>
      <c r="ER291" s="27">
        <f t="shared" ref="ER291" si="8252">SUM(ER284:ER290)</f>
        <v>0</v>
      </c>
      <c r="ES291" s="27"/>
      <c r="ET291" s="27"/>
      <c r="EU291" s="27">
        <f t="shared" ref="EU291" si="8253">SUM(EU284:EU290)</f>
        <v>2910</v>
      </c>
      <c r="EV291" s="28">
        <f t="shared" ref="EV291" si="8254">((EU291+EW291)/7)/ES290</f>
        <v>0.50886584141853464</v>
      </c>
      <c r="EW291" s="27">
        <f t="shared" ref="EW291" si="8255">SUM(EW284:EW290)</f>
        <v>132</v>
      </c>
      <c r="EX291" s="28">
        <f t="shared" ref="EX291" si="8256">(EW291/(EW291+EU291))</f>
        <v>4.3392504930966469E-2</v>
      </c>
      <c r="EY291" s="27"/>
      <c r="EZ291" s="27"/>
      <c r="FA291" s="29">
        <f t="shared" ref="FA291:FB291" si="8257">FA289/FA288*100-100</f>
        <v>9.8733147373314836</v>
      </c>
      <c r="FB291" s="72">
        <f t="shared" si="8257"/>
        <v>6.2774725274725256</v>
      </c>
      <c r="FC291" s="26">
        <f t="shared" ref="FC291" si="8258">SUM(FC284:FC290)</f>
        <v>3</v>
      </c>
      <c r="FD291" s="27">
        <f t="shared" ref="FD291" si="8259">SUM(FD284:FD290)</f>
        <v>1</v>
      </c>
      <c r="FE291" s="27"/>
      <c r="FF291" s="27"/>
      <c r="FG291" s="27">
        <f t="shared" ref="FG291" si="8260">SUM(FG284:FG290)</f>
        <v>2953</v>
      </c>
      <c r="FH291" s="28">
        <f t="shared" ref="FH291" si="8261">((FG291+FI291)/7)/FE290</f>
        <v>0.51408684123301296</v>
      </c>
      <c r="FI291" s="27">
        <f t="shared" ref="FI291" si="8262">SUM(FI284:FI290)</f>
        <v>149</v>
      </c>
      <c r="FJ291" s="28">
        <f t="shared" ref="FJ291" si="8263">(FI291/(FI291+FG291))</f>
        <v>4.8033526756931011E-2</v>
      </c>
      <c r="FK291" s="27"/>
      <c r="FL291" s="27"/>
      <c r="FM291" s="29">
        <f t="shared" ref="FM291:FN291" si="8264">FM289/FM288*100-100</f>
        <v>15.396535898627945</v>
      </c>
      <c r="FN291" s="72">
        <f t="shared" si="8264"/>
        <v>11.633699633699621</v>
      </c>
      <c r="FO291" s="26">
        <f t="shared" ref="FO291" si="8265">SUM(FO284:FO290)</f>
        <v>1</v>
      </c>
      <c r="FP291" s="27">
        <f t="shared" ref="FP291" si="8266">SUM(FP284:FP290)</f>
        <v>0</v>
      </c>
      <c r="FQ291" s="27"/>
      <c r="FR291" s="27"/>
      <c r="FS291" s="27">
        <f t="shared" ref="FS291" si="8267">SUM(FS284:FS290)</f>
        <v>2709</v>
      </c>
      <c r="FT291" s="28">
        <f t="shared" ref="FT291" si="8268">((FS291+FU291)/7)/FQ290</f>
        <v>0.47824597464885232</v>
      </c>
      <c r="FU291" s="27">
        <f t="shared" ref="FU291" si="8269">SUM(FU284:FU290)</f>
        <v>83</v>
      </c>
      <c r="FV291" s="28">
        <f t="shared" ref="FV291" si="8270">(FU291/(FU291+FS291))</f>
        <v>2.9727793696275071E-2</v>
      </c>
      <c r="FW291" s="27"/>
      <c r="FX291" s="27"/>
      <c r="FY291" s="29">
        <f t="shared" ref="FY291:FZ291" si="8271">FY289/FY288*100-100</f>
        <v>7.6186912496740007</v>
      </c>
      <c r="FZ291" s="72">
        <f t="shared" si="8271"/>
        <v>1.8818681318681314</v>
      </c>
      <c r="GA291" s="26">
        <f t="shared" ref="GA291" si="8272">SUM(GA284:GA290)</f>
        <v>3</v>
      </c>
      <c r="GB291" s="27">
        <f t="shared" ref="GB291" si="8273">SUM(GB284:GB290)</f>
        <v>0</v>
      </c>
      <c r="GC291" s="27"/>
      <c r="GD291" s="27"/>
      <c r="GE291" s="27">
        <f t="shared" ref="GE291" si="8274">SUM(GE284:GE290)</f>
        <v>375</v>
      </c>
      <c r="GF291" s="28">
        <f t="shared" ref="GF291" si="8275">((GE291+GG291)/7)/GC290</f>
        <v>0.41511387163561075</v>
      </c>
      <c r="GG291" s="27">
        <f t="shared" ref="GG291" si="8276">SUM(GG284:GG290)</f>
        <v>26</v>
      </c>
      <c r="GH291" s="28">
        <f t="shared" ref="GH291" si="8277">(GG291/(GG291+GE291))</f>
        <v>6.4837905236907731E-2</v>
      </c>
      <c r="GI291" s="27"/>
      <c r="GJ291" s="27"/>
      <c r="GK291" s="29">
        <f t="shared" ref="GK291:GL291" si="8278">GK289/GK288*100-100</f>
        <v>9.3444909344490839</v>
      </c>
      <c r="GL291" s="72">
        <f t="shared" si="8278"/>
        <v>14.432234432234452</v>
      </c>
      <c r="GM291" s="26">
        <f t="shared" ref="GM291" si="8279">SUM(GM284:GM290)</f>
        <v>4</v>
      </c>
      <c r="GN291" s="27">
        <f t="shared" ref="GN291" si="8280">SUM(GN284:GN290)</f>
        <v>0</v>
      </c>
      <c r="GO291" s="27"/>
      <c r="GP291" s="27"/>
      <c r="GQ291" s="27">
        <f t="shared" ref="GQ291" si="8281">SUM(GQ284:GQ290)</f>
        <v>2985</v>
      </c>
      <c r="GR291" s="28">
        <f t="shared" ref="GR291" si="8282">((GQ291+GS291)/7)/GO290</f>
        <v>0.53385281385281391</v>
      </c>
      <c r="GS291" s="27">
        <f t="shared" ref="GS291" si="8283">SUM(GS284:GS290)</f>
        <v>98</v>
      </c>
      <c r="GT291" s="28">
        <f t="shared" ref="GT291" si="8284">(GS291/(GS291+GQ291))</f>
        <v>3.1787220240025948E-2</v>
      </c>
      <c r="GU291" s="27"/>
      <c r="GV291" s="27"/>
      <c r="GW291" s="29">
        <f t="shared" ref="GW291:GX291" si="8285">GW289/GW288*100-100</f>
        <v>8.5064787993658371</v>
      </c>
      <c r="GX291" s="72">
        <f t="shared" si="8285"/>
        <v>1.5531135531135618</v>
      </c>
      <c r="GY291" s="26">
        <f t="shared" ref="GY291" si="8286">SUM(GY284:GY290)</f>
        <v>2</v>
      </c>
      <c r="GZ291" s="27">
        <f t="shared" ref="GZ291" si="8287">SUM(GZ284:GZ290)</f>
        <v>0</v>
      </c>
      <c r="HA291" s="27"/>
      <c r="HB291" s="27"/>
      <c r="HC291" s="27">
        <f t="shared" ref="HC291" si="8288">SUM(HC284:HC290)</f>
        <v>2798</v>
      </c>
      <c r="HD291" s="28">
        <f t="shared" ref="HD291" si="8289">((HC291+HE291)/7)/HA290</f>
        <v>0.50463598901098894</v>
      </c>
      <c r="HE291" s="27">
        <f t="shared" ref="HE291" si="8290">SUM(HE284:HE290)</f>
        <v>141</v>
      </c>
      <c r="HF291" s="28">
        <f t="shared" ref="HF291" si="8291">(HE291/(HE291+HC291))</f>
        <v>4.7975501871384822E-2</v>
      </c>
      <c r="HG291" s="27"/>
      <c r="HH291" s="27"/>
      <c r="HI291" s="29">
        <f t="shared" ref="HI291:HJ291" si="8292">HI289/HI288*100-100</f>
        <v>12.338924054405226</v>
      </c>
      <c r="HJ291" s="72">
        <f t="shared" si="8292"/>
        <v>10.871794871794876</v>
      </c>
      <c r="HK291" s="26">
        <f t="shared" si="8118"/>
        <v>30</v>
      </c>
      <c r="HL291" s="27">
        <f t="shared" si="8119"/>
        <v>1</v>
      </c>
      <c r="HM291" s="27">
        <f t="shared" si="8120"/>
        <v>0</v>
      </c>
      <c r="HN291" s="27">
        <f t="shared" si="8121"/>
        <v>0</v>
      </c>
      <c r="HO291" s="27">
        <f t="shared" si="8122"/>
        <v>40058</v>
      </c>
      <c r="HP291" s="216">
        <f>+((HO291)/HM290)/7</f>
        <v>0.50000624102852143</v>
      </c>
      <c r="HQ291" s="62">
        <f t="shared" si="8124"/>
        <v>1804</v>
      </c>
      <c r="HR291" s="52">
        <f t="shared" si="8167"/>
        <v>4.5034699685456085E-2</v>
      </c>
      <c r="HS291" s="53">
        <f t="shared" ref="HS291" si="8293">SUM(HS284:HS290)/7</f>
        <v>66.857142857142861</v>
      </c>
      <c r="HT291" s="54">
        <f t="shared" ref="HT291" si="8294">SUM(HT284:HT290)</f>
        <v>37426</v>
      </c>
      <c r="HU291" s="53">
        <f t="shared" ref="HU291" si="8295">AVERAGE(HU284:HU290)</f>
        <v>93.434290578782651</v>
      </c>
      <c r="HV291" s="63">
        <f>HV289/HV288*100-100</f>
        <v>13.521645477801215</v>
      </c>
      <c r="HW291" s="72">
        <f>HW289/HW288*100-100</f>
        <v>5.6852581380883151</v>
      </c>
      <c r="HX291" s="78">
        <f t="shared" ref="HX291" si="8296">SUM(G291,I291,S291,U291,AE291,AG291,AQ291,AS291,BC291,BE291)/7/SUM(E290,Q290,AC290,AO290,BA290)</f>
        <v>0.50116009280742457</v>
      </c>
      <c r="HY291" s="78">
        <f t="shared" ref="HY291" si="8297">SUM(BO291,BQ291,CA291,CC291,CM291,CO291,CY291,DA291,DK291,DM291)/7/SUM(BM290,BY290,CK290,CW290,DI290)</f>
        <v>0.49809089215868874</v>
      </c>
      <c r="HZ291" s="78">
        <f t="shared" ref="HZ291" si="8298">SUM(DW291,DY291,EI291,EK291,EU291,EW291,FG291,FI291)/7/SUM(DU290,EG290,ES290,FE290)</f>
        <v>0.50018308311973636</v>
      </c>
      <c r="IA291" s="78">
        <f t="shared" ref="IA291" si="8299">SUM(FS291,FU291,GE291,GG291,GQ291,GS291,HC291,HE291)/7/SUM(FQ290,GC290,GO290,HA290)</f>
        <v>0.50073357604738356</v>
      </c>
      <c r="IB291" s="92">
        <f t="shared" ref="IB291" si="8300">SUM(I291,U291,AG291,AS291,BE291)/SUM(G291,I291,S291,U291,AE291,AG291,AQ291,AS291,BC291,BE291)</f>
        <v>5.4043839758125475E-2</v>
      </c>
      <c r="IC291" s="92">
        <f t="shared" ref="IC291" si="8301">SUM(BQ291,CC291,CO291,DA291,DM291)/SUM(BO291,BQ291,CA291,CC291,CM291,CO291,CY291,DA291,DK291,DM291)</f>
        <v>4.2348321959427879E-2</v>
      </c>
      <c r="ID291" s="92">
        <f t="shared" ref="ID291" si="8302">SUM(DY291,EK291,EW291,FI291)/SUM(DW291,DY291,EI291,EK291,EU291,EW291,FG291,FI291)</f>
        <v>4.5074252248483583E-2</v>
      </c>
      <c r="IE291" s="92">
        <f t="shared" ref="IE291" si="8303">SUM(FU291,GG291,GS291,HE291)/SUM(FS291,FU291,GE291,GG291,GQ291,GS291,HC291,HE291)</f>
        <v>3.7764514378730331E-2</v>
      </c>
      <c r="IF291" s="94">
        <f t="shared" ref="IF291" si="8304">SUM(C291,O291,AA291,AM291,AY291)</f>
        <v>6</v>
      </c>
      <c r="IG291" s="94">
        <f t="shared" ref="IG291" si="8305">SUM(BK291,BW291,CI291,CU291,DG291)</f>
        <v>7</v>
      </c>
      <c r="IH291" s="94">
        <f t="shared" ref="IH291" si="8306">SUM(DS291,EE291,EQ291,FC291)</f>
        <v>7</v>
      </c>
      <c r="II291" s="94">
        <f t="shared" ref="II291" si="8307">SUM(FO291,GA291,GM291,GY291)</f>
        <v>10</v>
      </c>
      <c r="IJ291" s="96" t="s">
        <v>89</v>
      </c>
    </row>
    <row r="292" spans="1:244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" si="8308">HK291/HM281</f>
        <v>2.6143790849673201E-3</v>
      </c>
      <c r="HL292" s="68">
        <f t="shared" ref="HL292" si="8309">HL291/HN281</f>
        <v>1.0416666666666667E-3</v>
      </c>
      <c r="HM292" s="45"/>
      <c r="HN292" s="45"/>
      <c r="HO292" s="45"/>
      <c r="HP292" s="218"/>
      <c r="HQ292" s="45"/>
      <c r="HR292" s="45"/>
      <c r="HS292" s="45"/>
      <c r="HT292" s="55"/>
      <c r="HU292" s="45"/>
      <c r="HV292" s="45"/>
      <c r="HW292" s="46"/>
      <c r="HY292" s="77"/>
      <c r="HZ292" s="77"/>
      <c r="IA292" s="77"/>
      <c r="IF292" s="94">
        <f t="shared" ref="IF292" si="8310">SUM(E281,Q281,AC281,AO281,BA281)</f>
        <v>3023</v>
      </c>
      <c r="IG292" s="94">
        <f t="shared" ref="IG292" si="8311">SUM(BM281,BY281,CK281,CW281,DI281)</f>
        <v>3075</v>
      </c>
      <c r="IH292" s="94">
        <f t="shared" ref="IH292" si="8312">SUM(DU281,EG281,ES281,FE281)</f>
        <v>2738</v>
      </c>
      <c r="II292" s="94">
        <f t="shared" ref="II292" si="8313">SUM(FQ281,GC281,GO281,HA281)</f>
        <v>2639</v>
      </c>
      <c r="IJ292" s="96" t="s">
        <v>84</v>
      </c>
    </row>
    <row r="293" spans="1:244" x14ac:dyDescent="0.25">
      <c r="A293" s="225">
        <v>57</v>
      </c>
      <c r="B293" s="222">
        <f>B290+1</f>
        <v>44652</v>
      </c>
      <c r="C293" s="33">
        <v>1</v>
      </c>
      <c r="D293" s="34"/>
      <c r="E293" s="34">
        <f>E290-C293</f>
        <v>720</v>
      </c>
      <c r="F293" s="34">
        <f>F290-D293</f>
        <v>61</v>
      </c>
      <c r="G293" s="34">
        <v>294</v>
      </c>
      <c r="H293" s="35">
        <f t="shared" ref="H293:H299" si="8314">((G293+I293)/E293)</f>
        <v>0.42777777777777776</v>
      </c>
      <c r="I293" s="34">
        <v>14</v>
      </c>
      <c r="J293" s="35">
        <f>I293/(G293+I293)</f>
        <v>4.5454545454545456E-2</v>
      </c>
      <c r="K293" s="36"/>
      <c r="L293" s="34"/>
      <c r="M293" s="34"/>
      <c r="N293" s="37"/>
      <c r="O293" s="33"/>
      <c r="P293" s="34"/>
      <c r="Q293" s="34">
        <f t="shared" ref="Q293" si="8315">Q290-O293</f>
        <v>683</v>
      </c>
      <c r="R293" s="34">
        <f t="shared" ref="R293" si="8316">R290-P293</f>
        <v>57</v>
      </c>
      <c r="S293" s="34">
        <v>364</v>
      </c>
      <c r="T293" s="35">
        <f t="shared" ref="T293:T299" si="8317">((S293+U293)/Q293)</f>
        <v>0.55344070278184476</v>
      </c>
      <c r="U293" s="34">
        <v>14</v>
      </c>
      <c r="V293" s="35">
        <f t="shared" ref="V293:V299" si="8318">U293/(S293+U293)</f>
        <v>3.7037037037037035E-2</v>
      </c>
      <c r="W293" s="36"/>
      <c r="X293" s="34"/>
      <c r="Y293" s="34"/>
      <c r="Z293" s="37"/>
      <c r="AA293" s="33"/>
      <c r="AB293" s="34"/>
      <c r="AC293" s="34">
        <f t="shared" ref="AC293" si="8319">AC290-AA293</f>
        <v>102</v>
      </c>
      <c r="AD293" s="34">
        <f t="shared" ref="AD293" si="8320">AD290-AB293</f>
        <v>7</v>
      </c>
      <c r="AE293" s="34">
        <v>49</v>
      </c>
      <c r="AF293" s="35">
        <f t="shared" ref="AF293:AF299" si="8321">((AE293+AG293)/AC293)</f>
        <v>0.5</v>
      </c>
      <c r="AG293" s="34">
        <v>2</v>
      </c>
      <c r="AH293" s="35">
        <f t="shared" ref="AH293:AH299" si="8322">AG293/(AE293+AG293)</f>
        <v>3.9215686274509803E-2</v>
      </c>
      <c r="AI293" s="36"/>
      <c r="AJ293" s="34"/>
      <c r="AK293" s="34"/>
      <c r="AL293" s="37"/>
      <c r="AM293" s="33"/>
      <c r="AN293" s="34"/>
      <c r="AO293" s="34">
        <f t="shared" ref="AO293" si="8323">AO290-AM293</f>
        <v>693</v>
      </c>
      <c r="AP293" s="34">
        <f t="shared" ref="AP293" si="8324">AP290-AN293</f>
        <v>60</v>
      </c>
      <c r="AQ293" s="34">
        <v>365</v>
      </c>
      <c r="AR293" s="35">
        <f t="shared" ref="AR293:AR299" si="8325">((AQ293+AS293)/AO293)</f>
        <v>0.55699855699855705</v>
      </c>
      <c r="AS293" s="34">
        <v>21</v>
      </c>
      <c r="AT293" s="35">
        <f t="shared" ref="AT293:AT299" si="8326">AS293/(AQ293+AS293)</f>
        <v>5.4404145077720206E-2</v>
      </c>
      <c r="AU293" s="36"/>
      <c r="AV293" s="34"/>
      <c r="AW293" s="34"/>
      <c r="AX293" s="37"/>
      <c r="AY293" s="33"/>
      <c r="AZ293" s="34"/>
      <c r="BA293" s="34">
        <f t="shared" ref="BA293" si="8327">BA290-AY293</f>
        <v>818</v>
      </c>
      <c r="BB293" s="34">
        <f t="shared" ref="BB293" si="8328">BB290-AZ293</f>
        <v>68</v>
      </c>
      <c r="BC293" s="34">
        <v>390</v>
      </c>
      <c r="BD293" s="35">
        <f t="shared" ref="BD293:BD299" si="8329">((BC293+BE293)/BA293)</f>
        <v>0.50733496332518335</v>
      </c>
      <c r="BE293" s="34">
        <v>25</v>
      </c>
      <c r="BF293" s="35">
        <f t="shared" ref="BF293:BF299" si="8330">BE293/(BC293+BE293)</f>
        <v>6.0240963855421686E-2</v>
      </c>
      <c r="BG293" s="36"/>
      <c r="BH293" s="34"/>
      <c r="BI293" s="34"/>
      <c r="BJ293" s="37"/>
      <c r="BK293" s="33"/>
      <c r="BL293" s="34"/>
      <c r="BM293" s="34">
        <f t="shared" ref="BM293" si="8331">BM290-BK293</f>
        <v>703</v>
      </c>
      <c r="BN293" s="34">
        <v>60</v>
      </c>
      <c r="BO293" s="34">
        <v>299</v>
      </c>
      <c r="BP293" s="35">
        <f t="shared" ref="BP293:BP299" si="8332">((BO293+BQ293)/BM293)</f>
        <v>0.43527738264580368</v>
      </c>
      <c r="BQ293" s="34">
        <v>7</v>
      </c>
      <c r="BR293" s="35">
        <f t="shared" ref="BR293:BR299" si="8333">BQ293/(BO293+BQ293)</f>
        <v>2.2875816993464051E-2</v>
      </c>
      <c r="BS293" s="36"/>
      <c r="BT293" s="34"/>
      <c r="BU293" s="34"/>
      <c r="BV293" s="37"/>
      <c r="BW293" s="33"/>
      <c r="BX293" s="34"/>
      <c r="BY293" s="34">
        <f t="shared" ref="BY293" si="8334">BY290-BW293</f>
        <v>721</v>
      </c>
      <c r="BZ293" s="34">
        <f t="shared" ref="BZ293" si="8335">BZ290-BX293</f>
        <v>61</v>
      </c>
      <c r="CA293" s="34">
        <v>354</v>
      </c>
      <c r="CB293" s="35">
        <f t="shared" ref="CB293:CB299" si="8336">((CA293+CC293)/BY293)</f>
        <v>0.51040221914008321</v>
      </c>
      <c r="CC293" s="34">
        <v>14</v>
      </c>
      <c r="CD293" s="35">
        <f t="shared" ref="CD293:CD299" si="8337">CC293/(CA293+CC293)</f>
        <v>3.8043478260869568E-2</v>
      </c>
      <c r="CE293" s="36"/>
      <c r="CF293" s="34"/>
      <c r="CG293" s="34"/>
      <c r="CH293" s="37"/>
      <c r="CI293" s="33"/>
      <c r="CJ293" s="34"/>
      <c r="CK293" s="34">
        <f t="shared" ref="CK293" si="8338">CK290-CI293</f>
        <v>111</v>
      </c>
      <c r="CL293" s="34">
        <f t="shared" ref="CL293" si="8339">CL290-CJ293</f>
        <v>11</v>
      </c>
      <c r="CM293" s="34">
        <v>56</v>
      </c>
      <c r="CN293" s="35">
        <f t="shared" ref="CN293:CN299" si="8340">((CM293+CO293)/CK293)</f>
        <v>0.5495495495495496</v>
      </c>
      <c r="CO293" s="34">
        <v>5</v>
      </c>
      <c r="CP293" s="35">
        <f t="shared" ref="CP293:CP299" si="8341">CO293/(CM293+CO293)</f>
        <v>8.1967213114754092E-2</v>
      </c>
      <c r="CQ293" s="36"/>
      <c r="CR293" s="34"/>
      <c r="CS293" s="34"/>
      <c r="CT293" s="37"/>
      <c r="CU293" s="33">
        <v>1</v>
      </c>
      <c r="CV293" s="34"/>
      <c r="CW293" s="34">
        <f t="shared" ref="CW293" si="8342">CW290-CU293</f>
        <v>728</v>
      </c>
      <c r="CX293" s="34">
        <f t="shared" ref="CX293" si="8343">CX290-CV293</f>
        <v>62</v>
      </c>
      <c r="CY293" s="34">
        <v>356</v>
      </c>
      <c r="CZ293" s="35">
        <f t="shared" ref="CZ293:CZ299" si="8344">((CY293+DA293)/CW293)</f>
        <v>0.5</v>
      </c>
      <c r="DA293" s="34">
        <v>8</v>
      </c>
      <c r="DB293" s="35">
        <f t="shared" ref="DB293:DB299" si="8345">DA293/(CY293+DA293)</f>
        <v>2.197802197802198E-2</v>
      </c>
      <c r="DC293" s="36"/>
      <c r="DD293" s="34"/>
      <c r="DE293" s="34"/>
      <c r="DF293" s="37"/>
      <c r="DG293" s="33"/>
      <c r="DH293" s="34"/>
      <c r="DI293" s="34">
        <f t="shared" ref="DI293" si="8346">DI290-DG293</f>
        <v>804</v>
      </c>
      <c r="DJ293" s="34">
        <v>68</v>
      </c>
      <c r="DK293" s="34">
        <v>361</v>
      </c>
      <c r="DL293" s="35">
        <f t="shared" ref="DL293:DL299" si="8347">((DK293+DM293)/DI293)</f>
        <v>0.47014925373134331</v>
      </c>
      <c r="DM293" s="34">
        <v>17</v>
      </c>
      <c r="DN293" s="35">
        <f t="shared" ref="DN293:DN299" si="8348">DM293/(DK293+DM293)</f>
        <v>4.4973544973544971E-2</v>
      </c>
      <c r="DO293" s="36"/>
      <c r="DP293" s="34"/>
      <c r="DQ293" s="34"/>
      <c r="DR293" s="37"/>
      <c r="DS293" s="33">
        <v>1</v>
      </c>
      <c r="DT293" s="34"/>
      <c r="DU293" s="34">
        <f t="shared" ref="DU293" si="8349">DU290-DS293</f>
        <v>871</v>
      </c>
      <c r="DV293" s="34">
        <f t="shared" ref="DV293" si="8350">DV290-DT293</f>
        <v>70</v>
      </c>
      <c r="DW293" s="34">
        <v>342</v>
      </c>
      <c r="DX293" s="35">
        <f t="shared" ref="DX293:DX299" si="8351">((DW293+DY293)/DU293)</f>
        <v>0.40757749712973596</v>
      </c>
      <c r="DY293" s="34">
        <v>13</v>
      </c>
      <c r="DZ293" s="35">
        <f t="shared" ref="DZ293:DZ299" si="8352">DY293/(DW293+DY293)</f>
        <v>3.6619718309859155E-2</v>
      </c>
      <c r="EA293" s="36"/>
      <c r="EB293" s="34"/>
      <c r="EC293" s="34"/>
      <c r="ED293" s="37"/>
      <c r="EE293" s="33"/>
      <c r="EF293" s="34"/>
      <c r="EG293" s="34">
        <f t="shared" ref="EG293" si="8353">EG290-EE293</f>
        <v>143</v>
      </c>
      <c r="EH293" s="34">
        <f t="shared" ref="EH293" si="8354">EH290-EF293</f>
        <v>11</v>
      </c>
      <c r="EI293" s="34">
        <v>48</v>
      </c>
      <c r="EJ293" s="35">
        <f t="shared" ref="EJ293:EJ299" si="8355">((EI293+EK293)/EG293)</f>
        <v>0.36363636363636365</v>
      </c>
      <c r="EK293" s="34">
        <v>4</v>
      </c>
      <c r="EL293" s="35">
        <f t="shared" ref="EL293:EL299" si="8356">EK293/(EI293+EK293)</f>
        <v>7.6923076923076927E-2</v>
      </c>
      <c r="EM293" s="36"/>
      <c r="EN293" s="34"/>
      <c r="EO293" s="34"/>
      <c r="EP293" s="37"/>
      <c r="EQ293" s="33"/>
      <c r="ER293" s="34"/>
      <c r="ES293" s="34">
        <f t="shared" ref="ES293" si="8357">ES290-EQ293</f>
        <v>854</v>
      </c>
      <c r="ET293" s="34">
        <f t="shared" ref="ET293" si="8358">ET290-ER293</f>
        <v>72</v>
      </c>
      <c r="EU293" s="34">
        <v>373</v>
      </c>
      <c r="EV293" s="35">
        <f t="shared" ref="EV293:EV299" si="8359">((EU293+EW293)/ES293)</f>
        <v>0.45784543325526933</v>
      </c>
      <c r="EW293" s="34">
        <v>18</v>
      </c>
      <c r="EX293" s="35">
        <f t="shared" ref="EX293:EX299" si="8360">EW293/(EU293+EW293)</f>
        <v>4.6035805626598467E-2</v>
      </c>
      <c r="EY293" s="36"/>
      <c r="EZ293" s="34"/>
      <c r="FA293" s="34"/>
      <c r="FB293" s="37"/>
      <c r="FC293" s="33"/>
      <c r="FD293" s="34"/>
      <c r="FE293" s="34">
        <f t="shared" ref="FE293" si="8361">FE290-FC293</f>
        <v>862</v>
      </c>
      <c r="FF293" s="34">
        <f t="shared" ref="FF293" si="8362">FF290-FD293</f>
        <v>70</v>
      </c>
      <c r="FG293" s="34">
        <v>374</v>
      </c>
      <c r="FH293" s="35">
        <f t="shared" ref="FH293:FH299" si="8363">((FG293+FI293)/FE293)</f>
        <v>0.45127610208816704</v>
      </c>
      <c r="FI293" s="34">
        <v>15</v>
      </c>
      <c r="FJ293" s="35">
        <f t="shared" ref="FJ293:FJ299" si="8364">FI293/(FG293+FI293)</f>
        <v>3.8560411311053984E-2</v>
      </c>
      <c r="FK293" s="36"/>
      <c r="FL293" s="34"/>
      <c r="FM293" s="34"/>
      <c r="FN293" s="37"/>
      <c r="FO293" s="33"/>
      <c r="FP293" s="34"/>
      <c r="FQ293" s="34">
        <f t="shared" ref="FQ293" si="8365">FQ290-FO293</f>
        <v>834</v>
      </c>
      <c r="FR293" s="34">
        <f t="shared" ref="FR293" si="8366">FR290-FP293</f>
        <v>69</v>
      </c>
      <c r="FS293" s="34">
        <v>357</v>
      </c>
      <c r="FT293" s="35">
        <f t="shared" ref="FT293:FT299" si="8367">((FS293+FU293)/FQ293)</f>
        <v>0.44364508393285373</v>
      </c>
      <c r="FU293" s="34">
        <v>13</v>
      </c>
      <c r="FV293" s="35">
        <f t="shared" ref="FV293:FV299" si="8368">FU293/(FS293+FU293)</f>
        <v>3.5135135135135137E-2</v>
      </c>
      <c r="FW293" s="36"/>
      <c r="FX293" s="34"/>
      <c r="FY293" s="34"/>
      <c r="FZ293" s="37"/>
      <c r="GA293" s="33">
        <v>1</v>
      </c>
      <c r="GB293" s="34"/>
      <c r="GC293" s="34">
        <f t="shared" ref="GC293" si="8369">GC290-GA293</f>
        <v>137</v>
      </c>
      <c r="GD293" s="34">
        <f t="shared" ref="GD293" si="8370">GD290-GB293</f>
        <v>13</v>
      </c>
      <c r="GE293" s="34">
        <v>42</v>
      </c>
      <c r="GF293" s="35">
        <f t="shared" ref="GF293:GF299" si="8371">((GE293+GG293)/GC293)</f>
        <v>0.35766423357664234</v>
      </c>
      <c r="GG293" s="34">
        <v>7</v>
      </c>
      <c r="GH293" s="35">
        <f t="shared" ref="GH293:GH299" si="8372">GG293/(GE293+GG293)</f>
        <v>0.14285714285714285</v>
      </c>
      <c r="GI293" s="36"/>
      <c r="GJ293" s="34"/>
      <c r="GK293" s="34"/>
      <c r="GL293" s="37"/>
      <c r="GM293" s="33">
        <v>1</v>
      </c>
      <c r="GN293" s="34"/>
      <c r="GO293" s="34">
        <f t="shared" ref="GO293" si="8373">GO290-GM293</f>
        <v>824</v>
      </c>
      <c r="GP293" s="34">
        <f t="shared" ref="GP293" si="8374">GP290-GN293</f>
        <v>69</v>
      </c>
      <c r="GQ293" s="34">
        <v>363</v>
      </c>
      <c r="GR293" s="35">
        <f t="shared" ref="GR293:GR299" si="8375">((GQ293+GS293)/GO293)</f>
        <v>0.46237864077669905</v>
      </c>
      <c r="GS293" s="34">
        <v>18</v>
      </c>
      <c r="GT293" s="35">
        <f t="shared" ref="GT293:GT299" si="8376">GS293/(GQ293+GS293)</f>
        <v>4.7244094488188976E-2</v>
      </c>
      <c r="GU293" s="36"/>
      <c r="GV293" s="34"/>
      <c r="GW293" s="34"/>
      <c r="GX293" s="37"/>
      <c r="GY293" s="33"/>
      <c r="GZ293" s="34"/>
      <c r="HA293" s="34">
        <f t="shared" ref="HA293" si="8377">HA290-GY293</f>
        <v>832</v>
      </c>
      <c r="HB293" s="34">
        <f t="shared" ref="HB293" si="8378">HB290-GZ293</f>
        <v>70</v>
      </c>
      <c r="HC293" s="34">
        <v>369</v>
      </c>
      <c r="HD293" s="35">
        <f t="shared" ref="HD293:HD299" si="8379">((HC293+HE293)/HA293)</f>
        <v>0.46153846153846156</v>
      </c>
      <c r="HE293" s="34">
        <v>15</v>
      </c>
      <c r="HF293" s="35">
        <f t="shared" ref="HF293:HF299" si="8380">HE293/(HC293+HE293)</f>
        <v>3.90625E-2</v>
      </c>
      <c r="HG293" s="36"/>
      <c r="HH293" s="34"/>
      <c r="HI293" s="34"/>
      <c r="HJ293" s="37"/>
      <c r="HK293" s="33">
        <f t="shared" ref="HK293:HK300" si="8381">+C293+O293+AA293+AM293+AY293+BK293+BW293+CI293+CU293+DG293+DS293+EE293+EQ293+FC293+FO293+GA293+GM293+GY293</f>
        <v>5</v>
      </c>
      <c r="HL293" s="34">
        <f t="shared" ref="HL293:HL300" si="8382">+D293+P293+AB293+AN293+AZ293+BL293+BX293+CJ293+CV293+DH293+DT293+EF293+ER293+FD293+FP293+GB293+GN293+GZ293</f>
        <v>0</v>
      </c>
      <c r="HM293" s="34">
        <f t="shared" ref="HM293:HM300" si="8383">+E293+Q293+AC293+AO293+BA293+BM293+BY293+CK293+CW293+DI293+DU293+EG293+ES293+FE293+FQ293+GC293+GO293+HA293</f>
        <v>11440</v>
      </c>
      <c r="HN293" s="34">
        <f t="shared" ref="HN293:HN300" si="8384">+F293+R293+AD293+AP293+BB293+BN293+BZ293+CL293+CX293+DJ293+DV293+EH293+ET293+FF293+FR293+GD293+GP293+HB293</f>
        <v>959</v>
      </c>
      <c r="HO293" s="34">
        <f t="shared" ref="HO293:HO300" si="8385">+G293+S293+AE293+AQ293+BC293+BO293+CA293+CM293+CY293+DK293+DW293+EI293+EU293+FG293+FS293+GE293+GQ293+HC293+I293+U293+AG293+AS293+BE293+BQ293+CC293+CO293+DA293+DM293+DY293+EK293+EW293+FI293+FU293+GG293+GS293+HE293</f>
        <v>5386</v>
      </c>
      <c r="HP293" s="214">
        <f t="shared" ref="HP293:HP294" si="8386">+(HO293)/HM293</f>
        <v>0.4708041958041958</v>
      </c>
      <c r="HQ293" s="48">
        <f t="shared" ref="HQ293:HQ300" si="8387">+I293+U293+AG293+AS293+BE293+BQ293+CC293+CO293+DA293+DM293+DY293+EK293+EW293+FI293+FU293+GG293+GS293+HE293</f>
        <v>230</v>
      </c>
      <c r="HR293" s="35">
        <f>+(HQ293/(HO293))</f>
        <v>4.2703304864463422E-2</v>
      </c>
      <c r="HS293" s="49">
        <v>66.2</v>
      </c>
      <c r="HT293" s="50">
        <v>5070</v>
      </c>
      <c r="HU293" s="49">
        <f t="shared" ref="HU293:HU299" si="8388">+HT293/HO293*100</f>
        <v>94.132937244708501</v>
      </c>
      <c r="HV293" s="48"/>
      <c r="HW293" s="37"/>
      <c r="HX293" s="78">
        <f t="shared" ref="HX293:HX299" si="8389">SUM(G293,I293,S293,U293,AE293,AG293,AQ293,AS293,BC293,BE293)/SUM(E293,Q293,AC293,AO293,BA293)</f>
        <v>0.50994694960212206</v>
      </c>
      <c r="HY293" s="78">
        <f t="shared" ref="HY293:HY299" si="8390">SUM(BO293,BQ293,CA293,CC293,CM293,CO293,CY293,DA293,DK293,DM293)/SUM(BM293,BY293,CK293,CW293,DI293)</f>
        <v>0.48157808933811541</v>
      </c>
      <c r="HZ293" s="78">
        <f t="shared" ref="HZ293:HZ299" si="8391">SUM(DW293,DY293,EI293,EK293,EU293,EW293,FG293,FI293)/SUM(DU293,EG293,ES293,FE293)</f>
        <v>0.43479853479853481</v>
      </c>
      <c r="IA293" s="78">
        <f t="shared" ref="IA293:IA299" si="8392">SUM(FS293,FU293,GE293,GG293,GQ293,GS293,HC293,HE293)/SUM(FQ293,GC293,GO293,HA293)</f>
        <v>0.45070422535211269</v>
      </c>
    </row>
    <row r="294" spans="1:244" x14ac:dyDescent="0.25">
      <c r="A294" s="226"/>
      <c r="B294" s="41">
        <f t="shared" ref="B294:B299" si="8393">+B293+1</f>
        <v>44653</v>
      </c>
      <c r="C294" s="10"/>
      <c r="D294" s="11"/>
      <c r="E294" s="74">
        <f t="shared" ref="E294:E298" si="8394">E293-C294</f>
        <v>720</v>
      </c>
      <c r="F294" s="74">
        <f t="shared" ref="F294:F298" si="8395">F293-D294</f>
        <v>61</v>
      </c>
      <c r="G294" s="11">
        <v>333</v>
      </c>
      <c r="H294" s="12">
        <f t="shared" si="8314"/>
        <v>0.4861111111111111</v>
      </c>
      <c r="I294" s="11">
        <v>17</v>
      </c>
      <c r="J294" s="12">
        <f t="shared" ref="J294:J299" si="8396">I294/(G294+I294)</f>
        <v>4.8571428571428571E-2</v>
      </c>
      <c r="K294" s="13"/>
      <c r="L294" s="11"/>
      <c r="M294" s="11"/>
      <c r="N294" s="14"/>
      <c r="O294" s="10"/>
      <c r="P294" s="11"/>
      <c r="Q294" s="74">
        <f t="shared" ref="Q294:Q299" si="8397">Q293-O294</f>
        <v>683</v>
      </c>
      <c r="R294" s="74">
        <f t="shared" ref="R294:R299" si="8398">R293-P294</f>
        <v>57</v>
      </c>
      <c r="S294" s="11">
        <v>298</v>
      </c>
      <c r="T294" s="12">
        <f t="shared" si="8317"/>
        <v>0.45387994143484628</v>
      </c>
      <c r="U294" s="11">
        <v>12</v>
      </c>
      <c r="V294" s="12">
        <f t="shared" si="8318"/>
        <v>3.870967741935484E-2</v>
      </c>
      <c r="W294" s="13"/>
      <c r="X294" s="11"/>
      <c r="Y294" s="11"/>
      <c r="Z294" s="14"/>
      <c r="AA294" s="10"/>
      <c r="AB294" s="11"/>
      <c r="AC294" s="74">
        <f t="shared" ref="AC294:AC299" si="8399">AC293-AA294</f>
        <v>102</v>
      </c>
      <c r="AD294" s="74">
        <f t="shared" ref="AD294:AD299" si="8400">AD293-AB294</f>
        <v>7</v>
      </c>
      <c r="AE294" s="11">
        <v>54</v>
      </c>
      <c r="AF294" s="12">
        <f t="shared" si="8321"/>
        <v>0.60784313725490191</v>
      </c>
      <c r="AG294" s="11">
        <v>8</v>
      </c>
      <c r="AH294" s="12">
        <f t="shared" si="8322"/>
        <v>0.12903225806451613</v>
      </c>
      <c r="AI294" s="13"/>
      <c r="AJ294" s="11"/>
      <c r="AK294" s="11"/>
      <c r="AL294" s="14"/>
      <c r="AM294" s="10"/>
      <c r="AN294" s="11"/>
      <c r="AO294" s="74">
        <f t="shared" ref="AO294:AO299" si="8401">AO293-AM294</f>
        <v>693</v>
      </c>
      <c r="AP294" s="74">
        <f t="shared" ref="AP294:AP299" si="8402">AP293-AN294</f>
        <v>60</v>
      </c>
      <c r="AQ294" s="11">
        <v>375</v>
      </c>
      <c r="AR294" s="12">
        <f t="shared" si="8325"/>
        <v>0.55266955266955264</v>
      </c>
      <c r="AS294" s="11">
        <v>8</v>
      </c>
      <c r="AT294" s="12">
        <f t="shared" si="8326"/>
        <v>2.0887728459530026E-2</v>
      </c>
      <c r="AU294" s="13"/>
      <c r="AV294" s="11"/>
      <c r="AW294" s="11"/>
      <c r="AX294" s="14"/>
      <c r="AY294" s="10"/>
      <c r="AZ294" s="11"/>
      <c r="BA294" s="74">
        <f t="shared" ref="BA294:BA299" si="8403">BA293-AY294</f>
        <v>818</v>
      </c>
      <c r="BB294" s="74">
        <f t="shared" ref="BB294:BB299" si="8404">BB293-AZ294</f>
        <v>68</v>
      </c>
      <c r="BC294" s="11">
        <v>375</v>
      </c>
      <c r="BD294" s="12">
        <f t="shared" si="8329"/>
        <v>0.48166259168704156</v>
      </c>
      <c r="BE294" s="11">
        <v>19</v>
      </c>
      <c r="BF294" s="12">
        <f t="shared" si="8330"/>
        <v>4.8223350253807105E-2</v>
      </c>
      <c r="BG294" s="13"/>
      <c r="BH294" s="11"/>
      <c r="BI294" s="11"/>
      <c r="BJ294" s="14"/>
      <c r="BK294" s="10"/>
      <c r="BL294" s="11"/>
      <c r="BM294" s="74">
        <f t="shared" ref="BM294:BM299" si="8405">BM293-BK294</f>
        <v>703</v>
      </c>
      <c r="BN294" s="74">
        <f t="shared" ref="BN294:BN299" si="8406">BN293-BL294</f>
        <v>60</v>
      </c>
      <c r="BO294" s="11">
        <v>283</v>
      </c>
      <c r="BP294" s="12">
        <f t="shared" si="8332"/>
        <v>0.43100995732574682</v>
      </c>
      <c r="BQ294" s="11">
        <v>20</v>
      </c>
      <c r="BR294" s="12">
        <f t="shared" si="8333"/>
        <v>6.6006600660066E-2</v>
      </c>
      <c r="BS294" s="13"/>
      <c r="BT294" s="11"/>
      <c r="BU294" s="11"/>
      <c r="BV294" s="14"/>
      <c r="BW294" s="10"/>
      <c r="BX294" s="11"/>
      <c r="BY294" s="74">
        <f t="shared" ref="BY294:BY299" si="8407">BY293-BW294</f>
        <v>721</v>
      </c>
      <c r="BZ294" s="74">
        <f t="shared" ref="BZ294:BZ299" si="8408">BZ293-BX294</f>
        <v>61</v>
      </c>
      <c r="CA294" s="11">
        <v>308</v>
      </c>
      <c r="CB294" s="12">
        <f t="shared" si="8336"/>
        <v>0.44244105409153955</v>
      </c>
      <c r="CC294" s="11">
        <v>11</v>
      </c>
      <c r="CD294" s="12">
        <f t="shared" si="8337"/>
        <v>3.4482758620689655E-2</v>
      </c>
      <c r="CE294" s="13"/>
      <c r="CF294" s="11"/>
      <c r="CG294" s="11"/>
      <c r="CH294" s="14"/>
      <c r="CI294" s="10">
        <v>1</v>
      </c>
      <c r="CJ294" s="11"/>
      <c r="CK294" s="74">
        <f t="shared" ref="CK294:CK299" si="8409">CK293-CI294</f>
        <v>110</v>
      </c>
      <c r="CL294" s="74">
        <f t="shared" ref="CL294:CL299" si="8410">CL293-CJ294</f>
        <v>11</v>
      </c>
      <c r="CM294" s="11">
        <v>47</v>
      </c>
      <c r="CN294" s="12">
        <f t="shared" si="8340"/>
        <v>0.45454545454545453</v>
      </c>
      <c r="CO294" s="11">
        <v>3</v>
      </c>
      <c r="CP294" s="12">
        <f t="shared" si="8341"/>
        <v>0.06</v>
      </c>
      <c r="CQ294" s="13"/>
      <c r="CR294" s="11"/>
      <c r="CS294" s="11"/>
      <c r="CT294" s="14"/>
      <c r="CU294" s="10"/>
      <c r="CV294" s="11"/>
      <c r="CW294" s="74">
        <f t="shared" ref="CW294:CW299" si="8411">CW293-CU294</f>
        <v>728</v>
      </c>
      <c r="CX294" s="74">
        <f t="shared" ref="CX294:CX299" si="8412">CX293-CV294</f>
        <v>62</v>
      </c>
      <c r="CY294" s="11">
        <v>310</v>
      </c>
      <c r="CZ294" s="12">
        <f t="shared" si="8344"/>
        <v>0.44230769230769229</v>
      </c>
      <c r="DA294" s="11">
        <v>12</v>
      </c>
      <c r="DB294" s="12">
        <f t="shared" si="8345"/>
        <v>3.7267080745341616E-2</v>
      </c>
      <c r="DC294" s="13"/>
      <c r="DD294" s="11"/>
      <c r="DE294" s="11"/>
      <c r="DF294" s="14"/>
      <c r="DG294" s="10"/>
      <c r="DH294" s="11"/>
      <c r="DI294" s="74">
        <f t="shared" ref="DI294:DI299" si="8413">DI293-DG294</f>
        <v>804</v>
      </c>
      <c r="DJ294" s="74">
        <f t="shared" ref="DJ294:DJ299" si="8414">DJ293-DH294</f>
        <v>68</v>
      </c>
      <c r="DK294" s="11">
        <v>377</v>
      </c>
      <c r="DL294" s="12">
        <f t="shared" si="8347"/>
        <v>0.48383084577114427</v>
      </c>
      <c r="DM294" s="11">
        <v>12</v>
      </c>
      <c r="DN294" s="12">
        <f t="shared" si="8348"/>
        <v>3.0848329048843187E-2</v>
      </c>
      <c r="DO294" s="13"/>
      <c r="DP294" s="11"/>
      <c r="DQ294" s="11"/>
      <c r="DR294" s="14"/>
      <c r="DS294" s="10"/>
      <c r="DT294" s="11"/>
      <c r="DU294" s="74">
        <f t="shared" ref="DU294:DU299" si="8415">DU293-DS294</f>
        <v>871</v>
      </c>
      <c r="DV294" s="74">
        <f t="shared" ref="DV294:DV299" si="8416">DV293-DT294</f>
        <v>70</v>
      </c>
      <c r="DW294" s="11">
        <v>438</v>
      </c>
      <c r="DX294" s="12">
        <f t="shared" si="8351"/>
        <v>0.51894374282433986</v>
      </c>
      <c r="DY294" s="11">
        <v>14</v>
      </c>
      <c r="DZ294" s="12">
        <f t="shared" si="8352"/>
        <v>3.0973451327433628E-2</v>
      </c>
      <c r="EA294" s="13"/>
      <c r="EB294" s="11"/>
      <c r="EC294" s="11"/>
      <c r="ED294" s="14"/>
      <c r="EE294" s="10">
        <v>1</v>
      </c>
      <c r="EF294" s="11">
        <v>1</v>
      </c>
      <c r="EG294" s="74">
        <f t="shared" ref="EG294:EG299" si="8417">EG293-EE294</f>
        <v>142</v>
      </c>
      <c r="EH294" s="74">
        <f t="shared" ref="EH294:EH299" si="8418">EH293-EF294</f>
        <v>10</v>
      </c>
      <c r="EI294" s="11">
        <v>57</v>
      </c>
      <c r="EJ294" s="12">
        <f t="shared" si="8355"/>
        <v>0.42253521126760563</v>
      </c>
      <c r="EK294" s="11">
        <v>3</v>
      </c>
      <c r="EL294" s="12">
        <f t="shared" si="8356"/>
        <v>0.05</v>
      </c>
      <c r="EM294" s="13"/>
      <c r="EN294" s="11"/>
      <c r="EO294" s="11"/>
      <c r="EP294" s="14"/>
      <c r="EQ294" s="10"/>
      <c r="ER294" s="11"/>
      <c r="ES294" s="74">
        <f t="shared" ref="ES294:ES299" si="8419">ES293-EQ294</f>
        <v>854</v>
      </c>
      <c r="ET294" s="74">
        <f t="shared" ref="ET294:ET299" si="8420">ET293-ER294</f>
        <v>72</v>
      </c>
      <c r="EU294" s="11">
        <v>424</v>
      </c>
      <c r="EV294" s="12">
        <f t="shared" si="8359"/>
        <v>0.51170960187353631</v>
      </c>
      <c r="EW294" s="11">
        <v>13</v>
      </c>
      <c r="EX294" s="12">
        <f t="shared" si="8360"/>
        <v>2.9748283752860413E-2</v>
      </c>
      <c r="EY294" s="13"/>
      <c r="EZ294" s="11"/>
      <c r="FA294" s="11"/>
      <c r="FB294" s="14"/>
      <c r="FC294" s="10"/>
      <c r="FD294" s="11"/>
      <c r="FE294" s="74">
        <f t="shared" ref="FE294:FE299" si="8421">FE293-FC294</f>
        <v>862</v>
      </c>
      <c r="FF294" s="74">
        <f t="shared" ref="FF294:FF299" si="8422">FF293-FD294</f>
        <v>70</v>
      </c>
      <c r="FG294" s="11">
        <v>413</v>
      </c>
      <c r="FH294" s="12">
        <f t="shared" si="8363"/>
        <v>0.51276102088167053</v>
      </c>
      <c r="FI294" s="11">
        <v>29</v>
      </c>
      <c r="FJ294" s="12">
        <f t="shared" si="8364"/>
        <v>6.561085972850679E-2</v>
      </c>
      <c r="FK294" s="13"/>
      <c r="FL294" s="11"/>
      <c r="FM294" s="11"/>
      <c r="FN294" s="14"/>
      <c r="FO294" s="10"/>
      <c r="FP294" s="11"/>
      <c r="FQ294" s="74">
        <f t="shared" ref="FQ294:FQ299" si="8423">FQ293-FO294</f>
        <v>834</v>
      </c>
      <c r="FR294" s="74">
        <f t="shared" ref="FR294:FR299" si="8424">FR293-FP294</f>
        <v>69</v>
      </c>
      <c r="FS294" s="11">
        <v>364</v>
      </c>
      <c r="FT294" s="12">
        <f t="shared" si="8367"/>
        <v>0.45923261390887288</v>
      </c>
      <c r="FU294" s="11">
        <v>19</v>
      </c>
      <c r="FV294" s="12">
        <f t="shared" si="8368"/>
        <v>4.960835509138381E-2</v>
      </c>
      <c r="FW294" s="13"/>
      <c r="FX294" s="11"/>
      <c r="FY294" s="11"/>
      <c r="FZ294" s="14"/>
      <c r="GA294" s="10"/>
      <c r="GB294" s="11"/>
      <c r="GC294" s="74">
        <f t="shared" ref="GC294:GC299" si="8425">GC293-GA294</f>
        <v>137</v>
      </c>
      <c r="GD294" s="74">
        <f t="shared" ref="GD294:GD299" si="8426">GD293-GB294</f>
        <v>13</v>
      </c>
      <c r="GE294" s="11">
        <v>53</v>
      </c>
      <c r="GF294" s="12">
        <f t="shared" si="8371"/>
        <v>0.40875912408759124</v>
      </c>
      <c r="GG294" s="11">
        <v>3</v>
      </c>
      <c r="GH294" s="12">
        <f t="shared" si="8372"/>
        <v>5.3571428571428568E-2</v>
      </c>
      <c r="GI294" s="13"/>
      <c r="GJ294" s="11"/>
      <c r="GK294" s="11"/>
      <c r="GL294" s="14"/>
      <c r="GM294" s="10"/>
      <c r="GN294" s="11"/>
      <c r="GO294" s="74">
        <f t="shared" ref="GO294:GO299" si="8427">GO293-GM294</f>
        <v>824</v>
      </c>
      <c r="GP294" s="74">
        <f t="shared" ref="GP294:GP299" si="8428">GP293-GN294</f>
        <v>69</v>
      </c>
      <c r="GQ294" s="11">
        <v>455</v>
      </c>
      <c r="GR294" s="12">
        <f t="shared" si="8375"/>
        <v>0.56917475728155342</v>
      </c>
      <c r="GS294" s="11">
        <v>14</v>
      </c>
      <c r="GT294" s="12">
        <f t="shared" si="8376"/>
        <v>2.9850746268656716E-2</v>
      </c>
      <c r="GU294" s="13"/>
      <c r="GV294" s="11"/>
      <c r="GW294" s="11"/>
      <c r="GX294" s="14"/>
      <c r="GY294" s="10"/>
      <c r="GZ294" s="11"/>
      <c r="HA294" s="74">
        <f t="shared" ref="HA294:HA299" si="8429">HA293-GY294</f>
        <v>832</v>
      </c>
      <c r="HB294" s="74">
        <f t="shared" ref="HB294:HB299" si="8430">HB293-GZ294</f>
        <v>70</v>
      </c>
      <c r="HC294" s="11">
        <v>379</v>
      </c>
      <c r="HD294" s="12">
        <f t="shared" si="8379"/>
        <v>0.48317307692307693</v>
      </c>
      <c r="HE294" s="11">
        <v>23</v>
      </c>
      <c r="HF294" s="12">
        <f t="shared" si="8380"/>
        <v>5.721393034825871E-2</v>
      </c>
      <c r="HG294" s="13"/>
      <c r="HH294" s="11"/>
      <c r="HI294" s="11"/>
      <c r="HJ294" s="14"/>
      <c r="HK294" s="10">
        <f t="shared" si="8381"/>
        <v>2</v>
      </c>
      <c r="HL294" s="11">
        <f t="shared" si="8382"/>
        <v>1</v>
      </c>
      <c r="HM294" s="11">
        <f t="shared" si="8383"/>
        <v>11438</v>
      </c>
      <c r="HN294" s="11">
        <f t="shared" si="8384"/>
        <v>958</v>
      </c>
      <c r="HO294" s="11">
        <f t="shared" si="8385"/>
        <v>5583</v>
      </c>
      <c r="HP294" s="215">
        <f t="shared" si="8386"/>
        <v>0.48810980940723903</v>
      </c>
      <c r="HQ294" s="15">
        <f t="shared" si="8387"/>
        <v>240</v>
      </c>
      <c r="HR294" s="12">
        <f t="shared" ref="HR294:HR300" si="8431">+(HQ294/(HO294))</f>
        <v>4.2987641053197204E-2</v>
      </c>
      <c r="HS294" s="16">
        <v>66.8</v>
      </c>
      <c r="HT294" s="17">
        <v>5207</v>
      </c>
      <c r="HU294" s="16">
        <f t="shared" si="8388"/>
        <v>93.265269568332442</v>
      </c>
      <c r="HV294" s="15"/>
      <c r="HW294" s="14"/>
      <c r="HX294" s="78">
        <f t="shared" si="8389"/>
        <v>0.49701591511936338</v>
      </c>
      <c r="HY294" s="78">
        <f t="shared" si="8390"/>
        <v>0.45107632093933464</v>
      </c>
      <c r="HZ294" s="78">
        <f t="shared" si="8391"/>
        <v>0.50971051667277389</v>
      </c>
      <c r="IA294" s="78">
        <f t="shared" si="8392"/>
        <v>0.4986676817662733</v>
      </c>
    </row>
    <row r="295" spans="1:244" x14ac:dyDescent="0.25">
      <c r="A295" s="226"/>
      <c r="B295" s="41">
        <f t="shared" si="8393"/>
        <v>44654</v>
      </c>
      <c r="C295" s="10"/>
      <c r="D295" s="11"/>
      <c r="E295" s="74">
        <f t="shared" si="8394"/>
        <v>720</v>
      </c>
      <c r="F295" s="74">
        <f t="shared" si="8395"/>
        <v>61</v>
      </c>
      <c r="G295" s="11">
        <v>306</v>
      </c>
      <c r="H295" s="12">
        <f t="shared" si="8314"/>
        <v>0.44166666666666665</v>
      </c>
      <c r="I295" s="11">
        <v>12</v>
      </c>
      <c r="J295" s="12">
        <f t="shared" si="8396"/>
        <v>3.7735849056603772E-2</v>
      </c>
      <c r="K295" s="13"/>
      <c r="L295" s="11"/>
      <c r="M295" s="11"/>
      <c r="N295" s="14"/>
      <c r="O295" s="10"/>
      <c r="P295" s="11"/>
      <c r="Q295" s="74">
        <f t="shared" si="8397"/>
        <v>683</v>
      </c>
      <c r="R295" s="74">
        <f t="shared" si="8398"/>
        <v>57</v>
      </c>
      <c r="S295" s="11">
        <v>333</v>
      </c>
      <c r="T295" s="12">
        <f t="shared" si="8317"/>
        <v>0.50366032210834555</v>
      </c>
      <c r="U295" s="11">
        <v>11</v>
      </c>
      <c r="V295" s="12">
        <f t="shared" si="8318"/>
        <v>3.1976744186046513E-2</v>
      </c>
      <c r="W295" s="13"/>
      <c r="X295" s="11"/>
      <c r="Y295" s="11"/>
      <c r="Z295" s="14"/>
      <c r="AA295" s="10"/>
      <c r="AB295" s="11"/>
      <c r="AC295" s="74">
        <f t="shared" si="8399"/>
        <v>102</v>
      </c>
      <c r="AD295" s="74">
        <f t="shared" si="8400"/>
        <v>7</v>
      </c>
      <c r="AE295" s="11">
        <v>44</v>
      </c>
      <c r="AF295" s="12">
        <f t="shared" si="8321"/>
        <v>0.47058823529411764</v>
      </c>
      <c r="AG295" s="11">
        <v>4</v>
      </c>
      <c r="AH295" s="12">
        <f t="shared" si="8322"/>
        <v>8.3333333333333329E-2</v>
      </c>
      <c r="AI295" s="13"/>
      <c r="AJ295" s="11"/>
      <c r="AK295" s="11"/>
      <c r="AL295" s="14"/>
      <c r="AM295" s="10">
        <v>1</v>
      </c>
      <c r="AN295" s="11"/>
      <c r="AO295" s="74">
        <f t="shared" si="8401"/>
        <v>692</v>
      </c>
      <c r="AP295" s="74">
        <f t="shared" si="8402"/>
        <v>60</v>
      </c>
      <c r="AQ295" s="11">
        <v>315</v>
      </c>
      <c r="AR295" s="12">
        <f t="shared" si="8325"/>
        <v>0.48121387283236994</v>
      </c>
      <c r="AS295" s="11">
        <v>18</v>
      </c>
      <c r="AT295" s="12">
        <f t="shared" si="8326"/>
        <v>5.4054054054054057E-2</v>
      </c>
      <c r="AU295" s="13"/>
      <c r="AV295" s="11"/>
      <c r="AW295" s="11"/>
      <c r="AX295" s="14"/>
      <c r="AY295" s="10"/>
      <c r="AZ295" s="11"/>
      <c r="BA295" s="74">
        <f t="shared" si="8403"/>
        <v>818</v>
      </c>
      <c r="BB295" s="74">
        <f t="shared" si="8404"/>
        <v>68</v>
      </c>
      <c r="BC295" s="11">
        <v>348</v>
      </c>
      <c r="BD295" s="12">
        <f t="shared" si="8329"/>
        <v>0.4511002444987775</v>
      </c>
      <c r="BE295" s="11">
        <v>21</v>
      </c>
      <c r="BF295" s="12">
        <f t="shared" si="8330"/>
        <v>5.6910569105691054E-2</v>
      </c>
      <c r="BG295" s="13"/>
      <c r="BH295" s="11"/>
      <c r="BI295" s="11"/>
      <c r="BJ295" s="14"/>
      <c r="BK295" s="10"/>
      <c r="BL295" s="11"/>
      <c r="BM295" s="74">
        <f t="shared" si="8405"/>
        <v>703</v>
      </c>
      <c r="BN295" s="74">
        <f t="shared" si="8406"/>
        <v>60</v>
      </c>
      <c r="BO295" s="11">
        <v>301</v>
      </c>
      <c r="BP295" s="12">
        <f t="shared" si="8332"/>
        <v>0.45092460881934565</v>
      </c>
      <c r="BQ295" s="11">
        <v>16</v>
      </c>
      <c r="BR295" s="12">
        <f t="shared" si="8333"/>
        <v>5.0473186119873815E-2</v>
      </c>
      <c r="BS295" s="13"/>
      <c r="BT295" s="11"/>
      <c r="BU295" s="11"/>
      <c r="BV295" s="14"/>
      <c r="BW295" s="10"/>
      <c r="BX295" s="11"/>
      <c r="BY295" s="74">
        <f t="shared" si="8407"/>
        <v>721</v>
      </c>
      <c r="BZ295" s="74">
        <f t="shared" si="8408"/>
        <v>61</v>
      </c>
      <c r="CA295" s="11">
        <v>361</v>
      </c>
      <c r="CB295" s="12">
        <f t="shared" si="8336"/>
        <v>0.50901525658807212</v>
      </c>
      <c r="CC295" s="11">
        <v>6</v>
      </c>
      <c r="CD295" s="12">
        <f t="shared" si="8337"/>
        <v>1.6348773841961851E-2</v>
      </c>
      <c r="CE295" s="13"/>
      <c r="CF295" s="11"/>
      <c r="CG295" s="11"/>
      <c r="CH295" s="14"/>
      <c r="CI295" s="10">
        <v>1</v>
      </c>
      <c r="CJ295" s="11"/>
      <c r="CK295" s="74">
        <f t="shared" si="8409"/>
        <v>109</v>
      </c>
      <c r="CL295" s="74">
        <f t="shared" si="8410"/>
        <v>11</v>
      </c>
      <c r="CM295" s="11">
        <v>51</v>
      </c>
      <c r="CN295" s="12">
        <f t="shared" si="8340"/>
        <v>0.50458715596330272</v>
      </c>
      <c r="CO295" s="11">
        <v>4</v>
      </c>
      <c r="CP295" s="12">
        <f t="shared" si="8341"/>
        <v>7.2727272727272724E-2</v>
      </c>
      <c r="CQ295" s="13"/>
      <c r="CR295" s="11"/>
      <c r="CS295" s="11"/>
      <c r="CT295" s="14"/>
      <c r="CU295" s="10"/>
      <c r="CV295" s="11"/>
      <c r="CW295" s="74">
        <f t="shared" si="8411"/>
        <v>728</v>
      </c>
      <c r="CX295" s="74">
        <f t="shared" si="8412"/>
        <v>62</v>
      </c>
      <c r="CY295" s="11">
        <v>369</v>
      </c>
      <c r="CZ295" s="12">
        <f t="shared" si="8344"/>
        <v>0.5178571428571429</v>
      </c>
      <c r="DA295" s="11">
        <v>8</v>
      </c>
      <c r="DB295" s="12">
        <f t="shared" si="8345"/>
        <v>2.1220159151193633E-2</v>
      </c>
      <c r="DC295" s="13"/>
      <c r="DD295" s="11"/>
      <c r="DE295" s="11"/>
      <c r="DF295" s="14"/>
      <c r="DG295" s="10"/>
      <c r="DH295" s="11"/>
      <c r="DI295" s="74">
        <f t="shared" si="8413"/>
        <v>804</v>
      </c>
      <c r="DJ295" s="74">
        <f t="shared" si="8414"/>
        <v>68</v>
      </c>
      <c r="DK295" s="11">
        <v>346</v>
      </c>
      <c r="DL295" s="12">
        <f t="shared" si="8347"/>
        <v>0.44402985074626866</v>
      </c>
      <c r="DM295" s="11">
        <v>11</v>
      </c>
      <c r="DN295" s="12">
        <f t="shared" si="8348"/>
        <v>3.081232492997199E-2</v>
      </c>
      <c r="DO295" s="13"/>
      <c r="DP295" s="11"/>
      <c r="DQ295" s="11"/>
      <c r="DR295" s="14"/>
      <c r="DS295" s="10"/>
      <c r="DT295" s="11"/>
      <c r="DU295" s="74">
        <f t="shared" si="8415"/>
        <v>871</v>
      </c>
      <c r="DV295" s="74">
        <f t="shared" si="8416"/>
        <v>70</v>
      </c>
      <c r="DW295" s="11">
        <v>383</v>
      </c>
      <c r="DX295" s="12">
        <f t="shared" si="8351"/>
        <v>0.46039035591274396</v>
      </c>
      <c r="DY295" s="11">
        <v>18</v>
      </c>
      <c r="DZ295" s="12">
        <f t="shared" si="8352"/>
        <v>4.488778054862843E-2</v>
      </c>
      <c r="EA295" s="13"/>
      <c r="EB295" s="11"/>
      <c r="EC295" s="11"/>
      <c r="ED295" s="14"/>
      <c r="EE295" s="10"/>
      <c r="EF295" s="11"/>
      <c r="EG295" s="74">
        <f t="shared" si="8417"/>
        <v>142</v>
      </c>
      <c r="EH295" s="74">
        <f t="shared" si="8418"/>
        <v>10</v>
      </c>
      <c r="EI295" s="11">
        <v>49</v>
      </c>
      <c r="EJ295" s="12">
        <f t="shared" si="8355"/>
        <v>0.35915492957746481</v>
      </c>
      <c r="EK295" s="11">
        <v>2</v>
      </c>
      <c r="EL295" s="12">
        <f t="shared" si="8356"/>
        <v>3.9215686274509803E-2</v>
      </c>
      <c r="EM295" s="13"/>
      <c r="EN295" s="11"/>
      <c r="EO295" s="11"/>
      <c r="EP295" s="14"/>
      <c r="EQ295" s="10">
        <v>1</v>
      </c>
      <c r="ER295" s="11"/>
      <c r="ES295" s="74">
        <f t="shared" si="8419"/>
        <v>853</v>
      </c>
      <c r="ET295" s="74">
        <f t="shared" si="8420"/>
        <v>72</v>
      </c>
      <c r="EU295" s="11">
        <v>426</v>
      </c>
      <c r="EV295" s="12">
        <f t="shared" si="8359"/>
        <v>0.52286049237983589</v>
      </c>
      <c r="EW295" s="11">
        <v>20</v>
      </c>
      <c r="EX295" s="12">
        <f t="shared" si="8360"/>
        <v>4.4843049327354258E-2</v>
      </c>
      <c r="EY295" s="13"/>
      <c r="EZ295" s="11"/>
      <c r="FA295" s="11"/>
      <c r="FB295" s="14"/>
      <c r="FC295" s="10"/>
      <c r="FD295" s="11"/>
      <c r="FE295" s="74">
        <f t="shared" si="8421"/>
        <v>862</v>
      </c>
      <c r="FF295" s="74">
        <f t="shared" si="8422"/>
        <v>70</v>
      </c>
      <c r="FG295" s="11">
        <v>397</v>
      </c>
      <c r="FH295" s="12">
        <f t="shared" si="8363"/>
        <v>0.4791183294663573</v>
      </c>
      <c r="FI295" s="11">
        <v>16</v>
      </c>
      <c r="FJ295" s="12">
        <f t="shared" si="8364"/>
        <v>3.8740920096852302E-2</v>
      </c>
      <c r="FK295" s="13"/>
      <c r="FL295" s="11"/>
      <c r="FM295" s="11"/>
      <c r="FN295" s="14"/>
      <c r="FO295" s="10"/>
      <c r="FP295" s="11"/>
      <c r="FQ295" s="74">
        <f t="shared" si="8423"/>
        <v>834</v>
      </c>
      <c r="FR295" s="74">
        <f t="shared" si="8424"/>
        <v>69</v>
      </c>
      <c r="FS295" s="11">
        <v>337</v>
      </c>
      <c r="FT295" s="12">
        <f t="shared" si="8367"/>
        <v>0.4148681055155875</v>
      </c>
      <c r="FU295" s="11">
        <v>9</v>
      </c>
      <c r="FV295" s="12">
        <f t="shared" si="8368"/>
        <v>2.6011560693641619E-2</v>
      </c>
      <c r="FW295" s="13"/>
      <c r="FX295" s="11"/>
      <c r="FY295" s="11"/>
      <c r="FZ295" s="14"/>
      <c r="GA295" s="10">
        <v>3</v>
      </c>
      <c r="GB295" s="11"/>
      <c r="GC295" s="74">
        <f t="shared" si="8425"/>
        <v>134</v>
      </c>
      <c r="GD295" s="74">
        <f t="shared" si="8426"/>
        <v>13</v>
      </c>
      <c r="GE295" s="11">
        <v>55</v>
      </c>
      <c r="GF295" s="12">
        <f t="shared" si="8371"/>
        <v>0.41791044776119401</v>
      </c>
      <c r="GG295" s="11">
        <v>1</v>
      </c>
      <c r="GH295" s="12">
        <f t="shared" si="8372"/>
        <v>1.7857142857142856E-2</v>
      </c>
      <c r="GI295" s="13"/>
      <c r="GJ295" s="11"/>
      <c r="GK295" s="11"/>
      <c r="GL295" s="14"/>
      <c r="GM295" s="10"/>
      <c r="GN295" s="11"/>
      <c r="GO295" s="74">
        <f t="shared" si="8427"/>
        <v>824</v>
      </c>
      <c r="GP295" s="74">
        <f t="shared" si="8428"/>
        <v>69</v>
      </c>
      <c r="GQ295" s="11">
        <v>386</v>
      </c>
      <c r="GR295" s="12">
        <f t="shared" si="8375"/>
        <v>0.48300970873786409</v>
      </c>
      <c r="GS295" s="11">
        <v>12</v>
      </c>
      <c r="GT295" s="12">
        <f t="shared" si="8376"/>
        <v>3.015075376884422E-2</v>
      </c>
      <c r="GU295" s="13"/>
      <c r="GV295" s="11"/>
      <c r="GW295" s="11"/>
      <c r="GX295" s="14"/>
      <c r="GY295" s="10"/>
      <c r="GZ295" s="11"/>
      <c r="HA295" s="74">
        <f t="shared" si="8429"/>
        <v>832</v>
      </c>
      <c r="HB295" s="74">
        <f t="shared" si="8430"/>
        <v>70</v>
      </c>
      <c r="HC295" s="11">
        <v>383</v>
      </c>
      <c r="HD295" s="12">
        <f t="shared" si="8379"/>
        <v>0.47355769230769229</v>
      </c>
      <c r="HE295" s="11">
        <v>11</v>
      </c>
      <c r="HF295" s="12">
        <f t="shared" si="8380"/>
        <v>2.7918781725888325E-2</v>
      </c>
      <c r="HG295" s="13"/>
      <c r="HH295" s="11"/>
      <c r="HI295" s="11"/>
      <c r="HJ295" s="14"/>
      <c r="HK295" s="10">
        <f t="shared" si="8381"/>
        <v>6</v>
      </c>
      <c r="HL295" s="11">
        <f t="shared" si="8382"/>
        <v>0</v>
      </c>
      <c r="HM295" s="11">
        <f t="shared" si="8383"/>
        <v>11432</v>
      </c>
      <c r="HN295" s="11">
        <f t="shared" si="8384"/>
        <v>958</v>
      </c>
      <c r="HO295" s="11">
        <f t="shared" si="8385"/>
        <v>5390</v>
      </c>
      <c r="HP295" s="215">
        <f>+(HO295)/HM295</f>
        <v>0.47148355493351995</v>
      </c>
      <c r="HQ295" s="15">
        <f t="shared" si="8387"/>
        <v>200</v>
      </c>
      <c r="HR295" s="12">
        <f t="shared" si="8431"/>
        <v>3.7105751391465679E-2</v>
      </c>
      <c r="HS295" s="16">
        <v>66.2</v>
      </c>
      <c r="HT295" s="17">
        <v>5045</v>
      </c>
      <c r="HU295" s="16">
        <f t="shared" si="8388"/>
        <v>93.599257884972175</v>
      </c>
      <c r="HV295" s="15"/>
      <c r="HW295" s="14"/>
      <c r="HX295" s="78">
        <f t="shared" si="8389"/>
        <v>0.46832504145936982</v>
      </c>
      <c r="HY295" s="78">
        <f t="shared" si="8390"/>
        <v>0.48058727569331156</v>
      </c>
      <c r="HZ295" s="78">
        <f t="shared" si="8391"/>
        <v>0.4805718475073314</v>
      </c>
      <c r="IA295" s="78">
        <f t="shared" si="8392"/>
        <v>0.45503048780487804</v>
      </c>
    </row>
    <row r="296" spans="1:244" x14ac:dyDescent="0.25">
      <c r="A296" s="226"/>
      <c r="B296" s="211">
        <f t="shared" si="8393"/>
        <v>44655</v>
      </c>
      <c r="C296" s="10"/>
      <c r="D296" s="11"/>
      <c r="E296" s="74">
        <f t="shared" si="8394"/>
        <v>720</v>
      </c>
      <c r="F296" s="74">
        <f t="shared" si="8395"/>
        <v>61</v>
      </c>
      <c r="G296" s="11">
        <v>325</v>
      </c>
      <c r="H296" s="12">
        <f t="shared" si="8314"/>
        <v>0.47222222222222221</v>
      </c>
      <c r="I296" s="11">
        <v>15</v>
      </c>
      <c r="J296" s="12">
        <f t="shared" si="8396"/>
        <v>4.4117647058823532E-2</v>
      </c>
      <c r="K296" s="11"/>
      <c r="L296" s="11"/>
      <c r="M296" s="18"/>
      <c r="N296" s="20"/>
      <c r="O296" s="10"/>
      <c r="P296" s="11"/>
      <c r="Q296" s="74">
        <f t="shared" si="8397"/>
        <v>683</v>
      </c>
      <c r="R296" s="74">
        <v>58</v>
      </c>
      <c r="S296" s="11">
        <v>321</v>
      </c>
      <c r="T296" s="12">
        <f t="shared" si="8317"/>
        <v>0.48316251830161056</v>
      </c>
      <c r="U296" s="11">
        <v>9</v>
      </c>
      <c r="V296" s="12">
        <f t="shared" si="8318"/>
        <v>2.7272727272727271E-2</v>
      </c>
      <c r="W296" s="11"/>
      <c r="X296" s="11"/>
      <c r="Y296" s="18"/>
      <c r="Z296" s="20"/>
      <c r="AA296" s="10">
        <v>1</v>
      </c>
      <c r="AB296" s="11"/>
      <c r="AC296" s="74">
        <f t="shared" si="8399"/>
        <v>101</v>
      </c>
      <c r="AD296" s="74">
        <f t="shared" si="8400"/>
        <v>7</v>
      </c>
      <c r="AE296" s="11">
        <v>51</v>
      </c>
      <c r="AF296" s="12">
        <f t="shared" si="8321"/>
        <v>0.52475247524752477</v>
      </c>
      <c r="AG296" s="11">
        <v>2</v>
      </c>
      <c r="AH296" s="12">
        <f t="shared" si="8322"/>
        <v>3.7735849056603772E-2</v>
      </c>
      <c r="AI296" s="11"/>
      <c r="AJ296" s="11"/>
      <c r="AK296" s="18"/>
      <c r="AL296" s="20"/>
      <c r="AM296" s="10"/>
      <c r="AN296" s="11"/>
      <c r="AO296" s="74">
        <f t="shared" si="8401"/>
        <v>692</v>
      </c>
      <c r="AP296" s="74">
        <v>59</v>
      </c>
      <c r="AQ296" s="11">
        <v>316</v>
      </c>
      <c r="AR296" s="12">
        <f t="shared" si="8325"/>
        <v>0.47109826589595377</v>
      </c>
      <c r="AS296" s="11">
        <v>10</v>
      </c>
      <c r="AT296" s="12">
        <f t="shared" si="8326"/>
        <v>3.0674846625766871E-2</v>
      </c>
      <c r="AU296" s="11"/>
      <c r="AV296" s="11"/>
      <c r="AW296" s="18"/>
      <c r="AX296" s="20"/>
      <c r="AY296" s="10"/>
      <c r="AZ296" s="11"/>
      <c r="BA296" s="74">
        <f t="shared" si="8403"/>
        <v>818</v>
      </c>
      <c r="BB296" s="74">
        <f t="shared" si="8404"/>
        <v>68</v>
      </c>
      <c r="BC296" s="11">
        <v>349</v>
      </c>
      <c r="BD296" s="12">
        <f t="shared" si="8329"/>
        <v>0.44498777506112469</v>
      </c>
      <c r="BE296" s="11">
        <v>15</v>
      </c>
      <c r="BF296" s="12">
        <f t="shared" si="8330"/>
        <v>4.1208791208791208E-2</v>
      </c>
      <c r="BG296" s="11"/>
      <c r="BH296" s="11"/>
      <c r="BI296" s="18"/>
      <c r="BJ296" s="20"/>
      <c r="BK296" s="10"/>
      <c r="BL296" s="11">
        <v>1</v>
      </c>
      <c r="BM296" s="74">
        <f t="shared" si="8405"/>
        <v>703</v>
      </c>
      <c r="BN296" s="74">
        <f t="shared" si="8406"/>
        <v>59</v>
      </c>
      <c r="BO296" s="11">
        <v>286</v>
      </c>
      <c r="BP296" s="12">
        <f t="shared" si="8332"/>
        <v>0.43100995732574682</v>
      </c>
      <c r="BQ296" s="11">
        <v>17</v>
      </c>
      <c r="BR296" s="12">
        <f t="shared" si="8333"/>
        <v>5.6105610561056105E-2</v>
      </c>
      <c r="BS296" s="11"/>
      <c r="BT296" s="11"/>
      <c r="BU296" s="18"/>
      <c r="BV296" s="20"/>
      <c r="BW296" s="10"/>
      <c r="BX296" s="11"/>
      <c r="BY296" s="74">
        <f t="shared" si="8407"/>
        <v>721</v>
      </c>
      <c r="BZ296" s="74">
        <f t="shared" si="8408"/>
        <v>61</v>
      </c>
      <c r="CA296" s="11">
        <v>339</v>
      </c>
      <c r="CB296" s="12">
        <f t="shared" si="8336"/>
        <v>0.48959778085991679</v>
      </c>
      <c r="CC296" s="11">
        <v>14</v>
      </c>
      <c r="CD296" s="12">
        <f t="shared" si="8337"/>
        <v>3.9660056657223795E-2</v>
      </c>
      <c r="CE296" s="11"/>
      <c r="CF296" s="11"/>
      <c r="CG296" s="18"/>
      <c r="CH296" s="20"/>
      <c r="CI296" s="10"/>
      <c r="CJ296" s="11"/>
      <c r="CK296" s="74">
        <f t="shared" si="8409"/>
        <v>109</v>
      </c>
      <c r="CL296" s="74">
        <f t="shared" si="8410"/>
        <v>11</v>
      </c>
      <c r="CM296" s="11">
        <v>53</v>
      </c>
      <c r="CN296" s="12">
        <f t="shared" si="8340"/>
        <v>0.52293577981651373</v>
      </c>
      <c r="CO296" s="11">
        <v>4</v>
      </c>
      <c r="CP296" s="12">
        <f t="shared" si="8341"/>
        <v>7.0175438596491224E-2</v>
      </c>
      <c r="CQ296" s="11"/>
      <c r="CR296" s="11"/>
      <c r="CS296" s="18"/>
      <c r="CT296" s="20"/>
      <c r="CU296" s="10"/>
      <c r="CV296" s="11"/>
      <c r="CW296" s="74">
        <f t="shared" si="8411"/>
        <v>728</v>
      </c>
      <c r="CX296" s="74">
        <f t="shared" si="8412"/>
        <v>62</v>
      </c>
      <c r="CY296" s="11">
        <v>320</v>
      </c>
      <c r="CZ296" s="12">
        <f t="shared" si="8344"/>
        <v>0.4574175824175824</v>
      </c>
      <c r="DA296" s="11">
        <v>13</v>
      </c>
      <c r="DB296" s="12">
        <f t="shared" si="8345"/>
        <v>3.903903903903904E-2</v>
      </c>
      <c r="DC296" s="11"/>
      <c r="DD296" s="11"/>
      <c r="DE296" s="18"/>
      <c r="DF296" s="20"/>
      <c r="DG296" s="10">
        <v>1</v>
      </c>
      <c r="DH296" s="11"/>
      <c r="DI296" s="74">
        <f t="shared" si="8413"/>
        <v>803</v>
      </c>
      <c r="DJ296" s="74">
        <f t="shared" si="8414"/>
        <v>68</v>
      </c>
      <c r="DK296" s="11">
        <v>359</v>
      </c>
      <c r="DL296" s="12">
        <f t="shared" si="8347"/>
        <v>0.47198007471980075</v>
      </c>
      <c r="DM296" s="11">
        <v>20</v>
      </c>
      <c r="DN296" s="12">
        <f t="shared" si="8348"/>
        <v>5.2770448548812667E-2</v>
      </c>
      <c r="DO296" s="11"/>
      <c r="DP296" s="11"/>
      <c r="DQ296" s="18"/>
      <c r="DR296" s="20"/>
      <c r="DS296" s="10"/>
      <c r="DT296" s="11"/>
      <c r="DU296" s="74">
        <f t="shared" si="8415"/>
        <v>871</v>
      </c>
      <c r="DV296" s="74">
        <v>71</v>
      </c>
      <c r="DW296" s="11">
        <v>352</v>
      </c>
      <c r="DX296" s="12">
        <f t="shared" si="8351"/>
        <v>0.42365097588978184</v>
      </c>
      <c r="DY296" s="11">
        <v>17</v>
      </c>
      <c r="DZ296" s="12">
        <f t="shared" si="8352"/>
        <v>4.6070460704607047E-2</v>
      </c>
      <c r="EA296" s="11"/>
      <c r="EB296" s="11"/>
      <c r="EC296" s="18"/>
      <c r="ED296" s="20"/>
      <c r="EE296" s="10">
        <v>1</v>
      </c>
      <c r="EF296" s="11"/>
      <c r="EG296" s="74">
        <f t="shared" si="8417"/>
        <v>141</v>
      </c>
      <c r="EH296" s="74">
        <v>11</v>
      </c>
      <c r="EI296" s="11">
        <v>57</v>
      </c>
      <c r="EJ296" s="12">
        <f t="shared" si="8355"/>
        <v>0.41843971631205673</v>
      </c>
      <c r="EK296" s="11">
        <v>2</v>
      </c>
      <c r="EL296" s="12">
        <f t="shared" si="8356"/>
        <v>3.3898305084745763E-2</v>
      </c>
      <c r="EM296" s="11"/>
      <c r="EN296" s="11"/>
      <c r="EO296" s="18"/>
      <c r="EP296" s="20"/>
      <c r="EQ296" s="10"/>
      <c r="ER296" s="11"/>
      <c r="ES296" s="74">
        <f t="shared" si="8419"/>
        <v>853</v>
      </c>
      <c r="ET296" s="74">
        <v>70</v>
      </c>
      <c r="EU296" s="11">
        <v>399</v>
      </c>
      <c r="EV296" s="12">
        <f t="shared" si="8359"/>
        <v>0.48651817116060964</v>
      </c>
      <c r="EW296" s="11">
        <v>16</v>
      </c>
      <c r="EX296" s="12">
        <f t="shared" si="8360"/>
        <v>3.8554216867469883E-2</v>
      </c>
      <c r="EY296" s="11"/>
      <c r="EZ296" s="11"/>
      <c r="FA296" s="18"/>
      <c r="FB296" s="20"/>
      <c r="FC296" s="10"/>
      <c r="FD296" s="11"/>
      <c r="FE296" s="74">
        <f t="shared" si="8421"/>
        <v>862</v>
      </c>
      <c r="FF296" s="74">
        <v>70</v>
      </c>
      <c r="FG296" s="11">
        <v>395</v>
      </c>
      <c r="FH296" s="12">
        <f t="shared" si="8363"/>
        <v>0.47563805104408352</v>
      </c>
      <c r="FI296" s="11">
        <v>15</v>
      </c>
      <c r="FJ296" s="12">
        <f t="shared" si="8364"/>
        <v>3.6585365853658534E-2</v>
      </c>
      <c r="FK296" s="11"/>
      <c r="FL296" s="11"/>
      <c r="FM296" s="18"/>
      <c r="FN296" s="20"/>
      <c r="FO296" s="10"/>
      <c r="FP296" s="11"/>
      <c r="FQ296" s="74">
        <f t="shared" si="8423"/>
        <v>834</v>
      </c>
      <c r="FR296" s="74">
        <v>71</v>
      </c>
      <c r="FS296" s="11">
        <v>371</v>
      </c>
      <c r="FT296" s="12">
        <f t="shared" si="8367"/>
        <v>0.45563549160671463</v>
      </c>
      <c r="FU296" s="11">
        <v>9</v>
      </c>
      <c r="FV296" s="12">
        <f t="shared" si="8368"/>
        <v>2.368421052631579E-2</v>
      </c>
      <c r="FW296" s="11"/>
      <c r="FX296" s="11"/>
      <c r="FY296" s="18"/>
      <c r="FZ296" s="20"/>
      <c r="GA296" s="10">
        <v>1</v>
      </c>
      <c r="GB296" s="11"/>
      <c r="GC296" s="74">
        <f t="shared" si="8425"/>
        <v>133</v>
      </c>
      <c r="GD296" s="74">
        <v>10</v>
      </c>
      <c r="GE296" s="11">
        <v>55</v>
      </c>
      <c r="GF296" s="12">
        <f t="shared" si="8371"/>
        <v>0.45864661654135336</v>
      </c>
      <c r="GG296" s="11">
        <v>6</v>
      </c>
      <c r="GH296" s="12">
        <f t="shared" si="8372"/>
        <v>9.8360655737704916E-2</v>
      </c>
      <c r="GI296" s="11"/>
      <c r="GJ296" s="11"/>
      <c r="GK296" s="18"/>
      <c r="GL296" s="20"/>
      <c r="GM296" s="10"/>
      <c r="GN296" s="11"/>
      <c r="GO296" s="74">
        <f t="shared" si="8427"/>
        <v>824</v>
      </c>
      <c r="GP296" s="74">
        <v>70</v>
      </c>
      <c r="GQ296" s="11">
        <v>375</v>
      </c>
      <c r="GR296" s="12">
        <f t="shared" si="8375"/>
        <v>0.46844660194174759</v>
      </c>
      <c r="GS296" s="11">
        <v>11</v>
      </c>
      <c r="GT296" s="12">
        <f t="shared" si="8376"/>
        <v>2.8497409326424871E-2</v>
      </c>
      <c r="GU296" s="11"/>
      <c r="GV296" s="11"/>
      <c r="GW296" s="18"/>
      <c r="GX296" s="20"/>
      <c r="GY296" s="10">
        <v>1</v>
      </c>
      <c r="GZ296" s="11"/>
      <c r="HA296" s="74">
        <f t="shared" si="8429"/>
        <v>831</v>
      </c>
      <c r="HB296" s="74">
        <v>70</v>
      </c>
      <c r="HC296" s="11">
        <v>382</v>
      </c>
      <c r="HD296" s="12">
        <f t="shared" si="8379"/>
        <v>0.49217809867629364</v>
      </c>
      <c r="HE296" s="11">
        <v>27</v>
      </c>
      <c r="HF296" s="12">
        <f t="shared" si="8380"/>
        <v>6.6014669926650366E-2</v>
      </c>
      <c r="HG296" s="11"/>
      <c r="HH296" s="11"/>
      <c r="HI296" s="18"/>
      <c r="HJ296" s="20"/>
      <c r="HK296" s="10">
        <f t="shared" si="8381"/>
        <v>5</v>
      </c>
      <c r="HL296" s="11">
        <f t="shared" si="8382"/>
        <v>1</v>
      </c>
      <c r="HM296" s="11">
        <f t="shared" si="8383"/>
        <v>11427</v>
      </c>
      <c r="HN296" s="11">
        <f t="shared" si="8384"/>
        <v>957</v>
      </c>
      <c r="HO296" s="11">
        <f t="shared" si="8385"/>
        <v>5327</v>
      </c>
      <c r="HP296" s="215">
        <f t="shared" ref="HP296:HP299" si="8432">+(HO296)/HM296</f>
        <v>0.46617659928240135</v>
      </c>
      <c r="HQ296" s="15">
        <f t="shared" si="8387"/>
        <v>222</v>
      </c>
      <c r="HR296" s="12">
        <f t="shared" si="8431"/>
        <v>4.1674488455040362E-2</v>
      </c>
      <c r="HS296" s="16">
        <v>66</v>
      </c>
      <c r="HT296" s="17">
        <v>5006</v>
      </c>
      <c r="HU296" s="16">
        <f t="shared" si="8388"/>
        <v>93.974094236906325</v>
      </c>
      <c r="HV296" s="18"/>
      <c r="HW296" s="20"/>
      <c r="HX296" s="78">
        <f t="shared" si="8389"/>
        <v>0.46881220968812209</v>
      </c>
      <c r="HY296" s="78">
        <f t="shared" si="8390"/>
        <v>0.46507832898172324</v>
      </c>
      <c r="HZ296" s="78">
        <f t="shared" si="8391"/>
        <v>0.45947928126145948</v>
      </c>
      <c r="IA296" s="78">
        <f t="shared" si="8392"/>
        <v>0.47139588100686497</v>
      </c>
    </row>
    <row r="297" spans="1:244" x14ac:dyDescent="0.25">
      <c r="A297" s="226"/>
      <c r="B297" s="41">
        <f>+B296+1</f>
        <v>44656</v>
      </c>
      <c r="C297" s="10"/>
      <c r="D297" s="11"/>
      <c r="E297" s="74">
        <f t="shared" si="8394"/>
        <v>720</v>
      </c>
      <c r="F297" s="74">
        <f t="shared" si="8395"/>
        <v>61</v>
      </c>
      <c r="G297" s="11">
        <v>313</v>
      </c>
      <c r="H297" s="12">
        <f t="shared" si="8314"/>
        <v>0.45833333333333331</v>
      </c>
      <c r="I297" s="11">
        <v>17</v>
      </c>
      <c r="J297" s="12">
        <f t="shared" si="8396"/>
        <v>5.1515151515151514E-2</v>
      </c>
      <c r="K297" s="13"/>
      <c r="L297" s="13"/>
      <c r="M297" s="25"/>
      <c r="N297" s="38">
        <v>4565</v>
      </c>
      <c r="O297" s="10"/>
      <c r="P297" s="11"/>
      <c r="Q297" s="74">
        <f t="shared" si="8397"/>
        <v>683</v>
      </c>
      <c r="R297" s="74">
        <f t="shared" si="8398"/>
        <v>58</v>
      </c>
      <c r="S297" s="11">
        <v>285</v>
      </c>
      <c r="T297" s="12">
        <f t="shared" si="8317"/>
        <v>0.43191800878477304</v>
      </c>
      <c r="U297" s="11">
        <v>10</v>
      </c>
      <c r="V297" s="12">
        <f t="shared" si="8318"/>
        <v>3.3898305084745763E-2</v>
      </c>
      <c r="W297" s="13"/>
      <c r="X297" s="13"/>
      <c r="Y297" s="25"/>
      <c r="Z297" s="38">
        <v>4565</v>
      </c>
      <c r="AA297" s="10">
        <v>1</v>
      </c>
      <c r="AB297" s="11"/>
      <c r="AC297" s="74">
        <f t="shared" si="8399"/>
        <v>100</v>
      </c>
      <c r="AD297" s="74">
        <f t="shared" si="8400"/>
        <v>7</v>
      </c>
      <c r="AE297" s="11">
        <v>43</v>
      </c>
      <c r="AF297" s="12">
        <f t="shared" si="8321"/>
        <v>0.47</v>
      </c>
      <c r="AG297" s="11">
        <v>4</v>
      </c>
      <c r="AH297" s="12">
        <f t="shared" si="8322"/>
        <v>8.5106382978723402E-2</v>
      </c>
      <c r="AI297" s="13"/>
      <c r="AJ297" s="13"/>
      <c r="AK297" s="25"/>
      <c r="AL297" s="38">
        <v>4565</v>
      </c>
      <c r="AM297" s="10">
        <v>1</v>
      </c>
      <c r="AN297" s="11"/>
      <c r="AO297" s="74">
        <f t="shared" si="8401"/>
        <v>691</v>
      </c>
      <c r="AP297" s="74">
        <f t="shared" si="8402"/>
        <v>59</v>
      </c>
      <c r="AQ297" s="11">
        <v>356</v>
      </c>
      <c r="AR297" s="12">
        <f t="shared" si="8325"/>
        <v>0.54124457308248919</v>
      </c>
      <c r="AS297" s="11">
        <v>18</v>
      </c>
      <c r="AT297" s="12">
        <f t="shared" si="8326"/>
        <v>4.8128342245989303E-2</v>
      </c>
      <c r="AU297" s="13"/>
      <c r="AV297" s="13"/>
      <c r="AW297" s="25"/>
      <c r="AX297" s="38">
        <v>4565</v>
      </c>
      <c r="AY297" s="10">
        <v>1</v>
      </c>
      <c r="AZ297" s="11"/>
      <c r="BA297" s="74">
        <f t="shared" si="8403"/>
        <v>817</v>
      </c>
      <c r="BB297" s="74">
        <f t="shared" si="8404"/>
        <v>68</v>
      </c>
      <c r="BC297" s="11">
        <v>324</v>
      </c>
      <c r="BD297" s="12">
        <f t="shared" si="8329"/>
        <v>0.42472460220318237</v>
      </c>
      <c r="BE297" s="11">
        <v>23</v>
      </c>
      <c r="BF297" s="12">
        <f t="shared" si="8330"/>
        <v>6.6282420749279536E-2</v>
      </c>
      <c r="BG297" s="13"/>
      <c r="BH297" s="13"/>
      <c r="BI297" s="25"/>
      <c r="BJ297" s="38">
        <v>4565</v>
      </c>
      <c r="BK297" s="10">
        <v>1</v>
      </c>
      <c r="BL297" s="11"/>
      <c r="BM297" s="74">
        <f t="shared" si="8405"/>
        <v>702</v>
      </c>
      <c r="BN297" s="74">
        <f t="shared" si="8406"/>
        <v>59</v>
      </c>
      <c r="BO297" s="11">
        <v>309</v>
      </c>
      <c r="BP297" s="12">
        <f t="shared" si="8332"/>
        <v>0.47150997150997154</v>
      </c>
      <c r="BQ297" s="11">
        <v>22</v>
      </c>
      <c r="BR297" s="12">
        <f t="shared" si="8333"/>
        <v>6.6465256797583083E-2</v>
      </c>
      <c r="BS297" s="13"/>
      <c r="BT297" s="13"/>
      <c r="BU297" s="25"/>
      <c r="BV297" s="38">
        <v>4565</v>
      </c>
      <c r="BW297" s="10"/>
      <c r="BX297" s="11"/>
      <c r="BY297" s="74">
        <f t="shared" si="8407"/>
        <v>721</v>
      </c>
      <c r="BZ297" s="74">
        <f t="shared" si="8408"/>
        <v>61</v>
      </c>
      <c r="CA297" s="11">
        <v>355</v>
      </c>
      <c r="CB297" s="12">
        <f t="shared" si="8336"/>
        <v>0.50901525658807212</v>
      </c>
      <c r="CC297" s="11">
        <v>12</v>
      </c>
      <c r="CD297" s="12">
        <f t="shared" si="8337"/>
        <v>3.2697547683923703E-2</v>
      </c>
      <c r="CE297" s="13"/>
      <c r="CF297" s="13"/>
      <c r="CG297" s="25"/>
      <c r="CH297" s="38">
        <v>4565</v>
      </c>
      <c r="CI297" s="10"/>
      <c r="CJ297" s="11"/>
      <c r="CK297" s="74">
        <f t="shared" si="8409"/>
        <v>109</v>
      </c>
      <c r="CL297" s="74">
        <f t="shared" si="8410"/>
        <v>11</v>
      </c>
      <c r="CM297" s="11">
        <v>60</v>
      </c>
      <c r="CN297" s="12">
        <f t="shared" si="8340"/>
        <v>0.57798165137614677</v>
      </c>
      <c r="CO297" s="11">
        <v>3</v>
      </c>
      <c r="CP297" s="12">
        <f t="shared" si="8341"/>
        <v>4.7619047619047616E-2</v>
      </c>
      <c r="CQ297" s="13"/>
      <c r="CR297" s="13"/>
      <c r="CS297" s="25"/>
      <c r="CT297" s="38">
        <v>4565</v>
      </c>
      <c r="CU297" s="10"/>
      <c r="CV297" s="11"/>
      <c r="CW297" s="74">
        <f t="shared" si="8411"/>
        <v>728</v>
      </c>
      <c r="CX297" s="74">
        <f t="shared" si="8412"/>
        <v>62</v>
      </c>
      <c r="CY297" s="11">
        <v>361</v>
      </c>
      <c r="CZ297" s="12">
        <f t="shared" si="8344"/>
        <v>0.51373626373626369</v>
      </c>
      <c r="DA297" s="11">
        <v>13</v>
      </c>
      <c r="DB297" s="12">
        <f t="shared" si="8345"/>
        <v>3.4759358288770054E-2</v>
      </c>
      <c r="DC297" s="13"/>
      <c r="DD297" s="13"/>
      <c r="DE297" s="25"/>
      <c r="DF297" s="38">
        <v>4565</v>
      </c>
      <c r="DG297" s="10"/>
      <c r="DH297" s="11"/>
      <c r="DI297" s="74">
        <f t="shared" si="8413"/>
        <v>803</v>
      </c>
      <c r="DJ297" s="74">
        <f t="shared" si="8414"/>
        <v>68</v>
      </c>
      <c r="DK297" s="11">
        <v>374</v>
      </c>
      <c r="DL297" s="12">
        <f t="shared" si="8347"/>
        <v>0.49439601494396013</v>
      </c>
      <c r="DM297" s="11">
        <v>23</v>
      </c>
      <c r="DN297" s="12">
        <f t="shared" si="8348"/>
        <v>5.793450881612091E-2</v>
      </c>
      <c r="DO297" s="13"/>
      <c r="DP297" s="13"/>
      <c r="DQ297" s="25"/>
      <c r="DR297" s="38">
        <v>4565</v>
      </c>
      <c r="DS297" s="10"/>
      <c r="DT297" s="11"/>
      <c r="DU297" s="74">
        <f t="shared" si="8415"/>
        <v>871</v>
      </c>
      <c r="DV297" s="74">
        <f t="shared" si="8416"/>
        <v>71</v>
      </c>
      <c r="DW297" s="11">
        <v>404</v>
      </c>
      <c r="DX297" s="12">
        <f t="shared" si="8351"/>
        <v>0.48909299655568311</v>
      </c>
      <c r="DY297" s="11">
        <v>22</v>
      </c>
      <c r="DZ297" s="12">
        <f t="shared" si="8352"/>
        <v>5.1643192488262914E-2</v>
      </c>
      <c r="EA297" s="13"/>
      <c r="EB297" s="13"/>
      <c r="EC297" s="25"/>
      <c r="ED297" s="38">
        <v>4565</v>
      </c>
      <c r="EE297" s="10">
        <v>2</v>
      </c>
      <c r="EF297" s="11"/>
      <c r="EG297" s="74">
        <f t="shared" si="8417"/>
        <v>139</v>
      </c>
      <c r="EH297" s="74">
        <f t="shared" si="8418"/>
        <v>11</v>
      </c>
      <c r="EI297" s="11">
        <v>61</v>
      </c>
      <c r="EJ297" s="12">
        <f t="shared" si="8355"/>
        <v>0.4460431654676259</v>
      </c>
      <c r="EK297" s="11">
        <v>1</v>
      </c>
      <c r="EL297" s="12">
        <f t="shared" si="8356"/>
        <v>1.6129032258064516E-2</v>
      </c>
      <c r="EM297" s="13"/>
      <c r="EN297" s="13"/>
      <c r="EO297" s="25"/>
      <c r="EP297" s="38">
        <v>4565</v>
      </c>
      <c r="EQ297" s="10"/>
      <c r="ER297" s="11"/>
      <c r="ES297" s="74">
        <f t="shared" si="8419"/>
        <v>853</v>
      </c>
      <c r="ET297" s="74">
        <f t="shared" si="8420"/>
        <v>70</v>
      </c>
      <c r="EU297" s="11">
        <v>362</v>
      </c>
      <c r="EV297" s="12">
        <f t="shared" si="8359"/>
        <v>0.44548651817116058</v>
      </c>
      <c r="EW297" s="11">
        <v>18</v>
      </c>
      <c r="EX297" s="12">
        <f t="shared" si="8360"/>
        <v>4.736842105263158E-2</v>
      </c>
      <c r="EY297" s="13"/>
      <c r="EZ297" s="13"/>
      <c r="FA297" s="25"/>
      <c r="FB297" s="38">
        <v>4565</v>
      </c>
      <c r="FC297" s="10"/>
      <c r="FD297" s="11"/>
      <c r="FE297" s="74">
        <f t="shared" si="8421"/>
        <v>862</v>
      </c>
      <c r="FF297" s="74">
        <f t="shared" si="8422"/>
        <v>70</v>
      </c>
      <c r="FG297" s="11">
        <v>422</v>
      </c>
      <c r="FH297" s="12">
        <f t="shared" si="8363"/>
        <v>0.51160092807424595</v>
      </c>
      <c r="FI297" s="11">
        <v>19</v>
      </c>
      <c r="FJ297" s="12">
        <f t="shared" si="8364"/>
        <v>4.3083900226757371E-2</v>
      </c>
      <c r="FK297" s="13"/>
      <c r="FL297" s="13"/>
      <c r="FM297" s="25"/>
      <c r="FN297" s="38">
        <v>4565</v>
      </c>
      <c r="FO297" s="10"/>
      <c r="FP297" s="11"/>
      <c r="FQ297" s="74">
        <f t="shared" si="8423"/>
        <v>834</v>
      </c>
      <c r="FR297" s="74">
        <f t="shared" si="8424"/>
        <v>71</v>
      </c>
      <c r="FS297" s="11">
        <v>380</v>
      </c>
      <c r="FT297" s="12">
        <f t="shared" si="8367"/>
        <v>0.46882494004796166</v>
      </c>
      <c r="FU297" s="11">
        <v>11</v>
      </c>
      <c r="FV297" s="12">
        <f t="shared" si="8368"/>
        <v>2.8132992327365727E-2</v>
      </c>
      <c r="FW297" s="13"/>
      <c r="FX297" s="13"/>
      <c r="FY297" s="25"/>
      <c r="FZ297" s="38">
        <v>4565</v>
      </c>
      <c r="GA297" s="10"/>
      <c r="GB297" s="11"/>
      <c r="GC297" s="74">
        <f t="shared" si="8425"/>
        <v>133</v>
      </c>
      <c r="GD297" s="74">
        <f t="shared" si="8426"/>
        <v>10</v>
      </c>
      <c r="GE297" s="11">
        <v>43</v>
      </c>
      <c r="GF297" s="12">
        <f t="shared" si="8371"/>
        <v>0.36842105263157893</v>
      </c>
      <c r="GG297" s="11">
        <v>6</v>
      </c>
      <c r="GH297" s="12">
        <f t="shared" si="8372"/>
        <v>0.12244897959183673</v>
      </c>
      <c r="GI297" s="13"/>
      <c r="GJ297" s="13"/>
      <c r="GK297" s="25"/>
      <c r="GL297" s="38">
        <v>4565</v>
      </c>
      <c r="GM297" s="10"/>
      <c r="GN297" s="11"/>
      <c r="GO297" s="74">
        <f t="shared" si="8427"/>
        <v>824</v>
      </c>
      <c r="GP297" s="74">
        <f t="shared" si="8428"/>
        <v>70</v>
      </c>
      <c r="GQ297" s="11">
        <v>409</v>
      </c>
      <c r="GR297" s="12">
        <f t="shared" si="8375"/>
        <v>0.51941747572815533</v>
      </c>
      <c r="GS297" s="11">
        <v>19</v>
      </c>
      <c r="GT297" s="12">
        <f t="shared" si="8376"/>
        <v>4.4392523364485979E-2</v>
      </c>
      <c r="GU297" s="13"/>
      <c r="GV297" s="13"/>
      <c r="GW297" s="25"/>
      <c r="GX297" s="38">
        <v>4565</v>
      </c>
      <c r="GY297" s="10"/>
      <c r="GZ297" s="11"/>
      <c r="HA297" s="74">
        <f t="shared" si="8429"/>
        <v>831</v>
      </c>
      <c r="HB297" s="74">
        <f t="shared" si="8430"/>
        <v>70</v>
      </c>
      <c r="HC297" s="11">
        <v>353</v>
      </c>
      <c r="HD297" s="12">
        <f t="shared" si="8379"/>
        <v>0.44524669073405537</v>
      </c>
      <c r="HE297" s="11">
        <v>17</v>
      </c>
      <c r="HF297" s="12">
        <f t="shared" si="8380"/>
        <v>4.5945945945945948E-2</v>
      </c>
      <c r="HG297" s="13"/>
      <c r="HH297" s="13"/>
      <c r="HI297" s="25"/>
      <c r="HJ297" s="38">
        <v>4565</v>
      </c>
      <c r="HK297" s="10">
        <f t="shared" si="8381"/>
        <v>6</v>
      </c>
      <c r="HL297" s="11">
        <f t="shared" si="8382"/>
        <v>0</v>
      </c>
      <c r="HM297" s="11">
        <f t="shared" si="8383"/>
        <v>11421</v>
      </c>
      <c r="HN297" s="11">
        <f t="shared" si="8384"/>
        <v>957</v>
      </c>
      <c r="HO297" s="11">
        <f t="shared" si="8385"/>
        <v>5472</v>
      </c>
      <c r="HP297" s="215">
        <f t="shared" si="8432"/>
        <v>0.47911741528762808</v>
      </c>
      <c r="HQ297" s="15">
        <f t="shared" si="8387"/>
        <v>258</v>
      </c>
      <c r="HR297" s="12">
        <f t="shared" si="8431"/>
        <v>4.7149122807017545E-2</v>
      </c>
      <c r="HS297" s="16">
        <v>66</v>
      </c>
      <c r="HT297" s="17">
        <v>5112</v>
      </c>
      <c r="HU297" s="16">
        <f t="shared" si="8388"/>
        <v>93.421052631578945</v>
      </c>
      <c r="HV297" s="23"/>
      <c r="HW297" s="22">
        <v>4565</v>
      </c>
      <c r="HX297" s="78">
        <f t="shared" si="8389"/>
        <v>0.46263699767519095</v>
      </c>
      <c r="HY297" s="78">
        <f t="shared" si="8390"/>
        <v>0.50016323865491352</v>
      </c>
      <c r="HZ297" s="78">
        <f t="shared" si="8391"/>
        <v>0.48036697247706422</v>
      </c>
      <c r="IA297" s="78">
        <f t="shared" si="8392"/>
        <v>0.47215865751334857</v>
      </c>
    </row>
    <row r="298" spans="1:244" x14ac:dyDescent="0.25">
      <c r="A298" s="226"/>
      <c r="B298" s="41">
        <f t="shared" si="8393"/>
        <v>44657</v>
      </c>
      <c r="C298" s="10"/>
      <c r="D298" s="11"/>
      <c r="E298" s="74">
        <f t="shared" si="8394"/>
        <v>720</v>
      </c>
      <c r="F298" s="74">
        <f t="shared" si="8395"/>
        <v>61</v>
      </c>
      <c r="G298" s="11">
        <v>327</v>
      </c>
      <c r="H298" s="12">
        <f t="shared" si="8314"/>
        <v>0.47499999999999998</v>
      </c>
      <c r="I298" s="11">
        <v>15</v>
      </c>
      <c r="J298" s="12">
        <f t="shared" si="8396"/>
        <v>4.3859649122807015E-2</v>
      </c>
      <c r="K298" s="13"/>
      <c r="L298" s="11"/>
      <c r="M298" s="25"/>
      <c r="N298" s="38">
        <v>5154.166666666667</v>
      </c>
      <c r="O298" s="10"/>
      <c r="P298" s="11"/>
      <c r="Q298" s="74">
        <f t="shared" si="8397"/>
        <v>683</v>
      </c>
      <c r="R298" s="74">
        <f t="shared" si="8398"/>
        <v>58</v>
      </c>
      <c r="S298" s="11">
        <v>302</v>
      </c>
      <c r="T298" s="12">
        <f t="shared" si="8317"/>
        <v>0.46705710102489018</v>
      </c>
      <c r="U298" s="11">
        <v>17</v>
      </c>
      <c r="V298" s="12">
        <f t="shared" si="8318"/>
        <v>5.329153605015674E-2</v>
      </c>
      <c r="W298" s="13"/>
      <c r="X298" s="11"/>
      <c r="Y298" s="25"/>
      <c r="Z298" s="38">
        <v>4840</v>
      </c>
      <c r="AA298" s="10"/>
      <c r="AB298" s="11"/>
      <c r="AC298" s="74">
        <f t="shared" si="8399"/>
        <v>100</v>
      </c>
      <c r="AD298" s="74">
        <f t="shared" si="8400"/>
        <v>7</v>
      </c>
      <c r="AE298" s="11">
        <v>57</v>
      </c>
      <c r="AF298" s="12">
        <f t="shared" si="8321"/>
        <v>0.6</v>
      </c>
      <c r="AG298" s="11">
        <v>3</v>
      </c>
      <c r="AH298" s="12">
        <f t="shared" si="8322"/>
        <v>0.05</v>
      </c>
      <c r="AI298" s="13"/>
      <c r="AJ298" s="11"/>
      <c r="AK298" s="25"/>
      <c r="AL298" s="38">
        <v>5000</v>
      </c>
      <c r="AM298" s="10"/>
      <c r="AN298" s="11"/>
      <c r="AO298" s="74">
        <f t="shared" si="8401"/>
        <v>691</v>
      </c>
      <c r="AP298" s="74">
        <f t="shared" si="8402"/>
        <v>59</v>
      </c>
      <c r="AQ298" s="11">
        <v>292</v>
      </c>
      <c r="AR298" s="12">
        <f t="shared" si="8325"/>
        <v>0.45151953690303909</v>
      </c>
      <c r="AS298" s="11">
        <v>20</v>
      </c>
      <c r="AT298" s="12">
        <f t="shared" si="8326"/>
        <v>6.4102564102564097E-2</v>
      </c>
      <c r="AU298" s="13"/>
      <c r="AV298" s="11"/>
      <c r="AW298" s="25"/>
      <c r="AX298" s="38">
        <v>4862.5</v>
      </c>
      <c r="AY298" s="10"/>
      <c r="AZ298" s="11"/>
      <c r="BA298" s="74">
        <f t="shared" si="8403"/>
        <v>817</v>
      </c>
      <c r="BB298" s="74">
        <f t="shared" si="8404"/>
        <v>68</v>
      </c>
      <c r="BC298" s="11">
        <v>391</v>
      </c>
      <c r="BD298" s="12">
        <f t="shared" si="8329"/>
        <v>0.51285189718482249</v>
      </c>
      <c r="BE298" s="11">
        <v>28</v>
      </c>
      <c r="BF298" s="12">
        <f t="shared" si="8330"/>
        <v>6.6825775656324582E-2</v>
      </c>
      <c r="BG298" s="13"/>
      <c r="BH298" s="11"/>
      <c r="BI298" s="25"/>
      <c r="BJ298" s="38">
        <v>4460.7692307692305</v>
      </c>
      <c r="BK298" s="10"/>
      <c r="BL298" s="11"/>
      <c r="BM298" s="74">
        <f t="shared" si="8405"/>
        <v>702</v>
      </c>
      <c r="BN298" s="74">
        <f t="shared" si="8406"/>
        <v>59</v>
      </c>
      <c r="BO298" s="11">
        <v>291</v>
      </c>
      <c r="BP298" s="12">
        <f t="shared" si="8332"/>
        <v>0.4373219373219373</v>
      </c>
      <c r="BQ298" s="11">
        <v>16</v>
      </c>
      <c r="BR298" s="12">
        <f t="shared" si="8333"/>
        <v>5.2117263843648211E-2</v>
      </c>
      <c r="BS298" s="13"/>
      <c r="BT298" s="11"/>
      <c r="BU298" s="25"/>
      <c r="BV298" s="38">
        <v>5135.833333333333</v>
      </c>
      <c r="BW298" s="10"/>
      <c r="BX298" s="11"/>
      <c r="BY298" s="74">
        <f t="shared" si="8407"/>
        <v>721</v>
      </c>
      <c r="BZ298" s="74">
        <f t="shared" si="8408"/>
        <v>61</v>
      </c>
      <c r="CA298" s="11">
        <v>338</v>
      </c>
      <c r="CB298" s="12">
        <f t="shared" si="8336"/>
        <v>0.48404993065187241</v>
      </c>
      <c r="CC298" s="11">
        <v>11</v>
      </c>
      <c r="CD298" s="12">
        <f t="shared" si="8337"/>
        <v>3.151862464183381E-2</v>
      </c>
      <c r="CE298" s="13"/>
      <c r="CF298" s="11"/>
      <c r="CG298" s="25"/>
      <c r="CH298" s="38">
        <v>4745</v>
      </c>
      <c r="CI298" s="10"/>
      <c r="CJ298" s="11"/>
      <c r="CK298" s="74">
        <f t="shared" si="8409"/>
        <v>109</v>
      </c>
      <c r="CL298" s="74">
        <f t="shared" si="8410"/>
        <v>11</v>
      </c>
      <c r="CM298" s="11">
        <v>58</v>
      </c>
      <c r="CN298" s="12">
        <f t="shared" si="8340"/>
        <v>0.55045871559633031</v>
      </c>
      <c r="CO298" s="11">
        <v>2</v>
      </c>
      <c r="CP298" s="12">
        <f t="shared" si="8341"/>
        <v>3.3333333333333333E-2</v>
      </c>
      <c r="CQ298" s="13"/>
      <c r="CR298" s="11"/>
      <c r="CS298" s="25"/>
      <c r="CT298" s="38">
        <v>4476.666666666667</v>
      </c>
      <c r="CU298" s="10"/>
      <c r="CV298" s="11"/>
      <c r="CW298" s="74">
        <f t="shared" si="8411"/>
        <v>728</v>
      </c>
      <c r="CX298" s="74">
        <f t="shared" si="8412"/>
        <v>62</v>
      </c>
      <c r="CY298" s="11">
        <v>323</v>
      </c>
      <c r="CZ298" s="12">
        <f t="shared" si="8344"/>
        <v>0.46703296703296704</v>
      </c>
      <c r="DA298" s="11">
        <v>17</v>
      </c>
      <c r="DB298" s="12">
        <f t="shared" si="8345"/>
        <v>0.05</v>
      </c>
      <c r="DC298" s="13"/>
      <c r="DD298" s="11"/>
      <c r="DE298" s="25"/>
      <c r="DF298" s="38">
        <v>4790.833333333333</v>
      </c>
      <c r="DG298" s="10"/>
      <c r="DH298" s="11"/>
      <c r="DI298" s="74">
        <f t="shared" si="8413"/>
        <v>803</v>
      </c>
      <c r="DJ298" s="74">
        <f t="shared" si="8414"/>
        <v>68</v>
      </c>
      <c r="DK298" s="11">
        <v>368</v>
      </c>
      <c r="DL298" s="12">
        <f t="shared" si="8347"/>
        <v>0.47696139476961397</v>
      </c>
      <c r="DM298" s="11">
        <v>15</v>
      </c>
      <c r="DN298" s="12">
        <f t="shared" si="8348"/>
        <v>3.91644908616188E-2</v>
      </c>
      <c r="DO298" s="13"/>
      <c r="DP298" s="11"/>
      <c r="DQ298" s="25"/>
      <c r="DR298" s="38">
        <v>4518.4615384615381</v>
      </c>
      <c r="DS298" s="10"/>
      <c r="DT298" s="11"/>
      <c r="DU298" s="74">
        <f t="shared" si="8415"/>
        <v>871</v>
      </c>
      <c r="DV298" s="74">
        <f t="shared" si="8416"/>
        <v>71</v>
      </c>
      <c r="DW298" s="11">
        <v>403</v>
      </c>
      <c r="DX298" s="12">
        <f t="shared" si="8351"/>
        <v>0.47876004592422505</v>
      </c>
      <c r="DY298" s="11">
        <v>14</v>
      </c>
      <c r="DZ298" s="12">
        <f t="shared" si="8352"/>
        <v>3.3573141486810551E-2</v>
      </c>
      <c r="EA298" s="13"/>
      <c r="EB298" s="11"/>
      <c r="EC298" s="25"/>
      <c r="ED298" s="38">
        <v>5046.666666666667</v>
      </c>
      <c r="EE298" s="10"/>
      <c r="EF298" s="11"/>
      <c r="EG298" s="74">
        <f t="shared" si="8417"/>
        <v>139</v>
      </c>
      <c r="EH298" s="74">
        <f t="shared" si="8418"/>
        <v>11</v>
      </c>
      <c r="EI298" s="11">
        <v>63</v>
      </c>
      <c r="EJ298" s="12">
        <f t="shared" si="8355"/>
        <v>0.46762589928057552</v>
      </c>
      <c r="EK298" s="11">
        <v>2</v>
      </c>
      <c r="EL298" s="12">
        <f t="shared" si="8356"/>
        <v>3.0769230769230771E-2</v>
      </c>
      <c r="EM298" s="13"/>
      <c r="EN298" s="11"/>
      <c r="EO298" s="25"/>
      <c r="EP298" s="38">
        <v>4828.333333333333</v>
      </c>
      <c r="EQ298" s="10"/>
      <c r="ER298" s="11"/>
      <c r="ES298" s="74">
        <f t="shared" si="8419"/>
        <v>853</v>
      </c>
      <c r="ET298" s="74">
        <f t="shared" si="8420"/>
        <v>70</v>
      </c>
      <c r="EU298" s="11">
        <v>404</v>
      </c>
      <c r="EV298" s="12">
        <f t="shared" si="8359"/>
        <v>0.49120750293083237</v>
      </c>
      <c r="EW298" s="11">
        <v>15</v>
      </c>
      <c r="EX298" s="12">
        <f t="shared" si="8360"/>
        <v>3.5799522673031027E-2</v>
      </c>
      <c r="EY298" s="13"/>
      <c r="EZ298" s="11"/>
      <c r="FA298" s="25"/>
      <c r="FB298" s="38">
        <v>4797.333333333333</v>
      </c>
      <c r="FC298" s="10"/>
      <c r="FD298" s="11"/>
      <c r="FE298" s="74">
        <f t="shared" si="8421"/>
        <v>862</v>
      </c>
      <c r="FF298" s="74">
        <f t="shared" si="8422"/>
        <v>70</v>
      </c>
      <c r="FG298" s="11">
        <v>387</v>
      </c>
      <c r="FH298" s="12">
        <f t="shared" si="8363"/>
        <v>0.46403712296983757</v>
      </c>
      <c r="FI298" s="11">
        <v>13</v>
      </c>
      <c r="FJ298" s="12">
        <f t="shared" si="8364"/>
        <v>3.2500000000000001E-2</v>
      </c>
      <c r="FK298" s="13"/>
      <c r="FL298" s="11"/>
      <c r="FM298" s="25"/>
      <c r="FN298" s="38">
        <v>4456.666666666667</v>
      </c>
      <c r="FO298" s="10"/>
      <c r="FP298" s="11"/>
      <c r="FQ298" s="74">
        <f t="shared" si="8423"/>
        <v>834</v>
      </c>
      <c r="FR298" s="74">
        <f t="shared" si="8424"/>
        <v>71</v>
      </c>
      <c r="FS298" s="11">
        <v>377</v>
      </c>
      <c r="FT298" s="12">
        <f t="shared" si="8367"/>
        <v>0.46522781774580335</v>
      </c>
      <c r="FU298" s="11">
        <v>11</v>
      </c>
      <c r="FV298" s="12">
        <f t="shared" si="8368"/>
        <v>2.8350515463917526E-2</v>
      </c>
      <c r="FW298" s="13"/>
      <c r="FX298" s="11"/>
      <c r="FY298" s="25"/>
      <c r="FZ298" s="38">
        <v>5082</v>
      </c>
      <c r="GA298" s="10">
        <v>1</v>
      </c>
      <c r="GB298" s="11"/>
      <c r="GC298" s="74">
        <f t="shared" si="8425"/>
        <v>132</v>
      </c>
      <c r="GD298" s="74">
        <f t="shared" si="8426"/>
        <v>10</v>
      </c>
      <c r="GE298" s="11">
        <v>49</v>
      </c>
      <c r="GF298" s="12">
        <f t="shared" si="8371"/>
        <v>0.40151515151515149</v>
      </c>
      <c r="GG298" s="11">
        <v>4</v>
      </c>
      <c r="GH298" s="12">
        <f t="shared" si="8372"/>
        <v>7.5471698113207544E-2</v>
      </c>
      <c r="GI298" s="13"/>
      <c r="GJ298" s="11"/>
      <c r="GK298" s="25"/>
      <c r="GL298" s="38">
        <v>4792.8571428571431</v>
      </c>
      <c r="GM298" s="10"/>
      <c r="GN298" s="11"/>
      <c r="GO298" s="74">
        <f t="shared" si="8427"/>
        <v>824</v>
      </c>
      <c r="GP298" s="74">
        <f t="shared" si="8428"/>
        <v>70</v>
      </c>
      <c r="GQ298" s="11">
        <v>400</v>
      </c>
      <c r="GR298" s="12">
        <f t="shared" si="8375"/>
        <v>0.49757281553398058</v>
      </c>
      <c r="GS298" s="11">
        <v>10</v>
      </c>
      <c r="GT298" s="12">
        <f t="shared" si="8376"/>
        <v>2.4390243902439025E-2</v>
      </c>
      <c r="GU298" s="13"/>
      <c r="GV298" s="11"/>
      <c r="GW298" s="25"/>
      <c r="GX298" s="38">
        <v>4730</v>
      </c>
      <c r="GY298" s="10"/>
      <c r="GZ298" s="11"/>
      <c r="HA298" s="74">
        <f t="shared" si="8429"/>
        <v>831</v>
      </c>
      <c r="HB298" s="74">
        <f t="shared" si="8430"/>
        <v>70</v>
      </c>
      <c r="HC298" s="11">
        <v>399</v>
      </c>
      <c r="HD298" s="12">
        <f t="shared" si="8379"/>
        <v>0.50180505415162457</v>
      </c>
      <c r="HE298" s="11">
        <v>18</v>
      </c>
      <c r="HF298" s="12">
        <f t="shared" si="8380"/>
        <v>4.3165467625899283E-2</v>
      </c>
      <c r="HG298" s="13"/>
      <c r="HH298" s="11"/>
      <c r="HI298" s="25"/>
      <c r="HJ298" s="38">
        <v>4578.75</v>
      </c>
      <c r="HK298" s="10">
        <f t="shared" si="8381"/>
        <v>1</v>
      </c>
      <c r="HL298" s="11">
        <f t="shared" si="8382"/>
        <v>0</v>
      </c>
      <c r="HM298" s="11">
        <f t="shared" si="8383"/>
        <v>11420</v>
      </c>
      <c r="HN298" s="11">
        <f t="shared" si="8384"/>
        <v>957</v>
      </c>
      <c r="HO298" s="11">
        <f t="shared" si="8385"/>
        <v>5460</v>
      </c>
      <c r="HP298" s="215">
        <f t="shared" si="8432"/>
        <v>0.47810858143607704</v>
      </c>
      <c r="HQ298" s="15">
        <f t="shared" si="8387"/>
        <v>231</v>
      </c>
      <c r="HR298" s="12">
        <f t="shared" si="8431"/>
        <v>4.230769230769231E-2</v>
      </c>
      <c r="HS298" s="16">
        <v>66</v>
      </c>
      <c r="HT298" s="17">
        <v>5110</v>
      </c>
      <c r="HU298" s="16">
        <f t="shared" si="8388"/>
        <v>93.589743589743591</v>
      </c>
      <c r="HV298" s="23"/>
      <c r="HW298" s="22">
        <v>4793.4299516908213</v>
      </c>
      <c r="HX298" s="78">
        <f t="shared" si="8389"/>
        <v>0.48223181667220194</v>
      </c>
      <c r="HY298" s="78">
        <f t="shared" si="8390"/>
        <v>0.46980084884100554</v>
      </c>
      <c r="HZ298" s="78">
        <f t="shared" si="8391"/>
        <v>0.47743119266055045</v>
      </c>
      <c r="IA298" s="78">
        <f t="shared" si="8392"/>
        <v>0.48378481495612363</v>
      </c>
    </row>
    <row r="299" spans="1:244" x14ac:dyDescent="0.25">
      <c r="A299" s="226"/>
      <c r="B299" s="41">
        <f t="shared" si="8393"/>
        <v>44658</v>
      </c>
      <c r="C299" s="10">
        <v>1</v>
      </c>
      <c r="D299" s="11"/>
      <c r="E299" s="74">
        <f>E298-C299</f>
        <v>719</v>
      </c>
      <c r="F299" s="74">
        <f>F298-D299</f>
        <v>61</v>
      </c>
      <c r="G299" s="11">
        <v>333</v>
      </c>
      <c r="H299" s="12">
        <f t="shared" si="8314"/>
        <v>0.48678720445062584</v>
      </c>
      <c r="I299" s="11">
        <v>17</v>
      </c>
      <c r="J299" s="12">
        <f t="shared" si="8396"/>
        <v>4.8571428571428571E-2</v>
      </c>
      <c r="K299" s="13"/>
      <c r="L299" s="11"/>
      <c r="M299" s="39"/>
      <c r="N299" s="43">
        <v>100</v>
      </c>
      <c r="O299" s="10">
        <v>1</v>
      </c>
      <c r="P299" s="11"/>
      <c r="Q299" s="74">
        <f t="shared" si="8397"/>
        <v>682</v>
      </c>
      <c r="R299" s="74">
        <f t="shared" si="8398"/>
        <v>58</v>
      </c>
      <c r="S299" s="11">
        <v>333</v>
      </c>
      <c r="T299" s="12">
        <f t="shared" si="8317"/>
        <v>0.50586510263929618</v>
      </c>
      <c r="U299" s="11">
        <v>12</v>
      </c>
      <c r="V299" s="12">
        <f t="shared" si="8318"/>
        <v>3.4782608695652174E-2</v>
      </c>
      <c r="W299" s="13"/>
      <c r="X299" s="11"/>
      <c r="Y299" s="39"/>
      <c r="Z299" s="43">
        <v>100</v>
      </c>
      <c r="AA299" s="10"/>
      <c r="AB299" s="11"/>
      <c r="AC299" s="74">
        <f t="shared" si="8399"/>
        <v>100</v>
      </c>
      <c r="AD299" s="74">
        <f t="shared" si="8400"/>
        <v>7</v>
      </c>
      <c r="AE299" s="11">
        <v>58</v>
      </c>
      <c r="AF299" s="12">
        <f t="shared" si="8321"/>
        <v>0.6</v>
      </c>
      <c r="AG299" s="11">
        <v>2</v>
      </c>
      <c r="AH299" s="12">
        <f t="shared" si="8322"/>
        <v>3.3333333333333333E-2</v>
      </c>
      <c r="AI299" s="13"/>
      <c r="AJ299" s="11"/>
      <c r="AK299" s="39"/>
      <c r="AL299" s="43">
        <v>100</v>
      </c>
      <c r="AM299" s="10"/>
      <c r="AN299" s="11"/>
      <c r="AO299" s="74">
        <f t="shared" si="8401"/>
        <v>691</v>
      </c>
      <c r="AP299" s="74">
        <f t="shared" si="8402"/>
        <v>59</v>
      </c>
      <c r="AQ299" s="11">
        <v>363</v>
      </c>
      <c r="AR299" s="12">
        <f t="shared" si="8325"/>
        <v>0.54703328509406657</v>
      </c>
      <c r="AS299" s="11">
        <v>15</v>
      </c>
      <c r="AT299" s="12">
        <f t="shared" si="8326"/>
        <v>3.968253968253968E-2</v>
      </c>
      <c r="AU299" s="13"/>
      <c r="AV299" s="11"/>
      <c r="AW299" s="39"/>
      <c r="AX299" s="43">
        <v>91.666666666666671</v>
      </c>
      <c r="AY299" s="10"/>
      <c r="AZ299" s="11"/>
      <c r="BA299" s="74">
        <f t="shared" si="8403"/>
        <v>817</v>
      </c>
      <c r="BB299" s="74">
        <f t="shared" si="8404"/>
        <v>68</v>
      </c>
      <c r="BC299" s="11">
        <v>364</v>
      </c>
      <c r="BD299" s="12">
        <f t="shared" si="8329"/>
        <v>0.47246022031823748</v>
      </c>
      <c r="BE299" s="11">
        <v>22</v>
      </c>
      <c r="BF299" s="12">
        <f t="shared" si="8330"/>
        <v>5.6994818652849742E-2</v>
      </c>
      <c r="BG299" s="13"/>
      <c r="BH299" s="11"/>
      <c r="BI299" s="39"/>
      <c r="BJ299" s="43">
        <v>92.307692307692307</v>
      </c>
      <c r="BK299" s="10"/>
      <c r="BL299" s="11"/>
      <c r="BM299" s="74">
        <f t="shared" si="8405"/>
        <v>702</v>
      </c>
      <c r="BN299" s="74">
        <f t="shared" si="8406"/>
        <v>59</v>
      </c>
      <c r="BO299" s="11">
        <v>296</v>
      </c>
      <c r="BP299" s="12">
        <f t="shared" si="8332"/>
        <v>0.44729344729344728</v>
      </c>
      <c r="BQ299" s="11">
        <v>18</v>
      </c>
      <c r="BR299" s="12">
        <f t="shared" si="8333"/>
        <v>5.7324840764331211E-2</v>
      </c>
      <c r="BS299" s="13"/>
      <c r="BT299" s="11"/>
      <c r="BU299" s="39"/>
      <c r="BV299" s="43">
        <v>100</v>
      </c>
      <c r="BW299" s="10"/>
      <c r="BX299" s="11"/>
      <c r="BY299" s="74">
        <f t="shared" si="8407"/>
        <v>721</v>
      </c>
      <c r="BZ299" s="74">
        <f t="shared" si="8408"/>
        <v>61</v>
      </c>
      <c r="CA299" s="11">
        <v>333</v>
      </c>
      <c r="CB299" s="12">
        <f t="shared" si="8336"/>
        <v>0.47711511789181693</v>
      </c>
      <c r="CC299" s="11">
        <v>11</v>
      </c>
      <c r="CD299" s="12">
        <f t="shared" si="8337"/>
        <v>3.1976744186046513E-2</v>
      </c>
      <c r="CE299" s="13"/>
      <c r="CF299" s="11"/>
      <c r="CG299" s="39"/>
      <c r="CH299" s="43">
        <v>100</v>
      </c>
      <c r="CI299" s="10"/>
      <c r="CJ299" s="11"/>
      <c r="CK299" s="74">
        <f t="shared" si="8409"/>
        <v>109</v>
      </c>
      <c r="CL299" s="74">
        <f t="shared" si="8410"/>
        <v>11</v>
      </c>
      <c r="CM299" s="11">
        <v>55</v>
      </c>
      <c r="CN299" s="12">
        <f t="shared" si="8340"/>
        <v>0.5321100917431193</v>
      </c>
      <c r="CO299" s="11">
        <v>3</v>
      </c>
      <c r="CP299" s="12">
        <f t="shared" si="8341"/>
        <v>5.1724137931034482E-2</v>
      </c>
      <c r="CQ299" s="13"/>
      <c r="CR299" s="11"/>
      <c r="CS299" s="39"/>
      <c r="CT299" s="43">
        <v>100</v>
      </c>
      <c r="CU299" s="10"/>
      <c r="CV299" s="11"/>
      <c r="CW299" s="74">
        <f t="shared" si="8411"/>
        <v>728</v>
      </c>
      <c r="CX299" s="74">
        <f t="shared" si="8412"/>
        <v>62</v>
      </c>
      <c r="CY299" s="11">
        <v>355</v>
      </c>
      <c r="CZ299" s="12">
        <f t="shared" si="8344"/>
        <v>0.50137362637362637</v>
      </c>
      <c r="DA299" s="11">
        <v>10</v>
      </c>
      <c r="DB299" s="12">
        <f t="shared" si="8345"/>
        <v>2.7397260273972601E-2</v>
      </c>
      <c r="DC299" s="13"/>
      <c r="DD299" s="11"/>
      <c r="DE299" s="39"/>
      <c r="DF299" s="43">
        <v>100</v>
      </c>
      <c r="DG299" s="10"/>
      <c r="DH299" s="11"/>
      <c r="DI299" s="74">
        <f t="shared" si="8413"/>
        <v>803</v>
      </c>
      <c r="DJ299" s="74">
        <f t="shared" si="8414"/>
        <v>68</v>
      </c>
      <c r="DK299" s="11">
        <v>351</v>
      </c>
      <c r="DL299" s="12">
        <f t="shared" si="8347"/>
        <v>0.45952677459526775</v>
      </c>
      <c r="DM299" s="11">
        <v>18</v>
      </c>
      <c r="DN299" s="12">
        <f t="shared" si="8348"/>
        <v>4.878048780487805E-2</v>
      </c>
      <c r="DO299" s="13"/>
      <c r="DP299" s="11"/>
      <c r="DQ299" s="39"/>
      <c r="DR299" s="43">
        <v>100</v>
      </c>
      <c r="DS299" s="10"/>
      <c r="DT299" s="11"/>
      <c r="DU299" s="74">
        <f t="shared" si="8415"/>
        <v>871</v>
      </c>
      <c r="DV299" s="74">
        <f t="shared" si="8416"/>
        <v>71</v>
      </c>
      <c r="DW299" s="11">
        <v>359</v>
      </c>
      <c r="DX299" s="12">
        <f t="shared" si="8351"/>
        <v>0.42594718714121699</v>
      </c>
      <c r="DY299" s="11">
        <v>12</v>
      </c>
      <c r="DZ299" s="12">
        <f t="shared" si="8352"/>
        <v>3.2345013477088951E-2</v>
      </c>
      <c r="EA299" s="13"/>
      <c r="EB299" s="11"/>
      <c r="EC299" s="39"/>
      <c r="ED299" s="43">
        <v>93.333333333333329</v>
      </c>
      <c r="EE299" s="10"/>
      <c r="EF299" s="11"/>
      <c r="EG299" s="74">
        <f t="shared" si="8417"/>
        <v>139</v>
      </c>
      <c r="EH299" s="74">
        <f t="shared" si="8418"/>
        <v>11</v>
      </c>
      <c r="EI299" s="11">
        <v>46</v>
      </c>
      <c r="EJ299" s="12">
        <f t="shared" si="8355"/>
        <v>0.37410071942446044</v>
      </c>
      <c r="EK299" s="11">
        <v>6</v>
      </c>
      <c r="EL299" s="12">
        <f t="shared" si="8356"/>
        <v>0.11538461538461539</v>
      </c>
      <c r="EM299" s="13"/>
      <c r="EN299" s="11"/>
      <c r="EO299" s="39"/>
      <c r="EP299" s="43">
        <v>100</v>
      </c>
      <c r="EQ299" s="10"/>
      <c r="ER299" s="11"/>
      <c r="ES299" s="74">
        <f t="shared" si="8419"/>
        <v>853</v>
      </c>
      <c r="ET299" s="74">
        <f t="shared" si="8420"/>
        <v>70</v>
      </c>
      <c r="EU299" s="11">
        <v>390</v>
      </c>
      <c r="EV299" s="12">
        <f t="shared" si="8359"/>
        <v>0.47713950762016411</v>
      </c>
      <c r="EW299" s="11">
        <v>17</v>
      </c>
      <c r="EX299" s="12">
        <f t="shared" si="8360"/>
        <v>4.1769041769041768E-2</v>
      </c>
      <c r="EY299" s="13"/>
      <c r="EZ299" s="11"/>
      <c r="FA299" s="39"/>
      <c r="FB299" s="43">
        <v>93.333333333333329</v>
      </c>
      <c r="FC299" s="10"/>
      <c r="FD299" s="11"/>
      <c r="FE299" s="74">
        <f t="shared" si="8421"/>
        <v>862</v>
      </c>
      <c r="FF299" s="74">
        <f t="shared" si="8422"/>
        <v>70</v>
      </c>
      <c r="FG299" s="11">
        <v>383</v>
      </c>
      <c r="FH299" s="12">
        <f t="shared" si="8363"/>
        <v>0.46635730858468677</v>
      </c>
      <c r="FI299" s="11">
        <v>19</v>
      </c>
      <c r="FJ299" s="12">
        <f t="shared" si="8364"/>
        <v>4.7263681592039801E-2</v>
      </c>
      <c r="FK299" s="13"/>
      <c r="FL299" s="11"/>
      <c r="FM299" s="39"/>
      <c r="FN299" s="43">
        <v>100</v>
      </c>
      <c r="FO299" s="10"/>
      <c r="FP299" s="11"/>
      <c r="FQ299" s="74">
        <f t="shared" si="8423"/>
        <v>834</v>
      </c>
      <c r="FR299" s="74">
        <f t="shared" si="8424"/>
        <v>71</v>
      </c>
      <c r="FS299" s="11">
        <v>338</v>
      </c>
      <c r="FT299" s="12">
        <f t="shared" si="8367"/>
        <v>0.41127098321342925</v>
      </c>
      <c r="FU299" s="11">
        <v>5</v>
      </c>
      <c r="FV299" s="12">
        <f t="shared" si="8368"/>
        <v>1.4577259475218658E-2</v>
      </c>
      <c r="FW299" s="13"/>
      <c r="FX299" s="11"/>
      <c r="FY299" s="39"/>
      <c r="FZ299" s="43">
        <v>93.333333333333329</v>
      </c>
      <c r="GA299" s="10"/>
      <c r="GB299" s="11"/>
      <c r="GC299" s="74">
        <f t="shared" si="8425"/>
        <v>132</v>
      </c>
      <c r="GD299" s="74">
        <f t="shared" si="8426"/>
        <v>10</v>
      </c>
      <c r="GE299" s="11">
        <v>49</v>
      </c>
      <c r="GF299" s="12">
        <f t="shared" si="8371"/>
        <v>0.37878787878787878</v>
      </c>
      <c r="GG299" s="11">
        <v>1</v>
      </c>
      <c r="GH299" s="12">
        <f t="shared" si="8372"/>
        <v>0.02</v>
      </c>
      <c r="GI299" s="13"/>
      <c r="GJ299" s="11"/>
      <c r="GK299" s="39"/>
      <c r="GL299" s="43">
        <v>100</v>
      </c>
      <c r="GM299" s="10"/>
      <c r="GN299" s="11"/>
      <c r="GO299" s="74">
        <f t="shared" si="8427"/>
        <v>824</v>
      </c>
      <c r="GP299" s="74">
        <f t="shared" si="8428"/>
        <v>70</v>
      </c>
      <c r="GQ299" s="11">
        <v>350</v>
      </c>
      <c r="GR299" s="12">
        <f t="shared" si="8375"/>
        <v>0.44174757281553401</v>
      </c>
      <c r="GS299" s="11">
        <v>14</v>
      </c>
      <c r="GT299" s="12">
        <f t="shared" si="8376"/>
        <v>3.8461538461538464E-2</v>
      </c>
      <c r="GU299" s="13"/>
      <c r="GV299" s="11"/>
      <c r="GW299" s="39"/>
      <c r="GX299" s="43">
        <v>100</v>
      </c>
      <c r="GY299" s="10"/>
      <c r="GZ299" s="11"/>
      <c r="HA299" s="74">
        <f t="shared" si="8429"/>
        <v>831</v>
      </c>
      <c r="HB299" s="74">
        <f t="shared" si="8430"/>
        <v>70</v>
      </c>
      <c r="HC299" s="11">
        <v>324</v>
      </c>
      <c r="HD299" s="12">
        <f t="shared" si="8379"/>
        <v>0.41395908543922982</v>
      </c>
      <c r="HE299" s="11">
        <v>20</v>
      </c>
      <c r="HF299" s="12">
        <f t="shared" si="8380"/>
        <v>5.8139534883720929E-2</v>
      </c>
      <c r="HG299" s="13"/>
      <c r="HH299" s="11"/>
      <c r="HI299" s="39"/>
      <c r="HJ299" s="43">
        <v>100</v>
      </c>
      <c r="HK299" s="10">
        <f t="shared" si="8381"/>
        <v>2</v>
      </c>
      <c r="HL299" s="11">
        <f t="shared" si="8382"/>
        <v>0</v>
      </c>
      <c r="HM299" s="11">
        <f t="shared" si="8383"/>
        <v>11418</v>
      </c>
      <c r="HN299" s="11">
        <f t="shared" si="8384"/>
        <v>957</v>
      </c>
      <c r="HO299" s="11">
        <f t="shared" si="8385"/>
        <v>5302</v>
      </c>
      <c r="HP299" s="215">
        <f t="shared" si="8432"/>
        <v>0.46435452793834298</v>
      </c>
      <c r="HQ299" s="15">
        <f t="shared" si="8387"/>
        <v>222</v>
      </c>
      <c r="HR299" s="12">
        <f t="shared" si="8431"/>
        <v>4.1870992078460956E-2</v>
      </c>
      <c r="HS299" s="16">
        <v>66.099999999999994</v>
      </c>
      <c r="HT299" s="17">
        <v>4966</v>
      </c>
      <c r="HU299" s="16">
        <f t="shared" si="8388"/>
        <v>93.662768766503206</v>
      </c>
      <c r="HV299" s="23"/>
      <c r="HW299" s="22">
        <v>89.85507246376811</v>
      </c>
      <c r="HX299" s="78">
        <f t="shared" si="8389"/>
        <v>0.50481887670322367</v>
      </c>
      <c r="HY299" s="78">
        <f t="shared" si="8390"/>
        <v>0.47339209924910219</v>
      </c>
      <c r="HZ299" s="78">
        <f t="shared" si="8391"/>
        <v>0.45211009174311928</v>
      </c>
      <c r="IA299" s="78">
        <f t="shared" si="8392"/>
        <v>0.42006867607783288</v>
      </c>
      <c r="IF299" s="93">
        <f t="shared" ref="IF299" si="8433">IF300/IF301</f>
        <v>2.651640702684786E-3</v>
      </c>
      <c r="IG299" s="93">
        <f t="shared" ref="IG299" si="8434">IG300/IG301</f>
        <v>1.6297262059973925E-3</v>
      </c>
      <c r="IH299" s="93">
        <f t="shared" ref="IH299" si="8435">IH300/IH301</f>
        <v>2.1969974368363236E-3</v>
      </c>
      <c r="II299" s="93">
        <f t="shared" ref="II299" si="8436">II300/II301</f>
        <v>3.0429821224800305E-3</v>
      </c>
      <c r="IJ299" s="96" t="s">
        <v>90</v>
      </c>
    </row>
    <row r="300" spans="1:244" ht="19.5" thickBot="1" x14ac:dyDescent="0.3">
      <c r="A300" s="226"/>
      <c r="B300" s="42"/>
      <c r="C300" s="26">
        <f>SUM(C293:C299)</f>
        <v>2</v>
      </c>
      <c r="D300" s="27">
        <f>SUM(D293:D299)</f>
        <v>0</v>
      </c>
      <c r="E300" s="27"/>
      <c r="F300" s="27"/>
      <c r="G300" s="27">
        <f>SUM(G293:G299)</f>
        <v>2231</v>
      </c>
      <c r="H300" s="28">
        <f>((G300+I300)/7)/E299</f>
        <v>0.46453407510431155</v>
      </c>
      <c r="I300" s="27">
        <f>SUM(I293:I299)</f>
        <v>107</v>
      </c>
      <c r="J300" s="28">
        <f>(I300/(I300+G300))</f>
        <v>4.576561163387511E-2</v>
      </c>
      <c r="K300" s="27"/>
      <c r="L300" s="27"/>
      <c r="M300" s="29" t="e">
        <f>M298/M297*100-100</f>
        <v>#DIV/0!</v>
      </c>
      <c r="N300" s="72">
        <f>N298/N297*100-100</f>
        <v>12.906170135085816</v>
      </c>
      <c r="O300" s="26">
        <f t="shared" ref="O300" si="8437">SUM(O293:O299)</f>
        <v>1</v>
      </c>
      <c r="P300" s="27">
        <f t="shared" ref="P300" si="8438">SUM(P293:P299)</f>
        <v>0</v>
      </c>
      <c r="Q300" s="27"/>
      <c r="R300" s="27"/>
      <c r="S300" s="27">
        <f t="shared" ref="S300" si="8439">SUM(S293:S299)</f>
        <v>2236</v>
      </c>
      <c r="T300" s="28">
        <f t="shared" ref="T300" si="8440">((S300+U300)/7)/Q299</f>
        <v>0.48617511520737322</v>
      </c>
      <c r="U300" s="27">
        <f t="shared" ref="U300" si="8441">SUM(U293:U299)</f>
        <v>85</v>
      </c>
      <c r="V300" s="28">
        <f t="shared" ref="V300" si="8442">(U300/(U300+S300))</f>
        <v>3.6622145626884962E-2</v>
      </c>
      <c r="W300" s="27"/>
      <c r="X300" s="27"/>
      <c r="Y300" s="29" t="e">
        <f t="shared" ref="Y300:Z300" si="8443">Y298/Y297*100-100</f>
        <v>#DIV/0!</v>
      </c>
      <c r="Z300" s="72">
        <f t="shared" si="8443"/>
        <v>6.0240963855421796</v>
      </c>
      <c r="AA300" s="26">
        <f t="shared" ref="AA300" si="8444">SUM(AA293:AA299)</f>
        <v>2</v>
      </c>
      <c r="AB300" s="27">
        <f t="shared" ref="AB300" si="8445">SUM(AB293:AB299)</f>
        <v>0</v>
      </c>
      <c r="AC300" s="27"/>
      <c r="AD300" s="27"/>
      <c r="AE300" s="27">
        <f t="shared" ref="AE300" si="8446">SUM(AE293:AE299)</f>
        <v>356</v>
      </c>
      <c r="AF300" s="28">
        <f t="shared" ref="AF300" si="8447">((AE300+AG300)/7)/AC299</f>
        <v>0.54428571428571426</v>
      </c>
      <c r="AG300" s="27">
        <f t="shared" ref="AG300" si="8448">SUM(AG293:AG299)</f>
        <v>25</v>
      </c>
      <c r="AH300" s="28">
        <f t="shared" ref="AH300" si="8449">(AG300/(AG300+AE300))</f>
        <v>6.5616797900262466E-2</v>
      </c>
      <c r="AI300" s="27"/>
      <c r="AJ300" s="27"/>
      <c r="AK300" s="29" t="e">
        <f t="shared" ref="AK300:AL300" si="8450">AK298/AK297*100-100</f>
        <v>#DIV/0!</v>
      </c>
      <c r="AL300" s="72">
        <f t="shared" si="8450"/>
        <v>9.5290251916757995</v>
      </c>
      <c r="AM300" s="26">
        <f t="shared" ref="AM300" si="8451">SUM(AM293:AM299)</f>
        <v>2</v>
      </c>
      <c r="AN300" s="27">
        <f t="shared" ref="AN300" si="8452">SUM(AN293:AN299)</f>
        <v>0</v>
      </c>
      <c r="AO300" s="27"/>
      <c r="AP300" s="27"/>
      <c r="AQ300" s="27">
        <f t="shared" ref="AQ300" si="8453">SUM(AQ293:AQ299)</f>
        <v>2382</v>
      </c>
      <c r="AR300" s="28">
        <f t="shared" ref="AR300" si="8454">((AQ300+AS300)/7)/AO299</f>
        <v>0.51519536903039076</v>
      </c>
      <c r="AS300" s="27">
        <f t="shared" ref="AS300" si="8455">SUM(AS293:AS299)</f>
        <v>110</v>
      </c>
      <c r="AT300" s="28">
        <f t="shared" ref="AT300" si="8456">(AS300/(AS300+AQ300))</f>
        <v>4.4141252006420544E-2</v>
      </c>
      <c r="AU300" s="27"/>
      <c r="AV300" s="27"/>
      <c r="AW300" s="29" t="e">
        <f t="shared" ref="AW300:AX300" si="8457">AW298/AW297*100-100</f>
        <v>#DIV/0!</v>
      </c>
      <c r="AX300" s="72">
        <f t="shared" si="8457"/>
        <v>6.5169769989046955</v>
      </c>
      <c r="AY300" s="26">
        <f t="shared" ref="AY300" si="8458">SUM(AY293:AY299)</f>
        <v>1</v>
      </c>
      <c r="AZ300" s="27">
        <f t="shared" ref="AZ300" si="8459">SUM(AZ293:AZ299)</f>
        <v>0</v>
      </c>
      <c r="BA300" s="27"/>
      <c r="BB300" s="27"/>
      <c r="BC300" s="27">
        <f t="shared" ref="BC300" si="8460">SUM(BC293:BC299)</f>
        <v>2541</v>
      </c>
      <c r="BD300" s="28">
        <f t="shared" ref="BD300" si="8461">((BC300+BE300)/7)/BA299</f>
        <v>0.47106137436614792</v>
      </c>
      <c r="BE300" s="27">
        <f t="shared" ref="BE300" si="8462">SUM(BE293:BE299)</f>
        <v>153</v>
      </c>
      <c r="BF300" s="28">
        <f t="shared" ref="BF300" si="8463">(BE300/(BE300+BC300))</f>
        <v>5.6792873051224942E-2</v>
      </c>
      <c r="BG300" s="27"/>
      <c r="BH300" s="27"/>
      <c r="BI300" s="29" t="e">
        <f t="shared" ref="BI300:BJ300" si="8464">BI298/BI297*100-100</f>
        <v>#DIV/0!</v>
      </c>
      <c r="BJ300" s="72">
        <f t="shared" si="8464"/>
        <v>-2.2832589097649389</v>
      </c>
      <c r="BK300" s="26">
        <f t="shared" ref="BK300" si="8465">SUM(BK293:BK299)</f>
        <v>1</v>
      </c>
      <c r="BL300" s="27">
        <f t="shared" ref="BL300" si="8466">SUM(BL293:BL299)</f>
        <v>1</v>
      </c>
      <c r="BM300" s="27"/>
      <c r="BN300" s="27"/>
      <c r="BO300" s="27">
        <f t="shared" ref="BO300" si="8467">SUM(BO293:BO299)</f>
        <v>2065</v>
      </c>
      <c r="BP300" s="28">
        <f t="shared" ref="BP300" si="8468">((BO300+BQ300)/7)/BM299</f>
        <v>0.44383394383394381</v>
      </c>
      <c r="BQ300" s="27">
        <f t="shared" ref="BQ300" si="8469">SUM(BQ293:BQ299)</f>
        <v>116</v>
      </c>
      <c r="BR300" s="28">
        <f t="shared" ref="BR300" si="8470">(BQ300/(BQ300+BO300))</f>
        <v>5.3186611646033929E-2</v>
      </c>
      <c r="BS300" s="27"/>
      <c r="BT300" s="27"/>
      <c r="BU300" s="29" t="e">
        <f t="shared" ref="BU300:BV300" si="8471">BU298/BU297*100-100</f>
        <v>#DIV/0!</v>
      </c>
      <c r="BV300" s="72">
        <f t="shared" si="8471"/>
        <v>12.504563709382978</v>
      </c>
      <c r="BW300" s="26">
        <f t="shared" ref="BW300" si="8472">SUM(BW293:BW299)</f>
        <v>0</v>
      </c>
      <c r="BX300" s="27">
        <f t="shared" ref="BX300" si="8473">SUM(BX293:BX299)</f>
        <v>0</v>
      </c>
      <c r="BY300" s="27"/>
      <c r="BZ300" s="27"/>
      <c r="CA300" s="27">
        <f t="shared" ref="CA300" si="8474">SUM(CA293:CA299)</f>
        <v>2388</v>
      </c>
      <c r="CB300" s="28">
        <f t="shared" ref="CB300" si="8475">((CA300+CC300)/7)/BY299</f>
        <v>0.48880523083019617</v>
      </c>
      <c r="CC300" s="27">
        <f t="shared" ref="CC300" si="8476">SUM(CC293:CC299)</f>
        <v>79</v>
      </c>
      <c r="CD300" s="28">
        <f t="shared" ref="CD300" si="8477">(CC300/(CC300+CA300))</f>
        <v>3.2022699635184435E-2</v>
      </c>
      <c r="CE300" s="27"/>
      <c r="CF300" s="27"/>
      <c r="CG300" s="29" t="e">
        <f t="shared" ref="CG300:CH300" si="8478">CG298/CG297*100-100</f>
        <v>#DIV/0!</v>
      </c>
      <c r="CH300" s="72">
        <f t="shared" si="8478"/>
        <v>3.9430449069003402</v>
      </c>
      <c r="CI300" s="26">
        <f t="shared" ref="CI300" si="8479">SUM(CI293:CI299)</f>
        <v>2</v>
      </c>
      <c r="CJ300" s="27">
        <f t="shared" ref="CJ300" si="8480">SUM(CJ293:CJ299)</f>
        <v>0</v>
      </c>
      <c r="CK300" s="27"/>
      <c r="CL300" s="27"/>
      <c r="CM300" s="27">
        <f t="shared" ref="CM300" si="8481">SUM(CM293:CM299)</f>
        <v>380</v>
      </c>
      <c r="CN300" s="28">
        <f t="shared" ref="CN300" si="8482">((CM300+CO300)/7)/CK299</f>
        <v>0.5294888597640891</v>
      </c>
      <c r="CO300" s="27">
        <f t="shared" ref="CO300" si="8483">SUM(CO293:CO299)</f>
        <v>24</v>
      </c>
      <c r="CP300" s="28">
        <f t="shared" ref="CP300" si="8484">(CO300/(CO300+CM300))</f>
        <v>5.9405940594059403E-2</v>
      </c>
      <c r="CQ300" s="27"/>
      <c r="CR300" s="27"/>
      <c r="CS300" s="29" t="e">
        <f t="shared" ref="CS300:CT300" si="8485">CS298/CS297*100-100</f>
        <v>#DIV/0!</v>
      </c>
      <c r="CT300" s="72">
        <f t="shared" si="8485"/>
        <v>-1.9350127783862661</v>
      </c>
      <c r="CU300" s="26">
        <f t="shared" ref="CU300" si="8486">SUM(CU293:CU299)</f>
        <v>1</v>
      </c>
      <c r="CV300" s="27">
        <f t="shared" ref="CV300" si="8487">SUM(CV293:CV299)</f>
        <v>0</v>
      </c>
      <c r="CW300" s="27"/>
      <c r="CX300" s="27"/>
      <c r="CY300" s="27">
        <f t="shared" ref="CY300" si="8488">SUM(CY293:CY299)</f>
        <v>2394</v>
      </c>
      <c r="CZ300" s="28">
        <f t="shared" ref="CZ300" si="8489">((CY300+DA300)/7)/CW299</f>
        <v>0.48567503924646782</v>
      </c>
      <c r="DA300" s="27">
        <f t="shared" ref="DA300" si="8490">SUM(DA293:DA299)</f>
        <v>81</v>
      </c>
      <c r="DB300" s="28">
        <f t="shared" ref="DB300" si="8491">(DA300/(DA300+CY300))</f>
        <v>3.272727272727273E-2</v>
      </c>
      <c r="DC300" s="27"/>
      <c r="DD300" s="27"/>
      <c r="DE300" s="29" t="e">
        <f t="shared" ref="DE300:DF300" si="8492">DE298/DE297*100-100</f>
        <v>#DIV/0!</v>
      </c>
      <c r="DF300" s="72">
        <f t="shared" si="8492"/>
        <v>4.9470609711573559</v>
      </c>
      <c r="DG300" s="26">
        <f t="shared" ref="DG300" si="8493">SUM(DG293:DG299)</f>
        <v>1</v>
      </c>
      <c r="DH300" s="27">
        <f t="shared" ref="DH300" si="8494">SUM(DH293:DH299)</f>
        <v>0</v>
      </c>
      <c r="DI300" s="27"/>
      <c r="DJ300" s="27"/>
      <c r="DK300" s="27">
        <f t="shared" ref="DK300" si="8495">SUM(DK293:DK299)</f>
        <v>2536</v>
      </c>
      <c r="DL300" s="28">
        <f t="shared" ref="DL300" si="8496">((DK300+DM300)/7)/DI299</f>
        <v>0.47180217043230738</v>
      </c>
      <c r="DM300" s="27">
        <f t="shared" ref="DM300" si="8497">SUM(DM293:DM299)</f>
        <v>116</v>
      </c>
      <c r="DN300" s="28">
        <f t="shared" ref="DN300" si="8498">(DM300/(DM300+DK300))</f>
        <v>4.3740573152337855E-2</v>
      </c>
      <c r="DO300" s="27"/>
      <c r="DP300" s="27"/>
      <c r="DQ300" s="29" t="e">
        <f t="shared" ref="DQ300:DR300" si="8499">DQ298/DQ297*100-100</f>
        <v>#DIV/0!</v>
      </c>
      <c r="DR300" s="72">
        <f t="shared" si="8499"/>
        <v>-1.0194624652455957</v>
      </c>
      <c r="DS300" s="26">
        <f t="shared" ref="DS300" si="8500">SUM(DS293:DS299)</f>
        <v>1</v>
      </c>
      <c r="DT300" s="27">
        <f t="shared" ref="DT300" si="8501">SUM(DT293:DT299)</f>
        <v>0</v>
      </c>
      <c r="DU300" s="27"/>
      <c r="DV300" s="27"/>
      <c r="DW300" s="27">
        <f t="shared" ref="DW300" si="8502">SUM(DW293:DW299)</f>
        <v>2681</v>
      </c>
      <c r="DX300" s="28">
        <f t="shared" ref="DX300" si="8503">((DW300+DY300)/7)/DU299</f>
        <v>0.4577661144825324</v>
      </c>
      <c r="DY300" s="27">
        <f t="shared" ref="DY300" si="8504">SUM(DY293:DY299)</f>
        <v>110</v>
      </c>
      <c r="DZ300" s="28">
        <f t="shared" ref="DZ300" si="8505">(DY300/(DY300+DW300))</f>
        <v>3.9412396990326046E-2</v>
      </c>
      <c r="EA300" s="27"/>
      <c r="EB300" s="27"/>
      <c r="EC300" s="29" t="e">
        <f t="shared" ref="EC300:ED300" si="8506">EC298/EC297*100-100</f>
        <v>#DIV/0!</v>
      </c>
      <c r="ED300" s="72">
        <f t="shared" si="8506"/>
        <v>10.551296093464771</v>
      </c>
      <c r="EE300" s="26">
        <f t="shared" ref="EE300" si="8507">SUM(EE293:EE299)</f>
        <v>4</v>
      </c>
      <c r="EF300" s="27">
        <f t="shared" ref="EF300" si="8508">SUM(EF293:EF299)</f>
        <v>1</v>
      </c>
      <c r="EG300" s="27"/>
      <c r="EH300" s="27"/>
      <c r="EI300" s="27">
        <f t="shared" ref="EI300" si="8509">SUM(EI293:EI299)</f>
        <v>381</v>
      </c>
      <c r="EJ300" s="28">
        <f t="shared" ref="EJ300" si="8510">((EI300+EK300)/7)/EG299</f>
        <v>0.41212744090441933</v>
      </c>
      <c r="EK300" s="27">
        <f t="shared" ref="EK300" si="8511">SUM(EK293:EK299)</f>
        <v>20</v>
      </c>
      <c r="EL300" s="28">
        <f t="shared" ref="EL300" si="8512">(EK300/(EK300+EI300))</f>
        <v>4.9875311720698257E-2</v>
      </c>
      <c r="EM300" s="27"/>
      <c r="EN300" s="27"/>
      <c r="EO300" s="29" t="e">
        <f t="shared" ref="EO300:EP300" si="8513">EO298/EO297*100-100</f>
        <v>#DIV/0!</v>
      </c>
      <c r="EP300" s="72">
        <f t="shared" si="8513"/>
        <v>5.7685286600949155</v>
      </c>
      <c r="EQ300" s="26">
        <f t="shared" ref="EQ300" si="8514">SUM(EQ293:EQ299)</f>
        <v>1</v>
      </c>
      <c r="ER300" s="27">
        <f t="shared" ref="ER300" si="8515">SUM(ER293:ER299)</f>
        <v>0</v>
      </c>
      <c r="ES300" s="27"/>
      <c r="ET300" s="27"/>
      <c r="EU300" s="27">
        <f t="shared" ref="EU300" si="8516">SUM(EU293:EU299)</f>
        <v>2778</v>
      </c>
      <c r="EV300" s="28">
        <f t="shared" ref="EV300" si="8517">((EU300+EW300)/7)/ES299</f>
        <v>0.48484340981410146</v>
      </c>
      <c r="EW300" s="27">
        <f t="shared" ref="EW300" si="8518">SUM(EW293:EW299)</f>
        <v>117</v>
      </c>
      <c r="EX300" s="28">
        <f t="shared" ref="EX300" si="8519">(EW300/(EW300+EU300))</f>
        <v>4.0414507772020727E-2</v>
      </c>
      <c r="EY300" s="27"/>
      <c r="EZ300" s="27"/>
      <c r="FA300" s="29" t="e">
        <f t="shared" ref="FA300:FB300" si="8520">FA298/FA297*100-100</f>
        <v>#DIV/0!</v>
      </c>
      <c r="FB300" s="72">
        <f t="shared" si="8520"/>
        <v>5.0894487039065268</v>
      </c>
      <c r="FC300" s="26">
        <f t="shared" ref="FC300" si="8521">SUM(FC293:FC299)</f>
        <v>0</v>
      </c>
      <c r="FD300" s="27">
        <f t="shared" ref="FD300" si="8522">SUM(FD293:FD299)</f>
        <v>0</v>
      </c>
      <c r="FE300" s="27"/>
      <c r="FF300" s="27"/>
      <c r="FG300" s="27">
        <f t="shared" ref="FG300" si="8523">SUM(FG293:FG299)</f>
        <v>2771</v>
      </c>
      <c r="FH300" s="28">
        <f t="shared" ref="FH300" si="8524">((FG300+FI300)/7)/FE299</f>
        <v>0.48011269472986406</v>
      </c>
      <c r="FI300" s="27">
        <f t="shared" ref="FI300" si="8525">SUM(FI293:FI299)</f>
        <v>126</v>
      </c>
      <c r="FJ300" s="28">
        <f t="shared" ref="FJ300" si="8526">(FI300/(FI300+FG300))</f>
        <v>4.349326889886089E-2</v>
      </c>
      <c r="FK300" s="27"/>
      <c r="FL300" s="27"/>
      <c r="FM300" s="29" t="e">
        <f t="shared" ref="FM300:FN300" si="8527">FM298/FM297*100-100</f>
        <v>#DIV/0!</v>
      </c>
      <c r="FN300" s="72">
        <f t="shared" si="8527"/>
        <v>-2.3731288791529579</v>
      </c>
      <c r="FO300" s="26">
        <f t="shared" ref="FO300" si="8528">SUM(FO293:FO299)</f>
        <v>0</v>
      </c>
      <c r="FP300" s="27">
        <f t="shared" ref="FP300" si="8529">SUM(FP293:FP299)</f>
        <v>0</v>
      </c>
      <c r="FQ300" s="27"/>
      <c r="FR300" s="27"/>
      <c r="FS300" s="27">
        <f t="shared" ref="FS300" si="8530">SUM(FS293:FS299)</f>
        <v>2524</v>
      </c>
      <c r="FT300" s="28">
        <f t="shared" ref="FT300" si="8531">((FS300+FU300)/7)/FQ299</f>
        <v>0.44552929085303183</v>
      </c>
      <c r="FU300" s="27">
        <f t="shared" ref="FU300" si="8532">SUM(FU293:FU299)</f>
        <v>77</v>
      </c>
      <c r="FV300" s="28">
        <f t="shared" ref="FV300" si="8533">(FU300/(FU300+FS300))</f>
        <v>2.9603998462129948E-2</v>
      </c>
      <c r="FW300" s="27"/>
      <c r="FX300" s="27"/>
      <c r="FY300" s="29" t="e">
        <f t="shared" ref="FY300:FZ300" si="8534">FY298/FY297*100-100</f>
        <v>#DIV/0!</v>
      </c>
      <c r="FZ300" s="72">
        <f t="shared" si="8534"/>
        <v>11.325301204819269</v>
      </c>
      <c r="GA300" s="26">
        <f t="shared" ref="GA300" si="8535">SUM(GA293:GA299)</f>
        <v>6</v>
      </c>
      <c r="GB300" s="27">
        <f t="shared" ref="GB300" si="8536">SUM(GB293:GB299)</f>
        <v>0</v>
      </c>
      <c r="GC300" s="27"/>
      <c r="GD300" s="27"/>
      <c r="GE300" s="27">
        <f t="shared" ref="GE300" si="8537">SUM(GE293:GE299)</f>
        <v>346</v>
      </c>
      <c r="GF300" s="28">
        <f t="shared" ref="GF300" si="8538">((GE300+GG300)/7)/GC299</f>
        <v>0.40476190476190477</v>
      </c>
      <c r="GG300" s="27">
        <f t="shared" ref="GG300" si="8539">SUM(GG293:GG299)</f>
        <v>28</v>
      </c>
      <c r="GH300" s="28">
        <f t="shared" ref="GH300" si="8540">(GG300/(GG300+GE300))</f>
        <v>7.4866310160427801E-2</v>
      </c>
      <c r="GI300" s="27"/>
      <c r="GJ300" s="27"/>
      <c r="GK300" s="29" t="e">
        <f t="shared" ref="GK300:GL300" si="8541">GK298/GK297*100-100</f>
        <v>#DIV/0!</v>
      </c>
      <c r="GL300" s="72">
        <f t="shared" si="8541"/>
        <v>4.9913941480206603</v>
      </c>
      <c r="GM300" s="26">
        <f t="shared" ref="GM300" si="8542">SUM(GM293:GM299)</f>
        <v>1</v>
      </c>
      <c r="GN300" s="27">
        <f t="shared" ref="GN300" si="8543">SUM(GN293:GN299)</f>
        <v>0</v>
      </c>
      <c r="GO300" s="27"/>
      <c r="GP300" s="27"/>
      <c r="GQ300" s="27">
        <f t="shared" ref="GQ300" si="8544">SUM(GQ293:GQ299)</f>
        <v>2738</v>
      </c>
      <c r="GR300" s="28">
        <f t="shared" ref="GR300" si="8545">((GQ300+GS300)/7)/GO299</f>
        <v>0.49167822468793343</v>
      </c>
      <c r="GS300" s="27">
        <f t="shared" ref="GS300" si="8546">SUM(GS293:GS299)</f>
        <v>98</v>
      </c>
      <c r="GT300" s="28">
        <f t="shared" ref="GT300" si="8547">(GS300/(GS300+GQ300))</f>
        <v>3.4555712270803951E-2</v>
      </c>
      <c r="GU300" s="27"/>
      <c r="GV300" s="27"/>
      <c r="GW300" s="29" t="e">
        <f t="shared" ref="GW300:GX300" si="8548">GW298/GW297*100-100</f>
        <v>#DIV/0!</v>
      </c>
      <c r="GX300" s="72">
        <f t="shared" si="8548"/>
        <v>3.6144578313252964</v>
      </c>
      <c r="GY300" s="26">
        <f t="shared" ref="GY300" si="8549">SUM(GY293:GY299)</f>
        <v>1</v>
      </c>
      <c r="GZ300" s="27">
        <f t="shared" ref="GZ300" si="8550">SUM(GZ293:GZ299)</f>
        <v>0</v>
      </c>
      <c r="HA300" s="27"/>
      <c r="HB300" s="27"/>
      <c r="HC300" s="27">
        <f t="shared" ref="HC300" si="8551">SUM(HC293:HC299)</f>
        <v>2589</v>
      </c>
      <c r="HD300" s="28">
        <f t="shared" ref="HD300" si="8552">((HC300+HE300)/7)/HA299</f>
        <v>0.46759498023035928</v>
      </c>
      <c r="HE300" s="27">
        <f t="shared" ref="HE300" si="8553">SUM(HE293:HE299)</f>
        <v>131</v>
      </c>
      <c r="HF300" s="28">
        <f t="shared" ref="HF300" si="8554">(HE300/(HE300+HC300))</f>
        <v>4.8161764705882355E-2</v>
      </c>
      <c r="HG300" s="27"/>
      <c r="HH300" s="27"/>
      <c r="HI300" s="29" t="e">
        <f t="shared" ref="HI300:HJ300" si="8555">HI298/HI297*100-100</f>
        <v>#DIV/0!</v>
      </c>
      <c r="HJ300" s="72">
        <f t="shared" si="8555"/>
        <v>0.30120481927711751</v>
      </c>
      <c r="HK300" s="26">
        <f t="shared" si="8381"/>
        <v>27</v>
      </c>
      <c r="HL300" s="27">
        <f t="shared" si="8382"/>
        <v>2</v>
      </c>
      <c r="HM300" s="27">
        <f t="shared" si="8383"/>
        <v>0</v>
      </c>
      <c r="HN300" s="27">
        <f t="shared" si="8384"/>
        <v>0</v>
      </c>
      <c r="HO300" s="27">
        <f t="shared" si="8385"/>
        <v>37920</v>
      </c>
      <c r="HP300" s="216">
        <f>+((HO300)/HM299)/7</f>
        <v>0.47443885594174612</v>
      </c>
      <c r="HQ300" s="62">
        <f t="shared" si="8387"/>
        <v>1603</v>
      </c>
      <c r="HR300" s="52">
        <f t="shared" si="8431"/>
        <v>4.2273206751054851E-2</v>
      </c>
      <c r="HS300" s="53">
        <f t="shared" ref="HS300" si="8556">SUM(HS293:HS299)/7</f>
        <v>66.185714285714283</v>
      </c>
      <c r="HT300" s="54">
        <f t="shared" ref="HT300" si="8557">SUM(HT293:HT299)</f>
        <v>35516</v>
      </c>
      <c r="HU300" s="53">
        <f t="shared" ref="HU300" si="8558">AVERAGE(HU293:HU299)</f>
        <v>93.663589131820729</v>
      </c>
      <c r="HV300" s="63" t="e">
        <f>HV298/HV297*100-100</f>
        <v>#DIV/0!</v>
      </c>
      <c r="HW300" s="72">
        <f>HW298/HW297*100-100</f>
        <v>5.0039419866554624</v>
      </c>
      <c r="HX300" s="78">
        <f t="shared" ref="HX300" si="8559">SUM(G300,I300,S300,U300,AE300,AG300,AQ300,AS300,BC300,BE300)/7/SUM(E299,Q299,AC299,AO299,BA299)</f>
        <v>0.48549589327256326</v>
      </c>
      <c r="HY300" s="78">
        <f t="shared" ref="HY300" si="8560">SUM(BO300,BQ300,CA300,CC300,CM300,CO300,CY300,DA300,DK300,DM300)/7/SUM(BM299,BY299,CK299,CW299,DI299)</f>
        <v>0.47474464810409961</v>
      </c>
      <c r="HZ300" s="78">
        <f t="shared" ref="HZ300" si="8561">SUM(DW300,DY300,EI300,EK300,EU300,EW300,FG300,FI300)/7/SUM(DU299,EG299,ES299,FE299)</f>
        <v>0.4709829619921363</v>
      </c>
      <c r="IA300" s="78">
        <f t="shared" ref="IA300" si="8562">SUM(FS300,FU300,GE300,GG300,GQ300,GS300,HC300,HE300)/7/SUM(FQ299,GC299,GO299,HA299)</f>
        <v>0.46498065078759471</v>
      </c>
      <c r="IB300" s="92">
        <f t="shared" ref="IB300" si="8563">SUM(I300,U300,AG300,AS300,BE300)/SUM(G300,I300,S300,U300,AE300,AG300,AQ300,AS300,BC300,BE300)</f>
        <v>4.6939174652845687E-2</v>
      </c>
      <c r="IC300" s="92">
        <f t="shared" ref="IC300" si="8564">SUM(BQ300,CC300,CO300,DA300,DM300)/SUM(BO300,BQ300,CA300,CC300,CM300,CO300,CY300,DA300,DK300,DM300)</f>
        <v>4.0868454661558112E-2</v>
      </c>
      <c r="ID300" s="92">
        <f t="shared" ref="ID300" si="8565">SUM(DY300,EK300,EW300,FI300)/SUM(DW300,DY300,EI300,EK300,EU300,EW300,FG300,FI300)</f>
        <v>4.1518254674977738E-2</v>
      </c>
      <c r="IE300" s="92">
        <f t="shared" ref="IE300" si="8566">SUM(FU300,GG300,GS300,HE300)/SUM(FS300,FU300,GE300,GG300,GQ300,GS300,HC300,HE300)</f>
        <v>3.9151330441917709E-2</v>
      </c>
      <c r="IF300" s="94">
        <f t="shared" ref="IF300" si="8567">SUM(C300,O300,AA300,AM300,AY300)</f>
        <v>8</v>
      </c>
      <c r="IG300" s="94">
        <f t="shared" ref="IG300" si="8568">SUM(BK300,BW300,CI300,CU300,DG300)</f>
        <v>5</v>
      </c>
      <c r="IH300" s="94">
        <f t="shared" ref="IH300" si="8569">SUM(DS300,EE300,EQ300,FC300)</f>
        <v>6</v>
      </c>
      <c r="II300" s="94">
        <f t="shared" ref="II300" si="8570">SUM(FO300,GA300,GM300,GY300)</f>
        <v>8</v>
      </c>
      <c r="IJ300" s="96" t="s">
        <v>89</v>
      </c>
    </row>
    <row r="301" spans="1:244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" si="8571">HK300/HM290</f>
        <v>2.3591087811271299E-3</v>
      </c>
      <c r="HL301" s="68">
        <f t="shared" ref="HL301" si="8572">HL300/HN290</f>
        <v>2.0855057351407717E-3</v>
      </c>
      <c r="HM301" s="45"/>
      <c r="HN301" s="45"/>
      <c r="HO301" s="45"/>
      <c r="HP301" s="218"/>
      <c r="HQ301" s="45"/>
      <c r="HR301" s="45"/>
      <c r="HS301" s="45"/>
      <c r="HT301" s="55"/>
      <c r="HU301" s="45"/>
      <c r="HV301" s="45"/>
      <c r="HW301" s="46"/>
      <c r="HY301" s="77"/>
      <c r="HZ301" s="77"/>
      <c r="IA301" s="77"/>
      <c r="IF301" s="94">
        <f t="shared" ref="IF301" si="8573">SUM(E290,Q290,AC290,AO290,BA290)</f>
        <v>3017</v>
      </c>
      <c r="IG301" s="94">
        <f t="shared" ref="IG301" si="8574">SUM(BM290,BY290,CK290,CW290,DI290)</f>
        <v>3068</v>
      </c>
      <c r="IH301" s="94">
        <f t="shared" ref="IH301" si="8575">SUM(DU290,EG290,ES290,FE290)</f>
        <v>2731</v>
      </c>
      <c r="II301" s="94">
        <f t="shared" ref="II301" si="8576">SUM(FQ290,GC290,GO290,HA290)</f>
        <v>2629</v>
      </c>
      <c r="IJ301" s="96" t="s">
        <v>84</v>
      </c>
    </row>
    <row r="302" spans="1:244" x14ac:dyDescent="0.25">
      <c r="A302" s="225">
        <v>58</v>
      </c>
      <c r="B302" s="73">
        <f>B299+1</f>
        <v>44659</v>
      </c>
      <c r="C302" s="33">
        <v>1</v>
      </c>
      <c r="D302" s="34">
        <v>7</v>
      </c>
      <c r="E302" s="34">
        <f>E299-C302</f>
        <v>718</v>
      </c>
      <c r="F302" s="34">
        <f>F299-D302</f>
        <v>54</v>
      </c>
      <c r="G302" s="34">
        <v>341</v>
      </c>
      <c r="H302" s="35">
        <f t="shared" ref="H302:H308" si="8577">((G302+I302)/E302)</f>
        <v>0.4763231197771588</v>
      </c>
      <c r="I302" s="34">
        <v>1</v>
      </c>
      <c r="J302" s="35">
        <f>I302/(G302+I302)</f>
        <v>2.9239766081871343E-3</v>
      </c>
      <c r="K302" s="36"/>
      <c r="L302" s="34"/>
      <c r="M302" s="34"/>
      <c r="N302" s="37"/>
      <c r="O302" s="33">
        <v>1</v>
      </c>
      <c r="P302" s="34">
        <v>7</v>
      </c>
      <c r="Q302" s="34">
        <f t="shared" ref="Q302" si="8578">Q299-O302</f>
        <v>681</v>
      </c>
      <c r="R302" s="34">
        <f t="shared" ref="R302" si="8579">R299-P302</f>
        <v>51</v>
      </c>
      <c r="S302" s="34">
        <v>325</v>
      </c>
      <c r="T302" s="35">
        <f t="shared" ref="T302:T308" si="8580">((S302+U302)/Q302)</f>
        <v>0.49486049926578562</v>
      </c>
      <c r="U302" s="34">
        <v>12</v>
      </c>
      <c r="V302" s="35">
        <f t="shared" ref="V302:V308" si="8581">U302/(S302+U302)</f>
        <v>3.5608308605341248E-2</v>
      </c>
      <c r="W302" s="36"/>
      <c r="X302" s="34"/>
      <c r="Y302" s="34"/>
      <c r="Z302" s="37"/>
      <c r="AA302" s="33">
        <v>1</v>
      </c>
      <c r="AB302" s="34"/>
      <c r="AC302" s="34">
        <f t="shared" ref="AC302" si="8582">AC299-AA302</f>
        <v>99</v>
      </c>
      <c r="AD302" s="34">
        <f t="shared" ref="AD302" si="8583">AD299-AB302</f>
        <v>7</v>
      </c>
      <c r="AE302" s="34">
        <v>42</v>
      </c>
      <c r="AF302" s="35">
        <f t="shared" ref="AF302:AF308" si="8584">((AE302+AG302)/AC302)</f>
        <v>0.46464646464646464</v>
      </c>
      <c r="AG302" s="34">
        <v>4</v>
      </c>
      <c r="AH302" s="35">
        <f t="shared" ref="AH302:AH308" si="8585">AG302/(AE302+AG302)</f>
        <v>8.6956521739130432E-2</v>
      </c>
      <c r="AI302" s="36"/>
      <c r="AJ302" s="34"/>
      <c r="AK302" s="34"/>
      <c r="AL302" s="37"/>
      <c r="AM302" s="33">
        <v>1</v>
      </c>
      <c r="AN302" s="34">
        <v>7</v>
      </c>
      <c r="AO302" s="34">
        <f t="shared" ref="AO302" si="8586">AO299-AM302</f>
        <v>690</v>
      </c>
      <c r="AP302" s="34">
        <f t="shared" ref="AP302" si="8587">AP299-AN302</f>
        <v>52</v>
      </c>
      <c r="AQ302" s="34">
        <v>334</v>
      </c>
      <c r="AR302" s="35">
        <f t="shared" ref="AR302:AR308" si="8588">((AQ302+AS302)/AO302)</f>
        <v>0.5173913043478261</v>
      </c>
      <c r="AS302" s="34">
        <v>23</v>
      </c>
      <c r="AT302" s="35">
        <f t="shared" ref="AT302:AT308" si="8589">AS302/(AQ302+AS302)</f>
        <v>6.4425770308123242E-2</v>
      </c>
      <c r="AU302" s="36"/>
      <c r="AV302" s="34"/>
      <c r="AW302" s="34"/>
      <c r="AX302" s="37"/>
      <c r="AY302" s="33"/>
      <c r="AZ302" s="34">
        <v>7</v>
      </c>
      <c r="BA302" s="34">
        <f t="shared" ref="BA302" si="8590">BA299-AY302</f>
        <v>817</v>
      </c>
      <c r="BB302" s="34">
        <f t="shared" ref="BB302" si="8591">BB299-AZ302</f>
        <v>61</v>
      </c>
      <c r="BC302" s="34">
        <v>377</v>
      </c>
      <c r="BD302" s="35">
        <f t="shared" ref="BD302:BD308" si="8592">((BC302+BE302)/BA302)</f>
        <v>0.47613219094247244</v>
      </c>
      <c r="BE302" s="34">
        <v>12</v>
      </c>
      <c r="BF302" s="35">
        <f t="shared" ref="BF302:BF308" si="8593">BE302/(BC302+BE302)</f>
        <v>3.0848329048843187E-2</v>
      </c>
      <c r="BG302" s="36"/>
      <c r="BH302" s="34"/>
      <c r="BI302" s="34"/>
      <c r="BJ302" s="37"/>
      <c r="BK302" s="33"/>
      <c r="BL302" s="34">
        <v>6</v>
      </c>
      <c r="BM302" s="34">
        <f t="shared" ref="BM302" si="8594">BM299-BK302</f>
        <v>702</v>
      </c>
      <c r="BN302" s="34">
        <f t="shared" ref="BN302" si="8595">BN299-BL302</f>
        <v>53</v>
      </c>
      <c r="BO302" s="34">
        <v>292</v>
      </c>
      <c r="BP302" s="35">
        <f t="shared" ref="BP302:BP308" si="8596">((BO302+BQ302)/BM302)</f>
        <v>0.44586894586894588</v>
      </c>
      <c r="BQ302" s="34">
        <v>21</v>
      </c>
      <c r="BR302" s="35">
        <f t="shared" ref="BR302:BR308" si="8597">BQ302/(BO302+BQ302)</f>
        <v>6.7092651757188496E-2</v>
      </c>
      <c r="BS302" s="36"/>
      <c r="BT302" s="34"/>
      <c r="BU302" s="34"/>
      <c r="BV302" s="37"/>
      <c r="BW302" s="33"/>
      <c r="BX302" s="34">
        <v>6</v>
      </c>
      <c r="BY302" s="34">
        <f t="shared" ref="BY302" si="8598">BY299-BW302</f>
        <v>721</v>
      </c>
      <c r="BZ302" s="34">
        <f t="shared" ref="BZ302" si="8599">BZ299-BX302</f>
        <v>55</v>
      </c>
      <c r="CA302" s="34">
        <v>334</v>
      </c>
      <c r="CB302" s="35">
        <f t="shared" ref="CB302:CB308" si="8600">((CA302+CC302)/BY302)</f>
        <v>0.4854368932038835</v>
      </c>
      <c r="CC302" s="34">
        <v>16</v>
      </c>
      <c r="CD302" s="35">
        <f t="shared" ref="CD302:CD308" si="8601">CC302/(CA302+CC302)</f>
        <v>4.5714285714285714E-2</v>
      </c>
      <c r="CE302" s="36"/>
      <c r="CF302" s="34"/>
      <c r="CG302" s="34"/>
      <c r="CH302" s="37"/>
      <c r="CI302" s="33"/>
      <c r="CJ302" s="34">
        <v>3</v>
      </c>
      <c r="CK302" s="34">
        <f t="shared" ref="CK302" si="8602">CK299-CI302</f>
        <v>109</v>
      </c>
      <c r="CL302" s="34">
        <f t="shared" ref="CL302" si="8603">CL299-CJ302</f>
        <v>8</v>
      </c>
      <c r="CM302" s="34">
        <v>58</v>
      </c>
      <c r="CN302" s="35">
        <f t="shared" ref="CN302:CN308" si="8604">((CM302+CO302)/CK302)</f>
        <v>0.56880733944954132</v>
      </c>
      <c r="CO302" s="34">
        <v>4</v>
      </c>
      <c r="CP302" s="35">
        <f t="shared" ref="CP302:CP308" si="8605">CO302/(CM302+CO302)</f>
        <v>6.4516129032258063E-2</v>
      </c>
      <c r="CQ302" s="36"/>
      <c r="CR302" s="34"/>
      <c r="CS302" s="34"/>
      <c r="CT302" s="37"/>
      <c r="CU302" s="33"/>
      <c r="CV302" s="34">
        <v>6</v>
      </c>
      <c r="CW302" s="34">
        <f t="shared" ref="CW302" si="8606">CW299-CU302</f>
        <v>728</v>
      </c>
      <c r="CX302" s="34">
        <f t="shared" ref="CX302" si="8607">CX299-CV302</f>
        <v>56</v>
      </c>
      <c r="CY302" s="34">
        <v>347</v>
      </c>
      <c r="CZ302" s="35">
        <f t="shared" ref="CZ302:CZ308" si="8608">((CY302+DA302)/CW302)</f>
        <v>0.49450549450549453</v>
      </c>
      <c r="DA302" s="34">
        <v>13</v>
      </c>
      <c r="DB302" s="35">
        <f t="shared" ref="DB302:DB308" si="8609">DA302/(CY302+DA302)</f>
        <v>3.6111111111111108E-2</v>
      </c>
      <c r="DC302" s="36"/>
      <c r="DD302" s="34"/>
      <c r="DE302" s="34"/>
      <c r="DF302" s="37"/>
      <c r="DG302" s="33"/>
      <c r="DH302" s="34">
        <v>6</v>
      </c>
      <c r="DI302" s="34">
        <f t="shared" ref="DI302" si="8610">DI299-DG302</f>
        <v>803</v>
      </c>
      <c r="DJ302" s="34">
        <f t="shared" ref="DJ302" si="8611">DJ299-DH302</f>
        <v>62</v>
      </c>
      <c r="DK302" s="34">
        <v>380</v>
      </c>
      <c r="DL302" s="35">
        <f t="shared" ref="DL302:DL308" si="8612">((DK302+DM302)/DI302)</f>
        <v>0.49439601494396013</v>
      </c>
      <c r="DM302" s="34">
        <v>17</v>
      </c>
      <c r="DN302" s="35">
        <f t="shared" ref="DN302:DN308" si="8613">DM302/(DK302+DM302)</f>
        <v>4.2821158690176324E-2</v>
      </c>
      <c r="DO302" s="36"/>
      <c r="DP302" s="34"/>
      <c r="DQ302" s="34"/>
      <c r="DR302" s="37"/>
      <c r="DS302" s="33"/>
      <c r="DT302" s="34">
        <v>6</v>
      </c>
      <c r="DU302" s="34">
        <f t="shared" ref="DU302" si="8614">DU299-DS302</f>
        <v>871</v>
      </c>
      <c r="DV302" s="34">
        <f t="shared" ref="DV302" si="8615">DV299-DT302</f>
        <v>65</v>
      </c>
      <c r="DW302" s="34">
        <v>396</v>
      </c>
      <c r="DX302" s="35">
        <f t="shared" ref="DX302:DX308" si="8616">((DW302+DY302)/DU302)</f>
        <v>0.48564867967853043</v>
      </c>
      <c r="DY302" s="34">
        <v>27</v>
      </c>
      <c r="DZ302" s="35">
        <f t="shared" ref="DZ302:DZ308" si="8617">DY302/(DW302+DY302)</f>
        <v>6.3829787234042548E-2</v>
      </c>
      <c r="EA302" s="36"/>
      <c r="EB302" s="34"/>
      <c r="EC302" s="34"/>
      <c r="ED302" s="37"/>
      <c r="EE302" s="33"/>
      <c r="EF302" s="34">
        <v>1</v>
      </c>
      <c r="EG302" s="34">
        <f t="shared" ref="EG302" si="8618">EG299-EE302</f>
        <v>139</v>
      </c>
      <c r="EH302" s="34">
        <f t="shared" ref="EH302" si="8619">EH299-EF302</f>
        <v>10</v>
      </c>
      <c r="EI302" s="34">
        <v>67</v>
      </c>
      <c r="EJ302" s="35">
        <f t="shared" ref="EJ302:EJ308" si="8620">((EI302+EK302)/EG302)</f>
        <v>0.51798561151079137</v>
      </c>
      <c r="EK302" s="34">
        <v>5</v>
      </c>
      <c r="EL302" s="35">
        <f t="shared" ref="EL302:EL308" si="8621">EK302/(EI302+EK302)</f>
        <v>6.9444444444444448E-2</v>
      </c>
      <c r="EM302" s="36"/>
      <c r="EN302" s="34"/>
      <c r="EO302" s="34"/>
      <c r="EP302" s="37"/>
      <c r="EQ302" s="33"/>
      <c r="ER302" s="34">
        <v>6</v>
      </c>
      <c r="ES302" s="34">
        <f t="shared" ref="ES302" si="8622">ES299-EQ302</f>
        <v>853</v>
      </c>
      <c r="ET302" s="34">
        <f t="shared" ref="ET302" si="8623">ET299-ER302</f>
        <v>64</v>
      </c>
      <c r="EU302" s="34">
        <v>415</v>
      </c>
      <c r="EV302" s="35">
        <f t="shared" ref="EV302:EV308" si="8624">((EU302+EW302)/ES302)</f>
        <v>0.50644783118405623</v>
      </c>
      <c r="EW302" s="34">
        <v>17</v>
      </c>
      <c r="EX302" s="35">
        <f t="shared" ref="EX302:EX308" si="8625">EW302/(EU302+EW302)</f>
        <v>3.9351851851851853E-2</v>
      </c>
      <c r="EY302" s="36"/>
      <c r="EZ302" s="34"/>
      <c r="FA302" s="34"/>
      <c r="FB302" s="37"/>
      <c r="FC302" s="33"/>
      <c r="FD302" s="34">
        <v>5</v>
      </c>
      <c r="FE302" s="34">
        <f t="shared" ref="FE302" si="8626">FE299-FC302</f>
        <v>862</v>
      </c>
      <c r="FF302" s="34">
        <f t="shared" ref="FF302" si="8627">FF299-FD302</f>
        <v>65</v>
      </c>
      <c r="FG302" s="34">
        <v>408</v>
      </c>
      <c r="FH302" s="35">
        <f t="shared" ref="FH302:FH308" si="8628">((FG302+FI302)/FE302)</f>
        <v>0.50116009280742457</v>
      </c>
      <c r="FI302" s="34">
        <v>24</v>
      </c>
      <c r="FJ302" s="35">
        <f t="shared" ref="FJ302:FJ308" si="8629">FI302/(FG302+FI302)</f>
        <v>5.5555555555555552E-2</v>
      </c>
      <c r="FK302" s="36"/>
      <c r="FL302" s="34"/>
      <c r="FM302" s="34"/>
      <c r="FN302" s="37"/>
      <c r="FO302" s="33"/>
      <c r="FP302" s="34">
        <v>8</v>
      </c>
      <c r="FQ302" s="34">
        <f t="shared" ref="FQ302" si="8630">FQ299-FO302</f>
        <v>834</v>
      </c>
      <c r="FR302" s="34">
        <f t="shared" ref="FR302" si="8631">FR299-FP302</f>
        <v>63</v>
      </c>
      <c r="FS302" s="34">
        <v>391</v>
      </c>
      <c r="FT302" s="35">
        <f t="shared" ref="FT302:FT308" si="8632">((FS302+FU302)/FQ302)</f>
        <v>0.48800959232613911</v>
      </c>
      <c r="FU302" s="34">
        <v>16</v>
      </c>
      <c r="FV302" s="35">
        <f t="shared" ref="FV302:FV308" si="8633">FU302/(FS302+FU302)</f>
        <v>3.9312039312039311E-2</v>
      </c>
      <c r="FW302" s="36"/>
      <c r="FX302" s="34"/>
      <c r="FY302" s="34"/>
      <c r="FZ302" s="37"/>
      <c r="GA302" s="33"/>
      <c r="GB302" s="34"/>
      <c r="GC302" s="34">
        <f t="shared" ref="GC302" si="8634">GC299-GA302</f>
        <v>132</v>
      </c>
      <c r="GD302" s="34">
        <f t="shared" ref="GD302" si="8635">GD299-GB302</f>
        <v>10</v>
      </c>
      <c r="GE302" s="34">
        <v>45</v>
      </c>
      <c r="GF302" s="35">
        <f t="shared" ref="GF302:GF308" si="8636">((GE302+GG302)/GC302)</f>
        <v>0.38636363636363635</v>
      </c>
      <c r="GG302" s="34">
        <v>6</v>
      </c>
      <c r="GH302" s="35">
        <f t="shared" ref="GH302:GH308" si="8637">GG302/(GE302+GG302)</f>
        <v>0.11764705882352941</v>
      </c>
      <c r="GI302" s="36"/>
      <c r="GJ302" s="34"/>
      <c r="GK302" s="34"/>
      <c r="GL302" s="37"/>
      <c r="GM302" s="33"/>
      <c r="GN302" s="34">
        <v>8</v>
      </c>
      <c r="GO302" s="34">
        <f t="shared" ref="GO302" si="8638">GO299-GM302</f>
        <v>824</v>
      </c>
      <c r="GP302" s="34">
        <f t="shared" ref="GP302" si="8639">GP299-GN302</f>
        <v>62</v>
      </c>
      <c r="GQ302" s="34">
        <v>411</v>
      </c>
      <c r="GR302" s="35">
        <f t="shared" ref="GR302:GR308" si="8640">((GQ302+GS302)/GO302)</f>
        <v>0.51941747572815533</v>
      </c>
      <c r="GS302" s="34">
        <v>17</v>
      </c>
      <c r="GT302" s="35">
        <f t="shared" ref="GT302:GT308" si="8641">GS302/(GQ302+GS302)</f>
        <v>3.9719626168224297E-2</v>
      </c>
      <c r="GU302" s="36"/>
      <c r="GV302" s="34"/>
      <c r="GW302" s="34"/>
      <c r="GX302" s="37"/>
      <c r="GY302" s="33">
        <v>1</v>
      </c>
      <c r="GZ302" s="34">
        <v>8</v>
      </c>
      <c r="HA302" s="34">
        <f t="shared" ref="HA302" si="8642">HA299-GY302</f>
        <v>830</v>
      </c>
      <c r="HB302" s="34">
        <f t="shared" ref="HB302" si="8643">HB299-GZ302</f>
        <v>62</v>
      </c>
      <c r="HC302" s="34">
        <v>387</v>
      </c>
      <c r="HD302" s="35">
        <f t="shared" ref="HD302:HD308" si="8644">((HC302+HE302)/HA302)</f>
        <v>0.49518072289156628</v>
      </c>
      <c r="HE302" s="34">
        <v>24</v>
      </c>
      <c r="HF302" s="35">
        <f t="shared" ref="HF302:HF308" si="8645">HE302/(HC302+HE302)</f>
        <v>5.8394160583941604E-2</v>
      </c>
      <c r="HG302" s="36"/>
      <c r="HH302" s="34"/>
      <c r="HI302" s="34"/>
      <c r="HJ302" s="37"/>
      <c r="HK302" s="33">
        <f t="shared" ref="HK302:HK309" si="8646">+C302+O302+AA302+AM302+AY302+BK302+BW302+CI302+CU302+DG302+DS302+EE302+EQ302+FC302+FO302+GA302+GM302+GY302</f>
        <v>5</v>
      </c>
      <c r="HL302" s="34">
        <f t="shared" ref="HL302:HL309" si="8647">+D302+P302+AB302+AN302+AZ302+BL302+BX302+CJ302+CV302+DH302+DT302+EF302+ER302+FD302+FP302+GB302+GN302+GZ302</f>
        <v>97</v>
      </c>
      <c r="HM302" s="34">
        <f t="shared" ref="HM302:HM309" si="8648">+E302+Q302+AC302+AO302+BA302+BM302+BY302+CK302+CW302+DI302+DU302+EG302+ES302+FE302+FQ302+GC302+GO302+HA302</f>
        <v>11413</v>
      </c>
      <c r="HN302" s="34">
        <f t="shared" ref="HN302:HN309" si="8649">+F302+R302+AD302+AP302+BB302+BN302+BZ302+CL302+CX302+DJ302+DV302+EH302+ET302+FF302+FR302+GD302+GP302+HB302</f>
        <v>860</v>
      </c>
      <c r="HO302" s="34">
        <f t="shared" ref="HO302:HO309" si="8650">+G302+S302+AE302+AQ302+BC302+BO302+CA302+CM302+CY302+DK302+DW302+EI302+EU302+FG302+FS302+GE302+GQ302+HC302+I302+U302+AG302+AS302+BE302+BQ302+CC302+CO302+DA302+DM302+DY302+EK302+EW302+FI302+FU302+GG302+GS302+HE302</f>
        <v>5609</v>
      </c>
      <c r="HP302" s="214">
        <f t="shared" ref="HP302:HP303" si="8651">+(HO302)/HM302</f>
        <v>0.4914571103128012</v>
      </c>
      <c r="HQ302" s="48">
        <f t="shared" ref="HQ302:HQ309" si="8652">+I302+U302+AG302+AS302+BE302+BQ302+CC302+CO302+DA302+DM302+DY302+EK302+EW302+FI302+FU302+GG302+GS302+HE302</f>
        <v>259</v>
      </c>
      <c r="HR302" s="35">
        <f>+(HQ302/(HO302))</f>
        <v>4.6175788910679263E-2</v>
      </c>
      <c r="HS302" s="49">
        <v>66.599999999999994</v>
      </c>
      <c r="HT302" s="50">
        <v>5232</v>
      </c>
      <c r="HU302" s="49">
        <f t="shared" ref="HU302:HU308" si="8653">+HT302/HO302*100</f>
        <v>93.278659297557496</v>
      </c>
      <c r="HV302" s="48"/>
      <c r="HW302" s="37"/>
      <c r="HX302" s="78">
        <f t="shared" ref="HX302:HX308" si="8654">SUM(G302,I302,S302,U302,AE302,AG302,AQ302,AS302,BC302,BE302)/SUM(E302,Q302,AC302,AO302,BA302)</f>
        <v>0.48951747088186354</v>
      </c>
      <c r="HY302" s="78">
        <f t="shared" ref="HY302:HY308" si="8655">SUM(BO302,BQ302,CA302,CC302,CM302,CO302,CY302,DA302,DK302,DM302)/SUM(BM302,BY302,CK302,CW302,DI302)</f>
        <v>0.48383937316356512</v>
      </c>
      <c r="HZ302" s="78">
        <f t="shared" ref="HZ302:HZ308" si="8656">SUM(DW302,DY302,EI302,EK302,EU302,EW302,FG302,FI302)/SUM(DU302,EG302,ES302,FE302)</f>
        <v>0.49871559633027523</v>
      </c>
      <c r="IA302" s="78">
        <f t="shared" ref="IA302:IA308" si="8657">SUM(FS302,FU302,GE302,GG302,GQ302,GS302,HC302,HE302)/SUM(FQ302,GC302,GO302,HA302)</f>
        <v>0.49503816793893129</v>
      </c>
    </row>
    <row r="303" spans="1:244" x14ac:dyDescent="0.25">
      <c r="A303" s="226"/>
      <c r="B303" s="41">
        <f t="shared" ref="B303:B308" si="8658">+B302+1</f>
        <v>44660</v>
      </c>
      <c r="C303" s="10">
        <v>1</v>
      </c>
      <c r="D303" s="11"/>
      <c r="E303" s="74">
        <f t="shared" ref="E303:E307" si="8659">E302-C303</f>
        <v>717</v>
      </c>
      <c r="F303" s="74">
        <f t="shared" ref="F303:F307" si="8660">F302-D303</f>
        <v>54</v>
      </c>
      <c r="G303" s="11">
        <v>328</v>
      </c>
      <c r="H303" s="12">
        <f t="shared" si="8577"/>
        <v>0.47001394700139471</v>
      </c>
      <c r="I303" s="11">
        <v>9</v>
      </c>
      <c r="J303" s="12">
        <f t="shared" ref="J303:J308" si="8661">I303/(G303+I303)</f>
        <v>2.6706231454005934E-2</v>
      </c>
      <c r="K303" s="13"/>
      <c r="L303" s="11"/>
      <c r="M303" s="11"/>
      <c r="N303" s="14"/>
      <c r="O303" s="10"/>
      <c r="P303" s="11"/>
      <c r="Q303" s="74">
        <f t="shared" ref="Q303:Q308" si="8662">Q302-O303</f>
        <v>681</v>
      </c>
      <c r="R303" s="74">
        <f t="shared" ref="R303:R308" si="8663">R302-P303</f>
        <v>51</v>
      </c>
      <c r="S303" s="11">
        <v>330</v>
      </c>
      <c r="T303" s="12">
        <f t="shared" si="8580"/>
        <v>0.50220264317180618</v>
      </c>
      <c r="U303" s="11">
        <v>12</v>
      </c>
      <c r="V303" s="12">
        <f t="shared" si="8581"/>
        <v>3.5087719298245612E-2</v>
      </c>
      <c r="W303" s="13"/>
      <c r="X303" s="11"/>
      <c r="Y303" s="11"/>
      <c r="Z303" s="14"/>
      <c r="AA303" s="10"/>
      <c r="AB303" s="11"/>
      <c r="AC303" s="74">
        <f t="shared" ref="AC303:AC308" si="8664">AC302-AA303</f>
        <v>99</v>
      </c>
      <c r="AD303" s="74">
        <f t="shared" ref="AD303:AD308" si="8665">AD302-AB303</f>
        <v>7</v>
      </c>
      <c r="AE303" s="11">
        <v>56</v>
      </c>
      <c r="AF303" s="12">
        <f t="shared" si="8584"/>
        <v>0.59595959595959591</v>
      </c>
      <c r="AG303" s="11">
        <v>3</v>
      </c>
      <c r="AH303" s="12">
        <f t="shared" si="8585"/>
        <v>5.0847457627118647E-2</v>
      </c>
      <c r="AI303" s="13"/>
      <c r="AJ303" s="11"/>
      <c r="AK303" s="11"/>
      <c r="AL303" s="14"/>
      <c r="AM303" s="10"/>
      <c r="AN303" s="11"/>
      <c r="AO303" s="74">
        <f t="shared" ref="AO303:AO308" si="8666">AO302-AM303</f>
        <v>690</v>
      </c>
      <c r="AP303" s="74">
        <f t="shared" ref="AP303:AP308" si="8667">AP302-AN303</f>
        <v>52</v>
      </c>
      <c r="AQ303" s="11">
        <v>333</v>
      </c>
      <c r="AR303" s="12">
        <f t="shared" si="8588"/>
        <v>0.50144927536231887</v>
      </c>
      <c r="AS303" s="11">
        <v>13</v>
      </c>
      <c r="AT303" s="12">
        <f t="shared" si="8589"/>
        <v>3.7572254335260118E-2</v>
      </c>
      <c r="AU303" s="13"/>
      <c r="AV303" s="11"/>
      <c r="AW303" s="11"/>
      <c r="AX303" s="14"/>
      <c r="AY303" s="10">
        <v>1</v>
      </c>
      <c r="AZ303" s="11"/>
      <c r="BA303" s="74">
        <f t="shared" ref="BA303:BA308" si="8668">BA302-AY303</f>
        <v>816</v>
      </c>
      <c r="BB303" s="74">
        <f t="shared" ref="BB303:BB308" si="8669">BB302-AZ303</f>
        <v>61</v>
      </c>
      <c r="BC303" s="11">
        <v>361</v>
      </c>
      <c r="BD303" s="12">
        <f t="shared" si="8592"/>
        <v>0.47181372549019607</v>
      </c>
      <c r="BE303" s="11">
        <v>24</v>
      </c>
      <c r="BF303" s="12">
        <f t="shared" si="8593"/>
        <v>6.2337662337662338E-2</v>
      </c>
      <c r="BG303" s="13"/>
      <c r="BH303" s="11"/>
      <c r="BI303" s="11"/>
      <c r="BJ303" s="14"/>
      <c r="BK303" s="10"/>
      <c r="BL303" s="11"/>
      <c r="BM303" s="74">
        <f t="shared" ref="BM303:BM308" si="8670">BM302-BK303</f>
        <v>702</v>
      </c>
      <c r="BN303" s="74">
        <f t="shared" ref="BN303:BN308" si="8671">BN302-BL303</f>
        <v>53</v>
      </c>
      <c r="BO303" s="11">
        <v>331</v>
      </c>
      <c r="BP303" s="12">
        <f t="shared" si="8596"/>
        <v>0.49287749287749288</v>
      </c>
      <c r="BQ303" s="11">
        <v>15</v>
      </c>
      <c r="BR303" s="12">
        <f t="shared" si="8597"/>
        <v>4.3352601156069363E-2</v>
      </c>
      <c r="BS303" s="13"/>
      <c r="BT303" s="11"/>
      <c r="BU303" s="11"/>
      <c r="BV303" s="14"/>
      <c r="BW303" s="10"/>
      <c r="BX303" s="11"/>
      <c r="BY303" s="74">
        <f t="shared" ref="BY303:BY308" si="8672">BY302-BW303</f>
        <v>721</v>
      </c>
      <c r="BZ303" s="74">
        <f t="shared" ref="BZ303:BZ308" si="8673">BZ302-BX303</f>
        <v>55</v>
      </c>
      <c r="CA303" s="11">
        <v>372</v>
      </c>
      <c r="CB303" s="12">
        <f t="shared" si="8600"/>
        <v>0.52981969486823854</v>
      </c>
      <c r="CC303" s="11">
        <v>10</v>
      </c>
      <c r="CD303" s="12">
        <f t="shared" si="8601"/>
        <v>2.6178010471204188E-2</v>
      </c>
      <c r="CE303" s="13"/>
      <c r="CF303" s="11"/>
      <c r="CG303" s="11"/>
      <c r="CH303" s="14"/>
      <c r="CI303" s="10"/>
      <c r="CJ303" s="11"/>
      <c r="CK303" s="74">
        <f t="shared" ref="CK303:CK308" si="8674">CK302-CI303</f>
        <v>109</v>
      </c>
      <c r="CL303" s="74">
        <f t="shared" ref="CL303:CL308" si="8675">CL302-CJ303</f>
        <v>8</v>
      </c>
      <c r="CM303" s="11">
        <v>62</v>
      </c>
      <c r="CN303" s="12">
        <f t="shared" si="8604"/>
        <v>0.57798165137614677</v>
      </c>
      <c r="CO303" s="11">
        <v>1</v>
      </c>
      <c r="CP303" s="12">
        <f t="shared" si="8605"/>
        <v>1.5873015873015872E-2</v>
      </c>
      <c r="CQ303" s="13"/>
      <c r="CR303" s="11"/>
      <c r="CS303" s="11"/>
      <c r="CT303" s="14"/>
      <c r="CU303" s="10"/>
      <c r="CV303" s="11"/>
      <c r="CW303" s="74">
        <f t="shared" ref="CW303:CW308" si="8676">CW302-CU303</f>
        <v>728</v>
      </c>
      <c r="CX303" s="74">
        <f t="shared" ref="CX303:CX308" si="8677">CX302-CV303</f>
        <v>56</v>
      </c>
      <c r="CY303" s="11">
        <v>367</v>
      </c>
      <c r="CZ303" s="12">
        <f t="shared" si="8608"/>
        <v>0.52609890109890112</v>
      </c>
      <c r="DA303" s="11">
        <v>16</v>
      </c>
      <c r="DB303" s="12">
        <f t="shared" si="8609"/>
        <v>4.1775456919060053E-2</v>
      </c>
      <c r="DC303" s="13"/>
      <c r="DD303" s="11"/>
      <c r="DE303" s="11"/>
      <c r="DF303" s="14"/>
      <c r="DG303" s="10"/>
      <c r="DH303" s="11"/>
      <c r="DI303" s="74">
        <f t="shared" ref="DI303:DI308" si="8678">DI302-DG303</f>
        <v>803</v>
      </c>
      <c r="DJ303" s="74">
        <f t="shared" ref="DJ303:DJ308" si="8679">DJ302-DH303</f>
        <v>62</v>
      </c>
      <c r="DK303" s="11">
        <v>388</v>
      </c>
      <c r="DL303" s="12">
        <f t="shared" si="8612"/>
        <v>0.50684931506849318</v>
      </c>
      <c r="DM303" s="11">
        <v>19</v>
      </c>
      <c r="DN303" s="12">
        <f t="shared" si="8613"/>
        <v>4.6683046683046681E-2</v>
      </c>
      <c r="DO303" s="13"/>
      <c r="DP303" s="11"/>
      <c r="DQ303" s="11"/>
      <c r="DR303" s="14"/>
      <c r="DS303" s="10"/>
      <c r="DT303" s="11"/>
      <c r="DU303" s="74">
        <f t="shared" ref="DU303:DU308" si="8680">DU302-DS303</f>
        <v>871</v>
      </c>
      <c r="DV303" s="74">
        <f t="shared" ref="DV303:DV308" si="8681">DV302-DT303</f>
        <v>65</v>
      </c>
      <c r="DW303" s="11">
        <v>396</v>
      </c>
      <c r="DX303" s="12">
        <f t="shared" si="8616"/>
        <v>0.4799081515499426</v>
      </c>
      <c r="DY303" s="11">
        <v>22</v>
      </c>
      <c r="DZ303" s="12">
        <f t="shared" si="8617"/>
        <v>5.2631578947368418E-2</v>
      </c>
      <c r="EA303" s="13"/>
      <c r="EB303" s="11"/>
      <c r="EC303" s="11"/>
      <c r="ED303" s="14"/>
      <c r="EE303" s="10"/>
      <c r="EF303" s="11"/>
      <c r="EG303" s="74">
        <f t="shared" ref="EG303:EG308" si="8682">EG302-EE303</f>
        <v>139</v>
      </c>
      <c r="EH303" s="74">
        <f t="shared" ref="EH303:EH308" si="8683">EH302-EF303</f>
        <v>10</v>
      </c>
      <c r="EI303" s="11">
        <v>63</v>
      </c>
      <c r="EJ303" s="12">
        <f t="shared" si="8620"/>
        <v>0.47482014388489208</v>
      </c>
      <c r="EK303" s="11">
        <v>3</v>
      </c>
      <c r="EL303" s="12">
        <f t="shared" si="8621"/>
        <v>4.5454545454545456E-2</v>
      </c>
      <c r="EM303" s="13"/>
      <c r="EN303" s="11"/>
      <c r="EO303" s="11"/>
      <c r="EP303" s="14"/>
      <c r="EQ303" s="10"/>
      <c r="ER303" s="11"/>
      <c r="ES303" s="74">
        <f t="shared" ref="ES303:ES308" si="8684">ES302-EQ303</f>
        <v>853</v>
      </c>
      <c r="ET303" s="74">
        <f t="shared" ref="ET303:ET308" si="8685">ET302-ER303</f>
        <v>64</v>
      </c>
      <c r="EU303" s="11">
        <v>383</v>
      </c>
      <c r="EV303" s="12">
        <f t="shared" si="8624"/>
        <v>0.47010550996483003</v>
      </c>
      <c r="EW303" s="11">
        <v>18</v>
      </c>
      <c r="EX303" s="12">
        <f t="shared" si="8625"/>
        <v>4.488778054862843E-2</v>
      </c>
      <c r="EY303" s="13"/>
      <c r="EZ303" s="11"/>
      <c r="FA303" s="11"/>
      <c r="FB303" s="14"/>
      <c r="FC303" s="10"/>
      <c r="FD303" s="11"/>
      <c r="FE303" s="74">
        <f t="shared" ref="FE303:FE308" si="8686">FE302-FC303</f>
        <v>862</v>
      </c>
      <c r="FF303" s="74">
        <f t="shared" ref="FF303:FF308" si="8687">FF302-FD303</f>
        <v>65</v>
      </c>
      <c r="FG303" s="11">
        <v>357</v>
      </c>
      <c r="FH303" s="12">
        <f t="shared" si="8628"/>
        <v>0.43271461716937354</v>
      </c>
      <c r="FI303" s="11">
        <v>16</v>
      </c>
      <c r="FJ303" s="12">
        <f t="shared" si="8629"/>
        <v>4.2895442359249331E-2</v>
      </c>
      <c r="FK303" s="13"/>
      <c r="FL303" s="11"/>
      <c r="FM303" s="11"/>
      <c r="FN303" s="14"/>
      <c r="FO303" s="10"/>
      <c r="FP303" s="11"/>
      <c r="FQ303" s="74">
        <f t="shared" ref="FQ303:FQ308" si="8688">FQ302-FO303</f>
        <v>834</v>
      </c>
      <c r="FR303" s="74">
        <f t="shared" ref="FR303:FR308" si="8689">FR302-FP303</f>
        <v>63</v>
      </c>
      <c r="FS303" s="11">
        <v>336</v>
      </c>
      <c r="FT303" s="12">
        <f t="shared" si="8632"/>
        <v>0.41007194244604317</v>
      </c>
      <c r="FU303" s="11">
        <v>6</v>
      </c>
      <c r="FV303" s="12">
        <f t="shared" si="8633"/>
        <v>1.7543859649122806E-2</v>
      </c>
      <c r="FW303" s="13"/>
      <c r="FX303" s="11"/>
      <c r="FY303" s="11"/>
      <c r="FZ303" s="14"/>
      <c r="GA303" s="10"/>
      <c r="GB303" s="11"/>
      <c r="GC303" s="74">
        <f t="shared" ref="GC303:GC308" si="8690">GC302-GA303</f>
        <v>132</v>
      </c>
      <c r="GD303" s="74">
        <f t="shared" ref="GD303:GD308" si="8691">GD302-GB303</f>
        <v>10</v>
      </c>
      <c r="GE303" s="11">
        <v>52</v>
      </c>
      <c r="GF303" s="12">
        <f t="shared" si="8636"/>
        <v>0.43181818181818182</v>
      </c>
      <c r="GG303" s="11">
        <v>5</v>
      </c>
      <c r="GH303" s="12">
        <f t="shared" si="8637"/>
        <v>8.771929824561403E-2</v>
      </c>
      <c r="GI303" s="13"/>
      <c r="GJ303" s="11"/>
      <c r="GK303" s="11"/>
      <c r="GL303" s="14"/>
      <c r="GM303" s="10"/>
      <c r="GN303" s="11"/>
      <c r="GO303" s="74">
        <f t="shared" ref="GO303:GO308" si="8692">GO302-GM303</f>
        <v>824</v>
      </c>
      <c r="GP303" s="74">
        <f t="shared" ref="GP303:GP308" si="8693">GP302-GN303</f>
        <v>62</v>
      </c>
      <c r="GQ303" s="11">
        <v>379</v>
      </c>
      <c r="GR303" s="12">
        <f t="shared" si="8640"/>
        <v>0.47694174757281554</v>
      </c>
      <c r="GS303" s="11">
        <v>14</v>
      </c>
      <c r="GT303" s="12">
        <f t="shared" si="8641"/>
        <v>3.5623409669211195E-2</v>
      </c>
      <c r="GU303" s="13"/>
      <c r="GV303" s="11"/>
      <c r="GW303" s="11"/>
      <c r="GX303" s="14"/>
      <c r="GY303" s="10"/>
      <c r="GZ303" s="11"/>
      <c r="HA303" s="74">
        <f t="shared" ref="HA303:HA308" si="8694">HA302-GY303</f>
        <v>830</v>
      </c>
      <c r="HB303" s="74">
        <f t="shared" ref="HB303:HB308" si="8695">HB302-GZ303</f>
        <v>62</v>
      </c>
      <c r="HC303" s="11">
        <v>358</v>
      </c>
      <c r="HD303" s="12">
        <f t="shared" si="8644"/>
        <v>0.44819277108433736</v>
      </c>
      <c r="HE303" s="11">
        <v>14</v>
      </c>
      <c r="HF303" s="12">
        <f t="shared" si="8645"/>
        <v>3.7634408602150539E-2</v>
      </c>
      <c r="HG303" s="13"/>
      <c r="HH303" s="11"/>
      <c r="HI303" s="11"/>
      <c r="HJ303" s="14"/>
      <c r="HK303" s="10">
        <f t="shared" si="8646"/>
        <v>2</v>
      </c>
      <c r="HL303" s="11">
        <f t="shared" si="8647"/>
        <v>0</v>
      </c>
      <c r="HM303" s="11">
        <f t="shared" si="8648"/>
        <v>11411</v>
      </c>
      <c r="HN303" s="11">
        <f t="shared" si="8649"/>
        <v>860</v>
      </c>
      <c r="HO303" s="11">
        <f t="shared" si="8650"/>
        <v>5472</v>
      </c>
      <c r="HP303" s="215">
        <f t="shared" si="8651"/>
        <v>0.4795372885811936</v>
      </c>
      <c r="HQ303" s="15">
        <f t="shared" si="8652"/>
        <v>220</v>
      </c>
      <c r="HR303" s="12">
        <f t="shared" ref="HR303:HR309" si="8696">+(HQ303/(HO303))</f>
        <v>4.0204678362573097E-2</v>
      </c>
      <c r="HS303" s="16">
        <v>66.7</v>
      </c>
      <c r="HT303" s="17">
        <v>5138</v>
      </c>
      <c r="HU303" s="16">
        <f t="shared" si="8653"/>
        <v>93.896198830409361</v>
      </c>
      <c r="HV303" s="15"/>
      <c r="HW303" s="14"/>
      <c r="HX303" s="78">
        <f t="shared" si="8654"/>
        <v>0.48917748917748916</v>
      </c>
      <c r="HY303" s="78">
        <f t="shared" si="8655"/>
        <v>0.51616062683643482</v>
      </c>
      <c r="HZ303" s="78">
        <f t="shared" si="8656"/>
        <v>0.46165137614678897</v>
      </c>
      <c r="IA303" s="78">
        <f t="shared" si="8657"/>
        <v>0.44427480916030532</v>
      </c>
    </row>
    <row r="304" spans="1:244" x14ac:dyDescent="0.25">
      <c r="A304" s="226"/>
      <c r="B304" s="41">
        <f t="shared" si="8658"/>
        <v>44661</v>
      </c>
      <c r="C304" s="10"/>
      <c r="D304" s="11"/>
      <c r="E304" s="74">
        <f t="shared" si="8659"/>
        <v>717</v>
      </c>
      <c r="F304" s="74">
        <f t="shared" si="8660"/>
        <v>54</v>
      </c>
      <c r="G304" s="11">
        <v>344</v>
      </c>
      <c r="H304" s="12">
        <f t="shared" si="8577"/>
        <v>0.49930264993026502</v>
      </c>
      <c r="I304" s="11">
        <v>14</v>
      </c>
      <c r="J304" s="12">
        <f t="shared" si="8661"/>
        <v>3.9106145251396648E-2</v>
      </c>
      <c r="K304" s="13"/>
      <c r="L304" s="11"/>
      <c r="M304" s="11"/>
      <c r="N304" s="14"/>
      <c r="O304" s="10"/>
      <c r="P304" s="11"/>
      <c r="Q304" s="74">
        <f t="shared" si="8662"/>
        <v>681</v>
      </c>
      <c r="R304" s="74">
        <f t="shared" si="8663"/>
        <v>51</v>
      </c>
      <c r="S304" s="11">
        <v>295</v>
      </c>
      <c r="T304" s="12">
        <f t="shared" si="8580"/>
        <v>0.44640234948604995</v>
      </c>
      <c r="U304" s="11">
        <v>9</v>
      </c>
      <c r="V304" s="12">
        <f t="shared" si="8581"/>
        <v>2.9605263157894735E-2</v>
      </c>
      <c r="W304" s="13"/>
      <c r="X304" s="11"/>
      <c r="Y304" s="11"/>
      <c r="Z304" s="14"/>
      <c r="AA304" s="10"/>
      <c r="AB304" s="11"/>
      <c r="AC304" s="74">
        <f t="shared" si="8664"/>
        <v>99</v>
      </c>
      <c r="AD304" s="74">
        <f t="shared" si="8665"/>
        <v>7</v>
      </c>
      <c r="AE304" s="11">
        <v>47</v>
      </c>
      <c r="AF304" s="12">
        <f t="shared" si="8584"/>
        <v>0.5252525252525253</v>
      </c>
      <c r="AG304" s="11">
        <v>5</v>
      </c>
      <c r="AH304" s="12">
        <f t="shared" si="8585"/>
        <v>9.6153846153846159E-2</v>
      </c>
      <c r="AI304" s="13"/>
      <c r="AJ304" s="11"/>
      <c r="AK304" s="11"/>
      <c r="AL304" s="14"/>
      <c r="AM304" s="10"/>
      <c r="AN304" s="11"/>
      <c r="AO304" s="74">
        <f t="shared" si="8666"/>
        <v>690</v>
      </c>
      <c r="AP304" s="74">
        <f t="shared" si="8667"/>
        <v>52</v>
      </c>
      <c r="AQ304" s="11">
        <v>344</v>
      </c>
      <c r="AR304" s="12">
        <f t="shared" si="8588"/>
        <v>0.5304347826086957</v>
      </c>
      <c r="AS304" s="11">
        <v>22</v>
      </c>
      <c r="AT304" s="12">
        <f t="shared" si="8589"/>
        <v>6.0109289617486336E-2</v>
      </c>
      <c r="AU304" s="13"/>
      <c r="AV304" s="11"/>
      <c r="AW304" s="11"/>
      <c r="AX304" s="14"/>
      <c r="AY304" s="10"/>
      <c r="AZ304" s="11"/>
      <c r="BA304" s="74">
        <f t="shared" si="8668"/>
        <v>816</v>
      </c>
      <c r="BB304" s="74">
        <f t="shared" si="8669"/>
        <v>61</v>
      </c>
      <c r="BC304" s="11">
        <v>354</v>
      </c>
      <c r="BD304" s="12">
        <f t="shared" si="8592"/>
        <v>0.45955882352941174</v>
      </c>
      <c r="BE304" s="11">
        <v>21</v>
      </c>
      <c r="BF304" s="12">
        <f t="shared" si="8593"/>
        <v>5.6000000000000001E-2</v>
      </c>
      <c r="BG304" s="13"/>
      <c r="BH304" s="11"/>
      <c r="BI304" s="11"/>
      <c r="BJ304" s="14"/>
      <c r="BK304" s="10"/>
      <c r="BL304" s="11"/>
      <c r="BM304" s="74">
        <f t="shared" si="8670"/>
        <v>702</v>
      </c>
      <c r="BN304" s="74">
        <f t="shared" si="8671"/>
        <v>53</v>
      </c>
      <c r="BO304" s="11">
        <v>286</v>
      </c>
      <c r="BP304" s="12">
        <f t="shared" si="8596"/>
        <v>0.43162393162393164</v>
      </c>
      <c r="BQ304" s="11">
        <v>17</v>
      </c>
      <c r="BR304" s="12">
        <f t="shared" si="8597"/>
        <v>5.6105610561056105E-2</v>
      </c>
      <c r="BS304" s="13"/>
      <c r="BT304" s="11"/>
      <c r="BU304" s="11"/>
      <c r="BV304" s="14"/>
      <c r="BW304" s="10"/>
      <c r="BX304" s="11"/>
      <c r="BY304" s="74">
        <f t="shared" si="8672"/>
        <v>721</v>
      </c>
      <c r="BZ304" s="74">
        <f t="shared" si="8673"/>
        <v>55</v>
      </c>
      <c r="CA304" s="11">
        <v>345</v>
      </c>
      <c r="CB304" s="12">
        <f t="shared" si="8600"/>
        <v>0.49930651872399445</v>
      </c>
      <c r="CC304" s="11">
        <v>15</v>
      </c>
      <c r="CD304" s="12">
        <f t="shared" si="8601"/>
        <v>4.1666666666666664E-2</v>
      </c>
      <c r="CE304" s="13"/>
      <c r="CF304" s="11"/>
      <c r="CG304" s="11"/>
      <c r="CH304" s="14"/>
      <c r="CI304" s="10"/>
      <c r="CJ304" s="11"/>
      <c r="CK304" s="74">
        <f t="shared" si="8674"/>
        <v>109</v>
      </c>
      <c r="CL304" s="74">
        <f t="shared" si="8675"/>
        <v>8</v>
      </c>
      <c r="CM304" s="11">
        <v>46</v>
      </c>
      <c r="CN304" s="12">
        <f t="shared" si="8604"/>
        <v>0.44954128440366975</v>
      </c>
      <c r="CO304" s="11">
        <v>3</v>
      </c>
      <c r="CP304" s="12">
        <f t="shared" si="8605"/>
        <v>6.1224489795918366E-2</v>
      </c>
      <c r="CQ304" s="13"/>
      <c r="CR304" s="11"/>
      <c r="CS304" s="11"/>
      <c r="CT304" s="14"/>
      <c r="CU304" s="10"/>
      <c r="CV304" s="11"/>
      <c r="CW304" s="74">
        <f t="shared" si="8676"/>
        <v>728</v>
      </c>
      <c r="CX304" s="74">
        <f t="shared" si="8677"/>
        <v>56</v>
      </c>
      <c r="CY304" s="11">
        <v>338</v>
      </c>
      <c r="CZ304" s="12">
        <f t="shared" si="8608"/>
        <v>0.47939560439560441</v>
      </c>
      <c r="DA304" s="11">
        <v>11</v>
      </c>
      <c r="DB304" s="12">
        <f t="shared" si="8609"/>
        <v>3.151862464183381E-2</v>
      </c>
      <c r="DC304" s="13"/>
      <c r="DD304" s="11"/>
      <c r="DE304" s="11"/>
      <c r="DF304" s="14"/>
      <c r="DG304" s="10"/>
      <c r="DH304" s="11"/>
      <c r="DI304" s="74">
        <f t="shared" si="8678"/>
        <v>803</v>
      </c>
      <c r="DJ304" s="74">
        <f t="shared" si="8679"/>
        <v>62</v>
      </c>
      <c r="DK304" s="11">
        <v>368</v>
      </c>
      <c r="DL304" s="12">
        <f t="shared" si="8612"/>
        <v>0.48194271481942713</v>
      </c>
      <c r="DM304" s="11">
        <v>19</v>
      </c>
      <c r="DN304" s="12">
        <f t="shared" si="8613"/>
        <v>4.909560723514212E-2</v>
      </c>
      <c r="DO304" s="13"/>
      <c r="DP304" s="11"/>
      <c r="DQ304" s="11"/>
      <c r="DR304" s="14"/>
      <c r="DS304" s="10"/>
      <c r="DT304" s="11"/>
      <c r="DU304" s="74">
        <f t="shared" si="8680"/>
        <v>871</v>
      </c>
      <c r="DV304" s="74">
        <f t="shared" si="8681"/>
        <v>65</v>
      </c>
      <c r="DW304" s="11">
        <v>395</v>
      </c>
      <c r="DX304" s="12">
        <f t="shared" si="8616"/>
        <v>0.47761194029850745</v>
      </c>
      <c r="DY304" s="11">
        <v>21</v>
      </c>
      <c r="DZ304" s="12">
        <f t="shared" si="8617"/>
        <v>5.0480769230769232E-2</v>
      </c>
      <c r="EA304" s="13"/>
      <c r="EB304" s="11"/>
      <c r="EC304" s="11"/>
      <c r="ED304" s="14"/>
      <c r="EE304" s="10">
        <v>1</v>
      </c>
      <c r="EF304" s="11"/>
      <c r="EG304" s="74">
        <f t="shared" si="8682"/>
        <v>138</v>
      </c>
      <c r="EH304" s="74">
        <f t="shared" si="8683"/>
        <v>10</v>
      </c>
      <c r="EI304" s="11">
        <v>56</v>
      </c>
      <c r="EJ304" s="12">
        <f t="shared" si="8620"/>
        <v>0.42753623188405798</v>
      </c>
      <c r="EK304" s="11">
        <v>3</v>
      </c>
      <c r="EL304" s="12">
        <f t="shared" si="8621"/>
        <v>5.0847457627118647E-2</v>
      </c>
      <c r="EM304" s="13"/>
      <c r="EN304" s="11"/>
      <c r="EO304" s="11"/>
      <c r="EP304" s="14"/>
      <c r="EQ304" s="10"/>
      <c r="ER304" s="11"/>
      <c r="ES304" s="74">
        <f t="shared" si="8684"/>
        <v>853</v>
      </c>
      <c r="ET304" s="74">
        <f t="shared" si="8685"/>
        <v>64</v>
      </c>
      <c r="EU304" s="11">
        <v>395</v>
      </c>
      <c r="EV304" s="12">
        <f t="shared" si="8624"/>
        <v>0.47362250879249707</v>
      </c>
      <c r="EW304" s="11">
        <v>9</v>
      </c>
      <c r="EX304" s="12">
        <f t="shared" si="8625"/>
        <v>2.2277227722772276E-2</v>
      </c>
      <c r="EY304" s="13"/>
      <c r="EZ304" s="11"/>
      <c r="FA304" s="11"/>
      <c r="FB304" s="14"/>
      <c r="FC304" s="10"/>
      <c r="FD304" s="11"/>
      <c r="FE304" s="74">
        <f t="shared" si="8686"/>
        <v>862</v>
      </c>
      <c r="FF304" s="74">
        <f t="shared" si="8687"/>
        <v>65</v>
      </c>
      <c r="FG304" s="11">
        <v>396</v>
      </c>
      <c r="FH304" s="12">
        <f t="shared" si="8628"/>
        <v>0.47679814385150809</v>
      </c>
      <c r="FI304" s="11">
        <v>15</v>
      </c>
      <c r="FJ304" s="12">
        <f t="shared" si="8629"/>
        <v>3.6496350364963501E-2</v>
      </c>
      <c r="FK304" s="13"/>
      <c r="FL304" s="11"/>
      <c r="FM304" s="11"/>
      <c r="FN304" s="14"/>
      <c r="FO304" s="10"/>
      <c r="FP304" s="11"/>
      <c r="FQ304" s="74">
        <f t="shared" si="8688"/>
        <v>834</v>
      </c>
      <c r="FR304" s="74">
        <f t="shared" si="8689"/>
        <v>63</v>
      </c>
      <c r="FS304" s="11">
        <v>369</v>
      </c>
      <c r="FT304" s="12">
        <f t="shared" si="8632"/>
        <v>0.46043165467625902</v>
      </c>
      <c r="FU304" s="11">
        <v>15</v>
      </c>
      <c r="FV304" s="12">
        <f t="shared" si="8633"/>
        <v>3.90625E-2</v>
      </c>
      <c r="FW304" s="13"/>
      <c r="FX304" s="11"/>
      <c r="FY304" s="11"/>
      <c r="FZ304" s="14"/>
      <c r="GA304" s="10"/>
      <c r="GB304" s="11"/>
      <c r="GC304" s="74">
        <f t="shared" si="8690"/>
        <v>132</v>
      </c>
      <c r="GD304" s="74">
        <f t="shared" si="8691"/>
        <v>10</v>
      </c>
      <c r="GE304" s="11">
        <v>56</v>
      </c>
      <c r="GF304" s="12">
        <f t="shared" si="8636"/>
        <v>0.44696969696969696</v>
      </c>
      <c r="GG304" s="11">
        <v>3</v>
      </c>
      <c r="GH304" s="12">
        <f t="shared" si="8637"/>
        <v>5.0847457627118647E-2</v>
      </c>
      <c r="GI304" s="13"/>
      <c r="GJ304" s="11"/>
      <c r="GK304" s="11"/>
      <c r="GL304" s="14"/>
      <c r="GM304" s="10"/>
      <c r="GN304" s="11"/>
      <c r="GO304" s="74">
        <f t="shared" si="8692"/>
        <v>824</v>
      </c>
      <c r="GP304" s="74">
        <f t="shared" si="8693"/>
        <v>62</v>
      </c>
      <c r="GQ304" s="11">
        <v>363</v>
      </c>
      <c r="GR304" s="12">
        <f t="shared" si="8640"/>
        <v>0.4563106796116505</v>
      </c>
      <c r="GS304" s="11">
        <v>13</v>
      </c>
      <c r="GT304" s="12">
        <f t="shared" si="8641"/>
        <v>3.4574468085106384E-2</v>
      </c>
      <c r="GU304" s="13"/>
      <c r="GV304" s="11"/>
      <c r="GW304" s="11"/>
      <c r="GX304" s="14"/>
      <c r="GY304" s="10"/>
      <c r="GZ304" s="11"/>
      <c r="HA304" s="74">
        <f t="shared" si="8694"/>
        <v>830</v>
      </c>
      <c r="HB304" s="74">
        <f t="shared" si="8695"/>
        <v>62</v>
      </c>
      <c r="HC304" s="11">
        <v>379</v>
      </c>
      <c r="HD304" s="12">
        <f t="shared" si="8644"/>
        <v>0.48674698795180721</v>
      </c>
      <c r="HE304" s="11">
        <v>25</v>
      </c>
      <c r="HF304" s="12">
        <f t="shared" si="8645"/>
        <v>6.1881188118811881E-2</v>
      </c>
      <c r="HG304" s="13"/>
      <c r="HH304" s="11"/>
      <c r="HI304" s="11"/>
      <c r="HJ304" s="14"/>
      <c r="HK304" s="10">
        <f t="shared" si="8646"/>
        <v>1</v>
      </c>
      <c r="HL304" s="11">
        <f t="shared" si="8647"/>
        <v>0</v>
      </c>
      <c r="HM304" s="11">
        <f t="shared" si="8648"/>
        <v>11410</v>
      </c>
      <c r="HN304" s="11">
        <f t="shared" si="8649"/>
        <v>860</v>
      </c>
      <c r="HO304" s="11">
        <f t="shared" si="8650"/>
        <v>5416</v>
      </c>
      <c r="HP304" s="215">
        <f>+(HO304)/HM304</f>
        <v>0.47467134092900964</v>
      </c>
      <c r="HQ304" s="15">
        <f t="shared" si="8652"/>
        <v>240</v>
      </c>
      <c r="HR304" s="12">
        <f t="shared" si="8696"/>
        <v>4.4313146233382568E-2</v>
      </c>
      <c r="HS304" s="16">
        <v>66.900000000000006</v>
      </c>
      <c r="HT304" s="17">
        <v>5056</v>
      </c>
      <c r="HU304" s="16">
        <f t="shared" si="8653"/>
        <v>93.353028064992614</v>
      </c>
      <c r="HV304" s="15"/>
      <c r="HW304" s="14"/>
      <c r="HX304" s="78">
        <f t="shared" si="8654"/>
        <v>0.48451548451548454</v>
      </c>
      <c r="HY304" s="78">
        <f t="shared" si="8655"/>
        <v>0.47273914462944827</v>
      </c>
      <c r="HZ304" s="78">
        <f t="shared" si="8656"/>
        <v>0.47356828193832601</v>
      </c>
      <c r="IA304" s="78">
        <f t="shared" si="8657"/>
        <v>0.46679389312977099</v>
      </c>
    </row>
    <row r="305" spans="1:244" x14ac:dyDescent="0.25">
      <c r="A305" s="226"/>
      <c r="B305" s="41">
        <f t="shared" si="8658"/>
        <v>44662</v>
      </c>
      <c r="C305" s="10"/>
      <c r="D305" s="11"/>
      <c r="E305" s="74">
        <f t="shared" si="8659"/>
        <v>717</v>
      </c>
      <c r="F305" s="74">
        <f t="shared" si="8660"/>
        <v>54</v>
      </c>
      <c r="G305" s="11">
        <v>311</v>
      </c>
      <c r="H305" s="12">
        <f t="shared" si="8577"/>
        <v>0.45327754532775455</v>
      </c>
      <c r="I305" s="11">
        <v>14</v>
      </c>
      <c r="J305" s="12">
        <f t="shared" si="8661"/>
        <v>4.3076923076923075E-2</v>
      </c>
      <c r="K305" s="11"/>
      <c r="L305" s="11"/>
      <c r="M305" s="18"/>
      <c r="N305" s="20"/>
      <c r="O305" s="10"/>
      <c r="P305" s="11"/>
      <c r="Q305" s="74">
        <f t="shared" si="8662"/>
        <v>681</v>
      </c>
      <c r="R305" s="74">
        <f t="shared" si="8663"/>
        <v>51</v>
      </c>
      <c r="S305" s="11">
        <v>305</v>
      </c>
      <c r="T305" s="12">
        <f t="shared" si="8580"/>
        <v>0.47136563876651982</v>
      </c>
      <c r="U305" s="11">
        <v>16</v>
      </c>
      <c r="V305" s="12">
        <f t="shared" si="8581"/>
        <v>4.9844236760124609E-2</v>
      </c>
      <c r="W305" s="11"/>
      <c r="X305" s="11"/>
      <c r="Y305" s="18"/>
      <c r="Z305" s="20"/>
      <c r="AA305" s="10">
        <v>1</v>
      </c>
      <c r="AB305" s="11"/>
      <c r="AC305" s="74">
        <f t="shared" si="8664"/>
        <v>98</v>
      </c>
      <c r="AD305" s="74">
        <f t="shared" si="8665"/>
        <v>7</v>
      </c>
      <c r="AE305" s="11">
        <v>52</v>
      </c>
      <c r="AF305" s="12">
        <f t="shared" si="8584"/>
        <v>0.59183673469387754</v>
      </c>
      <c r="AG305" s="11">
        <v>6</v>
      </c>
      <c r="AH305" s="12">
        <f t="shared" si="8585"/>
        <v>0.10344827586206896</v>
      </c>
      <c r="AI305" s="11"/>
      <c r="AJ305" s="11"/>
      <c r="AK305" s="18"/>
      <c r="AL305" s="20"/>
      <c r="AM305" s="10"/>
      <c r="AN305" s="11"/>
      <c r="AO305" s="74">
        <f t="shared" si="8666"/>
        <v>690</v>
      </c>
      <c r="AP305" s="74">
        <f t="shared" si="8667"/>
        <v>52</v>
      </c>
      <c r="AQ305" s="11">
        <v>317</v>
      </c>
      <c r="AR305" s="12">
        <f t="shared" si="8588"/>
        <v>0.48695652173913045</v>
      </c>
      <c r="AS305" s="11">
        <v>19</v>
      </c>
      <c r="AT305" s="12">
        <f t="shared" si="8589"/>
        <v>5.6547619047619048E-2</v>
      </c>
      <c r="AU305" s="11"/>
      <c r="AV305" s="11"/>
      <c r="AW305" s="18"/>
      <c r="AX305" s="20"/>
      <c r="AY305" s="10"/>
      <c r="AZ305" s="11"/>
      <c r="BA305" s="74">
        <f t="shared" si="8668"/>
        <v>816</v>
      </c>
      <c r="BB305" s="74">
        <f t="shared" si="8669"/>
        <v>61</v>
      </c>
      <c r="BC305" s="11">
        <v>375</v>
      </c>
      <c r="BD305" s="12">
        <f t="shared" si="8592"/>
        <v>0.49142156862745096</v>
      </c>
      <c r="BE305" s="11">
        <v>26</v>
      </c>
      <c r="BF305" s="12">
        <f t="shared" si="8593"/>
        <v>6.4837905236907731E-2</v>
      </c>
      <c r="BG305" s="11"/>
      <c r="BH305" s="11"/>
      <c r="BI305" s="18"/>
      <c r="BJ305" s="20"/>
      <c r="BK305" s="10"/>
      <c r="BL305" s="11"/>
      <c r="BM305" s="74">
        <f t="shared" si="8670"/>
        <v>702</v>
      </c>
      <c r="BN305" s="74">
        <f t="shared" si="8671"/>
        <v>53</v>
      </c>
      <c r="BO305" s="11">
        <v>295</v>
      </c>
      <c r="BP305" s="12">
        <f t="shared" si="8596"/>
        <v>0.44871794871794873</v>
      </c>
      <c r="BQ305" s="11">
        <v>20</v>
      </c>
      <c r="BR305" s="12">
        <f t="shared" si="8597"/>
        <v>6.3492063492063489E-2</v>
      </c>
      <c r="BS305" s="11"/>
      <c r="BT305" s="11"/>
      <c r="BU305" s="18"/>
      <c r="BV305" s="20"/>
      <c r="BW305" s="10"/>
      <c r="BX305" s="11"/>
      <c r="BY305" s="74">
        <f t="shared" si="8672"/>
        <v>721</v>
      </c>
      <c r="BZ305" s="74">
        <f t="shared" si="8673"/>
        <v>55</v>
      </c>
      <c r="CA305" s="11">
        <v>320</v>
      </c>
      <c r="CB305" s="12">
        <f t="shared" si="8600"/>
        <v>0.46463245492371708</v>
      </c>
      <c r="CC305" s="11">
        <v>15</v>
      </c>
      <c r="CD305" s="12">
        <f t="shared" si="8601"/>
        <v>4.4776119402985072E-2</v>
      </c>
      <c r="CE305" s="11"/>
      <c r="CF305" s="11"/>
      <c r="CG305" s="18"/>
      <c r="CH305" s="20"/>
      <c r="CI305" s="10">
        <v>2</v>
      </c>
      <c r="CJ305" s="11"/>
      <c r="CK305" s="74">
        <f t="shared" si="8674"/>
        <v>107</v>
      </c>
      <c r="CL305" s="74">
        <f t="shared" si="8675"/>
        <v>8</v>
      </c>
      <c r="CM305" s="11">
        <v>58</v>
      </c>
      <c r="CN305" s="12">
        <f t="shared" si="8604"/>
        <v>0.55140186915887845</v>
      </c>
      <c r="CO305" s="11">
        <v>1</v>
      </c>
      <c r="CP305" s="12">
        <f t="shared" si="8605"/>
        <v>1.6949152542372881E-2</v>
      </c>
      <c r="CQ305" s="11"/>
      <c r="CR305" s="11"/>
      <c r="CS305" s="18"/>
      <c r="CT305" s="20"/>
      <c r="CU305" s="10"/>
      <c r="CV305" s="11"/>
      <c r="CW305" s="74">
        <f t="shared" si="8676"/>
        <v>728</v>
      </c>
      <c r="CX305" s="74">
        <f t="shared" si="8677"/>
        <v>56</v>
      </c>
      <c r="CY305" s="11">
        <v>340</v>
      </c>
      <c r="CZ305" s="12">
        <f t="shared" si="8608"/>
        <v>0.48076923076923078</v>
      </c>
      <c r="DA305" s="11">
        <v>10</v>
      </c>
      <c r="DB305" s="12">
        <f t="shared" si="8609"/>
        <v>2.8571428571428571E-2</v>
      </c>
      <c r="DC305" s="11"/>
      <c r="DD305" s="11"/>
      <c r="DE305" s="18"/>
      <c r="DF305" s="20"/>
      <c r="DG305" s="10"/>
      <c r="DH305" s="11"/>
      <c r="DI305" s="74">
        <f t="shared" si="8678"/>
        <v>803</v>
      </c>
      <c r="DJ305" s="74">
        <f t="shared" si="8679"/>
        <v>62</v>
      </c>
      <c r="DK305" s="11">
        <v>369</v>
      </c>
      <c r="DL305" s="12">
        <f t="shared" si="8612"/>
        <v>0.47945205479452052</v>
      </c>
      <c r="DM305" s="11">
        <v>16</v>
      </c>
      <c r="DN305" s="12">
        <f t="shared" si="8613"/>
        <v>4.1558441558441558E-2</v>
      </c>
      <c r="DO305" s="11"/>
      <c r="DP305" s="11"/>
      <c r="DQ305" s="18"/>
      <c r="DR305" s="20"/>
      <c r="DS305" s="10"/>
      <c r="DT305" s="11"/>
      <c r="DU305" s="74">
        <f t="shared" si="8680"/>
        <v>871</v>
      </c>
      <c r="DV305" s="74">
        <f t="shared" si="8681"/>
        <v>65</v>
      </c>
      <c r="DW305" s="11">
        <v>386</v>
      </c>
      <c r="DX305" s="12">
        <f t="shared" si="8616"/>
        <v>0.46268656716417911</v>
      </c>
      <c r="DY305" s="11">
        <v>17</v>
      </c>
      <c r="DZ305" s="12">
        <f t="shared" si="8617"/>
        <v>4.2183622828784122E-2</v>
      </c>
      <c r="EA305" s="11"/>
      <c r="EB305" s="11"/>
      <c r="EC305" s="18"/>
      <c r="ED305" s="20"/>
      <c r="EE305" s="10"/>
      <c r="EF305" s="11"/>
      <c r="EG305" s="74">
        <f t="shared" si="8682"/>
        <v>138</v>
      </c>
      <c r="EH305" s="74">
        <f t="shared" si="8683"/>
        <v>10</v>
      </c>
      <c r="EI305" s="11">
        <v>74</v>
      </c>
      <c r="EJ305" s="12">
        <f t="shared" si="8620"/>
        <v>0.54347826086956519</v>
      </c>
      <c r="EK305" s="11">
        <v>1</v>
      </c>
      <c r="EL305" s="12">
        <f t="shared" si="8621"/>
        <v>1.3333333333333334E-2</v>
      </c>
      <c r="EM305" s="11"/>
      <c r="EN305" s="11"/>
      <c r="EO305" s="18"/>
      <c r="EP305" s="20"/>
      <c r="EQ305" s="10"/>
      <c r="ER305" s="11"/>
      <c r="ES305" s="74">
        <f t="shared" si="8684"/>
        <v>853</v>
      </c>
      <c r="ET305" s="74">
        <f t="shared" si="8685"/>
        <v>64</v>
      </c>
      <c r="EU305" s="11">
        <v>422</v>
      </c>
      <c r="EV305" s="12">
        <f t="shared" si="8624"/>
        <v>0.50879249706916763</v>
      </c>
      <c r="EW305" s="11">
        <v>12</v>
      </c>
      <c r="EX305" s="12">
        <f t="shared" si="8625"/>
        <v>2.7649769585253458E-2</v>
      </c>
      <c r="EY305" s="11"/>
      <c r="EZ305" s="11"/>
      <c r="FA305" s="18"/>
      <c r="FB305" s="20"/>
      <c r="FC305" s="10"/>
      <c r="FD305" s="11"/>
      <c r="FE305" s="74">
        <f t="shared" si="8686"/>
        <v>862</v>
      </c>
      <c r="FF305" s="74">
        <f t="shared" si="8687"/>
        <v>65</v>
      </c>
      <c r="FG305" s="11">
        <v>431</v>
      </c>
      <c r="FH305" s="12">
        <f t="shared" si="8628"/>
        <v>0.51624129930394436</v>
      </c>
      <c r="FI305" s="11">
        <v>14</v>
      </c>
      <c r="FJ305" s="12">
        <f t="shared" si="8629"/>
        <v>3.1460674157303373E-2</v>
      </c>
      <c r="FK305" s="11"/>
      <c r="FL305" s="11"/>
      <c r="FM305" s="18"/>
      <c r="FN305" s="20"/>
      <c r="FO305" s="10"/>
      <c r="FP305" s="11"/>
      <c r="FQ305" s="74">
        <f t="shared" si="8688"/>
        <v>834</v>
      </c>
      <c r="FR305" s="74">
        <f t="shared" si="8689"/>
        <v>63</v>
      </c>
      <c r="FS305" s="11">
        <v>361</v>
      </c>
      <c r="FT305" s="12">
        <f t="shared" si="8632"/>
        <v>0.44724220623501199</v>
      </c>
      <c r="FU305" s="11">
        <v>12</v>
      </c>
      <c r="FV305" s="12">
        <f t="shared" si="8633"/>
        <v>3.2171581769436998E-2</v>
      </c>
      <c r="FW305" s="11"/>
      <c r="FX305" s="11"/>
      <c r="FY305" s="18"/>
      <c r="FZ305" s="20"/>
      <c r="GA305" s="10"/>
      <c r="GB305" s="11"/>
      <c r="GC305" s="74">
        <f t="shared" si="8690"/>
        <v>132</v>
      </c>
      <c r="GD305" s="74">
        <f t="shared" si="8691"/>
        <v>10</v>
      </c>
      <c r="GE305" s="11">
        <v>57</v>
      </c>
      <c r="GF305" s="12">
        <f t="shared" si="8636"/>
        <v>0.44696969696969696</v>
      </c>
      <c r="GG305" s="11">
        <v>2</v>
      </c>
      <c r="GH305" s="12">
        <f t="shared" si="8637"/>
        <v>3.3898305084745763E-2</v>
      </c>
      <c r="GI305" s="11"/>
      <c r="GJ305" s="11"/>
      <c r="GK305" s="18"/>
      <c r="GL305" s="20"/>
      <c r="GM305" s="10"/>
      <c r="GN305" s="11"/>
      <c r="GO305" s="74">
        <f t="shared" si="8692"/>
        <v>824</v>
      </c>
      <c r="GP305" s="74">
        <f t="shared" si="8693"/>
        <v>62</v>
      </c>
      <c r="GQ305" s="11">
        <v>418</v>
      </c>
      <c r="GR305" s="12">
        <f t="shared" si="8640"/>
        <v>0.529126213592233</v>
      </c>
      <c r="GS305" s="11">
        <v>18</v>
      </c>
      <c r="GT305" s="12">
        <f t="shared" si="8641"/>
        <v>4.1284403669724773E-2</v>
      </c>
      <c r="GU305" s="11"/>
      <c r="GV305" s="11"/>
      <c r="GW305" s="18"/>
      <c r="GX305" s="20"/>
      <c r="GY305" s="10"/>
      <c r="GZ305" s="11"/>
      <c r="HA305" s="74">
        <f t="shared" si="8694"/>
        <v>830</v>
      </c>
      <c r="HB305" s="74">
        <f t="shared" si="8695"/>
        <v>62</v>
      </c>
      <c r="HC305" s="11">
        <v>401</v>
      </c>
      <c r="HD305" s="12">
        <f t="shared" si="8644"/>
        <v>0.50120481927710847</v>
      </c>
      <c r="HE305" s="11">
        <v>15</v>
      </c>
      <c r="HF305" s="12">
        <f t="shared" si="8645"/>
        <v>3.6057692307692304E-2</v>
      </c>
      <c r="HG305" s="11"/>
      <c r="HH305" s="11"/>
      <c r="HI305" s="18"/>
      <c r="HJ305" s="20"/>
      <c r="HK305" s="10">
        <f t="shared" si="8646"/>
        <v>3</v>
      </c>
      <c r="HL305" s="11">
        <f t="shared" si="8647"/>
        <v>0</v>
      </c>
      <c r="HM305" s="11">
        <f t="shared" si="8648"/>
        <v>11407</v>
      </c>
      <c r="HN305" s="11">
        <f t="shared" si="8649"/>
        <v>860</v>
      </c>
      <c r="HO305" s="11">
        <f t="shared" si="8650"/>
        <v>5526</v>
      </c>
      <c r="HP305" s="215">
        <f t="shared" ref="HP305:HP308" si="8697">+(HO305)/HM305</f>
        <v>0.48443937932848252</v>
      </c>
      <c r="HQ305" s="15">
        <f t="shared" si="8652"/>
        <v>234</v>
      </c>
      <c r="HR305" s="12">
        <f t="shared" si="8696"/>
        <v>4.2345276872964167E-2</v>
      </c>
      <c r="HS305" s="16">
        <v>66.8</v>
      </c>
      <c r="HT305" s="17">
        <v>5184</v>
      </c>
      <c r="HU305" s="16">
        <f t="shared" si="8653"/>
        <v>93.811074918566774</v>
      </c>
      <c r="HV305" s="18"/>
      <c r="HW305" s="20"/>
      <c r="HX305" s="78">
        <f t="shared" si="8654"/>
        <v>0.48001332445036643</v>
      </c>
      <c r="HY305" s="78">
        <f t="shared" si="8655"/>
        <v>0.47174126102580854</v>
      </c>
      <c r="HZ305" s="78">
        <f t="shared" si="8656"/>
        <v>0.49816446402349485</v>
      </c>
      <c r="IA305" s="78">
        <f t="shared" si="8657"/>
        <v>0.49007633587786259</v>
      </c>
    </row>
    <row r="306" spans="1:244" x14ac:dyDescent="0.25">
      <c r="A306" s="226"/>
      <c r="B306" s="41">
        <f>+B305+1</f>
        <v>44663</v>
      </c>
      <c r="C306" s="10"/>
      <c r="D306" s="11"/>
      <c r="E306" s="74">
        <f t="shared" si="8659"/>
        <v>717</v>
      </c>
      <c r="F306" s="74">
        <f t="shared" si="8660"/>
        <v>54</v>
      </c>
      <c r="G306" s="11">
        <v>310</v>
      </c>
      <c r="H306" s="12">
        <f t="shared" si="8577"/>
        <v>0.46443514644351463</v>
      </c>
      <c r="I306" s="11">
        <v>23</v>
      </c>
      <c r="J306" s="12">
        <f t="shared" si="8661"/>
        <v>6.9069069069069067E-2</v>
      </c>
      <c r="K306" s="13"/>
      <c r="L306" s="13"/>
      <c r="M306" s="25">
        <v>4356</v>
      </c>
      <c r="N306" s="38">
        <v>4580</v>
      </c>
      <c r="O306" s="10"/>
      <c r="P306" s="11"/>
      <c r="Q306" s="74">
        <f t="shared" si="8662"/>
        <v>681</v>
      </c>
      <c r="R306" s="74">
        <f t="shared" si="8663"/>
        <v>51</v>
      </c>
      <c r="S306" s="11">
        <v>307</v>
      </c>
      <c r="T306" s="12">
        <f t="shared" si="8580"/>
        <v>0.4698972099853157</v>
      </c>
      <c r="U306" s="11">
        <v>13</v>
      </c>
      <c r="V306" s="12">
        <f t="shared" si="8581"/>
        <v>4.0625000000000001E-2</v>
      </c>
      <c r="W306" s="13"/>
      <c r="X306" s="13"/>
      <c r="Y306" s="25">
        <v>4356</v>
      </c>
      <c r="Z306" s="38">
        <v>4580</v>
      </c>
      <c r="AA306" s="10"/>
      <c r="AB306" s="11"/>
      <c r="AC306" s="74">
        <f t="shared" si="8664"/>
        <v>98</v>
      </c>
      <c r="AD306" s="74">
        <f t="shared" si="8665"/>
        <v>7</v>
      </c>
      <c r="AE306" s="11">
        <v>49</v>
      </c>
      <c r="AF306" s="12">
        <f t="shared" si="8584"/>
        <v>0.55102040816326525</v>
      </c>
      <c r="AG306" s="11">
        <v>5</v>
      </c>
      <c r="AH306" s="12">
        <f t="shared" si="8585"/>
        <v>9.2592592592592587E-2</v>
      </c>
      <c r="AI306" s="13"/>
      <c r="AJ306" s="13"/>
      <c r="AK306" s="25">
        <v>4356</v>
      </c>
      <c r="AL306" s="38">
        <v>4580</v>
      </c>
      <c r="AM306" s="10"/>
      <c r="AN306" s="11"/>
      <c r="AO306" s="74">
        <f t="shared" si="8666"/>
        <v>690</v>
      </c>
      <c r="AP306" s="74">
        <f t="shared" si="8667"/>
        <v>52</v>
      </c>
      <c r="AQ306" s="11">
        <v>310</v>
      </c>
      <c r="AR306" s="12">
        <f t="shared" si="8588"/>
        <v>0.47391304347826085</v>
      </c>
      <c r="AS306" s="11">
        <v>17</v>
      </c>
      <c r="AT306" s="12">
        <f t="shared" si="8589"/>
        <v>5.1987767584097858E-2</v>
      </c>
      <c r="AU306" s="13"/>
      <c r="AV306" s="13"/>
      <c r="AW306" s="25">
        <v>4356</v>
      </c>
      <c r="AX306" s="38">
        <v>4580</v>
      </c>
      <c r="AY306" s="10"/>
      <c r="AZ306" s="11"/>
      <c r="BA306" s="74">
        <f t="shared" si="8668"/>
        <v>816</v>
      </c>
      <c r="BB306" s="74">
        <f t="shared" si="8669"/>
        <v>61</v>
      </c>
      <c r="BC306" s="11">
        <v>304</v>
      </c>
      <c r="BD306" s="12">
        <f t="shared" si="8592"/>
        <v>0.40196078431372551</v>
      </c>
      <c r="BE306" s="11">
        <v>24</v>
      </c>
      <c r="BF306" s="12">
        <f t="shared" si="8593"/>
        <v>7.3170731707317069E-2</v>
      </c>
      <c r="BG306" s="13"/>
      <c r="BH306" s="13"/>
      <c r="BI306" s="25">
        <v>4356</v>
      </c>
      <c r="BJ306" s="38">
        <v>4580</v>
      </c>
      <c r="BK306" s="10"/>
      <c r="BL306" s="11"/>
      <c r="BM306" s="74">
        <f t="shared" si="8670"/>
        <v>702</v>
      </c>
      <c r="BN306" s="74">
        <f t="shared" si="8671"/>
        <v>53</v>
      </c>
      <c r="BO306" s="11">
        <v>296</v>
      </c>
      <c r="BP306" s="12">
        <f t="shared" si="8596"/>
        <v>0.45156695156695159</v>
      </c>
      <c r="BQ306" s="11">
        <v>21</v>
      </c>
      <c r="BR306" s="12">
        <f t="shared" si="8597"/>
        <v>6.6246056782334389E-2</v>
      </c>
      <c r="BS306" s="13"/>
      <c r="BT306" s="13"/>
      <c r="BU306" s="25">
        <v>4356</v>
      </c>
      <c r="BV306" s="38">
        <v>4580</v>
      </c>
      <c r="BW306" s="10"/>
      <c r="BX306" s="11"/>
      <c r="BY306" s="74">
        <f t="shared" si="8672"/>
        <v>721</v>
      </c>
      <c r="BZ306" s="74">
        <f t="shared" si="8673"/>
        <v>55</v>
      </c>
      <c r="CA306" s="11">
        <v>320</v>
      </c>
      <c r="CB306" s="12">
        <f t="shared" si="8600"/>
        <v>0.46047156726768379</v>
      </c>
      <c r="CC306" s="11">
        <v>12</v>
      </c>
      <c r="CD306" s="12">
        <f t="shared" si="8601"/>
        <v>3.614457831325301E-2</v>
      </c>
      <c r="CE306" s="13"/>
      <c r="CF306" s="13"/>
      <c r="CG306" s="25">
        <v>4356</v>
      </c>
      <c r="CH306" s="38">
        <v>4580</v>
      </c>
      <c r="CI306" s="10"/>
      <c r="CJ306" s="11"/>
      <c r="CK306" s="74">
        <f t="shared" si="8674"/>
        <v>107</v>
      </c>
      <c r="CL306" s="74">
        <f t="shared" si="8675"/>
        <v>8</v>
      </c>
      <c r="CM306" s="11">
        <v>50</v>
      </c>
      <c r="CN306" s="12">
        <f t="shared" si="8604"/>
        <v>0.50467289719626163</v>
      </c>
      <c r="CO306" s="11">
        <v>4</v>
      </c>
      <c r="CP306" s="12">
        <f t="shared" si="8605"/>
        <v>7.407407407407407E-2</v>
      </c>
      <c r="CQ306" s="13"/>
      <c r="CR306" s="13"/>
      <c r="CS306" s="25">
        <v>4356</v>
      </c>
      <c r="CT306" s="38">
        <v>4580</v>
      </c>
      <c r="CU306" s="10"/>
      <c r="CV306" s="11"/>
      <c r="CW306" s="74">
        <f t="shared" si="8676"/>
        <v>728</v>
      </c>
      <c r="CX306" s="74">
        <f t="shared" si="8677"/>
        <v>56</v>
      </c>
      <c r="CY306" s="11">
        <v>349</v>
      </c>
      <c r="CZ306" s="12">
        <f t="shared" si="8608"/>
        <v>0.49587912087912089</v>
      </c>
      <c r="DA306" s="11">
        <v>12</v>
      </c>
      <c r="DB306" s="12">
        <f t="shared" si="8609"/>
        <v>3.3240997229916899E-2</v>
      </c>
      <c r="DC306" s="13"/>
      <c r="DD306" s="13"/>
      <c r="DE306" s="25">
        <v>4356</v>
      </c>
      <c r="DF306" s="38">
        <v>4580</v>
      </c>
      <c r="DG306" s="10"/>
      <c r="DH306" s="11"/>
      <c r="DI306" s="74">
        <f t="shared" si="8678"/>
        <v>803</v>
      </c>
      <c r="DJ306" s="74">
        <f t="shared" si="8679"/>
        <v>62</v>
      </c>
      <c r="DK306" s="11">
        <v>360</v>
      </c>
      <c r="DL306" s="12">
        <f t="shared" si="8612"/>
        <v>0.47322540473225405</v>
      </c>
      <c r="DM306" s="11">
        <v>20</v>
      </c>
      <c r="DN306" s="12">
        <f t="shared" si="8613"/>
        <v>5.2631578947368418E-2</v>
      </c>
      <c r="DO306" s="13"/>
      <c r="DP306" s="13"/>
      <c r="DQ306" s="25">
        <v>4356</v>
      </c>
      <c r="DR306" s="38">
        <v>4580</v>
      </c>
      <c r="DS306" s="10"/>
      <c r="DT306" s="11"/>
      <c r="DU306" s="74">
        <f t="shared" si="8680"/>
        <v>871</v>
      </c>
      <c r="DV306" s="74">
        <f t="shared" si="8681"/>
        <v>65</v>
      </c>
      <c r="DW306" s="11">
        <v>379</v>
      </c>
      <c r="DX306" s="12">
        <f t="shared" si="8616"/>
        <v>0.45579793340987373</v>
      </c>
      <c r="DY306" s="11">
        <v>18</v>
      </c>
      <c r="DZ306" s="12">
        <f t="shared" si="8617"/>
        <v>4.534005037783375E-2</v>
      </c>
      <c r="EA306" s="13"/>
      <c r="EB306" s="13"/>
      <c r="EC306" s="25">
        <v>4356</v>
      </c>
      <c r="ED306" s="38">
        <v>4580</v>
      </c>
      <c r="EE306" s="10"/>
      <c r="EF306" s="11"/>
      <c r="EG306" s="74">
        <f t="shared" si="8682"/>
        <v>138</v>
      </c>
      <c r="EH306" s="74">
        <f t="shared" si="8683"/>
        <v>10</v>
      </c>
      <c r="EI306" s="11">
        <v>54</v>
      </c>
      <c r="EJ306" s="12">
        <f t="shared" si="8620"/>
        <v>0.42028985507246375</v>
      </c>
      <c r="EK306" s="11">
        <v>4</v>
      </c>
      <c r="EL306" s="12">
        <f t="shared" si="8621"/>
        <v>6.8965517241379309E-2</v>
      </c>
      <c r="EM306" s="13"/>
      <c r="EN306" s="13"/>
      <c r="EO306" s="25">
        <v>4356</v>
      </c>
      <c r="EP306" s="38">
        <v>4580</v>
      </c>
      <c r="EQ306" s="10"/>
      <c r="ER306" s="11"/>
      <c r="ES306" s="74">
        <f t="shared" si="8684"/>
        <v>853</v>
      </c>
      <c r="ET306" s="74">
        <f t="shared" si="8685"/>
        <v>64</v>
      </c>
      <c r="EU306" s="11">
        <v>372</v>
      </c>
      <c r="EV306" s="12">
        <f t="shared" si="8624"/>
        <v>0.45486518171160611</v>
      </c>
      <c r="EW306" s="11">
        <v>16</v>
      </c>
      <c r="EX306" s="12">
        <f t="shared" si="8625"/>
        <v>4.1237113402061855E-2</v>
      </c>
      <c r="EY306" s="13"/>
      <c r="EZ306" s="13"/>
      <c r="FA306" s="25">
        <v>4356</v>
      </c>
      <c r="FB306" s="38">
        <v>4580</v>
      </c>
      <c r="FC306" s="10"/>
      <c r="FD306" s="11"/>
      <c r="FE306" s="74">
        <f t="shared" si="8686"/>
        <v>862</v>
      </c>
      <c r="FF306" s="74">
        <f t="shared" si="8687"/>
        <v>65</v>
      </c>
      <c r="FG306" s="11">
        <v>362</v>
      </c>
      <c r="FH306" s="12">
        <f t="shared" si="8628"/>
        <v>0.43735498839907194</v>
      </c>
      <c r="FI306" s="11">
        <v>15</v>
      </c>
      <c r="FJ306" s="12">
        <f t="shared" si="8629"/>
        <v>3.9787798408488062E-2</v>
      </c>
      <c r="FK306" s="13"/>
      <c r="FL306" s="13"/>
      <c r="FM306" s="25">
        <v>4356</v>
      </c>
      <c r="FN306" s="38">
        <v>4580</v>
      </c>
      <c r="FO306" s="10"/>
      <c r="FP306" s="11"/>
      <c r="FQ306" s="74">
        <f t="shared" si="8688"/>
        <v>834</v>
      </c>
      <c r="FR306" s="74">
        <f t="shared" si="8689"/>
        <v>63</v>
      </c>
      <c r="FS306" s="11">
        <v>351</v>
      </c>
      <c r="FT306" s="12">
        <f t="shared" si="8632"/>
        <v>0.43165467625899279</v>
      </c>
      <c r="FU306" s="11">
        <v>9</v>
      </c>
      <c r="FV306" s="12">
        <f t="shared" si="8633"/>
        <v>2.5000000000000001E-2</v>
      </c>
      <c r="FW306" s="13"/>
      <c r="FX306" s="13"/>
      <c r="FY306" s="25">
        <v>4356</v>
      </c>
      <c r="FZ306" s="38">
        <v>4580</v>
      </c>
      <c r="GA306" s="10">
        <v>1</v>
      </c>
      <c r="GB306" s="11"/>
      <c r="GC306" s="74">
        <f t="shared" si="8690"/>
        <v>131</v>
      </c>
      <c r="GD306" s="74">
        <f t="shared" si="8691"/>
        <v>10</v>
      </c>
      <c r="GE306" s="11">
        <v>48</v>
      </c>
      <c r="GF306" s="12">
        <f t="shared" si="8636"/>
        <v>0.40458015267175573</v>
      </c>
      <c r="GG306" s="11">
        <v>5</v>
      </c>
      <c r="GH306" s="12">
        <f t="shared" si="8637"/>
        <v>9.4339622641509441E-2</v>
      </c>
      <c r="GI306" s="13"/>
      <c r="GJ306" s="13"/>
      <c r="GK306" s="25">
        <v>4356</v>
      </c>
      <c r="GL306" s="38">
        <v>4580</v>
      </c>
      <c r="GM306" s="10"/>
      <c r="GN306" s="11"/>
      <c r="GO306" s="74">
        <f t="shared" si="8692"/>
        <v>824</v>
      </c>
      <c r="GP306" s="74">
        <f t="shared" si="8693"/>
        <v>62</v>
      </c>
      <c r="GQ306" s="11">
        <v>371</v>
      </c>
      <c r="GR306" s="12">
        <f t="shared" si="8640"/>
        <v>0.47208737864077671</v>
      </c>
      <c r="GS306" s="11">
        <v>18</v>
      </c>
      <c r="GT306" s="12">
        <f t="shared" si="8641"/>
        <v>4.6272493573264781E-2</v>
      </c>
      <c r="GU306" s="13"/>
      <c r="GV306" s="13"/>
      <c r="GW306" s="25">
        <v>4356</v>
      </c>
      <c r="GX306" s="38">
        <v>4580</v>
      </c>
      <c r="GY306" s="10"/>
      <c r="GZ306" s="11"/>
      <c r="HA306" s="74">
        <f t="shared" si="8694"/>
        <v>830</v>
      </c>
      <c r="HB306" s="74">
        <f t="shared" si="8695"/>
        <v>62</v>
      </c>
      <c r="HC306" s="11">
        <v>360</v>
      </c>
      <c r="HD306" s="12">
        <f t="shared" si="8644"/>
        <v>0.45542168674698796</v>
      </c>
      <c r="HE306" s="11">
        <v>18</v>
      </c>
      <c r="HF306" s="12">
        <f t="shared" si="8645"/>
        <v>4.7619047619047616E-2</v>
      </c>
      <c r="HG306" s="13"/>
      <c r="HH306" s="13"/>
      <c r="HI306" s="25">
        <v>4356</v>
      </c>
      <c r="HJ306" s="38">
        <v>4580</v>
      </c>
      <c r="HK306" s="10">
        <f t="shared" si="8646"/>
        <v>1</v>
      </c>
      <c r="HL306" s="11">
        <f t="shared" si="8647"/>
        <v>0</v>
      </c>
      <c r="HM306" s="11">
        <f t="shared" si="8648"/>
        <v>11406</v>
      </c>
      <c r="HN306" s="11">
        <f t="shared" si="8649"/>
        <v>860</v>
      </c>
      <c r="HO306" s="11">
        <f t="shared" si="8650"/>
        <v>5206</v>
      </c>
      <c r="HP306" s="215">
        <f t="shared" si="8697"/>
        <v>0.45642644222339118</v>
      </c>
      <c r="HQ306" s="15">
        <f t="shared" si="8652"/>
        <v>254</v>
      </c>
      <c r="HR306" s="12">
        <f t="shared" si="8696"/>
        <v>4.8789857856319632E-2</v>
      </c>
      <c r="HS306" s="16">
        <v>67.8</v>
      </c>
      <c r="HT306" s="17">
        <v>4857</v>
      </c>
      <c r="HU306" s="16">
        <f t="shared" si="8653"/>
        <v>93.296196696119864</v>
      </c>
      <c r="HV306" s="23">
        <v>4356</v>
      </c>
      <c r="HW306" s="22">
        <v>4580</v>
      </c>
      <c r="HX306" s="78">
        <f t="shared" si="8654"/>
        <v>0.45369753497668219</v>
      </c>
      <c r="HY306" s="78">
        <f t="shared" si="8655"/>
        <v>0.47174126102580854</v>
      </c>
      <c r="HZ306" s="78">
        <f t="shared" si="8656"/>
        <v>0.44787077826725402</v>
      </c>
      <c r="IA306" s="78">
        <f t="shared" si="8657"/>
        <v>0.45055364642993512</v>
      </c>
    </row>
    <row r="307" spans="1:244" x14ac:dyDescent="0.25">
      <c r="A307" s="226"/>
      <c r="B307" s="41">
        <f t="shared" si="8658"/>
        <v>44664</v>
      </c>
      <c r="C307" s="10"/>
      <c r="D307" s="11"/>
      <c r="E307" s="74">
        <f t="shared" si="8659"/>
        <v>717</v>
      </c>
      <c r="F307" s="74">
        <f t="shared" si="8660"/>
        <v>54</v>
      </c>
      <c r="G307" s="11">
        <v>333</v>
      </c>
      <c r="H307" s="12">
        <f t="shared" si="8577"/>
        <v>0.48535564853556484</v>
      </c>
      <c r="I307" s="11">
        <v>15</v>
      </c>
      <c r="J307" s="12">
        <f t="shared" si="8661"/>
        <v>4.3103448275862072E-2</v>
      </c>
      <c r="K307" s="13"/>
      <c r="L307" s="11"/>
      <c r="M307" s="25">
        <v>5305.2380952380954</v>
      </c>
      <c r="N307" s="38">
        <v>5178.333333333333</v>
      </c>
      <c r="O307" s="10"/>
      <c r="P307" s="11"/>
      <c r="Q307" s="74">
        <f t="shared" si="8662"/>
        <v>681</v>
      </c>
      <c r="R307" s="74">
        <f t="shared" si="8663"/>
        <v>51</v>
      </c>
      <c r="S307" s="11">
        <v>308</v>
      </c>
      <c r="T307" s="12">
        <f t="shared" si="8580"/>
        <v>0.47577092511013214</v>
      </c>
      <c r="U307" s="11">
        <v>16</v>
      </c>
      <c r="V307" s="12">
        <f t="shared" si="8581"/>
        <v>4.9382716049382713E-2</v>
      </c>
      <c r="W307" s="13"/>
      <c r="X307" s="11"/>
      <c r="Y307" s="25">
        <v>5068.75</v>
      </c>
      <c r="Z307" s="38">
        <v>4841.666666666667</v>
      </c>
      <c r="AA307" s="10"/>
      <c r="AB307" s="11"/>
      <c r="AC307" s="74">
        <f t="shared" si="8664"/>
        <v>98</v>
      </c>
      <c r="AD307" s="74">
        <f t="shared" si="8665"/>
        <v>7</v>
      </c>
      <c r="AE307" s="11">
        <v>51</v>
      </c>
      <c r="AF307" s="12">
        <f t="shared" si="8584"/>
        <v>0.53061224489795922</v>
      </c>
      <c r="AG307" s="11">
        <v>1</v>
      </c>
      <c r="AH307" s="12">
        <f t="shared" si="8585"/>
        <v>1.9230769230769232E-2</v>
      </c>
      <c r="AI307" s="13"/>
      <c r="AJ307" s="11"/>
      <c r="AK307" s="25">
        <v>5122.5</v>
      </c>
      <c r="AL307" s="38">
        <v>4900</v>
      </c>
      <c r="AM307" s="10"/>
      <c r="AN307" s="11"/>
      <c r="AO307" s="74">
        <f t="shared" si="8666"/>
        <v>690</v>
      </c>
      <c r="AP307" s="74">
        <f t="shared" si="8667"/>
        <v>52</v>
      </c>
      <c r="AQ307" s="11">
        <v>341</v>
      </c>
      <c r="AR307" s="12">
        <f t="shared" si="8588"/>
        <v>0.52028985507246372</v>
      </c>
      <c r="AS307" s="11">
        <v>18</v>
      </c>
      <c r="AT307" s="12">
        <f t="shared" si="8589"/>
        <v>5.0139275766016712E-2</v>
      </c>
      <c r="AU307" s="13"/>
      <c r="AV307" s="11"/>
      <c r="AW307" s="25">
        <v>5048.75</v>
      </c>
      <c r="AX307" s="38">
        <v>5044.6153846153848</v>
      </c>
      <c r="AY307" s="10"/>
      <c r="AZ307" s="11"/>
      <c r="BA307" s="74">
        <f t="shared" si="8668"/>
        <v>816</v>
      </c>
      <c r="BB307" s="74">
        <f t="shared" si="8669"/>
        <v>61</v>
      </c>
      <c r="BC307" s="11">
        <v>379</v>
      </c>
      <c r="BD307" s="12">
        <f t="shared" si="8592"/>
        <v>0.5</v>
      </c>
      <c r="BE307" s="11">
        <v>29</v>
      </c>
      <c r="BF307" s="12">
        <f t="shared" si="8593"/>
        <v>7.1078431372549017E-2</v>
      </c>
      <c r="BG307" s="13"/>
      <c r="BH307" s="11"/>
      <c r="BI307" s="25">
        <v>5153.5</v>
      </c>
      <c r="BJ307" s="38">
        <v>4765.833333333333</v>
      </c>
      <c r="BK307" s="10"/>
      <c r="BL307" s="11"/>
      <c r="BM307" s="74">
        <f t="shared" si="8670"/>
        <v>702</v>
      </c>
      <c r="BN307" s="74">
        <f t="shared" si="8671"/>
        <v>53</v>
      </c>
      <c r="BO307" s="11">
        <v>297</v>
      </c>
      <c r="BP307" s="12">
        <f t="shared" si="8596"/>
        <v>0.44159544159544162</v>
      </c>
      <c r="BQ307" s="11">
        <v>13</v>
      </c>
      <c r="BR307" s="12">
        <f t="shared" si="8597"/>
        <v>4.1935483870967745E-2</v>
      </c>
      <c r="BS307" s="13"/>
      <c r="BT307" s="11"/>
      <c r="BU307" s="25">
        <v>4962.25</v>
      </c>
      <c r="BV307" s="38">
        <v>5100.833333333333</v>
      </c>
      <c r="BW307" s="10"/>
      <c r="BX307" s="11"/>
      <c r="BY307" s="74">
        <f t="shared" si="8672"/>
        <v>721</v>
      </c>
      <c r="BZ307" s="74">
        <f t="shared" si="8673"/>
        <v>55</v>
      </c>
      <c r="CA307" s="11">
        <v>335</v>
      </c>
      <c r="CB307" s="12">
        <f t="shared" si="8600"/>
        <v>0.47850208044382803</v>
      </c>
      <c r="CC307" s="11">
        <v>10</v>
      </c>
      <c r="CD307" s="12">
        <f t="shared" si="8601"/>
        <v>2.8985507246376812E-2</v>
      </c>
      <c r="CE307" s="13"/>
      <c r="CF307" s="11"/>
      <c r="CG307" s="25">
        <v>5090.2439024390242</v>
      </c>
      <c r="CH307" s="38">
        <v>4811.5384615384619</v>
      </c>
      <c r="CI307" s="10"/>
      <c r="CJ307" s="11"/>
      <c r="CK307" s="74">
        <f t="shared" si="8674"/>
        <v>107</v>
      </c>
      <c r="CL307" s="74">
        <f t="shared" si="8675"/>
        <v>8</v>
      </c>
      <c r="CM307" s="11">
        <v>48</v>
      </c>
      <c r="CN307" s="12">
        <f t="shared" si="8604"/>
        <v>0.46728971962616822</v>
      </c>
      <c r="CO307" s="11">
        <v>2</v>
      </c>
      <c r="CP307" s="12">
        <f t="shared" si="8605"/>
        <v>0.04</v>
      </c>
      <c r="CQ307" s="13"/>
      <c r="CR307" s="11"/>
      <c r="CS307" s="25">
        <v>5292.2222222222226</v>
      </c>
      <c r="CT307" s="38">
        <v>4620</v>
      </c>
      <c r="CU307" s="10"/>
      <c r="CV307" s="11"/>
      <c r="CW307" s="74">
        <f t="shared" si="8676"/>
        <v>728</v>
      </c>
      <c r="CX307" s="74">
        <f t="shared" si="8677"/>
        <v>56</v>
      </c>
      <c r="CY307" s="11">
        <v>344</v>
      </c>
      <c r="CZ307" s="12">
        <f t="shared" si="8608"/>
        <v>0.49175824175824173</v>
      </c>
      <c r="DA307" s="11">
        <v>14</v>
      </c>
      <c r="DB307" s="12">
        <f t="shared" si="8609"/>
        <v>3.9106145251396648E-2</v>
      </c>
      <c r="DC307" s="13"/>
      <c r="DD307" s="11"/>
      <c r="DE307" s="25">
        <v>4928.25</v>
      </c>
      <c r="DF307" s="38">
        <v>5040.7692307692305</v>
      </c>
      <c r="DG307" s="10"/>
      <c r="DH307" s="11"/>
      <c r="DI307" s="74">
        <f t="shared" si="8678"/>
        <v>803</v>
      </c>
      <c r="DJ307" s="74">
        <f t="shared" si="8679"/>
        <v>62</v>
      </c>
      <c r="DK307" s="11">
        <v>345</v>
      </c>
      <c r="DL307" s="12">
        <f t="shared" si="8612"/>
        <v>0.45330012453300123</v>
      </c>
      <c r="DM307" s="11">
        <v>19</v>
      </c>
      <c r="DN307" s="12">
        <f t="shared" si="8613"/>
        <v>5.21978021978022E-2</v>
      </c>
      <c r="DO307" s="13"/>
      <c r="DP307" s="11"/>
      <c r="DQ307" s="25">
        <v>5036.818181818182</v>
      </c>
      <c r="DR307" s="38">
        <v>4593.8461538461543</v>
      </c>
      <c r="DS307" s="10"/>
      <c r="DT307" s="11"/>
      <c r="DU307" s="74">
        <f t="shared" si="8680"/>
        <v>871</v>
      </c>
      <c r="DV307" s="74">
        <f t="shared" si="8681"/>
        <v>65</v>
      </c>
      <c r="DW307" s="11">
        <v>386</v>
      </c>
      <c r="DX307" s="12">
        <f t="shared" si="8616"/>
        <v>0.47531572904707231</v>
      </c>
      <c r="DY307" s="11">
        <v>28</v>
      </c>
      <c r="DZ307" s="12">
        <f t="shared" si="8617"/>
        <v>6.7632850241545889E-2</v>
      </c>
      <c r="EA307" s="13"/>
      <c r="EB307" s="11"/>
      <c r="EC307" s="25">
        <v>5105</v>
      </c>
      <c r="ED307" s="38">
        <v>5137.333333333333</v>
      </c>
      <c r="EE307" s="10"/>
      <c r="EF307" s="11"/>
      <c r="EG307" s="74">
        <f t="shared" si="8682"/>
        <v>138</v>
      </c>
      <c r="EH307" s="74">
        <f t="shared" si="8683"/>
        <v>10</v>
      </c>
      <c r="EI307" s="11">
        <v>65</v>
      </c>
      <c r="EJ307" s="12">
        <f t="shared" si="8620"/>
        <v>0.54347826086956519</v>
      </c>
      <c r="EK307" s="11">
        <v>10</v>
      </c>
      <c r="EL307" s="12">
        <f t="shared" si="8621"/>
        <v>0.13333333333333333</v>
      </c>
      <c r="EM307" s="13"/>
      <c r="EN307" s="11"/>
      <c r="EO307" s="25">
        <v>5165.8823529411766</v>
      </c>
      <c r="EP307" s="38">
        <v>4986.666666666667</v>
      </c>
      <c r="EQ307" s="10"/>
      <c r="ER307" s="11"/>
      <c r="ES307" s="74">
        <f t="shared" si="8684"/>
        <v>853</v>
      </c>
      <c r="ET307" s="74">
        <f t="shared" si="8685"/>
        <v>64</v>
      </c>
      <c r="EU307" s="11">
        <v>410</v>
      </c>
      <c r="EV307" s="12">
        <f t="shared" si="8624"/>
        <v>0.48886283704572098</v>
      </c>
      <c r="EW307" s="11">
        <v>7</v>
      </c>
      <c r="EX307" s="12">
        <f t="shared" si="8625"/>
        <v>1.6786570743405275E-2</v>
      </c>
      <c r="EY307" s="13"/>
      <c r="EZ307" s="11"/>
      <c r="FA307" s="25">
        <v>4878.5714285714284</v>
      </c>
      <c r="FB307" s="38">
        <v>4791.333333333333</v>
      </c>
      <c r="FC307" s="10"/>
      <c r="FD307" s="11"/>
      <c r="FE307" s="74">
        <f t="shared" si="8686"/>
        <v>862</v>
      </c>
      <c r="FF307" s="74">
        <f t="shared" si="8687"/>
        <v>65</v>
      </c>
      <c r="FG307" s="11">
        <v>376</v>
      </c>
      <c r="FH307" s="12">
        <f t="shared" si="8628"/>
        <v>0.46287703016241299</v>
      </c>
      <c r="FI307" s="11">
        <v>23</v>
      </c>
      <c r="FJ307" s="12">
        <f t="shared" si="8629"/>
        <v>5.764411027568922E-2</v>
      </c>
      <c r="FK307" s="13"/>
      <c r="FL307" s="11"/>
      <c r="FM307" s="25">
        <v>5109.4444444444443</v>
      </c>
      <c r="FN307" s="38">
        <v>4728.125</v>
      </c>
      <c r="FO307" s="10"/>
      <c r="FP307" s="11"/>
      <c r="FQ307" s="74">
        <f t="shared" si="8688"/>
        <v>834</v>
      </c>
      <c r="FR307" s="74">
        <f t="shared" si="8689"/>
        <v>63</v>
      </c>
      <c r="FS307" s="11">
        <v>346</v>
      </c>
      <c r="FT307" s="12">
        <f t="shared" si="8632"/>
        <v>0.42206235011990406</v>
      </c>
      <c r="FU307" s="11">
        <v>6</v>
      </c>
      <c r="FV307" s="12">
        <f t="shared" si="8633"/>
        <v>1.7045454545454544E-2</v>
      </c>
      <c r="FW307" s="13"/>
      <c r="FX307" s="11"/>
      <c r="FY307" s="25">
        <v>4918.6486486486483</v>
      </c>
      <c r="FZ307" s="38">
        <v>5161.25</v>
      </c>
      <c r="GA307" s="10">
        <v>3</v>
      </c>
      <c r="GB307" s="11"/>
      <c r="GC307" s="74">
        <f t="shared" si="8690"/>
        <v>128</v>
      </c>
      <c r="GD307" s="74">
        <f t="shared" si="8691"/>
        <v>10</v>
      </c>
      <c r="GE307" s="11">
        <v>50</v>
      </c>
      <c r="GF307" s="12">
        <f t="shared" si="8636"/>
        <v>0.4296875</v>
      </c>
      <c r="GG307" s="11">
        <v>5</v>
      </c>
      <c r="GH307" s="12">
        <f t="shared" si="8637"/>
        <v>9.0909090909090912E-2</v>
      </c>
      <c r="GI307" s="13"/>
      <c r="GJ307" s="11"/>
      <c r="GK307" s="25">
        <v>4862.1428571428569</v>
      </c>
      <c r="GL307" s="38">
        <v>4971.4285714285716</v>
      </c>
      <c r="GM307" s="10"/>
      <c r="GN307" s="11"/>
      <c r="GO307" s="74">
        <f t="shared" si="8692"/>
        <v>824</v>
      </c>
      <c r="GP307" s="74">
        <f t="shared" si="8693"/>
        <v>62</v>
      </c>
      <c r="GQ307" s="11">
        <v>372</v>
      </c>
      <c r="GR307" s="12">
        <f t="shared" si="8640"/>
        <v>0.46116504854368934</v>
      </c>
      <c r="GS307" s="11">
        <v>8</v>
      </c>
      <c r="GT307" s="12">
        <f t="shared" si="8641"/>
        <v>2.1052631578947368E-2</v>
      </c>
      <c r="GU307" s="13"/>
      <c r="GV307" s="11"/>
      <c r="GW307" s="25">
        <v>4744.864864864865</v>
      </c>
      <c r="GX307" s="38">
        <v>4852.5</v>
      </c>
      <c r="GY307" s="10"/>
      <c r="GZ307" s="11"/>
      <c r="HA307" s="74">
        <f t="shared" si="8694"/>
        <v>830</v>
      </c>
      <c r="HB307" s="74">
        <f t="shared" si="8695"/>
        <v>62</v>
      </c>
      <c r="HC307" s="11">
        <v>369</v>
      </c>
      <c r="HD307" s="12">
        <f t="shared" si="8644"/>
        <v>0.47349397590361447</v>
      </c>
      <c r="HE307" s="11">
        <v>24</v>
      </c>
      <c r="HF307" s="12">
        <f t="shared" si="8645"/>
        <v>6.1068702290076333E-2</v>
      </c>
      <c r="HG307" s="13"/>
      <c r="HH307" s="11"/>
      <c r="HI307" s="25">
        <v>4803.1428571428569</v>
      </c>
      <c r="HJ307" s="38">
        <v>4615</v>
      </c>
      <c r="HK307" s="10">
        <f t="shared" si="8646"/>
        <v>3</v>
      </c>
      <c r="HL307" s="11">
        <f t="shared" si="8647"/>
        <v>0</v>
      </c>
      <c r="HM307" s="11">
        <f t="shared" si="8648"/>
        <v>11403</v>
      </c>
      <c r="HN307" s="11">
        <f t="shared" si="8649"/>
        <v>860</v>
      </c>
      <c r="HO307" s="11">
        <f t="shared" si="8650"/>
        <v>5403</v>
      </c>
      <c r="HP307" s="215">
        <f t="shared" si="8697"/>
        <v>0.47382267824256774</v>
      </c>
      <c r="HQ307" s="15">
        <f t="shared" si="8652"/>
        <v>248</v>
      </c>
      <c r="HR307" s="12">
        <f t="shared" si="8696"/>
        <v>4.5900425689431798E-2</v>
      </c>
      <c r="HS307" s="16">
        <v>67.2</v>
      </c>
      <c r="HT307" s="17">
        <v>5054</v>
      </c>
      <c r="HU307" s="16">
        <f t="shared" si="8653"/>
        <v>93.540625578382375</v>
      </c>
      <c r="HV307" s="23">
        <v>5022.3857868020305</v>
      </c>
      <c r="HW307" s="22">
        <v>4902.4644549763034</v>
      </c>
      <c r="HX307" s="78">
        <f t="shared" si="8654"/>
        <v>0.49666888740839438</v>
      </c>
      <c r="HY307" s="78">
        <f t="shared" si="8655"/>
        <v>0.46618752041816403</v>
      </c>
      <c r="HZ307" s="78">
        <f t="shared" si="8656"/>
        <v>0.47907488986784141</v>
      </c>
      <c r="IA307" s="78">
        <f t="shared" si="8657"/>
        <v>0.45107033639143729</v>
      </c>
    </row>
    <row r="308" spans="1:244" x14ac:dyDescent="0.25">
      <c r="A308" s="226"/>
      <c r="B308" s="41">
        <f t="shared" si="8658"/>
        <v>44665</v>
      </c>
      <c r="C308" s="10"/>
      <c r="D308" s="11"/>
      <c r="E308" s="74">
        <f>E307-C308</f>
        <v>717</v>
      </c>
      <c r="F308" s="74">
        <f>F307-D308</f>
        <v>54</v>
      </c>
      <c r="G308" s="11">
        <v>325</v>
      </c>
      <c r="H308" s="12">
        <f t="shared" si="8577"/>
        <v>0.47559274755927478</v>
      </c>
      <c r="I308" s="11">
        <v>16</v>
      </c>
      <c r="J308" s="12">
        <f t="shared" si="8661"/>
        <v>4.6920821114369501E-2</v>
      </c>
      <c r="K308" s="13"/>
      <c r="L308" s="11"/>
      <c r="M308" s="39">
        <v>78.571428571428569</v>
      </c>
      <c r="N308" s="43">
        <v>83.333333333333329</v>
      </c>
      <c r="O308" s="10"/>
      <c r="P308" s="11"/>
      <c r="Q308" s="74">
        <f t="shared" si="8662"/>
        <v>681</v>
      </c>
      <c r="R308" s="74">
        <f t="shared" si="8663"/>
        <v>51</v>
      </c>
      <c r="S308" s="11">
        <v>293</v>
      </c>
      <c r="T308" s="12">
        <f t="shared" si="8580"/>
        <v>0.44493392070484583</v>
      </c>
      <c r="U308" s="11">
        <v>10</v>
      </c>
      <c r="V308" s="12">
        <f t="shared" si="8581"/>
        <v>3.3003300330033E-2</v>
      </c>
      <c r="W308" s="13"/>
      <c r="X308" s="11"/>
      <c r="Y308" s="39">
        <v>85</v>
      </c>
      <c r="Z308" s="43">
        <v>100</v>
      </c>
      <c r="AA308" s="10">
        <v>1</v>
      </c>
      <c r="AB308" s="11"/>
      <c r="AC308" s="74">
        <f t="shared" si="8664"/>
        <v>97</v>
      </c>
      <c r="AD308" s="74">
        <f t="shared" si="8665"/>
        <v>7</v>
      </c>
      <c r="AE308" s="11">
        <v>49</v>
      </c>
      <c r="AF308" s="12">
        <f t="shared" si="8584"/>
        <v>0.52577319587628868</v>
      </c>
      <c r="AG308" s="11">
        <v>2</v>
      </c>
      <c r="AH308" s="12">
        <f t="shared" si="8585"/>
        <v>3.9215686274509803E-2</v>
      </c>
      <c r="AI308" s="13"/>
      <c r="AJ308" s="11"/>
      <c r="AK308" s="39">
        <v>87.5</v>
      </c>
      <c r="AL308" s="43">
        <v>100</v>
      </c>
      <c r="AM308" s="10">
        <v>1</v>
      </c>
      <c r="AN308" s="11"/>
      <c r="AO308" s="74">
        <f t="shared" si="8666"/>
        <v>689</v>
      </c>
      <c r="AP308" s="74">
        <f t="shared" si="8667"/>
        <v>52</v>
      </c>
      <c r="AQ308" s="11">
        <v>304</v>
      </c>
      <c r="AR308" s="12">
        <f t="shared" si="8588"/>
        <v>0.46589259796806964</v>
      </c>
      <c r="AS308" s="11">
        <v>17</v>
      </c>
      <c r="AT308" s="12">
        <f t="shared" si="8589"/>
        <v>5.2959501557632398E-2</v>
      </c>
      <c r="AU308" s="13"/>
      <c r="AV308" s="11"/>
      <c r="AW308" s="39">
        <v>95</v>
      </c>
      <c r="AX308" s="43">
        <v>100</v>
      </c>
      <c r="AY308" s="10"/>
      <c r="AZ308" s="11"/>
      <c r="BA308" s="74">
        <f t="shared" si="8668"/>
        <v>816</v>
      </c>
      <c r="BB308" s="74">
        <f t="shared" si="8669"/>
        <v>61</v>
      </c>
      <c r="BC308" s="11">
        <v>335</v>
      </c>
      <c r="BD308" s="12">
        <f t="shared" si="8592"/>
        <v>0.43627450980392157</v>
      </c>
      <c r="BE308" s="11">
        <v>21</v>
      </c>
      <c r="BF308" s="12">
        <f t="shared" si="8593"/>
        <v>5.8988764044943819E-2</v>
      </c>
      <c r="BG308" s="13"/>
      <c r="BH308" s="11"/>
      <c r="BI308" s="39">
        <v>72.5</v>
      </c>
      <c r="BJ308" s="43">
        <v>100</v>
      </c>
      <c r="BK308" s="10">
        <v>1</v>
      </c>
      <c r="BL308" s="11"/>
      <c r="BM308" s="74">
        <f t="shared" si="8670"/>
        <v>701</v>
      </c>
      <c r="BN308" s="74">
        <f t="shared" si="8671"/>
        <v>53</v>
      </c>
      <c r="BO308" s="11">
        <v>282</v>
      </c>
      <c r="BP308" s="12">
        <f t="shared" si="8596"/>
        <v>0.43509272467902993</v>
      </c>
      <c r="BQ308" s="11">
        <v>23</v>
      </c>
      <c r="BR308" s="12">
        <f t="shared" si="8597"/>
        <v>7.5409836065573776E-2</v>
      </c>
      <c r="BS308" s="13"/>
      <c r="BT308" s="11"/>
      <c r="BU308" s="39">
        <v>90</v>
      </c>
      <c r="BV308" s="43">
        <v>100</v>
      </c>
      <c r="BW308" s="10"/>
      <c r="BX308" s="11"/>
      <c r="BY308" s="74">
        <f t="shared" si="8672"/>
        <v>721</v>
      </c>
      <c r="BZ308" s="74">
        <f t="shared" si="8673"/>
        <v>55</v>
      </c>
      <c r="CA308" s="11">
        <v>308</v>
      </c>
      <c r="CB308" s="12">
        <f t="shared" si="8600"/>
        <v>0.45353675450762831</v>
      </c>
      <c r="CC308" s="11">
        <v>19</v>
      </c>
      <c r="CD308" s="12">
        <f t="shared" si="8601"/>
        <v>5.8103975535168197E-2</v>
      </c>
      <c r="CE308" s="13"/>
      <c r="CF308" s="11"/>
      <c r="CG308" s="39">
        <v>97.560975609756099</v>
      </c>
      <c r="CH308" s="43">
        <v>100</v>
      </c>
      <c r="CI308" s="10"/>
      <c r="CJ308" s="11"/>
      <c r="CK308" s="74">
        <f t="shared" si="8674"/>
        <v>107</v>
      </c>
      <c r="CL308" s="74">
        <f t="shared" si="8675"/>
        <v>8</v>
      </c>
      <c r="CM308" s="11">
        <v>53</v>
      </c>
      <c r="CN308" s="12">
        <f t="shared" si="8604"/>
        <v>0.52336448598130836</v>
      </c>
      <c r="CO308" s="11">
        <v>3</v>
      </c>
      <c r="CP308" s="12">
        <f t="shared" si="8605"/>
        <v>5.3571428571428568E-2</v>
      </c>
      <c r="CQ308" s="13"/>
      <c r="CR308" s="11"/>
      <c r="CS308" s="39">
        <v>66.666666666666671</v>
      </c>
      <c r="CT308" s="43">
        <v>100</v>
      </c>
      <c r="CU308" s="10"/>
      <c r="CV308" s="11"/>
      <c r="CW308" s="74">
        <f t="shared" si="8676"/>
        <v>728</v>
      </c>
      <c r="CX308" s="74">
        <f t="shared" si="8677"/>
        <v>56</v>
      </c>
      <c r="CY308" s="11">
        <v>309</v>
      </c>
      <c r="CZ308" s="12">
        <f t="shared" si="8608"/>
        <v>0.43543956043956045</v>
      </c>
      <c r="DA308" s="11">
        <v>8</v>
      </c>
      <c r="DB308" s="12">
        <f t="shared" si="8609"/>
        <v>2.5236593059936908E-2</v>
      </c>
      <c r="DC308" s="13"/>
      <c r="DD308" s="11"/>
      <c r="DE308" s="39">
        <v>95</v>
      </c>
      <c r="DF308" s="43">
        <v>100</v>
      </c>
      <c r="DG308" s="10">
        <v>2</v>
      </c>
      <c r="DH308" s="11"/>
      <c r="DI308" s="74">
        <f t="shared" si="8678"/>
        <v>801</v>
      </c>
      <c r="DJ308" s="74">
        <f t="shared" si="8679"/>
        <v>62</v>
      </c>
      <c r="DK308" s="11">
        <v>342</v>
      </c>
      <c r="DL308" s="12">
        <f t="shared" si="8612"/>
        <v>0.45193508114856429</v>
      </c>
      <c r="DM308" s="11">
        <v>20</v>
      </c>
      <c r="DN308" s="12">
        <f t="shared" si="8613"/>
        <v>5.5248618784530384E-2</v>
      </c>
      <c r="DO308" s="13"/>
      <c r="DP308" s="11"/>
      <c r="DQ308" s="39">
        <v>90.909090909090907</v>
      </c>
      <c r="DR308" s="43">
        <v>100</v>
      </c>
      <c r="DS308" s="10"/>
      <c r="DT308" s="11"/>
      <c r="DU308" s="74">
        <f t="shared" si="8680"/>
        <v>871</v>
      </c>
      <c r="DV308" s="74">
        <f t="shared" si="8681"/>
        <v>65</v>
      </c>
      <c r="DW308" s="11">
        <v>399</v>
      </c>
      <c r="DX308" s="12">
        <f t="shared" si="8616"/>
        <v>0.48564867967853043</v>
      </c>
      <c r="DY308" s="11">
        <v>24</v>
      </c>
      <c r="DZ308" s="12">
        <f t="shared" si="8617"/>
        <v>5.6737588652482268E-2</v>
      </c>
      <c r="EA308" s="13"/>
      <c r="EB308" s="11"/>
      <c r="EC308" s="39">
        <v>55.555555555555557</v>
      </c>
      <c r="ED308" s="43">
        <v>100</v>
      </c>
      <c r="EE308" s="10"/>
      <c r="EF308" s="11"/>
      <c r="EG308" s="74">
        <f t="shared" si="8682"/>
        <v>138</v>
      </c>
      <c r="EH308" s="74">
        <f t="shared" si="8683"/>
        <v>10</v>
      </c>
      <c r="EI308" s="11">
        <v>44</v>
      </c>
      <c r="EJ308" s="12">
        <f t="shared" si="8620"/>
        <v>0.32608695652173914</v>
      </c>
      <c r="EK308" s="11">
        <v>1</v>
      </c>
      <c r="EL308" s="12">
        <f t="shared" si="8621"/>
        <v>2.2222222222222223E-2</v>
      </c>
      <c r="EM308" s="13"/>
      <c r="EN308" s="11"/>
      <c r="EO308" s="39">
        <v>64.705882352941174</v>
      </c>
      <c r="EP308" s="43">
        <v>100</v>
      </c>
      <c r="EQ308" s="10"/>
      <c r="ER308" s="11"/>
      <c r="ES308" s="74">
        <f t="shared" si="8684"/>
        <v>853</v>
      </c>
      <c r="ET308" s="74">
        <f t="shared" si="8685"/>
        <v>64</v>
      </c>
      <c r="EU308" s="11">
        <v>410</v>
      </c>
      <c r="EV308" s="12">
        <f t="shared" si="8624"/>
        <v>0.51113716295427902</v>
      </c>
      <c r="EW308" s="11">
        <v>26</v>
      </c>
      <c r="EX308" s="12">
        <f t="shared" si="8625"/>
        <v>5.9633027522935783E-2</v>
      </c>
      <c r="EY308" s="13"/>
      <c r="EZ308" s="11"/>
      <c r="FA308" s="39">
        <v>71.428571428571431</v>
      </c>
      <c r="FB308" s="43">
        <v>100</v>
      </c>
      <c r="FC308" s="10">
        <v>1</v>
      </c>
      <c r="FD308" s="11"/>
      <c r="FE308" s="74">
        <f t="shared" si="8686"/>
        <v>861</v>
      </c>
      <c r="FF308" s="74">
        <f t="shared" si="8687"/>
        <v>65</v>
      </c>
      <c r="FG308" s="11">
        <v>372</v>
      </c>
      <c r="FH308" s="12">
        <f t="shared" si="8628"/>
        <v>0.45412311265969801</v>
      </c>
      <c r="FI308" s="11">
        <v>19</v>
      </c>
      <c r="FJ308" s="12">
        <f t="shared" si="8629"/>
        <v>4.859335038363171E-2</v>
      </c>
      <c r="FK308" s="13"/>
      <c r="FL308" s="11"/>
      <c r="FM308" s="39">
        <v>63.888888888888886</v>
      </c>
      <c r="FN308" s="43">
        <v>93.75</v>
      </c>
      <c r="FO308" s="10"/>
      <c r="FP308" s="11"/>
      <c r="FQ308" s="74">
        <f t="shared" si="8688"/>
        <v>834</v>
      </c>
      <c r="FR308" s="74">
        <f t="shared" si="8689"/>
        <v>63</v>
      </c>
      <c r="FS308" s="11">
        <v>351</v>
      </c>
      <c r="FT308" s="12">
        <f t="shared" si="8632"/>
        <v>0.43165467625899279</v>
      </c>
      <c r="FU308" s="11">
        <v>9</v>
      </c>
      <c r="FV308" s="12">
        <f t="shared" si="8633"/>
        <v>2.5000000000000001E-2</v>
      </c>
      <c r="FW308" s="13"/>
      <c r="FX308" s="11"/>
      <c r="FY308" s="39">
        <v>62.162162162162161</v>
      </c>
      <c r="FZ308" s="43">
        <v>81.25</v>
      </c>
      <c r="GA308" s="10">
        <v>1</v>
      </c>
      <c r="GB308" s="11"/>
      <c r="GC308" s="74">
        <f t="shared" si="8690"/>
        <v>127</v>
      </c>
      <c r="GD308" s="74">
        <f t="shared" si="8691"/>
        <v>10</v>
      </c>
      <c r="GE308" s="11">
        <v>51</v>
      </c>
      <c r="GF308" s="12">
        <f t="shared" si="8636"/>
        <v>0.41732283464566927</v>
      </c>
      <c r="GG308" s="11">
        <v>2</v>
      </c>
      <c r="GH308" s="12">
        <f t="shared" si="8637"/>
        <v>3.7735849056603772E-2</v>
      </c>
      <c r="GI308" s="13"/>
      <c r="GJ308" s="11"/>
      <c r="GK308" s="39">
        <v>50</v>
      </c>
      <c r="GL308" s="43">
        <v>100</v>
      </c>
      <c r="GM308" s="10"/>
      <c r="GN308" s="11"/>
      <c r="GO308" s="74">
        <f t="shared" si="8692"/>
        <v>824</v>
      </c>
      <c r="GP308" s="74">
        <f t="shared" si="8693"/>
        <v>62</v>
      </c>
      <c r="GQ308" s="11">
        <v>345</v>
      </c>
      <c r="GR308" s="12">
        <f t="shared" si="8640"/>
        <v>0.43810679611650488</v>
      </c>
      <c r="GS308" s="11">
        <v>16</v>
      </c>
      <c r="GT308" s="12">
        <f t="shared" si="8641"/>
        <v>4.4321329639889197E-2</v>
      </c>
      <c r="GU308" s="13"/>
      <c r="GV308" s="11"/>
      <c r="GW308" s="39">
        <v>56.756756756756758</v>
      </c>
      <c r="GX308" s="43">
        <v>93.75</v>
      </c>
      <c r="GY308" s="10">
        <v>1</v>
      </c>
      <c r="GZ308" s="11"/>
      <c r="HA308" s="74">
        <f t="shared" si="8694"/>
        <v>829</v>
      </c>
      <c r="HB308" s="74">
        <f t="shared" si="8695"/>
        <v>62</v>
      </c>
      <c r="HC308" s="11">
        <v>347</v>
      </c>
      <c r="HD308" s="12">
        <f t="shared" si="8644"/>
        <v>0.44149577804583834</v>
      </c>
      <c r="HE308" s="11">
        <v>19</v>
      </c>
      <c r="HF308" s="12">
        <f t="shared" si="8645"/>
        <v>5.1912568306010931E-2</v>
      </c>
      <c r="HG308" s="13"/>
      <c r="HH308" s="11"/>
      <c r="HI308" s="39">
        <v>71.428571428571431</v>
      </c>
      <c r="HJ308" s="43">
        <v>81.25</v>
      </c>
      <c r="HK308" s="10">
        <f t="shared" si="8646"/>
        <v>8</v>
      </c>
      <c r="HL308" s="11">
        <f t="shared" si="8647"/>
        <v>0</v>
      </c>
      <c r="HM308" s="11">
        <f t="shared" si="8648"/>
        <v>11395</v>
      </c>
      <c r="HN308" s="11">
        <f t="shared" si="8649"/>
        <v>860</v>
      </c>
      <c r="HO308" s="11">
        <f t="shared" si="8650"/>
        <v>5174</v>
      </c>
      <c r="HP308" s="215">
        <f t="shared" si="8697"/>
        <v>0.45405879771829749</v>
      </c>
      <c r="HQ308" s="15">
        <f t="shared" si="8652"/>
        <v>255</v>
      </c>
      <c r="HR308" s="12">
        <f t="shared" si="8696"/>
        <v>4.9284885968303056E-2</v>
      </c>
      <c r="HS308" s="16">
        <v>67.2</v>
      </c>
      <c r="HT308" s="17">
        <v>4811</v>
      </c>
      <c r="HU308" s="16">
        <f t="shared" si="8653"/>
        <v>92.984151526865105</v>
      </c>
      <c r="HV308" s="23">
        <v>75.296108291032155</v>
      </c>
      <c r="HW308" s="22">
        <v>88.151658767772517</v>
      </c>
      <c r="HX308" s="78">
        <f t="shared" si="8654"/>
        <v>0.45733333333333331</v>
      </c>
      <c r="HY308" s="78">
        <f t="shared" si="8655"/>
        <v>0.44702419882275995</v>
      </c>
      <c r="HZ308" s="78">
        <f t="shared" si="8656"/>
        <v>0.47557840616966579</v>
      </c>
      <c r="IA308" s="78">
        <f t="shared" si="8657"/>
        <v>0.43611323641928079</v>
      </c>
      <c r="IF308" s="93">
        <f t="shared" ref="IF308" si="8698">IF309/IF310</f>
        <v>2.9910269192422734E-3</v>
      </c>
      <c r="IG308" s="93">
        <f t="shared" ref="IG308" si="8699">IG309/IG310</f>
        <v>1.632386549134835E-3</v>
      </c>
      <c r="IH308" s="93">
        <f t="shared" ref="IH308" si="8700">IH309/IH310</f>
        <v>7.3394495412844036E-4</v>
      </c>
      <c r="II308" s="93">
        <f t="shared" ref="II308" si="8701">II309/II310</f>
        <v>2.6707363601678751E-3</v>
      </c>
      <c r="IJ308" s="96" t="s">
        <v>90</v>
      </c>
    </row>
    <row r="309" spans="1:244" ht="19.5" thickBot="1" x14ac:dyDescent="0.3">
      <c r="A309" s="226"/>
      <c r="B309" s="42"/>
      <c r="C309" s="26">
        <f>SUM(C302:C308)</f>
        <v>2</v>
      </c>
      <c r="D309" s="27">
        <f>SUM(D302:D308)</f>
        <v>7</v>
      </c>
      <c r="E309" s="27"/>
      <c r="F309" s="27"/>
      <c r="G309" s="27">
        <f>SUM(G302:G308)</f>
        <v>2292</v>
      </c>
      <c r="H309" s="28">
        <f>((G309+I309)/7)/E308</f>
        <v>0.47499501892807328</v>
      </c>
      <c r="I309" s="27">
        <f>SUM(I302:I308)</f>
        <v>92</v>
      </c>
      <c r="J309" s="28">
        <f>(I309/(I309+G309))</f>
        <v>3.8590604026845637E-2</v>
      </c>
      <c r="K309" s="27"/>
      <c r="L309" s="27"/>
      <c r="M309" s="29">
        <f>M307/M306*100-100</f>
        <v>21.791508155144527</v>
      </c>
      <c r="N309" s="72">
        <f>N307/N306*100-100</f>
        <v>13.064046579330423</v>
      </c>
      <c r="O309" s="26">
        <f t="shared" ref="O309" si="8702">SUM(O302:O308)</f>
        <v>1</v>
      </c>
      <c r="P309" s="27">
        <f t="shared" ref="P309" si="8703">SUM(P302:P308)</f>
        <v>7</v>
      </c>
      <c r="Q309" s="27"/>
      <c r="R309" s="27"/>
      <c r="S309" s="27">
        <f t="shared" ref="S309" si="8704">SUM(S302:S308)</f>
        <v>2163</v>
      </c>
      <c r="T309" s="28">
        <f t="shared" ref="T309" si="8705">((S309+U309)/7)/Q308</f>
        <v>0.47220474092720788</v>
      </c>
      <c r="U309" s="27">
        <f t="shared" ref="U309" si="8706">SUM(U302:U308)</f>
        <v>88</v>
      </c>
      <c r="V309" s="28">
        <f t="shared" ref="V309" si="8707">(U309/(U309+S309))</f>
        <v>3.909373611728121E-2</v>
      </c>
      <c r="W309" s="27"/>
      <c r="X309" s="27"/>
      <c r="Y309" s="29">
        <f t="shared" ref="Y309:Z309" si="8708">Y307/Y306*100-100</f>
        <v>16.362488521579422</v>
      </c>
      <c r="Z309" s="72">
        <f t="shared" si="8708"/>
        <v>5.713245997088805</v>
      </c>
      <c r="AA309" s="26">
        <f t="shared" ref="AA309" si="8709">SUM(AA302:AA308)</f>
        <v>3</v>
      </c>
      <c r="AB309" s="27">
        <f t="shared" ref="AB309" si="8710">SUM(AB302:AB308)</f>
        <v>0</v>
      </c>
      <c r="AC309" s="27"/>
      <c r="AD309" s="27"/>
      <c r="AE309" s="27">
        <f t="shared" ref="AE309" si="8711">SUM(AE302:AE308)</f>
        <v>346</v>
      </c>
      <c r="AF309" s="28">
        <f t="shared" ref="AF309" si="8712">((AE309+AG309)/7)/AC308</f>
        <v>0.54786450662739328</v>
      </c>
      <c r="AG309" s="27">
        <f t="shared" ref="AG309" si="8713">SUM(AG302:AG308)</f>
        <v>26</v>
      </c>
      <c r="AH309" s="28">
        <f t="shared" ref="AH309" si="8714">(AG309/(AG309+AE309))</f>
        <v>6.9892473118279563E-2</v>
      </c>
      <c r="AI309" s="27"/>
      <c r="AJ309" s="27"/>
      <c r="AK309" s="29">
        <f t="shared" ref="AK309:AL309" si="8715">AK307/AK306*100-100</f>
        <v>17.596418732782368</v>
      </c>
      <c r="AL309" s="72">
        <f t="shared" si="8715"/>
        <v>6.9868995633187723</v>
      </c>
      <c r="AM309" s="26">
        <f t="shared" ref="AM309" si="8716">SUM(AM302:AM308)</f>
        <v>2</v>
      </c>
      <c r="AN309" s="27">
        <f t="shared" ref="AN309" si="8717">SUM(AN302:AN308)</f>
        <v>7</v>
      </c>
      <c r="AO309" s="27"/>
      <c r="AP309" s="27"/>
      <c r="AQ309" s="27">
        <f t="shared" ref="AQ309" si="8718">SUM(AQ302:AQ308)</f>
        <v>2283</v>
      </c>
      <c r="AR309" s="28">
        <f t="shared" ref="AR309" si="8719">((AQ309+AS309)/7)/AO308</f>
        <v>0.50010366991499067</v>
      </c>
      <c r="AS309" s="27">
        <f t="shared" ref="AS309" si="8720">SUM(AS302:AS308)</f>
        <v>129</v>
      </c>
      <c r="AT309" s="28">
        <f t="shared" ref="AT309" si="8721">(AS309/(AS309+AQ309))</f>
        <v>5.3482587064676616E-2</v>
      </c>
      <c r="AU309" s="27"/>
      <c r="AV309" s="27"/>
      <c r="AW309" s="29">
        <f t="shared" ref="AW309:AX309" si="8722">AW307/AW306*100-100</f>
        <v>15.903351698806233</v>
      </c>
      <c r="AX309" s="72">
        <f t="shared" si="8722"/>
        <v>10.144440712126297</v>
      </c>
      <c r="AY309" s="26">
        <f t="shared" ref="AY309" si="8723">SUM(AY302:AY308)</f>
        <v>1</v>
      </c>
      <c r="AZ309" s="27">
        <f t="shared" ref="AZ309" si="8724">SUM(AZ302:AZ308)</f>
        <v>7</v>
      </c>
      <c r="BA309" s="27"/>
      <c r="BB309" s="27"/>
      <c r="BC309" s="27">
        <f t="shared" ref="BC309" si="8725">SUM(BC302:BC308)</f>
        <v>2485</v>
      </c>
      <c r="BD309" s="28">
        <f t="shared" ref="BD309" si="8726">((BC309+BE309)/7)/BA308</f>
        <v>0.46253501400560226</v>
      </c>
      <c r="BE309" s="27">
        <f t="shared" ref="BE309" si="8727">SUM(BE302:BE308)</f>
        <v>157</v>
      </c>
      <c r="BF309" s="28">
        <f t="shared" ref="BF309" si="8728">(BE309/(BE309+BC309))</f>
        <v>5.9424678274034824E-2</v>
      </c>
      <c r="BG309" s="27"/>
      <c r="BH309" s="27"/>
      <c r="BI309" s="29">
        <f t="shared" ref="BI309:BJ309" si="8729">BI307/BI306*100-100</f>
        <v>18.308080808080817</v>
      </c>
      <c r="BJ309" s="72">
        <f t="shared" si="8729"/>
        <v>4.057496360989802</v>
      </c>
      <c r="BK309" s="26">
        <f t="shared" ref="BK309" si="8730">SUM(BK302:BK308)</f>
        <v>1</v>
      </c>
      <c r="BL309" s="27">
        <f t="shared" ref="BL309" si="8731">SUM(BL302:BL308)</f>
        <v>6</v>
      </c>
      <c r="BM309" s="27"/>
      <c r="BN309" s="27"/>
      <c r="BO309" s="27">
        <f t="shared" ref="BO309" si="8732">SUM(BO302:BO308)</f>
        <v>2079</v>
      </c>
      <c r="BP309" s="28">
        <f t="shared" ref="BP309" si="8733">((BO309+BQ309)/7)/BM308</f>
        <v>0.45017322192785814</v>
      </c>
      <c r="BQ309" s="27">
        <f t="shared" ref="BQ309" si="8734">SUM(BQ302:BQ308)</f>
        <v>130</v>
      </c>
      <c r="BR309" s="28">
        <f t="shared" ref="BR309" si="8735">(BQ309/(BQ309+BO309))</f>
        <v>5.8850158442734266E-2</v>
      </c>
      <c r="BS309" s="27"/>
      <c r="BT309" s="27"/>
      <c r="BU309" s="29">
        <f t="shared" ref="BU309:BV309" si="8736">BU307/BU306*100-100</f>
        <v>13.91758494031221</v>
      </c>
      <c r="BV309" s="72">
        <f t="shared" si="8736"/>
        <v>11.371906841339154</v>
      </c>
      <c r="BW309" s="26">
        <f t="shared" ref="BW309" si="8737">SUM(BW302:BW308)</f>
        <v>0</v>
      </c>
      <c r="BX309" s="27">
        <f t="shared" ref="BX309" si="8738">SUM(BX302:BX308)</f>
        <v>6</v>
      </c>
      <c r="BY309" s="27"/>
      <c r="BZ309" s="27"/>
      <c r="CA309" s="27">
        <f t="shared" ref="CA309" si="8739">SUM(CA302:CA308)</f>
        <v>2334</v>
      </c>
      <c r="CB309" s="28">
        <f t="shared" ref="CB309" si="8740">((CA309+CC309)/7)/BY308</f>
        <v>0.4816722805627105</v>
      </c>
      <c r="CC309" s="27">
        <f t="shared" ref="CC309" si="8741">SUM(CC302:CC308)</f>
        <v>97</v>
      </c>
      <c r="CD309" s="28">
        <f t="shared" ref="CD309" si="8742">(CC309/(CC309+CA309))</f>
        <v>3.9901275195392841E-2</v>
      </c>
      <c r="CE309" s="27"/>
      <c r="CF309" s="27"/>
      <c r="CG309" s="29">
        <f t="shared" ref="CG309:CH309" si="8743">CG307/CG306*100-100</f>
        <v>16.855920625321957</v>
      </c>
      <c r="CH309" s="72">
        <f t="shared" si="8743"/>
        <v>5.0554249244205778</v>
      </c>
      <c r="CI309" s="26">
        <f t="shared" ref="CI309" si="8744">SUM(CI302:CI308)</f>
        <v>2</v>
      </c>
      <c r="CJ309" s="27">
        <f t="shared" ref="CJ309" si="8745">SUM(CJ302:CJ308)</f>
        <v>3</v>
      </c>
      <c r="CK309" s="27"/>
      <c r="CL309" s="27"/>
      <c r="CM309" s="27">
        <f t="shared" ref="CM309" si="8746">SUM(CM302:CM308)</f>
        <v>375</v>
      </c>
      <c r="CN309" s="28">
        <f t="shared" ref="CN309" si="8747">((CM309+CO309)/7)/CK308</f>
        <v>0.52469959946595468</v>
      </c>
      <c r="CO309" s="27">
        <f t="shared" ref="CO309" si="8748">SUM(CO302:CO308)</f>
        <v>18</v>
      </c>
      <c r="CP309" s="28">
        <f t="shared" ref="CP309" si="8749">(CO309/(CO309+CM309))</f>
        <v>4.5801526717557252E-2</v>
      </c>
      <c r="CQ309" s="27"/>
      <c r="CR309" s="27"/>
      <c r="CS309" s="29">
        <f t="shared" ref="CS309:CT309" si="8750">CS307/CS306*100-100</f>
        <v>21.492704826038178</v>
      </c>
      <c r="CT309" s="72">
        <f t="shared" si="8750"/>
        <v>0.87336244541485542</v>
      </c>
      <c r="CU309" s="26">
        <f t="shared" ref="CU309" si="8751">SUM(CU302:CU308)</f>
        <v>0</v>
      </c>
      <c r="CV309" s="27">
        <f t="shared" ref="CV309" si="8752">SUM(CV302:CV308)</f>
        <v>6</v>
      </c>
      <c r="CW309" s="27"/>
      <c r="CX309" s="27"/>
      <c r="CY309" s="27">
        <f t="shared" ref="CY309" si="8753">SUM(CY302:CY308)</f>
        <v>2394</v>
      </c>
      <c r="CZ309" s="28">
        <f t="shared" ref="CZ309" si="8754">((CY309+DA309)/7)/CW308</f>
        <v>0.48626373626373626</v>
      </c>
      <c r="DA309" s="27">
        <f t="shared" ref="DA309" si="8755">SUM(DA302:DA308)</f>
        <v>84</v>
      </c>
      <c r="DB309" s="28">
        <f t="shared" ref="DB309" si="8756">(DA309/(DA309+CY309))</f>
        <v>3.3898305084745763E-2</v>
      </c>
      <c r="DC309" s="27"/>
      <c r="DD309" s="27"/>
      <c r="DE309" s="29">
        <f t="shared" ref="DE309:DF309" si="8757">DE307/DE306*100-100</f>
        <v>13.137052341597794</v>
      </c>
      <c r="DF309" s="72">
        <f t="shared" si="8757"/>
        <v>10.060463553913323</v>
      </c>
      <c r="DG309" s="26">
        <f t="shared" ref="DG309" si="8758">SUM(DG302:DG308)</f>
        <v>2</v>
      </c>
      <c r="DH309" s="27">
        <f t="shared" ref="DH309" si="8759">SUM(DH302:DH308)</f>
        <v>6</v>
      </c>
      <c r="DI309" s="27"/>
      <c r="DJ309" s="27"/>
      <c r="DK309" s="27">
        <f t="shared" ref="DK309" si="8760">SUM(DK302:DK308)</f>
        <v>2552</v>
      </c>
      <c r="DL309" s="28">
        <f t="shared" ref="DL309" si="8761">((DK309+DM309)/7)/DI308</f>
        <v>0.47833065810593905</v>
      </c>
      <c r="DM309" s="27">
        <f t="shared" ref="DM309" si="8762">SUM(DM302:DM308)</f>
        <v>130</v>
      </c>
      <c r="DN309" s="28">
        <f t="shared" ref="DN309" si="8763">(DM309/(DM309+DK309))</f>
        <v>4.8471290082028336E-2</v>
      </c>
      <c r="DO309" s="27"/>
      <c r="DP309" s="27"/>
      <c r="DQ309" s="29">
        <f t="shared" ref="DQ309:DR309" si="8764">DQ307/DQ306*100-100</f>
        <v>15.629434844310879</v>
      </c>
      <c r="DR309" s="72">
        <f t="shared" si="8764"/>
        <v>0.30231776956668455</v>
      </c>
      <c r="DS309" s="26">
        <f t="shared" ref="DS309" si="8765">SUM(DS302:DS308)</f>
        <v>0</v>
      </c>
      <c r="DT309" s="27">
        <f t="shared" ref="DT309" si="8766">SUM(DT302:DT308)</f>
        <v>6</v>
      </c>
      <c r="DU309" s="27"/>
      <c r="DV309" s="27"/>
      <c r="DW309" s="27">
        <f t="shared" ref="DW309" si="8767">SUM(DW302:DW308)</f>
        <v>2737</v>
      </c>
      <c r="DX309" s="28">
        <f t="shared" ref="DX309" si="8768">((DW309+DY309)/7)/DU308</f>
        <v>0.47465966868951948</v>
      </c>
      <c r="DY309" s="27">
        <f t="shared" ref="DY309" si="8769">SUM(DY302:DY308)</f>
        <v>157</v>
      </c>
      <c r="DZ309" s="28">
        <f t="shared" ref="DZ309" si="8770">(DY309/(DY309+DW309))</f>
        <v>5.4250172771250861E-2</v>
      </c>
      <c r="EA309" s="27"/>
      <c r="EB309" s="27"/>
      <c r="EC309" s="29">
        <f t="shared" ref="EC309:ED309" si="8771">EC307/EC306*100-100</f>
        <v>17.194674012855842</v>
      </c>
      <c r="ED309" s="72">
        <f t="shared" si="8771"/>
        <v>12.168850072780188</v>
      </c>
      <c r="EE309" s="26">
        <f t="shared" ref="EE309" si="8772">SUM(EE302:EE308)</f>
        <v>1</v>
      </c>
      <c r="EF309" s="27">
        <f t="shared" ref="EF309" si="8773">SUM(EF302:EF308)</f>
        <v>1</v>
      </c>
      <c r="EG309" s="27"/>
      <c r="EH309" s="27"/>
      <c r="EI309" s="27">
        <f t="shared" ref="EI309" si="8774">SUM(EI302:EI308)</f>
        <v>423</v>
      </c>
      <c r="EJ309" s="28">
        <f t="shared" ref="EJ309" si="8775">((EI309+EK309)/7)/EG308</f>
        <v>0.46583850931677023</v>
      </c>
      <c r="EK309" s="27">
        <f t="shared" ref="EK309" si="8776">SUM(EK302:EK308)</f>
        <v>27</v>
      </c>
      <c r="EL309" s="28">
        <f t="shared" ref="EL309" si="8777">(EK309/(EK309+EI309))</f>
        <v>0.06</v>
      </c>
      <c r="EM309" s="27"/>
      <c r="EN309" s="27"/>
      <c r="EO309" s="29">
        <f t="shared" ref="EO309:EP309" si="8778">EO307/EO306*100-100</f>
        <v>18.592340517474199</v>
      </c>
      <c r="EP309" s="72">
        <f t="shared" si="8778"/>
        <v>8.8791848617176186</v>
      </c>
      <c r="EQ309" s="26">
        <f t="shared" ref="EQ309" si="8779">SUM(EQ302:EQ308)</f>
        <v>0</v>
      </c>
      <c r="ER309" s="27">
        <f t="shared" ref="ER309" si="8780">SUM(ER302:ER308)</f>
        <v>6</v>
      </c>
      <c r="ES309" s="27"/>
      <c r="ET309" s="27"/>
      <c r="EU309" s="27">
        <f t="shared" ref="EU309" si="8781">SUM(EU302:EU308)</f>
        <v>2807</v>
      </c>
      <c r="EV309" s="28">
        <f t="shared" ref="EV309" si="8782">((EU309+EW309)/7)/ES308</f>
        <v>0.48769050410316528</v>
      </c>
      <c r="EW309" s="27">
        <f t="shared" ref="EW309" si="8783">SUM(EW302:EW308)</f>
        <v>105</v>
      </c>
      <c r="EX309" s="28">
        <f t="shared" ref="EX309" si="8784">(EW309/(EW309+EU309))</f>
        <v>3.6057692307692304E-2</v>
      </c>
      <c r="EY309" s="27"/>
      <c r="EZ309" s="27"/>
      <c r="FA309" s="29">
        <f t="shared" ref="FA309:FB309" si="8785">FA307/FA306*100-100</f>
        <v>11.996589269316544</v>
      </c>
      <c r="FB309" s="72">
        <f t="shared" si="8785"/>
        <v>4.6142649199417747</v>
      </c>
      <c r="FC309" s="26">
        <f t="shared" ref="FC309" si="8786">SUM(FC302:FC308)</f>
        <v>1</v>
      </c>
      <c r="FD309" s="27">
        <f t="shared" ref="FD309" si="8787">SUM(FD302:FD308)</f>
        <v>5</v>
      </c>
      <c r="FE309" s="27"/>
      <c r="FF309" s="27"/>
      <c r="FG309" s="27">
        <f t="shared" ref="FG309" si="8788">SUM(FG302:FG308)</f>
        <v>2702</v>
      </c>
      <c r="FH309" s="28">
        <f t="shared" ref="FH309" si="8789">((FG309+FI309)/7)/FE308</f>
        <v>0.46922183507549359</v>
      </c>
      <c r="FI309" s="27">
        <f t="shared" ref="FI309" si="8790">SUM(FI302:FI308)</f>
        <v>126</v>
      </c>
      <c r="FJ309" s="28">
        <f t="shared" ref="FJ309" si="8791">(FI309/(FI309+FG309))</f>
        <v>4.4554455445544552E-2</v>
      </c>
      <c r="FK309" s="27"/>
      <c r="FL309" s="27"/>
      <c r="FM309" s="29">
        <f t="shared" ref="FM309:FN309" si="8792">FM307/FM306*100-100</f>
        <v>17.29670441791653</v>
      </c>
      <c r="FN309" s="72">
        <f t="shared" si="8792"/>
        <v>3.2341703056768552</v>
      </c>
      <c r="FO309" s="26">
        <f t="shared" ref="FO309" si="8793">SUM(FO302:FO308)</f>
        <v>0</v>
      </c>
      <c r="FP309" s="27">
        <f t="shared" ref="FP309" si="8794">SUM(FP302:FP308)</f>
        <v>8</v>
      </c>
      <c r="FQ309" s="27"/>
      <c r="FR309" s="27"/>
      <c r="FS309" s="27">
        <f t="shared" ref="FS309" si="8795">SUM(FS302:FS308)</f>
        <v>2505</v>
      </c>
      <c r="FT309" s="28">
        <f t="shared" ref="FT309" si="8796">((FS309+FU309)/7)/FQ308</f>
        <v>0.44158958547447758</v>
      </c>
      <c r="FU309" s="27">
        <f t="shared" ref="FU309" si="8797">SUM(FU302:FU308)</f>
        <v>73</v>
      </c>
      <c r="FV309" s="28">
        <f t="shared" ref="FV309" si="8798">(FU309/(FU309+FS309))</f>
        <v>2.8316524437548486E-2</v>
      </c>
      <c r="FW309" s="27"/>
      <c r="FX309" s="27"/>
      <c r="FY309" s="29">
        <f t="shared" ref="FY309:FZ309" si="8799">FY307/FY306*100-100</f>
        <v>12.916635643908364</v>
      </c>
      <c r="FZ309" s="72">
        <f t="shared" si="8799"/>
        <v>12.691048034934511</v>
      </c>
      <c r="GA309" s="26">
        <f t="shared" ref="GA309" si="8800">SUM(GA302:GA308)</f>
        <v>5</v>
      </c>
      <c r="GB309" s="27">
        <f t="shared" ref="GB309" si="8801">SUM(GB302:GB308)</f>
        <v>0</v>
      </c>
      <c r="GC309" s="27"/>
      <c r="GD309" s="27"/>
      <c r="GE309" s="27">
        <f t="shared" ref="GE309" si="8802">SUM(GE302:GE308)</f>
        <v>359</v>
      </c>
      <c r="GF309" s="28">
        <f t="shared" ref="GF309" si="8803">((GE309+GG309)/7)/GC308</f>
        <v>0.43532058492688414</v>
      </c>
      <c r="GG309" s="27">
        <f t="shared" ref="GG309" si="8804">SUM(GG302:GG308)</f>
        <v>28</v>
      </c>
      <c r="GH309" s="28">
        <f t="shared" ref="GH309" si="8805">(GG309/(GG309+GE309))</f>
        <v>7.2351421188630485E-2</v>
      </c>
      <c r="GI309" s="27"/>
      <c r="GJ309" s="27"/>
      <c r="GK309" s="29">
        <f t="shared" ref="GK309:GL309" si="8806">GK307/GK306*100-100</f>
        <v>11.619441164895704</v>
      </c>
      <c r="GL309" s="72">
        <f t="shared" si="8806"/>
        <v>8.5464753587024376</v>
      </c>
      <c r="GM309" s="26">
        <f t="shared" ref="GM309" si="8807">SUM(GM302:GM308)</f>
        <v>0</v>
      </c>
      <c r="GN309" s="27">
        <f t="shared" ref="GN309" si="8808">SUM(GN302:GN308)</f>
        <v>8</v>
      </c>
      <c r="GO309" s="27"/>
      <c r="GP309" s="27"/>
      <c r="GQ309" s="27">
        <f t="shared" ref="GQ309" si="8809">SUM(GQ302:GQ308)</f>
        <v>2659</v>
      </c>
      <c r="GR309" s="28">
        <f t="shared" ref="GR309" si="8810">((GQ309+GS309)/7)/GO308</f>
        <v>0.47902219140083219</v>
      </c>
      <c r="GS309" s="27">
        <f t="shared" ref="GS309" si="8811">SUM(GS302:GS308)</f>
        <v>104</v>
      </c>
      <c r="GT309" s="28">
        <f t="shared" ref="GT309" si="8812">(GS309/(GS309+GQ309))</f>
        <v>3.7640246109301487E-2</v>
      </c>
      <c r="GU309" s="27"/>
      <c r="GV309" s="27"/>
      <c r="GW309" s="29">
        <f t="shared" ref="GW309:GX309" si="8813">GW307/GW306*100-100</f>
        <v>8.9271089271089323</v>
      </c>
      <c r="GX309" s="72">
        <f t="shared" si="8813"/>
        <v>5.9497816593886483</v>
      </c>
      <c r="GY309" s="26">
        <f t="shared" ref="GY309" si="8814">SUM(GY302:GY308)</f>
        <v>2</v>
      </c>
      <c r="GZ309" s="27">
        <f t="shared" ref="GZ309" si="8815">SUM(GZ302:GZ308)</f>
        <v>8</v>
      </c>
      <c r="HA309" s="27"/>
      <c r="HB309" s="27"/>
      <c r="HC309" s="27">
        <f t="shared" ref="HC309" si="8816">SUM(HC302:HC308)</f>
        <v>2601</v>
      </c>
      <c r="HD309" s="28">
        <f t="shared" ref="HD309" si="8817">((HC309+HE309)/7)/HA308</f>
        <v>0.4721695674651043</v>
      </c>
      <c r="HE309" s="27">
        <f t="shared" ref="HE309" si="8818">SUM(HE302:HE308)</f>
        <v>139</v>
      </c>
      <c r="HF309" s="28">
        <f t="shared" ref="HF309" si="8819">(HE309/(HE309+HC309))</f>
        <v>5.0729927007299273E-2</v>
      </c>
      <c r="HG309" s="27"/>
      <c r="HH309" s="27"/>
      <c r="HI309" s="29">
        <f t="shared" ref="HI309:HJ309" si="8820">HI307/HI306*100-100</f>
        <v>10.264987537714802</v>
      </c>
      <c r="HJ309" s="72">
        <f t="shared" si="8820"/>
        <v>0.76419213973800026</v>
      </c>
      <c r="HK309" s="26">
        <f t="shared" si="8646"/>
        <v>23</v>
      </c>
      <c r="HL309" s="27">
        <f t="shared" si="8647"/>
        <v>97</v>
      </c>
      <c r="HM309" s="27">
        <f t="shared" si="8648"/>
        <v>0</v>
      </c>
      <c r="HN309" s="27">
        <f t="shared" si="8649"/>
        <v>0</v>
      </c>
      <c r="HO309" s="27">
        <f t="shared" si="8650"/>
        <v>37806</v>
      </c>
      <c r="HP309" s="216">
        <f>+((HO309)/HM308)/7</f>
        <v>0.47396727888171503</v>
      </c>
      <c r="HQ309" s="62">
        <f t="shared" si="8652"/>
        <v>1710</v>
      </c>
      <c r="HR309" s="52">
        <f t="shared" si="8696"/>
        <v>4.5230915727662274E-2</v>
      </c>
      <c r="HS309" s="53">
        <f t="shared" ref="HS309" si="8821">SUM(HS302:HS308)/7</f>
        <v>67.028571428571425</v>
      </c>
      <c r="HT309" s="54">
        <f t="shared" ref="HT309" si="8822">SUM(HT302:HT308)</f>
        <v>35332</v>
      </c>
      <c r="HU309" s="53">
        <f t="shared" ref="HU309" si="8823">AVERAGE(HU302:HU308)</f>
        <v>93.451419273270503</v>
      </c>
      <c r="HV309" s="63">
        <f>HV307/HV306*100-100</f>
        <v>15.298112644674717</v>
      </c>
      <c r="HW309" s="72">
        <f>HW307/HW306*100-100</f>
        <v>7.0407086239367516</v>
      </c>
      <c r="HX309" s="78">
        <f t="shared" ref="HX309" si="8824">SUM(G309,I309,S309,U309,AE309,AG309,AQ309,AS309,BC309,BE309)/7/SUM(E308,Q308,AC308,AO308,BA308)</f>
        <v>0.47909523809523807</v>
      </c>
      <c r="HY309" s="78">
        <f t="shared" ref="HY309" si="8825">SUM(BO309,BQ309,CA309,CC309,CM309,CO309,CY309,DA309,DK309,DM309)/7/SUM(BM308,BY308,CK308,CW308,DI308)</f>
        <v>0.47617490423245817</v>
      </c>
      <c r="HZ309" s="78">
        <f t="shared" ref="HZ309" si="8826">SUM(DW309,DY309,EI309,EK309,EU309,EW309,FG309,FI309)/7/SUM(DU308,EG308,ES308,FE308)</f>
        <v>0.47657520591784275</v>
      </c>
      <c r="IA309" s="78">
        <f t="shared" ref="IA309" si="8827">SUM(FS309,FU309,GE309,GG309,GQ309,GS309,HC309,HE309)/7/SUM(FQ308,GC308,GO308,HA308)</f>
        <v>0.46278281779429448</v>
      </c>
      <c r="IB309" s="92">
        <f t="shared" ref="IB309" si="8828">SUM(I309,U309,AG309,AS309,BE309)/SUM(G309,I309,S309,U309,AE309,AG309,AQ309,AS309,BC309,BE309)</f>
        <v>4.8901699632243313E-2</v>
      </c>
      <c r="IC309" s="92">
        <f t="shared" ref="IC309" si="8829">SUM(BQ309,CC309,CO309,DA309,DM309)/SUM(BO309,BQ309,CA309,CC309,CM309,CO309,CY309,DA309,DK309,DM309)</f>
        <v>4.5030903561267537E-2</v>
      </c>
      <c r="ID309" s="92">
        <f t="shared" ref="ID309" si="8830">SUM(DY309,EK309,EW309,FI309)/SUM(DW309,DY309,EI309,EK309,EU309,EW309,FG309,FI309)</f>
        <v>4.5684720387494493E-2</v>
      </c>
      <c r="IE309" s="92">
        <f t="shared" ref="IE309" si="8831">SUM(FU309,GG309,GS309,HE309)/SUM(FS309,FU309,GE309,GG309,GQ309,GS309,HC309,HE309)</f>
        <v>4.0623523854511102E-2</v>
      </c>
      <c r="IF309" s="94">
        <f t="shared" ref="IF309" si="8832">SUM(C309,O309,AA309,AM309,AY309)</f>
        <v>9</v>
      </c>
      <c r="IG309" s="94">
        <f t="shared" ref="IG309" si="8833">SUM(BK309,BW309,CI309,CU309,DG309)</f>
        <v>5</v>
      </c>
      <c r="IH309" s="94">
        <f t="shared" ref="IH309" si="8834">SUM(DS309,EE309,EQ309,FC309)</f>
        <v>2</v>
      </c>
      <c r="II309" s="94">
        <f t="shared" ref="II309" si="8835">SUM(FO309,GA309,GM309,GY309)</f>
        <v>7</v>
      </c>
      <c r="IJ309" s="96" t="s">
        <v>89</v>
      </c>
    </row>
    <row r="310" spans="1:244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" si="8836">HK309/HM299</f>
        <v>2.0143632860395865E-3</v>
      </c>
      <c r="HL310" s="68">
        <f t="shared" ref="HL310" si="8837">HL309/HN299</f>
        <v>0.1013584117032393</v>
      </c>
      <c r="HM310" s="45"/>
      <c r="HN310" s="45"/>
      <c r="HO310" s="45"/>
      <c r="HP310" s="218"/>
      <c r="HQ310" s="45"/>
      <c r="HR310" s="45"/>
      <c r="HS310" s="45"/>
      <c r="HT310" s="55"/>
      <c r="HU310" s="45"/>
      <c r="HV310" s="45"/>
      <c r="HW310" s="46"/>
      <c r="HY310" s="77"/>
      <c r="HZ310" s="77"/>
      <c r="IA310" s="77"/>
      <c r="IF310" s="94">
        <f t="shared" ref="IF310" si="8838">SUM(E299,Q299,AC299,AO299,BA299)</f>
        <v>3009</v>
      </c>
      <c r="IG310" s="94">
        <f t="shared" ref="IG310" si="8839">SUM(BM299,BY299,CK299,CW299,DI299)</f>
        <v>3063</v>
      </c>
      <c r="IH310" s="94">
        <f t="shared" ref="IH310" si="8840">SUM(DU299,EG299,ES299,FE299)</f>
        <v>2725</v>
      </c>
      <c r="II310" s="94">
        <f t="shared" ref="II310" si="8841">SUM(FQ299,GC299,GO299,HA299)</f>
        <v>2621</v>
      </c>
      <c r="IJ310" s="96" t="s">
        <v>84</v>
      </c>
    </row>
    <row r="311" spans="1:244" x14ac:dyDescent="0.25">
      <c r="A311" s="225">
        <v>59</v>
      </c>
      <c r="B311" s="73">
        <f>B308+1</f>
        <v>44666</v>
      </c>
      <c r="C311" s="33"/>
      <c r="D311" s="34"/>
      <c r="E311" s="34">
        <f>E308-C311</f>
        <v>717</v>
      </c>
      <c r="F311" s="34">
        <f>F308-D311</f>
        <v>54</v>
      </c>
      <c r="G311" s="34">
        <v>305</v>
      </c>
      <c r="H311" s="35">
        <f t="shared" ref="H311:H317" si="8842">((G311+I311)/E311)</f>
        <v>0.45327754532775455</v>
      </c>
      <c r="I311" s="34">
        <v>20</v>
      </c>
      <c r="J311" s="35">
        <f>I311/(G311+I311)</f>
        <v>6.1538461538461542E-2</v>
      </c>
      <c r="K311" s="36"/>
      <c r="L311" s="34"/>
      <c r="M311" s="34"/>
      <c r="N311" s="37"/>
      <c r="O311" s="33"/>
      <c r="P311" s="34"/>
      <c r="Q311" s="34">
        <f t="shared" ref="Q311" si="8843">Q308-O311</f>
        <v>681</v>
      </c>
      <c r="R311" s="34">
        <f t="shared" ref="R311" si="8844">R308-P311</f>
        <v>51</v>
      </c>
      <c r="S311" s="34">
        <v>307</v>
      </c>
      <c r="T311" s="35">
        <f t="shared" ref="T311:T317" si="8845">((S311+U311)/Q311)</f>
        <v>0.47136563876651982</v>
      </c>
      <c r="U311" s="34">
        <v>14</v>
      </c>
      <c r="V311" s="35">
        <f t="shared" ref="V311:V317" si="8846">U311/(S311+U311)</f>
        <v>4.3613707165109032E-2</v>
      </c>
      <c r="W311" s="36"/>
      <c r="X311" s="34"/>
      <c r="Y311" s="34"/>
      <c r="Z311" s="37"/>
      <c r="AA311" s="33"/>
      <c r="AB311" s="34"/>
      <c r="AC311" s="34">
        <f t="shared" ref="AC311" si="8847">AC308-AA311</f>
        <v>97</v>
      </c>
      <c r="AD311" s="34">
        <f t="shared" ref="AD311" si="8848">AD308-AB311</f>
        <v>7</v>
      </c>
      <c r="AE311" s="34">
        <v>55</v>
      </c>
      <c r="AF311" s="35">
        <f t="shared" ref="AF311:AF317" si="8849">((AE311+AG311)/AC311)</f>
        <v>0.60824742268041232</v>
      </c>
      <c r="AG311" s="34">
        <v>4</v>
      </c>
      <c r="AH311" s="35">
        <f t="shared" ref="AH311:AH317" si="8850">AG311/(AE311+AG311)</f>
        <v>6.7796610169491525E-2</v>
      </c>
      <c r="AI311" s="36"/>
      <c r="AJ311" s="34"/>
      <c r="AK311" s="34"/>
      <c r="AL311" s="37"/>
      <c r="AM311" s="33"/>
      <c r="AN311" s="34"/>
      <c r="AO311" s="34">
        <f t="shared" ref="AO311" si="8851">AO308-AM311</f>
        <v>689</v>
      </c>
      <c r="AP311" s="34">
        <f t="shared" ref="AP311" si="8852">AP308-AN311</f>
        <v>52</v>
      </c>
      <c r="AQ311" s="34">
        <v>306</v>
      </c>
      <c r="AR311" s="35">
        <f t="shared" ref="AR311:AR317" si="8853">((AQ311+AS311)/AO311)</f>
        <v>0.47605224963715531</v>
      </c>
      <c r="AS311" s="34">
        <v>22</v>
      </c>
      <c r="AT311" s="35">
        <f t="shared" ref="AT311:AT317" si="8854">AS311/(AQ311+AS311)</f>
        <v>6.7073170731707321E-2</v>
      </c>
      <c r="AU311" s="36"/>
      <c r="AV311" s="34"/>
      <c r="AW311" s="34"/>
      <c r="AX311" s="37"/>
      <c r="AY311" s="33"/>
      <c r="AZ311" s="34"/>
      <c r="BA311" s="34">
        <f t="shared" ref="BA311" si="8855">BA308-AY311</f>
        <v>816</v>
      </c>
      <c r="BB311" s="34">
        <f t="shared" ref="BB311" si="8856">BB308-AZ311</f>
        <v>61</v>
      </c>
      <c r="BC311" s="34">
        <v>364</v>
      </c>
      <c r="BD311" s="35">
        <f t="shared" ref="BD311:BD317" si="8857">((BC311+BE311)/BA311)</f>
        <v>0.47671568627450983</v>
      </c>
      <c r="BE311" s="34">
        <v>25</v>
      </c>
      <c r="BF311" s="35">
        <f t="shared" ref="BF311:BF317" si="8858">BE311/(BC311+BE311)</f>
        <v>6.4267352185089971E-2</v>
      </c>
      <c r="BG311" s="36"/>
      <c r="BH311" s="34"/>
      <c r="BI311" s="34"/>
      <c r="BJ311" s="37"/>
      <c r="BK311" s="33"/>
      <c r="BL311" s="34"/>
      <c r="BM311" s="34">
        <f t="shared" ref="BM311" si="8859">BM308-BK311</f>
        <v>701</v>
      </c>
      <c r="BN311" s="34">
        <f t="shared" ref="BN311" si="8860">BN308-BL311</f>
        <v>53</v>
      </c>
      <c r="BO311" s="34">
        <v>286</v>
      </c>
      <c r="BP311" s="35">
        <f t="shared" ref="BP311:BP317" si="8861">((BO311+BQ311)/BM311)</f>
        <v>0.43081312410841655</v>
      </c>
      <c r="BQ311" s="34">
        <v>16</v>
      </c>
      <c r="BR311" s="35">
        <f t="shared" ref="BR311:BR317" si="8862">BQ311/(BO311+BQ311)</f>
        <v>5.2980132450331126E-2</v>
      </c>
      <c r="BS311" s="36"/>
      <c r="BT311" s="34"/>
      <c r="BU311" s="34"/>
      <c r="BV311" s="37"/>
      <c r="BW311" s="33"/>
      <c r="BX311" s="34"/>
      <c r="BY311" s="34">
        <f t="shared" ref="BY311" si="8863">BY308-BW311</f>
        <v>721</v>
      </c>
      <c r="BZ311" s="34">
        <f t="shared" ref="BZ311" si="8864">BZ308-BX311</f>
        <v>55</v>
      </c>
      <c r="CA311" s="34">
        <v>346</v>
      </c>
      <c r="CB311" s="35">
        <f t="shared" ref="CB311:CB317" si="8865">((CA311+CC311)/BY311)</f>
        <v>0.49375866851595007</v>
      </c>
      <c r="CC311" s="34">
        <v>10</v>
      </c>
      <c r="CD311" s="35">
        <f t="shared" ref="CD311:CD317" si="8866">CC311/(CA311+CC311)</f>
        <v>2.8089887640449437E-2</v>
      </c>
      <c r="CE311" s="36"/>
      <c r="CF311" s="34"/>
      <c r="CG311" s="34"/>
      <c r="CH311" s="37"/>
      <c r="CI311" s="33">
        <v>1</v>
      </c>
      <c r="CJ311" s="34"/>
      <c r="CK311" s="34">
        <f t="shared" ref="CK311" si="8867">CK308-CI311</f>
        <v>106</v>
      </c>
      <c r="CL311" s="34">
        <f t="shared" ref="CL311" si="8868">CL308-CJ311</f>
        <v>8</v>
      </c>
      <c r="CM311" s="34">
        <v>56</v>
      </c>
      <c r="CN311" s="35">
        <f t="shared" ref="CN311:CN317" si="8869">((CM311+CO311)/CK311)</f>
        <v>0.57547169811320753</v>
      </c>
      <c r="CO311" s="34">
        <v>5</v>
      </c>
      <c r="CP311" s="35">
        <f t="shared" ref="CP311:CP317" si="8870">CO311/(CM311+CO311)</f>
        <v>8.1967213114754092E-2</v>
      </c>
      <c r="CQ311" s="36"/>
      <c r="CR311" s="34"/>
      <c r="CS311" s="34"/>
      <c r="CT311" s="37"/>
      <c r="CU311" s="33"/>
      <c r="CV311" s="34"/>
      <c r="CW311" s="34">
        <f t="shared" ref="CW311" si="8871">CW308-CU311</f>
        <v>728</v>
      </c>
      <c r="CX311" s="34">
        <f t="shared" ref="CX311" si="8872">CX308-CV311</f>
        <v>56</v>
      </c>
      <c r="CY311" s="34">
        <v>323</v>
      </c>
      <c r="CZ311" s="35">
        <f t="shared" ref="CZ311:CZ317" si="8873">((CY311+DA311)/CW311)</f>
        <v>0.46291208791208793</v>
      </c>
      <c r="DA311" s="34">
        <v>14</v>
      </c>
      <c r="DB311" s="35">
        <f t="shared" ref="DB311:DB317" si="8874">DA311/(CY311+DA311)</f>
        <v>4.1543026706231452E-2</v>
      </c>
      <c r="DC311" s="36"/>
      <c r="DD311" s="34"/>
      <c r="DE311" s="34"/>
      <c r="DF311" s="37"/>
      <c r="DG311" s="33"/>
      <c r="DH311" s="34"/>
      <c r="DI311" s="34">
        <f t="shared" ref="DI311" si="8875">DI308-DG311</f>
        <v>801</v>
      </c>
      <c r="DJ311" s="34">
        <f t="shared" ref="DJ311" si="8876">DJ308-DH311</f>
        <v>62</v>
      </c>
      <c r="DK311" s="34">
        <v>378</v>
      </c>
      <c r="DL311" s="35">
        <f t="shared" ref="DL311:DL317" si="8877">((DK311+DM311)/DI311)</f>
        <v>0.49313358302122345</v>
      </c>
      <c r="DM311" s="34">
        <v>17</v>
      </c>
      <c r="DN311" s="35">
        <f t="shared" ref="DN311:DN317" si="8878">DM311/(DK311+DM311)</f>
        <v>4.3037974683544304E-2</v>
      </c>
      <c r="DO311" s="36"/>
      <c r="DP311" s="34"/>
      <c r="DQ311" s="34"/>
      <c r="DR311" s="37"/>
      <c r="DS311" s="33"/>
      <c r="DT311" s="34"/>
      <c r="DU311" s="34">
        <f t="shared" ref="DU311" si="8879">DU308-DS311</f>
        <v>871</v>
      </c>
      <c r="DV311" s="34">
        <f t="shared" ref="DV311" si="8880">DV308-DT311</f>
        <v>65</v>
      </c>
      <c r="DW311" s="34">
        <v>358</v>
      </c>
      <c r="DX311" s="35">
        <f t="shared" ref="DX311:DX317" si="8881">((DW311+DY311)/DU311)</f>
        <v>0.42365097588978184</v>
      </c>
      <c r="DY311" s="34">
        <v>11</v>
      </c>
      <c r="DZ311" s="35">
        <f t="shared" ref="DZ311:DZ317" si="8882">DY311/(DW311+DY311)</f>
        <v>2.9810298102981029E-2</v>
      </c>
      <c r="EA311" s="36"/>
      <c r="EB311" s="34"/>
      <c r="EC311" s="34"/>
      <c r="ED311" s="37"/>
      <c r="EE311" s="33"/>
      <c r="EF311" s="34"/>
      <c r="EG311" s="34">
        <f t="shared" ref="EG311" si="8883">EG308-EE311</f>
        <v>138</v>
      </c>
      <c r="EH311" s="34">
        <f t="shared" ref="EH311" si="8884">EH308-EF311</f>
        <v>10</v>
      </c>
      <c r="EI311" s="34">
        <v>53</v>
      </c>
      <c r="EJ311" s="35">
        <f t="shared" ref="EJ311:EJ317" si="8885">((EI311+EK311)/EG311)</f>
        <v>0.40579710144927539</v>
      </c>
      <c r="EK311" s="34">
        <v>3</v>
      </c>
      <c r="EL311" s="35">
        <f t="shared" ref="EL311:EL317" si="8886">EK311/(EI311+EK311)</f>
        <v>5.3571428571428568E-2</v>
      </c>
      <c r="EM311" s="36"/>
      <c r="EN311" s="34"/>
      <c r="EO311" s="34"/>
      <c r="EP311" s="37"/>
      <c r="EQ311" s="33"/>
      <c r="ER311" s="34"/>
      <c r="ES311" s="34">
        <f t="shared" ref="ES311" si="8887">ES308-EQ311</f>
        <v>853</v>
      </c>
      <c r="ET311" s="34">
        <f t="shared" ref="ET311" si="8888">ET308-ER311</f>
        <v>64</v>
      </c>
      <c r="EU311" s="34">
        <v>353</v>
      </c>
      <c r="EV311" s="35">
        <f t="shared" ref="EV311:EV317" si="8889">((EU311+EW311)/ES311)</f>
        <v>0.42321219226260259</v>
      </c>
      <c r="EW311" s="34">
        <v>8</v>
      </c>
      <c r="EX311" s="35">
        <f t="shared" ref="EX311:EX317" si="8890">EW311/(EU311+EW311)</f>
        <v>2.2160664819944598E-2</v>
      </c>
      <c r="EY311" s="36"/>
      <c r="EZ311" s="34"/>
      <c r="FA311" s="34"/>
      <c r="FB311" s="37"/>
      <c r="FC311" s="33">
        <v>1</v>
      </c>
      <c r="FD311" s="34"/>
      <c r="FE311" s="34">
        <f t="shared" ref="FE311" si="8891">FE308-FC311</f>
        <v>860</v>
      </c>
      <c r="FF311" s="34">
        <f t="shared" ref="FF311" si="8892">FF308-FD311</f>
        <v>65</v>
      </c>
      <c r="FG311" s="34">
        <v>333</v>
      </c>
      <c r="FH311" s="35">
        <f t="shared" ref="FH311:FH317" si="8893">((FG311+FI311)/FE311)</f>
        <v>0.41162790697674417</v>
      </c>
      <c r="FI311" s="34">
        <v>21</v>
      </c>
      <c r="FJ311" s="35">
        <f t="shared" ref="FJ311:FJ317" si="8894">FI311/(FG311+FI311)</f>
        <v>5.9322033898305086E-2</v>
      </c>
      <c r="FK311" s="36"/>
      <c r="FL311" s="34"/>
      <c r="FM311" s="34"/>
      <c r="FN311" s="37"/>
      <c r="FO311" s="33"/>
      <c r="FP311" s="34"/>
      <c r="FQ311" s="34">
        <f t="shared" ref="FQ311" si="8895">FQ308-FO311</f>
        <v>834</v>
      </c>
      <c r="FR311" s="34">
        <f t="shared" ref="FR311" si="8896">FR308-FP311</f>
        <v>63</v>
      </c>
      <c r="FS311" s="34">
        <v>355</v>
      </c>
      <c r="FT311" s="35">
        <f t="shared" ref="FT311:FT317" si="8897">((FS311+FU311)/FQ311)</f>
        <v>0.44244604316546765</v>
      </c>
      <c r="FU311" s="34">
        <v>14</v>
      </c>
      <c r="FV311" s="35">
        <f t="shared" ref="FV311:FV317" si="8898">FU311/(FS311+FU311)</f>
        <v>3.7940379403794036E-2</v>
      </c>
      <c r="FW311" s="36"/>
      <c r="FX311" s="34"/>
      <c r="FY311" s="34"/>
      <c r="FZ311" s="37"/>
      <c r="GA311" s="33"/>
      <c r="GB311" s="34"/>
      <c r="GC311" s="34">
        <f t="shared" ref="GC311" si="8899">GC308-GA311</f>
        <v>127</v>
      </c>
      <c r="GD311" s="34">
        <f t="shared" ref="GD311" si="8900">GD308-GB311</f>
        <v>10</v>
      </c>
      <c r="GE311" s="34">
        <v>51</v>
      </c>
      <c r="GF311" s="35">
        <f t="shared" ref="GF311:GF317" si="8901">((GE311+GG311)/GC311)</f>
        <v>0.47244094488188976</v>
      </c>
      <c r="GG311" s="34">
        <v>9</v>
      </c>
      <c r="GH311" s="35">
        <f t="shared" ref="GH311:GH317" si="8902">GG311/(GE311+GG311)</f>
        <v>0.15</v>
      </c>
      <c r="GI311" s="36"/>
      <c r="GJ311" s="34"/>
      <c r="GK311" s="34"/>
      <c r="GL311" s="37"/>
      <c r="GM311" s="33"/>
      <c r="GN311" s="34"/>
      <c r="GO311" s="34">
        <f t="shared" ref="GO311" si="8903">GO308-GM311</f>
        <v>824</v>
      </c>
      <c r="GP311" s="34">
        <f t="shared" ref="GP311" si="8904">GP308-GN311</f>
        <v>62</v>
      </c>
      <c r="GQ311" s="34">
        <v>347</v>
      </c>
      <c r="GR311" s="35">
        <f t="shared" ref="GR311:GR317" si="8905">((GQ311+GS311)/GO311)</f>
        <v>0.44296116504854371</v>
      </c>
      <c r="GS311" s="34">
        <v>18</v>
      </c>
      <c r="GT311" s="35">
        <f t="shared" ref="GT311:GT317" si="8906">GS311/(GQ311+GS311)</f>
        <v>4.9315068493150684E-2</v>
      </c>
      <c r="GU311" s="36"/>
      <c r="GV311" s="34"/>
      <c r="GW311" s="34"/>
      <c r="GX311" s="37"/>
      <c r="GY311" s="33">
        <v>1</v>
      </c>
      <c r="GZ311" s="34"/>
      <c r="HA311" s="34">
        <f t="shared" ref="HA311" si="8907">HA308-GY311</f>
        <v>828</v>
      </c>
      <c r="HB311" s="34">
        <f t="shared" ref="HB311" si="8908">HB308-GZ311</f>
        <v>62</v>
      </c>
      <c r="HC311" s="34">
        <v>353</v>
      </c>
      <c r="HD311" s="35">
        <f t="shared" ref="HD311:HD317" si="8909">((HC311+HE311)/HA311)</f>
        <v>0.44444444444444442</v>
      </c>
      <c r="HE311" s="34">
        <v>15</v>
      </c>
      <c r="HF311" s="35">
        <f t="shared" ref="HF311:HF317" si="8910">HE311/(HC311+HE311)</f>
        <v>4.0760869565217392E-2</v>
      </c>
      <c r="HG311" s="36"/>
      <c r="HH311" s="34"/>
      <c r="HI311" s="34"/>
      <c r="HJ311" s="37"/>
      <c r="HK311" s="33">
        <f t="shared" ref="HK311:HK318" si="8911">+C311+O311+AA311+AM311+AY311+BK311+BW311+CI311+CU311+DG311+DS311+EE311+EQ311+FC311+FO311+GA311+GM311+GY311</f>
        <v>3</v>
      </c>
      <c r="HL311" s="34">
        <f t="shared" ref="HL311:HL318" si="8912">+D311+P311+AB311+AN311+AZ311+BL311+BX311+CJ311+CV311+DH311+DT311+EF311+ER311+FD311+FP311+GB311+GN311+GZ311</f>
        <v>0</v>
      </c>
      <c r="HM311" s="34">
        <f t="shared" ref="HM311:HM318" si="8913">+E311+Q311+AC311+AO311+BA311+BM311+BY311+CK311+CW311+DI311+DU311+EG311+ES311+FE311+FQ311+GC311+GO311+HA311</f>
        <v>11392</v>
      </c>
      <c r="HN311" s="34">
        <f t="shared" ref="HN311:HN318" si="8914">+F311+R311+AD311+AP311+BB311+BN311+BZ311+CL311+CX311+DJ311+DV311+EH311+ET311+FF311+FR311+GD311+GP311+HB311</f>
        <v>860</v>
      </c>
      <c r="HO311" s="34">
        <f t="shared" ref="HO311:HO318" si="8915">+G311+S311+AE311+AQ311+BC311+BO311+CA311+CM311+CY311+DK311+DW311+EI311+EU311+FG311+FS311+GE311+GQ311+HC311+I311+U311+AG311+AS311+BE311+BQ311+CC311+CO311+DA311+DM311+DY311+EK311+EW311+FI311+FU311+GG311+GS311+HE311</f>
        <v>5175</v>
      </c>
      <c r="HP311" s="214">
        <f t="shared" ref="HP311:HP312" si="8916">+(HO311)/HM311</f>
        <v>0.45426615168539325</v>
      </c>
      <c r="HQ311" s="48">
        <f t="shared" ref="HQ311:HQ318" si="8917">+I311+U311+AG311+AS311+BE311+BQ311+CC311+CO311+DA311+DM311+DY311+EK311+EW311+FI311+FU311+GG311+GS311+HE311</f>
        <v>246</v>
      </c>
      <c r="HR311" s="35">
        <f>+(HQ311/(HO311))</f>
        <v>4.7536231884057971E-2</v>
      </c>
      <c r="HS311" s="49">
        <v>67.400000000000006</v>
      </c>
      <c r="HT311" s="50">
        <v>4820</v>
      </c>
      <c r="HU311" s="49">
        <f t="shared" ref="HU311:HU317" si="8918">+HT311/HO311*100</f>
        <v>93.140096618357489</v>
      </c>
      <c r="HV311" s="48"/>
      <c r="HW311" s="37"/>
      <c r="HX311" s="78">
        <f t="shared" ref="HX311:HX317" si="8919">SUM(G311,I311,S311,U311,AE311,AG311,AQ311,AS311,BC311,BE311)/SUM(E311,Q311,AC311,AO311,BA311)</f>
        <v>0.47399999999999998</v>
      </c>
      <c r="HY311" s="78">
        <f t="shared" ref="HY311:HY317" si="8920">SUM(BO311,BQ311,CA311,CC311,CM311,CO311,CY311,DA311,DK311,DM311)/SUM(BM311,BY311,CK311,CW311,DI311)</f>
        <v>0.47464834805364736</v>
      </c>
      <c r="HZ311" s="78">
        <f t="shared" ref="HZ311:HZ317" si="8921">SUM(DW311,DY311,EI311,EK311,EU311,EW311,FG311,FI311)/SUM(DU311,EG311,ES311,FE311)</f>
        <v>0.41880969875091845</v>
      </c>
      <c r="IA311" s="78">
        <f t="shared" ref="IA311:IA317" si="8922">SUM(FS311,FU311,GE311,GG311,GQ311,GS311,HC311,HE311)/SUM(FQ311,GC311,GO311,HA311)</f>
        <v>0.44469957902793722</v>
      </c>
    </row>
    <row r="312" spans="1:244" x14ac:dyDescent="0.25">
      <c r="A312" s="226"/>
      <c r="B312" s="41">
        <f t="shared" ref="B312:B317" si="8923">+B311+1</f>
        <v>44667</v>
      </c>
      <c r="C312" s="10"/>
      <c r="D312" s="11"/>
      <c r="E312" s="74">
        <f t="shared" ref="E312:E316" si="8924">E311-C312</f>
        <v>717</v>
      </c>
      <c r="F312" s="74">
        <f t="shared" ref="F312:F316" si="8925">F311-D312</f>
        <v>54</v>
      </c>
      <c r="G312" s="11">
        <v>333</v>
      </c>
      <c r="H312" s="12">
        <f t="shared" si="8842"/>
        <v>0.48675034867503486</v>
      </c>
      <c r="I312" s="11">
        <v>16</v>
      </c>
      <c r="J312" s="12">
        <f t="shared" ref="J312:J317" si="8926">I312/(G312+I312)</f>
        <v>4.5845272206303724E-2</v>
      </c>
      <c r="K312" s="13"/>
      <c r="L312" s="11"/>
      <c r="M312" s="11"/>
      <c r="N312" s="14"/>
      <c r="O312" s="10"/>
      <c r="P312" s="11"/>
      <c r="Q312" s="74">
        <f t="shared" ref="Q312:Q317" si="8927">Q311-O312</f>
        <v>681</v>
      </c>
      <c r="R312" s="74">
        <f t="shared" ref="R312:R317" si="8928">R311-P312</f>
        <v>51</v>
      </c>
      <c r="S312" s="11">
        <v>310</v>
      </c>
      <c r="T312" s="12">
        <f t="shared" si="8845"/>
        <v>0.47136563876651982</v>
      </c>
      <c r="U312" s="11">
        <v>11</v>
      </c>
      <c r="V312" s="12">
        <f t="shared" si="8846"/>
        <v>3.4267912772585667E-2</v>
      </c>
      <c r="W312" s="13"/>
      <c r="X312" s="11"/>
      <c r="Y312" s="11"/>
      <c r="Z312" s="14"/>
      <c r="AA312" s="10"/>
      <c r="AB312" s="11"/>
      <c r="AC312" s="74">
        <f t="shared" ref="AC312:AC317" si="8929">AC311-AA312</f>
        <v>97</v>
      </c>
      <c r="AD312" s="74">
        <f t="shared" ref="AD312:AD317" si="8930">AD311-AB312</f>
        <v>7</v>
      </c>
      <c r="AE312" s="11">
        <v>41</v>
      </c>
      <c r="AF312" s="12">
        <f t="shared" si="8849"/>
        <v>0.44329896907216493</v>
      </c>
      <c r="AG312" s="11">
        <v>2</v>
      </c>
      <c r="AH312" s="12">
        <f t="shared" si="8850"/>
        <v>4.6511627906976744E-2</v>
      </c>
      <c r="AI312" s="13"/>
      <c r="AJ312" s="11"/>
      <c r="AK312" s="11"/>
      <c r="AL312" s="14"/>
      <c r="AM312" s="10"/>
      <c r="AN312" s="11"/>
      <c r="AO312" s="74">
        <f t="shared" ref="AO312:AO317" si="8931">AO311-AM312</f>
        <v>689</v>
      </c>
      <c r="AP312" s="74">
        <f t="shared" ref="AP312:AP317" si="8932">AP311-AN312</f>
        <v>52</v>
      </c>
      <c r="AQ312" s="11">
        <v>320</v>
      </c>
      <c r="AR312" s="12">
        <f t="shared" si="8853"/>
        <v>0.49056603773584906</v>
      </c>
      <c r="AS312" s="11">
        <v>18</v>
      </c>
      <c r="AT312" s="12">
        <f t="shared" si="8854"/>
        <v>5.3254437869822487E-2</v>
      </c>
      <c r="AU312" s="13"/>
      <c r="AV312" s="11"/>
      <c r="AW312" s="11"/>
      <c r="AX312" s="14"/>
      <c r="AY312" s="10">
        <v>1</v>
      </c>
      <c r="AZ312" s="11"/>
      <c r="BA312" s="74">
        <f t="shared" ref="BA312:BA317" si="8933">BA311-AY312</f>
        <v>815</v>
      </c>
      <c r="BB312" s="74">
        <f t="shared" ref="BB312:BB317" si="8934">BB311-AZ312</f>
        <v>61</v>
      </c>
      <c r="BC312" s="11">
        <v>330</v>
      </c>
      <c r="BD312" s="12">
        <f t="shared" si="8857"/>
        <v>0.43435582822085889</v>
      </c>
      <c r="BE312" s="11">
        <v>24</v>
      </c>
      <c r="BF312" s="12">
        <f t="shared" si="8858"/>
        <v>6.7796610169491525E-2</v>
      </c>
      <c r="BG312" s="13"/>
      <c r="BH312" s="11"/>
      <c r="BI312" s="11"/>
      <c r="BJ312" s="14"/>
      <c r="BK312" s="10"/>
      <c r="BL312" s="11"/>
      <c r="BM312" s="74">
        <f t="shared" ref="BM312:BM317" si="8935">BM311-BK312</f>
        <v>701</v>
      </c>
      <c r="BN312" s="74">
        <f t="shared" ref="BN312:BN317" si="8936">BN311-BL312</f>
        <v>53</v>
      </c>
      <c r="BO312" s="11">
        <v>278</v>
      </c>
      <c r="BP312" s="12">
        <f t="shared" si="8861"/>
        <v>0.42510699001426533</v>
      </c>
      <c r="BQ312" s="11">
        <v>20</v>
      </c>
      <c r="BR312" s="12">
        <f t="shared" si="8862"/>
        <v>6.7114093959731544E-2</v>
      </c>
      <c r="BS312" s="13"/>
      <c r="BT312" s="11"/>
      <c r="BU312" s="11"/>
      <c r="BV312" s="14"/>
      <c r="BW312" s="10">
        <v>1</v>
      </c>
      <c r="BX312" s="11"/>
      <c r="BY312" s="74">
        <f t="shared" ref="BY312:BY317" si="8937">BY311-BW312</f>
        <v>720</v>
      </c>
      <c r="BZ312" s="74">
        <f t="shared" ref="BZ312:BZ317" si="8938">BZ311-BX312</f>
        <v>55</v>
      </c>
      <c r="CA312" s="11">
        <v>333</v>
      </c>
      <c r="CB312" s="12">
        <f t="shared" si="8865"/>
        <v>0.48472222222222222</v>
      </c>
      <c r="CC312" s="11">
        <v>16</v>
      </c>
      <c r="CD312" s="12">
        <f t="shared" si="8866"/>
        <v>4.5845272206303724E-2</v>
      </c>
      <c r="CE312" s="13"/>
      <c r="CF312" s="11"/>
      <c r="CG312" s="11"/>
      <c r="CH312" s="14"/>
      <c r="CI312" s="10"/>
      <c r="CJ312" s="11"/>
      <c r="CK312" s="74">
        <f t="shared" ref="CK312:CK317" si="8939">CK311-CI312</f>
        <v>106</v>
      </c>
      <c r="CL312" s="74">
        <f t="shared" ref="CL312:CL317" si="8940">CL311-CJ312</f>
        <v>8</v>
      </c>
      <c r="CM312" s="11">
        <v>48</v>
      </c>
      <c r="CN312" s="12">
        <f t="shared" si="8869"/>
        <v>0.48113207547169812</v>
      </c>
      <c r="CO312" s="11">
        <v>3</v>
      </c>
      <c r="CP312" s="12">
        <f t="shared" si="8870"/>
        <v>5.8823529411764705E-2</v>
      </c>
      <c r="CQ312" s="13"/>
      <c r="CR312" s="11"/>
      <c r="CS312" s="11"/>
      <c r="CT312" s="14"/>
      <c r="CU312" s="10">
        <v>1</v>
      </c>
      <c r="CV312" s="11"/>
      <c r="CW312" s="74">
        <f t="shared" ref="CW312:CW317" si="8941">CW311-CU312</f>
        <v>727</v>
      </c>
      <c r="CX312" s="74">
        <f t="shared" ref="CX312:CX317" si="8942">CX311-CV312</f>
        <v>56</v>
      </c>
      <c r="CY312" s="11">
        <v>348</v>
      </c>
      <c r="CZ312" s="12">
        <f t="shared" si="8873"/>
        <v>0.50068775790921594</v>
      </c>
      <c r="DA312" s="11">
        <v>16</v>
      </c>
      <c r="DB312" s="12">
        <f t="shared" si="8874"/>
        <v>4.3956043956043959E-2</v>
      </c>
      <c r="DC312" s="13"/>
      <c r="DD312" s="11"/>
      <c r="DE312" s="11"/>
      <c r="DF312" s="14"/>
      <c r="DG312" s="10"/>
      <c r="DH312" s="11"/>
      <c r="DI312" s="74">
        <f t="shared" ref="DI312:DI317" si="8943">DI311-DG312</f>
        <v>801</v>
      </c>
      <c r="DJ312" s="74">
        <f t="shared" ref="DJ312:DJ317" si="8944">DJ311-DH312</f>
        <v>62</v>
      </c>
      <c r="DK312" s="11">
        <v>365</v>
      </c>
      <c r="DL312" s="12">
        <f t="shared" si="8877"/>
        <v>0.47690387016229713</v>
      </c>
      <c r="DM312" s="11">
        <v>17</v>
      </c>
      <c r="DN312" s="12">
        <f t="shared" si="8878"/>
        <v>4.4502617801047119E-2</v>
      </c>
      <c r="DO312" s="13"/>
      <c r="DP312" s="11"/>
      <c r="DQ312" s="11"/>
      <c r="DR312" s="14"/>
      <c r="DS312" s="10"/>
      <c r="DT312" s="11"/>
      <c r="DU312" s="74">
        <f t="shared" ref="DU312:DU317" si="8945">DU311-DS312</f>
        <v>871</v>
      </c>
      <c r="DV312" s="74">
        <f t="shared" ref="DV312:DV317" si="8946">DV311-DT312</f>
        <v>65</v>
      </c>
      <c r="DW312" s="11">
        <v>388</v>
      </c>
      <c r="DX312" s="12">
        <f t="shared" si="8881"/>
        <v>0.47416762342135477</v>
      </c>
      <c r="DY312" s="11">
        <v>25</v>
      </c>
      <c r="DZ312" s="12">
        <f t="shared" si="8882"/>
        <v>6.0532687651331719E-2</v>
      </c>
      <c r="EA312" s="13"/>
      <c r="EB312" s="11"/>
      <c r="EC312" s="11"/>
      <c r="ED312" s="14"/>
      <c r="EE312" s="10"/>
      <c r="EF312" s="11"/>
      <c r="EG312" s="74">
        <f t="shared" ref="EG312:EG317" si="8947">EG311-EE312</f>
        <v>138</v>
      </c>
      <c r="EH312" s="74">
        <f t="shared" ref="EH312:EH317" si="8948">EH311-EF312</f>
        <v>10</v>
      </c>
      <c r="EI312" s="11">
        <v>52</v>
      </c>
      <c r="EJ312" s="12">
        <f t="shared" si="8885"/>
        <v>0.41304347826086957</v>
      </c>
      <c r="EK312" s="11">
        <v>5</v>
      </c>
      <c r="EL312" s="12">
        <f t="shared" si="8886"/>
        <v>8.771929824561403E-2</v>
      </c>
      <c r="EM312" s="13"/>
      <c r="EN312" s="11"/>
      <c r="EO312" s="11"/>
      <c r="EP312" s="14"/>
      <c r="EQ312" s="10">
        <v>1</v>
      </c>
      <c r="ER312" s="11">
        <v>1</v>
      </c>
      <c r="ES312" s="74">
        <f t="shared" ref="ES312:ES317" si="8949">ES311-EQ312</f>
        <v>852</v>
      </c>
      <c r="ET312" s="74">
        <f t="shared" ref="ET312:ET317" si="8950">ET311-ER312</f>
        <v>63</v>
      </c>
      <c r="EU312" s="11">
        <v>401</v>
      </c>
      <c r="EV312" s="12">
        <f t="shared" si="8889"/>
        <v>0.49295774647887325</v>
      </c>
      <c r="EW312" s="11">
        <v>19</v>
      </c>
      <c r="EX312" s="12">
        <f t="shared" si="8890"/>
        <v>4.5238095238095237E-2</v>
      </c>
      <c r="EY312" s="13"/>
      <c r="EZ312" s="11"/>
      <c r="FA312" s="11"/>
      <c r="FB312" s="14"/>
      <c r="FC312" s="10"/>
      <c r="FD312" s="11"/>
      <c r="FE312" s="74">
        <f t="shared" ref="FE312:FE317" si="8951">FE311-FC312</f>
        <v>860</v>
      </c>
      <c r="FF312" s="74">
        <f t="shared" ref="FF312:FF317" si="8952">FF311-FD312</f>
        <v>65</v>
      </c>
      <c r="FG312" s="11">
        <v>400</v>
      </c>
      <c r="FH312" s="12">
        <f t="shared" si="8893"/>
        <v>0.48720930232558141</v>
      </c>
      <c r="FI312" s="11">
        <v>19</v>
      </c>
      <c r="FJ312" s="12">
        <f t="shared" si="8894"/>
        <v>4.5346062052505964E-2</v>
      </c>
      <c r="FK312" s="13"/>
      <c r="FL312" s="11"/>
      <c r="FM312" s="11"/>
      <c r="FN312" s="14"/>
      <c r="FO312" s="10"/>
      <c r="FP312" s="11"/>
      <c r="FQ312" s="74">
        <f t="shared" ref="FQ312:FQ317" si="8953">FQ311-FO312</f>
        <v>834</v>
      </c>
      <c r="FR312" s="74">
        <f t="shared" ref="FR312:FR317" si="8954">FR311-FP312</f>
        <v>63</v>
      </c>
      <c r="FS312" s="11">
        <v>366</v>
      </c>
      <c r="FT312" s="12">
        <f t="shared" si="8897"/>
        <v>0.45323741007194246</v>
      </c>
      <c r="FU312" s="11">
        <v>12</v>
      </c>
      <c r="FV312" s="12">
        <f t="shared" si="8898"/>
        <v>3.1746031746031744E-2</v>
      </c>
      <c r="FW312" s="13"/>
      <c r="FX312" s="11"/>
      <c r="FY312" s="11"/>
      <c r="FZ312" s="14"/>
      <c r="GA312" s="10"/>
      <c r="GB312" s="11"/>
      <c r="GC312" s="74">
        <f t="shared" ref="GC312:GC317" si="8955">GC311-GA312</f>
        <v>127</v>
      </c>
      <c r="GD312" s="74">
        <f t="shared" ref="GD312:GD317" si="8956">GD311-GB312</f>
        <v>10</v>
      </c>
      <c r="GE312" s="11">
        <v>45</v>
      </c>
      <c r="GF312" s="12">
        <f t="shared" si="8901"/>
        <v>0.38582677165354329</v>
      </c>
      <c r="GG312" s="11">
        <v>4</v>
      </c>
      <c r="GH312" s="12">
        <f t="shared" si="8902"/>
        <v>8.1632653061224483E-2</v>
      </c>
      <c r="GI312" s="13"/>
      <c r="GJ312" s="11"/>
      <c r="GK312" s="11"/>
      <c r="GL312" s="14"/>
      <c r="GM312" s="10"/>
      <c r="GN312" s="11"/>
      <c r="GO312" s="74">
        <f t="shared" ref="GO312:GO317" si="8957">GO311-GM312</f>
        <v>824</v>
      </c>
      <c r="GP312" s="74">
        <f t="shared" ref="GP312:GP317" si="8958">GP311-GN312</f>
        <v>62</v>
      </c>
      <c r="GQ312" s="11">
        <v>372</v>
      </c>
      <c r="GR312" s="12">
        <f t="shared" si="8905"/>
        <v>0.46844660194174759</v>
      </c>
      <c r="GS312" s="11">
        <v>14</v>
      </c>
      <c r="GT312" s="12">
        <f t="shared" si="8906"/>
        <v>3.6269430051813469E-2</v>
      </c>
      <c r="GU312" s="13"/>
      <c r="GV312" s="11"/>
      <c r="GW312" s="11"/>
      <c r="GX312" s="14"/>
      <c r="GY312" s="10">
        <v>1</v>
      </c>
      <c r="GZ312" s="11"/>
      <c r="HA312" s="74">
        <f t="shared" ref="HA312:HA317" si="8959">HA311-GY312</f>
        <v>827</v>
      </c>
      <c r="HB312" s="74">
        <f t="shared" ref="HB312:HB317" si="8960">HB311-GZ312</f>
        <v>62</v>
      </c>
      <c r="HC312" s="11">
        <v>352</v>
      </c>
      <c r="HD312" s="12">
        <f t="shared" si="8909"/>
        <v>0.45586457073760578</v>
      </c>
      <c r="HE312" s="11">
        <v>25</v>
      </c>
      <c r="HF312" s="12">
        <f t="shared" si="8910"/>
        <v>6.6312997347480113E-2</v>
      </c>
      <c r="HG312" s="13"/>
      <c r="HH312" s="11"/>
      <c r="HI312" s="11"/>
      <c r="HJ312" s="14"/>
      <c r="HK312" s="10">
        <f t="shared" si="8911"/>
        <v>5</v>
      </c>
      <c r="HL312" s="11">
        <f t="shared" si="8912"/>
        <v>1</v>
      </c>
      <c r="HM312" s="11">
        <f t="shared" si="8913"/>
        <v>11387</v>
      </c>
      <c r="HN312" s="11">
        <f t="shared" si="8914"/>
        <v>859</v>
      </c>
      <c r="HO312" s="11">
        <f t="shared" si="8915"/>
        <v>5348</v>
      </c>
      <c r="HP312" s="215">
        <f t="shared" si="8916"/>
        <v>0.46965838236585578</v>
      </c>
      <c r="HQ312" s="15">
        <f t="shared" si="8917"/>
        <v>266</v>
      </c>
      <c r="HR312" s="12">
        <f t="shared" ref="HR312:HR318" si="8961">+(HQ312/(HO312))</f>
        <v>4.9738219895287955E-2</v>
      </c>
      <c r="HS312" s="16">
        <v>67.400000000000006</v>
      </c>
      <c r="HT312" s="17">
        <v>4972</v>
      </c>
      <c r="HU312" s="16">
        <f t="shared" si="8918"/>
        <v>92.969334330590883</v>
      </c>
      <c r="HV312" s="15"/>
      <c r="HW312" s="14"/>
      <c r="HX312" s="78">
        <f t="shared" si="8919"/>
        <v>0.46848949649883292</v>
      </c>
      <c r="HY312" s="78">
        <f t="shared" si="8920"/>
        <v>0.47266775777414077</v>
      </c>
      <c r="HZ312" s="78">
        <f t="shared" si="8921"/>
        <v>0.48107313487688352</v>
      </c>
      <c r="IA312" s="78">
        <f t="shared" si="8922"/>
        <v>0.4555895865237366</v>
      </c>
    </row>
    <row r="313" spans="1:244" x14ac:dyDescent="0.25">
      <c r="A313" s="226"/>
      <c r="B313" s="41">
        <f t="shared" si="8923"/>
        <v>44668</v>
      </c>
      <c r="C313" s="10"/>
      <c r="D313" s="11"/>
      <c r="E313" s="74">
        <f t="shared" si="8924"/>
        <v>717</v>
      </c>
      <c r="F313" s="74">
        <f t="shared" si="8925"/>
        <v>54</v>
      </c>
      <c r="G313" s="11">
        <v>270</v>
      </c>
      <c r="H313" s="12">
        <f t="shared" si="8842"/>
        <v>0.40585774058577406</v>
      </c>
      <c r="I313" s="11">
        <v>21</v>
      </c>
      <c r="J313" s="12">
        <f t="shared" si="8926"/>
        <v>7.2164948453608241E-2</v>
      </c>
      <c r="K313" s="13"/>
      <c r="L313" s="11"/>
      <c r="M313" s="11"/>
      <c r="N313" s="14"/>
      <c r="O313" s="10"/>
      <c r="P313" s="11"/>
      <c r="Q313" s="74">
        <f t="shared" si="8927"/>
        <v>681</v>
      </c>
      <c r="R313" s="74">
        <f t="shared" si="8928"/>
        <v>51</v>
      </c>
      <c r="S313" s="11">
        <v>286</v>
      </c>
      <c r="T313" s="12">
        <f t="shared" si="8845"/>
        <v>0.44640234948604995</v>
      </c>
      <c r="U313" s="11">
        <v>18</v>
      </c>
      <c r="V313" s="12">
        <f t="shared" si="8846"/>
        <v>5.921052631578947E-2</v>
      </c>
      <c r="W313" s="13"/>
      <c r="X313" s="11"/>
      <c r="Y313" s="11"/>
      <c r="Z313" s="14"/>
      <c r="AA313" s="10"/>
      <c r="AB313" s="11"/>
      <c r="AC313" s="74">
        <f t="shared" si="8929"/>
        <v>97</v>
      </c>
      <c r="AD313" s="74">
        <f t="shared" si="8930"/>
        <v>7</v>
      </c>
      <c r="AE313" s="11">
        <v>52</v>
      </c>
      <c r="AF313" s="12">
        <f t="shared" si="8849"/>
        <v>0.59793814432989689</v>
      </c>
      <c r="AG313" s="11">
        <v>6</v>
      </c>
      <c r="AH313" s="12">
        <f t="shared" si="8850"/>
        <v>0.10344827586206896</v>
      </c>
      <c r="AI313" s="13"/>
      <c r="AJ313" s="11"/>
      <c r="AK313" s="11"/>
      <c r="AL313" s="14"/>
      <c r="AM313" s="10">
        <v>1</v>
      </c>
      <c r="AN313" s="11"/>
      <c r="AO313" s="74">
        <f t="shared" si="8931"/>
        <v>688</v>
      </c>
      <c r="AP313" s="74">
        <f t="shared" si="8932"/>
        <v>52</v>
      </c>
      <c r="AQ313" s="11">
        <v>349</v>
      </c>
      <c r="AR313" s="12">
        <f t="shared" si="8853"/>
        <v>0.53633720930232553</v>
      </c>
      <c r="AS313" s="11">
        <v>20</v>
      </c>
      <c r="AT313" s="12">
        <f t="shared" si="8854"/>
        <v>5.4200542005420058E-2</v>
      </c>
      <c r="AU313" s="13"/>
      <c r="AV313" s="11"/>
      <c r="AW313" s="11"/>
      <c r="AX313" s="14"/>
      <c r="AY313" s="10"/>
      <c r="AZ313" s="11"/>
      <c r="BA313" s="74">
        <f t="shared" si="8933"/>
        <v>815</v>
      </c>
      <c r="BB313" s="74">
        <f t="shared" si="8934"/>
        <v>61</v>
      </c>
      <c r="BC313" s="11">
        <v>369</v>
      </c>
      <c r="BD313" s="12">
        <f t="shared" si="8857"/>
        <v>0.4785276073619632</v>
      </c>
      <c r="BE313" s="11">
        <v>21</v>
      </c>
      <c r="BF313" s="12">
        <f t="shared" si="8858"/>
        <v>5.3846153846153849E-2</v>
      </c>
      <c r="BG313" s="13"/>
      <c r="BH313" s="11"/>
      <c r="BI313" s="11"/>
      <c r="BJ313" s="14"/>
      <c r="BK313" s="10">
        <v>1</v>
      </c>
      <c r="BL313" s="11"/>
      <c r="BM313" s="74">
        <f t="shared" si="8935"/>
        <v>700</v>
      </c>
      <c r="BN313" s="74">
        <f t="shared" si="8936"/>
        <v>53</v>
      </c>
      <c r="BO313" s="11">
        <v>283</v>
      </c>
      <c r="BP313" s="12">
        <f t="shared" si="8861"/>
        <v>0.43428571428571427</v>
      </c>
      <c r="BQ313" s="11">
        <v>21</v>
      </c>
      <c r="BR313" s="12">
        <f t="shared" si="8862"/>
        <v>6.9078947368421059E-2</v>
      </c>
      <c r="BS313" s="13"/>
      <c r="BT313" s="11"/>
      <c r="BU313" s="11"/>
      <c r="BV313" s="14"/>
      <c r="BW313" s="10"/>
      <c r="BX313" s="11"/>
      <c r="BY313" s="74">
        <f t="shared" si="8937"/>
        <v>720</v>
      </c>
      <c r="BZ313" s="74">
        <f t="shared" si="8938"/>
        <v>55</v>
      </c>
      <c r="CA313" s="11">
        <v>346</v>
      </c>
      <c r="CB313" s="12">
        <f t="shared" si="8865"/>
        <v>0.50277777777777777</v>
      </c>
      <c r="CC313" s="11">
        <v>16</v>
      </c>
      <c r="CD313" s="12">
        <f t="shared" si="8866"/>
        <v>4.4198895027624308E-2</v>
      </c>
      <c r="CE313" s="13"/>
      <c r="CF313" s="11"/>
      <c r="CG313" s="11"/>
      <c r="CH313" s="14"/>
      <c r="CI313" s="10"/>
      <c r="CJ313" s="11"/>
      <c r="CK313" s="74">
        <f t="shared" si="8939"/>
        <v>106</v>
      </c>
      <c r="CL313" s="74">
        <f t="shared" si="8940"/>
        <v>8</v>
      </c>
      <c r="CM313" s="11">
        <v>63</v>
      </c>
      <c r="CN313" s="12">
        <f t="shared" si="8869"/>
        <v>0.62264150943396224</v>
      </c>
      <c r="CO313" s="11">
        <v>3</v>
      </c>
      <c r="CP313" s="12">
        <f t="shared" si="8870"/>
        <v>4.5454545454545456E-2</v>
      </c>
      <c r="CQ313" s="13"/>
      <c r="CR313" s="11"/>
      <c r="CS313" s="11"/>
      <c r="CT313" s="14"/>
      <c r="CU313" s="10">
        <v>1</v>
      </c>
      <c r="CV313" s="11"/>
      <c r="CW313" s="74">
        <f t="shared" si="8941"/>
        <v>726</v>
      </c>
      <c r="CX313" s="74">
        <f t="shared" si="8942"/>
        <v>56</v>
      </c>
      <c r="CY313" s="11">
        <v>341</v>
      </c>
      <c r="CZ313" s="12">
        <f t="shared" si="8873"/>
        <v>0.48760330578512395</v>
      </c>
      <c r="DA313" s="11">
        <v>13</v>
      </c>
      <c r="DB313" s="12">
        <f t="shared" si="8874"/>
        <v>3.6723163841807911E-2</v>
      </c>
      <c r="DC313" s="13"/>
      <c r="DD313" s="11"/>
      <c r="DE313" s="11"/>
      <c r="DF313" s="14"/>
      <c r="DG313" s="10"/>
      <c r="DH313" s="11"/>
      <c r="DI313" s="74">
        <f t="shared" si="8943"/>
        <v>801</v>
      </c>
      <c r="DJ313" s="74">
        <f t="shared" si="8944"/>
        <v>62</v>
      </c>
      <c r="DK313" s="11">
        <v>337</v>
      </c>
      <c r="DL313" s="12">
        <f t="shared" si="8877"/>
        <v>0.4394506866416979</v>
      </c>
      <c r="DM313" s="11">
        <v>15</v>
      </c>
      <c r="DN313" s="12">
        <f t="shared" si="8878"/>
        <v>4.261363636363636E-2</v>
      </c>
      <c r="DO313" s="13"/>
      <c r="DP313" s="11"/>
      <c r="DQ313" s="11"/>
      <c r="DR313" s="14"/>
      <c r="DS313" s="10"/>
      <c r="DT313" s="11"/>
      <c r="DU313" s="74">
        <f t="shared" si="8945"/>
        <v>871</v>
      </c>
      <c r="DV313" s="74">
        <f t="shared" si="8946"/>
        <v>65</v>
      </c>
      <c r="DW313" s="11">
        <v>431</v>
      </c>
      <c r="DX313" s="12">
        <f t="shared" si="8881"/>
        <v>0.51779563719862232</v>
      </c>
      <c r="DY313" s="11">
        <v>20</v>
      </c>
      <c r="DZ313" s="12">
        <f t="shared" si="8882"/>
        <v>4.4345898004434593E-2</v>
      </c>
      <c r="EA313" s="13"/>
      <c r="EB313" s="11"/>
      <c r="EC313" s="11"/>
      <c r="ED313" s="14"/>
      <c r="EE313" s="10"/>
      <c r="EF313" s="11"/>
      <c r="EG313" s="74">
        <f t="shared" si="8947"/>
        <v>138</v>
      </c>
      <c r="EH313" s="74">
        <f t="shared" si="8948"/>
        <v>10</v>
      </c>
      <c r="EI313" s="11">
        <v>63</v>
      </c>
      <c r="EJ313" s="12">
        <f t="shared" si="8885"/>
        <v>0.46376811594202899</v>
      </c>
      <c r="EK313" s="11">
        <v>1</v>
      </c>
      <c r="EL313" s="12">
        <f t="shared" si="8886"/>
        <v>1.5625E-2</v>
      </c>
      <c r="EM313" s="13"/>
      <c r="EN313" s="11"/>
      <c r="EO313" s="11"/>
      <c r="EP313" s="14"/>
      <c r="EQ313" s="10">
        <v>1</v>
      </c>
      <c r="ER313" s="11"/>
      <c r="ES313" s="74">
        <f t="shared" si="8949"/>
        <v>851</v>
      </c>
      <c r="ET313" s="74">
        <f t="shared" si="8950"/>
        <v>63</v>
      </c>
      <c r="EU313" s="11">
        <v>410</v>
      </c>
      <c r="EV313" s="12">
        <f t="shared" si="8889"/>
        <v>0.50411280846063455</v>
      </c>
      <c r="EW313" s="11">
        <v>19</v>
      </c>
      <c r="EX313" s="12">
        <f t="shared" si="8890"/>
        <v>4.4289044289044288E-2</v>
      </c>
      <c r="EY313" s="13"/>
      <c r="EZ313" s="11"/>
      <c r="FA313" s="11"/>
      <c r="FB313" s="14"/>
      <c r="FC313" s="10">
        <v>1</v>
      </c>
      <c r="FD313" s="11"/>
      <c r="FE313" s="74">
        <f t="shared" si="8951"/>
        <v>859</v>
      </c>
      <c r="FF313" s="74">
        <f t="shared" si="8952"/>
        <v>65</v>
      </c>
      <c r="FG313" s="11">
        <v>400</v>
      </c>
      <c r="FH313" s="12">
        <f t="shared" si="8893"/>
        <v>0.48777648428405124</v>
      </c>
      <c r="FI313" s="11">
        <v>19</v>
      </c>
      <c r="FJ313" s="12">
        <f t="shared" si="8894"/>
        <v>4.5346062052505964E-2</v>
      </c>
      <c r="FK313" s="13"/>
      <c r="FL313" s="11"/>
      <c r="FM313" s="11"/>
      <c r="FN313" s="14"/>
      <c r="FO313" s="10"/>
      <c r="FP313" s="11"/>
      <c r="FQ313" s="74">
        <f t="shared" si="8953"/>
        <v>834</v>
      </c>
      <c r="FR313" s="74">
        <f t="shared" si="8954"/>
        <v>63</v>
      </c>
      <c r="FS313" s="11">
        <v>361</v>
      </c>
      <c r="FT313" s="12">
        <f t="shared" si="8897"/>
        <v>0.44124700239808151</v>
      </c>
      <c r="FU313" s="11">
        <v>7</v>
      </c>
      <c r="FV313" s="12">
        <f t="shared" si="8898"/>
        <v>1.9021739130434784E-2</v>
      </c>
      <c r="FW313" s="13"/>
      <c r="FX313" s="11"/>
      <c r="FY313" s="11"/>
      <c r="FZ313" s="14"/>
      <c r="GA313" s="10"/>
      <c r="GB313" s="11"/>
      <c r="GC313" s="74">
        <f t="shared" si="8955"/>
        <v>127</v>
      </c>
      <c r="GD313" s="74">
        <f t="shared" si="8956"/>
        <v>10</v>
      </c>
      <c r="GE313" s="11">
        <v>50</v>
      </c>
      <c r="GF313" s="12">
        <f t="shared" si="8901"/>
        <v>0.39370078740157483</v>
      </c>
      <c r="GG313" s="11">
        <v>0</v>
      </c>
      <c r="GH313" s="12">
        <f t="shared" si="8902"/>
        <v>0</v>
      </c>
      <c r="GI313" s="13"/>
      <c r="GJ313" s="11"/>
      <c r="GK313" s="11"/>
      <c r="GL313" s="14"/>
      <c r="GM313" s="10"/>
      <c r="GN313" s="11"/>
      <c r="GO313" s="74">
        <f t="shared" si="8957"/>
        <v>824</v>
      </c>
      <c r="GP313" s="74">
        <f t="shared" si="8958"/>
        <v>62</v>
      </c>
      <c r="GQ313" s="11">
        <v>417</v>
      </c>
      <c r="GR313" s="12">
        <f t="shared" si="8905"/>
        <v>0.52548543689320393</v>
      </c>
      <c r="GS313" s="11">
        <v>16</v>
      </c>
      <c r="GT313" s="12">
        <f t="shared" si="8906"/>
        <v>3.695150115473441E-2</v>
      </c>
      <c r="GU313" s="13"/>
      <c r="GV313" s="11"/>
      <c r="GW313" s="11"/>
      <c r="GX313" s="14"/>
      <c r="GY313" s="10">
        <v>1</v>
      </c>
      <c r="GZ313" s="11"/>
      <c r="HA313" s="74">
        <f t="shared" si="8959"/>
        <v>826</v>
      </c>
      <c r="HB313" s="74">
        <f t="shared" si="8960"/>
        <v>62</v>
      </c>
      <c r="HC313" s="11">
        <v>359</v>
      </c>
      <c r="HD313" s="12">
        <f t="shared" si="8909"/>
        <v>0.46610169491525422</v>
      </c>
      <c r="HE313" s="11">
        <v>26</v>
      </c>
      <c r="HF313" s="12">
        <f t="shared" si="8910"/>
        <v>6.7532467532467527E-2</v>
      </c>
      <c r="HG313" s="13"/>
      <c r="HH313" s="11"/>
      <c r="HI313" s="11"/>
      <c r="HJ313" s="14"/>
      <c r="HK313" s="10">
        <f t="shared" si="8911"/>
        <v>6</v>
      </c>
      <c r="HL313" s="11">
        <f t="shared" si="8912"/>
        <v>0</v>
      </c>
      <c r="HM313" s="11">
        <f t="shared" si="8913"/>
        <v>11381</v>
      </c>
      <c r="HN313" s="11">
        <f t="shared" si="8914"/>
        <v>859</v>
      </c>
      <c r="HO313" s="11">
        <f t="shared" si="8915"/>
        <v>5449</v>
      </c>
      <c r="HP313" s="215">
        <f>+(HO313)/HM313</f>
        <v>0.47878042351287231</v>
      </c>
      <c r="HQ313" s="15">
        <f t="shared" si="8917"/>
        <v>262</v>
      </c>
      <c r="HR313" s="12">
        <f t="shared" si="8961"/>
        <v>4.8082216920535881E-2</v>
      </c>
      <c r="HS313" s="16">
        <v>67.5</v>
      </c>
      <c r="HT313" s="17">
        <v>5096</v>
      </c>
      <c r="HU313" s="16">
        <f t="shared" si="8918"/>
        <v>93.521747109561389</v>
      </c>
      <c r="HV313" s="15"/>
      <c r="HW313" s="14"/>
      <c r="HX313" s="78">
        <f t="shared" si="8919"/>
        <v>0.47098065376917947</v>
      </c>
      <c r="HY313" s="78">
        <f t="shared" si="8920"/>
        <v>0.47101211922698982</v>
      </c>
      <c r="HZ313" s="78">
        <f t="shared" si="8921"/>
        <v>0.50128723795513053</v>
      </c>
      <c r="IA313" s="78">
        <f t="shared" si="8922"/>
        <v>0.47338184603600153</v>
      </c>
    </row>
    <row r="314" spans="1:244" x14ac:dyDescent="0.25">
      <c r="A314" s="226"/>
      <c r="B314" s="41">
        <f t="shared" si="8923"/>
        <v>44669</v>
      </c>
      <c r="C314" s="10"/>
      <c r="D314" s="11"/>
      <c r="E314" s="74">
        <f t="shared" si="8924"/>
        <v>717</v>
      </c>
      <c r="F314" s="74">
        <f t="shared" si="8925"/>
        <v>54</v>
      </c>
      <c r="G314" s="11">
        <v>311</v>
      </c>
      <c r="H314" s="12">
        <f t="shared" si="8842"/>
        <v>0.47280334728033474</v>
      </c>
      <c r="I314" s="11">
        <v>28</v>
      </c>
      <c r="J314" s="12">
        <f t="shared" si="8926"/>
        <v>8.2595870206489674E-2</v>
      </c>
      <c r="K314" s="11"/>
      <c r="L314" s="11"/>
      <c r="M314" s="18"/>
      <c r="N314" s="20"/>
      <c r="O314" s="10"/>
      <c r="P314" s="11"/>
      <c r="Q314" s="74">
        <f t="shared" si="8927"/>
        <v>681</v>
      </c>
      <c r="R314" s="74">
        <f t="shared" si="8928"/>
        <v>51</v>
      </c>
      <c r="S314" s="11">
        <v>316</v>
      </c>
      <c r="T314" s="12">
        <f t="shared" si="8845"/>
        <v>0.48898678414096919</v>
      </c>
      <c r="U314" s="11">
        <v>17</v>
      </c>
      <c r="V314" s="12">
        <f t="shared" si="8846"/>
        <v>5.1051051051051052E-2</v>
      </c>
      <c r="W314" s="11"/>
      <c r="X314" s="11"/>
      <c r="Y314" s="18"/>
      <c r="Z314" s="20"/>
      <c r="AA314" s="10">
        <v>3</v>
      </c>
      <c r="AB314" s="11"/>
      <c r="AC314" s="74">
        <f t="shared" si="8929"/>
        <v>94</v>
      </c>
      <c r="AD314" s="74">
        <f t="shared" si="8930"/>
        <v>7</v>
      </c>
      <c r="AE314" s="11">
        <v>43</v>
      </c>
      <c r="AF314" s="12">
        <f t="shared" si="8849"/>
        <v>0.47872340425531917</v>
      </c>
      <c r="AG314" s="11">
        <v>2</v>
      </c>
      <c r="AH314" s="12">
        <f t="shared" si="8850"/>
        <v>4.4444444444444446E-2</v>
      </c>
      <c r="AI314" s="11"/>
      <c r="AJ314" s="11"/>
      <c r="AK314" s="18"/>
      <c r="AL314" s="20"/>
      <c r="AM314" s="10"/>
      <c r="AN314" s="11"/>
      <c r="AO314" s="74">
        <f t="shared" si="8931"/>
        <v>688</v>
      </c>
      <c r="AP314" s="74">
        <f t="shared" si="8932"/>
        <v>52</v>
      </c>
      <c r="AQ314" s="11">
        <v>313</v>
      </c>
      <c r="AR314" s="12">
        <f t="shared" si="8853"/>
        <v>0.47529069767441862</v>
      </c>
      <c r="AS314" s="11">
        <v>14</v>
      </c>
      <c r="AT314" s="12">
        <f t="shared" si="8854"/>
        <v>4.2813455657492352E-2</v>
      </c>
      <c r="AU314" s="11"/>
      <c r="AV314" s="11"/>
      <c r="AW314" s="18"/>
      <c r="AX314" s="20"/>
      <c r="AY314" s="10"/>
      <c r="AZ314" s="11"/>
      <c r="BA314" s="74">
        <f t="shared" si="8933"/>
        <v>815</v>
      </c>
      <c r="BB314" s="74">
        <f t="shared" si="8934"/>
        <v>61</v>
      </c>
      <c r="BC314" s="11">
        <v>359</v>
      </c>
      <c r="BD314" s="12">
        <f t="shared" si="8857"/>
        <v>0.47239263803680981</v>
      </c>
      <c r="BE314" s="11">
        <v>26</v>
      </c>
      <c r="BF314" s="12">
        <f t="shared" si="8858"/>
        <v>6.7532467532467527E-2</v>
      </c>
      <c r="BG314" s="11"/>
      <c r="BH314" s="11"/>
      <c r="BI314" s="18"/>
      <c r="BJ314" s="20"/>
      <c r="BK314" s="10"/>
      <c r="BL314" s="11"/>
      <c r="BM314" s="74">
        <f t="shared" si="8935"/>
        <v>700</v>
      </c>
      <c r="BN314" s="74">
        <f t="shared" si="8936"/>
        <v>53</v>
      </c>
      <c r="BO314" s="11">
        <v>275</v>
      </c>
      <c r="BP314" s="12">
        <f t="shared" si="8861"/>
        <v>0.42142857142857143</v>
      </c>
      <c r="BQ314" s="11">
        <v>20</v>
      </c>
      <c r="BR314" s="12">
        <f t="shared" si="8862"/>
        <v>6.7796610169491525E-2</v>
      </c>
      <c r="BS314" s="11"/>
      <c r="BT314" s="11"/>
      <c r="BU314" s="18"/>
      <c r="BV314" s="20"/>
      <c r="BW314" s="10">
        <v>1</v>
      </c>
      <c r="BX314" s="11"/>
      <c r="BY314" s="74">
        <f t="shared" si="8937"/>
        <v>719</v>
      </c>
      <c r="BZ314" s="74">
        <f t="shared" si="8938"/>
        <v>55</v>
      </c>
      <c r="CA314" s="11">
        <v>340</v>
      </c>
      <c r="CB314" s="12">
        <f t="shared" si="8865"/>
        <v>0.49374130737134908</v>
      </c>
      <c r="CC314" s="11">
        <v>15</v>
      </c>
      <c r="CD314" s="12">
        <f t="shared" si="8866"/>
        <v>4.2253521126760563E-2</v>
      </c>
      <c r="CE314" s="11"/>
      <c r="CF314" s="11"/>
      <c r="CG314" s="18"/>
      <c r="CH314" s="20"/>
      <c r="CI314" s="10">
        <v>1</v>
      </c>
      <c r="CJ314" s="11"/>
      <c r="CK314" s="74">
        <f t="shared" si="8939"/>
        <v>105</v>
      </c>
      <c r="CL314" s="74">
        <f t="shared" si="8940"/>
        <v>8</v>
      </c>
      <c r="CM314" s="11">
        <v>52</v>
      </c>
      <c r="CN314" s="12">
        <f t="shared" si="8869"/>
        <v>0.55238095238095242</v>
      </c>
      <c r="CO314" s="11">
        <v>6</v>
      </c>
      <c r="CP314" s="12">
        <f t="shared" si="8870"/>
        <v>0.10344827586206896</v>
      </c>
      <c r="CQ314" s="11"/>
      <c r="CR314" s="11"/>
      <c r="CS314" s="18"/>
      <c r="CT314" s="20"/>
      <c r="CU314" s="10"/>
      <c r="CV314" s="11"/>
      <c r="CW314" s="74">
        <f t="shared" si="8941"/>
        <v>726</v>
      </c>
      <c r="CX314" s="74">
        <f t="shared" si="8942"/>
        <v>56</v>
      </c>
      <c r="CY314" s="11">
        <v>316</v>
      </c>
      <c r="CZ314" s="12">
        <f t="shared" si="8873"/>
        <v>0.45867768595041325</v>
      </c>
      <c r="DA314" s="11">
        <v>17</v>
      </c>
      <c r="DB314" s="12">
        <f t="shared" si="8874"/>
        <v>5.1051051051051052E-2</v>
      </c>
      <c r="DC314" s="11"/>
      <c r="DD314" s="11"/>
      <c r="DE314" s="18"/>
      <c r="DF314" s="20"/>
      <c r="DG314" s="10"/>
      <c r="DH314" s="11"/>
      <c r="DI314" s="74">
        <f t="shared" si="8943"/>
        <v>801</v>
      </c>
      <c r="DJ314" s="74">
        <f t="shared" si="8944"/>
        <v>62</v>
      </c>
      <c r="DK314" s="11">
        <v>359</v>
      </c>
      <c r="DL314" s="12">
        <f t="shared" si="8877"/>
        <v>0.48189762796504371</v>
      </c>
      <c r="DM314" s="11">
        <v>27</v>
      </c>
      <c r="DN314" s="12">
        <f t="shared" si="8878"/>
        <v>6.9948186528497408E-2</v>
      </c>
      <c r="DO314" s="11"/>
      <c r="DP314" s="11"/>
      <c r="DQ314" s="18"/>
      <c r="DR314" s="20"/>
      <c r="DS314" s="10"/>
      <c r="DT314" s="11"/>
      <c r="DU314" s="74">
        <f t="shared" si="8945"/>
        <v>871</v>
      </c>
      <c r="DV314" s="74">
        <f t="shared" si="8946"/>
        <v>65</v>
      </c>
      <c r="DW314" s="11">
        <v>380</v>
      </c>
      <c r="DX314" s="12">
        <f t="shared" si="8881"/>
        <v>0.45694603903559128</v>
      </c>
      <c r="DY314" s="11">
        <v>18</v>
      </c>
      <c r="DZ314" s="12">
        <f t="shared" si="8882"/>
        <v>4.5226130653266333E-2</v>
      </c>
      <c r="EA314" s="11"/>
      <c r="EB314" s="11"/>
      <c r="EC314" s="18"/>
      <c r="ED314" s="20"/>
      <c r="EE314" s="10">
        <v>1</v>
      </c>
      <c r="EF314" s="11"/>
      <c r="EG314" s="74">
        <f t="shared" si="8947"/>
        <v>137</v>
      </c>
      <c r="EH314" s="74">
        <f t="shared" si="8948"/>
        <v>10</v>
      </c>
      <c r="EI314" s="11">
        <v>45</v>
      </c>
      <c r="EJ314" s="12">
        <f t="shared" si="8885"/>
        <v>0.33576642335766421</v>
      </c>
      <c r="EK314" s="11">
        <v>1</v>
      </c>
      <c r="EL314" s="12">
        <f t="shared" si="8886"/>
        <v>2.1739130434782608E-2</v>
      </c>
      <c r="EM314" s="11"/>
      <c r="EN314" s="11"/>
      <c r="EO314" s="18"/>
      <c r="EP314" s="20"/>
      <c r="EQ314" s="10"/>
      <c r="ER314" s="11"/>
      <c r="ES314" s="74">
        <f t="shared" si="8949"/>
        <v>851</v>
      </c>
      <c r="ET314" s="74">
        <f t="shared" si="8950"/>
        <v>63</v>
      </c>
      <c r="EU314" s="11">
        <v>384</v>
      </c>
      <c r="EV314" s="12">
        <f t="shared" si="8889"/>
        <v>0.4700352526439483</v>
      </c>
      <c r="EW314" s="11">
        <v>16</v>
      </c>
      <c r="EX314" s="12">
        <f t="shared" si="8890"/>
        <v>0.04</v>
      </c>
      <c r="EY314" s="11"/>
      <c r="EZ314" s="11"/>
      <c r="FA314" s="18"/>
      <c r="FB314" s="20"/>
      <c r="FC314" s="10"/>
      <c r="FD314" s="11"/>
      <c r="FE314" s="74">
        <f t="shared" si="8951"/>
        <v>859</v>
      </c>
      <c r="FF314" s="74">
        <f t="shared" si="8952"/>
        <v>65</v>
      </c>
      <c r="FG314" s="11">
        <v>361</v>
      </c>
      <c r="FH314" s="12">
        <f t="shared" si="8893"/>
        <v>0.43888242142025613</v>
      </c>
      <c r="FI314" s="11">
        <v>16</v>
      </c>
      <c r="FJ314" s="12">
        <f t="shared" si="8894"/>
        <v>4.2440318302387266E-2</v>
      </c>
      <c r="FK314" s="11"/>
      <c r="FL314" s="11"/>
      <c r="FM314" s="18"/>
      <c r="FN314" s="20"/>
      <c r="FO314" s="10"/>
      <c r="FP314" s="11"/>
      <c r="FQ314" s="74">
        <f t="shared" si="8953"/>
        <v>834</v>
      </c>
      <c r="FR314" s="74">
        <f t="shared" si="8954"/>
        <v>63</v>
      </c>
      <c r="FS314" s="11">
        <v>360</v>
      </c>
      <c r="FT314" s="12">
        <f t="shared" si="8897"/>
        <v>0.44004796163069543</v>
      </c>
      <c r="FU314" s="11">
        <v>7</v>
      </c>
      <c r="FV314" s="12">
        <f t="shared" si="8898"/>
        <v>1.9073569482288829E-2</v>
      </c>
      <c r="FW314" s="11"/>
      <c r="FX314" s="11"/>
      <c r="FY314" s="18"/>
      <c r="FZ314" s="20"/>
      <c r="GA314" s="10"/>
      <c r="GB314" s="11"/>
      <c r="GC314" s="74">
        <f t="shared" si="8955"/>
        <v>127</v>
      </c>
      <c r="GD314" s="74">
        <f t="shared" si="8956"/>
        <v>10</v>
      </c>
      <c r="GE314" s="11">
        <v>38</v>
      </c>
      <c r="GF314" s="12">
        <f t="shared" si="8901"/>
        <v>0.31496062992125984</v>
      </c>
      <c r="GG314" s="11">
        <v>2</v>
      </c>
      <c r="GH314" s="12">
        <f t="shared" si="8902"/>
        <v>0.05</v>
      </c>
      <c r="GI314" s="11"/>
      <c r="GJ314" s="11"/>
      <c r="GK314" s="18"/>
      <c r="GL314" s="20"/>
      <c r="GM314" s="10"/>
      <c r="GN314" s="11"/>
      <c r="GO314" s="74">
        <f t="shared" si="8957"/>
        <v>824</v>
      </c>
      <c r="GP314" s="74">
        <f t="shared" si="8958"/>
        <v>62</v>
      </c>
      <c r="GQ314" s="11">
        <v>344</v>
      </c>
      <c r="GR314" s="12">
        <f t="shared" si="8905"/>
        <v>0.43689320388349512</v>
      </c>
      <c r="GS314" s="11">
        <v>16</v>
      </c>
      <c r="GT314" s="12">
        <f t="shared" si="8906"/>
        <v>4.4444444444444446E-2</v>
      </c>
      <c r="GU314" s="11"/>
      <c r="GV314" s="11"/>
      <c r="GW314" s="18"/>
      <c r="GX314" s="20"/>
      <c r="GY314" s="10"/>
      <c r="GZ314" s="11"/>
      <c r="HA314" s="74">
        <f t="shared" si="8959"/>
        <v>826</v>
      </c>
      <c r="HB314" s="74">
        <f t="shared" si="8960"/>
        <v>62</v>
      </c>
      <c r="HC314" s="11">
        <v>333</v>
      </c>
      <c r="HD314" s="12">
        <f t="shared" si="8909"/>
        <v>0.43220338983050849</v>
      </c>
      <c r="HE314" s="11">
        <v>24</v>
      </c>
      <c r="HF314" s="12">
        <f t="shared" si="8910"/>
        <v>6.7226890756302518E-2</v>
      </c>
      <c r="HG314" s="11"/>
      <c r="HH314" s="11"/>
      <c r="HI314" s="18"/>
      <c r="HJ314" s="20"/>
      <c r="HK314" s="10">
        <f t="shared" si="8911"/>
        <v>6</v>
      </c>
      <c r="HL314" s="11">
        <f t="shared" si="8912"/>
        <v>0</v>
      </c>
      <c r="HM314" s="11">
        <f t="shared" si="8913"/>
        <v>11375</v>
      </c>
      <c r="HN314" s="11">
        <f t="shared" si="8914"/>
        <v>859</v>
      </c>
      <c r="HO314" s="11">
        <f t="shared" si="8915"/>
        <v>5201</v>
      </c>
      <c r="HP314" s="215">
        <f t="shared" ref="HP314:HP317" si="8962">+(HO314)/HM314</f>
        <v>0.45723076923076922</v>
      </c>
      <c r="HQ314" s="15">
        <f t="shared" si="8917"/>
        <v>272</v>
      </c>
      <c r="HR314" s="12">
        <f t="shared" si="8961"/>
        <v>5.2297635070178809E-2</v>
      </c>
      <c r="HS314" s="16">
        <v>67.599999999999994</v>
      </c>
      <c r="HT314" s="17">
        <v>4829</v>
      </c>
      <c r="HU314" s="16">
        <f t="shared" si="8918"/>
        <v>92.84752932128437</v>
      </c>
      <c r="HV314" s="18"/>
      <c r="HW314" s="20"/>
      <c r="HX314" s="78">
        <f t="shared" si="8919"/>
        <v>0.47712854757929885</v>
      </c>
      <c r="HY314" s="78">
        <f t="shared" si="8920"/>
        <v>0.46771550311373322</v>
      </c>
      <c r="HZ314" s="78">
        <f t="shared" si="8921"/>
        <v>0.44922737306843269</v>
      </c>
      <c r="IA314" s="78">
        <f t="shared" si="8922"/>
        <v>0.43048640367675223</v>
      </c>
    </row>
    <row r="315" spans="1:244" x14ac:dyDescent="0.25">
      <c r="A315" s="226"/>
      <c r="B315" s="41">
        <f>+B314+1</f>
        <v>44670</v>
      </c>
      <c r="C315" s="10"/>
      <c r="D315" s="11"/>
      <c r="E315" s="74">
        <f t="shared" si="8924"/>
        <v>717</v>
      </c>
      <c r="F315" s="74">
        <f t="shared" si="8925"/>
        <v>54</v>
      </c>
      <c r="G315" s="11">
        <v>301</v>
      </c>
      <c r="H315" s="12">
        <f t="shared" si="8842"/>
        <v>0.43235704323570434</v>
      </c>
      <c r="I315" s="11">
        <v>9</v>
      </c>
      <c r="J315" s="12">
        <f t="shared" si="8926"/>
        <v>2.903225806451613E-2</v>
      </c>
      <c r="K315" s="13"/>
      <c r="L315" s="13"/>
      <c r="M315" s="25"/>
      <c r="N315" s="38">
        <v>4595</v>
      </c>
      <c r="O315" s="10"/>
      <c r="P315" s="11"/>
      <c r="Q315" s="74">
        <f t="shared" si="8927"/>
        <v>681</v>
      </c>
      <c r="R315" s="74">
        <f t="shared" si="8928"/>
        <v>51</v>
      </c>
      <c r="S315" s="11">
        <v>312</v>
      </c>
      <c r="T315" s="12">
        <f t="shared" si="8845"/>
        <v>0.49192364170337738</v>
      </c>
      <c r="U315" s="11">
        <v>23</v>
      </c>
      <c r="V315" s="12">
        <f t="shared" si="8846"/>
        <v>6.8656716417910449E-2</v>
      </c>
      <c r="W315" s="13"/>
      <c r="X315" s="13"/>
      <c r="Y315" s="25"/>
      <c r="Z315" s="38">
        <v>4595</v>
      </c>
      <c r="AA315" s="10">
        <v>1</v>
      </c>
      <c r="AB315" s="11"/>
      <c r="AC315" s="74">
        <f t="shared" si="8929"/>
        <v>93</v>
      </c>
      <c r="AD315" s="74">
        <f t="shared" si="8930"/>
        <v>7</v>
      </c>
      <c r="AE315" s="11">
        <v>56</v>
      </c>
      <c r="AF315" s="12">
        <f t="shared" si="8849"/>
        <v>0.62365591397849462</v>
      </c>
      <c r="AG315" s="11">
        <v>2</v>
      </c>
      <c r="AH315" s="12">
        <f t="shared" si="8850"/>
        <v>3.4482758620689655E-2</v>
      </c>
      <c r="AI315" s="13"/>
      <c r="AJ315" s="13"/>
      <c r="AK315" s="25"/>
      <c r="AL315" s="38">
        <v>4595</v>
      </c>
      <c r="AM315" s="10"/>
      <c r="AN315" s="11"/>
      <c r="AO315" s="74">
        <f t="shared" si="8931"/>
        <v>688</v>
      </c>
      <c r="AP315" s="74">
        <f t="shared" si="8932"/>
        <v>52</v>
      </c>
      <c r="AQ315" s="11">
        <v>334</v>
      </c>
      <c r="AR315" s="12">
        <f t="shared" si="8853"/>
        <v>0.51744186046511631</v>
      </c>
      <c r="AS315" s="11">
        <v>22</v>
      </c>
      <c r="AT315" s="12">
        <f t="shared" si="8854"/>
        <v>6.1797752808988762E-2</v>
      </c>
      <c r="AU315" s="13"/>
      <c r="AV315" s="13"/>
      <c r="AW315" s="25"/>
      <c r="AX315" s="38">
        <v>4595</v>
      </c>
      <c r="AY315" s="10"/>
      <c r="AZ315" s="11"/>
      <c r="BA315" s="74">
        <f t="shared" si="8933"/>
        <v>815</v>
      </c>
      <c r="BB315" s="74">
        <f t="shared" si="8934"/>
        <v>61</v>
      </c>
      <c r="BC315" s="11">
        <v>375</v>
      </c>
      <c r="BD315" s="12">
        <f t="shared" si="8857"/>
        <v>0.49079754601226994</v>
      </c>
      <c r="BE315" s="11">
        <v>25</v>
      </c>
      <c r="BF315" s="12">
        <f t="shared" si="8858"/>
        <v>6.25E-2</v>
      </c>
      <c r="BG315" s="13"/>
      <c r="BH315" s="13"/>
      <c r="BI315" s="25"/>
      <c r="BJ315" s="38">
        <v>4595</v>
      </c>
      <c r="BK315" s="10"/>
      <c r="BL315" s="11"/>
      <c r="BM315" s="74">
        <f t="shared" si="8935"/>
        <v>700</v>
      </c>
      <c r="BN315" s="74">
        <f t="shared" si="8936"/>
        <v>53</v>
      </c>
      <c r="BO315" s="11">
        <v>257</v>
      </c>
      <c r="BP315" s="12">
        <f t="shared" si="8861"/>
        <v>0.39571428571428574</v>
      </c>
      <c r="BQ315" s="11">
        <v>20</v>
      </c>
      <c r="BR315" s="12">
        <f t="shared" si="8862"/>
        <v>7.2202166064981949E-2</v>
      </c>
      <c r="BS315" s="13"/>
      <c r="BT315" s="13"/>
      <c r="BU315" s="25"/>
      <c r="BV315" s="38">
        <v>4595</v>
      </c>
      <c r="BW315" s="10"/>
      <c r="BX315" s="11"/>
      <c r="BY315" s="74">
        <f t="shared" si="8937"/>
        <v>719</v>
      </c>
      <c r="BZ315" s="74">
        <f t="shared" si="8938"/>
        <v>55</v>
      </c>
      <c r="CA315" s="11">
        <v>321</v>
      </c>
      <c r="CB315" s="12">
        <f t="shared" si="8865"/>
        <v>0.47426981919332406</v>
      </c>
      <c r="CC315" s="11">
        <v>20</v>
      </c>
      <c r="CD315" s="12">
        <f t="shared" si="8866"/>
        <v>5.865102639296188E-2</v>
      </c>
      <c r="CE315" s="13"/>
      <c r="CF315" s="13"/>
      <c r="CG315" s="25"/>
      <c r="CH315" s="38">
        <v>4595</v>
      </c>
      <c r="CI315" s="10">
        <v>1</v>
      </c>
      <c r="CJ315" s="11"/>
      <c r="CK315" s="74">
        <f t="shared" si="8939"/>
        <v>104</v>
      </c>
      <c r="CL315" s="74">
        <f t="shared" si="8940"/>
        <v>8</v>
      </c>
      <c r="CM315" s="11">
        <v>65</v>
      </c>
      <c r="CN315" s="12">
        <f t="shared" si="8869"/>
        <v>0.65384615384615385</v>
      </c>
      <c r="CO315" s="11">
        <v>3</v>
      </c>
      <c r="CP315" s="12">
        <f t="shared" si="8870"/>
        <v>4.4117647058823532E-2</v>
      </c>
      <c r="CQ315" s="13"/>
      <c r="CR315" s="13"/>
      <c r="CS315" s="25"/>
      <c r="CT315" s="38">
        <v>4595</v>
      </c>
      <c r="CU315" s="10"/>
      <c r="CV315" s="11"/>
      <c r="CW315" s="74">
        <f t="shared" si="8941"/>
        <v>726</v>
      </c>
      <c r="CX315" s="74">
        <f t="shared" si="8942"/>
        <v>56</v>
      </c>
      <c r="CY315" s="11">
        <v>323</v>
      </c>
      <c r="CZ315" s="12">
        <f t="shared" si="8873"/>
        <v>0.46005509641873277</v>
      </c>
      <c r="DA315" s="11">
        <v>11</v>
      </c>
      <c r="DB315" s="12">
        <f t="shared" si="8874"/>
        <v>3.2934131736526949E-2</v>
      </c>
      <c r="DC315" s="13"/>
      <c r="DD315" s="13"/>
      <c r="DE315" s="25"/>
      <c r="DF315" s="38">
        <v>4595</v>
      </c>
      <c r="DG315" s="10">
        <v>1</v>
      </c>
      <c r="DH315" s="11"/>
      <c r="DI315" s="74">
        <f t="shared" si="8943"/>
        <v>800</v>
      </c>
      <c r="DJ315" s="74">
        <f t="shared" si="8944"/>
        <v>62</v>
      </c>
      <c r="DK315" s="11">
        <v>369</v>
      </c>
      <c r="DL315" s="12">
        <f t="shared" si="8877"/>
        <v>0.48249999999999998</v>
      </c>
      <c r="DM315" s="11">
        <v>17</v>
      </c>
      <c r="DN315" s="12">
        <f t="shared" si="8878"/>
        <v>4.4041450777202069E-2</v>
      </c>
      <c r="DO315" s="13"/>
      <c r="DP315" s="13"/>
      <c r="DQ315" s="25"/>
      <c r="DR315" s="38">
        <v>4595</v>
      </c>
      <c r="DS315" s="10">
        <v>1</v>
      </c>
      <c r="DT315" s="11"/>
      <c r="DU315" s="74">
        <f t="shared" si="8945"/>
        <v>870</v>
      </c>
      <c r="DV315" s="74">
        <f t="shared" si="8946"/>
        <v>65</v>
      </c>
      <c r="DW315" s="11">
        <v>379</v>
      </c>
      <c r="DX315" s="12">
        <f t="shared" si="8881"/>
        <v>0.4689655172413793</v>
      </c>
      <c r="DY315" s="11">
        <v>29</v>
      </c>
      <c r="DZ315" s="12">
        <f t="shared" si="8882"/>
        <v>7.1078431372549017E-2</v>
      </c>
      <c r="EA315" s="13"/>
      <c r="EB315" s="13"/>
      <c r="EC315" s="25"/>
      <c r="ED315" s="38">
        <v>4595</v>
      </c>
      <c r="EE315" s="10">
        <v>1</v>
      </c>
      <c r="EF315" s="11"/>
      <c r="EG315" s="74">
        <f t="shared" si="8947"/>
        <v>136</v>
      </c>
      <c r="EH315" s="74">
        <f t="shared" si="8948"/>
        <v>10</v>
      </c>
      <c r="EI315" s="11">
        <v>61</v>
      </c>
      <c r="EJ315" s="12">
        <f t="shared" si="8885"/>
        <v>0.45588235294117646</v>
      </c>
      <c r="EK315" s="11">
        <v>1</v>
      </c>
      <c r="EL315" s="12">
        <f t="shared" si="8886"/>
        <v>1.6129032258064516E-2</v>
      </c>
      <c r="EM315" s="13"/>
      <c r="EN315" s="13"/>
      <c r="EO315" s="25"/>
      <c r="EP315" s="38">
        <v>4595</v>
      </c>
      <c r="EQ315" s="10"/>
      <c r="ER315" s="11"/>
      <c r="ES315" s="74">
        <f t="shared" si="8949"/>
        <v>851</v>
      </c>
      <c r="ET315" s="74">
        <f t="shared" si="8950"/>
        <v>63</v>
      </c>
      <c r="EU315" s="11">
        <v>410</v>
      </c>
      <c r="EV315" s="12">
        <f t="shared" si="8889"/>
        <v>0.49588719153936545</v>
      </c>
      <c r="EW315" s="11">
        <v>12</v>
      </c>
      <c r="EX315" s="12">
        <f t="shared" si="8890"/>
        <v>2.843601895734597E-2</v>
      </c>
      <c r="EY315" s="13"/>
      <c r="EZ315" s="13"/>
      <c r="FA315" s="25"/>
      <c r="FB315" s="38">
        <v>4595</v>
      </c>
      <c r="FC315" s="10"/>
      <c r="FD315" s="11"/>
      <c r="FE315" s="74">
        <f t="shared" si="8951"/>
        <v>859</v>
      </c>
      <c r="FF315" s="74">
        <f t="shared" si="8952"/>
        <v>65</v>
      </c>
      <c r="FG315" s="11">
        <v>373</v>
      </c>
      <c r="FH315" s="12">
        <f t="shared" si="8893"/>
        <v>0.45983701979045399</v>
      </c>
      <c r="FI315" s="11">
        <v>22</v>
      </c>
      <c r="FJ315" s="12">
        <f t="shared" si="8894"/>
        <v>5.5696202531645568E-2</v>
      </c>
      <c r="FK315" s="13"/>
      <c r="FL315" s="13"/>
      <c r="FM315" s="25"/>
      <c r="FN315" s="38">
        <v>4595</v>
      </c>
      <c r="FO315" s="10"/>
      <c r="FP315" s="11"/>
      <c r="FQ315" s="74">
        <f t="shared" si="8953"/>
        <v>834</v>
      </c>
      <c r="FR315" s="74">
        <f t="shared" si="8954"/>
        <v>63</v>
      </c>
      <c r="FS315" s="11">
        <v>336</v>
      </c>
      <c r="FT315" s="12">
        <f t="shared" si="8897"/>
        <v>0.41846522781774581</v>
      </c>
      <c r="FU315" s="11">
        <v>13</v>
      </c>
      <c r="FV315" s="12">
        <f t="shared" si="8898"/>
        <v>3.7249283667621778E-2</v>
      </c>
      <c r="FW315" s="13"/>
      <c r="FX315" s="13"/>
      <c r="FY315" s="25"/>
      <c r="FZ315" s="38">
        <v>4595</v>
      </c>
      <c r="GA315" s="10"/>
      <c r="GB315" s="11"/>
      <c r="GC315" s="74">
        <f t="shared" si="8955"/>
        <v>127</v>
      </c>
      <c r="GD315" s="74">
        <f t="shared" si="8956"/>
        <v>10</v>
      </c>
      <c r="GE315" s="11">
        <v>46</v>
      </c>
      <c r="GF315" s="12">
        <f t="shared" si="8901"/>
        <v>0.37795275590551181</v>
      </c>
      <c r="GG315" s="11">
        <v>2</v>
      </c>
      <c r="GH315" s="12">
        <f t="shared" si="8902"/>
        <v>4.1666666666666664E-2</v>
      </c>
      <c r="GI315" s="13"/>
      <c r="GJ315" s="13"/>
      <c r="GK315" s="25"/>
      <c r="GL315" s="38">
        <v>4595</v>
      </c>
      <c r="GM315" s="10"/>
      <c r="GN315" s="11"/>
      <c r="GO315" s="74">
        <f t="shared" si="8957"/>
        <v>824</v>
      </c>
      <c r="GP315" s="74">
        <f t="shared" si="8958"/>
        <v>62</v>
      </c>
      <c r="GQ315" s="11">
        <v>367</v>
      </c>
      <c r="GR315" s="12">
        <f t="shared" si="8905"/>
        <v>0.45873786407766992</v>
      </c>
      <c r="GS315" s="11">
        <v>11</v>
      </c>
      <c r="GT315" s="12">
        <f t="shared" si="8906"/>
        <v>2.9100529100529099E-2</v>
      </c>
      <c r="GU315" s="13"/>
      <c r="GV315" s="13"/>
      <c r="GW315" s="25"/>
      <c r="GX315" s="38">
        <v>4595</v>
      </c>
      <c r="GY315" s="10">
        <v>2</v>
      </c>
      <c r="GZ315" s="11"/>
      <c r="HA315" s="74">
        <f t="shared" si="8959"/>
        <v>824</v>
      </c>
      <c r="HB315" s="74">
        <f t="shared" si="8960"/>
        <v>62</v>
      </c>
      <c r="HC315" s="11">
        <v>336</v>
      </c>
      <c r="HD315" s="12">
        <f t="shared" si="8909"/>
        <v>0.4405339805825243</v>
      </c>
      <c r="HE315" s="11">
        <v>27</v>
      </c>
      <c r="HF315" s="12">
        <f t="shared" si="8910"/>
        <v>7.43801652892562E-2</v>
      </c>
      <c r="HG315" s="13"/>
      <c r="HH315" s="13"/>
      <c r="HI315" s="25"/>
      <c r="HJ315" s="38">
        <v>4595</v>
      </c>
      <c r="HK315" s="10">
        <f t="shared" si="8911"/>
        <v>7</v>
      </c>
      <c r="HL315" s="11">
        <f t="shared" si="8912"/>
        <v>0</v>
      </c>
      <c r="HM315" s="11">
        <f t="shared" si="8913"/>
        <v>11368</v>
      </c>
      <c r="HN315" s="11">
        <f t="shared" si="8914"/>
        <v>859</v>
      </c>
      <c r="HO315" s="11">
        <f t="shared" si="8915"/>
        <v>5290</v>
      </c>
      <c r="HP315" s="215">
        <f t="shared" si="8962"/>
        <v>0.46534130893736803</v>
      </c>
      <c r="HQ315" s="15">
        <f t="shared" si="8917"/>
        <v>269</v>
      </c>
      <c r="HR315" s="12">
        <f t="shared" si="8961"/>
        <v>5.0850661625708886E-2</v>
      </c>
      <c r="HS315" s="16">
        <v>67.400000000000006</v>
      </c>
      <c r="HT315" s="17">
        <v>4943</v>
      </c>
      <c r="HU315" s="16">
        <f t="shared" si="8918"/>
        <v>93.440453686200371</v>
      </c>
      <c r="HV315" s="23"/>
      <c r="HW315" s="22">
        <v>4595</v>
      </c>
      <c r="HX315" s="78">
        <f t="shared" si="8919"/>
        <v>0.48730794923179693</v>
      </c>
      <c r="HY315" s="78">
        <f t="shared" si="8920"/>
        <v>0.46113479829452281</v>
      </c>
      <c r="HZ315" s="78">
        <f t="shared" si="8921"/>
        <v>0.47385861561119291</v>
      </c>
      <c r="IA315" s="78">
        <f t="shared" si="8922"/>
        <v>0.43618244538137219</v>
      </c>
    </row>
    <row r="316" spans="1:244" x14ac:dyDescent="0.25">
      <c r="A316" s="226"/>
      <c r="B316" s="41">
        <f t="shared" si="8923"/>
        <v>44671</v>
      </c>
      <c r="C316" s="10"/>
      <c r="D316" s="11"/>
      <c r="E316" s="74">
        <f t="shared" si="8924"/>
        <v>717</v>
      </c>
      <c r="F316" s="74">
        <f t="shared" si="8925"/>
        <v>54</v>
      </c>
      <c r="G316" s="11">
        <v>307</v>
      </c>
      <c r="H316" s="12">
        <f t="shared" si="8842"/>
        <v>0.45606694560669458</v>
      </c>
      <c r="I316" s="11">
        <v>20</v>
      </c>
      <c r="J316" s="12">
        <f t="shared" si="8926"/>
        <v>6.1162079510703363E-2</v>
      </c>
      <c r="K316" s="13"/>
      <c r="L316" s="11"/>
      <c r="M316" s="25"/>
      <c r="N316" s="38">
        <v>5216.1538461538457</v>
      </c>
      <c r="O316" s="10"/>
      <c r="P316" s="11"/>
      <c r="Q316" s="74">
        <f t="shared" si="8927"/>
        <v>681</v>
      </c>
      <c r="R316" s="74">
        <f t="shared" si="8928"/>
        <v>51</v>
      </c>
      <c r="S316" s="11">
        <v>315</v>
      </c>
      <c r="T316" s="12">
        <f t="shared" si="8845"/>
        <v>0.47136563876651982</v>
      </c>
      <c r="U316" s="11">
        <v>6</v>
      </c>
      <c r="V316" s="12">
        <f t="shared" si="8846"/>
        <v>1.8691588785046728E-2</v>
      </c>
      <c r="W316" s="13"/>
      <c r="X316" s="11"/>
      <c r="Y316" s="25"/>
      <c r="Z316" s="38">
        <v>4707.5</v>
      </c>
      <c r="AA316" s="10">
        <v>2</v>
      </c>
      <c r="AB316" s="11"/>
      <c r="AC316" s="74">
        <f t="shared" si="8929"/>
        <v>91</v>
      </c>
      <c r="AD316" s="74">
        <f t="shared" si="8930"/>
        <v>7</v>
      </c>
      <c r="AE316" s="11">
        <v>27</v>
      </c>
      <c r="AF316" s="12">
        <f t="shared" si="8849"/>
        <v>0.32967032967032966</v>
      </c>
      <c r="AG316" s="11">
        <v>3</v>
      </c>
      <c r="AH316" s="12">
        <f t="shared" si="8850"/>
        <v>0.1</v>
      </c>
      <c r="AI316" s="13"/>
      <c r="AJ316" s="11"/>
      <c r="AK316" s="25"/>
      <c r="AL316" s="38">
        <v>4850</v>
      </c>
      <c r="AM316" s="10"/>
      <c r="AN316" s="11"/>
      <c r="AO316" s="74">
        <f t="shared" si="8931"/>
        <v>688</v>
      </c>
      <c r="AP316" s="74">
        <f t="shared" si="8932"/>
        <v>52</v>
      </c>
      <c r="AQ316" s="11">
        <v>319</v>
      </c>
      <c r="AR316" s="12">
        <f t="shared" si="8853"/>
        <v>0.48546511627906974</v>
      </c>
      <c r="AS316" s="11">
        <v>15</v>
      </c>
      <c r="AT316" s="12">
        <f t="shared" si="8854"/>
        <v>4.4910179640718563E-2</v>
      </c>
      <c r="AU316" s="13"/>
      <c r="AV316" s="11"/>
      <c r="AW316" s="25"/>
      <c r="AX316" s="38">
        <v>4894.6153846153848</v>
      </c>
      <c r="AY316" s="10"/>
      <c r="AZ316" s="11"/>
      <c r="BA316" s="74">
        <f t="shared" si="8933"/>
        <v>815</v>
      </c>
      <c r="BB316" s="74">
        <f t="shared" si="8934"/>
        <v>61</v>
      </c>
      <c r="BC316" s="11">
        <v>314</v>
      </c>
      <c r="BD316" s="12">
        <f t="shared" si="8857"/>
        <v>0.40736196319018403</v>
      </c>
      <c r="BE316" s="11">
        <v>18</v>
      </c>
      <c r="BF316" s="12">
        <f t="shared" si="8858"/>
        <v>5.4216867469879519E-2</v>
      </c>
      <c r="BG316" s="13"/>
      <c r="BH316" s="11"/>
      <c r="BI316" s="25"/>
      <c r="BJ316" s="38">
        <v>4596.1538461538457</v>
      </c>
      <c r="BK316" s="10"/>
      <c r="BL316" s="11"/>
      <c r="BM316" s="74">
        <f t="shared" si="8935"/>
        <v>700</v>
      </c>
      <c r="BN316" s="74">
        <f t="shared" si="8936"/>
        <v>53</v>
      </c>
      <c r="BO316" s="11">
        <v>303</v>
      </c>
      <c r="BP316" s="12">
        <f t="shared" si="8861"/>
        <v>0.46142857142857141</v>
      </c>
      <c r="BQ316" s="11">
        <v>20</v>
      </c>
      <c r="BR316" s="12">
        <f t="shared" si="8862"/>
        <v>6.1919504643962849E-2</v>
      </c>
      <c r="BS316" s="13"/>
      <c r="BT316" s="11"/>
      <c r="BU316" s="25"/>
      <c r="BV316" s="38">
        <v>5189.166666666667</v>
      </c>
      <c r="BW316" s="10"/>
      <c r="BX316" s="11"/>
      <c r="BY316" s="74">
        <f t="shared" si="8937"/>
        <v>719</v>
      </c>
      <c r="BZ316" s="74">
        <f t="shared" si="8938"/>
        <v>55</v>
      </c>
      <c r="CA316" s="11">
        <v>339</v>
      </c>
      <c r="CB316" s="12">
        <f t="shared" si="8865"/>
        <v>0.49235048678720444</v>
      </c>
      <c r="CC316" s="11">
        <v>15</v>
      </c>
      <c r="CD316" s="12">
        <f t="shared" si="8866"/>
        <v>4.2372881355932202E-2</v>
      </c>
      <c r="CE316" s="13"/>
      <c r="CF316" s="11"/>
      <c r="CG316" s="25"/>
      <c r="CH316" s="38">
        <v>4896.666666666667</v>
      </c>
      <c r="CI316" s="10"/>
      <c r="CJ316" s="11"/>
      <c r="CK316" s="74">
        <f t="shared" si="8939"/>
        <v>104</v>
      </c>
      <c r="CL316" s="74">
        <f t="shared" si="8940"/>
        <v>8</v>
      </c>
      <c r="CM316" s="11">
        <v>56</v>
      </c>
      <c r="CN316" s="12">
        <f t="shared" si="8869"/>
        <v>0.59615384615384615</v>
      </c>
      <c r="CO316" s="11">
        <v>6</v>
      </c>
      <c r="CP316" s="12">
        <f t="shared" si="8870"/>
        <v>9.6774193548387094E-2</v>
      </c>
      <c r="CQ316" s="13"/>
      <c r="CR316" s="11"/>
      <c r="CS316" s="25"/>
      <c r="CT316" s="38">
        <v>4335</v>
      </c>
      <c r="CU316" s="10"/>
      <c r="CV316" s="11"/>
      <c r="CW316" s="74">
        <f t="shared" si="8941"/>
        <v>726</v>
      </c>
      <c r="CX316" s="74">
        <f t="shared" si="8942"/>
        <v>56</v>
      </c>
      <c r="CY316" s="11">
        <v>345</v>
      </c>
      <c r="CZ316" s="12">
        <f t="shared" si="8873"/>
        <v>0.49311294765840219</v>
      </c>
      <c r="DA316" s="11">
        <v>13</v>
      </c>
      <c r="DB316" s="12">
        <f t="shared" si="8874"/>
        <v>3.6312849162011177E-2</v>
      </c>
      <c r="DC316" s="13"/>
      <c r="DD316" s="11"/>
      <c r="DE316" s="25"/>
      <c r="DF316" s="38">
        <v>4810.7692307692305</v>
      </c>
      <c r="DG316" s="10">
        <v>1</v>
      </c>
      <c r="DH316" s="11"/>
      <c r="DI316" s="74">
        <f t="shared" si="8943"/>
        <v>799</v>
      </c>
      <c r="DJ316" s="74">
        <f t="shared" si="8944"/>
        <v>62</v>
      </c>
      <c r="DK316" s="11">
        <v>303</v>
      </c>
      <c r="DL316" s="12">
        <f t="shared" si="8877"/>
        <v>0.39173967459324155</v>
      </c>
      <c r="DM316" s="11">
        <v>10</v>
      </c>
      <c r="DN316" s="12">
        <f t="shared" si="8878"/>
        <v>3.1948881789137379E-2</v>
      </c>
      <c r="DO316" s="13"/>
      <c r="DP316" s="11"/>
      <c r="DQ316" s="25"/>
      <c r="DR316" s="38">
        <v>4800.833333333333</v>
      </c>
      <c r="DS316" s="10"/>
      <c r="DT316" s="11"/>
      <c r="DU316" s="74">
        <f t="shared" si="8945"/>
        <v>870</v>
      </c>
      <c r="DV316" s="74">
        <f t="shared" si="8946"/>
        <v>65</v>
      </c>
      <c r="DW316" s="11">
        <v>388</v>
      </c>
      <c r="DX316" s="12">
        <f t="shared" si="8881"/>
        <v>0.46666666666666667</v>
      </c>
      <c r="DY316" s="11">
        <v>18</v>
      </c>
      <c r="DZ316" s="12">
        <f t="shared" si="8882"/>
        <v>4.4334975369458129E-2</v>
      </c>
      <c r="EA316" s="13"/>
      <c r="EB316" s="11"/>
      <c r="EC316" s="25"/>
      <c r="ED316" s="38">
        <v>5023.125</v>
      </c>
      <c r="EE316" s="10"/>
      <c r="EF316" s="11"/>
      <c r="EG316" s="74">
        <f t="shared" si="8947"/>
        <v>136</v>
      </c>
      <c r="EH316" s="74">
        <f t="shared" si="8948"/>
        <v>10</v>
      </c>
      <c r="EI316" s="11">
        <v>62</v>
      </c>
      <c r="EJ316" s="12">
        <f t="shared" si="8885"/>
        <v>0.51470588235294112</v>
      </c>
      <c r="EK316" s="11">
        <v>8</v>
      </c>
      <c r="EL316" s="12">
        <f t="shared" si="8886"/>
        <v>0.11428571428571428</v>
      </c>
      <c r="EM316" s="13"/>
      <c r="EN316" s="11"/>
      <c r="EO316" s="25"/>
      <c r="EP316" s="38">
        <v>5021.666666666667</v>
      </c>
      <c r="EQ316" s="10"/>
      <c r="ER316" s="11"/>
      <c r="ES316" s="74">
        <f t="shared" si="8949"/>
        <v>851</v>
      </c>
      <c r="ET316" s="74">
        <f t="shared" si="8950"/>
        <v>63</v>
      </c>
      <c r="EU316" s="11">
        <v>392</v>
      </c>
      <c r="EV316" s="12">
        <f t="shared" si="8889"/>
        <v>0.47708578143360753</v>
      </c>
      <c r="EW316" s="11">
        <v>14</v>
      </c>
      <c r="EX316" s="12">
        <f t="shared" si="8890"/>
        <v>3.4482758620689655E-2</v>
      </c>
      <c r="EY316" s="13"/>
      <c r="EZ316" s="11"/>
      <c r="FA316" s="25"/>
      <c r="FB316" s="38">
        <v>4856</v>
      </c>
      <c r="FC316" s="10"/>
      <c r="FD316" s="11"/>
      <c r="FE316" s="74">
        <f t="shared" si="8951"/>
        <v>859</v>
      </c>
      <c r="FF316" s="74">
        <f t="shared" si="8952"/>
        <v>65</v>
      </c>
      <c r="FG316" s="11">
        <v>370</v>
      </c>
      <c r="FH316" s="12">
        <f t="shared" si="8893"/>
        <v>0.45052386495925495</v>
      </c>
      <c r="FI316" s="11">
        <v>17</v>
      </c>
      <c r="FJ316" s="12">
        <f t="shared" si="8894"/>
        <v>4.3927648578811367E-2</v>
      </c>
      <c r="FK316" s="13"/>
      <c r="FL316" s="11"/>
      <c r="FM316" s="25"/>
      <c r="FN316" s="38">
        <v>4676</v>
      </c>
      <c r="FO316" s="10"/>
      <c r="FP316" s="11"/>
      <c r="FQ316" s="74">
        <f t="shared" si="8953"/>
        <v>834</v>
      </c>
      <c r="FR316" s="74">
        <f t="shared" si="8954"/>
        <v>63</v>
      </c>
      <c r="FS316" s="11">
        <v>367</v>
      </c>
      <c r="FT316" s="12">
        <f t="shared" si="8897"/>
        <v>0.45803357314148679</v>
      </c>
      <c r="FU316" s="11">
        <v>15</v>
      </c>
      <c r="FV316" s="12">
        <f t="shared" si="8898"/>
        <v>3.9267015706806283E-2</v>
      </c>
      <c r="FW316" s="13"/>
      <c r="FX316" s="11"/>
      <c r="FY316" s="25"/>
      <c r="FZ316" s="38">
        <v>5107.5</v>
      </c>
      <c r="GA316" s="10"/>
      <c r="GB316" s="11"/>
      <c r="GC316" s="74">
        <f t="shared" si="8955"/>
        <v>127</v>
      </c>
      <c r="GD316" s="74">
        <f t="shared" si="8956"/>
        <v>10</v>
      </c>
      <c r="GE316" s="11">
        <v>55</v>
      </c>
      <c r="GF316" s="12">
        <f t="shared" si="8901"/>
        <v>0.46456692913385828</v>
      </c>
      <c r="GG316" s="11">
        <v>4</v>
      </c>
      <c r="GH316" s="12">
        <f t="shared" si="8902"/>
        <v>6.7796610169491525E-2</v>
      </c>
      <c r="GI316" s="13"/>
      <c r="GJ316" s="11"/>
      <c r="GK316" s="25"/>
      <c r="GL316" s="38">
        <v>5192</v>
      </c>
      <c r="GM316" s="10"/>
      <c r="GN316" s="11"/>
      <c r="GO316" s="74">
        <f t="shared" si="8957"/>
        <v>824</v>
      </c>
      <c r="GP316" s="74">
        <f t="shared" si="8958"/>
        <v>62</v>
      </c>
      <c r="GQ316" s="11">
        <v>382</v>
      </c>
      <c r="GR316" s="12">
        <f t="shared" si="8905"/>
        <v>0.47694174757281554</v>
      </c>
      <c r="GS316" s="11">
        <v>11</v>
      </c>
      <c r="GT316" s="12">
        <f t="shared" si="8906"/>
        <v>2.7989821882951654E-2</v>
      </c>
      <c r="GU316" s="13"/>
      <c r="GV316" s="11"/>
      <c r="GW316" s="25"/>
      <c r="GX316" s="38">
        <v>4832</v>
      </c>
      <c r="GY316" s="10"/>
      <c r="GZ316" s="11"/>
      <c r="HA316" s="74">
        <f t="shared" si="8959"/>
        <v>824</v>
      </c>
      <c r="HB316" s="74">
        <f t="shared" si="8960"/>
        <v>62</v>
      </c>
      <c r="HC316" s="11">
        <v>384</v>
      </c>
      <c r="HD316" s="12">
        <f t="shared" si="8909"/>
        <v>0.50242718446601942</v>
      </c>
      <c r="HE316" s="11">
        <v>30</v>
      </c>
      <c r="HF316" s="12">
        <f t="shared" si="8910"/>
        <v>7.2463768115942032E-2</v>
      </c>
      <c r="HG316" s="13"/>
      <c r="HH316" s="11"/>
      <c r="HI316" s="25"/>
      <c r="HJ316" s="38">
        <v>4653.333333333333</v>
      </c>
      <c r="HK316" s="10">
        <f t="shared" si="8911"/>
        <v>3</v>
      </c>
      <c r="HL316" s="11">
        <f t="shared" si="8912"/>
        <v>0</v>
      </c>
      <c r="HM316" s="11">
        <f t="shared" si="8913"/>
        <v>11365</v>
      </c>
      <c r="HN316" s="11">
        <f t="shared" si="8914"/>
        <v>859</v>
      </c>
      <c r="HO316" s="11">
        <f t="shared" si="8915"/>
        <v>5271</v>
      </c>
      <c r="HP316" s="215">
        <f t="shared" si="8962"/>
        <v>0.46379234491860977</v>
      </c>
      <c r="HQ316" s="15">
        <f t="shared" si="8917"/>
        <v>243</v>
      </c>
      <c r="HR316" s="12">
        <f t="shared" si="8961"/>
        <v>4.6101309049516218E-2</v>
      </c>
      <c r="HS316" s="16">
        <v>67.8</v>
      </c>
      <c r="HT316" s="17">
        <v>4930</v>
      </c>
      <c r="HU316" s="16">
        <f t="shared" si="8918"/>
        <v>93.530639347372414</v>
      </c>
      <c r="HV316" s="23"/>
      <c r="HW316" s="22">
        <v>4882.463768115942</v>
      </c>
      <c r="HX316" s="78">
        <f t="shared" si="8919"/>
        <v>0.44919786096256686</v>
      </c>
      <c r="HY316" s="78">
        <f t="shared" si="8920"/>
        <v>0.4625984251968504</v>
      </c>
      <c r="HZ316" s="78">
        <f t="shared" si="8921"/>
        <v>0.46723122238586157</v>
      </c>
      <c r="IA316" s="78">
        <f t="shared" si="8922"/>
        <v>0.47834419317746263</v>
      </c>
    </row>
    <row r="317" spans="1:244" x14ac:dyDescent="0.25">
      <c r="A317" s="226"/>
      <c r="B317" s="41">
        <f t="shared" si="8923"/>
        <v>44672</v>
      </c>
      <c r="C317" s="10"/>
      <c r="D317" s="11"/>
      <c r="E317" s="74">
        <f>E316-C317</f>
        <v>717</v>
      </c>
      <c r="F317" s="74">
        <f>F316-D317</f>
        <v>54</v>
      </c>
      <c r="G317" s="11">
        <v>308</v>
      </c>
      <c r="H317" s="12">
        <f t="shared" si="8842"/>
        <v>0.44211994421199441</v>
      </c>
      <c r="I317" s="11">
        <v>9</v>
      </c>
      <c r="J317" s="12">
        <f t="shared" si="8926"/>
        <v>2.8391167192429023E-2</v>
      </c>
      <c r="K317" s="13"/>
      <c r="L317" s="11"/>
      <c r="M317" s="39"/>
      <c r="N317" s="43">
        <v>100</v>
      </c>
      <c r="O317" s="10">
        <v>1</v>
      </c>
      <c r="P317" s="11"/>
      <c r="Q317" s="74">
        <f t="shared" si="8927"/>
        <v>680</v>
      </c>
      <c r="R317" s="74">
        <f t="shared" si="8928"/>
        <v>51</v>
      </c>
      <c r="S317" s="11">
        <v>275</v>
      </c>
      <c r="T317" s="12">
        <f t="shared" si="8845"/>
        <v>0.42058823529411765</v>
      </c>
      <c r="U317" s="11">
        <v>11</v>
      </c>
      <c r="V317" s="12">
        <f t="shared" si="8846"/>
        <v>3.8461538461538464E-2</v>
      </c>
      <c r="W317" s="13"/>
      <c r="X317" s="11"/>
      <c r="Y317" s="39"/>
      <c r="Z317" s="43">
        <v>100</v>
      </c>
      <c r="AA317" s="10">
        <v>1</v>
      </c>
      <c r="AB317" s="11"/>
      <c r="AC317" s="74">
        <f t="shared" si="8929"/>
        <v>90</v>
      </c>
      <c r="AD317" s="74">
        <f t="shared" si="8930"/>
        <v>7</v>
      </c>
      <c r="AE317" s="11">
        <v>50</v>
      </c>
      <c r="AF317" s="12">
        <f t="shared" si="8849"/>
        <v>0.61111111111111116</v>
      </c>
      <c r="AG317" s="11">
        <v>5</v>
      </c>
      <c r="AH317" s="12">
        <f t="shared" si="8850"/>
        <v>9.0909090909090912E-2</v>
      </c>
      <c r="AI317" s="13"/>
      <c r="AJ317" s="11"/>
      <c r="AK317" s="39"/>
      <c r="AL317" s="43">
        <v>100</v>
      </c>
      <c r="AM317" s="10"/>
      <c r="AN317" s="11"/>
      <c r="AO317" s="74">
        <f t="shared" si="8931"/>
        <v>688</v>
      </c>
      <c r="AP317" s="74">
        <f t="shared" si="8932"/>
        <v>52</v>
      </c>
      <c r="AQ317" s="11">
        <v>317</v>
      </c>
      <c r="AR317" s="12">
        <f t="shared" si="8853"/>
        <v>0.4941860465116279</v>
      </c>
      <c r="AS317" s="11">
        <v>23</v>
      </c>
      <c r="AT317" s="12">
        <f t="shared" si="8854"/>
        <v>6.7647058823529407E-2</v>
      </c>
      <c r="AU317" s="13"/>
      <c r="AV317" s="11"/>
      <c r="AW317" s="39"/>
      <c r="AX317" s="43">
        <v>92.307692307692307</v>
      </c>
      <c r="AY317" s="10">
        <v>1</v>
      </c>
      <c r="AZ317" s="11"/>
      <c r="BA317" s="74">
        <f t="shared" si="8933"/>
        <v>814</v>
      </c>
      <c r="BB317" s="74">
        <f t="shared" si="8934"/>
        <v>61</v>
      </c>
      <c r="BC317" s="11">
        <v>354</v>
      </c>
      <c r="BD317" s="12">
        <f t="shared" si="8857"/>
        <v>0.45823095823095822</v>
      </c>
      <c r="BE317" s="11">
        <v>19</v>
      </c>
      <c r="BF317" s="12">
        <f t="shared" si="8858"/>
        <v>5.0938337801608578E-2</v>
      </c>
      <c r="BG317" s="13"/>
      <c r="BH317" s="11"/>
      <c r="BI317" s="39"/>
      <c r="BJ317" s="43">
        <v>92.307692307692307</v>
      </c>
      <c r="BK317" s="10">
        <v>1</v>
      </c>
      <c r="BL317" s="11"/>
      <c r="BM317" s="74">
        <f t="shared" si="8935"/>
        <v>699</v>
      </c>
      <c r="BN317" s="74">
        <f t="shared" si="8936"/>
        <v>53</v>
      </c>
      <c r="BO317" s="11">
        <v>282</v>
      </c>
      <c r="BP317" s="12">
        <f t="shared" si="8861"/>
        <v>0.43204577968526464</v>
      </c>
      <c r="BQ317" s="11">
        <v>20</v>
      </c>
      <c r="BR317" s="12">
        <f t="shared" si="8862"/>
        <v>6.6225165562913912E-2</v>
      </c>
      <c r="BS317" s="13"/>
      <c r="BT317" s="11"/>
      <c r="BU317" s="39"/>
      <c r="BV317" s="43">
        <v>91.666666666666671</v>
      </c>
      <c r="BW317" s="10">
        <v>1</v>
      </c>
      <c r="BX317" s="11"/>
      <c r="BY317" s="74">
        <f t="shared" si="8937"/>
        <v>718</v>
      </c>
      <c r="BZ317" s="74">
        <f t="shared" si="8938"/>
        <v>55</v>
      </c>
      <c r="CA317" s="11">
        <v>309</v>
      </c>
      <c r="CB317" s="12">
        <f t="shared" si="8865"/>
        <v>0.45125348189415043</v>
      </c>
      <c r="CC317" s="11">
        <v>15</v>
      </c>
      <c r="CD317" s="12">
        <f t="shared" si="8866"/>
        <v>4.6296296296296294E-2</v>
      </c>
      <c r="CE317" s="13"/>
      <c r="CF317" s="11"/>
      <c r="CG317" s="39"/>
      <c r="CH317" s="43">
        <v>100</v>
      </c>
      <c r="CI317" s="10">
        <v>2</v>
      </c>
      <c r="CJ317" s="11"/>
      <c r="CK317" s="74">
        <f t="shared" si="8939"/>
        <v>102</v>
      </c>
      <c r="CL317" s="74">
        <f t="shared" si="8940"/>
        <v>8</v>
      </c>
      <c r="CM317" s="11">
        <v>63</v>
      </c>
      <c r="CN317" s="12">
        <f t="shared" si="8869"/>
        <v>0.6470588235294118</v>
      </c>
      <c r="CO317" s="11">
        <v>3</v>
      </c>
      <c r="CP317" s="12">
        <f t="shared" si="8870"/>
        <v>4.5454545454545456E-2</v>
      </c>
      <c r="CQ317" s="13"/>
      <c r="CR317" s="11"/>
      <c r="CS317" s="39"/>
      <c r="CT317" s="43">
        <v>100</v>
      </c>
      <c r="CU317" s="10"/>
      <c r="CV317" s="11"/>
      <c r="CW317" s="74">
        <f t="shared" si="8941"/>
        <v>726</v>
      </c>
      <c r="CX317" s="74">
        <f t="shared" si="8942"/>
        <v>56</v>
      </c>
      <c r="CY317" s="11">
        <v>319</v>
      </c>
      <c r="CZ317" s="12">
        <f t="shared" si="8873"/>
        <v>0.44765840220385678</v>
      </c>
      <c r="DA317" s="11">
        <v>6</v>
      </c>
      <c r="DB317" s="12">
        <f t="shared" si="8874"/>
        <v>1.8461538461538463E-2</v>
      </c>
      <c r="DC317" s="13"/>
      <c r="DD317" s="11"/>
      <c r="DE317" s="39"/>
      <c r="DF317" s="43">
        <v>100</v>
      </c>
      <c r="DG317" s="10">
        <v>2</v>
      </c>
      <c r="DH317" s="11"/>
      <c r="DI317" s="74">
        <f t="shared" si="8943"/>
        <v>797</v>
      </c>
      <c r="DJ317" s="74">
        <f t="shared" si="8944"/>
        <v>62</v>
      </c>
      <c r="DK317" s="11">
        <v>343</v>
      </c>
      <c r="DL317" s="12">
        <f t="shared" si="8877"/>
        <v>0.44165621079046424</v>
      </c>
      <c r="DM317" s="11">
        <v>9</v>
      </c>
      <c r="DN317" s="12">
        <f t="shared" si="8878"/>
        <v>2.556818181818182E-2</v>
      </c>
      <c r="DO317" s="13"/>
      <c r="DP317" s="11"/>
      <c r="DQ317" s="39"/>
      <c r="DR317" s="43">
        <v>91.666666666666671</v>
      </c>
      <c r="DS317" s="10"/>
      <c r="DT317" s="11"/>
      <c r="DU317" s="74">
        <f t="shared" si="8945"/>
        <v>870</v>
      </c>
      <c r="DV317" s="74">
        <f t="shared" si="8946"/>
        <v>65</v>
      </c>
      <c r="DW317" s="11">
        <v>361</v>
      </c>
      <c r="DX317" s="12">
        <f t="shared" si="8881"/>
        <v>0.42873563218390803</v>
      </c>
      <c r="DY317" s="11">
        <v>12</v>
      </c>
      <c r="DZ317" s="12">
        <f t="shared" si="8882"/>
        <v>3.2171581769436998E-2</v>
      </c>
      <c r="EA317" s="13"/>
      <c r="EB317" s="11"/>
      <c r="EC317" s="39"/>
      <c r="ED317" s="43">
        <v>62.5</v>
      </c>
      <c r="EE317" s="10"/>
      <c r="EF317" s="11"/>
      <c r="EG317" s="74">
        <f t="shared" si="8947"/>
        <v>136</v>
      </c>
      <c r="EH317" s="74">
        <f t="shared" si="8948"/>
        <v>10</v>
      </c>
      <c r="EI317" s="11">
        <v>50</v>
      </c>
      <c r="EJ317" s="12">
        <f t="shared" si="8885"/>
        <v>0.375</v>
      </c>
      <c r="EK317" s="11">
        <v>1</v>
      </c>
      <c r="EL317" s="12">
        <f t="shared" si="8886"/>
        <v>1.9607843137254902E-2</v>
      </c>
      <c r="EM317" s="13"/>
      <c r="EN317" s="11"/>
      <c r="EO317" s="39"/>
      <c r="EP317" s="43">
        <v>100</v>
      </c>
      <c r="EQ317" s="10"/>
      <c r="ER317" s="11"/>
      <c r="ES317" s="74">
        <f t="shared" si="8949"/>
        <v>851</v>
      </c>
      <c r="ET317" s="74">
        <f t="shared" si="8950"/>
        <v>63</v>
      </c>
      <c r="EU317" s="11">
        <v>391</v>
      </c>
      <c r="EV317" s="12">
        <f t="shared" si="8889"/>
        <v>0.48061104582843711</v>
      </c>
      <c r="EW317" s="11">
        <v>18</v>
      </c>
      <c r="EX317" s="12">
        <f t="shared" si="8890"/>
        <v>4.4009779951100246E-2</v>
      </c>
      <c r="EY317" s="13"/>
      <c r="EZ317" s="11"/>
      <c r="FA317" s="39"/>
      <c r="FB317" s="43">
        <v>100</v>
      </c>
      <c r="FC317" s="10"/>
      <c r="FD317" s="11"/>
      <c r="FE317" s="74">
        <f t="shared" si="8951"/>
        <v>859</v>
      </c>
      <c r="FF317" s="74">
        <f t="shared" si="8952"/>
        <v>65</v>
      </c>
      <c r="FG317" s="11">
        <v>375</v>
      </c>
      <c r="FH317" s="12">
        <f t="shared" si="8893"/>
        <v>0.46565774155995343</v>
      </c>
      <c r="FI317" s="11">
        <v>25</v>
      </c>
      <c r="FJ317" s="12">
        <f t="shared" si="8894"/>
        <v>6.25E-2</v>
      </c>
      <c r="FK317" s="13"/>
      <c r="FL317" s="11"/>
      <c r="FM317" s="39"/>
      <c r="FN317" s="43">
        <v>93.333333333333329</v>
      </c>
      <c r="FO317" s="10"/>
      <c r="FP317" s="11"/>
      <c r="FQ317" s="74">
        <f t="shared" si="8953"/>
        <v>834</v>
      </c>
      <c r="FR317" s="74">
        <f t="shared" si="8954"/>
        <v>63</v>
      </c>
      <c r="FS317" s="11">
        <v>339</v>
      </c>
      <c r="FT317" s="12">
        <f t="shared" si="8897"/>
        <v>0.41846522781774581</v>
      </c>
      <c r="FU317" s="11">
        <v>10</v>
      </c>
      <c r="FV317" s="12">
        <f t="shared" si="8898"/>
        <v>2.865329512893983E-2</v>
      </c>
      <c r="FW317" s="13"/>
      <c r="FX317" s="11"/>
      <c r="FY317" s="39"/>
      <c r="FZ317" s="43">
        <v>81.25</v>
      </c>
      <c r="GA317" s="10"/>
      <c r="GB317" s="11"/>
      <c r="GC317" s="74">
        <f t="shared" si="8955"/>
        <v>127</v>
      </c>
      <c r="GD317" s="74">
        <f t="shared" si="8956"/>
        <v>10</v>
      </c>
      <c r="GE317" s="11">
        <v>46</v>
      </c>
      <c r="GF317" s="12">
        <f t="shared" si="8901"/>
        <v>0.38582677165354329</v>
      </c>
      <c r="GG317" s="11">
        <v>3</v>
      </c>
      <c r="GH317" s="12">
        <f t="shared" si="8902"/>
        <v>6.1224489795918366E-2</v>
      </c>
      <c r="GI317" s="13"/>
      <c r="GJ317" s="11"/>
      <c r="GK317" s="39"/>
      <c r="GL317" s="43">
        <v>100</v>
      </c>
      <c r="GM317" s="10">
        <v>1</v>
      </c>
      <c r="GN317" s="11"/>
      <c r="GO317" s="74">
        <f t="shared" si="8957"/>
        <v>823</v>
      </c>
      <c r="GP317" s="74">
        <f t="shared" si="8958"/>
        <v>62</v>
      </c>
      <c r="GQ317" s="11">
        <v>374</v>
      </c>
      <c r="GR317" s="12">
        <f t="shared" si="8905"/>
        <v>0.46658566221142161</v>
      </c>
      <c r="GS317" s="11">
        <v>10</v>
      </c>
      <c r="GT317" s="12">
        <f t="shared" si="8906"/>
        <v>2.6041666666666668E-2</v>
      </c>
      <c r="GU317" s="13"/>
      <c r="GV317" s="11"/>
      <c r="GW317" s="39"/>
      <c r="GX317" s="43">
        <v>93.333333333333329</v>
      </c>
      <c r="GY317" s="10"/>
      <c r="GZ317" s="11"/>
      <c r="HA317" s="74">
        <f t="shared" si="8959"/>
        <v>824</v>
      </c>
      <c r="HB317" s="74">
        <f t="shared" si="8960"/>
        <v>62</v>
      </c>
      <c r="HC317" s="11">
        <v>339</v>
      </c>
      <c r="HD317" s="12">
        <f t="shared" si="8909"/>
        <v>0.4405339805825243</v>
      </c>
      <c r="HE317" s="11">
        <v>24</v>
      </c>
      <c r="HF317" s="12">
        <f t="shared" si="8910"/>
        <v>6.6115702479338845E-2</v>
      </c>
      <c r="HG317" s="13"/>
      <c r="HH317" s="11"/>
      <c r="HI317" s="39"/>
      <c r="HJ317" s="43">
        <v>100</v>
      </c>
      <c r="HK317" s="10">
        <f t="shared" si="8911"/>
        <v>10</v>
      </c>
      <c r="HL317" s="11">
        <f t="shared" si="8912"/>
        <v>0</v>
      </c>
      <c r="HM317" s="11">
        <f t="shared" si="8913"/>
        <v>11355</v>
      </c>
      <c r="HN317" s="11">
        <f t="shared" si="8914"/>
        <v>859</v>
      </c>
      <c r="HO317" s="11">
        <f t="shared" si="8915"/>
        <v>5118</v>
      </c>
      <c r="HP317" s="215">
        <f t="shared" si="8962"/>
        <v>0.45072655217965651</v>
      </c>
      <c r="HQ317" s="15">
        <f t="shared" si="8917"/>
        <v>223</v>
      </c>
      <c r="HR317" s="12">
        <f t="shared" si="8961"/>
        <v>4.3571707698319653E-2</v>
      </c>
      <c r="HS317" s="16">
        <v>67.599999999999994</v>
      </c>
      <c r="HT317" s="17">
        <v>4814</v>
      </c>
      <c r="HU317" s="16">
        <f t="shared" si="8918"/>
        <v>94.060179757717862</v>
      </c>
      <c r="HV317" s="23"/>
      <c r="HW317" s="22">
        <v>88.405797101449281</v>
      </c>
      <c r="HX317" s="78">
        <f t="shared" si="8919"/>
        <v>0.45868183338909335</v>
      </c>
      <c r="HY317" s="78">
        <f t="shared" si="8920"/>
        <v>0.45003287310979617</v>
      </c>
      <c r="HZ317" s="78">
        <f t="shared" si="8921"/>
        <v>0.45397643593519882</v>
      </c>
      <c r="IA317" s="78">
        <f t="shared" si="8922"/>
        <v>0.43903374233128833</v>
      </c>
      <c r="IF317" s="93">
        <f t="shared" ref="IF317" si="8963">IF318/IF319</f>
        <v>3.6666666666666666E-3</v>
      </c>
      <c r="IG317" s="93">
        <f t="shared" ref="IG317" si="8964">IG318/IG319</f>
        <v>5.232177894048398E-3</v>
      </c>
      <c r="IH317" s="93">
        <f t="shared" ref="IH317" si="8965">IH318/IH319</f>
        <v>2.5706940874035988E-3</v>
      </c>
      <c r="II317" s="93">
        <f t="shared" ref="II317" si="8966">II318/II319</f>
        <v>2.2953328232593728E-3</v>
      </c>
      <c r="IJ317" s="96" t="s">
        <v>90</v>
      </c>
    </row>
    <row r="318" spans="1:244" ht="19.5" thickBot="1" x14ac:dyDescent="0.3">
      <c r="A318" s="226"/>
      <c r="B318" s="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2135</v>
      </c>
      <c r="H318" s="28">
        <f>((G318+I318)/7)/E317</f>
        <v>0.44989041641761307</v>
      </c>
      <c r="I318" s="27">
        <f>SUM(I311:I317)</f>
        <v>123</v>
      </c>
      <c r="J318" s="28">
        <f>(I318/(I318+G318))</f>
        <v>5.4472984942426923E-2</v>
      </c>
      <c r="K318" s="27"/>
      <c r="L318" s="27"/>
      <c r="M318" s="29" t="e">
        <f>M316/M315*100-100</f>
        <v>#DIV/0!</v>
      </c>
      <c r="N318" s="72">
        <f>N316/N315*100-100</f>
        <v>13.518038001171846</v>
      </c>
      <c r="O318" s="26">
        <f t="shared" ref="O318" si="8967">SUM(O311:O317)</f>
        <v>1</v>
      </c>
      <c r="P318" s="27">
        <f t="shared" ref="P318" si="8968">SUM(P311:P317)</f>
        <v>0</v>
      </c>
      <c r="Q318" s="27"/>
      <c r="R318" s="27"/>
      <c r="S318" s="27">
        <f t="shared" ref="S318" si="8969">SUM(S311:S317)</f>
        <v>2121</v>
      </c>
      <c r="T318" s="28">
        <f t="shared" ref="T318" si="8970">((S318+U318)/7)/Q317</f>
        <v>0.46659663865546219</v>
      </c>
      <c r="U318" s="27">
        <f t="shared" ref="U318" si="8971">SUM(U311:U317)</f>
        <v>100</v>
      </c>
      <c r="V318" s="28">
        <f t="shared" ref="V318" si="8972">(U318/(U318+S318))</f>
        <v>4.5024763619990998E-2</v>
      </c>
      <c r="W318" s="27"/>
      <c r="X318" s="27"/>
      <c r="Y318" s="29" t="e">
        <f t="shared" ref="Y318:Z318" si="8973">Y316/Y315*100-100</f>
        <v>#DIV/0!</v>
      </c>
      <c r="Z318" s="72">
        <f t="shared" si="8973"/>
        <v>2.4483133841131774</v>
      </c>
      <c r="AA318" s="26">
        <f t="shared" ref="AA318" si="8974">SUM(AA311:AA317)</f>
        <v>7</v>
      </c>
      <c r="AB318" s="27">
        <f t="shared" ref="AB318" si="8975">SUM(AB311:AB317)</f>
        <v>0</v>
      </c>
      <c r="AC318" s="27"/>
      <c r="AD318" s="27"/>
      <c r="AE318" s="27">
        <f t="shared" ref="AE318" si="8976">SUM(AE311:AE317)</f>
        <v>324</v>
      </c>
      <c r="AF318" s="28">
        <f t="shared" ref="AF318" si="8977">((AE318+AG318)/7)/AC317</f>
        <v>0.55238095238095242</v>
      </c>
      <c r="AG318" s="27">
        <f t="shared" ref="AG318" si="8978">SUM(AG311:AG317)</f>
        <v>24</v>
      </c>
      <c r="AH318" s="28">
        <f t="shared" ref="AH318" si="8979">(AG318/(AG318+AE318))</f>
        <v>6.8965517241379309E-2</v>
      </c>
      <c r="AI318" s="27"/>
      <c r="AJ318" s="27"/>
      <c r="AK318" s="29" t="e">
        <f t="shared" ref="AK318:AL318" si="8980">AK316/AK315*100-100</f>
        <v>#DIV/0!</v>
      </c>
      <c r="AL318" s="72">
        <f t="shared" si="8980"/>
        <v>5.5495103373231842</v>
      </c>
      <c r="AM318" s="26">
        <f t="shared" ref="AM318" si="8981">SUM(AM311:AM317)</f>
        <v>1</v>
      </c>
      <c r="AN318" s="27">
        <f t="shared" ref="AN318" si="8982">SUM(AN311:AN317)</f>
        <v>0</v>
      </c>
      <c r="AO318" s="27"/>
      <c r="AP318" s="27"/>
      <c r="AQ318" s="27">
        <f t="shared" ref="AQ318" si="8983">SUM(AQ311:AQ317)</f>
        <v>2258</v>
      </c>
      <c r="AR318" s="28">
        <f t="shared" ref="AR318" si="8984">((AQ318+AS318)/7)/AO317</f>
        <v>0.49667774086378741</v>
      </c>
      <c r="AS318" s="27">
        <f t="shared" ref="AS318" si="8985">SUM(AS311:AS317)</f>
        <v>134</v>
      </c>
      <c r="AT318" s="28">
        <f t="shared" ref="AT318" si="8986">(AS318/(AS318+AQ318))</f>
        <v>5.6020066889632104E-2</v>
      </c>
      <c r="AU318" s="27"/>
      <c r="AV318" s="27"/>
      <c r="AW318" s="29" t="e">
        <f t="shared" ref="AW318:AX318" si="8987">AW316/AW315*100-100</f>
        <v>#DIV/0!</v>
      </c>
      <c r="AX318" s="72">
        <f t="shared" si="8987"/>
        <v>6.5204653888005311</v>
      </c>
      <c r="AY318" s="26">
        <f t="shared" ref="AY318" si="8988">SUM(AY311:AY317)</f>
        <v>2</v>
      </c>
      <c r="AZ318" s="27">
        <f t="shared" ref="AZ318" si="8989">SUM(AZ311:AZ317)</f>
        <v>0</v>
      </c>
      <c r="BA318" s="27"/>
      <c r="BB318" s="27"/>
      <c r="BC318" s="27">
        <f t="shared" ref="BC318" si="8990">SUM(BC311:BC317)</f>
        <v>2465</v>
      </c>
      <c r="BD318" s="28">
        <f t="shared" ref="BD318" si="8991">((BC318+BE318)/7)/BA317</f>
        <v>0.46033696033696037</v>
      </c>
      <c r="BE318" s="27">
        <f t="shared" ref="BE318" si="8992">SUM(BE311:BE317)</f>
        <v>158</v>
      </c>
      <c r="BF318" s="28">
        <f t="shared" ref="BF318" si="8993">(BE318/(BE318+BC318))</f>
        <v>6.0236370568051846E-2</v>
      </c>
      <c r="BG318" s="27"/>
      <c r="BH318" s="27"/>
      <c r="BI318" s="29" t="e">
        <f t="shared" ref="BI318:BJ318" si="8994">BI316/BI315*100-100</f>
        <v>#DIV/0!</v>
      </c>
      <c r="BJ318" s="72">
        <f t="shared" si="8994"/>
        <v>2.5110906503726937E-2</v>
      </c>
      <c r="BK318" s="26">
        <f t="shared" ref="BK318" si="8995">SUM(BK311:BK317)</f>
        <v>2</v>
      </c>
      <c r="BL318" s="27">
        <f t="shared" ref="BL318" si="8996">SUM(BL311:BL317)</f>
        <v>0</v>
      </c>
      <c r="BM318" s="27"/>
      <c r="BN318" s="27"/>
      <c r="BO318" s="27">
        <f t="shared" ref="BO318" si="8997">SUM(BO311:BO317)</f>
        <v>1964</v>
      </c>
      <c r="BP318" s="28">
        <f t="shared" ref="BP318" si="8998">((BO318+BQ318)/7)/BM317</f>
        <v>0.42938892295115477</v>
      </c>
      <c r="BQ318" s="27">
        <f t="shared" ref="BQ318" si="8999">SUM(BQ311:BQ317)</f>
        <v>137</v>
      </c>
      <c r="BR318" s="28">
        <f t="shared" ref="BR318" si="9000">(BQ318/(BQ318+BO318))</f>
        <v>6.5207044264635888E-2</v>
      </c>
      <c r="BS318" s="27"/>
      <c r="BT318" s="27"/>
      <c r="BU318" s="29" t="e">
        <f t="shared" ref="BU318:BV318" si="9001">BU316/BU315*100-100</f>
        <v>#DIV/0!</v>
      </c>
      <c r="BV318" s="72">
        <f t="shared" si="9001"/>
        <v>12.93072179905694</v>
      </c>
      <c r="BW318" s="26">
        <f t="shared" ref="BW318" si="9002">SUM(BW311:BW317)</f>
        <v>3</v>
      </c>
      <c r="BX318" s="27">
        <f t="shared" ref="BX318" si="9003">SUM(BX311:BX317)</f>
        <v>0</v>
      </c>
      <c r="BY318" s="27"/>
      <c r="BZ318" s="27"/>
      <c r="CA318" s="27">
        <f t="shared" ref="CA318" si="9004">SUM(CA311:CA317)</f>
        <v>2334</v>
      </c>
      <c r="CB318" s="28">
        <f t="shared" ref="CB318" si="9005">((CA318+CC318)/7)/BY317</f>
        <v>0.48567449263828094</v>
      </c>
      <c r="CC318" s="27">
        <f t="shared" ref="CC318" si="9006">SUM(CC311:CC317)</f>
        <v>107</v>
      </c>
      <c r="CD318" s="28">
        <f t="shared" ref="CD318" si="9007">(CC318/(CC318+CA318))</f>
        <v>4.3834494059811553E-2</v>
      </c>
      <c r="CE318" s="27"/>
      <c r="CF318" s="27"/>
      <c r="CG318" s="29" t="e">
        <f t="shared" ref="CG318:CH318" si="9008">CG316/CG315*100-100</f>
        <v>#DIV/0!</v>
      </c>
      <c r="CH318" s="72">
        <f t="shared" si="9008"/>
        <v>6.5651070003627297</v>
      </c>
      <c r="CI318" s="26">
        <f t="shared" ref="CI318" si="9009">SUM(CI311:CI317)</f>
        <v>5</v>
      </c>
      <c r="CJ318" s="27">
        <f t="shared" ref="CJ318" si="9010">SUM(CJ311:CJ317)</f>
        <v>0</v>
      </c>
      <c r="CK318" s="27"/>
      <c r="CL318" s="27"/>
      <c r="CM318" s="27">
        <f t="shared" ref="CM318" si="9011">SUM(CM311:CM317)</f>
        <v>403</v>
      </c>
      <c r="CN318" s="28">
        <f t="shared" ref="CN318" si="9012">((CM318+CO318)/7)/CK317</f>
        <v>0.60504201680672265</v>
      </c>
      <c r="CO318" s="27">
        <f t="shared" ref="CO318" si="9013">SUM(CO311:CO317)</f>
        <v>29</v>
      </c>
      <c r="CP318" s="28">
        <f t="shared" ref="CP318" si="9014">(CO318/(CO318+CM318))</f>
        <v>6.7129629629629636E-2</v>
      </c>
      <c r="CQ318" s="27"/>
      <c r="CR318" s="27"/>
      <c r="CS318" s="29" t="e">
        <f t="shared" ref="CS318:CT318" si="9015">CS316/CS315*100-100</f>
        <v>#DIV/0!</v>
      </c>
      <c r="CT318" s="72">
        <f t="shared" si="9015"/>
        <v>-5.658324265505982</v>
      </c>
      <c r="CU318" s="26">
        <f t="shared" ref="CU318" si="9016">SUM(CU311:CU317)</f>
        <v>2</v>
      </c>
      <c r="CV318" s="27">
        <f t="shared" ref="CV318" si="9017">SUM(CV311:CV317)</f>
        <v>0</v>
      </c>
      <c r="CW318" s="27"/>
      <c r="CX318" s="27"/>
      <c r="CY318" s="27">
        <f t="shared" ref="CY318" si="9018">SUM(CY311:CY317)</f>
        <v>2315</v>
      </c>
      <c r="CZ318" s="28">
        <f t="shared" ref="CZ318" si="9019">((CY318+DA318)/7)/CW317</f>
        <v>0.47323888232979139</v>
      </c>
      <c r="DA318" s="27">
        <f t="shared" ref="DA318" si="9020">SUM(DA311:DA317)</f>
        <v>90</v>
      </c>
      <c r="DB318" s="28">
        <f t="shared" ref="DB318" si="9021">(DA318/(DA318+CY318))</f>
        <v>3.7422037422037424E-2</v>
      </c>
      <c r="DC318" s="27"/>
      <c r="DD318" s="27"/>
      <c r="DE318" s="29" t="e">
        <f t="shared" ref="DE318:DF318" si="9022">DE316/DE315*100-100</f>
        <v>#DIV/0!</v>
      </c>
      <c r="DF318" s="72">
        <f t="shared" si="9022"/>
        <v>4.6957395161965252</v>
      </c>
      <c r="DG318" s="26">
        <f t="shared" ref="DG318" si="9023">SUM(DG311:DG317)</f>
        <v>4</v>
      </c>
      <c r="DH318" s="27">
        <f t="shared" ref="DH318" si="9024">SUM(DH311:DH317)</f>
        <v>0</v>
      </c>
      <c r="DI318" s="27"/>
      <c r="DJ318" s="27"/>
      <c r="DK318" s="27">
        <f t="shared" ref="DK318" si="9025">SUM(DK311:DK317)</f>
        <v>2454</v>
      </c>
      <c r="DL318" s="28">
        <f t="shared" ref="DL318" si="9026">((DK318+DM318)/7)/DI317</f>
        <v>0.45993905717870587</v>
      </c>
      <c r="DM318" s="27">
        <f t="shared" ref="DM318" si="9027">SUM(DM311:DM317)</f>
        <v>112</v>
      </c>
      <c r="DN318" s="28">
        <f t="shared" ref="DN318" si="9028">(DM318/(DM318+DK318))</f>
        <v>4.3647700701480906E-2</v>
      </c>
      <c r="DO318" s="27"/>
      <c r="DP318" s="27"/>
      <c r="DQ318" s="29" t="e">
        <f t="shared" ref="DQ318:DR318" si="9029">DQ316/DQ315*100-100</f>
        <v>#DIV/0!</v>
      </c>
      <c r="DR318" s="72">
        <f t="shared" si="9029"/>
        <v>4.4795067101922399</v>
      </c>
      <c r="DS318" s="26">
        <f t="shared" ref="DS318" si="9030">SUM(DS311:DS317)</f>
        <v>1</v>
      </c>
      <c r="DT318" s="27">
        <f t="shared" ref="DT318" si="9031">SUM(DT311:DT317)</f>
        <v>0</v>
      </c>
      <c r="DU318" s="27"/>
      <c r="DV318" s="27"/>
      <c r="DW318" s="27">
        <f t="shared" ref="DW318" si="9032">SUM(DW311:DW317)</f>
        <v>2685</v>
      </c>
      <c r="DX318" s="28">
        <f t="shared" ref="DX318" si="9033">((DW318+DY318)/7)/DU317</f>
        <v>0.46272577996715925</v>
      </c>
      <c r="DY318" s="27">
        <f t="shared" ref="DY318" si="9034">SUM(DY311:DY317)</f>
        <v>133</v>
      </c>
      <c r="DZ318" s="28">
        <f t="shared" ref="DZ318" si="9035">(DY318/(DY318+DW318))</f>
        <v>4.7196593328601842E-2</v>
      </c>
      <c r="EA318" s="27"/>
      <c r="EB318" s="27"/>
      <c r="EC318" s="29" t="e">
        <f t="shared" ref="EC318:ED318" si="9036">EC316/EC315*100-100</f>
        <v>#DIV/0!</v>
      </c>
      <c r="ED318" s="72">
        <f t="shared" si="9036"/>
        <v>9.3171926006528878</v>
      </c>
      <c r="EE318" s="26">
        <f t="shared" ref="EE318" si="9037">SUM(EE311:EE317)</f>
        <v>2</v>
      </c>
      <c r="EF318" s="27">
        <f t="shared" ref="EF318" si="9038">SUM(EF311:EF317)</f>
        <v>0</v>
      </c>
      <c r="EG318" s="27"/>
      <c r="EH318" s="27"/>
      <c r="EI318" s="27">
        <f t="shared" ref="EI318" si="9039">SUM(EI311:EI317)</f>
        <v>386</v>
      </c>
      <c r="EJ318" s="28">
        <f t="shared" ref="EJ318" si="9040">((EI318+EK318)/7)/EG317</f>
        <v>0.4264705882352941</v>
      </c>
      <c r="EK318" s="27">
        <f t="shared" ref="EK318" si="9041">SUM(EK311:EK317)</f>
        <v>20</v>
      </c>
      <c r="EL318" s="28">
        <f t="shared" ref="EL318" si="9042">(EK318/(EK318+EI318))</f>
        <v>4.9261083743842367E-2</v>
      </c>
      <c r="EM318" s="27"/>
      <c r="EN318" s="27"/>
      <c r="EO318" s="29" t="e">
        <f t="shared" ref="EO318:EP318" si="9043">EO316/EO315*100-100</f>
        <v>#DIV/0!</v>
      </c>
      <c r="EP318" s="72">
        <f t="shared" si="9043"/>
        <v>9.2854552049329158</v>
      </c>
      <c r="EQ318" s="26">
        <f t="shared" ref="EQ318" si="9044">SUM(EQ311:EQ317)</f>
        <v>2</v>
      </c>
      <c r="ER318" s="27">
        <f t="shared" ref="ER318" si="9045">SUM(ER311:ER317)</f>
        <v>1</v>
      </c>
      <c r="ES318" s="27"/>
      <c r="ET318" s="27"/>
      <c r="EU318" s="27">
        <f t="shared" ref="EU318" si="9046">SUM(EU311:EU317)</f>
        <v>2741</v>
      </c>
      <c r="EV318" s="28">
        <f t="shared" ref="EV318" si="9047">((EU318+EW318)/7)/ES317</f>
        <v>0.47792513009904314</v>
      </c>
      <c r="EW318" s="27">
        <f t="shared" ref="EW318" si="9048">SUM(EW311:EW317)</f>
        <v>106</v>
      </c>
      <c r="EX318" s="28">
        <f t="shared" ref="EX318" si="9049">(EW318/(EW318+EU318))</f>
        <v>3.7232174218475592E-2</v>
      </c>
      <c r="EY318" s="27"/>
      <c r="EZ318" s="27"/>
      <c r="FA318" s="29" t="e">
        <f t="shared" ref="FA318:FB318" si="9050">FA316/FA315*100-100</f>
        <v>#DIV/0!</v>
      </c>
      <c r="FB318" s="72">
        <f t="shared" si="9050"/>
        <v>5.6800870511425501</v>
      </c>
      <c r="FC318" s="26">
        <f t="shared" ref="FC318" si="9051">SUM(FC311:FC317)</f>
        <v>2</v>
      </c>
      <c r="FD318" s="27">
        <f t="shared" ref="FD318" si="9052">SUM(FD311:FD317)</f>
        <v>0</v>
      </c>
      <c r="FE318" s="27"/>
      <c r="FF318" s="27"/>
      <c r="FG318" s="27">
        <f t="shared" ref="FG318" si="9053">SUM(FG311:FG317)</f>
        <v>2612</v>
      </c>
      <c r="FH318" s="28">
        <f t="shared" ref="FH318" si="9054">((FG318+FI318)/7)/FE317</f>
        <v>0.45750873108265427</v>
      </c>
      <c r="FI318" s="27">
        <f t="shared" ref="FI318" si="9055">SUM(FI311:FI317)</f>
        <v>139</v>
      </c>
      <c r="FJ318" s="28">
        <f t="shared" ref="FJ318" si="9056">(FI318/(FI318+FG318))</f>
        <v>5.0527081061432208E-2</v>
      </c>
      <c r="FK318" s="27"/>
      <c r="FL318" s="27"/>
      <c r="FM318" s="29" t="e">
        <f t="shared" ref="FM318:FN318" si="9057">FM316/FM315*100-100</f>
        <v>#DIV/0!</v>
      </c>
      <c r="FN318" s="72">
        <f t="shared" si="9057"/>
        <v>1.7627856365614747</v>
      </c>
      <c r="FO318" s="26">
        <f t="shared" ref="FO318" si="9058">SUM(FO311:FO317)</f>
        <v>0</v>
      </c>
      <c r="FP318" s="27">
        <f t="shared" ref="FP318" si="9059">SUM(FP311:FP317)</f>
        <v>0</v>
      </c>
      <c r="FQ318" s="27"/>
      <c r="FR318" s="27"/>
      <c r="FS318" s="27">
        <f t="shared" ref="FS318" si="9060">SUM(FS311:FS317)</f>
        <v>2484</v>
      </c>
      <c r="FT318" s="28">
        <f t="shared" ref="FT318" si="9061">((FS318+FU318)/7)/FQ317</f>
        <v>0.43884892086330934</v>
      </c>
      <c r="FU318" s="27">
        <f t="shared" ref="FU318" si="9062">SUM(FU311:FU317)</f>
        <v>78</v>
      </c>
      <c r="FV318" s="28">
        <f t="shared" ref="FV318" si="9063">(FU318/(FU318+FS318))</f>
        <v>3.0444964871194378E-2</v>
      </c>
      <c r="FW318" s="27"/>
      <c r="FX318" s="27"/>
      <c r="FY318" s="29" t="e">
        <f t="shared" ref="FY318:FZ318" si="9064">FY316/FY315*100-100</f>
        <v>#DIV/0!</v>
      </c>
      <c r="FZ318" s="72">
        <f t="shared" si="9064"/>
        <v>11.153427638737767</v>
      </c>
      <c r="GA318" s="26">
        <f t="shared" ref="GA318" si="9065">SUM(GA311:GA317)</f>
        <v>0</v>
      </c>
      <c r="GB318" s="27">
        <f t="shared" ref="GB318" si="9066">SUM(GB311:GB317)</f>
        <v>0</v>
      </c>
      <c r="GC318" s="27"/>
      <c r="GD318" s="27"/>
      <c r="GE318" s="27">
        <f t="shared" ref="GE318" si="9067">SUM(GE311:GE317)</f>
        <v>331</v>
      </c>
      <c r="GF318" s="28">
        <f t="shared" ref="GF318" si="9068">((GE318+GG318)/7)/GC317</f>
        <v>0.39932508436445446</v>
      </c>
      <c r="GG318" s="27">
        <f t="shared" ref="GG318" si="9069">SUM(GG311:GG317)</f>
        <v>24</v>
      </c>
      <c r="GH318" s="28">
        <f t="shared" ref="GH318" si="9070">(GG318/(GG318+GE318))</f>
        <v>6.7605633802816895E-2</v>
      </c>
      <c r="GI318" s="27"/>
      <c r="GJ318" s="27"/>
      <c r="GK318" s="29" t="e">
        <f t="shared" ref="GK318:GL318" si="9071">GK316/GK315*100-100</f>
        <v>#DIV/0!</v>
      </c>
      <c r="GL318" s="72">
        <f t="shared" si="9071"/>
        <v>12.992383025027209</v>
      </c>
      <c r="GM318" s="26">
        <f t="shared" ref="GM318" si="9072">SUM(GM311:GM317)</f>
        <v>1</v>
      </c>
      <c r="GN318" s="27">
        <f t="shared" ref="GN318" si="9073">SUM(GN311:GN317)</f>
        <v>0</v>
      </c>
      <c r="GO318" s="27"/>
      <c r="GP318" s="27"/>
      <c r="GQ318" s="27">
        <f t="shared" ref="GQ318" si="9074">SUM(GQ311:GQ317)</f>
        <v>2603</v>
      </c>
      <c r="GR318" s="28">
        <f t="shared" ref="GR318" si="9075">((GQ318+GS318)/7)/GO317</f>
        <v>0.46849505294219751</v>
      </c>
      <c r="GS318" s="27">
        <f t="shared" ref="GS318" si="9076">SUM(GS311:GS317)</f>
        <v>96</v>
      </c>
      <c r="GT318" s="28">
        <f t="shared" ref="GT318" si="9077">(GS318/(GS318+GQ318))</f>
        <v>3.5568729158947758E-2</v>
      </c>
      <c r="GU318" s="27"/>
      <c r="GV318" s="27"/>
      <c r="GW318" s="29" t="e">
        <f t="shared" ref="GW318:GX318" si="9078">GW316/GW315*100-100</f>
        <v>#DIV/0!</v>
      </c>
      <c r="GX318" s="72">
        <f t="shared" si="9078"/>
        <v>5.1577801958650866</v>
      </c>
      <c r="GY318" s="26">
        <f t="shared" ref="GY318" si="9079">SUM(GY311:GY317)</f>
        <v>5</v>
      </c>
      <c r="GZ318" s="27">
        <f t="shared" ref="GZ318" si="9080">SUM(GZ311:GZ317)</f>
        <v>0</v>
      </c>
      <c r="HA318" s="27"/>
      <c r="HB318" s="27"/>
      <c r="HC318" s="27">
        <f t="shared" ref="HC318" si="9081">SUM(HC311:HC317)</f>
        <v>2456</v>
      </c>
      <c r="HD318" s="28">
        <f t="shared" ref="HD318" si="9082">((HC318+HE318)/7)/HA317</f>
        <v>0.45544382801664351</v>
      </c>
      <c r="HE318" s="27">
        <f t="shared" ref="HE318" si="9083">SUM(HE311:HE317)</f>
        <v>171</v>
      </c>
      <c r="HF318" s="28">
        <f t="shared" ref="HF318" si="9084">(HE318/(HE318+HC318))</f>
        <v>6.5093262276360864E-2</v>
      </c>
      <c r="HG318" s="27"/>
      <c r="HH318" s="27"/>
      <c r="HI318" s="29" t="e">
        <f t="shared" ref="HI318:HJ318" si="9085">HI316/HI315*100-100</f>
        <v>#DIV/0!</v>
      </c>
      <c r="HJ318" s="72">
        <f t="shared" si="9085"/>
        <v>1.2694958287994069</v>
      </c>
      <c r="HK318" s="26">
        <f t="shared" si="8911"/>
        <v>40</v>
      </c>
      <c r="HL318" s="27">
        <f t="shared" si="8912"/>
        <v>1</v>
      </c>
      <c r="HM318" s="27">
        <f t="shared" si="8913"/>
        <v>0</v>
      </c>
      <c r="HN318" s="27">
        <f t="shared" si="8914"/>
        <v>0</v>
      </c>
      <c r="HO318" s="27">
        <f t="shared" si="8915"/>
        <v>36852</v>
      </c>
      <c r="HP318" s="216">
        <f>+((HO318)/HM317)/7</f>
        <v>0.46363464804680132</v>
      </c>
      <c r="HQ318" s="62">
        <f t="shared" si="8917"/>
        <v>1781</v>
      </c>
      <c r="HR318" s="52">
        <f t="shared" si="8961"/>
        <v>4.8328448930858567E-2</v>
      </c>
      <c r="HS318" s="53">
        <f t="shared" ref="HS318" si="9086">SUM(HS311:HS317)/7</f>
        <v>67.528571428571425</v>
      </c>
      <c r="HT318" s="54">
        <f t="shared" ref="HT318" si="9087">SUM(HT311:HT317)</f>
        <v>34404</v>
      </c>
      <c r="HU318" s="53">
        <f t="shared" ref="HU318" si="9088">AVERAGE(HU311:HU317)</f>
        <v>93.358568595869244</v>
      </c>
      <c r="HV318" s="63" t="e">
        <f>HV316/HV315*100-100</f>
        <v>#DIV/0!</v>
      </c>
      <c r="HW318" s="72">
        <f>HW316/HW315*100-100</f>
        <v>6.2560123637854588</v>
      </c>
      <c r="HX318" s="78">
        <f t="shared" ref="HX318" si="9089">SUM(G318,I318,S318,U318,AE318,AG318,AQ318,AS318,BC318,BE318)/7/SUM(E317,Q317,AC317,AO317,BA317)</f>
        <v>0.47039143526262966</v>
      </c>
      <c r="HY318" s="78">
        <f t="shared" ref="HY318" si="9090">SUM(BO318,BQ318,CA318,CC318,CM318,CO318,CY318,DA318,DK318,DM318)/7/SUM(BM317,BY317,CK317,CW317,DI317)</f>
        <v>0.46703296703296704</v>
      </c>
      <c r="HZ318" s="78">
        <f t="shared" ref="HZ318" si="9091">SUM(DW318,DY318,EI318,EK318,EU318,EW318,FG318,FI318)/7/SUM(DU317,EG317,ES317,FE317)</f>
        <v>0.46402272249105825</v>
      </c>
      <c r="IA318" s="78">
        <f t="shared" ref="IA318" si="9092">SUM(FS318,FU318,GE318,GG318,GQ318,GS318,HC318,HE318)/7/SUM(FQ317,GC317,GO317,HA317)</f>
        <v>0.45152278702892201</v>
      </c>
      <c r="IB318" s="92">
        <f t="shared" ref="IB318" si="9093">SUM(I318,U318,AG318,AS318,BE318)/SUM(G318,I318,S318,U318,AE318,AG318,AQ318,AS318,BC318,BE318)</f>
        <v>5.476529160739687E-2</v>
      </c>
      <c r="IC318" s="92">
        <f t="shared" ref="IC318" si="9094">SUM(BQ318,CC318,CO318,DA318,DM318)/SUM(BO318,BQ318,CA318,CC318,CM318,CO318,CY318,DA318,DK318,DM318)</f>
        <v>4.7762694821518348E-2</v>
      </c>
      <c r="ID318" s="92">
        <f t="shared" ref="ID318" si="9095">SUM(DY318,EK318,EW318,FI318)/SUM(DW318,DY318,EI318,EK318,EU318,EW318,FG318,FI318)</f>
        <v>4.5114486510995241E-2</v>
      </c>
      <c r="IE318" s="92">
        <f t="shared" ref="IE318" si="9096">SUM(FU318,GG318,GS318,HE318)/SUM(FS318,FU318,GE318,GG318,GQ318,GS318,HC318,HE318)</f>
        <v>4.476525536819119E-2</v>
      </c>
      <c r="IF318" s="94">
        <f t="shared" ref="IF318" si="9097">SUM(C318,O318,AA318,AM318,AY318)</f>
        <v>11</v>
      </c>
      <c r="IG318" s="94">
        <f t="shared" ref="IG318" si="9098">SUM(BK318,BW318,CI318,CU318,DG318)</f>
        <v>16</v>
      </c>
      <c r="IH318" s="94">
        <f t="shared" ref="IH318" si="9099">SUM(DS318,EE318,EQ318,FC318)</f>
        <v>7</v>
      </c>
      <c r="II318" s="94">
        <f t="shared" ref="II318" si="9100">SUM(FO318,GA318,GM318,GY318)</f>
        <v>6</v>
      </c>
      <c r="IJ318" s="96" t="s">
        <v>89</v>
      </c>
    </row>
    <row r="319" spans="1:244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" si="9101">HK318/HM308</f>
        <v>3.5103115401491883E-3</v>
      </c>
      <c r="HL319" s="68">
        <f t="shared" ref="HL319" si="9102">HL318/HN308</f>
        <v>1.1627906976744186E-3</v>
      </c>
      <c r="HM319" s="45"/>
      <c r="HN319" s="45"/>
      <c r="HO319" s="45"/>
      <c r="HP319" s="218"/>
      <c r="HQ319" s="45"/>
      <c r="HR319" s="45"/>
      <c r="HS319" s="45"/>
      <c r="HT319" s="55"/>
      <c r="HU319" s="45"/>
      <c r="HV319" s="45"/>
      <c r="HW319" s="46"/>
      <c r="HY319" s="77"/>
      <c r="HZ319" s="77"/>
      <c r="IA319" s="77"/>
      <c r="IF319" s="94">
        <f t="shared" ref="IF319" si="9103">SUM(E308,Q308,AC308,AO308,BA308)</f>
        <v>3000</v>
      </c>
      <c r="IG319" s="94">
        <f t="shared" ref="IG319" si="9104">SUM(BM308,BY308,CK308,CW308,DI308)</f>
        <v>3058</v>
      </c>
      <c r="IH319" s="94">
        <f t="shared" ref="IH319" si="9105">SUM(DU308,EG308,ES308,FE308)</f>
        <v>2723</v>
      </c>
      <c r="II319" s="94">
        <f t="shared" ref="II319" si="9106">SUM(FQ308,GC308,GO308,HA308)</f>
        <v>2614</v>
      </c>
      <c r="IJ319" s="96" t="s">
        <v>84</v>
      </c>
    </row>
    <row r="320" spans="1:244" x14ac:dyDescent="0.25">
      <c r="A320" s="225">
        <v>60</v>
      </c>
      <c r="B320" s="73">
        <f>B317+1</f>
        <v>44673</v>
      </c>
      <c r="C320" s="33">
        <v>1</v>
      </c>
      <c r="D320" s="34"/>
      <c r="E320" s="34">
        <f>E317-C320</f>
        <v>716</v>
      </c>
      <c r="F320" s="34">
        <f>F317-D320</f>
        <v>54</v>
      </c>
      <c r="G320" s="34">
        <v>297</v>
      </c>
      <c r="H320" s="35">
        <f t="shared" ref="H320:H326" si="9107">((G320+I320)/E320)</f>
        <v>0.43715083798882681</v>
      </c>
      <c r="I320" s="34">
        <v>16</v>
      </c>
      <c r="J320" s="35">
        <f>I320/(G320+I320)</f>
        <v>5.1118210862619806E-2</v>
      </c>
      <c r="K320" s="36"/>
      <c r="L320" s="34"/>
      <c r="M320" s="34"/>
      <c r="N320" s="37"/>
      <c r="O320" s="33"/>
      <c r="P320" s="34"/>
      <c r="Q320" s="34">
        <f t="shared" ref="Q320" si="9108">Q317-O320</f>
        <v>680</v>
      </c>
      <c r="R320" s="34">
        <f t="shared" ref="R320" si="9109">R317-P320</f>
        <v>51</v>
      </c>
      <c r="S320" s="34">
        <v>285</v>
      </c>
      <c r="T320" s="35">
        <f t="shared" ref="T320:T326" si="9110">((S320+U320)/Q320)</f>
        <v>0.43235294117647061</v>
      </c>
      <c r="U320" s="34">
        <v>9</v>
      </c>
      <c r="V320" s="35">
        <f t="shared" ref="V320:V326" si="9111">U320/(S320+U320)</f>
        <v>3.0612244897959183E-2</v>
      </c>
      <c r="W320" s="36"/>
      <c r="X320" s="34"/>
      <c r="Y320" s="34"/>
      <c r="Z320" s="37"/>
      <c r="AA320" s="33"/>
      <c r="AB320" s="34"/>
      <c r="AC320" s="34">
        <f t="shared" ref="AC320" si="9112">AC317-AA320</f>
        <v>90</v>
      </c>
      <c r="AD320" s="34">
        <f t="shared" ref="AD320" si="9113">AD317-AB320</f>
        <v>7</v>
      </c>
      <c r="AE320" s="34">
        <v>32</v>
      </c>
      <c r="AF320" s="35">
        <f t="shared" ref="AF320:AF326" si="9114">((AE320+AG320)/AC320)</f>
        <v>0.37777777777777777</v>
      </c>
      <c r="AG320" s="34">
        <v>2</v>
      </c>
      <c r="AH320" s="35">
        <f t="shared" ref="AH320:AH326" si="9115">AG320/(AE320+AG320)</f>
        <v>5.8823529411764705E-2</v>
      </c>
      <c r="AI320" s="36"/>
      <c r="AJ320" s="34"/>
      <c r="AK320" s="34"/>
      <c r="AL320" s="37"/>
      <c r="AM320" s="33"/>
      <c r="AN320" s="34"/>
      <c r="AO320" s="34">
        <f t="shared" ref="AO320" si="9116">AO317-AM320</f>
        <v>688</v>
      </c>
      <c r="AP320" s="34">
        <f t="shared" ref="AP320" si="9117">AP317-AN320</f>
        <v>52</v>
      </c>
      <c r="AQ320" s="34">
        <v>308</v>
      </c>
      <c r="AR320" s="35">
        <f t="shared" ref="AR320:AR326" si="9118">((AQ320+AS320)/AO320)</f>
        <v>0.46947674418604651</v>
      </c>
      <c r="AS320" s="34">
        <v>15</v>
      </c>
      <c r="AT320" s="35">
        <f t="shared" ref="AT320:AT326" si="9119">AS320/(AQ320+AS320)</f>
        <v>4.6439628482972138E-2</v>
      </c>
      <c r="AU320" s="36"/>
      <c r="AV320" s="34"/>
      <c r="AW320" s="34"/>
      <c r="AX320" s="37"/>
      <c r="AY320" s="33">
        <v>1</v>
      </c>
      <c r="AZ320" s="34"/>
      <c r="BA320" s="34">
        <f t="shared" ref="BA320" si="9120">BA317-AY320</f>
        <v>813</v>
      </c>
      <c r="BB320" s="34">
        <f t="shared" ref="BB320" si="9121">BB317-AZ320</f>
        <v>61</v>
      </c>
      <c r="BC320" s="34">
        <v>313</v>
      </c>
      <c r="BD320" s="35">
        <f t="shared" ref="BD320:BD326" si="9122">((BC320+BE320)/BA320)</f>
        <v>0.4108241082410824</v>
      </c>
      <c r="BE320" s="34">
        <v>21</v>
      </c>
      <c r="BF320" s="35">
        <f t="shared" ref="BF320:BF326" si="9123">BE320/(BC320+BE320)</f>
        <v>6.2874251497005984E-2</v>
      </c>
      <c r="BG320" s="36"/>
      <c r="BH320" s="34"/>
      <c r="BI320" s="34"/>
      <c r="BJ320" s="37"/>
      <c r="BK320" s="33"/>
      <c r="BL320" s="34"/>
      <c r="BM320" s="34">
        <f t="shared" ref="BM320" si="9124">BM317-BK320</f>
        <v>699</v>
      </c>
      <c r="BN320" s="34">
        <f t="shared" ref="BN320" si="9125">BN317-BL320</f>
        <v>53</v>
      </c>
      <c r="BO320" s="34">
        <v>259</v>
      </c>
      <c r="BP320" s="35">
        <f t="shared" ref="BP320:BP326" si="9126">((BO320+BQ320)/BM320)</f>
        <v>0.38912732474964234</v>
      </c>
      <c r="BQ320" s="34">
        <v>13</v>
      </c>
      <c r="BR320" s="35">
        <f t="shared" ref="BR320:BR326" si="9127">BQ320/(BO320+BQ320)</f>
        <v>4.779411764705882E-2</v>
      </c>
      <c r="BS320" s="36"/>
      <c r="BT320" s="34"/>
      <c r="BU320" s="34"/>
      <c r="BV320" s="37"/>
      <c r="BW320" s="33"/>
      <c r="BX320" s="34"/>
      <c r="BY320" s="34">
        <f t="shared" ref="BY320" si="9128">BY317-BW320</f>
        <v>718</v>
      </c>
      <c r="BZ320" s="34">
        <f t="shared" ref="BZ320" si="9129">BZ317-BX320</f>
        <v>55</v>
      </c>
      <c r="CA320" s="34">
        <v>307</v>
      </c>
      <c r="CB320" s="35">
        <f t="shared" ref="CB320:CB326" si="9130">((CA320+CC320)/BY320)</f>
        <v>0.44568245125348188</v>
      </c>
      <c r="CC320" s="34">
        <v>13</v>
      </c>
      <c r="CD320" s="35">
        <f t="shared" ref="CD320:CD326" si="9131">CC320/(CA320+CC320)</f>
        <v>4.0625000000000001E-2</v>
      </c>
      <c r="CE320" s="36"/>
      <c r="CF320" s="34"/>
      <c r="CG320" s="34"/>
      <c r="CH320" s="37"/>
      <c r="CI320" s="33"/>
      <c r="CJ320" s="34"/>
      <c r="CK320" s="34">
        <f t="shared" ref="CK320" si="9132">CK317-CI320</f>
        <v>102</v>
      </c>
      <c r="CL320" s="34">
        <f t="shared" ref="CL320" si="9133">CL317-CJ320</f>
        <v>8</v>
      </c>
      <c r="CM320" s="34">
        <v>61</v>
      </c>
      <c r="CN320" s="35">
        <f t="shared" ref="CN320:CN326" si="9134">((CM320+CO320)/CK320)</f>
        <v>0.60784313725490191</v>
      </c>
      <c r="CO320" s="34">
        <v>1</v>
      </c>
      <c r="CP320" s="35">
        <f t="shared" ref="CP320:CP326" si="9135">CO320/(CM320+CO320)</f>
        <v>1.6129032258064516E-2</v>
      </c>
      <c r="CQ320" s="36"/>
      <c r="CR320" s="34"/>
      <c r="CS320" s="34"/>
      <c r="CT320" s="37"/>
      <c r="CU320" s="33"/>
      <c r="CV320" s="34"/>
      <c r="CW320" s="34">
        <f t="shared" ref="CW320" si="9136">CW317-CU320</f>
        <v>726</v>
      </c>
      <c r="CX320" s="34">
        <f t="shared" ref="CX320" si="9137">CX317-CV320</f>
        <v>56</v>
      </c>
      <c r="CY320" s="34">
        <v>315</v>
      </c>
      <c r="CZ320" s="35">
        <f t="shared" ref="CZ320:CZ326" si="9138">((CY320+DA320)/CW320)</f>
        <v>0.45041322314049587</v>
      </c>
      <c r="DA320" s="34">
        <v>12</v>
      </c>
      <c r="DB320" s="35">
        <f t="shared" ref="DB320:DB326" si="9139">DA320/(CY320+DA320)</f>
        <v>3.669724770642202E-2</v>
      </c>
      <c r="DC320" s="36"/>
      <c r="DD320" s="34"/>
      <c r="DE320" s="34"/>
      <c r="DF320" s="37"/>
      <c r="DG320" s="33">
        <v>1</v>
      </c>
      <c r="DH320" s="34"/>
      <c r="DI320" s="34">
        <f t="shared" ref="DI320" si="9140">DI317-DG320</f>
        <v>796</v>
      </c>
      <c r="DJ320" s="34">
        <f t="shared" ref="DJ320" si="9141">DJ317-DH320</f>
        <v>62</v>
      </c>
      <c r="DK320" s="34">
        <v>334</v>
      </c>
      <c r="DL320" s="35">
        <f t="shared" ref="DL320:DL326" si="9142">((DK320+DM320)/DI320)</f>
        <v>0.44346733668341709</v>
      </c>
      <c r="DM320" s="34">
        <v>19</v>
      </c>
      <c r="DN320" s="35">
        <f t="shared" ref="DN320:DN326" si="9143">DM320/(DK320+DM320)</f>
        <v>5.3824362606232294E-2</v>
      </c>
      <c r="DO320" s="36"/>
      <c r="DP320" s="34"/>
      <c r="DQ320" s="34"/>
      <c r="DR320" s="37"/>
      <c r="DS320" s="33"/>
      <c r="DT320" s="34"/>
      <c r="DU320" s="34">
        <f t="shared" ref="DU320" si="9144">DU317-DS320</f>
        <v>870</v>
      </c>
      <c r="DV320" s="34">
        <f t="shared" ref="DV320" si="9145">DV317-DT320</f>
        <v>65</v>
      </c>
      <c r="DW320" s="34">
        <v>379</v>
      </c>
      <c r="DX320" s="35">
        <f t="shared" ref="DX320:DX326" si="9146">((DW320+DY320)/DU320)</f>
        <v>0.44712643678160918</v>
      </c>
      <c r="DY320" s="34">
        <v>10</v>
      </c>
      <c r="DZ320" s="35">
        <f t="shared" ref="DZ320:DZ326" si="9147">DY320/(DW320+DY320)</f>
        <v>2.570694087403599E-2</v>
      </c>
      <c r="EA320" s="36"/>
      <c r="EB320" s="34"/>
      <c r="EC320" s="34"/>
      <c r="ED320" s="37"/>
      <c r="EE320" s="33"/>
      <c r="EF320" s="34"/>
      <c r="EG320" s="34">
        <f t="shared" ref="EG320" si="9148">EG317-EE320</f>
        <v>136</v>
      </c>
      <c r="EH320" s="34">
        <f t="shared" ref="EH320" si="9149">EH317-EF320</f>
        <v>10</v>
      </c>
      <c r="EI320" s="34">
        <v>50</v>
      </c>
      <c r="EJ320" s="35">
        <f t="shared" ref="EJ320:EJ326" si="9150">((EI320+EK320)/EG320)</f>
        <v>0.38970588235294118</v>
      </c>
      <c r="EK320" s="34">
        <v>3</v>
      </c>
      <c r="EL320" s="35">
        <f t="shared" ref="EL320:EL326" si="9151">EK320/(EI320+EK320)</f>
        <v>5.6603773584905662E-2</v>
      </c>
      <c r="EM320" s="36"/>
      <c r="EN320" s="34"/>
      <c r="EO320" s="34"/>
      <c r="EP320" s="37"/>
      <c r="EQ320" s="33">
        <v>1</v>
      </c>
      <c r="ER320" s="34"/>
      <c r="ES320" s="34">
        <f t="shared" ref="ES320" si="9152">ES317-EQ320</f>
        <v>850</v>
      </c>
      <c r="ET320" s="34">
        <f t="shared" ref="ET320" si="9153">ET317-ER320</f>
        <v>63</v>
      </c>
      <c r="EU320" s="34">
        <v>341</v>
      </c>
      <c r="EV320" s="35">
        <f t="shared" ref="EV320:EV326" si="9154">((EU320+EW320)/ES320)</f>
        <v>0.41882352941176471</v>
      </c>
      <c r="EW320" s="34">
        <v>15</v>
      </c>
      <c r="EX320" s="35">
        <f t="shared" ref="EX320:EX326" si="9155">EW320/(EU320+EW320)</f>
        <v>4.2134831460674156E-2</v>
      </c>
      <c r="EY320" s="36"/>
      <c r="EZ320" s="34"/>
      <c r="FA320" s="34"/>
      <c r="FB320" s="37"/>
      <c r="FC320" s="33"/>
      <c r="FD320" s="34"/>
      <c r="FE320" s="34">
        <f t="shared" ref="FE320" si="9156">FE317-FC320</f>
        <v>859</v>
      </c>
      <c r="FF320" s="34">
        <f t="shared" ref="FF320" si="9157">FF317-FD320</f>
        <v>65</v>
      </c>
      <c r="FG320" s="34">
        <v>365</v>
      </c>
      <c r="FH320" s="35">
        <f t="shared" ref="FH320:FH326" si="9158">((FG320+FI320)/FE320)</f>
        <v>0.44470314318975551</v>
      </c>
      <c r="FI320" s="34">
        <v>17</v>
      </c>
      <c r="FJ320" s="35">
        <f t="shared" ref="FJ320:FJ326" si="9159">FI320/(FG320+FI320)</f>
        <v>4.4502617801047119E-2</v>
      </c>
      <c r="FK320" s="36"/>
      <c r="FL320" s="34"/>
      <c r="FM320" s="34"/>
      <c r="FN320" s="37"/>
      <c r="FO320" s="33">
        <v>2</v>
      </c>
      <c r="FP320" s="34"/>
      <c r="FQ320" s="34">
        <f t="shared" ref="FQ320" si="9160">FQ317-FO320</f>
        <v>832</v>
      </c>
      <c r="FR320" s="34">
        <f t="shared" ref="FR320" si="9161">FR317-FP320</f>
        <v>63</v>
      </c>
      <c r="FS320" s="34">
        <v>340</v>
      </c>
      <c r="FT320" s="35">
        <f t="shared" ref="FT320:FT326" si="9162">((FS320+FU320)/FQ320)</f>
        <v>0.41706730769230771</v>
      </c>
      <c r="FU320" s="34">
        <v>7</v>
      </c>
      <c r="FV320" s="35">
        <f t="shared" ref="FV320:FV326" si="9163">FU320/(FS320+FU320)</f>
        <v>2.0172910662824207E-2</v>
      </c>
      <c r="FW320" s="36"/>
      <c r="FX320" s="34"/>
      <c r="FY320" s="34"/>
      <c r="FZ320" s="37"/>
      <c r="GA320" s="33">
        <v>1</v>
      </c>
      <c r="GB320" s="34"/>
      <c r="GC320" s="34">
        <f t="shared" ref="GC320" si="9164">GC317-GA320</f>
        <v>126</v>
      </c>
      <c r="GD320" s="34">
        <f t="shared" ref="GD320" si="9165">GD317-GB320</f>
        <v>10</v>
      </c>
      <c r="GE320" s="34">
        <v>52</v>
      </c>
      <c r="GF320" s="35">
        <f t="shared" ref="GF320:GF326" si="9166">((GE320+GG320)/GC320)</f>
        <v>0.42857142857142855</v>
      </c>
      <c r="GG320" s="34">
        <v>2</v>
      </c>
      <c r="GH320" s="35">
        <f t="shared" ref="GH320:GH326" si="9167">GG320/(GE320+GG320)</f>
        <v>3.7037037037037035E-2</v>
      </c>
      <c r="GI320" s="36"/>
      <c r="GJ320" s="34"/>
      <c r="GK320" s="34"/>
      <c r="GL320" s="37"/>
      <c r="GM320" s="33"/>
      <c r="GN320" s="34"/>
      <c r="GO320" s="34">
        <f t="shared" ref="GO320" si="9168">GO317-GM320</f>
        <v>823</v>
      </c>
      <c r="GP320" s="34">
        <f t="shared" ref="GP320" si="9169">GP317-GN320</f>
        <v>62</v>
      </c>
      <c r="GQ320" s="34">
        <v>360</v>
      </c>
      <c r="GR320" s="35">
        <f t="shared" ref="GR320:GR326" si="9170">((GQ320+GS320)/GO320)</f>
        <v>0.44957472660996356</v>
      </c>
      <c r="GS320" s="34">
        <v>10</v>
      </c>
      <c r="GT320" s="35">
        <f t="shared" ref="GT320:GT326" si="9171">GS320/(GQ320+GS320)</f>
        <v>2.7027027027027029E-2</v>
      </c>
      <c r="GU320" s="36"/>
      <c r="GV320" s="34"/>
      <c r="GW320" s="34"/>
      <c r="GX320" s="37"/>
      <c r="GY320" s="33"/>
      <c r="GZ320" s="34"/>
      <c r="HA320" s="34">
        <f t="shared" ref="HA320" si="9172">HA317-GY320</f>
        <v>824</v>
      </c>
      <c r="HB320" s="34">
        <f t="shared" ref="HB320" si="9173">HB317-GZ320</f>
        <v>62</v>
      </c>
      <c r="HC320" s="34">
        <v>356</v>
      </c>
      <c r="HD320" s="35">
        <f t="shared" ref="HD320:HD326" si="9174">((HC320+HE320)/HA320)</f>
        <v>0.45266990291262138</v>
      </c>
      <c r="HE320" s="34">
        <v>17</v>
      </c>
      <c r="HF320" s="35">
        <f t="shared" ref="HF320:HF326" si="9175">HE320/(HC320+HE320)</f>
        <v>4.5576407506702415E-2</v>
      </c>
      <c r="HG320" s="36"/>
      <c r="HH320" s="34"/>
      <c r="HI320" s="34"/>
      <c r="HJ320" s="37"/>
      <c r="HK320" s="33">
        <f t="shared" ref="HK320:HK327" si="9176">+C320+O320+AA320+AM320+AY320+BK320+BW320+CI320+CU320+DG320+DS320+EE320+EQ320+FC320+FO320+GA320+GM320+GY320</f>
        <v>7</v>
      </c>
      <c r="HL320" s="34">
        <f t="shared" ref="HL320:HL327" si="9177">+D320+P320+AB320+AN320+AZ320+BL320+BX320+CJ320+CV320+DH320+DT320+EF320+ER320+FD320+FP320+GB320+GN320+GZ320</f>
        <v>0</v>
      </c>
      <c r="HM320" s="34">
        <f t="shared" ref="HM320:HM327" si="9178">+E320+Q320+AC320+AO320+BA320+BM320+BY320+CK320+CW320+DI320+DU320+EG320+ES320+FE320+FQ320+GC320+GO320+HA320</f>
        <v>11348</v>
      </c>
      <c r="HN320" s="34">
        <f t="shared" ref="HN320:HN327" si="9179">+F320+R320+AD320+AP320+BB320+BN320+BZ320+CL320+CX320+DJ320+DV320+EH320+ET320+FF320+FR320+GD320+GP320+HB320</f>
        <v>859</v>
      </c>
      <c r="HO320" s="34">
        <f t="shared" ref="HO320:HO327" si="9180">+G320+S320+AE320+AQ320+BC320+BO320+CA320+CM320+CY320+DK320+DW320+EI320+EU320+FG320+FS320+GE320+GQ320+HC320+I320+U320+AG320+AS320+BE320+BQ320+CC320+CO320+DA320+DM320+DY320+EK320+EW320+FI320+FU320+GG320+GS320+HE320</f>
        <v>4956</v>
      </c>
      <c r="HP320" s="214">
        <f t="shared" ref="HP320:HP321" si="9181">+(HO320)/HM320</f>
        <v>0.43672893902009163</v>
      </c>
      <c r="HQ320" s="48">
        <f t="shared" ref="HQ320:HQ327" si="9182">+I320+U320+AG320+AS320+BE320+BQ320+CC320+CO320+DA320+DM320+DY320+EK320+EW320+FI320+FU320+GG320+GS320+HE320</f>
        <v>202</v>
      </c>
      <c r="HR320" s="35">
        <f>+(HQ320/(HO320))</f>
        <v>4.0758676351896693E-2</v>
      </c>
      <c r="HS320" s="49">
        <v>67.3</v>
      </c>
      <c r="HT320" s="50">
        <v>4672</v>
      </c>
      <c r="HU320" s="49">
        <f t="shared" ref="HU320:HU326" si="9183">+HT320/HO320*100</f>
        <v>94.26957223567392</v>
      </c>
      <c r="HV320" s="48"/>
      <c r="HW320" s="37"/>
      <c r="HX320" s="78">
        <f t="shared" ref="HX320:HX326" si="9184">SUM(G320,I320,S320,U320,AE320,AG320,AQ320,AS320,BC320,BE320)/SUM(E320,Q320,AC320,AO320,BA320)</f>
        <v>0.43454971543354537</v>
      </c>
      <c r="HY320" s="78">
        <f t="shared" ref="HY320:HY326" si="9185">SUM(BO320,BQ320,CA320,CC320,CM320,CO320,CY320,DA320,DK320,DM320)/SUM(BM320,BY320,CK320,CW320,DI320)</f>
        <v>0.43867148964156527</v>
      </c>
      <c r="HZ320" s="78">
        <f t="shared" ref="HZ320:HZ326" si="9186">SUM(DW320,DY320,EI320,EK320,EU320,EW320,FG320,FI320)/SUM(DU320,EG320,ES320,FE320)</f>
        <v>0.43462246777163904</v>
      </c>
      <c r="IA320" s="78">
        <f t="shared" ref="IA320:IA326" si="9187">SUM(FS320,FU320,GE320,GG320,GQ320,GS320,HC320,HE320)/SUM(FQ320,GC320,GO320,HA320)</f>
        <v>0.43915547024952017</v>
      </c>
    </row>
    <row r="321" spans="1:244" x14ac:dyDescent="0.25">
      <c r="A321" s="226"/>
      <c r="B321" s="41">
        <f t="shared" ref="B321:B326" si="9188">+B320+1</f>
        <v>44674</v>
      </c>
      <c r="C321" s="10"/>
      <c r="D321" s="11"/>
      <c r="E321" s="74">
        <f t="shared" ref="E321:E325" si="9189">E320-C321</f>
        <v>716</v>
      </c>
      <c r="F321" s="74">
        <f t="shared" ref="F321:F325" si="9190">F320-D321</f>
        <v>54</v>
      </c>
      <c r="G321" s="11">
        <v>275</v>
      </c>
      <c r="H321" s="12">
        <f t="shared" si="9107"/>
        <v>0.40363128491620109</v>
      </c>
      <c r="I321" s="11">
        <v>14</v>
      </c>
      <c r="J321" s="12">
        <f t="shared" ref="J321:J326" si="9191">I321/(G321+I321)</f>
        <v>4.8442906574394463E-2</v>
      </c>
      <c r="K321" s="13"/>
      <c r="L321" s="11"/>
      <c r="M321" s="11"/>
      <c r="N321" s="14"/>
      <c r="O321" s="10">
        <v>1</v>
      </c>
      <c r="P321" s="11"/>
      <c r="Q321" s="74">
        <f t="shared" ref="Q321:Q326" si="9192">Q320-O321</f>
        <v>679</v>
      </c>
      <c r="R321" s="74">
        <f t="shared" ref="R321:R326" si="9193">R320-P321</f>
        <v>51</v>
      </c>
      <c r="S321" s="11">
        <v>290</v>
      </c>
      <c r="T321" s="12">
        <f t="shared" si="9110"/>
        <v>0.44477172312223856</v>
      </c>
      <c r="U321" s="11">
        <v>12</v>
      </c>
      <c r="V321" s="12">
        <f t="shared" si="9111"/>
        <v>3.9735099337748346E-2</v>
      </c>
      <c r="W321" s="13"/>
      <c r="X321" s="11"/>
      <c r="Y321" s="11"/>
      <c r="Z321" s="14"/>
      <c r="AA321" s="10">
        <v>1</v>
      </c>
      <c r="AB321" s="11">
        <v>1</v>
      </c>
      <c r="AC321" s="74">
        <f t="shared" ref="AC321:AC326" si="9194">AC320-AA321</f>
        <v>89</v>
      </c>
      <c r="AD321" s="74">
        <f t="shared" ref="AD321:AD326" si="9195">AD320-AB321</f>
        <v>6</v>
      </c>
      <c r="AE321" s="11">
        <v>39</v>
      </c>
      <c r="AF321" s="12">
        <f t="shared" si="9114"/>
        <v>0.47191011235955055</v>
      </c>
      <c r="AG321" s="11">
        <v>3</v>
      </c>
      <c r="AH321" s="12">
        <f t="shared" si="9115"/>
        <v>7.1428571428571425E-2</v>
      </c>
      <c r="AI321" s="13"/>
      <c r="AJ321" s="11"/>
      <c r="AK321" s="11"/>
      <c r="AL321" s="14"/>
      <c r="AM321" s="10">
        <v>1</v>
      </c>
      <c r="AN321" s="11">
        <v>1</v>
      </c>
      <c r="AO321" s="74">
        <f t="shared" ref="AO321:AO326" si="9196">AO320-AM321</f>
        <v>687</v>
      </c>
      <c r="AP321" s="74">
        <f t="shared" ref="AP321:AP326" si="9197">AP320-AN321</f>
        <v>51</v>
      </c>
      <c r="AQ321" s="11">
        <v>303</v>
      </c>
      <c r="AR321" s="12">
        <f t="shared" si="9118"/>
        <v>0.46724890829694321</v>
      </c>
      <c r="AS321" s="11">
        <v>18</v>
      </c>
      <c r="AT321" s="12">
        <f t="shared" si="9119"/>
        <v>5.6074766355140186E-2</v>
      </c>
      <c r="AU321" s="13"/>
      <c r="AV321" s="11"/>
      <c r="AW321" s="11"/>
      <c r="AX321" s="14"/>
      <c r="AY321" s="10"/>
      <c r="AZ321" s="11"/>
      <c r="BA321" s="74">
        <f t="shared" ref="BA321:BA326" si="9198">BA320-AY321</f>
        <v>813</v>
      </c>
      <c r="BB321" s="74">
        <f t="shared" ref="BB321:BB326" si="9199">BB320-AZ321</f>
        <v>61</v>
      </c>
      <c r="BC321" s="11">
        <v>351</v>
      </c>
      <c r="BD321" s="12">
        <f t="shared" si="9122"/>
        <v>0.46002460024600245</v>
      </c>
      <c r="BE321" s="11">
        <v>23</v>
      </c>
      <c r="BF321" s="12">
        <f t="shared" si="9123"/>
        <v>6.1497326203208559E-2</v>
      </c>
      <c r="BG321" s="13"/>
      <c r="BH321" s="11"/>
      <c r="BI321" s="11"/>
      <c r="BJ321" s="14"/>
      <c r="BK321" s="10"/>
      <c r="BL321" s="11"/>
      <c r="BM321" s="74">
        <f t="shared" ref="BM321:BM326" si="9200">BM320-BK321</f>
        <v>699</v>
      </c>
      <c r="BN321" s="74">
        <f t="shared" ref="BN321:BN326" si="9201">BN320-BL321</f>
        <v>53</v>
      </c>
      <c r="BO321" s="11">
        <v>268</v>
      </c>
      <c r="BP321" s="12">
        <f t="shared" si="9126"/>
        <v>0.40629470672389129</v>
      </c>
      <c r="BQ321" s="11">
        <v>16</v>
      </c>
      <c r="BR321" s="12">
        <f t="shared" si="9127"/>
        <v>5.6338028169014086E-2</v>
      </c>
      <c r="BS321" s="13"/>
      <c r="BT321" s="11"/>
      <c r="BU321" s="11"/>
      <c r="BV321" s="14"/>
      <c r="BW321" s="10"/>
      <c r="BX321" s="11"/>
      <c r="BY321" s="74">
        <f t="shared" ref="BY321:BY326" si="9202">BY320-BW321</f>
        <v>718</v>
      </c>
      <c r="BZ321" s="74">
        <f t="shared" ref="BZ321:BZ326" si="9203">BZ320-BX321</f>
        <v>55</v>
      </c>
      <c r="CA321" s="11">
        <v>307</v>
      </c>
      <c r="CB321" s="12">
        <f t="shared" si="9130"/>
        <v>0.44707520891364905</v>
      </c>
      <c r="CC321" s="11">
        <v>14</v>
      </c>
      <c r="CD321" s="12">
        <f t="shared" si="9131"/>
        <v>4.3613707165109032E-2</v>
      </c>
      <c r="CE321" s="13"/>
      <c r="CF321" s="11"/>
      <c r="CG321" s="11"/>
      <c r="CH321" s="14"/>
      <c r="CI321" s="10"/>
      <c r="CJ321" s="11"/>
      <c r="CK321" s="74">
        <f t="shared" ref="CK321:CK326" si="9204">CK320-CI321</f>
        <v>102</v>
      </c>
      <c r="CL321" s="74">
        <f t="shared" ref="CL321:CL326" si="9205">CL320-CJ321</f>
        <v>8</v>
      </c>
      <c r="CM321" s="11">
        <v>43</v>
      </c>
      <c r="CN321" s="12">
        <f t="shared" si="9134"/>
        <v>0.48039215686274511</v>
      </c>
      <c r="CO321" s="11">
        <v>6</v>
      </c>
      <c r="CP321" s="12">
        <f t="shared" si="9135"/>
        <v>0.12244897959183673</v>
      </c>
      <c r="CQ321" s="13"/>
      <c r="CR321" s="11"/>
      <c r="CS321" s="11"/>
      <c r="CT321" s="14"/>
      <c r="CU321" s="10"/>
      <c r="CV321" s="11"/>
      <c r="CW321" s="74">
        <f t="shared" ref="CW321:CW326" si="9206">CW320-CU321</f>
        <v>726</v>
      </c>
      <c r="CX321" s="74">
        <f t="shared" ref="CX321:CX326" si="9207">CX320-CV321</f>
        <v>56</v>
      </c>
      <c r="CY321" s="11">
        <v>343</v>
      </c>
      <c r="CZ321" s="12">
        <f t="shared" si="9138"/>
        <v>0.48622589531680444</v>
      </c>
      <c r="DA321" s="11">
        <v>10</v>
      </c>
      <c r="DB321" s="12">
        <f t="shared" si="9139"/>
        <v>2.8328611898016998E-2</v>
      </c>
      <c r="DC321" s="13"/>
      <c r="DD321" s="11"/>
      <c r="DE321" s="11"/>
      <c r="DF321" s="14"/>
      <c r="DG321" s="10"/>
      <c r="DH321" s="11"/>
      <c r="DI321" s="74">
        <f t="shared" ref="DI321:DI326" si="9208">DI320-DG321</f>
        <v>796</v>
      </c>
      <c r="DJ321" s="74">
        <f t="shared" ref="DJ321:DJ326" si="9209">DJ320-DH321</f>
        <v>62</v>
      </c>
      <c r="DK321" s="11">
        <v>366</v>
      </c>
      <c r="DL321" s="12">
        <f t="shared" si="9142"/>
        <v>0.4886934673366834</v>
      </c>
      <c r="DM321" s="11">
        <v>23</v>
      </c>
      <c r="DN321" s="12">
        <f t="shared" si="9143"/>
        <v>5.9125964010282778E-2</v>
      </c>
      <c r="DO321" s="13"/>
      <c r="DP321" s="11"/>
      <c r="DQ321" s="11"/>
      <c r="DR321" s="14"/>
      <c r="DS321" s="10"/>
      <c r="DT321" s="11"/>
      <c r="DU321" s="74">
        <f t="shared" ref="DU321:DU326" si="9210">DU320-DS321</f>
        <v>870</v>
      </c>
      <c r="DV321" s="74">
        <f t="shared" ref="DV321:DV326" si="9211">DV320-DT321</f>
        <v>65</v>
      </c>
      <c r="DW321" s="11">
        <v>363</v>
      </c>
      <c r="DX321" s="12">
        <f t="shared" si="9146"/>
        <v>0.44022988505747124</v>
      </c>
      <c r="DY321" s="11">
        <v>20</v>
      </c>
      <c r="DZ321" s="12">
        <f t="shared" si="9147"/>
        <v>5.2219321148825062E-2</v>
      </c>
      <c r="EA321" s="13"/>
      <c r="EB321" s="11"/>
      <c r="EC321" s="11"/>
      <c r="ED321" s="14"/>
      <c r="EE321" s="10"/>
      <c r="EF321" s="11"/>
      <c r="EG321" s="74">
        <f t="shared" ref="EG321:EG326" si="9212">EG320-EE321</f>
        <v>136</v>
      </c>
      <c r="EH321" s="74">
        <f t="shared" ref="EH321:EH326" si="9213">EH320-EF321</f>
        <v>10</v>
      </c>
      <c r="EI321" s="11">
        <v>50</v>
      </c>
      <c r="EJ321" s="12">
        <f t="shared" si="9150"/>
        <v>0.40441176470588236</v>
      </c>
      <c r="EK321" s="11">
        <v>5</v>
      </c>
      <c r="EL321" s="12">
        <f t="shared" si="9151"/>
        <v>9.0909090909090912E-2</v>
      </c>
      <c r="EM321" s="13"/>
      <c r="EN321" s="11"/>
      <c r="EO321" s="11"/>
      <c r="EP321" s="14"/>
      <c r="EQ321" s="10"/>
      <c r="ER321" s="11"/>
      <c r="ES321" s="74">
        <f t="shared" ref="ES321:ES326" si="9214">ES320-EQ321</f>
        <v>850</v>
      </c>
      <c r="ET321" s="74">
        <f t="shared" ref="ET321:ET326" si="9215">ET320-ER321</f>
        <v>63</v>
      </c>
      <c r="EU321" s="11">
        <v>363</v>
      </c>
      <c r="EV321" s="12">
        <f t="shared" si="9154"/>
        <v>0.44823529411764707</v>
      </c>
      <c r="EW321" s="11">
        <v>18</v>
      </c>
      <c r="EX321" s="12">
        <f t="shared" si="9155"/>
        <v>4.7244094488188976E-2</v>
      </c>
      <c r="EY321" s="13"/>
      <c r="EZ321" s="11"/>
      <c r="FA321" s="11"/>
      <c r="FB321" s="14"/>
      <c r="FC321" s="10"/>
      <c r="FD321" s="11"/>
      <c r="FE321" s="74">
        <f t="shared" ref="FE321:FE326" si="9216">FE320-FC321</f>
        <v>859</v>
      </c>
      <c r="FF321" s="74">
        <f t="shared" ref="FF321:FF326" si="9217">FF320-FD321</f>
        <v>65</v>
      </c>
      <c r="FG321" s="11">
        <v>336</v>
      </c>
      <c r="FH321" s="12">
        <f t="shared" si="9158"/>
        <v>0.41094295692665889</v>
      </c>
      <c r="FI321" s="11">
        <v>17</v>
      </c>
      <c r="FJ321" s="12">
        <f t="shared" si="9159"/>
        <v>4.8158640226628892E-2</v>
      </c>
      <c r="FK321" s="13"/>
      <c r="FL321" s="11"/>
      <c r="FM321" s="11"/>
      <c r="FN321" s="14"/>
      <c r="FO321" s="10"/>
      <c r="FP321" s="11"/>
      <c r="FQ321" s="74">
        <f t="shared" ref="FQ321:FQ326" si="9218">FQ320-FO321</f>
        <v>832</v>
      </c>
      <c r="FR321" s="74">
        <f t="shared" ref="FR321:FR326" si="9219">FR320-FP321</f>
        <v>63</v>
      </c>
      <c r="FS321" s="11">
        <v>345</v>
      </c>
      <c r="FT321" s="12">
        <f t="shared" si="9162"/>
        <v>0.42427884615384615</v>
      </c>
      <c r="FU321" s="11">
        <v>8</v>
      </c>
      <c r="FV321" s="12">
        <f t="shared" si="9163"/>
        <v>2.2662889518413599E-2</v>
      </c>
      <c r="FW321" s="13"/>
      <c r="FX321" s="11"/>
      <c r="FY321" s="11"/>
      <c r="FZ321" s="14"/>
      <c r="GA321" s="10"/>
      <c r="GB321" s="11"/>
      <c r="GC321" s="74">
        <f t="shared" ref="GC321:GC326" si="9220">GC320-GA321</f>
        <v>126</v>
      </c>
      <c r="GD321" s="74">
        <f t="shared" ref="GD321:GD326" si="9221">GD320-GB321</f>
        <v>10</v>
      </c>
      <c r="GE321" s="11">
        <v>49</v>
      </c>
      <c r="GF321" s="12">
        <f t="shared" si="9166"/>
        <v>0.40476190476190477</v>
      </c>
      <c r="GG321" s="11">
        <v>2</v>
      </c>
      <c r="GH321" s="12">
        <f t="shared" si="9167"/>
        <v>3.9215686274509803E-2</v>
      </c>
      <c r="GI321" s="13"/>
      <c r="GJ321" s="11"/>
      <c r="GK321" s="11"/>
      <c r="GL321" s="14"/>
      <c r="GM321" s="10"/>
      <c r="GN321" s="11"/>
      <c r="GO321" s="74">
        <f t="shared" ref="GO321:GO326" si="9222">GO320-GM321</f>
        <v>823</v>
      </c>
      <c r="GP321" s="74">
        <f t="shared" ref="GP321:GP326" si="9223">GP320-GN321</f>
        <v>62</v>
      </c>
      <c r="GQ321" s="11">
        <v>342</v>
      </c>
      <c r="GR321" s="12">
        <f t="shared" si="9170"/>
        <v>0.43013365735115433</v>
      </c>
      <c r="GS321" s="11">
        <v>12</v>
      </c>
      <c r="GT321" s="12">
        <f t="shared" si="9171"/>
        <v>3.3898305084745763E-2</v>
      </c>
      <c r="GU321" s="13"/>
      <c r="GV321" s="11"/>
      <c r="GW321" s="11"/>
      <c r="GX321" s="14"/>
      <c r="GY321" s="10"/>
      <c r="GZ321" s="11"/>
      <c r="HA321" s="74">
        <f t="shared" ref="HA321:HA326" si="9224">HA320-GY321</f>
        <v>824</v>
      </c>
      <c r="HB321" s="74">
        <f t="shared" ref="HB321:HB326" si="9225">HB320-GZ321</f>
        <v>62</v>
      </c>
      <c r="HC321" s="11">
        <v>331</v>
      </c>
      <c r="HD321" s="12">
        <f t="shared" si="9174"/>
        <v>0.42718446601941745</v>
      </c>
      <c r="HE321" s="11">
        <v>21</v>
      </c>
      <c r="HF321" s="12">
        <f t="shared" si="9175"/>
        <v>5.9659090909090912E-2</v>
      </c>
      <c r="HG321" s="13"/>
      <c r="HH321" s="11"/>
      <c r="HI321" s="11"/>
      <c r="HJ321" s="14"/>
      <c r="HK321" s="10">
        <f t="shared" si="9176"/>
        <v>3</v>
      </c>
      <c r="HL321" s="11">
        <f t="shared" si="9177"/>
        <v>2</v>
      </c>
      <c r="HM321" s="11">
        <f t="shared" si="9178"/>
        <v>11345</v>
      </c>
      <c r="HN321" s="11">
        <f t="shared" si="9179"/>
        <v>857</v>
      </c>
      <c r="HO321" s="11">
        <f t="shared" si="9180"/>
        <v>5006</v>
      </c>
      <c r="HP321" s="215">
        <f t="shared" si="9181"/>
        <v>0.44125165271044514</v>
      </c>
      <c r="HQ321" s="15">
        <f t="shared" si="9182"/>
        <v>242</v>
      </c>
      <c r="HR321" s="12">
        <f t="shared" ref="HR321:HR327" si="9226">+(HQ321/(HO321))</f>
        <v>4.8341989612465039E-2</v>
      </c>
      <c r="HS321" s="16">
        <v>67.3</v>
      </c>
      <c r="HT321" s="17">
        <v>4671</v>
      </c>
      <c r="HU321" s="16">
        <f t="shared" si="9183"/>
        <v>93.308030363563716</v>
      </c>
      <c r="HV321" s="15"/>
      <c r="HW321" s="14"/>
      <c r="HX321" s="78">
        <f t="shared" si="9184"/>
        <v>0.44504021447721182</v>
      </c>
      <c r="HY321" s="78">
        <f t="shared" si="9185"/>
        <v>0.45905951989477145</v>
      </c>
      <c r="HZ321" s="78">
        <f t="shared" si="9186"/>
        <v>0.43167587476979741</v>
      </c>
      <c r="IA321" s="78">
        <f t="shared" si="9187"/>
        <v>0.42610364683301344</v>
      </c>
    </row>
    <row r="322" spans="1:244" x14ac:dyDescent="0.25">
      <c r="A322" s="226"/>
      <c r="B322" s="41">
        <f t="shared" si="9188"/>
        <v>44675</v>
      </c>
      <c r="C322" s="10"/>
      <c r="D322" s="11"/>
      <c r="E322" s="74">
        <f t="shared" si="9189"/>
        <v>716</v>
      </c>
      <c r="F322" s="74">
        <f t="shared" si="9190"/>
        <v>54</v>
      </c>
      <c r="G322" s="11">
        <v>311</v>
      </c>
      <c r="H322" s="12">
        <f t="shared" si="9107"/>
        <v>0.4483240223463687</v>
      </c>
      <c r="I322" s="11">
        <v>10</v>
      </c>
      <c r="J322" s="12">
        <f t="shared" si="9191"/>
        <v>3.1152647975077882E-2</v>
      </c>
      <c r="K322" s="13"/>
      <c r="L322" s="11"/>
      <c r="M322" s="11"/>
      <c r="N322" s="14"/>
      <c r="O322" s="10"/>
      <c r="P322" s="11"/>
      <c r="Q322" s="74">
        <f t="shared" si="9192"/>
        <v>679</v>
      </c>
      <c r="R322" s="74">
        <f t="shared" si="9193"/>
        <v>51</v>
      </c>
      <c r="S322" s="11">
        <v>297</v>
      </c>
      <c r="T322" s="12">
        <f t="shared" si="9110"/>
        <v>0.47275405007363769</v>
      </c>
      <c r="U322" s="11">
        <v>24</v>
      </c>
      <c r="V322" s="12">
        <f t="shared" si="9111"/>
        <v>7.476635514018691E-2</v>
      </c>
      <c r="W322" s="13"/>
      <c r="X322" s="11"/>
      <c r="Y322" s="11"/>
      <c r="Z322" s="14"/>
      <c r="AA322" s="10">
        <v>1</v>
      </c>
      <c r="AB322" s="11"/>
      <c r="AC322" s="74">
        <f t="shared" si="9194"/>
        <v>88</v>
      </c>
      <c r="AD322" s="74">
        <f t="shared" si="9195"/>
        <v>6</v>
      </c>
      <c r="AE322" s="11">
        <v>36</v>
      </c>
      <c r="AF322" s="12">
        <f t="shared" si="9114"/>
        <v>0.43181818181818182</v>
      </c>
      <c r="AG322" s="11">
        <v>2</v>
      </c>
      <c r="AH322" s="12">
        <f t="shared" si="9115"/>
        <v>5.2631578947368418E-2</v>
      </c>
      <c r="AI322" s="13"/>
      <c r="AJ322" s="11"/>
      <c r="AK322" s="11"/>
      <c r="AL322" s="14"/>
      <c r="AM322" s="10"/>
      <c r="AN322" s="11"/>
      <c r="AO322" s="74">
        <f t="shared" si="9196"/>
        <v>687</v>
      </c>
      <c r="AP322" s="74">
        <f t="shared" si="9197"/>
        <v>51</v>
      </c>
      <c r="AQ322" s="11">
        <v>318</v>
      </c>
      <c r="AR322" s="12">
        <f t="shared" si="9118"/>
        <v>0.49053857350800584</v>
      </c>
      <c r="AS322" s="11">
        <v>19</v>
      </c>
      <c r="AT322" s="12">
        <f t="shared" si="9119"/>
        <v>5.637982195845697E-2</v>
      </c>
      <c r="AU322" s="13"/>
      <c r="AV322" s="11"/>
      <c r="AW322" s="11"/>
      <c r="AX322" s="14"/>
      <c r="AY322" s="10"/>
      <c r="AZ322" s="11"/>
      <c r="BA322" s="74">
        <f t="shared" si="9198"/>
        <v>813</v>
      </c>
      <c r="BB322" s="74">
        <f t="shared" si="9199"/>
        <v>61</v>
      </c>
      <c r="BC322" s="11">
        <v>340</v>
      </c>
      <c r="BD322" s="12">
        <f t="shared" si="9122"/>
        <v>0.43911439114391143</v>
      </c>
      <c r="BE322" s="11">
        <v>17</v>
      </c>
      <c r="BF322" s="12">
        <f t="shared" si="9123"/>
        <v>4.7619047619047616E-2</v>
      </c>
      <c r="BG322" s="13"/>
      <c r="BH322" s="11"/>
      <c r="BI322" s="11"/>
      <c r="BJ322" s="14"/>
      <c r="BK322" s="10">
        <v>1</v>
      </c>
      <c r="BL322" s="11"/>
      <c r="BM322" s="74">
        <f t="shared" si="9200"/>
        <v>698</v>
      </c>
      <c r="BN322" s="74">
        <f t="shared" si="9201"/>
        <v>53</v>
      </c>
      <c r="BO322" s="11">
        <v>257</v>
      </c>
      <c r="BP322" s="12">
        <f t="shared" si="9126"/>
        <v>0.38395415472779371</v>
      </c>
      <c r="BQ322" s="11">
        <v>11</v>
      </c>
      <c r="BR322" s="12">
        <f t="shared" si="9127"/>
        <v>4.1044776119402986E-2</v>
      </c>
      <c r="BS322" s="13"/>
      <c r="BT322" s="11"/>
      <c r="BU322" s="11"/>
      <c r="BV322" s="14"/>
      <c r="BW322" s="10"/>
      <c r="BX322" s="11"/>
      <c r="BY322" s="74">
        <f t="shared" si="9202"/>
        <v>718</v>
      </c>
      <c r="BZ322" s="74">
        <f t="shared" si="9203"/>
        <v>55</v>
      </c>
      <c r="CA322" s="11">
        <v>301</v>
      </c>
      <c r="CB322" s="12">
        <f t="shared" si="9130"/>
        <v>0.43871866295264622</v>
      </c>
      <c r="CC322" s="11">
        <v>14</v>
      </c>
      <c r="CD322" s="12">
        <f t="shared" si="9131"/>
        <v>4.4444444444444446E-2</v>
      </c>
      <c r="CE322" s="13"/>
      <c r="CF322" s="11"/>
      <c r="CG322" s="11"/>
      <c r="CH322" s="14"/>
      <c r="CI322" s="10"/>
      <c r="CJ322" s="11"/>
      <c r="CK322" s="74">
        <f t="shared" si="9204"/>
        <v>102</v>
      </c>
      <c r="CL322" s="74">
        <f t="shared" si="9205"/>
        <v>8</v>
      </c>
      <c r="CM322" s="11">
        <v>53</v>
      </c>
      <c r="CN322" s="12">
        <f t="shared" si="9134"/>
        <v>0.5490196078431373</v>
      </c>
      <c r="CO322" s="11">
        <v>3</v>
      </c>
      <c r="CP322" s="12">
        <f t="shared" si="9135"/>
        <v>5.3571428571428568E-2</v>
      </c>
      <c r="CQ322" s="13"/>
      <c r="CR322" s="11"/>
      <c r="CS322" s="11"/>
      <c r="CT322" s="14"/>
      <c r="CU322" s="10">
        <v>1</v>
      </c>
      <c r="CV322" s="11"/>
      <c r="CW322" s="74">
        <f t="shared" si="9206"/>
        <v>725</v>
      </c>
      <c r="CX322" s="74">
        <f t="shared" si="9207"/>
        <v>56</v>
      </c>
      <c r="CY322" s="11">
        <v>340</v>
      </c>
      <c r="CZ322" s="12">
        <f t="shared" si="9138"/>
        <v>0.48551724137931035</v>
      </c>
      <c r="DA322" s="11">
        <v>12</v>
      </c>
      <c r="DB322" s="12">
        <f t="shared" si="9139"/>
        <v>3.4090909090909088E-2</v>
      </c>
      <c r="DC322" s="13"/>
      <c r="DD322" s="11"/>
      <c r="DE322" s="11"/>
      <c r="DF322" s="14"/>
      <c r="DG322" s="10"/>
      <c r="DH322" s="11"/>
      <c r="DI322" s="74">
        <f t="shared" si="9208"/>
        <v>796</v>
      </c>
      <c r="DJ322" s="74">
        <f t="shared" si="9209"/>
        <v>62</v>
      </c>
      <c r="DK322" s="11">
        <v>315</v>
      </c>
      <c r="DL322" s="12">
        <f t="shared" si="9142"/>
        <v>0.40954773869346733</v>
      </c>
      <c r="DM322" s="11">
        <v>11</v>
      </c>
      <c r="DN322" s="12">
        <f t="shared" si="9143"/>
        <v>3.3742331288343558E-2</v>
      </c>
      <c r="DO322" s="13"/>
      <c r="DP322" s="11"/>
      <c r="DQ322" s="11"/>
      <c r="DR322" s="14"/>
      <c r="DS322" s="10"/>
      <c r="DT322" s="11"/>
      <c r="DU322" s="74">
        <f t="shared" si="9210"/>
        <v>870</v>
      </c>
      <c r="DV322" s="74">
        <f t="shared" si="9211"/>
        <v>65</v>
      </c>
      <c r="DW322" s="11">
        <v>310</v>
      </c>
      <c r="DX322" s="12">
        <f t="shared" si="9146"/>
        <v>0.3724137931034483</v>
      </c>
      <c r="DY322" s="11">
        <v>14</v>
      </c>
      <c r="DZ322" s="12">
        <f t="shared" si="9147"/>
        <v>4.3209876543209874E-2</v>
      </c>
      <c r="EA322" s="13"/>
      <c r="EB322" s="11"/>
      <c r="EC322" s="11"/>
      <c r="ED322" s="14"/>
      <c r="EE322" s="10"/>
      <c r="EF322" s="11"/>
      <c r="EG322" s="74">
        <f t="shared" si="9212"/>
        <v>136</v>
      </c>
      <c r="EH322" s="74">
        <f t="shared" si="9213"/>
        <v>10</v>
      </c>
      <c r="EI322" s="11">
        <v>49</v>
      </c>
      <c r="EJ322" s="12">
        <f t="shared" si="9150"/>
        <v>0.39705882352941174</v>
      </c>
      <c r="EK322" s="11">
        <v>5</v>
      </c>
      <c r="EL322" s="12">
        <f t="shared" si="9151"/>
        <v>9.2592592592592587E-2</v>
      </c>
      <c r="EM322" s="13"/>
      <c r="EN322" s="11"/>
      <c r="EO322" s="11"/>
      <c r="EP322" s="14"/>
      <c r="EQ322" s="10"/>
      <c r="ER322" s="11"/>
      <c r="ES322" s="74">
        <f t="shared" si="9214"/>
        <v>850</v>
      </c>
      <c r="ET322" s="74">
        <f t="shared" si="9215"/>
        <v>63</v>
      </c>
      <c r="EU322" s="11">
        <v>370</v>
      </c>
      <c r="EV322" s="12">
        <f t="shared" si="9154"/>
        <v>0.46</v>
      </c>
      <c r="EW322" s="11">
        <v>21</v>
      </c>
      <c r="EX322" s="12">
        <f t="shared" si="9155"/>
        <v>5.3708439897698211E-2</v>
      </c>
      <c r="EY322" s="13"/>
      <c r="EZ322" s="11"/>
      <c r="FA322" s="11"/>
      <c r="FB322" s="14"/>
      <c r="FC322" s="10"/>
      <c r="FD322" s="11"/>
      <c r="FE322" s="74">
        <f t="shared" si="9216"/>
        <v>859</v>
      </c>
      <c r="FF322" s="74">
        <f t="shared" si="9217"/>
        <v>65</v>
      </c>
      <c r="FG322" s="11">
        <v>391</v>
      </c>
      <c r="FH322" s="12">
        <f t="shared" si="9158"/>
        <v>0.48777648428405124</v>
      </c>
      <c r="FI322" s="11">
        <v>28</v>
      </c>
      <c r="FJ322" s="12">
        <f t="shared" si="9159"/>
        <v>6.6825775656324582E-2</v>
      </c>
      <c r="FK322" s="13"/>
      <c r="FL322" s="11"/>
      <c r="FM322" s="11"/>
      <c r="FN322" s="14"/>
      <c r="FO322" s="10"/>
      <c r="FP322" s="11"/>
      <c r="FQ322" s="74">
        <f t="shared" si="9218"/>
        <v>832</v>
      </c>
      <c r="FR322" s="74">
        <f t="shared" si="9219"/>
        <v>63</v>
      </c>
      <c r="FS322" s="11">
        <v>328</v>
      </c>
      <c r="FT322" s="12">
        <f t="shared" si="9162"/>
        <v>0.40504807692307693</v>
      </c>
      <c r="FU322" s="11">
        <v>9</v>
      </c>
      <c r="FV322" s="12">
        <f t="shared" si="9163"/>
        <v>2.6706231454005934E-2</v>
      </c>
      <c r="FW322" s="13"/>
      <c r="FX322" s="11"/>
      <c r="FY322" s="11"/>
      <c r="FZ322" s="14"/>
      <c r="GA322" s="10">
        <v>1</v>
      </c>
      <c r="GB322" s="11"/>
      <c r="GC322" s="74">
        <f t="shared" si="9220"/>
        <v>125</v>
      </c>
      <c r="GD322" s="74">
        <f t="shared" si="9221"/>
        <v>10</v>
      </c>
      <c r="GE322" s="11">
        <v>45</v>
      </c>
      <c r="GF322" s="12">
        <f t="shared" si="9166"/>
        <v>0.36799999999999999</v>
      </c>
      <c r="GG322" s="11">
        <v>1</v>
      </c>
      <c r="GH322" s="12">
        <f t="shared" si="9167"/>
        <v>2.1739130434782608E-2</v>
      </c>
      <c r="GI322" s="13"/>
      <c r="GJ322" s="11"/>
      <c r="GK322" s="11"/>
      <c r="GL322" s="14"/>
      <c r="GM322" s="10"/>
      <c r="GN322" s="11"/>
      <c r="GO322" s="74">
        <f t="shared" si="9222"/>
        <v>823</v>
      </c>
      <c r="GP322" s="74">
        <f t="shared" si="9223"/>
        <v>62</v>
      </c>
      <c r="GQ322" s="11">
        <v>355</v>
      </c>
      <c r="GR322" s="12">
        <f t="shared" si="9170"/>
        <v>0.44592952612393683</v>
      </c>
      <c r="GS322" s="11">
        <v>12</v>
      </c>
      <c r="GT322" s="12">
        <f t="shared" si="9171"/>
        <v>3.2697547683923703E-2</v>
      </c>
      <c r="GU322" s="13"/>
      <c r="GV322" s="11"/>
      <c r="GW322" s="11"/>
      <c r="GX322" s="14"/>
      <c r="GY322" s="10"/>
      <c r="GZ322" s="11"/>
      <c r="HA322" s="74">
        <f t="shared" si="9224"/>
        <v>824</v>
      </c>
      <c r="HB322" s="74">
        <f t="shared" si="9225"/>
        <v>62</v>
      </c>
      <c r="HC322" s="11">
        <v>347</v>
      </c>
      <c r="HD322" s="12">
        <f t="shared" si="9174"/>
        <v>0.45024271844660196</v>
      </c>
      <c r="HE322" s="11">
        <v>24</v>
      </c>
      <c r="HF322" s="12">
        <f t="shared" si="9175"/>
        <v>6.4690026954177901E-2</v>
      </c>
      <c r="HG322" s="13"/>
      <c r="HH322" s="11"/>
      <c r="HI322" s="11"/>
      <c r="HJ322" s="14"/>
      <c r="HK322" s="10">
        <f t="shared" si="9176"/>
        <v>4</v>
      </c>
      <c r="HL322" s="11">
        <f t="shared" si="9177"/>
        <v>0</v>
      </c>
      <c r="HM322" s="11">
        <f t="shared" si="9178"/>
        <v>11341</v>
      </c>
      <c r="HN322" s="11">
        <f t="shared" si="9179"/>
        <v>857</v>
      </c>
      <c r="HO322" s="11">
        <f t="shared" si="9180"/>
        <v>5000</v>
      </c>
      <c r="HP322" s="215">
        <f>+(HO322)/HM322</f>
        <v>0.44087822943303062</v>
      </c>
      <c r="HQ322" s="15">
        <f t="shared" si="9182"/>
        <v>237</v>
      </c>
      <c r="HR322" s="12">
        <f t="shared" si="9226"/>
        <v>4.7399999999999998E-2</v>
      </c>
      <c r="HS322" s="16">
        <v>67.099999999999994</v>
      </c>
      <c r="HT322" s="17">
        <v>4663</v>
      </c>
      <c r="HU322" s="16">
        <f t="shared" si="9183"/>
        <v>93.26</v>
      </c>
      <c r="HV322" s="15"/>
      <c r="HW322" s="14"/>
      <c r="HX322" s="78">
        <f t="shared" si="9184"/>
        <v>0.46061012403620516</v>
      </c>
      <c r="HY322" s="78">
        <f t="shared" si="9185"/>
        <v>0.43336623889437315</v>
      </c>
      <c r="HZ322" s="78">
        <f t="shared" si="9186"/>
        <v>0.43756906077348068</v>
      </c>
      <c r="IA322" s="78">
        <f t="shared" si="9187"/>
        <v>0.43049155145929341</v>
      </c>
    </row>
    <row r="323" spans="1:244" x14ac:dyDescent="0.25">
      <c r="A323" s="226"/>
      <c r="B323" s="41">
        <f t="shared" si="9188"/>
        <v>44676</v>
      </c>
      <c r="C323" s="10"/>
      <c r="D323" s="11"/>
      <c r="E323" s="74">
        <f t="shared" si="9189"/>
        <v>716</v>
      </c>
      <c r="F323" s="74">
        <f t="shared" si="9190"/>
        <v>54</v>
      </c>
      <c r="G323" s="11">
        <v>288</v>
      </c>
      <c r="H323" s="12">
        <f t="shared" si="9107"/>
        <v>0.42458100558659218</v>
      </c>
      <c r="I323" s="11">
        <v>16</v>
      </c>
      <c r="J323" s="12">
        <f t="shared" si="9191"/>
        <v>5.2631578947368418E-2</v>
      </c>
      <c r="K323" s="11"/>
      <c r="L323" s="11"/>
      <c r="M323" s="18"/>
      <c r="N323" s="20"/>
      <c r="O323" s="10"/>
      <c r="P323" s="11"/>
      <c r="Q323" s="74">
        <f t="shared" si="9192"/>
        <v>679</v>
      </c>
      <c r="R323" s="74">
        <f t="shared" si="9193"/>
        <v>51</v>
      </c>
      <c r="S323" s="11">
        <v>306</v>
      </c>
      <c r="T323" s="12">
        <f t="shared" si="9110"/>
        <v>0.47569955817378495</v>
      </c>
      <c r="U323" s="11">
        <v>17</v>
      </c>
      <c r="V323" s="12">
        <f t="shared" si="9111"/>
        <v>5.2631578947368418E-2</v>
      </c>
      <c r="W323" s="11"/>
      <c r="X323" s="11"/>
      <c r="Y323" s="18"/>
      <c r="Z323" s="20"/>
      <c r="AA323" s="10"/>
      <c r="AB323" s="11"/>
      <c r="AC323" s="74">
        <f t="shared" si="9194"/>
        <v>88</v>
      </c>
      <c r="AD323" s="74">
        <f t="shared" si="9195"/>
        <v>6</v>
      </c>
      <c r="AE323" s="11">
        <v>40</v>
      </c>
      <c r="AF323" s="12">
        <f t="shared" si="9114"/>
        <v>0.48863636363636365</v>
      </c>
      <c r="AG323" s="11">
        <v>3</v>
      </c>
      <c r="AH323" s="12">
        <f t="shared" si="9115"/>
        <v>6.9767441860465115E-2</v>
      </c>
      <c r="AI323" s="11"/>
      <c r="AJ323" s="11"/>
      <c r="AK323" s="18"/>
      <c r="AL323" s="20"/>
      <c r="AM323" s="10">
        <v>1</v>
      </c>
      <c r="AN323" s="11"/>
      <c r="AO323" s="74">
        <f t="shared" si="9196"/>
        <v>686</v>
      </c>
      <c r="AP323" s="74">
        <f t="shared" si="9197"/>
        <v>51</v>
      </c>
      <c r="AQ323" s="11">
        <v>327</v>
      </c>
      <c r="AR323" s="12">
        <f t="shared" si="9118"/>
        <v>0.49416909620991256</v>
      </c>
      <c r="AS323" s="11">
        <v>12</v>
      </c>
      <c r="AT323" s="12">
        <f t="shared" si="9119"/>
        <v>3.5398230088495575E-2</v>
      </c>
      <c r="AU323" s="11"/>
      <c r="AV323" s="11"/>
      <c r="AW323" s="18"/>
      <c r="AX323" s="20"/>
      <c r="AY323" s="10"/>
      <c r="AZ323" s="11"/>
      <c r="BA323" s="74">
        <f t="shared" si="9198"/>
        <v>813</v>
      </c>
      <c r="BB323" s="74">
        <f t="shared" si="9199"/>
        <v>61</v>
      </c>
      <c r="BC323" s="11">
        <v>331</v>
      </c>
      <c r="BD323" s="12">
        <f t="shared" si="9122"/>
        <v>0.42927429274292744</v>
      </c>
      <c r="BE323" s="11">
        <v>18</v>
      </c>
      <c r="BF323" s="12">
        <f t="shared" si="9123"/>
        <v>5.1575931232091692E-2</v>
      </c>
      <c r="BG323" s="11"/>
      <c r="BH323" s="11"/>
      <c r="BI323" s="18"/>
      <c r="BJ323" s="20"/>
      <c r="BK323" s="10"/>
      <c r="BL323" s="11"/>
      <c r="BM323" s="74">
        <f t="shared" si="9200"/>
        <v>698</v>
      </c>
      <c r="BN323" s="74">
        <f t="shared" si="9201"/>
        <v>53</v>
      </c>
      <c r="BO323" s="11">
        <v>305</v>
      </c>
      <c r="BP323" s="12">
        <f t="shared" si="9126"/>
        <v>0.45415472779369626</v>
      </c>
      <c r="BQ323" s="11">
        <v>12</v>
      </c>
      <c r="BR323" s="12">
        <f t="shared" si="9127"/>
        <v>3.7854889589905363E-2</v>
      </c>
      <c r="BS323" s="11"/>
      <c r="BT323" s="11"/>
      <c r="BU323" s="18"/>
      <c r="BV323" s="20"/>
      <c r="BW323" s="10"/>
      <c r="BX323" s="11"/>
      <c r="BY323" s="74">
        <f t="shared" si="9202"/>
        <v>718</v>
      </c>
      <c r="BZ323" s="74">
        <f t="shared" si="9203"/>
        <v>55</v>
      </c>
      <c r="CA323" s="11">
        <v>325</v>
      </c>
      <c r="CB323" s="12">
        <f t="shared" si="9130"/>
        <v>0.47214484679665736</v>
      </c>
      <c r="CC323" s="11">
        <v>14</v>
      </c>
      <c r="CD323" s="12">
        <f t="shared" si="9131"/>
        <v>4.1297935103244837E-2</v>
      </c>
      <c r="CE323" s="11"/>
      <c r="CF323" s="11"/>
      <c r="CG323" s="18"/>
      <c r="CH323" s="20"/>
      <c r="CI323" s="10"/>
      <c r="CJ323" s="11"/>
      <c r="CK323" s="74">
        <f t="shared" si="9204"/>
        <v>102</v>
      </c>
      <c r="CL323" s="74">
        <f t="shared" si="9205"/>
        <v>8</v>
      </c>
      <c r="CM323" s="11">
        <v>46</v>
      </c>
      <c r="CN323" s="12">
        <f t="shared" si="9134"/>
        <v>0.46078431372549017</v>
      </c>
      <c r="CO323" s="11">
        <v>1</v>
      </c>
      <c r="CP323" s="12">
        <f t="shared" si="9135"/>
        <v>2.1276595744680851E-2</v>
      </c>
      <c r="CQ323" s="11"/>
      <c r="CR323" s="11"/>
      <c r="CS323" s="18"/>
      <c r="CT323" s="20"/>
      <c r="CU323" s="10"/>
      <c r="CV323" s="11"/>
      <c r="CW323" s="74">
        <f t="shared" si="9206"/>
        <v>725</v>
      </c>
      <c r="CX323" s="74">
        <f t="shared" si="9207"/>
        <v>56</v>
      </c>
      <c r="CY323" s="11">
        <v>300</v>
      </c>
      <c r="CZ323" s="12">
        <f t="shared" si="9138"/>
        <v>0.42758620689655175</v>
      </c>
      <c r="DA323" s="11">
        <v>10</v>
      </c>
      <c r="DB323" s="12">
        <f t="shared" si="9139"/>
        <v>3.2258064516129031E-2</v>
      </c>
      <c r="DC323" s="11"/>
      <c r="DD323" s="11"/>
      <c r="DE323" s="18"/>
      <c r="DF323" s="20"/>
      <c r="DG323" s="10"/>
      <c r="DH323" s="11"/>
      <c r="DI323" s="74">
        <f t="shared" si="9208"/>
        <v>796</v>
      </c>
      <c r="DJ323" s="74">
        <f t="shared" si="9209"/>
        <v>62</v>
      </c>
      <c r="DK323" s="11">
        <v>321</v>
      </c>
      <c r="DL323" s="12">
        <f t="shared" si="9142"/>
        <v>0.43090452261306533</v>
      </c>
      <c r="DM323" s="11">
        <v>22</v>
      </c>
      <c r="DN323" s="12">
        <f t="shared" si="9143"/>
        <v>6.4139941690962099E-2</v>
      </c>
      <c r="DO323" s="11"/>
      <c r="DP323" s="11"/>
      <c r="DQ323" s="18"/>
      <c r="DR323" s="20"/>
      <c r="DS323" s="10">
        <v>1</v>
      </c>
      <c r="DT323" s="11"/>
      <c r="DU323" s="74">
        <f t="shared" si="9210"/>
        <v>869</v>
      </c>
      <c r="DV323" s="74">
        <f t="shared" si="9211"/>
        <v>65</v>
      </c>
      <c r="DW323" s="11">
        <v>382</v>
      </c>
      <c r="DX323" s="12">
        <f t="shared" si="9146"/>
        <v>0.45914844649021863</v>
      </c>
      <c r="DY323" s="11">
        <v>17</v>
      </c>
      <c r="DZ323" s="12">
        <f t="shared" si="9147"/>
        <v>4.2606516290726815E-2</v>
      </c>
      <c r="EA323" s="11"/>
      <c r="EB323" s="11"/>
      <c r="EC323" s="18"/>
      <c r="ED323" s="20"/>
      <c r="EE323" s="10"/>
      <c r="EF323" s="11"/>
      <c r="EG323" s="74">
        <f t="shared" si="9212"/>
        <v>136</v>
      </c>
      <c r="EH323" s="74">
        <f t="shared" si="9213"/>
        <v>10</v>
      </c>
      <c r="EI323" s="11">
        <v>47</v>
      </c>
      <c r="EJ323" s="12">
        <f t="shared" si="9150"/>
        <v>0.36029411764705882</v>
      </c>
      <c r="EK323" s="11">
        <v>2</v>
      </c>
      <c r="EL323" s="12">
        <f t="shared" si="9151"/>
        <v>4.0816326530612242E-2</v>
      </c>
      <c r="EM323" s="11"/>
      <c r="EN323" s="11"/>
      <c r="EO323" s="18"/>
      <c r="EP323" s="20"/>
      <c r="EQ323" s="10">
        <v>1</v>
      </c>
      <c r="ER323" s="11"/>
      <c r="ES323" s="74">
        <f t="shared" si="9214"/>
        <v>849</v>
      </c>
      <c r="ET323" s="74">
        <f t="shared" si="9215"/>
        <v>63</v>
      </c>
      <c r="EU323" s="11">
        <v>382</v>
      </c>
      <c r="EV323" s="12">
        <f t="shared" si="9154"/>
        <v>0.46525323910482919</v>
      </c>
      <c r="EW323" s="11">
        <v>13</v>
      </c>
      <c r="EX323" s="12">
        <f t="shared" si="9155"/>
        <v>3.2911392405063293E-2</v>
      </c>
      <c r="EY323" s="11"/>
      <c r="EZ323" s="11"/>
      <c r="FA323" s="18"/>
      <c r="FB323" s="20"/>
      <c r="FC323" s="10">
        <v>1</v>
      </c>
      <c r="FD323" s="11"/>
      <c r="FE323" s="74">
        <f t="shared" si="9216"/>
        <v>858</v>
      </c>
      <c r="FF323" s="74">
        <f t="shared" si="9217"/>
        <v>65</v>
      </c>
      <c r="FG323" s="11">
        <v>357</v>
      </c>
      <c r="FH323" s="12">
        <f t="shared" si="9158"/>
        <v>0.44055944055944057</v>
      </c>
      <c r="FI323" s="11">
        <v>21</v>
      </c>
      <c r="FJ323" s="12">
        <f t="shared" si="9159"/>
        <v>5.5555555555555552E-2</v>
      </c>
      <c r="FK323" s="11"/>
      <c r="FL323" s="11"/>
      <c r="FM323" s="18"/>
      <c r="FN323" s="20"/>
      <c r="FO323" s="10"/>
      <c r="FP323" s="11"/>
      <c r="FQ323" s="74">
        <f t="shared" si="9218"/>
        <v>832</v>
      </c>
      <c r="FR323" s="74">
        <f t="shared" si="9219"/>
        <v>63</v>
      </c>
      <c r="FS323" s="11">
        <v>358</v>
      </c>
      <c r="FT323" s="12">
        <f t="shared" si="9162"/>
        <v>0.44951923076923078</v>
      </c>
      <c r="FU323" s="11">
        <v>16</v>
      </c>
      <c r="FV323" s="12">
        <f t="shared" si="9163"/>
        <v>4.2780748663101602E-2</v>
      </c>
      <c r="FW323" s="11"/>
      <c r="FX323" s="11"/>
      <c r="FY323" s="18"/>
      <c r="FZ323" s="20"/>
      <c r="GA323" s="10">
        <v>1</v>
      </c>
      <c r="GB323" s="11">
        <v>1</v>
      </c>
      <c r="GC323" s="74">
        <f t="shared" si="9220"/>
        <v>124</v>
      </c>
      <c r="GD323" s="74">
        <f t="shared" si="9221"/>
        <v>9</v>
      </c>
      <c r="GE323" s="11">
        <v>51</v>
      </c>
      <c r="GF323" s="12">
        <f t="shared" si="9166"/>
        <v>0.45161290322580644</v>
      </c>
      <c r="GG323" s="11">
        <v>5</v>
      </c>
      <c r="GH323" s="12">
        <f t="shared" si="9167"/>
        <v>8.9285714285714288E-2</v>
      </c>
      <c r="GI323" s="11"/>
      <c r="GJ323" s="11"/>
      <c r="GK323" s="18"/>
      <c r="GL323" s="20"/>
      <c r="GM323" s="10"/>
      <c r="GN323" s="11"/>
      <c r="GO323" s="74">
        <f t="shared" si="9222"/>
        <v>823</v>
      </c>
      <c r="GP323" s="74">
        <f t="shared" si="9223"/>
        <v>62</v>
      </c>
      <c r="GQ323" s="11">
        <v>373</v>
      </c>
      <c r="GR323" s="12">
        <f t="shared" si="9170"/>
        <v>0.47023086269744835</v>
      </c>
      <c r="GS323" s="11">
        <v>14</v>
      </c>
      <c r="GT323" s="12">
        <f t="shared" si="9171"/>
        <v>3.6175710594315243E-2</v>
      </c>
      <c r="GU323" s="11"/>
      <c r="GV323" s="11"/>
      <c r="GW323" s="18"/>
      <c r="GX323" s="20"/>
      <c r="GY323" s="10"/>
      <c r="GZ323" s="11"/>
      <c r="HA323" s="74">
        <f t="shared" si="9224"/>
        <v>824</v>
      </c>
      <c r="HB323" s="74">
        <f t="shared" si="9225"/>
        <v>62</v>
      </c>
      <c r="HC323" s="11">
        <v>356</v>
      </c>
      <c r="HD323" s="12">
        <f t="shared" si="9174"/>
        <v>0.46116504854368934</v>
      </c>
      <c r="HE323" s="11">
        <v>24</v>
      </c>
      <c r="HF323" s="12">
        <f t="shared" si="9175"/>
        <v>6.3157894736842107E-2</v>
      </c>
      <c r="HG323" s="11"/>
      <c r="HH323" s="11"/>
      <c r="HI323" s="18"/>
      <c r="HJ323" s="20"/>
      <c r="HK323" s="10">
        <f t="shared" si="9176"/>
        <v>5</v>
      </c>
      <c r="HL323" s="11">
        <f t="shared" si="9177"/>
        <v>1</v>
      </c>
      <c r="HM323" s="11">
        <f t="shared" si="9178"/>
        <v>11336</v>
      </c>
      <c r="HN323" s="11">
        <f t="shared" si="9179"/>
        <v>856</v>
      </c>
      <c r="HO323" s="11">
        <f t="shared" si="9180"/>
        <v>5132</v>
      </c>
      <c r="HP323" s="215">
        <f t="shared" ref="HP323:HP326" si="9227">+(HO323)/HM323</f>
        <v>0.45271700776287932</v>
      </c>
      <c r="HQ323" s="15">
        <f t="shared" si="9182"/>
        <v>237</v>
      </c>
      <c r="HR323" s="12">
        <f t="shared" si="9226"/>
        <v>4.6180826188620419E-2</v>
      </c>
      <c r="HS323" s="16">
        <v>67.2</v>
      </c>
      <c r="HT323" s="17">
        <v>4815</v>
      </c>
      <c r="HU323" s="16">
        <f t="shared" si="9183"/>
        <v>93.823070927513641</v>
      </c>
      <c r="HV323" s="18"/>
      <c r="HW323" s="20"/>
      <c r="HX323" s="78">
        <f t="shared" si="9184"/>
        <v>0.45539906103286387</v>
      </c>
      <c r="HY323" s="78">
        <f t="shared" si="9185"/>
        <v>0.4461994076999013</v>
      </c>
      <c r="HZ323" s="78">
        <f t="shared" si="9186"/>
        <v>0.4502212389380531</v>
      </c>
      <c r="IA323" s="78">
        <f t="shared" si="9187"/>
        <v>0.45985401459854014</v>
      </c>
    </row>
    <row r="324" spans="1:244" x14ac:dyDescent="0.25">
      <c r="A324" s="226"/>
      <c r="B324" s="41">
        <f>+B323+1</f>
        <v>44677</v>
      </c>
      <c r="C324" s="10"/>
      <c r="D324" s="11"/>
      <c r="E324" s="74">
        <f t="shared" si="9189"/>
        <v>716</v>
      </c>
      <c r="F324" s="74">
        <f t="shared" si="9190"/>
        <v>54</v>
      </c>
      <c r="G324" s="11">
        <v>317</v>
      </c>
      <c r="H324" s="12">
        <f t="shared" si="9107"/>
        <v>0.46229050279329609</v>
      </c>
      <c r="I324" s="11">
        <v>14</v>
      </c>
      <c r="J324" s="12">
        <f t="shared" si="9191"/>
        <v>4.2296072507552872E-2</v>
      </c>
      <c r="K324" s="13"/>
      <c r="L324" s="13"/>
      <c r="M324" s="25">
        <v>4392</v>
      </c>
      <c r="N324" s="38">
        <v>4610</v>
      </c>
      <c r="O324" s="10"/>
      <c r="P324" s="11"/>
      <c r="Q324" s="74">
        <f t="shared" si="9192"/>
        <v>679</v>
      </c>
      <c r="R324" s="74">
        <f t="shared" si="9193"/>
        <v>51</v>
      </c>
      <c r="S324" s="11">
        <v>316</v>
      </c>
      <c r="T324" s="12">
        <f t="shared" si="9110"/>
        <v>0.48600883652430044</v>
      </c>
      <c r="U324" s="11">
        <v>14</v>
      </c>
      <c r="V324" s="12">
        <f t="shared" si="9111"/>
        <v>4.2424242424242427E-2</v>
      </c>
      <c r="W324" s="13"/>
      <c r="X324" s="13"/>
      <c r="Y324" s="25">
        <v>4392</v>
      </c>
      <c r="Z324" s="38">
        <v>4610</v>
      </c>
      <c r="AA324" s="10">
        <v>2</v>
      </c>
      <c r="AB324" s="11">
        <v>1</v>
      </c>
      <c r="AC324" s="74">
        <f t="shared" si="9194"/>
        <v>86</v>
      </c>
      <c r="AD324" s="74">
        <f t="shared" si="9195"/>
        <v>5</v>
      </c>
      <c r="AE324" s="11">
        <v>42</v>
      </c>
      <c r="AF324" s="12">
        <f t="shared" si="9114"/>
        <v>0.51162790697674421</v>
      </c>
      <c r="AG324" s="11">
        <v>2</v>
      </c>
      <c r="AH324" s="12">
        <f t="shared" si="9115"/>
        <v>4.5454545454545456E-2</v>
      </c>
      <c r="AI324" s="13"/>
      <c r="AJ324" s="13"/>
      <c r="AK324" s="25">
        <v>4392</v>
      </c>
      <c r="AL324" s="38">
        <v>4610</v>
      </c>
      <c r="AM324" s="10"/>
      <c r="AN324" s="11"/>
      <c r="AO324" s="74">
        <f t="shared" si="9196"/>
        <v>686</v>
      </c>
      <c r="AP324" s="74">
        <f t="shared" si="9197"/>
        <v>51</v>
      </c>
      <c r="AQ324" s="11">
        <v>327</v>
      </c>
      <c r="AR324" s="12">
        <f t="shared" si="9118"/>
        <v>0.49708454810495628</v>
      </c>
      <c r="AS324" s="11">
        <v>14</v>
      </c>
      <c r="AT324" s="12">
        <f t="shared" si="9119"/>
        <v>4.1055718475073312E-2</v>
      </c>
      <c r="AU324" s="13"/>
      <c r="AV324" s="13"/>
      <c r="AW324" s="25">
        <v>4392</v>
      </c>
      <c r="AX324" s="38">
        <v>4610</v>
      </c>
      <c r="AY324" s="10"/>
      <c r="AZ324" s="11"/>
      <c r="BA324" s="74">
        <f t="shared" si="9198"/>
        <v>813</v>
      </c>
      <c r="BB324" s="74">
        <f t="shared" si="9199"/>
        <v>61</v>
      </c>
      <c r="BC324" s="11">
        <v>347</v>
      </c>
      <c r="BD324" s="12">
        <f t="shared" si="9122"/>
        <v>0.44772447724477243</v>
      </c>
      <c r="BE324" s="11">
        <v>17</v>
      </c>
      <c r="BF324" s="12">
        <f t="shared" si="9123"/>
        <v>4.6703296703296704E-2</v>
      </c>
      <c r="BG324" s="13"/>
      <c r="BH324" s="13"/>
      <c r="BI324" s="25">
        <v>4392</v>
      </c>
      <c r="BJ324" s="38">
        <v>4610</v>
      </c>
      <c r="BK324" s="10"/>
      <c r="BL324" s="11"/>
      <c r="BM324" s="74">
        <f t="shared" si="9200"/>
        <v>698</v>
      </c>
      <c r="BN324" s="74">
        <f t="shared" si="9201"/>
        <v>53</v>
      </c>
      <c r="BO324" s="11">
        <v>301</v>
      </c>
      <c r="BP324" s="12">
        <f t="shared" si="9126"/>
        <v>0.45845272206303728</v>
      </c>
      <c r="BQ324" s="11">
        <v>19</v>
      </c>
      <c r="BR324" s="12">
        <f t="shared" si="9127"/>
        <v>5.9374999999999997E-2</v>
      </c>
      <c r="BS324" s="13"/>
      <c r="BT324" s="13"/>
      <c r="BU324" s="25">
        <v>4392</v>
      </c>
      <c r="BV324" s="38">
        <v>4610</v>
      </c>
      <c r="BW324" s="10"/>
      <c r="BX324" s="11"/>
      <c r="BY324" s="74">
        <f t="shared" si="9202"/>
        <v>718</v>
      </c>
      <c r="BZ324" s="74">
        <f t="shared" si="9203"/>
        <v>55</v>
      </c>
      <c r="CA324" s="11">
        <v>338</v>
      </c>
      <c r="CB324" s="12">
        <f t="shared" si="9130"/>
        <v>0.48050139275766018</v>
      </c>
      <c r="CC324" s="11">
        <v>7</v>
      </c>
      <c r="CD324" s="12">
        <f t="shared" si="9131"/>
        <v>2.0289855072463767E-2</v>
      </c>
      <c r="CE324" s="13"/>
      <c r="CF324" s="13"/>
      <c r="CG324" s="25">
        <v>4392</v>
      </c>
      <c r="CH324" s="38">
        <v>4610</v>
      </c>
      <c r="CI324" s="10">
        <v>2</v>
      </c>
      <c r="CJ324" s="11"/>
      <c r="CK324" s="74">
        <f t="shared" si="9204"/>
        <v>100</v>
      </c>
      <c r="CL324" s="74">
        <f t="shared" si="9205"/>
        <v>8</v>
      </c>
      <c r="CM324" s="11">
        <v>59</v>
      </c>
      <c r="CN324" s="12">
        <f t="shared" si="9134"/>
        <v>0.62</v>
      </c>
      <c r="CO324" s="11">
        <v>3</v>
      </c>
      <c r="CP324" s="12">
        <f t="shared" si="9135"/>
        <v>4.8387096774193547E-2</v>
      </c>
      <c r="CQ324" s="13"/>
      <c r="CR324" s="13"/>
      <c r="CS324" s="25">
        <v>4392</v>
      </c>
      <c r="CT324" s="38">
        <v>4610</v>
      </c>
      <c r="CU324" s="10"/>
      <c r="CV324" s="11"/>
      <c r="CW324" s="74">
        <f t="shared" si="9206"/>
        <v>725</v>
      </c>
      <c r="CX324" s="74">
        <f t="shared" si="9207"/>
        <v>56</v>
      </c>
      <c r="CY324" s="11">
        <v>319</v>
      </c>
      <c r="CZ324" s="12">
        <f t="shared" si="9138"/>
        <v>0.4496551724137931</v>
      </c>
      <c r="DA324" s="11">
        <v>7</v>
      </c>
      <c r="DB324" s="12">
        <f t="shared" si="9139"/>
        <v>2.1472392638036811E-2</v>
      </c>
      <c r="DC324" s="13"/>
      <c r="DD324" s="13"/>
      <c r="DE324" s="25">
        <v>4392</v>
      </c>
      <c r="DF324" s="38">
        <v>4610</v>
      </c>
      <c r="DG324" s="10"/>
      <c r="DH324" s="11"/>
      <c r="DI324" s="74">
        <f t="shared" si="9208"/>
        <v>796</v>
      </c>
      <c r="DJ324" s="74">
        <f t="shared" si="9209"/>
        <v>62</v>
      </c>
      <c r="DK324" s="11">
        <v>326</v>
      </c>
      <c r="DL324" s="12">
        <f t="shared" si="9142"/>
        <v>0.42713567839195982</v>
      </c>
      <c r="DM324" s="11">
        <v>14</v>
      </c>
      <c r="DN324" s="12">
        <f t="shared" si="9143"/>
        <v>4.1176470588235294E-2</v>
      </c>
      <c r="DO324" s="13"/>
      <c r="DP324" s="13"/>
      <c r="DQ324" s="25">
        <v>4392</v>
      </c>
      <c r="DR324" s="38">
        <v>4610</v>
      </c>
      <c r="DS324" s="10"/>
      <c r="DT324" s="11"/>
      <c r="DU324" s="74">
        <f t="shared" si="9210"/>
        <v>869</v>
      </c>
      <c r="DV324" s="74">
        <f t="shared" si="9211"/>
        <v>65</v>
      </c>
      <c r="DW324" s="11">
        <v>378</v>
      </c>
      <c r="DX324" s="12">
        <f t="shared" si="9146"/>
        <v>0.47180667433831991</v>
      </c>
      <c r="DY324" s="11">
        <v>32</v>
      </c>
      <c r="DZ324" s="12">
        <f t="shared" si="9147"/>
        <v>7.8048780487804878E-2</v>
      </c>
      <c r="EA324" s="13"/>
      <c r="EB324" s="13"/>
      <c r="EC324" s="25">
        <v>4392</v>
      </c>
      <c r="ED324" s="38">
        <v>4610</v>
      </c>
      <c r="EE324" s="10"/>
      <c r="EF324" s="11"/>
      <c r="EG324" s="74">
        <f t="shared" si="9212"/>
        <v>136</v>
      </c>
      <c r="EH324" s="74">
        <f t="shared" si="9213"/>
        <v>10</v>
      </c>
      <c r="EI324" s="11">
        <v>54</v>
      </c>
      <c r="EJ324" s="12">
        <f t="shared" si="9150"/>
        <v>0.41176470588235292</v>
      </c>
      <c r="EK324" s="11">
        <v>2</v>
      </c>
      <c r="EL324" s="12">
        <f t="shared" si="9151"/>
        <v>3.5714285714285712E-2</v>
      </c>
      <c r="EM324" s="13"/>
      <c r="EN324" s="13"/>
      <c r="EO324" s="25">
        <v>4392</v>
      </c>
      <c r="EP324" s="38">
        <v>4610</v>
      </c>
      <c r="EQ324" s="10"/>
      <c r="ER324" s="11"/>
      <c r="ES324" s="74">
        <f t="shared" si="9214"/>
        <v>849</v>
      </c>
      <c r="ET324" s="74">
        <f t="shared" si="9215"/>
        <v>63</v>
      </c>
      <c r="EU324" s="11">
        <v>375</v>
      </c>
      <c r="EV324" s="12">
        <f t="shared" si="9154"/>
        <v>0.46525323910482919</v>
      </c>
      <c r="EW324" s="11">
        <v>20</v>
      </c>
      <c r="EX324" s="12">
        <f t="shared" si="9155"/>
        <v>5.0632911392405063E-2</v>
      </c>
      <c r="EY324" s="13"/>
      <c r="EZ324" s="13"/>
      <c r="FA324" s="25">
        <v>4392</v>
      </c>
      <c r="FB324" s="38">
        <v>4610</v>
      </c>
      <c r="FC324" s="10"/>
      <c r="FD324" s="11"/>
      <c r="FE324" s="74">
        <f t="shared" si="9216"/>
        <v>858</v>
      </c>
      <c r="FF324" s="74">
        <f t="shared" si="9217"/>
        <v>65</v>
      </c>
      <c r="FG324" s="11">
        <v>374</v>
      </c>
      <c r="FH324" s="12">
        <f t="shared" si="9158"/>
        <v>0.47086247086247085</v>
      </c>
      <c r="FI324" s="11">
        <v>30</v>
      </c>
      <c r="FJ324" s="12">
        <f t="shared" si="9159"/>
        <v>7.4257425742574254E-2</v>
      </c>
      <c r="FK324" s="13"/>
      <c r="FL324" s="13"/>
      <c r="FM324" s="25">
        <v>4392</v>
      </c>
      <c r="FN324" s="38">
        <v>4610</v>
      </c>
      <c r="FO324" s="10"/>
      <c r="FP324" s="11"/>
      <c r="FQ324" s="74">
        <f t="shared" si="9218"/>
        <v>832</v>
      </c>
      <c r="FR324" s="74">
        <f t="shared" si="9219"/>
        <v>63</v>
      </c>
      <c r="FS324" s="11">
        <v>361</v>
      </c>
      <c r="FT324" s="12">
        <f t="shared" si="9162"/>
        <v>0.44471153846153844</v>
      </c>
      <c r="FU324" s="11">
        <v>9</v>
      </c>
      <c r="FV324" s="12">
        <f t="shared" si="9163"/>
        <v>2.4324324324324326E-2</v>
      </c>
      <c r="FW324" s="13"/>
      <c r="FX324" s="13"/>
      <c r="FY324" s="25">
        <v>4392</v>
      </c>
      <c r="FZ324" s="38">
        <v>4610</v>
      </c>
      <c r="GA324" s="10"/>
      <c r="GB324" s="11"/>
      <c r="GC324" s="74">
        <f t="shared" si="9220"/>
        <v>124</v>
      </c>
      <c r="GD324" s="74">
        <f t="shared" si="9221"/>
        <v>9</v>
      </c>
      <c r="GE324" s="11">
        <v>55</v>
      </c>
      <c r="GF324" s="12">
        <f t="shared" si="9166"/>
        <v>0.45161290322580644</v>
      </c>
      <c r="GG324" s="11">
        <v>1</v>
      </c>
      <c r="GH324" s="12">
        <f t="shared" si="9167"/>
        <v>1.7857142857142856E-2</v>
      </c>
      <c r="GI324" s="13"/>
      <c r="GJ324" s="13"/>
      <c r="GK324" s="25">
        <v>4392</v>
      </c>
      <c r="GL324" s="38">
        <v>4610</v>
      </c>
      <c r="GM324" s="10"/>
      <c r="GN324" s="11"/>
      <c r="GO324" s="74">
        <f t="shared" si="9222"/>
        <v>823</v>
      </c>
      <c r="GP324" s="74">
        <f t="shared" si="9223"/>
        <v>62</v>
      </c>
      <c r="GQ324" s="11">
        <v>386</v>
      </c>
      <c r="GR324" s="12">
        <f t="shared" si="9170"/>
        <v>0.48359659781287972</v>
      </c>
      <c r="GS324" s="11">
        <v>12</v>
      </c>
      <c r="GT324" s="12">
        <f t="shared" si="9171"/>
        <v>3.015075376884422E-2</v>
      </c>
      <c r="GU324" s="13"/>
      <c r="GV324" s="13"/>
      <c r="GW324" s="25">
        <v>4392</v>
      </c>
      <c r="GX324" s="38">
        <v>4610</v>
      </c>
      <c r="GY324" s="10"/>
      <c r="GZ324" s="11"/>
      <c r="HA324" s="74">
        <f t="shared" si="9224"/>
        <v>824</v>
      </c>
      <c r="HB324" s="74">
        <f t="shared" si="9225"/>
        <v>62</v>
      </c>
      <c r="HC324" s="11">
        <v>326</v>
      </c>
      <c r="HD324" s="12">
        <f t="shared" si="9174"/>
        <v>0.42475728155339804</v>
      </c>
      <c r="HE324" s="11">
        <v>24</v>
      </c>
      <c r="HF324" s="12">
        <f t="shared" si="9175"/>
        <v>6.8571428571428575E-2</v>
      </c>
      <c r="HG324" s="13"/>
      <c r="HH324" s="13"/>
      <c r="HI324" s="25">
        <v>4392</v>
      </c>
      <c r="HJ324" s="38">
        <v>4610</v>
      </c>
      <c r="HK324" s="10">
        <f t="shared" si="9176"/>
        <v>4</v>
      </c>
      <c r="HL324" s="11">
        <f t="shared" si="9177"/>
        <v>1</v>
      </c>
      <c r="HM324" s="11">
        <f t="shared" si="9178"/>
        <v>11332</v>
      </c>
      <c r="HN324" s="11">
        <f t="shared" si="9179"/>
        <v>855</v>
      </c>
      <c r="HO324" s="11">
        <f t="shared" si="9180"/>
        <v>5242</v>
      </c>
      <c r="HP324" s="215">
        <f t="shared" si="9227"/>
        <v>0.4625838333921638</v>
      </c>
      <c r="HQ324" s="15">
        <f t="shared" si="9182"/>
        <v>241</v>
      </c>
      <c r="HR324" s="12">
        <f t="shared" si="9226"/>
        <v>4.5974818771461277E-2</v>
      </c>
      <c r="HS324" s="16">
        <v>67.599999999999994</v>
      </c>
      <c r="HT324" s="17">
        <v>4903</v>
      </c>
      <c r="HU324" s="16">
        <f t="shared" si="9183"/>
        <v>93.533002670736366</v>
      </c>
      <c r="HV324" s="23">
        <v>4392</v>
      </c>
      <c r="HW324" s="22">
        <v>4610</v>
      </c>
      <c r="HX324" s="78">
        <f t="shared" si="9184"/>
        <v>0.47315436241610737</v>
      </c>
      <c r="HY324" s="78">
        <f t="shared" si="9185"/>
        <v>0.45867632532104052</v>
      </c>
      <c r="HZ324" s="78">
        <f t="shared" si="9186"/>
        <v>0.46644542772861358</v>
      </c>
      <c r="IA324" s="78">
        <f t="shared" si="9187"/>
        <v>0.45101805608912793</v>
      </c>
    </row>
    <row r="325" spans="1:244" x14ac:dyDescent="0.25">
      <c r="A325" s="226"/>
      <c r="B325" s="41">
        <f t="shared" si="9188"/>
        <v>44678</v>
      </c>
      <c r="C325" s="10">
        <v>1</v>
      </c>
      <c r="D325" s="11"/>
      <c r="E325" s="74">
        <f t="shared" si="9189"/>
        <v>715</v>
      </c>
      <c r="F325" s="74">
        <f t="shared" si="9190"/>
        <v>54</v>
      </c>
      <c r="G325" s="11">
        <v>287</v>
      </c>
      <c r="H325" s="12">
        <f t="shared" si="9107"/>
        <v>0.42097902097902096</v>
      </c>
      <c r="I325" s="11">
        <v>14</v>
      </c>
      <c r="J325" s="12">
        <f t="shared" si="9191"/>
        <v>4.6511627906976744E-2</v>
      </c>
      <c r="K325" s="13"/>
      <c r="L325" s="11"/>
      <c r="M325" s="25">
        <v>5238.75</v>
      </c>
      <c r="N325" s="38">
        <v>5181.666666666667</v>
      </c>
      <c r="O325" s="10"/>
      <c r="P325" s="11"/>
      <c r="Q325" s="74">
        <f t="shared" si="9192"/>
        <v>679</v>
      </c>
      <c r="R325" s="74">
        <f t="shared" si="9193"/>
        <v>51</v>
      </c>
      <c r="S325" s="11">
        <v>303</v>
      </c>
      <c r="T325" s="12">
        <f t="shared" si="9110"/>
        <v>0.46391752577319589</v>
      </c>
      <c r="U325" s="11">
        <v>12</v>
      </c>
      <c r="V325" s="12">
        <f t="shared" si="9111"/>
        <v>3.8095238095238099E-2</v>
      </c>
      <c r="W325" s="13"/>
      <c r="X325" s="11"/>
      <c r="Y325" s="25">
        <v>4791</v>
      </c>
      <c r="Z325" s="38">
        <v>4925.3846153846152</v>
      </c>
      <c r="AA325" s="10"/>
      <c r="AB325" s="11"/>
      <c r="AC325" s="74">
        <f t="shared" si="9194"/>
        <v>86</v>
      </c>
      <c r="AD325" s="74">
        <f t="shared" si="9195"/>
        <v>5</v>
      </c>
      <c r="AE325" s="11">
        <v>34</v>
      </c>
      <c r="AF325" s="12">
        <f t="shared" si="9114"/>
        <v>0.45348837209302323</v>
      </c>
      <c r="AG325" s="11">
        <v>5</v>
      </c>
      <c r="AH325" s="12">
        <f t="shared" si="9115"/>
        <v>0.12820512820512819</v>
      </c>
      <c r="AI325" s="13"/>
      <c r="AJ325" s="11"/>
      <c r="AK325" s="25">
        <v>4724.4444444444443</v>
      </c>
      <c r="AL325" s="38">
        <v>4980</v>
      </c>
      <c r="AM325" s="10"/>
      <c r="AN325" s="11"/>
      <c r="AO325" s="74">
        <f t="shared" si="9196"/>
        <v>686</v>
      </c>
      <c r="AP325" s="74">
        <f t="shared" si="9197"/>
        <v>51</v>
      </c>
      <c r="AQ325" s="11">
        <v>302</v>
      </c>
      <c r="AR325" s="12">
        <f t="shared" si="9118"/>
        <v>0.4708454810495627</v>
      </c>
      <c r="AS325" s="11">
        <v>21</v>
      </c>
      <c r="AT325" s="12">
        <f t="shared" si="9119"/>
        <v>6.5015479876160992E-2</v>
      </c>
      <c r="AU325" s="13"/>
      <c r="AV325" s="11"/>
      <c r="AW325" s="25">
        <v>5090.2439024390242</v>
      </c>
      <c r="AX325" s="38">
        <v>4825</v>
      </c>
      <c r="AY325" s="10"/>
      <c r="AZ325" s="11"/>
      <c r="BA325" s="74">
        <f t="shared" si="9198"/>
        <v>813</v>
      </c>
      <c r="BB325" s="74">
        <f t="shared" si="9199"/>
        <v>61</v>
      </c>
      <c r="BC325" s="11">
        <v>310</v>
      </c>
      <c r="BD325" s="12">
        <f t="shared" si="9122"/>
        <v>0.4059040590405904</v>
      </c>
      <c r="BE325" s="11">
        <v>20</v>
      </c>
      <c r="BF325" s="12">
        <f t="shared" si="9123"/>
        <v>6.0606060606060608E-2</v>
      </c>
      <c r="BG325" s="13"/>
      <c r="BH325" s="11"/>
      <c r="BI325" s="25">
        <v>5050</v>
      </c>
      <c r="BJ325" s="38">
        <v>4765</v>
      </c>
      <c r="BK325" s="10"/>
      <c r="BL325" s="11"/>
      <c r="BM325" s="74">
        <f t="shared" si="9200"/>
        <v>698</v>
      </c>
      <c r="BN325" s="74">
        <f t="shared" si="9201"/>
        <v>53</v>
      </c>
      <c r="BO325" s="11">
        <v>272</v>
      </c>
      <c r="BP325" s="12">
        <f t="shared" si="9126"/>
        <v>0.40687679083094558</v>
      </c>
      <c r="BQ325" s="11">
        <v>12</v>
      </c>
      <c r="BR325" s="12">
        <f t="shared" si="9127"/>
        <v>4.2253521126760563E-2</v>
      </c>
      <c r="BS325" s="13"/>
      <c r="BT325" s="11"/>
      <c r="BU325" s="25">
        <v>5013.5897435897432</v>
      </c>
      <c r="BV325" s="38">
        <v>5216.1538461538457</v>
      </c>
      <c r="BW325" s="10">
        <v>1</v>
      </c>
      <c r="BX325" s="11"/>
      <c r="BY325" s="74">
        <f t="shared" si="9202"/>
        <v>717</v>
      </c>
      <c r="BZ325" s="74">
        <f t="shared" si="9203"/>
        <v>55</v>
      </c>
      <c r="CA325" s="11">
        <v>327</v>
      </c>
      <c r="CB325" s="12">
        <f t="shared" si="9130"/>
        <v>0.47419804741980476</v>
      </c>
      <c r="CC325" s="11">
        <v>13</v>
      </c>
      <c r="CD325" s="12">
        <f t="shared" si="9131"/>
        <v>3.8235294117647062E-2</v>
      </c>
      <c r="CE325" s="13"/>
      <c r="CF325" s="11"/>
      <c r="CG325" s="25">
        <v>4994.594594594595</v>
      </c>
      <c r="CH325" s="38">
        <v>4793.8461538461543</v>
      </c>
      <c r="CI325" s="10"/>
      <c r="CJ325" s="11"/>
      <c r="CK325" s="74">
        <f t="shared" si="9204"/>
        <v>100</v>
      </c>
      <c r="CL325" s="74">
        <f t="shared" si="9205"/>
        <v>8</v>
      </c>
      <c r="CM325" s="11">
        <v>53</v>
      </c>
      <c r="CN325" s="12">
        <f t="shared" si="9134"/>
        <v>0.55000000000000004</v>
      </c>
      <c r="CO325" s="11">
        <v>2</v>
      </c>
      <c r="CP325" s="12">
        <f t="shared" si="9135"/>
        <v>3.6363636363636362E-2</v>
      </c>
      <c r="CQ325" s="13"/>
      <c r="CR325" s="11"/>
      <c r="CS325" s="25">
        <v>5133.333333333333</v>
      </c>
      <c r="CT325" s="38">
        <v>4665</v>
      </c>
      <c r="CU325" s="10"/>
      <c r="CV325" s="11"/>
      <c r="CW325" s="74">
        <f t="shared" si="9206"/>
        <v>725</v>
      </c>
      <c r="CX325" s="74">
        <f t="shared" si="9207"/>
        <v>56</v>
      </c>
      <c r="CY325" s="11">
        <v>307</v>
      </c>
      <c r="CZ325" s="12">
        <f t="shared" si="9138"/>
        <v>0.43724137931034485</v>
      </c>
      <c r="DA325" s="11">
        <v>10</v>
      </c>
      <c r="DB325" s="12">
        <f t="shared" si="9139"/>
        <v>3.1545741324921134E-2</v>
      </c>
      <c r="DC325" s="13"/>
      <c r="DD325" s="11"/>
      <c r="DE325" s="25">
        <v>5013</v>
      </c>
      <c r="DF325" s="38">
        <v>4960</v>
      </c>
      <c r="DG325" s="10"/>
      <c r="DH325" s="11"/>
      <c r="DI325" s="74">
        <f t="shared" si="9208"/>
        <v>796</v>
      </c>
      <c r="DJ325" s="74">
        <f t="shared" si="9209"/>
        <v>62</v>
      </c>
      <c r="DK325" s="11">
        <v>324</v>
      </c>
      <c r="DL325" s="12">
        <f t="shared" si="9142"/>
        <v>0.43844221105527637</v>
      </c>
      <c r="DM325" s="11">
        <v>25</v>
      </c>
      <c r="DN325" s="12">
        <f t="shared" si="9143"/>
        <v>7.1633237822349566E-2</v>
      </c>
      <c r="DO325" s="13"/>
      <c r="DP325" s="11"/>
      <c r="DQ325" s="25">
        <v>5232.25</v>
      </c>
      <c r="DR325" s="38">
        <v>4860</v>
      </c>
      <c r="DS325" s="10"/>
      <c r="DT325" s="11"/>
      <c r="DU325" s="74">
        <f t="shared" si="9210"/>
        <v>869</v>
      </c>
      <c r="DV325" s="74">
        <f t="shared" si="9211"/>
        <v>65</v>
      </c>
      <c r="DW325" s="11">
        <v>340</v>
      </c>
      <c r="DX325" s="12">
        <f t="shared" si="9146"/>
        <v>0.41657077100115075</v>
      </c>
      <c r="DY325" s="11">
        <v>22</v>
      </c>
      <c r="DZ325" s="12">
        <f t="shared" si="9147"/>
        <v>6.0773480662983423E-2</v>
      </c>
      <c r="EA325" s="13"/>
      <c r="EB325" s="11"/>
      <c r="EC325" s="25">
        <v>4792.9729729729734</v>
      </c>
      <c r="ED325" s="38">
        <v>5473.333333333333</v>
      </c>
      <c r="EE325" s="10"/>
      <c r="EF325" s="11"/>
      <c r="EG325" s="74">
        <f t="shared" si="9212"/>
        <v>136</v>
      </c>
      <c r="EH325" s="74">
        <f t="shared" si="9213"/>
        <v>10</v>
      </c>
      <c r="EI325" s="11">
        <v>43</v>
      </c>
      <c r="EJ325" s="12">
        <f t="shared" si="9150"/>
        <v>0.35294117647058826</v>
      </c>
      <c r="EK325" s="11">
        <v>5</v>
      </c>
      <c r="EL325" s="12">
        <f t="shared" si="9151"/>
        <v>0.10416666666666667</v>
      </c>
      <c r="EM325" s="13"/>
      <c r="EN325" s="11"/>
      <c r="EO325" s="25">
        <v>4726.1538461538457</v>
      </c>
      <c r="EP325" s="38">
        <v>5064</v>
      </c>
      <c r="EQ325" s="10"/>
      <c r="ER325" s="11"/>
      <c r="ES325" s="74">
        <f t="shared" si="9214"/>
        <v>849</v>
      </c>
      <c r="ET325" s="74">
        <f t="shared" si="9215"/>
        <v>63</v>
      </c>
      <c r="EU325" s="11">
        <v>368</v>
      </c>
      <c r="EV325" s="12">
        <f t="shared" si="9154"/>
        <v>0.45229681978798586</v>
      </c>
      <c r="EW325" s="11">
        <v>16</v>
      </c>
      <c r="EX325" s="12">
        <f t="shared" si="9155"/>
        <v>4.1666666666666664E-2</v>
      </c>
      <c r="EY325" s="13"/>
      <c r="EZ325" s="11"/>
      <c r="FA325" s="25">
        <v>4868.7179487179483</v>
      </c>
      <c r="FB325" s="38">
        <v>4963.333333333333</v>
      </c>
      <c r="FC325" s="10">
        <v>1</v>
      </c>
      <c r="FD325" s="11"/>
      <c r="FE325" s="74">
        <f t="shared" si="9216"/>
        <v>857</v>
      </c>
      <c r="FF325" s="74">
        <f t="shared" si="9217"/>
        <v>65</v>
      </c>
      <c r="FG325" s="11">
        <v>336</v>
      </c>
      <c r="FH325" s="12">
        <f t="shared" si="9158"/>
        <v>0.42007001166861141</v>
      </c>
      <c r="FI325" s="11">
        <v>24</v>
      </c>
      <c r="FJ325" s="12">
        <f t="shared" si="9159"/>
        <v>6.6666666666666666E-2</v>
      </c>
      <c r="FK325" s="13"/>
      <c r="FL325" s="11"/>
      <c r="FM325" s="25">
        <v>5065.6410256410254</v>
      </c>
      <c r="FN325" s="38">
        <v>4779.375</v>
      </c>
      <c r="FO325" s="10"/>
      <c r="FP325" s="11"/>
      <c r="FQ325" s="74">
        <f t="shared" si="9218"/>
        <v>832</v>
      </c>
      <c r="FR325" s="74">
        <f t="shared" si="9219"/>
        <v>63</v>
      </c>
      <c r="FS325" s="11">
        <v>336</v>
      </c>
      <c r="FT325" s="12">
        <f t="shared" si="9162"/>
        <v>0.41346153846153844</v>
      </c>
      <c r="FU325" s="11">
        <v>8</v>
      </c>
      <c r="FV325" s="12">
        <f t="shared" si="9163"/>
        <v>2.3255813953488372E-2</v>
      </c>
      <c r="FW325" s="13"/>
      <c r="FX325" s="11"/>
      <c r="FY325" s="25">
        <v>4716.0526315789475</v>
      </c>
      <c r="FZ325" s="38">
        <v>5166.4285714285716</v>
      </c>
      <c r="GA325" s="10"/>
      <c r="GB325" s="11"/>
      <c r="GC325" s="74">
        <f t="shared" si="9220"/>
        <v>124</v>
      </c>
      <c r="GD325" s="74">
        <f t="shared" si="9221"/>
        <v>9</v>
      </c>
      <c r="GE325" s="11">
        <v>37</v>
      </c>
      <c r="GF325" s="12">
        <f t="shared" si="9166"/>
        <v>0.32258064516129031</v>
      </c>
      <c r="GG325" s="11">
        <v>3</v>
      </c>
      <c r="GH325" s="12">
        <f t="shared" si="9167"/>
        <v>7.4999999999999997E-2</v>
      </c>
      <c r="GI325" s="13"/>
      <c r="GJ325" s="11"/>
      <c r="GK325" s="25">
        <v>5515.416666666667</v>
      </c>
      <c r="GL325" s="38">
        <v>5203.333333333333</v>
      </c>
      <c r="GM325" s="10"/>
      <c r="GN325" s="11"/>
      <c r="GO325" s="74">
        <f t="shared" si="9222"/>
        <v>823</v>
      </c>
      <c r="GP325" s="74">
        <f t="shared" si="9223"/>
        <v>62</v>
      </c>
      <c r="GQ325" s="11">
        <v>310</v>
      </c>
      <c r="GR325" s="12">
        <f t="shared" si="9170"/>
        <v>0.39125151883353587</v>
      </c>
      <c r="GS325" s="11">
        <v>12</v>
      </c>
      <c r="GT325" s="12">
        <f t="shared" si="9171"/>
        <v>3.7267080745341616E-2</v>
      </c>
      <c r="GU325" s="13"/>
      <c r="GV325" s="11"/>
      <c r="GW325" s="25">
        <v>4866.75</v>
      </c>
      <c r="GX325" s="38">
        <v>4886.666666666667</v>
      </c>
      <c r="GY325" s="10"/>
      <c r="GZ325" s="11"/>
      <c r="HA325" s="74">
        <f t="shared" si="9224"/>
        <v>824</v>
      </c>
      <c r="HB325" s="74">
        <f t="shared" si="9225"/>
        <v>62</v>
      </c>
      <c r="HC325" s="11">
        <v>322</v>
      </c>
      <c r="HD325" s="12">
        <f t="shared" si="9174"/>
        <v>0.42233009708737862</v>
      </c>
      <c r="HE325" s="11">
        <v>26</v>
      </c>
      <c r="HF325" s="12">
        <f t="shared" si="9175"/>
        <v>7.4712643678160925E-2</v>
      </c>
      <c r="HG325" s="13"/>
      <c r="HH325" s="11"/>
      <c r="HI325" s="25">
        <v>5082.8205128205127</v>
      </c>
      <c r="HJ325" s="38">
        <v>4678.666666666667</v>
      </c>
      <c r="HK325" s="10">
        <f t="shared" si="9176"/>
        <v>3</v>
      </c>
      <c r="HL325" s="11">
        <f t="shared" si="9177"/>
        <v>0</v>
      </c>
      <c r="HM325" s="11">
        <f t="shared" si="9178"/>
        <v>11329</v>
      </c>
      <c r="HN325" s="11">
        <f t="shared" si="9179"/>
        <v>855</v>
      </c>
      <c r="HO325" s="11">
        <f t="shared" si="9180"/>
        <v>4861</v>
      </c>
      <c r="HP325" s="215">
        <f t="shared" si="9227"/>
        <v>0.42907582310883574</v>
      </c>
      <c r="HQ325" s="15">
        <f t="shared" si="9182"/>
        <v>250</v>
      </c>
      <c r="HR325" s="12">
        <f t="shared" si="9226"/>
        <v>5.142974696564493E-2</v>
      </c>
      <c r="HS325" s="16">
        <v>67.3</v>
      </c>
      <c r="HT325" s="17">
        <v>4507</v>
      </c>
      <c r="HU325" s="16">
        <f t="shared" si="9183"/>
        <v>92.717547829664682</v>
      </c>
      <c r="HV325" s="23">
        <v>5002.3217247097846</v>
      </c>
      <c r="HW325" s="22">
        <v>4970.7389162561576</v>
      </c>
      <c r="HX325" s="78">
        <f t="shared" si="9184"/>
        <v>0.4390735146022155</v>
      </c>
      <c r="HY325" s="78">
        <f t="shared" si="9185"/>
        <v>0.44301712779973651</v>
      </c>
      <c r="HZ325" s="78">
        <f t="shared" si="9186"/>
        <v>0.42567318332718557</v>
      </c>
      <c r="IA325" s="78">
        <f t="shared" si="9187"/>
        <v>0.40491740299654244</v>
      </c>
    </row>
    <row r="326" spans="1:244" x14ac:dyDescent="0.25">
      <c r="A326" s="226"/>
      <c r="B326" s="41">
        <f t="shared" si="9188"/>
        <v>44679</v>
      </c>
      <c r="C326" s="10"/>
      <c r="D326" s="11"/>
      <c r="E326" s="74">
        <f>E325-C326</f>
        <v>715</v>
      </c>
      <c r="F326" s="74">
        <f>F325-D326</f>
        <v>54</v>
      </c>
      <c r="G326" s="11">
        <v>301</v>
      </c>
      <c r="H326" s="12">
        <f t="shared" si="9107"/>
        <v>0.45174825174825173</v>
      </c>
      <c r="I326" s="11">
        <v>22</v>
      </c>
      <c r="J326" s="12">
        <f t="shared" si="9191"/>
        <v>6.8111455108359129E-2</v>
      </c>
      <c r="K326" s="13"/>
      <c r="L326" s="11"/>
      <c r="M326" s="39">
        <v>75</v>
      </c>
      <c r="N326" s="43">
        <v>100</v>
      </c>
      <c r="O326" s="10"/>
      <c r="P326" s="11"/>
      <c r="Q326" s="74">
        <f t="shared" si="9192"/>
        <v>679</v>
      </c>
      <c r="R326" s="74">
        <f t="shared" si="9193"/>
        <v>51</v>
      </c>
      <c r="S326" s="11">
        <v>298</v>
      </c>
      <c r="T326" s="12">
        <f t="shared" si="9110"/>
        <v>0.45802650957290131</v>
      </c>
      <c r="U326" s="11">
        <v>13</v>
      </c>
      <c r="V326" s="12">
        <f t="shared" si="9111"/>
        <v>4.1800643086816719E-2</v>
      </c>
      <c r="W326" s="13"/>
      <c r="X326" s="11"/>
      <c r="Y326" s="39">
        <v>70</v>
      </c>
      <c r="Z326" s="43">
        <v>100</v>
      </c>
      <c r="AA326" s="10"/>
      <c r="AB326" s="11"/>
      <c r="AC326" s="74">
        <f t="shared" si="9194"/>
        <v>86</v>
      </c>
      <c r="AD326" s="74">
        <f t="shared" si="9195"/>
        <v>5</v>
      </c>
      <c r="AE326" s="11">
        <v>33</v>
      </c>
      <c r="AF326" s="12">
        <f t="shared" si="9114"/>
        <v>0.44186046511627908</v>
      </c>
      <c r="AG326" s="11">
        <v>5</v>
      </c>
      <c r="AH326" s="12">
        <f t="shared" si="9115"/>
        <v>0.13157894736842105</v>
      </c>
      <c r="AI326" s="13"/>
      <c r="AJ326" s="11"/>
      <c r="AK326" s="39">
        <v>55.555555555555557</v>
      </c>
      <c r="AL326" s="43">
        <v>100</v>
      </c>
      <c r="AM326" s="10"/>
      <c r="AN326" s="11"/>
      <c r="AO326" s="74">
        <f t="shared" si="9196"/>
        <v>686</v>
      </c>
      <c r="AP326" s="74">
        <f t="shared" si="9197"/>
        <v>51</v>
      </c>
      <c r="AQ326" s="11">
        <v>300</v>
      </c>
      <c r="AR326" s="12">
        <f t="shared" si="9118"/>
        <v>0.46355685131195334</v>
      </c>
      <c r="AS326" s="11">
        <v>18</v>
      </c>
      <c r="AT326" s="12">
        <f t="shared" si="9119"/>
        <v>5.6603773584905662E-2</v>
      </c>
      <c r="AU326" s="13"/>
      <c r="AV326" s="11"/>
      <c r="AW326" s="39">
        <v>78.048780487804876</v>
      </c>
      <c r="AX326" s="43">
        <v>100</v>
      </c>
      <c r="AY326" s="10"/>
      <c r="AZ326" s="11"/>
      <c r="BA326" s="74">
        <f t="shared" si="9198"/>
        <v>813</v>
      </c>
      <c r="BB326" s="74">
        <f t="shared" si="9199"/>
        <v>61</v>
      </c>
      <c r="BC326" s="11">
        <v>324</v>
      </c>
      <c r="BD326" s="12">
        <f t="shared" si="9122"/>
        <v>0.42558425584255843</v>
      </c>
      <c r="BE326" s="11">
        <v>22</v>
      </c>
      <c r="BF326" s="12">
        <f t="shared" si="9123"/>
        <v>6.358381502890173E-2</v>
      </c>
      <c r="BG326" s="13"/>
      <c r="BH326" s="11"/>
      <c r="BI326" s="39">
        <v>79.487179487179489</v>
      </c>
      <c r="BJ326" s="43">
        <v>91.666666666666671</v>
      </c>
      <c r="BK326" s="10"/>
      <c r="BL326" s="11"/>
      <c r="BM326" s="74">
        <f t="shared" si="9200"/>
        <v>698</v>
      </c>
      <c r="BN326" s="74">
        <f t="shared" si="9201"/>
        <v>53</v>
      </c>
      <c r="BO326" s="11">
        <v>291</v>
      </c>
      <c r="BP326" s="12">
        <f t="shared" si="9126"/>
        <v>0.4484240687679083</v>
      </c>
      <c r="BQ326" s="11">
        <v>22</v>
      </c>
      <c r="BR326" s="12">
        <f t="shared" si="9127"/>
        <v>7.0287539936102233E-2</v>
      </c>
      <c r="BS326" s="13"/>
      <c r="BT326" s="11"/>
      <c r="BU326" s="39">
        <v>64.102564102564102</v>
      </c>
      <c r="BV326" s="43">
        <v>100</v>
      </c>
      <c r="BW326" s="10"/>
      <c r="BX326" s="11"/>
      <c r="BY326" s="74">
        <f t="shared" si="9202"/>
        <v>717</v>
      </c>
      <c r="BZ326" s="74">
        <f t="shared" si="9203"/>
        <v>55</v>
      </c>
      <c r="CA326" s="11">
        <v>329</v>
      </c>
      <c r="CB326" s="12">
        <f t="shared" si="9130"/>
        <v>0.47977684797768477</v>
      </c>
      <c r="CC326" s="11">
        <v>15</v>
      </c>
      <c r="CD326" s="12">
        <f t="shared" si="9131"/>
        <v>4.3604651162790699E-2</v>
      </c>
      <c r="CE326" s="13"/>
      <c r="CF326" s="11"/>
      <c r="CG326" s="39">
        <v>70.270270270270274</v>
      </c>
      <c r="CH326" s="43">
        <v>100</v>
      </c>
      <c r="CI326" s="10"/>
      <c r="CJ326" s="11"/>
      <c r="CK326" s="74">
        <f t="shared" si="9204"/>
        <v>100</v>
      </c>
      <c r="CL326" s="74">
        <f t="shared" si="9205"/>
        <v>8</v>
      </c>
      <c r="CM326" s="11">
        <v>60</v>
      </c>
      <c r="CN326" s="12">
        <f t="shared" si="9134"/>
        <v>0.62</v>
      </c>
      <c r="CO326" s="11">
        <v>2</v>
      </c>
      <c r="CP326" s="12">
        <f t="shared" si="9135"/>
        <v>3.2258064516129031E-2</v>
      </c>
      <c r="CQ326" s="13"/>
      <c r="CR326" s="11"/>
      <c r="CS326" s="39">
        <v>55.555555555555557</v>
      </c>
      <c r="CT326" s="43">
        <v>100</v>
      </c>
      <c r="CU326" s="10"/>
      <c r="CV326" s="11"/>
      <c r="CW326" s="74">
        <f t="shared" si="9206"/>
        <v>725</v>
      </c>
      <c r="CX326" s="74">
        <f t="shared" si="9207"/>
        <v>56</v>
      </c>
      <c r="CY326" s="11">
        <v>311</v>
      </c>
      <c r="CZ326" s="12">
        <f t="shared" si="9138"/>
        <v>0.44827586206896552</v>
      </c>
      <c r="DA326" s="11">
        <v>14</v>
      </c>
      <c r="DB326" s="12">
        <f t="shared" si="9139"/>
        <v>4.3076923076923075E-2</v>
      </c>
      <c r="DC326" s="13"/>
      <c r="DD326" s="11"/>
      <c r="DE326" s="39">
        <v>75</v>
      </c>
      <c r="DF326" s="43">
        <v>100</v>
      </c>
      <c r="DG326" s="10"/>
      <c r="DH326" s="11"/>
      <c r="DI326" s="74">
        <f t="shared" si="9208"/>
        <v>796</v>
      </c>
      <c r="DJ326" s="74">
        <f t="shared" si="9209"/>
        <v>62</v>
      </c>
      <c r="DK326" s="11">
        <v>336</v>
      </c>
      <c r="DL326" s="12">
        <f t="shared" si="9142"/>
        <v>0.45603015075376885</v>
      </c>
      <c r="DM326" s="11">
        <v>27</v>
      </c>
      <c r="DN326" s="12">
        <f t="shared" si="9143"/>
        <v>7.43801652892562E-2</v>
      </c>
      <c r="DO326" s="13"/>
      <c r="DP326" s="11"/>
      <c r="DQ326" s="39">
        <v>82.5</v>
      </c>
      <c r="DR326" s="43">
        <v>90.909090909090907</v>
      </c>
      <c r="DS326" s="10"/>
      <c r="DT326" s="11"/>
      <c r="DU326" s="74">
        <f t="shared" si="9210"/>
        <v>869</v>
      </c>
      <c r="DV326" s="74">
        <f t="shared" si="9211"/>
        <v>65</v>
      </c>
      <c r="DW326" s="11">
        <v>350</v>
      </c>
      <c r="DX326" s="12">
        <f t="shared" si="9146"/>
        <v>0.42692750287686998</v>
      </c>
      <c r="DY326" s="11">
        <v>21</v>
      </c>
      <c r="DZ326" s="12">
        <f t="shared" si="9147"/>
        <v>5.6603773584905662E-2</v>
      </c>
      <c r="EA326" s="13"/>
      <c r="EB326" s="11"/>
      <c r="EC326" s="39">
        <v>83.78378378378379</v>
      </c>
      <c r="ED326" s="43">
        <v>100</v>
      </c>
      <c r="EE326" s="10"/>
      <c r="EF326" s="11"/>
      <c r="EG326" s="74">
        <f t="shared" si="9212"/>
        <v>136</v>
      </c>
      <c r="EH326" s="74">
        <f t="shared" si="9213"/>
        <v>10</v>
      </c>
      <c r="EI326" s="11">
        <v>53</v>
      </c>
      <c r="EJ326" s="12">
        <f t="shared" si="9150"/>
        <v>0.39705882352941174</v>
      </c>
      <c r="EK326" s="11">
        <v>1</v>
      </c>
      <c r="EL326" s="12">
        <f t="shared" si="9151"/>
        <v>1.8518518518518517E-2</v>
      </c>
      <c r="EM326" s="13"/>
      <c r="EN326" s="11"/>
      <c r="EO326" s="39">
        <v>92.307692307692307</v>
      </c>
      <c r="EP326" s="43">
        <v>100</v>
      </c>
      <c r="EQ326" s="10">
        <v>3</v>
      </c>
      <c r="ER326" s="11"/>
      <c r="ES326" s="74">
        <f t="shared" si="9214"/>
        <v>846</v>
      </c>
      <c r="ET326" s="74">
        <f t="shared" si="9215"/>
        <v>63</v>
      </c>
      <c r="EU326" s="11">
        <v>373</v>
      </c>
      <c r="EV326" s="12">
        <f t="shared" si="9154"/>
        <v>0.46335697399527187</v>
      </c>
      <c r="EW326" s="11">
        <v>19</v>
      </c>
      <c r="EX326" s="12">
        <f t="shared" si="9155"/>
        <v>4.8469387755102039E-2</v>
      </c>
      <c r="EY326" s="13"/>
      <c r="EZ326" s="11"/>
      <c r="FA326" s="39">
        <v>79.487179487179489</v>
      </c>
      <c r="FB326" s="43">
        <v>100</v>
      </c>
      <c r="FC326" s="10"/>
      <c r="FD326" s="11"/>
      <c r="FE326" s="74">
        <f t="shared" si="9216"/>
        <v>857</v>
      </c>
      <c r="FF326" s="74">
        <f t="shared" si="9217"/>
        <v>65</v>
      </c>
      <c r="FG326" s="11">
        <v>343</v>
      </c>
      <c r="FH326" s="12">
        <f t="shared" si="9158"/>
        <v>0.42357059509918321</v>
      </c>
      <c r="FI326" s="11">
        <v>20</v>
      </c>
      <c r="FJ326" s="12">
        <f t="shared" si="9159"/>
        <v>5.5096418732782371E-2</v>
      </c>
      <c r="FK326" s="13"/>
      <c r="FL326" s="11"/>
      <c r="FM326" s="39">
        <v>69.230769230769226</v>
      </c>
      <c r="FN326" s="43">
        <v>93.75</v>
      </c>
      <c r="FO326" s="10"/>
      <c r="FP326" s="11"/>
      <c r="FQ326" s="74">
        <f t="shared" si="9218"/>
        <v>832</v>
      </c>
      <c r="FR326" s="74">
        <f t="shared" si="9219"/>
        <v>63</v>
      </c>
      <c r="FS326" s="11">
        <v>349</v>
      </c>
      <c r="FT326" s="12">
        <f t="shared" si="9162"/>
        <v>0.43149038461538464</v>
      </c>
      <c r="FU326" s="11">
        <v>10</v>
      </c>
      <c r="FV326" s="12">
        <f t="shared" si="9163"/>
        <v>2.7855153203342618E-2</v>
      </c>
      <c r="FW326" s="13"/>
      <c r="FX326" s="11"/>
      <c r="FY326" s="39">
        <v>78.94736842105263</v>
      </c>
      <c r="FZ326" s="43">
        <v>100</v>
      </c>
      <c r="GA326" s="10"/>
      <c r="GB326" s="11"/>
      <c r="GC326" s="74">
        <f t="shared" si="9220"/>
        <v>124</v>
      </c>
      <c r="GD326" s="74">
        <f t="shared" si="9221"/>
        <v>9</v>
      </c>
      <c r="GE326" s="11">
        <v>56</v>
      </c>
      <c r="GF326" s="12">
        <f t="shared" si="9166"/>
        <v>0.62096774193548387</v>
      </c>
      <c r="GG326" s="11">
        <v>21</v>
      </c>
      <c r="GH326" s="12">
        <f t="shared" si="9167"/>
        <v>0.27272727272727271</v>
      </c>
      <c r="GI326" s="13"/>
      <c r="GJ326" s="11"/>
      <c r="GK326" s="39">
        <v>29.166666666666668</v>
      </c>
      <c r="GL326" s="43">
        <v>100</v>
      </c>
      <c r="GM326" s="10"/>
      <c r="GN326" s="11"/>
      <c r="GO326" s="74">
        <f t="shared" si="9222"/>
        <v>823</v>
      </c>
      <c r="GP326" s="74">
        <f t="shared" si="9223"/>
        <v>62</v>
      </c>
      <c r="GQ326" s="11">
        <v>351</v>
      </c>
      <c r="GR326" s="12">
        <f t="shared" si="9170"/>
        <v>0.43134872417982989</v>
      </c>
      <c r="GS326" s="11">
        <v>4</v>
      </c>
      <c r="GT326" s="12">
        <f t="shared" si="9171"/>
        <v>1.1267605633802818E-2</v>
      </c>
      <c r="GU326" s="13"/>
      <c r="GV326" s="11"/>
      <c r="GW326" s="39">
        <v>77.5</v>
      </c>
      <c r="GX326" s="43">
        <v>93.333333333333329</v>
      </c>
      <c r="GY326" s="10">
        <v>1</v>
      </c>
      <c r="GZ326" s="11"/>
      <c r="HA326" s="74">
        <f t="shared" si="9224"/>
        <v>823</v>
      </c>
      <c r="HB326" s="74">
        <f t="shared" si="9225"/>
        <v>62</v>
      </c>
      <c r="HC326" s="11">
        <v>344</v>
      </c>
      <c r="HD326" s="12">
        <f t="shared" si="9174"/>
        <v>0.44228432563791009</v>
      </c>
      <c r="HE326" s="11">
        <v>20</v>
      </c>
      <c r="HF326" s="12">
        <f t="shared" si="9175"/>
        <v>5.4945054945054944E-2</v>
      </c>
      <c r="HG326" s="13"/>
      <c r="HH326" s="11"/>
      <c r="HI326" s="39">
        <v>76.92307692307692</v>
      </c>
      <c r="HJ326" s="43">
        <v>93.333333333333329</v>
      </c>
      <c r="HK326" s="10">
        <f t="shared" si="9176"/>
        <v>4</v>
      </c>
      <c r="HL326" s="11">
        <f t="shared" si="9177"/>
        <v>0</v>
      </c>
      <c r="HM326" s="11">
        <f t="shared" si="9178"/>
        <v>11325</v>
      </c>
      <c r="HN326" s="11">
        <f t="shared" si="9179"/>
        <v>855</v>
      </c>
      <c r="HO326" s="11">
        <f t="shared" si="9180"/>
        <v>5078</v>
      </c>
      <c r="HP326" s="215">
        <f t="shared" si="9227"/>
        <v>0.44838852097130244</v>
      </c>
      <c r="HQ326" s="15">
        <f t="shared" si="9182"/>
        <v>276</v>
      </c>
      <c r="HR326" s="12">
        <f t="shared" si="9226"/>
        <v>5.4352107128790864E-2</v>
      </c>
      <c r="HS326" s="16">
        <v>67.400000000000006</v>
      </c>
      <c r="HT326" s="17">
        <v>4710</v>
      </c>
      <c r="HU326" s="16">
        <f t="shared" si="9183"/>
        <v>92.753052382827889</v>
      </c>
      <c r="HV326" s="23">
        <v>71.641791044776113</v>
      </c>
      <c r="HW326" s="22">
        <v>89.65517241379311</v>
      </c>
      <c r="HX326" s="78">
        <f t="shared" si="9184"/>
        <v>0.44847264182611613</v>
      </c>
      <c r="HY326" s="78">
        <f t="shared" si="9185"/>
        <v>0.4634387351778656</v>
      </c>
      <c r="HZ326" s="78">
        <f t="shared" si="9186"/>
        <v>0.43574593796159528</v>
      </c>
      <c r="IA326" s="78">
        <f t="shared" si="9187"/>
        <v>0.4438893159108378</v>
      </c>
      <c r="IF326" s="93">
        <f t="shared" ref="IF326" si="9228">IF327/IF328</f>
        <v>3.3456005352960855E-3</v>
      </c>
      <c r="IG326" s="93">
        <f t="shared" ref="IG326" si="9229">IG327/IG328</f>
        <v>1.9723865877712033E-3</v>
      </c>
      <c r="IH326" s="93">
        <f t="shared" ref="IH326" si="9230">IH327/IH328</f>
        <v>2.9455081001472753E-3</v>
      </c>
      <c r="II326" s="93">
        <f t="shared" ref="II326" si="9231">II327/II328</f>
        <v>2.3006134969325155E-3</v>
      </c>
      <c r="IJ326" s="96" t="s">
        <v>90</v>
      </c>
    </row>
    <row r="327" spans="1:244" ht="19.5" thickBot="1" x14ac:dyDescent="0.3">
      <c r="A327" s="226"/>
      <c r="B327" s="42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2076</v>
      </c>
      <c r="H327" s="28">
        <f>((G327+I327)/7)/E326</f>
        <v>0.43596403596403599</v>
      </c>
      <c r="I327" s="27">
        <f>SUM(I320:I326)</f>
        <v>106</v>
      </c>
      <c r="J327" s="28">
        <f>(I327/(I327+G327))</f>
        <v>4.857928505957837E-2</v>
      </c>
      <c r="K327" s="27"/>
      <c r="L327" s="27"/>
      <c r="M327" s="29">
        <f>M325/M324*100-100</f>
        <v>19.279371584699462</v>
      </c>
      <c r="N327" s="72">
        <f>N325/N324*100-100</f>
        <v>12.400578452639195</v>
      </c>
      <c r="O327" s="26">
        <f t="shared" ref="O327" si="9232">SUM(O320:O326)</f>
        <v>1</v>
      </c>
      <c r="P327" s="27">
        <f t="shared" ref="P327" si="9233">SUM(P320:P326)</f>
        <v>0</v>
      </c>
      <c r="Q327" s="27"/>
      <c r="R327" s="27"/>
      <c r="S327" s="27">
        <f t="shared" ref="S327" si="9234">SUM(S320:S326)</f>
        <v>2095</v>
      </c>
      <c r="T327" s="28">
        <f t="shared" ref="T327" si="9235">((S327+U327)/7)/Q326</f>
        <v>0.46202398485167262</v>
      </c>
      <c r="U327" s="27">
        <f t="shared" ref="U327" si="9236">SUM(U320:U326)</f>
        <v>101</v>
      </c>
      <c r="V327" s="28">
        <f t="shared" ref="V327" si="9237">(U327/(U327+S327))</f>
        <v>4.5992714025500911E-2</v>
      </c>
      <c r="W327" s="27"/>
      <c r="X327" s="27"/>
      <c r="Y327" s="29">
        <f t="shared" ref="Y327:Z327" si="9238">Y325/Y324*100-100</f>
        <v>9.0846994535519059</v>
      </c>
      <c r="Z327" s="72">
        <f t="shared" si="9238"/>
        <v>6.8413148673452326</v>
      </c>
      <c r="AA327" s="26">
        <f t="shared" ref="AA327" si="9239">SUM(AA320:AA326)</f>
        <v>4</v>
      </c>
      <c r="AB327" s="27">
        <f t="shared" ref="AB327" si="9240">SUM(AB320:AB326)</f>
        <v>2</v>
      </c>
      <c r="AC327" s="27"/>
      <c r="AD327" s="27"/>
      <c r="AE327" s="27">
        <f t="shared" ref="AE327" si="9241">SUM(AE320:AE326)</f>
        <v>256</v>
      </c>
      <c r="AF327" s="28">
        <f t="shared" ref="AF327" si="9242">((AE327+AG327)/7)/AC326</f>
        <v>0.46179401993355484</v>
      </c>
      <c r="AG327" s="27">
        <f t="shared" ref="AG327" si="9243">SUM(AG320:AG326)</f>
        <v>22</v>
      </c>
      <c r="AH327" s="28">
        <f t="shared" ref="AH327" si="9244">(AG327/(AG327+AE327))</f>
        <v>7.9136690647482008E-2</v>
      </c>
      <c r="AI327" s="27"/>
      <c r="AJ327" s="27"/>
      <c r="AK327" s="29">
        <f t="shared" ref="AK327:AL327" si="9245">AK325/AK324*100-100</f>
        <v>7.5693179518316072</v>
      </c>
      <c r="AL327" s="72">
        <f t="shared" si="9245"/>
        <v>8.0260303687635428</v>
      </c>
      <c r="AM327" s="26">
        <f t="shared" ref="AM327" si="9246">SUM(AM320:AM326)</f>
        <v>2</v>
      </c>
      <c r="AN327" s="27">
        <f t="shared" ref="AN327" si="9247">SUM(AN320:AN326)</f>
        <v>1</v>
      </c>
      <c r="AO327" s="27"/>
      <c r="AP327" s="27"/>
      <c r="AQ327" s="27">
        <f t="shared" ref="AQ327" si="9248">SUM(AQ320:AQ326)</f>
        <v>2185</v>
      </c>
      <c r="AR327" s="28">
        <f t="shared" ref="AR327" si="9249">((AQ327+AS327)/7)/AO326</f>
        <v>0.47938359017076215</v>
      </c>
      <c r="AS327" s="27">
        <f t="shared" ref="AS327" si="9250">SUM(AS320:AS326)</f>
        <v>117</v>
      </c>
      <c r="AT327" s="28">
        <f t="shared" ref="AT327" si="9251">(AS327/(AS327+AQ327))</f>
        <v>5.0825369244135533E-2</v>
      </c>
      <c r="AU327" s="27"/>
      <c r="AV327" s="27"/>
      <c r="AW327" s="29">
        <f t="shared" ref="AW327:AX327" si="9252">AW325/AW324*100-100</f>
        <v>15.898085210360293</v>
      </c>
      <c r="AX327" s="72">
        <f t="shared" si="9252"/>
        <v>4.6637744034707254</v>
      </c>
      <c r="AY327" s="26">
        <f t="shared" ref="AY327" si="9253">SUM(AY320:AY326)</f>
        <v>1</v>
      </c>
      <c r="AZ327" s="27">
        <f t="shared" ref="AZ327" si="9254">SUM(AZ320:AZ326)</f>
        <v>0</v>
      </c>
      <c r="BA327" s="27"/>
      <c r="BB327" s="27"/>
      <c r="BC327" s="27">
        <f t="shared" ref="BC327" si="9255">SUM(BC320:BC326)</f>
        <v>2316</v>
      </c>
      <c r="BD327" s="28">
        <f t="shared" ref="BD327" si="9256">((BC327+BE327)/7)/BA326</f>
        <v>0.43120716921454927</v>
      </c>
      <c r="BE327" s="27">
        <f t="shared" ref="BE327" si="9257">SUM(BE320:BE326)</f>
        <v>138</v>
      </c>
      <c r="BF327" s="28">
        <f t="shared" ref="BF327" si="9258">(BE327/(BE327+BC327))</f>
        <v>5.623471882640587E-2</v>
      </c>
      <c r="BG327" s="27"/>
      <c r="BH327" s="27"/>
      <c r="BI327" s="29">
        <f t="shared" ref="BI327:BJ327" si="9259">BI325/BI324*100-100</f>
        <v>14.98178506375227</v>
      </c>
      <c r="BJ327" s="72">
        <f t="shared" si="9259"/>
        <v>3.3622559652928459</v>
      </c>
      <c r="BK327" s="26">
        <f t="shared" ref="BK327" si="9260">SUM(BK320:BK326)</f>
        <v>1</v>
      </c>
      <c r="BL327" s="27">
        <f t="shared" ref="BL327" si="9261">SUM(BL320:BL326)</f>
        <v>0</v>
      </c>
      <c r="BM327" s="27"/>
      <c r="BN327" s="27"/>
      <c r="BO327" s="27">
        <f t="shared" ref="BO327" si="9262">SUM(BO320:BO326)</f>
        <v>1953</v>
      </c>
      <c r="BP327" s="28">
        <f t="shared" ref="BP327" si="9263">((BO327+BQ327)/7)/BM326</f>
        <v>0.42120343839541546</v>
      </c>
      <c r="BQ327" s="27">
        <f t="shared" ref="BQ327" si="9264">SUM(BQ320:BQ326)</f>
        <v>105</v>
      </c>
      <c r="BR327" s="28">
        <f t="shared" ref="BR327" si="9265">(BQ327/(BQ327+BO327))</f>
        <v>5.1020408163265307E-2</v>
      </c>
      <c r="BS327" s="27"/>
      <c r="BT327" s="27"/>
      <c r="BU327" s="29">
        <f t="shared" ref="BU327:BV327" si="9266">BU325/BU324*100-100</f>
        <v>14.152771939657185</v>
      </c>
      <c r="BV327" s="72">
        <f t="shared" si="9266"/>
        <v>13.148673452361081</v>
      </c>
      <c r="BW327" s="26">
        <f t="shared" ref="BW327" si="9267">SUM(BW320:BW326)</f>
        <v>1</v>
      </c>
      <c r="BX327" s="27">
        <f t="shared" ref="BX327" si="9268">SUM(BX320:BX326)</f>
        <v>0</v>
      </c>
      <c r="BY327" s="27"/>
      <c r="BZ327" s="27"/>
      <c r="CA327" s="27">
        <f t="shared" ref="CA327" si="9269">SUM(CA320:CA326)</f>
        <v>2234</v>
      </c>
      <c r="CB327" s="28">
        <f t="shared" ref="CB327" si="9270">((CA327+CC327)/7)/BY326</f>
        <v>0.46304044630404462</v>
      </c>
      <c r="CC327" s="27">
        <f t="shared" ref="CC327" si="9271">SUM(CC320:CC326)</f>
        <v>90</v>
      </c>
      <c r="CD327" s="28">
        <f t="shared" ref="CD327" si="9272">(CC327/(CC327+CA327))</f>
        <v>3.8726333907056799E-2</v>
      </c>
      <c r="CE327" s="27"/>
      <c r="CF327" s="27"/>
      <c r="CG327" s="29">
        <f t="shared" ref="CG327:CH327" si="9273">CG325/CG324*100-100</f>
        <v>13.720277654703892</v>
      </c>
      <c r="CH327" s="72">
        <f t="shared" si="9273"/>
        <v>3.9879859836476044</v>
      </c>
      <c r="CI327" s="26">
        <f t="shared" ref="CI327" si="9274">SUM(CI320:CI326)</f>
        <v>2</v>
      </c>
      <c r="CJ327" s="27">
        <f t="shared" ref="CJ327" si="9275">SUM(CJ320:CJ326)</f>
        <v>0</v>
      </c>
      <c r="CK327" s="27"/>
      <c r="CL327" s="27"/>
      <c r="CM327" s="27">
        <f t="shared" ref="CM327" si="9276">SUM(CM320:CM326)</f>
        <v>375</v>
      </c>
      <c r="CN327" s="28">
        <f t="shared" ref="CN327" si="9277">((CM327+CO327)/7)/CK326</f>
        <v>0.5614285714285715</v>
      </c>
      <c r="CO327" s="27">
        <f t="shared" ref="CO327" si="9278">SUM(CO320:CO326)</f>
        <v>18</v>
      </c>
      <c r="CP327" s="28">
        <f t="shared" ref="CP327" si="9279">(CO327/(CO327+CM327))</f>
        <v>4.5801526717557252E-2</v>
      </c>
      <c r="CQ327" s="27"/>
      <c r="CR327" s="27"/>
      <c r="CS327" s="29">
        <f t="shared" ref="CS327:CT327" si="9280">CS325/CS324*100-100</f>
        <v>16.879174256223422</v>
      </c>
      <c r="CT327" s="72">
        <f t="shared" si="9280"/>
        <v>1.1930585683297181</v>
      </c>
      <c r="CU327" s="26">
        <f t="shared" ref="CU327" si="9281">SUM(CU320:CU326)</f>
        <v>1</v>
      </c>
      <c r="CV327" s="27">
        <f t="shared" ref="CV327" si="9282">SUM(CV320:CV326)</f>
        <v>0</v>
      </c>
      <c r="CW327" s="27"/>
      <c r="CX327" s="27"/>
      <c r="CY327" s="27">
        <f t="shared" ref="CY327" si="9283">SUM(CY320:CY326)</f>
        <v>2235</v>
      </c>
      <c r="CZ327" s="28">
        <f t="shared" ref="CZ327" si="9284">((CY327+DA327)/7)/CW326</f>
        <v>0.45517241379310347</v>
      </c>
      <c r="DA327" s="27">
        <f t="shared" ref="DA327" si="9285">SUM(DA320:DA326)</f>
        <v>75</v>
      </c>
      <c r="DB327" s="28">
        <f t="shared" ref="DB327" si="9286">(DA327/(DA327+CY327))</f>
        <v>3.2467532467532464E-2</v>
      </c>
      <c r="DC327" s="27"/>
      <c r="DD327" s="27"/>
      <c r="DE327" s="29">
        <f t="shared" ref="DE327:DF327" si="9287">DE325/DE324*100-100</f>
        <v>14.139344262295083</v>
      </c>
      <c r="DF327" s="72">
        <f t="shared" si="9287"/>
        <v>7.5921908893709258</v>
      </c>
      <c r="DG327" s="26">
        <f t="shared" ref="DG327" si="9288">SUM(DG320:DG326)</f>
        <v>1</v>
      </c>
      <c r="DH327" s="27">
        <f t="shared" ref="DH327" si="9289">SUM(DH320:DH326)</f>
        <v>0</v>
      </c>
      <c r="DI327" s="27"/>
      <c r="DJ327" s="27"/>
      <c r="DK327" s="27">
        <f t="shared" ref="DK327" si="9290">SUM(DK320:DK326)</f>
        <v>2322</v>
      </c>
      <c r="DL327" s="28">
        <f t="shared" ref="DL327" si="9291">((DK327+DM327)/7)/DI326</f>
        <v>0.4420315865039483</v>
      </c>
      <c r="DM327" s="27">
        <f t="shared" ref="DM327" si="9292">SUM(DM320:DM326)</f>
        <v>141</v>
      </c>
      <c r="DN327" s="28">
        <f t="shared" ref="DN327" si="9293">(DM327/(DM327+DK327))</f>
        <v>5.7247259439707675E-2</v>
      </c>
      <c r="DO327" s="27"/>
      <c r="DP327" s="27"/>
      <c r="DQ327" s="29">
        <f t="shared" ref="DQ327:DR327" si="9294">DQ325/DQ324*100-100</f>
        <v>19.131375227686704</v>
      </c>
      <c r="DR327" s="72">
        <f t="shared" si="9294"/>
        <v>5.422993492407798</v>
      </c>
      <c r="DS327" s="26">
        <f t="shared" ref="DS327" si="9295">SUM(DS320:DS326)</f>
        <v>1</v>
      </c>
      <c r="DT327" s="27">
        <f t="shared" ref="DT327" si="9296">SUM(DT320:DT326)</f>
        <v>0</v>
      </c>
      <c r="DU327" s="27"/>
      <c r="DV327" s="27"/>
      <c r="DW327" s="27">
        <f t="shared" ref="DW327" si="9297">SUM(DW320:DW326)</f>
        <v>2502</v>
      </c>
      <c r="DX327" s="28">
        <f t="shared" ref="DX327" si="9298">((DW327+DY327)/7)/DU326</f>
        <v>0.43366759822456025</v>
      </c>
      <c r="DY327" s="27">
        <f t="shared" ref="DY327" si="9299">SUM(DY320:DY326)</f>
        <v>136</v>
      </c>
      <c r="DZ327" s="28">
        <f t="shared" ref="DZ327" si="9300">(DY327/(DY327+DW327))</f>
        <v>5.1554207733131158E-2</v>
      </c>
      <c r="EA327" s="27"/>
      <c r="EB327" s="27"/>
      <c r="EC327" s="29">
        <f t="shared" ref="EC327:ED327" si="9301">EC325/EC324*100-100</f>
        <v>9.1296214247033873</v>
      </c>
      <c r="ED327" s="72">
        <f t="shared" si="9301"/>
        <v>18.727404193781624</v>
      </c>
      <c r="EE327" s="26">
        <f t="shared" ref="EE327" si="9302">SUM(EE320:EE326)</f>
        <v>0</v>
      </c>
      <c r="EF327" s="27">
        <f t="shared" ref="EF327" si="9303">SUM(EF320:EF326)</f>
        <v>0</v>
      </c>
      <c r="EG327" s="27"/>
      <c r="EH327" s="27"/>
      <c r="EI327" s="27">
        <f t="shared" ref="EI327" si="9304">SUM(EI320:EI326)</f>
        <v>346</v>
      </c>
      <c r="EJ327" s="28">
        <f t="shared" ref="EJ327" si="9305">((EI327+EK327)/7)/EG326</f>
        <v>0.38760504201680673</v>
      </c>
      <c r="EK327" s="27">
        <f t="shared" ref="EK327" si="9306">SUM(EK320:EK326)</f>
        <v>23</v>
      </c>
      <c r="EL327" s="28">
        <f t="shared" ref="EL327" si="9307">(EK327/(EK327+EI327))</f>
        <v>6.2330623306233061E-2</v>
      </c>
      <c r="EM327" s="27"/>
      <c r="EN327" s="27"/>
      <c r="EO327" s="29">
        <f t="shared" ref="EO327:EP327" si="9308">EO325/EO324*100-100</f>
        <v>7.6082387557797375</v>
      </c>
      <c r="EP327" s="72">
        <f t="shared" si="9308"/>
        <v>9.8481561822125769</v>
      </c>
      <c r="EQ327" s="26">
        <f t="shared" ref="EQ327" si="9309">SUM(EQ320:EQ326)</f>
        <v>5</v>
      </c>
      <c r="ER327" s="27">
        <f t="shared" ref="ER327" si="9310">SUM(ER320:ER326)</f>
        <v>0</v>
      </c>
      <c r="ES327" s="27"/>
      <c r="ET327" s="27"/>
      <c r="EU327" s="27">
        <f t="shared" ref="EU327" si="9311">SUM(EU320:EU326)</f>
        <v>2572</v>
      </c>
      <c r="EV327" s="28">
        <f t="shared" ref="EV327" si="9312">((EU327+EW327)/7)/ES326</f>
        <v>0.45491388044579534</v>
      </c>
      <c r="EW327" s="27">
        <f t="shared" ref="EW327" si="9313">SUM(EW320:EW326)</f>
        <v>122</v>
      </c>
      <c r="EX327" s="28">
        <f t="shared" ref="EX327" si="9314">(EW327/(EW327+EU327))</f>
        <v>4.5285820341499632E-2</v>
      </c>
      <c r="EY327" s="27"/>
      <c r="EZ327" s="27"/>
      <c r="FA327" s="29">
        <f t="shared" ref="FA327:FB327" si="9315">FA325/FA324*100-100</f>
        <v>10.854233805053454</v>
      </c>
      <c r="FB327" s="72">
        <f t="shared" si="9315"/>
        <v>7.6644974692696906</v>
      </c>
      <c r="FC327" s="26">
        <f t="shared" ref="FC327" si="9316">SUM(FC320:FC326)</f>
        <v>2</v>
      </c>
      <c r="FD327" s="27">
        <f t="shared" ref="FD327" si="9317">SUM(FD320:FD326)</f>
        <v>0</v>
      </c>
      <c r="FE327" s="27"/>
      <c r="FF327" s="27"/>
      <c r="FG327" s="27">
        <f t="shared" ref="FG327" si="9318">SUM(FG320:FG326)</f>
        <v>2502</v>
      </c>
      <c r="FH327" s="28">
        <f t="shared" ref="FH327" si="9319">((FG327+FI327)/7)/FE326</f>
        <v>0.44324054009001496</v>
      </c>
      <c r="FI327" s="27">
        <f t="shared" ref="FI327" si="9320">SUM(FI320:FI326)</f>
        <v>157</v>
      </c>
      <c r="FJ327" s="28">
        <f t="shared" ref="FJ327" si="9321">(FI327/(FI327+FG327))</f>
        <v>5.904475366679203E-2</v>
      </c>
      <c r="FK327" s="27"/>
      <c r="FL327" s="27"/>
      <c r="FM327" s="29">
        <f t="shared" ref="FM327:FN327" si="9322">FM325/FM324*100-100</f>
        <v>15.337910419877616</v>
      </c>
      <c r="FN327" s="72">
        <f t="shared" si="9322"/>
        <v>3.6740780911062956</v>
      </c>
      <c r="FO327" s="26">
        <f t="shared" ref="FO327" si="9323">SUM(FO320:FO326)</f>
        <v>2</v>
      </c>
      <c r="FP327" s="27">
        <f t="shared" ref="FP327" si="9324">SUM(FP320:FP326)</f>
        <v>0</v>
      </c>
      <c r="FQ327" s="27"/>
      <c r="FR327" s="27"/>
      <c r="FS327" s="27">
        <f t="shared" ref="FS327" si="9325">SUM(FS320:FS326)</f>
        <v>2417</v>
      </c>
      <c r="FT327" s="28">
        <f t="shared" ref="FT327" si="9326">((FS327+FU327)/7)/FQ326</f>
        <v>0.42651098901098899</v>
      </c>
      <c r="FU327" s="27">
        <f t="shared" ref="FU327" si="9327">SUM(FU320:FU326)</f>
        <v>67</v>
      </c>
      <c r="FV327" s="28">
        <f t="shared" ref="FV327" si="9328">(FU327/(FU327+FS327))</f>
        <v>2.6972624798711754E-2</v>
      </c>
      <c r="FW327" s="27"/>
      <c r="FX327" s="27"/>
      <c r="FY327" s="29">
        <f t="shared" ref="FY327:FZ327" si="9329">FY325/FY324*100-100</f>
        <v>7.378247531396795</v>
      </c>
      <c r="FZ327" s="72">
        <f t="shared" si="9329"/>
        <v>12.070034087387668</v>
      </c>
      <c r="GA327" s="26">
        <f t="shared" ref="GA327" si="9330">SUM(GA320:GA326)</f>
        <v>3</v>
      </c>
      <c r="GB327" s="27">
        <f t="shared" ref="GB327" si="9331">SUM(GB320:GB326)</f>
        <v>1</v>
      </c>
      <c r="GC327" s="27"/>
      <c r="GD327" s="27"/>
      <c r="GE327" s="27">
        <f t="shared" ref="GE327" si="9332">SUM(GE320:GE326)</f>
        <v>345</v>
      </c>
      <c r="GF327" s="28">
        <f t="shared" ref="GF327" si="9333">((GE327+GG327)/7)/GC326</f>
        <v>0.43778801843317972</v>
      </c>
      <c r="GG327" s="27">
        <f t="shared" ref="GG327" si="9334">SUM(GG320:GG326)</f>
        <v>35</v>
      </c>
      <c r="GH327" s="28">
        <f t="shared" ref="GH327" si="9335">(GG327/(GG327+GE327))</f>
        <v>9.2105263157894732E-2</v>
      </c>
      <c r="GI327" s="27"/>
      <c r="GJ327" s="27"/>
      <c r="GK327" s="29">
        <f t="shared" ref="GK327:GL327" si="9336">GK325/GK324*100-100</f>
        <v>25.578703703703724</v>
      </c>
      <c r="GL327" s="72">
        <f t="shared" si="9336"/>
        <v>12.87057122198118</v>
      </c>
      <c r="GM327" s="26">
        <f t="shared" ref="GM327" si="9337">SUM(GM320:GM326)</f>
        <v>0</v>
      </c>
      <c r="GN327" s="27">
        <f t="shared" ref="GN327" si="9338">SUM(GN320:GN326)</f>
        <v>0</v>
      </c>
      <c r="GO327" s="27"/>
      <c r="GP327" s="27"/>
      <c r="GQ327" s="27">
        <f t="shared" ref="GQ327" si="9339">SUM(GQ320:GQ326)</f>
        <v>2477</v>
      </c>
      <c r="GR327" s="28">
        <f t="shared" ref="GR327" si="9340">((GQ327+GS327)/7)/GO326</f>
        <v>0.44315223051553548</v>
      </c>
      <c r="GS327" s="27">
        <f t="shared" ref="GS327" si="9341">SUM(GS320:GS326)</f>
        <v>76</v>
      </c>
      <c r="GT327" s="28">
        <f t="shared" ref="GT327" si="9342">(GS327/(GS327+GQ327))</f>
        <v>2.9768899334116725E-2</v>
      </c>
      <c r="GU327" s="27"/>
      <c r="GV327" s="27"/>
      <c r="GW327" s="29">
        <f t="shared" ref="GW327:GX327" si="9343">GW325/GW324*100-100</f>
        <v>10.809426229508205</v>
      </c>
      <c r="GX327" s="72">
        <f t="shared" si="9343"/>
        <v>6.0014461315979872</v>
      </c>
      <c r="GY327" s="26">
        <f t="shared" ref="GY327" si="9344">SUM(GY320:GY326)</f>
        <v>1</v>
      </c>
      <c r="GZ327" s="27">
        <f t="shared" ref="GZ327" si="9345">SUM(GZ320:GZ326)</f>
        <v>0</v>
      </c>
      <c r="HA327" s="27"/>
      <c r="HB327" s="27"/>
      <c r="HC327" s="27">
        <f t="shared" ref="HC327" si="9346">SUM(HC320:HC326)</f>
        <v>2382</v>
      </c>
      <c r="HD327" s="28">
        <f t="shared" ref="HD327" si="9347">((HC327+HE327)/7)/HA326</f>
        <v>0.44054851588265925</v>
      </c>
      <c r="HE327" s="27">
        <f t="shared" ref="HE327" si="9348">SUM(HE320:HE326)</f>
        <v>156</v>
      </c>
      <c r="HF327" s="28">
        <f t="shared" ref="HF327" si="9349">(HE327/(HE327+HC327))</f>
        <v>6.1465721040189124E-2</v>
      </c>
      <c r="HG327" s="27"/>
      <c r="HH327" s="27"/>
      <c r="HI327" s="29">
        <f t="shared" ref="HI327:HJ327" si="9350">HI325/HI324*100-100</f>
        <v>15.729064499556316</v>
      </c>
      <c r="HJ327" s="72">
        <f t="shared" si="9350"/>
        <v>1.4895155459146707</v>
      </c>
      <c r="HK327" s="26">
        <f t="shared" si="9176"/>
        <v>30</v>
      </c>
      <c r="HL327" s="27">
        <f t="shared" si="9177"/>
        <v>4</v>
      </c>
      <c r="HM327" s="27">
        <f t="shared" si="9178"/>
        <v>0</v>
      </c>
      <c r="HN327" s="27">
        <f t="shared" si="9179"/>
        <v>0</v>
      </c>
      <c r="HO327" s="27">
        <f t="shared" si="9180"/>
        <v>35275</v>
      </c>
      <c r="HP327" s="216">
        <f>+((HO327)/HM326)/7</f>
        <v>0.44497004099653109</v>
      </c>
      <c r="HQ327" s="62">
        <f t="shared" si="9182"/>
        <v>1685</v>
      </c>
      <c r="HR327" s="52">
        <f t="shared" si="9226"/>
        <v>4.7767540751240255E-2</v>
      </c>
      <c r="HS327" s="53">
        <f t="shared" ref="HS327" si="9351">SUM(HS320:HS326)/7</f>
        <v>67.314285714285717</v>
      </c>
      <c r="HT327" s="54">
        <f t="shared" ref="HT327" si="9352">SUM(HT320:HT326)</f>
        <v>32941</v>
      </c>
      <c r="HU327" s="53">
        <f t="shared" ref="HU327" si="9353">AVERAGE(HU320:HU326)</f>
        <v>93.380610915711458</v>
      </c>
      <c r="HV327" s="63">
        <f>HV325/HV324*100-100</f>
        <v>13.896214132736446</v>
      </c>
      <c r="HW327" s="72">
        <f>HW325/HW324*100-100</f>
        <v>7.8251391812615481</v>
      </c>
      <c r="HX327" s="78">
        <f t="shared" ref="HX327" si="9354">SUM(G327,I327,S327,U327,AE327,AG327,AQ327,AS327,BC327,BE327)/7/SUM(E326,Q326,AC326,AO326,BA326)</f>
        <v>0.45134992567016741</v>
      </c>
      <c r="HY327" s="78">
        <f t="shared" ref="HY327" si="9355">SUM(BO327,BQ327,CA327,CC327,CM327,CO327,CY327,DA327,DK327,DM327)/7/SUM(BM326,BY326,CK326,CW326,DI326)</f>
        <v>0.44927536231884058</v>
      </c>
      <c r="HZ327" s="78">
        <f t="shared" ref="HZ327" si="9356">SUM(DW327,DY327,EI327,EK327,EU327,EW327,FG327,FI327)/7/SUM(DU326,EG326,ES326,FE326)</f>
        <v>0.44102131251318843</v>
      </c>
      <c r="IA327" s="78">
        <f t="shared" ref="IA327" si="9357">SUM(FS327,FU327,GE327,GG327,GQ327,GS327,HC327,HE327)/7/SUM(FQ326,GC326,GO326,HA326)</f>
        <v>0.43675194905018117</v>
      </c>
      <c r="IB327" s="92">
        <f t="shared" ref="IB327" si="9358">SUM(I327,U327,AG327,AS327,BE327)/SUM(G327,I327,S327,U327,AE327,AG327,AQ327,AS327,BC327,BE327)</f>
        <v>5.1423714407139824E-2</v>
      </c>
      <c r="IC327" s="92">
        <f t="shared" ref="IC327" si="9359">SUM(BQ327,CC327,CO327,DA327,DM327)/SUM(BO327,BQ327,CA327,CC327,CM327,CO327,CY327,DA327,DK327,DM327)</f>
        <v>4.4930875576036866E-2</v>
      </c>
      <c r="ID327" s="92">
        <f t="shared" ref="ID327" si="9360">SUM(DY327,EK327,EW327,FI327)/SUM(DW327,DY327,EI327,EK327,EU327,EW327,FG327,FI327)</f>
        <v>5.2392344497607657E-2</v>
      </c>
      <c r="IE327" s="92">
        <f t="shared" ref="IE327" si="9361">SUM(FU327,GG327,GS327,HE327)/SUM(FS327,FU327,GE327,GG327,GQ327,GS327,HC327,HE327)</f>
        <v>4.1986172218730355E-2</v>
      </c>
      <c r="IF327" s="94">
        <f t="shared" ref="IF327" si="9362">SUM(C327,O327,AA327,AM327,AY327)</f>
        <v>10</v>
      </c>
      <c r="IG327" s="94">
        <f t="shared" ref="IG327" si="9363">SUM(BK327,BW327,CI327,CU327,DG327)</f>
        <v>6</v>
      </c>
      <c r="IH327" s="94">
        <f t="shared" ref="IH327" si="9364">SUM(DS327,EE327,EQ327,FC327)</f>
        <v>8</v>
      </c>
      <c r="II327" s="94">
        <f t="shared" ref="II327" si="9365">SUM(FO327,GA327,GM327,GY327)</f>
        <v>6</v>
      </c>
      <c r="IJ327" s="96" t="s">
        <v>89</v>
      </c>
    </row>
    <row r="328" spans="1:244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" si="9366">HK327/HM317</f>
        <v>2.6420079260237781E-3</v>
      </c>
      <c r="HL328" s="68">
        <f t="shared" ref="HL328" si="9367">HL327/HN317</f>
        <v>4.6565774155995342E-3</v>
      </c>
      <c r="HM328" s="45"/>
      <c r="HN328" s="45"/>
      <c r="HO328" s="45"/>
      <c r="HP328" s="218"/>
      <c r="HQ328" s="45"/>
      <c r="HR328" s="45"/>
      <c r="HS328" s="45"/>
      <c r="HT328" s="55"/>
      <c r="HU328" s="45"/>
      <c r="HV328" s="45"/>
      <c r="HW328" s="46"/>
      <c r="HY328" s="77"/>
      <c r="HZ328" s="77"/>
      <c r="IA328" s="77"/>
      <c r="IF328" s="94">
        <f t="shared" ref="IF328" si="9368">SUM(E317,Q317,AC317,AO317,BA317)</f>
        <v>2989</v>
      </c>
      <c r="IG328" s="94">
        <f t="shared" ref="IG328" si="9369">SUM(BM317,BY317,CK317,CW317,DI317)</f>
        <v>3042</v>
      </c>
      <c r="IH328" s="94">
        <f t="shared" ref="IH328" si="9370">SUM(DU317,EG317,ES317,FE317)</f>
        <v>2716</v>
      </c>
      <c r="II328" s="94">
        <f t="shared" ref="II328" si="9371">SUM(FQ317,GC317,GO317,HA317)</f>
        <v>2608</v>
      </c>
      <c r="IJ328" s="96" t="s">
        <v>84</v>
      </c>
    </row>
    <row r="329" spans="1:244" x14ac:dyDescent="0.25">
      <c r="A329" s="225">
        <v>61</v>
      </c>
      <c r="B329" s="73">
        <f>B326+1</f>
        <v>44680</v>
      </c>
      <c r="C329" s="33"/>
      <c r="D329" s="34"/>
      <c r="E329" s="34">
        <f>E326-C329</f>
        <v>715</v>
      </c>
      <c r="F329" s="34">
        <f>F326-D329</f>
        <v>54</v>
      </c>
      <c r="G329" s="34">
        <v>287</v>
      </c>
      <c r="H329" s="35">
        <f t="shared" ref="H329:H335" si="9372">((G329+I329)/E329)</f>
        <v>0.41118881118881118</v>
      </c>
      <c r="I329" s="34">
        <v>7</v>
      </c>
      <c r="J329" s="35">
        <f>I329/(G329+I329)</f>
        <v>2.3809523809523808E-2</v>
      </c>
      <c r="K329" s="36"/>
      <c r="L329" s="34"/>
      <c r="M329" s="34"/>
      <c r="N329" s="37"/>
      <c r="O329" s="33">
        <v>1</v>
      </c>
      <c r="P329" s="34"/>
      <c r="Q329" s="34">
        <f t="shared" ref="Q329" si="9373">Q326-O329</f>
        <v>678</v>
      </c>
      <c r="R329" s="34">
        <f t="shared" ref="R329" si="9374">R326-P329</f>
        <v>51</v>
      </c>
      <c r="S329" s="34">
        <v>314</v>
      </c>
      <c r="T329" s="35">
        <f t="shared" ref="T329:T335" si="9375">((S329+U329)/Q329)</f>
        <v>0.47935103244837757</v>
      </c>
      <c r="U329" s="34">
        <v>11</v>
      </c>
      <c r="V329" s="35">
        <f t="shared" ref="V329:V335" si="9376">U329/(S329+U329)</f>
        <v>3.3846153846153845E-2</v>
      </c>
      <c r="W329" s="36"/>
      <c r="X329" s="34"/>
      <c r="Y329" s="34"/>
      <c r="Z329" s="37"/>
      <c r="AA329" s="33"/>
      <c r="AB329" s="34"/>
      <c r="AC329" s="34">
        <f t="shared" ref="AC329" si="9377">AC326-AA329</f>
        <v>86</v>
      </c>
      <c r="AD329" s="34">
        <f t="shared" ref="AD329" si="9378">AD326-AB329</f>
        <v>5</v>
      </c>
      <c r="AE329" s="34">
        <v>40</v>
      </c>
      <c r="AF329" s="35">
        <f t="shared" ref="AF329:AF335" si="9379">((AE329+AG329)/AC329)</f>
        <v>0.52325581395348841</v>
      </c>
      <c r="AG329" s="34">
        <v>5</v>
      </c>
      <c r="AH329" s="35">
        <f t="shared" ref="AH329:AH335" si="9380">AG329/(AE329+AG329)</f>
        <v>0.1111111111111111</v>
      </c>
      <c r="AI329" s="36"/>
      <c r="AJ329" s="34"/>
      <c r="AK329" s="34"/>
      <c r="AL329" s="37"/>
      <c r="AM329" s="33"/>
      <c r="AN329" s="34"/>
      <c r="AO329" s="34">
        <f t="shared" ref="AO329" si="9381">AO326-AM329</f>
        <v>686</v>
      </c>
      <c r="AP329" s="34">
        <f t="shared" ref="AP329" si="9382">AP326-AN329</f>
        <v>51</v>
      </c>
      <c r="AQ329" s="34">
        <v>330</v>
      </c>
      <c r="AR329" s="35">
        <f t="shared" ref="AR329:AR335" si="9383">((AQ329+AS329)/AO329)</f>
        <v>0.50583090379008744</v>
      </c>
      <c r="AS329" s="34">
        <v>17</v>
      </c>
      <c r="AT329" s="35">
        <f t="shared" ref="AT329:AT335" si="9384">AS329/(AQ329+AS329)</f>
        <v>4.8991354466858789E-2</v>
      </c>
      <c r="AU329" s="36"/>
      <c r="AV329" s="34"/>
      <c r="AW329" s="34"/>
      <c r="AX329" s="37"/>
      <c r="AY329" s="33">
        <v>2</v>
      </c>
      <c r="AZ329" s="34"/>
      <c r="BA329" s="34">
        <f t="shared" ref="BA329" si="9385">BA326-AY329</f>
        <v>811</v>
      </c>
      <c r="BB329" s="34">
        <f t="shared" ref="BB329" si="9386">BB326-AZ329</f>
        <v>61</v>
      </c>
      <c r="BC329" s="34">
        <v>342</v>
      </c>
      <c r="BD329" s="35">
        <f t="shared" ref="BD329:BD335" si="9387">((BC329+BE329)/BA329)</f>
        <v>0.43773119605425403</v>
      </c>
      <c r="BE329" s="34">
        <v>13</v>
      </c>
      <c r="BF329" s="35">
        <f t="shared" ref="BF329:BF335" si="9388">BE329/(BC329+BE329)</f>
        <v>3.6619718309859155E-2</v>
      </c>
      <c r="BG329" s="36"/>
      <c r="BH329" s="34"/>
      <c r="BI329" s="34"/>
      <c r="BJ329" s="37"/>
      <c r="BK329" s="33"/>
      <c r="BL329" s="34"/>
      <c r="BM329" s="34">
        <f t="shared" ref="BM329" si="9389">BM326-BK329</f>
        <v>698</v>
      </c>
      <c r="BN329" s="34">
        <f t="shared" ref="BN329" si="9390">BN326-BL329</f>
        <v>53</v>
      </c>
      <c r="BO329" s="34">
        <v>275</v>
      </c>
      <c r="BP329" s="35">
        <f t="shared" ref="BP329:BP335" si="9391">((BO329+BQ329)/BM329)</f>
        <v>0.42263610315186245</v>
      </c>
      <c r="BQ329" s="34">
        <v>20</v>
      </c>
      <c r="BR329" s="35">
        <f t="shared" ref="BR329:BR335" si="9392">BQ329/(BO329+BQ329)</f>
        <v>6.7796610169491525E-2</v>
      </c>
      <c r="BS329" s="36"/>
      <c r="BT329" s="34"/>
      <c r="BU329" s="34"/>
      <c r="BV329" s="37"/>
      <c r="BW329" s="33"/>
      <c r="BX329" s="34"/>
      <c r="BY329" s="34">
        <f t="shared" ref="BY329" si="9393">BY326-BW329</f>
        <v>717</v>
      </c>
      <c r="BZ329" s="34">
        <f t="shared" ref="BZ329" si="9394">BZ326-BX329</f>
        <v>55</v>
      </c>
      <c r="CA329" s="34">
        <v>303</v>
      </c>
      <c r="CB329" s="35">
        <f t="shared" ref="CB329:CB335" si="9395">((CA329+CC329)/BY329)</f>
        <v>0.44072524407252439</v>
      </c>
      <c r="CC329" s="34">
        <v>13</v>
      </c>
      <c r="CD329" s="35">
        <f t="shared" ref="CD329:CD335" si="9396">CC329/(CA329+CC329)</f>
        <v>4.1139240506329111E-2</v>
      </c>
      <c r="CE329" s="36"/>
      <c r="CF329" s="34"/>
      <c r="CG329" s="34"/>
      <c r="CH329" s="37"/>
      <c r="CI329" s="33"/>
      <c r="CJ329" s="34"/>
      <c r="CK329" s="34">
        <f t="shared" ref="CK329" si="9397">CK326-CI329</f>
        <v>100</v>
      </c>
      <c r="CL329" s="34">
        <f t="shared" ref="CL329" si="9398">CL326-CJ329</f>
        <v>8</v>
      </c>
      <c r="CM329" s="34">
        <v>52</v>
      </c>
      <c r="CN329" s="35">
        <f t="shared" ref="CN329:CN335" si="9399">((CM329+CO329)/CK329)</f>
        <v>0.54</v>
      </c>
      <c r="CO329" s="34">
        <v>2</v>
      </c>
      <c r="CP329" s="35">
        <f t="shared" ref="CP329:CP335" si="9400">CO329/(CM329+CO329)</f>
        <v>3.7037037037037035E-2</v>
      </c>
      <c r="CQ329" s="36"/>
      <c r="CR329" s="34"/>
      <c r="CS329" s="34"/>
      <c r="CT329" s="37"/>
      <c r="CU329" s="33"/>
      <c r="CV329" s="34"/>
      <c r="CW329" s="34">
        <f t="shared" ref="CW329" si="9401">CW326-CU329</f>
        <v>725</v>
      </c>
      <c r="CX329" s="34">
        <f t="shared" ref="CX329" si="9402">CX326-CV329</f>
        <v>56</v>
      </c>
      <c r="CY329" s="34">
        <v>328</v>
      </c>
      <c r="CZ329" s="35">
        <f t="shared" ref="CZ329:CZ335" si="9403">((CY329+DA329)/CW329)</f>
        <v>0.47172413793103446</v>
      </c>
      <c r="DA329" s="34">
        <v>14</v>
      </c>
      <c r="DB329" s="35">
        <f t="shared" ref="DB329:DB335" si="9404">DA329/(CY329+DA329)</f>
        <v>4.0935672514619881E-2</v>
      </c>
      <c r="DC329" s="36"/>
      <c r="DD329" s="34"/>
      <c r="DE329" s="34"/>
      <c r="DF329" s="37"/>
      <c r="DG329" s="33"/>
      <c r="DH329" s="34"/>
      <c r="DI329" s="34">
        <f t="shared" ref="DI329" si="9405">DI326-DG329</f>
        <v>796</v>
      </c>
      <c r="DJ329" s="34">
        <f t="shared" ref="DJ329" si="9406">DJ326-DH329</f>
        <v>62</v>
      </c>
      <c r="DK329" s="34">
        <v>332</v>
      </c>
      <c r="DL329" s="35">
        <f t="shared" ref="DL329:DL335" si="9407">((DK329+DM329)/DI329)</f>
        <v>0.435929648241206</v>
      </c>
      <c r="DM329" s="34">
        <v>15</v>
      </c>
      <c r="DN329" s="35">
        <f t="shared" ref="DN329:DN335" si="9408">DM329/(DK329+DM329)</f>
        <v>4.3227665706051875E-2</v>
      </c>
      <c r="DO329" s="36"/>
      <c r="DP329" s="34"/>
      <c r="DQ329" s="34"/>
      <c r="DR329" s="37"/>
      <c r="DS329" s="33"/>
      <c r="DT329" s="34"/>
      <c r="DU329" s="34">
        <f t="shared" ref="DU329" si="9409">DU326-DS329</f>
        <v>869</v>
      </c>
      <c r="DV329" s="34">
        <f t="shared" ref="DV329" si="9410">DV326-DT329</f>
        <v>65</v>
      </c>
      <c r="DW329" s="34">
        <v>366</v>
      </c>
      <c r="DX329" s="35">
        <f t="shared" ref="DX329:DX335" si="9411">((DW329+DY329)/DU329)</f>
        <v>0.45914844649021863</v>
      </c>
      <c r="DY329" s="34">
        <v>33</v>
      </c>
      <c r="DZ329" s="35">
        <f t="shared" ref="DZ329:DZ335" si="9412">DY329/(DW329+DY329)</f>
        <v>8.2706766917293228E-2</v>
      </c>
      <c r="EA329" s="36"/>
      <c r="EB329" s="34"/>
      <c r="EC329" s="34"/>
      <c r="ED329" s="37"/>
      <c r="EE329" s="33"/>
      <c r="EF329" s="34"/>
      <c r="EG329" s="34">
        <f t="shared" ref="EG329" si="9413">EG326-EE329</f>
        <v>136</v>
      </c>
      <c r="EH329" s="34">
        <f t="shared" ref="EH329" si="9414">EH326-EF329</f>
        <v>10</v>
      </c>
      <c r="EI329" s="34">
        <v>48</v>
      </c>
      <c r="EJ329" s="35">
        <f t="shared" ref="EJ329:EJ335" si="9415">((EI329+EK329)/EG329)</f>
        <v>0.375</v>
      </c>
      <c r="EK329" s="34">
        <v>3</v>
      </c>
      <c r="EL329" s="35">
        <f t="shared" ref="EL329:EL335" si="9416">EK329/(EI329+EK329)</f>
        <v>5.8823529411764705E-2</v>
      </c>
      <c r="EM329" s="36"/>
      <c r="EN329" s="34"/>
      <c r="EO329" s="34"/>
      <c r="EP329" s="37"/>
      <c r="EQ329" s="33"/>
      <c r="ER329" s="34"/>
      <c r="ES329" s="34">
        <f t="shared" ref="ES329" si="9417">ES326-EQ329</f>
        <v>846</v>
      </c>
      <c r="ET329" s="34">
        <f t="shared" ref="ET329" si="9418">ET326-ER329</f>
        <v>63</v>
      </c>
      <c r="EU329" s="34">
        <v>358</v>
      </c>
      <c r="EV329" s="35">
        <f t="shared" ref="EV329:EV335" si="9419">((EU329+EW329)/ES329)</f>
        <v>0.44444444444444442</v>
      </c>
      <c r="EW329" s="34">
        <v>18</v>
      </c>
      <c r="EX329" s="35">
        <f t="shared" ref="EX329:EX335" si="9420">EW329/(EU329+EW329)</f>
        <v>4.7872340425531915E-2</v>
      </c>
      <c r="EY329" s="36"/>
      <c r="EZ329" s="34"/>
      <c r="FA329" s="34"/>
      <c r="FB329" s="37"/>
      <c r="FC329" s="33"/>
      <c r="FD329" s="34"/>
      <c r="FE329" s="34">
        <f t="shared" ref="FE329" si="9421">FE326-FC329</f>
        <v>857</v>
      </c>
      <c r="FF329" s="34">
        <f t="shared" ref="FF329" si="9422">FF326-FD329</f>
        <v>65</v>
      </c>
      <c r="FG329" s="34">
        <v>317</v>
      </c>
      <c r="FH329" s="35">
        <f t="shared" ref="FH329:FH335" si="9423">((FG329+FI329)/FE329)</f>
        <v>0.39906651108518088</v>
      </c>
      <c r="FI329" s="34">
        <v>25</v>
      </c>
      <c r="FJ329" s="35">
        <f t="shared" ref="FJ329:FJ335" si="9424">FI329/(FG329+FI329)</f>
        <v>7.3099415204678359E-2</v>
      </c>
      <c r="FK329" s="36"/>
      <c r="FL329" s="34"/>
      <c r="FM329" s="34"/>
      <c r="FN329" s="37"/>
      <c r="FO329" s="33">
        <v>1</v>
      </c>
      <c r="FP329" s="34"/>
      <c r="FQ329" s="34">
        <f t="shared" ref="FQ329" si="9425">FQ326-FO329</f>
        <v>831</v>
      </c>
      <c r="FR329" s="34">
        <f t="shared" ref="FR329" si="9426">FR326-FP329</f>
        <v>63</v>
      </c>
      <c r="FS329" s="34">
        <v>271</v>
      </c>
      <c r="FT329" s="35">
        <f t="shared" ref="FT329:FT335" si="9427">((FS329+FU329)/FQ329)</f>
        <v>0.33333333333333331</v>
      </c>
      <c r="FU329" s="34">
        <v>6</v>
      </c>
      <c r="FV329" s="35">
        <f t="shared" ref="FV329:FV335" si="9428">FU329/(FS329+FU329)</f>
        <v>2.1660649819494584E-2</v>
      </c>
      <c r="FW329" s="36"/>
      <c r="FX329" s="34"/>
      <c r="FY329" s="34"/>
      <c r="FZ329" s="37"/>
      <c r="GA329" s="33"/>
      <c r="GB329" s="34"/>
      <c r="GC329" s="34">
        <f t="shared" ref="GC329" si="9429">GC326-GA329</f>
        <v>124</v>
      </c>
      <c r="GD329" s="34">
        <f t="shared" ref="GD329" si="9430">GD326-GB329</f>
        <v>9</v>
      </c>
      <c r="GE329" s="34">
        <v>37</v>
      </c>
      <c r="GF329" s="35">
        <f t="shared" ref="GF329:GF335" si="9431">((GE329+GG329)/GC329)</f>
        <v>0.31451612903225806</v>
      </c>
      <c r="GG329" s="34">
        <v>2</v>
      </c>
      <c r="GH329" s="35">
        <f t="shared" ref="GH329:GH335" si="9432">GG329/(GE329+GG329)</f>
        <v>5.128205128205128E-2</v>
      </c>
      <c r="GI329" s="36"/>
      <c r="GJ329" s="34"/>
      <c r="GK329" s="34"/>
      <c r="GL329" s="37"/>
      <c r="GM329" s="33"/>
      <c r="GN329" s="34"/>
      <c r="GO329" s="34">
        <f t="shared" ref="GO329" si="9433">GO326-GM329</f>
        <v>823</v>
      </c>
      <c r="GP329" s="34">
        <f t="shared" ref="GP329" si="9434">GP326-GN329</f>
        <v>62</v>
      </c>
      <c r="GQ329" s="34">
        <v>299</v>
      </c>
      <c r="GR329" s="35">
        <f t="shared" ref="GR329:GR335" si="9435">((GQ329+GS329)/GO329)</f>
        <v>0.37424058323207776</v>
      </c>
      <c r="GS329" s="34">
        <v>9</v>
      </c>
      <c r="GT329" s="35">
        <f t="shared" ref="GT329:GT335" si="9436">GS329/(GQ329+GS329)</f>
        <v>2.922077922077922E-2</v>
      </c>
      <c r="GU329" s="36"/>
      <c r="GV329" s="34"/>
      <c r="GW329" s="34"/>
      <c r="GX329" s="37"/>
      <c r="GY329" s="33"/>
      <c r="GZ329" s="34"/>
      <c r="HA329" s="34">
        <f t="shared" ref="HA329" si="9437">HA326-GY329</f>
        <v>823</v>
      </c>
      <c r="HB329" s="34">
        <f t="shared" ref="HB329" si="9438">HB326-GZ329</f>
        <v>62</v>
      </c>
      <c r="HC329" s="34">
        <v>306</v>
      </c>
      <c r="HD329" s="35">
        <f t="shared" ref="HD329:HD335" si="9439">((HC329+HE329)/HA329)</f>
        <v>0.39489671931956255</v>
      </c>
      <c r="HE329" s="34">
        <v>19</v>
      </c>
      <c r="HF329" s="35">
        <f t="shared" ref="HF329:HF335" si="9440">HE329/(HC329+HE329)</f>
        <v>5.8461538461538461E-2</v>
      </c>
      <c r="HG329" s="36"/>
      <c r="HH329" s="34"/>
      <c r="HI329" s="34"/>
      <c r="HJ329" s="37"/>
      <c r="HK329" s="33">
        <f t="shared" ref="HK329:HK336" si="9441">+C329+O329+AA329+AM329+AY329+BK329+BW329+CI329+CU329+DG329+DS329+EE329+EQ329+FC329+FO329+GA329+GM329+GY329</f>
        <v>4</v>
      </c>
      <c r="HL329" s="34">
        <f t="shared" ref="HL329:HL336" si="9442">+D329+P329+AB329+AN329+AZ329+BL329+BX329+CJ329+CV329+DH329+DT329+EF329+ER329+FD329+FP329+GB329+GN329+GZ329</f>
        <v>0</v>
      </c>
      <c r="HM329" s="34">
        <f t="shared" ref="HM329:HM336" si="9443">+E329+Q329+AC329+AO329+BA329+BM329+BY329+CK329+CW329+DI329+DU329+EG329+ES329+FE329+FQ329+GC329+GO329+HA329</f>
        <v>11321</v>
      </c>
      <c r="HN329" s="34">
        <f t="shared" ref="HN329:HN336" si="9444">+F329+R329+AD329+AP329+BB329+BN329+BZ329+CL329+CX329+DJ329+DV329+EH329+ET329+FF329+FR329+GD329+GP329+HB329</f>
        <v>855</v>
      </c>
      <c r="HO329" s="34">
        <f t="shared" ref="HO329:HO336" si="9445">+G329+S329+AE329+AQ329+BC329+BO329+CA329+CM329+CY329+DK329+DW329+EI329+EU329+FG329+FS329+GE329+GQ329+HC329+I329+U329+AG329+AS329+BE329+BQ329+CC329+CO329+DA329+DM329+DY329+EK329+EW329+FI329+FU329+GG329+GS329+HE329</f>
        <v>4837</v>
      </c>
      <c r="HP329" s="214">
        <f t="shared" ref="HP329:HP330" si="9446">+(HO329)/HM329</f>
        <v>0.42725907605335217</v>
      </c>
      <c r="HQ329" s="48">
        <f t="shared" ref="HQ329:HQ336" si="9447">+I329+U329+AG329+AS329+BE329+BQ329+CC329+CO329+DA329+DM329+DY329+EK329+EW329+FI329+FU329+GG329+GS329+HE329</f>
        <v>232</v>
      </c>
      <c r="HR329" s="35">
        <f>+(HQ329/(HO329))</f>
        <v>4.7963613810212941E-2</v>
      </c>
      <c r="HS329" s="49">
        <v>67.3</v>
      </c>
      <c r="HT329" s="50">
        <v>4516</v>
      </c>
      <c r="HU329" s="49">
        <f t="shared" ref="HU329:HU335" si="9448">+HT329/HO329*100</f>
        <v>93.363655158155879</v>
      </c>
      <c r="HV329" s="48"/>
      <c r="HW329" s="37"/>
      <c r="HX329" s="78">
        <f t="shared" ref="HX329:HX335" si="9449">SUM(G329,I329,S329,U329,AE329,AG329,AQ329,AS329,BC329,BE329)/SUM(E329,Q329,AC329,AO329,BA329)</f>
        <v>0.459005376344086</v>
      </c>
      <c r="HY329" s="78">
        <f t="shared" ref="HY329:HY335" si="9450">SUM(BO329,BQ329,CA329,CC329,CM329,CO329,CY329,DA329,DK329,DM329)/SUM(BM329,BY329,CK329,CW329,DI329)</f>
        <v>0.44598155467720685</v>
      </c>
      <c r="HZ329" s="78">
        <f t="shared" ref="HZ329:HZ335" si="9451">SUM(DW329,DY329,EI329,EK329,EU329,EW329,FG329,FI329)/SUM(DU329,EG329,ES329,FE329)</f>
        <v>0.43131462333825704</v>
      </c>
      <c r="IA329" s="78">
        <f t="shared" ref="IA329:IA335" si="9452">SUM(FS329,FU329,GE329,GG329,GQ329,GS329,HC329,HE329)/SUM(FQ329,GC329,GO329,HA329)</f>
        <v>0.36485966935793923</v>
      </c>
    </row>
    <row r="330" spans="1:244" x14ac:dyDescent="0.25">
      <c r="A330" s="226"/>
      <c r="B330" s="41">
        <f t="shared" ref="B330:B335" si="9453">+B329+1</f>
        <v>44681</v>
      </c>
      <c r="C330" s="10">
        <v>1</v>
      </c>
      <c r="D330" s="11"/>
      <c r="E330" s="74">
        <f t="shared" ref="E330:E334" si="9454">E329-C330</f>
        <v>714</v>
      </c>
      <c r="F330" s="74">
        <f t="shared" ref="F330:F334" si="9455">F329-D330</f>
        <v>54</v>
      </c>
      <c r="G330" s="11">
        <v>277</v>
      </c>
      <c r="H330" s="12">
        <f t="shared" si="9372"/>
        <v>0.41456582633053224</v>
      </c>
      <c r="I330" s="11">
        <v>19</v>
      </c>
      <c r="J330" s="12">
        <f t="shared" ref="J330:J335" si="9456">I330/(G330+I330)</f>
        <v>6.4189189189189186E-2</v>
      </c>
      <c r="K330" s="13"/>
      <c r="L330" s="11"/>
      <c r="M330" s="11"/>
      <c r="N330" s="14"/>
      <c r="O330" s="10"/>
      <c r="P330" s="11"/>
      <c r="Q330" s="74">
        <f t="shared" ref="Q330:Q335" si="9457">Q329-O330</f>
        <v>678</v>
      </c>
      <c r="R330" s="74">
        <f t="shared" ref="R330:R335" si="9458">R329-P330</f>
        <v>51</v>
      </c>
      <c r="S330" s="11">
        <v>308</v>
      </c>
      <c r="T330" s="12">
        <f t="shared" si="9375"/>
        <v>0.46607669616519176</v>
      </c>
      <c r="U330" s="11">
        <v>8</v>
      </c>
      <c r="V330" s="12">
        <f t="shared" si="9376"/>
        <v>2.5316455696202531E-2</v>
      </c>
      <c r="W330" s="13"/>
      <c r="X330" s="11"/>
      <c r="Y330" s="11"/>
      <c r="Z330" s="14"/>
      <c r="AA330" s="10"/>
      <c r="AB330" s="11"/>
      <c r="AC330" s="74">
        <f t="shared" ref="AC330:AC335" si="9459">AC329-AA330</f>
        <v>86</v>
      </c>
      <c r="AD330" s="74">
        <f t="shared" ref="AD330:AD335" si="9460">AD329-AB330</f>
        <v>5</v>
      </c>
      <c r="AE330" s="11">
        <v>35</v>
      </c>
      <c r="AF330" s="12">
        <f t="shared" si="9379"/>
        <v>0.5</v>
      </c>
      <c r="AG330" s="11">
        <v>8</v>
      </c>
      <c r="AH330" s="12">
        <f t="shared" si="9380"/>
        <v>0.18604651162790697</v>
      </c>
      <c r="AI330" s="13"/>
      <c r="AJ330" s="11"/>
      <c r="AK330" s="11"/>
      <c r="AL330" s="14"/>
      <c r="AM330" s="10"/>
      <c r="AN330" s="11"/>
      <c r="AO330" s="74">
        <f t="shared" ref="AO330:AO335" si="9461">AO329-AM330</f>
        <v>686</v>
      </c>
      <c r="AP330" s="74">
        <f t="shared" ref="AP330:AP335" si="9462">AP329-AN330</f>
        <v>51</v>
      </c>
      <c r="AQ330" s="11">
        <v>291</v>
      </c>
      <c r="AR330" s="12">
        <f t="shared" si="9383"/>
        <v>0.44314868804664725</v>
      </c>
      <c r="AS330" s="11">
        <v>13</v>
      </c>
      <c r="AT330" s="12">
        <f t="shared" si="9384"/>
        <v>4.2763157894736843E-2</v>
      </c>
      <c r="AU330" s="13"/>
      <c r="AV330" s="11"/>
      <c r="AW330" s="11"/>
      <c r="AX330" s="14"/>
      <c r="AY330" s="10"/>
      <c r="AZ330" s="11"/>
      <c r="BA330" s="74">
        <f t="shared" ref="BA330:BA335" si="9463">BA329-AY330</f>
        <v>811</v>
      </c>
      <c r="BB330" s="74">
        <f t="shared" ref="BB330:BB335" si="9464">BB329-AZ330</f>
        <v>61</v>
      </c>
      <c r="BC330" s="11">
        <v>342</v>
      </c>
      <c r="BD330" s="12">
        <f t="shared" si="9387"/>
        <v>0.44636251541307026</v>
      </c>
      <c r="BE330" s="11">
        <v>20</v>
      </c>
      <c r="BF330" s="12">
        <f t="shared" si="9388"/>
        <v>5.5248618784530384E-2</v>
      </c>
      <c r="BG330" s="13"/>
      <c r="BH330" s="11"/>
      <c r="BI330" s="11"/>
      <c r="BJ330" s="14"/>
      <c r="BK330" s="10"/>
      <c r="BL330" s="11"/>
      <c r="BM330" s="74">
        <f t="shared" ref="BM330:BM335" si="9465">BM329-BK330</f>
        <v>698</v>
      </c>
      <c r="BN330" s="74">
        <f t="shared" ref="BN330:BN335" si="9466">BN329-BL330</f>
        <v>53</v>
      </c>
      <c r="BO330" s="11">
        <v>303</v>
      </c>
      <c r="BP330" s="12">
        <f t="shared" si="9391"/>
        <v>0.44269340974212035</v>
      </c>
      <c r="BQ330" s="11">
        <v>6</v>
      </c>
      <c r="BR330" s="12">
        <f t="shared" si="9392"/>
        <v>1.9417475728155338E-2</v>
      </c>
      <c r="BS330" s="13"/>
      <c r="BT330" s="11"/>
      <c r="BU330" s="11"/>
      <c r="BV330" s="14"/>
      <c r="BW330" s="10"/>
      <c r="BX330" s="11"/>
      <c r="BY330" s="74">
        <f t="shared" ref="BY330:BY335" si="9467">BY329-BW330</f>
        <v>717</v>
      </c>
      <c r="BZ330" s="74">
        <f t="shared" ref="BZ330:BZ335" si="9468">BZ329-BX330</f>
        <v>55</v>
      </c>
      <c r="CA330" s="11">
        <v>306</v>
      </c>
      <c r="CB330" s="12">
        <f t="shared" si="9395"/>
        <v>0.44490934449093444</v>
      </c>
      <c r="CC330" s="11">
        <v>13</v>
      </c>
      <c r="CD330" s="12">
        <f t="shared" si="9396"/>
        <v>4.0752351097178681E-2</v>
      </c>
      <c r="CE330" s="13"/>
      <c r="CF330" s="11"/>
      <c r="CG330" s="11"/>
      <c r="CH330" s="14"/>
      <c r="CI330" s="10">
        <v>1</v>
      </c>
      <c r="CJ330" s="11"/>
      <c r="CK330" s="74">
        <f t="shared" ref="CK330:CK335" si="9469">CK329-CI330</f>
        <v>99</v>
      </c>
      <c r="CL330" s="74">
        <f t="shared" ref="CL330:CL335" si="9470">CL329-CJ330</f>
        <v>8</v>
      </c>
      <c r="CM330" s="11">
        <v>58</v>
      </c>
      <c r="CN330" s="12">
        <f t="shared" si="9399"/>
        <v>0.6262626262626263</v>
      </c>
      <c r="CO330" s="11">
        <v>4</v>
      </c>
      <c r="CP330" s="12">
        <f t="shared" si="9400"/>
        <v>6.4516129032258063E-2</v>
      </c>
      <c r="CQ330" s="13"/>
      <c r="CR330" s="11"/>
      <c r="CS330" s="11"/>
      <c r="CT330" s="14"/>
      <c r="CU330" s="10">
        <v>1</v>
      </c>
      <c r="CV330" s="11"/>
      <c r="CW330" s="74">
        <f t="shared" ref="CW330:CW335" si="9471">CW329-CU330</f>
        <v>724</v>
      </c>
      <c r="CX330" s="74">
        <f t="shared" ref="CX330:CX335" si="9472">CX329-CV330</f>
        <v>56</v>
      </c>
      <c r="CY330" s="11">
        <v>298</v>
      </c>
      <c r="CZ330" s="12">
        <f t="shared" si="9403"/>
        <v>0.425414364640884</v>
      </c>
      <c r="DA330" s="11">
        <v>10</v>
      </c>
      <c r="DB330" s="12">
        <f t="shared" si="9404"/>
        <v>3.2467532467532464E-2</v>
      </c>
      <c r="DC330" s="13"/>
      <c r="DD330" s="11"/>
      <c r="DE330" s="11"/>
      <c r="DF330" s="14"/>
      <c r="DG330" s="10"/>
      <c r="DH330" s="11"/>
      <c r="DI330" s="74">
        <f t="shared" ref="DI330:DI335" si="9473">DI329-DG330</f>
        <v>796</v>
      </c>
      <c r="DJ330" s="74">
        <f t="shared" ref="DJ330:DJ335" si="9474">DJ329-DH330</f>
        <v>62</v>
      </c>
      <c r="DK330" s="11">
        <v>327</v>
      </c>
      <c r="DL330" s="12">
        <f t="shared" si="9407"/>
        <v>0.42085427135678394</v>
      </c>
      <c r="DM330" s="11">
        <v>8</v>
      </c>
      <c r="DN330" s="12">
        <f t="shared" si="9408"/>
        <v>2.3880597014925373E-2</v>
      </c>
      <c r="DO330" s="13"/>
      <c r="DP330" s="11"/>
      <c r="DQ330" s="11"/>
      <c r="DR330" s="14"/>
      <c r="DS330" s="10"/>
      <c r="DT330" s="11"/>
      <c r="DU330" s="74">
        <f t="shared" ref="DU330:DU335" si="9475">DU329-DS330</f>
        <v>869</v>
      </c>
      <c r="DV330" s="74">
        <f t="shared" ref="DV330:DV335" si="9476">DV329-DT330</f>
        <v>65</v>
      </c>
      <c r="DW330" s="11">
        <v>358</v>
      </c>
      <c r="DX330" s="12">
        <f t="shared" si="9411"/>
        <v>0.43613348676639818</v>
      </c>
      <c r="DY330" s="11">
        <v>21</v>
      </c>
      <c r="DZ330" s="12">
        <f t="shared" si="9412"/>
        <v>5.5408970976253295E-2</v>
      </c>
      <c r="EA330" s="13"/>
      <c r="EB330" s="11"/>
      <c r="EC330" s="11"/>
      <c r="ED330" s="14"/>
      <c r="EE330" s="10"/>
      <c r="EF330" s="11"/>
      <c r="EG330" s="74">
        <f t="shared" ref="EG330:EG335" si="9477">EG329-EE330</f>
        <v>136</v>
      </c>
      <c r="EH330" s="74">
        <f t="shared" ref="EH330:EH335" si="9478">EH329-EF330</f>
        <v>10</v>
      </c>
      <c r="EI330" s="11">
        <v>46</v>
      </c>
      <c r="EJ330" s="12">
        <f t="shared" si="9415"/>
        <v>0.34558823529411764</v>
      </c>
      <c r="EK330" s="11">
        <v>1</v>
      </c>
      <c r="EL330" s="12">
        <f t="shared" si="9416"/>
        <v>2.1276595744680851E-2</v>
      </c>
      <c r="EM330" s="13"/>
      <c r="EN330" s="11"/>
      <c r="EO330" s="11"/>
      <c r="EP330" s="14"/>
      <c r="EQ330" s="10"/>
      <c r="ER330" s="11"/>
      <c r="ES330" s="74">
        <f t="shared" ref="ES330:ES335" si="9479">ES329-EQ330</f>
        <v>846</v>
      </c>
      <c r="ET330" s="74">
        <f t="shared" ref="ET330:ET335" si="9480">ET329-ER330</f>
        <v>63</v>
      </c>
      <c r="EU330" s="11">
        <v>381</v>
      </c>
      <c r="EV330" s="12">
        <f t="shared" si="9419"/>
        <v>0.46217494089834515</v>
      </c>
      <c r="EW330" s="11">
        <v>10</v>
      </c>
      <c r="EX330" s="12">
        <f t="shared" si="9420"/>
        <v>2.557544757033248E-2</v>
      </c>
      <c r="EY330" s="13"/>
      <c r="EZ330" s="11"/>
      <c r="FA330" s="11"/>
      <c r="FB330" s="14"/>
      <c r="FC330" s="10">
        <v>2</v>
      </c>
      <c r="FD330" s="11"/>
      <c r="FE330" s="74">
        <f t="shared" ref="FE330:FE335" si="9481">FE329-FC330</f>
        <v>855</v>
      </c>
      <c r="FF330" s="74">
        <f t="shared" ref="FF330:FF335" si="9482">FF329-FD330</f>
        <v>65</v>
      </c>
      <c r="FG330" s="11">
        <v>393</v>
      </c>
      <c r="FH330" s="12">
        <f t="shared" si="9423"/>
        <v>0.48421052631578948</v>
      </c>
      <c r="FI330" s="11">
        <v>21</v>
      </c>
      <c r="FJ330" s="12">
        <f t="shared" si="9424"/>
        <v>5.0724637681159424E-2</v>
      </c>
      <c r="FK330" s="13"/>
      <c r="FL330" s="11"/>
      <c r="FM330" s="11"/>
      <c r="FN330" s="14"/>
      <c r="FO330" s="10"/>
      <c r="FP330" s="11"/>
      <c r="FQ330" s="74">
        <f t="shared" ref="FQ330:FQ335" si="9483">FQ329-FO330</f>
        <v>831</v>
      </c>
      <c r="FR330" s="74">
        <f t="shared" ref="FR330:FR335" si="9484">FR329-FP330</f>
        <v>63</v>
      </c>
      <c r="FS330" s="11">
        <v>393</v>
      </c>
      <c r="FT330" s="12">
        <f t="shared" si="9427"/>
        <v>0.48134777376654631</v>
      </c>
      <c r="FU330" s="11">
        <v>7</v>
      </c>
      <c r="FV330" s="12">
        <f t="shared" si="9428"/>
        <v>1.7500000000000002E-2</v>
      </c>
      <c r="FW330" s="13"/>
      <c r="FX330" s="11"/>
      <c r="FY330" s="11"/>
      <c r="FZ330" s="14"/>
      <c r="GA330" s="10"/>
      <c r="GB330" s="11"/>
      <c r="GC330" s="74">
        <f t="shared" ref="GC330:GC335" si="9485">GC329-GA330</f>
        <v>124</v>
      </c>
      <c r="GD330" s="74">
        <f t="shared" ref="GD330:GD335" si="9486">GD329-GB330</f>
        <v>9</v>
      </c>
      <c r="GE330" s="11">
        <v>38</v>
      </c>
      <c r="GF330" s="12">
        <f t="shared" si="9431"/>
        <v>0.32258064516129031</v>
      </c>
      <c r="GG330" s="11">
        <v>2</v>
      </c>
      <c r="GH330" s="12">
        <f t="shared" si="9432"/>
        <v>0.05</v>
      </c>
      <c r="GI330" s="13"/>
      <c r="GJ330" s="11"/>
      <c r="GK330" s="11"/>
      <c r="GL330" s="14"/>
      <c r="GM330" s="10"/>
      <c r="GN330" s="11"/>
      <c r="GO330" s="74">
        <f t="shared" ref="GO330:GO335" si="9487">GO329-GM330</f>
        <v>823</v>
      </c>
      <c r="GP330" s="74">
        <f t="shared" ref="GP330:GP335" si="9488">GP329-GN330</f>
        <v>62</v>
      </c>
      <c r="GQ330" s="11">
        <v>370</v>
      </c>
      <c r="GR330" s="12">
        <f t="shared" si="9435"/>
        <v>0.46658566221142161</v>
      </c>
      <c r="GS330" s="11">
        <v>14</v>
      </c>
      <c r="GT330" s="12">
        <f t="shared" si="9436"/>
        <v>3.6458333333333336E-2</v>
      </c>
      <c r="GU330" s="13"/>
      <c r="GV330" s="11"/>
      <c r="GW330" s="11"/>
      <c r="GX330" s="14"/>
      <c r="GY330" s="10">
        <v>1</v>
      </c>
      <c r="GZ330" s="11"/>
      <c r="HA330" s="74">
        <f t="shared" ref="HA330:HA335" si="9489">HA329-GY330</f>
        <v>822</v>
      </c>
      <c r="HB330" s="74">
        <f t="shared" ref="HB330:HB335" si="9490">HB329-GZ330</f>
        <v>62</v>
      </c>
      <c r="HC330" s="11">
        <v>322</v>
      </c>
      <c r="HD330" s="12">
        <f t="shared" si="9439"/>
        <v>0.41362530413625304</v>
      </c>
      <c r="HE330" s="11">
        <v>18</v>
      </c>
      <c r="HF330" s="12">
        <f t="shared" si="9440"/>
        <v>5.2941176470588235E-2</v>
      </c>
      <c r="HG330" s="13"/>
      <c r="HH330" s="11"/>
      <c r="HI330" s="11"/>
      <c r="HJ330" s="14"/>
      <c r="HK330" s="10">
        <f t="shared" si="9441"/>
        <v>6</v>
      </c>
      <c r="HL330" s="11">
        <f t="shared" si="9442"/>
        <v>0</v>
      </c>
      <c r="HM330" s="11">
        <f t="shared" si="9443"/>
        <v>11315</v>
      </c>
      <c r="HN330" s="11">
        <f t="shared" si="9444"/>
        <v>855</v>
      </c>
      <c r="HO330" s="11">
        <f t="shared" si="9445"/>
        <v>5049</v>
      </c>
      <c r="HP330" s="215">
        <f t="shared" si="9446"/>
        <v>0.44622182942996025</v>
      </c>
      <c r="HQ330" s="15">
        <f t="shared" si="9447"/>
        <v>203</v>
      </c>
      <c r="HR330" s="12">
        <f t="shared" ref="HR330:HR336" si="9491">+(HQ330/(HO330))</f>
        <v>4.0205981382451968E-2</v>
      </c>
      <c r="HS330" s="16">
        <v>67.2</v>
      </c>
      <c r="HT330" s="17">
        <v>4744</v>
      </c>
      <c r="HU330" s="16">
        <f t="shared" si="9448"/>
        <v>93.959199841552788</v>
      </c>
      <c r="HV330" s="15"/>
      <c r="HW330" s="14"/>
      <c r="HX330" s="78">
        <f t="shared" si="9449"/>
        <v>0.44403361344537817</v>
      </c>
      <c r="HY330" s="78">
        <f t="shared" si="9450"/>
        <v>0.43935398813447596</v>
      </c>
      <c r="HZ330" s="78">
        <f t="shared" si="9451"/>
        <v>0.45491500369549148</v>
      </c>
      <c r="IA330" s="78">
        <f t="shared" si="9452"/>
        <v>0.44769230769230767</v>
      </c>
    </row>
    <row r="331" spans="1:244" x14ac:dyDescent="0.25">
      <c r="A331" s="226"/>
      <c r="B331" s="41">
        <f t="shared" si="9453"/>
        <v>44682</v>
      </c>
      <c r="C331" s="10"/>
      <c r="D331" s="11"/>
      <c r="E331" s="74">
        <f t="shared" si="9454"/>
        <v>714</v>
      </c>
      <c r="F331" s="74">
        <f t="shared" si="9455"/>
        <v>54</v>
      </c>
      <c r="G331" s="11">
        <v>277</v>
      </c>
      <c r="H331" s="12">
        <f t="shared" si="9372"/>
        <v>0.41456582633053224</v>
      </c>
      <c r="I331" s="11">
        <v>19</v>
      </c>
      <c r="J331" s="12">
        <f t="shared" si="9456"/>
        <v>6.4189189189189186E-2</v>
      </c>
      <c r="K331" s="13"/>
      <c r="L331" s="11"/>
      <c r="M331" s="11"/>
      <c r="N331" s="14"/>
      <c r="O331" s="10">
        <v>1</v>
      </c>
      <c r="P331" s="11"/>
      <c r="Q331" s="74">
        <f t="shared" si="9457"/>
        <v>677</v>
      </c>
      <c r="R331" s="74">
        <f t="shared" si="9458"/>
        <v>51</v>
      </c>
      <c r="S331" s="11">
        <v>285</v>
      </c>
      <c r="T331" s="12">
        <f t="shared" si="9375"/>
        <v>0.44165435745937964</v>
      </c>
      <c r="U331" s="11">
        <v>14</v>
      </c>
      <c r="V331" s="12">
        <f t="shared" si="9376"/>
        <v>4.6822742474916385E-2</v>
      </c>
      <c r="W331" s="13"/>
      <c r="X331" s="11"/>
      <c r="Y331" s="11"/>
      <c r="Z331" s="14"/>
      <c r="AA331" s="10">
        <v>1</v>
      </c>
      <c r="AB331" s="11"/>
      <c r="AC331" s="74">
        <f t="shared" si="9459"/>
        <v>85</v>
      </c>
      <c r="AD331" s="74">
        <f t="shared" si="9460"/>
        <v>5</v>
      </c>
      <c r="AE331" s="11">
        <v>34</v>
      </c>
      <c r="AF331" s="12">
        <f t="shared" si="9379"/>
        <v>0.43529411764705883</v>
      </c>
      <c r="AG331" s="11">
        <v>3</v>
      </c>
      <c r="AH331" s="12">
        <f t="shared" si="9380"/>
        <v>8.1081081081081086E-2</v>
      </c>
      <c r="AI331" s="13"/>
      <c r="AJ331" s="11"/>
      <c r="AK331" s="11"/>
      <c r="AL331" s="14"/>
      <c r="AM331" s="10"/>
      <c r="AN331" s="11"/>
      <c r="AO331" s="74">
        <f t="shared" si="9461"/>
        <v>686</v>
      </c>
      <c r="AP331" s="74">
        <f t="shared" si="9462"/>
        <v>51</v>
      </c>
      <c r="AQ331" s="11">
        <v>291</v>
      </c>
      <c r="AR331" s="12">
        <f t="shared" si="9383"/>
        <v>0.45626822157434405</v>
      </c>
      <c r="AS331" s="11">
        <v>22</v>
      </c>
      <c r="AT331" s="12">
        <f t="shared" si="9384"/>
        <v>7.0287539936102233E-2</v>
      </c>
      <c r="AU331" s="13"/>
      <c r="AV331" s="11"/>
      <c r="AW331" s="11"/>
      <c r="AX331" s="14"/>
      <c r="AY331" s="10">
        <v>2</v>
      </c>
      <c r="AZ331" s="11"/>
      <c r="BA331" s="74">
        <f t="shared" si="9463"/>
        <v>809</v>
      </c>
      <c r="BB331" s="74">
        <f t="shared" si="9464"/>
        <v>61</v>
      </c>
      <c r="BC331" s="11">
        <v>311</v>
      </c>
      <c r="BD331" s="12">
        <f t="shared" si="9387"/>
        <v>0.40791100123609392</v>
      </c>
      <c r="BE331" s="11">
        <v>19</v>
      </c>
      <c r="BF331" s="12">
        <f t="shared" si="9388"/>
        <v>5.7575757575757579E-2</v>
      </c>
      <c r="BG331" s="13"/>
      <c r="BH331" s="11"/>
      <c r="BI331" s="11"/>
      <c r="BJ331" s="14"/>
      <c r="BK331" s="10"/>
      <c r="BL331" s="11"/>
      <c r="BM331" s="74">
        <f t="shared" si="9465"/>
        <v>698</v>
      </c>
      <c r="BN331" s="74">
        <f t="shared" si="9466"/>
        <v>53</v>
      </c>
      <c r="BO331" s="11">
        <v>273</v>
      </c>
      <c r="BP331" s="12">
        <f t="shared" si="9391"/>
        <v>0.40830945558739257</v>
      </c>
      <c r="BQ331" s="11">
        <v>12</v>
      </c>
      <c r="BR331" s="12">
        <f t="shared" si="9392"/>
        <v>4.2105263157894736E-2</v>
      </c>
      <c r="BS331" s="13"/>
      <c r="BT331" s="11"/>
      <c r="BU331" s="11"/>
      <c r="BV331" s="14"/>
      <c r="BW331" s="10"/>
      <c r="BX331" s="11"/>
      <c r="BY331" s="74">
        <f t="shared" si="9467"/>
        <v>717</v>
      </c>
      <c r="BZ331" s="74">
        <f t="shared" si="9468"/>
        <v>55</v>
      </c>
      <c r="CA331" s="11">
        <v>305</v>
      </c>
      <c r="CB331" s="12">
        <f t="shared" si="9395"/>
        <v>0.44351464435146443</v>
      </c>
      <c r="CC331" s="11">
        <v>13</v>
      </c>
      <c r="CD331" s="12">
        <f t="shared" si="9396"/>
        <v>4.0880503144654086E-2</v>
      </c>
      <c r="CE331" s="13"/>
      <c r="CF331" s="11"/>
      <c r="CG331" s="11"/>
      <c r="CH331" s="14"/>
      <c r="CI331" s="10"/>
      <c r="CJ331" s="11"/>
      <c r="CK331" s="74">
        <f t="shared" si="9469"/>
        <v>99</v>
      </c>
      <c r="CL331" s="74">
        <f t="shared" si="9470"/>
        <v>8</v>
      </c>
      <c r="CM331" s="11">
        <v>48</v>
      </c>
      <c r="CN331" s="12">
        <f t="shared" si="9399"/>
        <v>0.51515151515151514</v>
      </c>
      <c r="CO331" s="11">
        <v>3</v>
      </c>
      <c r="CP331" s="12">
        <f t="shared" si="9400"/>
        <v>5.8823529411764705E-2</v>
      </c>
      <c r="CQ331" s="13"/>
      <c r="CR331" s="11"/>
      <c r="CS331" s="11"/>
      <c r="CT331" s="14"/>
      <c r="CU331" s="10"/>
      <c r="CV331" s="11"/>
      <c r="CW331" s="74">
        <f t="shared" si="9471"/>
        <v>724</v>
      </c>
      <c r="CX331" s="74">
        <f t="shared" si="9472"/>
        <v>56</v>
      </c>
      <c r="CY331" s="11">
        <v>297</v>
      </c>
      <c r="CZ331" s="12">
        <f t="shared" si="9403"/>
        <v>0.41988950276243092</v>
      </c>
      <c r="DA331" s="11">
        <v>7</v>
      </c>
      <c r="DB331" s="12">
        <f t="shared" si="9404"/>
        <v>2.3026315789473683E-2</v>
      </c>
      <c r="DC331" s="13"/>
      <c r="DD331" s="11"/>
      <c r="DE331" s="11"/>
      <c r="DF331" s="14"/>
      <c r="DG331" s="10"/>
      <c r="DH331" s="11"/>
      <c r="DI331" s="74">
        <f t="shared" si="9473"/>
        <v>796</v>
      </c>
      <c r="DJ331" s="74">
        <f t="shared" si="9474"/>
        <v>62</v>
      </c>
      <c r="DK331" s="11">
        <v>323</v>
      </c>
      <c r="DL331" s="12">
        <f t="shared" si="9407"/>
        <v>0.42462311557788945</v>
      </c>
      <c r="DM331" s="11">
        <v>15</v>
      </c>
      <c r="DN331" s="12">
        <f t="shared" si="9408"/>
        <v>4.4378698224852069E-2</v>
      </c>
      <c r="DO331" s="13"/>
      <c r="DP331" s="11"/>
      <c r="DQ331" s="11"/>
      <c r="DR331" s="14"/>
      <c r="DS331" s="10"/>
      <c r="DT331" s="11"/>
      <c r="DU331" s="74">
        <f t="shared" si="9475"/>
        <v>869</v>
      </c>
      <c r="DV331" s="74">
        <f t="shared" si="9476"/>
        <v>65</v>
      </c>
      <c r="DW331" s="11">
        <v>351</v>
      </c>
      <c r="DX331" s="12">
        <f t="shared" si="9411"/>
        <v>0.41772151898734178</v>
      </c>
      <c r="DY331" s="11">
        <v>12</v>
      </c>
      <c r="DZ331" s="12">
        <f t="shared" si="9412"/>
        <v>3.3057851239669422E-2</v>
      </c>
      <c r="EA331" s="13"/>
      <c r="EB331" s="11"/>
      <c r="EC331" s="11"/>
      <c r="ED331" s="14"/>
      <c r="EE331" s="10"/>
      <c r="EF331" s="11"/>
      <c r="EG331" s="74">
        <f t="shared" si="9477"/>
        <v>136</v>
      </c>
      <c r="EH331" s="74">
        <f t="shared" si="9478"/>
        <v>10</v>
      </c>
      <c r="EI331" s="11">
        <v>44</v>
      </c>
      <c r="EJ331" s="12">
        <f t="shared" si="9415"/>
        <v>0.34558823529411764</v>
      </c>
      <c r="EK331" s="11">
        <v>3</v>
      </c>
      <c r="EL331" s="12">
        <f t="shared" si="9416"/>
        <v>6.3829787234042548E-2</v>
      </c>
      <c r="EM331" s="13"/>
      <c r="EN331" s="11"/>
      <c r="EO331" s="11"/>
      <c r="EP331" s="14"/>
      <c r="EQ331" s="10"/>
      <c r="ER331" s="11"/>
      <c r="ES331" s="74">
        <f t="shared" si="9479"/>
        <v>846</v>
      </c>
      <c r="ET331" s="74">
        <f t="shared" si="9480"/>
        <v>63</v>
      </c>
      <c r="EU331" s="11">
        <v>342</v>
      </c>
      <c r="EV331" s="12">
        <f t="shared" si="9419"/>
        <v>0.42198581560283688</v>
      </c>
      <c r="EW331" s="11">
        <v>15</v>
      </c>
      <c r="EX331" s="12">
        <f t="shared" si="9420"/>
        <v>4.2016806722689079E-2</v>
      </c>
      <c r="EY331" s="13"/>
      <c r="EZ331" s="11"/>
      <c r="FA331" s="11"/>
      <c r="FB331" s="14"/>
      <c r="FC331" s="10"/>
      <c r="FD331" s="11"/>
      <c r="FE331" s="74">
        <f t="shared" si="9481"/>
        <v>855</v>
      </c>
      <c r="FF331" s="74">
        <f t="shared" si="9482"/>
        <v>65</v>
      </c>
      <c r="FG331" s="11">
        <v>339</v>
      </c>
      <c r="FH331" s="12">
        <f t="shared" si="9423"/>
        <v>0.41403508771929826</v>
      </c>
      <c r="FI331" s="11">
        <v>15</v>
      </c>
      <c r="FJ331" s="12">
        <f t="shared" si="9424"/>
        <v>4.2372881355932202E-2</v>
      </c>
      <c r="FK331" s="13"/>
      <c r="FL331" s="11"/>
      <c r="FM331" s="11"/>
      <c r="FN331" s="14"/>
      <c r="FO331" s="10"/>
      <c r="FP331" s="11"/>
      <c r="FQ331" s="74">
        <f t="shared" si="9483"/>
        <v>831</v>
      </c>
      <c r="FR331" s="74">
        <f t="shared" si="9484"/>
        <v>63</v>
      </c>
      <c r="FS331" s="11">
        <v>338</v>
      </c>
      <c r="FT331" s="12">
        <f t="shared" si="9427"/>
        <v>0.41636582430806257</v>
      </c>
      <c r="FU331" s="11">
        <v>8</v>
      </c>
      <c r="FV331" s="12">
        <f t="shared" si="9428"/>
        <v>2.3121387283236993E-2</v>
      </c>
      <c r="FW331" s="13"/>
      <c r="FX331" s="11"/>
      <c r="FY331" s="11"/>
      <c r="FZ331" s="14"/>
      <c r="GA331" s="10"/>
      <c r="GB331" s="11"/>
      <c r="GC331" s="74">
        <f t="shared" si="9485"/>
        <v>124</v>
      </c>
      <c r="GD331" s="74">
        <f t="shared" si="9486"/>
        <v>9</v>
      </c>
      <c r="GE331" s="11">
        <v>40</v>
      </c>
      <c r="GF331" s="12">
        <f t="shared" si="9431"/>
        <v>0.33870967741935482</v>
      </c>
      <c r="GG331" s="11">
        <v>2</v>
      </c>
      <c r="GH331" s="12">
        <f t="shared" si="9432"/>
        <v>4.7619047619047616E-2</v>
      </c>
      <c r="GI331" s="13"/>
      <c r="GJ331" s="11"/>
      <c r="GK331" s="11"/>
      <c r="GL331" s="14"/>
      <c r="GM331" s="10">
        <v>2</v>
      </c>
      <c r="GN331" s="11"/>
      <c r="GO331" s="74">
        <f t="shared" si="9487"/>
        <v>821</v>
      </c>
      <c r="GP331" s="74">
        <f t="shared" si="9488"/>
        <v>62</v>
      </c>
      <c r="GQ331" s="11">
        <v>351</v>
      </c>
      <c r="GR331" s="12">
        <f t="shared" si="9435"/>
        <v>0.44579780755176612</v>
      </c>
      <c r="GS331" s="11">
        <v>15</v>
      </c>
      <c r="GT331" s="12">
        <f t="shared" si="9436"/>
        <v>4.0983606557377046E-2</v>
      </c>
      <c r="GU331" s="13"/>
      <c r="GV331" s="11"/>
      <c r="GW331" s="11"/>
      <c r="GX331" s="14"/>
      <c r="GY331" s="10"/>
      <c r="GZ331" s="11"/>
      <c r="HA331" s="74">
        <f t="shared" si="9489"/>
        <v>822</v>
      </c>
      <c r="HB331" s="74">
        <f t="shared" si="9490"/>
        <v>62</v>
      </c>
      <c r="HC331" s="11">
        <v>354</v>
      </c>
      <c r="HD331" s="12">
        <f t="shared" si="9439"/>
        <v>0.45255474452554745</v>
      </c>
      <c r="HE331" s="11">
        <v>18</v>
      </c>
      <c r="HF331" s="12">
        <f t="shared" si="9440"/>
        <v>4.8387096774193547E-2</v>
      </c>
      <c r="HG331" s="13"/>
      <c r="HH331" s="11"/>
      <c r="HI331" s="11"/>
      <c r="HJ331" s="14"/>
      <c r="HK331" s="10">
        <f t="shared" si="9441"/>
        <v>6</v>
      </c>
      <c r="HL331" s="11">
        <f t="shared" si="9442"/>
        <v>0</v>
      </c>
      <c r="HM331" s="11">
        <f t="shared" si="9443"/>
        <v>11309</v>
      </c>
      <c r="HN331" s="11">
        <f t="shared" si="9444"/>
        <v>855</v>
      </c>
      <c r="HO331" s="11">
        <f t="shared" si="9445"/>
        <v>4818</v>
      </c>
      <c r="HP331" s="215">
        <f>+(HO331)/HM331</f>
        <v>0.42603236360420904</v>
      </c>
      <c r="HQ331" s="15">
        <f t="shared" si="9447"/>
        <v>215</v>
      </c>
      <c r="HR331" s="12">
        <f t="shared" si="9491"/>
        <v>4.4624325446243257E-2</v>
      </c>
      <c r="HS331" s="16">
        <v>67.3</v>
      </c>
      <c r="HT331" s="17">
        <v>4512</v>
      </c>
      <c r="HU331" s="16">
        <f t="shared" si="9448"/>
        <v>93.64881693648816</v>
      </c>
      <c r="HV331" s="15"/>
      <c r="HW331" s="14"/>
      <c r="HX331" s="78">
        <f t="shared" si="9449"/>
        <v>0.42914843487041399</v>
      </c>
      <c r="HY331" s="78">
        <f t="shared" si="9450"/>
        <v>0.42715886618325644</v>
      </c>
      <c r="HZ331" s="78">
        <f t="shared" si="9451"/>
        <v>0.41426459719142644</v>
      </c>
      <c r="IA331" s="78">
        <f t="shared" si="9452"/>
        <v>0.43341031562740567</v>
      </c>
    </row>
    <row r="332" spans="1:244" x14ac:dyDescent="0.25">
      <c r="A332" s="226"/>
      <c r="B332" s="41">
        <f t="shared" si="9453"/>
        <v>44683</v>
      </c>
      <c r="C332" s="10"/>
      <c r="D332" s="11"/>
      <c r="E332" s="74">
        <f t="shared" si="9454"/>
        <v>714</v>
      </c>
      <c r="F332" s="74">
        <f t="shared" si="9455"/>
        <v>54</v>
      </c>
      <c r="G332" s="11">
        <v>282</v>
      </c>
      <c r="H332" s="12">
        <f t="shared" si="9372"/>
        <v>0.41596638655462187</v>
      </c>
      <c r="I332" s="11">
        <v>15</v>
      </c>
      <c r="J332" s="12">
        <f t="shared" si="9456"/>
        <v>5.0505050505050504E-2</v>
      </c>
      <c r="K332" s="11"/>
      <c r="L332" s="11"/>
      <c r="M332" s="18"/>
      <c r="N332" s="20"/>
      <c r="O332" s="10"/>
      <c r="P332" s="11"/>
      <c r="Q332" s="74">
        <f t="shared" si="9457"/>
        <v>677</v>
      </c>
      <c r="R332" s="74">
        <f t="shared" si="9458"/>
        <v>51</v>
      </c>
      <c r="S332" s="11">
        <v>293</v>
      </c>
      <c r="T332" s="12">
        <f t="shared" si="9375"/>
        <v>0.44165435745937964</v>
      </c>
      <c r="U332" s="11">
        <v>6</v>
      </c>
      <c r="V332" s="12">
        <f t="shared" si="9376"/>
        <v>2.0066889632107024E-2</v>
      </c>
      <c r="W332" s="11"/>
      <c r="X332" s="11"/>
      <c r="Y332" s="18"/>
      <c r="Z332" s="20"/>
      <c r="AA332" s="10">
        <v>2</v>
      </c>
      <c r="AB332" s="11"/>
      <c r="AC332" s="74">
        <f t="shared" si="9459"/>
        <v>83</v>
      </c>
      <c r="AD332" s="74">
        <f t="shared" si="9460"/>
        <v>5</v>
      </c>
      <c r="AE332" s="11">
        <v>35</v>
      </c>
      <c r="AF332" s="12">
        <f t="shared" si="9379"/>
        <v>0.46987951807228917</v>
      </c>
      <c r="AG332" s="11">
        <v>4</v>
      </c>
      <c r="AH332" s="12">
        <f t="shared" si="9380"/>
        <v>0.10256410256410256</v>
      </c>
      <c r="AI332" s="11"/>
      <c r="AJ332" s="11"/>
      <c r="AK332" s="18"/>
      <c r="AL332" s="20"/>
      <c r="AM332" s="10"/>
      <c r="AN332" s="11"/>
      <c r="AO332" s="74">
        <f t="shared" si="9461"/>
        <v>686</v>
      </c>
      <c r="AP332" s="74">
        <f t="shared" si="9462"/>
        <v>51</v>
      </c>
      <c r="AQ332" s="11">
        <v>293</v>
      </c>
      <c r="AR332" s="12">
        <f t="shared" si="9383"/>
        <v>0.44897959183673469</v>
      </c>
      <c r="AS332" s="11">
        <v>15</v>
      </c>
      <c r="AT332" s="12">
        <f t="shared" si="9384"/>
        <v>4.8701298701298704E-2</v>
      </c>
      <c r="AU332" s="11"/>
      <c r="AV332" s="11"/>
      <c r="AW332" s="18"/>
      <c r="AX332" s="20"/>
      <c r="AY332" s="10"/>
      <c r="AZ332" s="11"/>
      <c r="BA332" s="74">
        <f t="shared" si="9463"/>
        <v>809</v>
      </c>
      <c r="BB332" s="74">
        <f t="shared" si="9464"/>
        <v>61</v>
      </c>
      <c r="BC332" s="11">
        <v>327</v>
      </c>
      <c r="BD332" s="12">
        <f t="shared" si="9387"/>
        <v>0.42398022249690975</v>
      </c>
      <c r="BE332" s="11">
        <v>16</v>
      </c>
      <c r="BF332" s="12">
        <f t="shared" si="9388"/>
        <v>4.6647230320699708E-2</v>
      </c>
      <c r="BG332" s="11"/>
      <c r="BH332" s="11"/>
      <c r="BI332" s="18"/>
      <c r="BJ332" s="20"/>
      <c r="BK332" s="10">
        <v>1</v>
      </c>
      <c r="BL332" s="11"/>
      <c r="BM332" s="74">
        <f t="shared" si="9465"/>
        <v>697</v>
      </c>
      <c r="BN332" s="74">
        <f t="shared" si="9466"/>
        <v>53</v>
      </c>
      <c r="BO332" s="11">
        <v>276</v>
      </c>
      <c r="BP332" s="12">
        <f t="shared" si="9391"/>
        <v>0.40889526542324245</v>
      </c>
      <c r="BQ332" s="11">
        <v>9</v>
      </c>
      <c r="BR332" s="12">
        <f t="shared" si="9392"/>
        <v>3.1578947368421054E-2</v>
      </c>
      <c r="BS332" s="11"/>
      <c r="BT332" s="11"/>
      <c r="BU332" s="18"/>
      <c r="BV332" s="20"/>
      <c r="BW332" s="10">
        <v>3</v>
      </c>
      <c r="BX332" s="11"/>
      <c r="BY332" s="74">
        <f t="shared" si="9467"/>
        <v>714</v>
      </c>
      <c r="BZ332" s="74">
        <f t="shared" si="9468"/>
        <v>55</v>
      </c>
      <c r="CA332" s="11">
        <v>321</v>
      </c>
      <c r="CB332" s="12">
        <f t="shared" si="9395"/>
        <v>0.46078431372549017</v>
      </c>
      <c r="CC332" s="11">
        <v>8</v>
      </c>
      <c r="CD332" s="12">
        <f t="shared" si="9396"/>
        <v>2.4316109422492401E-2</v>
      </c>
      <c r="CE332" s="11"/>
      <c r="CF332" s="11"/>
      <c r="CG332" s="18"/>
      <c r="CH332" s="20"/>
      <c r="CI332" s="10">
        <v>1</v>
      </c>
      <c r="CJ332" s="11"/>
      <c r="CK332" s="74">
        <f t="shared" si="9469"/>
        <v>98</v>
      </c>
      <c r="CL332" s="74">
        <f t="shared" si="9470"/>
        <v>8</v>
      </c>
      <c r="CM332" s="11">
        <v>50</v>
      </c>
      <c r="CN332" s="12">
        <f t="shared" si="9399"/>
        <v>0.55102040816326525</v>
      </c>
      <c r="CO332" s="11">
        <v>4</v>
      </c>
      <c r="CP332" s="12">
        <f t="shared" si="9400"/>
        <v>7.407407407407407E-2</v>
      </c>
      <c r="CQ332" s="11"/>
      <c r="CR332" s="11"/>
      <c r="CS332" s="18"/>
      <c r="CT332" s="20"/>
      <c r="CU332" s="10"/>
      <c r="CV332" s="11"/>
      <c r="CW332" s="74">
        <f t="shared" si="9471"/>
        <v>724</v>
      </c>
      <c r="CX332" s="74">
        <f t="shared" si="9472"/>
        <v>56</v>
      </c>
      <c r="CY332" s="11">
        <v>315</v>
      </c>
      <c r="CZ332" s="12">
        <f t="shared" si="9403"/>
        <v>0.45441988950276241</v>
      </c>
      <c r="DA332" s="11">
        <v>14</v>
      </c>
      <c r="DB332" s="12">
        <f t="shared" si="9404"/>
        <v>4.2553191489361701E-2</v>
      </c>
      <c r="DC332" s="11"/>
      <c r="DD332" s="11"/>
      <c r="DE332" s="18"/>
      <c r="DF332" s="20"/>
      <c r="DG332" s="10"/>
      <c r="DH332" s="11"/>
      <c r="DI332" s="74">
        <f t="shared" si="9473"/>
        <v>796</v>
      </c>
      <c r="DJ332" s="74">
        <f t="shared" si="9474"/>
        <v>62</v>
      </c>
      <c r="DK332" s="11">
        <v>332</v>
      </c>
      <c r="DL332" s="12">
        <f t="shared" si="9407"/>
        <v>0.43844221105527637</v>
      </c>
      <c r="DM332" s="11">
        <v>17</v>
      </c>
      <c r="DN332" s="12">
        <f t="shared" si="9408"/>
        <v>4.8710601719197708E-2</v>
      </c>
      <c r="DO332" s="11"/>
      <c r="DP332" s="11"/>
      <c r="DQ332" s="18"/>
      <c r="DR332" s="20"/>
      <c r="DS332" s="10"/>
      <c r="DT332" s="11"/>
      <c r="DU332" s="74">
        <f t="shared" si="9475"/>
        <v>869</v>
      </c>
      <c r="DV332" s="74">
        <f t="shared" si="9476"/>
        <v>65</v>
      </c>
      <c r="DW332" s="11">
        <v>342</v>
      </c>
      <c r="DX332" s="12">
        <f t="shared" si="9411"/>
        <v>0.40736478711162255</v>
      </c>
      <c r="DY332" s="11">
        <v>12</v>
      </c>
      <c r="DZ332" s="12">
        <f t="shared" si="9412"/>
        <v>3.3898305084745763E-2</v>
      </c>
      <c r="EA332" s="11"/>
      <c r="EB332" s="11"/>
      <c r="EC332" s="18"/>
      <c r="ED332" s="20"/>
      <c r="EE332" s="10"/>
      <c r="EF332" s="11"/>
      <c r="EG332" s="74">
        <f t="shared" si="9477"/>
        <v>136</v>
      </c>
      <c r="EH332" s="74">
        <f t="shared" si="9478"/>
        <v>10</v>
      </c>
      <c r="EI332" s="11">
        <v>50</v>
      </c>
      <c r="EJ332" s="12">
        <f t="shared" si="9415"/>
        <v>0.36764705882352944</v>
      </c>
      <c r="EK332" s="11">
        <v>0</v>
      </c>
      <c r="EL332" s="12">
        <f t="shared" si="9416"/>
        <v>0</v>
      </c>
      <c r="EM332" s="11"/>
      <c r="EN332" s="11"/>
      <c r="EO332" s="18"/>
      <c r="EP332" s="20"/>
      <c r="EQ332" s="10"/>
      <c r="ER332" s="11"/>
      <c r="ES332" s="74">
        <f t="shared" si="9479"/>
        <v>846</v>
      </c>
      <c r="ET332" s="74">
        <f t="shared" si="9480"/>
        <v>63</v>
      </c>
      <c r="EU332" s="11">
        <v>343</v>
      </c>
      <c r="EV332" s="12">
        <f t="shared" si="9419"/>
        <v>0.42553191489361702</v>
      </c>
      <c r="EW332" s="11">
        <v>17</v>
      </c>
      <c r="EX332" s="12">
        <f t="shared" si="9420"/>
        <v>4.7222222222222221E-2</v>
      </c>
      <c r="EY332" s="11"/>
      <c r="EZ332" s="11"/>
      <c r="FA332" s="18"/>
      <c r="FB332" s="20"/>
      <c r="FC332" s="10"/>
      <c r="FD332" s="11"/>
      <c r="FE332" s="74">
        <f t="shared" si="9481"/>
        <v>855</v>
      </c>
      <c r="FF332" s="74">
        <f t="shared" si="9482"/>
        <v>65</v>
      </c>
      <c r="FG332" s="11">
        <v>346</v>
      </c>
      <c r="FH332" s="12">
        <f t="shared" si="9423"/>
        <v>0.42573099415204679</v>
      </c>
      <c r="FI332" s="11">
        <v>18</v>
      </c>
      <c r="FJ332" s="12">
        <f t="shared" si="9424"/>
        <v>4.9450549450549448E-2</v>
      </c>
      <c r="FK332" s="11"/>
      <c r="FL332" s="11"/>
      <c r="FM332" s="18"/>
      <c r="FN332" s="20"/>
      <c r="FO332" s="10"/>
      <c r="FP332" s="11"/>
      <c r="FQ332" s="74">
        <f t="shared" si="9483"/>
        <v>831</v>
      </c>
      <c r="FR332" s="74">
        <f t="shared" si="9484"/>
        <v>63</v>
      </c>
      <c r="FS332" s="11">
        <v>319</v>
      </c>
      <c r="FT332" s="12">
        <f t="shared" si="9427"/>
        <v>0.38868832731648617</v>
      </c>
      <c r="FU332" s="11">
        <v>4</v>
      </c>
      <c r="FV332" s="12">
        <f t="shared" si="9428"/>
        <v>1.238390092879257E-2</v>
      </c>
      <c r="FW332" s="11"/>
      <c r="FX332" s="11"/>
      <c r="FY332" s="18"/>
      <c r="FZ332" s="20"/>
      <c r="GA332" s="10"/>
      <c r="GB332" s="11"/>
      <c r="GC332" s="74">
        <f t="shared" si="9485"/>
        <v>124</v>
      </c>
      <c r="GD332" s="74">
        <f t="shared" si="9486"/>
        <v>9</v>
      </c>
      <c r="GE332" s="11">
        <v>47</v>
      </c>
      <c r="GF332" s="12">
        <f t="shared" si="9431"/>
        <v>0.38709677419354838</v>
      </c>
      <c r="GG332" s="11">
        <v>1</v>
      </c>
      <c r="GH332" s="12">
        <f t="shared" si="9432"/>
        <v>2.0833333333333332E-2</v>
      </c>
      <c r="GI332" s="11"/>
      <c r="GJ332" s="11"/>
      <c r="GK332" s="18"/>
      <c r="GL332" s="20"/>
      <c r="GM332" s="10">
        <v>1</v>
      </c>
      <c r="GN332" s="11"/>
      <c r="GO332" s="74">
        <f t="shared" si="9487"/>
        <v>820</v>
      </c>
      <c r="GP332" s="74">
        <f t="shared" si="9488"/>
        <v>62</v>
      </c>
      <c r="GQ332" s="11">
        <v>348</v>
      </c>
      <c r="GR332" s="12">
        <f t="shared" si="9435"/>
        <v>0.43414634146341463</v>
      </c>
      <c r="GS332" s="11">
        <v>8</v>
      </c>
      <c r="GT332" s="12">
        <f t="shared" si="9436"/>
        <v>2.247191011235955E-2</v>
      </c>
      <c r="GU332" s="11"/>
      <c r="GV332" s="11"/>
      <c r="GW332" s="18"/>
      <c r="GX332" s="20"/>
      <c r="GY332" s="10">
        <v>1</v>
      </c>
      <c r="GZ332" s="11"/>
      <c r="HA332" s="74">
        <f t="shared" si="9489"/>
        <v>821</v>
      </c>
      <c r="HB332" s="74">
        <f t="shared" si="9490"/>
        <v>62</v>
      </c>
      <c r="HC332" s="11">
        <v>315</v>
      </c>
      <c r="HD332" s="12">
        <f t="shared" si="9439"/>
        <v>0.40073081607795369</v>
      </c>
      <c r="HE332" s="11">
        <v>14</v>
      </c>
      <c r="HF332" s="12">
        <f t="shared" si="9440"/>
        <v>4.2553191489361701E-2</v>
      </c>
      <c r="HG332" s="11"/>
      <c r="HH332" s="11"/>
      <c r="HI332" s="18"/>
      <c r="HJ332" s="20"/>
      <c r="HK332" s="10">
        <f t="shared" si="9441"/>
        <v>9</v>
      </c>
      <c r="HL332" s="11">
        <f t="shared" si="9442"/>
        <v>0</v>
      </c>
      <c r="HM332" s="11">
        <f t="shared" si="9443"/>
        <v>11300</v>
      </c>
      <c r="HN332" s="11">
        <f t="shared" si="9444"/>
        <v>855</v>
      </c>
      <c r="HO332" s="11">
        <f t="shared" si="9445"/>
        <v>4816</v>
      </c>
      <c r="HP332" s="215">
        <f t="shared" ref="HP332:HP335" si="9492">+(HO332)/HM332</f>
        <v>0.42619469026548673</v>
      </c>
      <c r="HQ332" s="15">
        <f t="shared" si="9447"/>
        <v>182</v>
      </c>
      <c r="HR332" s="12">
        <f t="shared" si="9491"/>
        <v>3.7790697674418602E-2</v>
      </c>
      <c r="HS332" s="16">
        <v>67.7</v>
      </c>
      <c r="HT332" s="17">
        <v>4528</v>
      </c>
      <c r="HU332" s="16">
        <f t="shared" si="9448"/>
        <v>94.019933554817285</v>
      </c>
      <c r="HV332" s="18"/>
      <c r="HW332" s="20"/>
      <c r="HX332" s="78">
        <f t="shared" si="9449"/>
        <v>0.43314247221286628</v>
      </c>
      <c r="HY332" s="78">
        <f t="shared" si="9450"/>
        <v>0.44437107956421262</v>
      </c>
      <c r="HZ332" s="78">
        <f t="shared" si="9451"/>
        <v>0.41685144124168516</v>
      </c>
      <c r="IA332" s="78">
        <f t="shared" si="9452"/>
        <v>0.40677966101694918</v>
      </c>
    </row>
    <row r="333" spans="1:244" x14ac:dyDescent="0.25">
      <c r="A333" s="226"/>
      <c r="B333" s="41">
        <f>+B332+1</f>
        <v>44684</v>
      </c>
      <c r="C333" s="10">
        <v>1</v>
      </c>
      <c r="D333" s="11"/>
      <c r="E333" s="74">
        <f t="shared" si="9454"/>
        <v>713</v>
      </c>
      <c r="F333" s="74">
        <f t="shared" si="9455"/>
        <v>54</v>
      </c>
      <c r="G333" s="11">
        <v>264</v>
      </c>
      <c r="H333" s="12">
        <f t="shared" si="9372"/>
        <v>0.39551192145862551</v>
      </c>
      <c r="I333" s="11">
        <v>18</v>
      </c>
      <c r="J333" s="12">
        <f t="shared" si="9456"/>
        <v>6.3829787234042548E-2</v>
      </c>
      <c r="K333" s="13"/>
      <c r="L333" s="13"/>
      <c r="M333" s="25"/>
      <c r="N333" s="38">
        <v>4625</v>
      </c>
      <c r="O333" s="10"/>
      <c r="P333" s="11"/>
      <c r="Q333" s="74">
        <f t="shared" si="9457"/>
        <v>677</v>
      </c>
      <c r="R333" s="74">
        <f t="shared" si="9458"/>
        <v>51</v>
      </c>
      <c r="S333" s="11">
        <v>271</v>
      </c>
      <c r="T333" s="12">
        <f t="shared" si="9375"/>
        <v>0.41358936484490399</v>
      </c>
      <c r="U333" s="11">
        <v>9</v>
      </c>
      <c r="V333" s="12">
        <f t="shared" si="9376"/>
        <v>3.214285714285714E-2</v>
      </c>
      <c r="W333" s="13"/>
      <c r="X333" s="13"/>
      <c r="Y333" s="25"/>
      <c r="Z333" s="38">
        <v>4625</v>
      </c>
      <c r="AA333" s="10"/>
      <c r="AB333" s="11"/>
      <c r="AC333" s="74">
        <f t="shared" si="9459"/>
        <v>83</v>
      </c>
      <c r="AD333" s="74">
        <f t="shared" si="9460"/>
        <v>5</v>
      </c>
      <c r="AE333" s="11">
        <v>34</v>
      </c>
      <c r="AF333" s="12">
        <f t="shared" si="9379"/>
        <v>0.50602409638554213</v>
      </c>
      <c r="AG333" s="11">
        <v>8</v>
      </c>
      <c r="AH333" s="12">
        <f t="shared" si="9380"/>
        <v>0.19047619047619047</v>
      </c>
      <c r="AI333" s="13"/>
      <c r="AJ333" s="13"/>
      <c r="AK333" s="25"/>
      <c r="AL333" s="38">
        <v>4625</v>
      </c>
      <c r="AM333" s="10"/>
      <c r="AN333" s="11"/>
      <c r="AO333" s="74">
        <f t="shared" si="9461"/>
        <v>686</v>
      </c>
      <c r="AP333" s="74">
        <f t="shared" si="9462"/>
        <v>51</v>
      </c>
      <c r="AQ333" s="11">
        <v>294</v>
      </c>
      <c r="AR333" s="12">
        <f t="shared" si="9383"/>
        <v>0.45772594752186591</v>
      </c>
      <c r="AS333" s="11">
        <v>20</v>
      </c>
      <c r="AT333" s="12">
        <f t="shared" si="9384"/>
        <v>6.3694267515923567E-2</v>
      </c>
      <c r="AU333" s="13"/>
      <c r="AV333" s="13"/>
      <c r="AW333" s="25"/>
      <c r="AX333" s="38">
        <v>4625</v>
      </c>
      <c r="AY333" s="10"/>
      <c r="AZ333" s="11"/>
      <c r="BA333" s="74">
        <f t="shared" si="9463"/>
        <v>809</v>
      </c>
      <c r="BB333" s="74">
        <f t="shared" si="9464"/>
        <v>61</v>
      </c>
      <c r="BC333" s="11">
        <v>300</v>
      </c>
      <c r="BD333" s="12">
        <f t="shared" si="9387"/>
        <v>0.39431396786155748</v>
      </c>
      <c r="BE333" s="11">
        <v>19</v>
      </c>
      <c r="BF333" s="12">
        <f t="shared" si="9388"/>
        <v>5.9561128526645767E-2</v>
      </c>
      <c r="BG333" s="13"/>
      <c r="BH333" s="13"/>
      <c r="BI333" s="25"/>
      <c r="BJ333" s="38">
        <v>4625</v>
      </c>
      <c r="BK333" s="10">
        <v>1</v>
      </c>
      <c r="BL333" s="11"/>
      <c r="BM333" s="74">
        <f t="shared" si="9465"/>
        <v>696</v>
      </c>
      <c r="BN333" s="74">
        <f t="shared" si="9466"/>
        <v>53</v>
      </c>
      <c r="BO333" s="11">
        <v>269</v>
      </c>
      <c r="BP333" s="12">
        <f t="shared" si="9391"/>
        <v>0.40517241379310343</v>
      </c>
      <c r="BQ333" s="11">
        <v>13</v>
      </c>
      <c r="BR333" s="12">
        <f t="shared" si="9392"/>
        <v>4.6099290780141841E-2</v>
      </c>
      <c r="BS333" s="13"/>
      <c r="BT333" s="13"/>
      <c r="BU333" s="25"/>
      <c r="BV333" s="38">
        <v>4625</v>
      </c>
      <c r="BW333" s="10">
        <v>1</v>
      </c>
      <c r="BX333" s="11"/>
      <c r="BY333" s="74">
        <f t="shared" si="9467"/>
        <v>713</v>
      </c>
      <c r="BZ333" s="74">
        <f t="shared" si="9468"/>
        <v>55</v>
      </c>
      <c r="CA333" s="11">
        <v>312</v>
      </c>
      <c r="CB333" s="12">
        <f t="shared" si="9395"/>
        <v>0.46143057503506313</v>
      </c>
      <c r="CC333" s="11">
        <v>17</v>
      </c>
      <c r="CD333" s="12">
        <f t="shared" si="9396"/>
        <v>5.1671732522796353E-2</v>
      </c>
      <c r="CE333" s="13"/>
      <c r="CF333" s="13"/>
      <c r="CG333" s="25"/>
      <c r="CH333" s="38">
        <v>4625</v>
      </c>
      <c r="CI333" s="10"/>
      <c r="CJ333" s="11"/>
      <c r="CK333" s="74">
        <f t="shared" si="9469"/>
        <v>98</v>
      </c>
      <c r="CL333" s="74">
        <f t="shared" si="9470"/>
        <v>8</v>
      </c>
      <c r="CM333" s="11">
        <v>55</v>
      </c>
      <c r="CN333" s="12">
        <f t="shared" si="9399"/>
        <v>0.5714285714285714</v>
      </c>
      <c r="CO333" s="11">
        <v>1</v>
      </c>
      <c r="CP333" s="12">
        <f t="shared" si="9400"/>
        <v>1.7857142857142856E-2</v>
      </c>
      <c r="CQ333" s="13"/>
      <c r="CR333" s="13"/>
      <c r="CS333" s="25"/>
      <c r="CT333" s="38">
        <v>4625</v>
      </c>
      <c r="CU333" s="10"/>
      <c r="CV333" s="11"/>
      <c r="CW333" s="74">
        <f t="shared" si="9471"/>
        <v>724</v>
      </c>
      <c r="CX333" s="74">
        <f t="shared" si="9472"/>
        <v>56</v>
      </c>
      <c r="CY333" s="11">
        <v>305</v>
      </c>
      <c r="CZ333" s="12">
        <f t="shared" si="9403"/>
        <v>0.43508287292817682</v>
      </c>
      <c r="DA333" s="11">
        <v>10</v>
      </c>
      <c r="DB333" s="12">
        <f t="shared" si="9404"/>
        <v>3.1746031746031744E-2</v>
      </c>
      <c r="DC333" s="13"/>
      <c r="DD333" s="13"/>
      <c r="DE333" s="25"/>
      <c r="DF333" s="38">
        <v>4625</v>
      </c>
      <c r="DG333" s="10"/>
      <c r="DH333" s="11"/>
      <c r="DI333" s="74">
        <f t="shared" si="9473"/>
        <v>796</v>
      </c>
      <c r="DJ333" s="74">
        <f t="shared" si="9474"/>
        <v>62</v>
      </c>
      <c r="DK333" s="11">
        <v>305</v>
      </c>
      <c r="DL333" s="12">
        <f t="shared" si="9407"/>
        <v>0.39949748743718594</v>
      </c>
      <c r="DM333" s="11">
        <v>13</v>
      </c>
      <c r="DN333" s="12">
        <f t="shared" si="9408"/>
        <v>4.0880503144654086E-2</v>
      </c>
      <c r="DO333" s="13"/>
      <c r="DP333" s="13"/>
      <c r="DQ333" s="25"/>
      <c r="DR333" s="38">
        <v>4625</v>
      </c>
      <c r="DS333" s="10"/>
      <c r="DT333" s="11"/>
      <c r="DU333" s="74">
        <f t="shared" si="9475"/>
        <v>869</v>
      </c>
      <c r="DV333" s="74">
        <f t="shared" si="9476"/>
        <v>65</v>
      </c>
      <c r="DW333" s="11">
        <v>301</v>
      </c>
      <c r="DX333" s="12">
        <f t="shared" si="9411"/>
        <v>0.3659378596087457</v>
      </c>
      <c r="DY333" s="11">
        <v>17</v>
      </c>
      <c r="DZ333" s="12">
        <f t="shared" si="9412"/>
        <v>5.3459119496855348E-2</v>
      </c>
      <c r="EA333" s="13"/>
      <c r="EB333" s="13"/>
      <c r="EC333" s="25"/>
      <c r="ED333" s="38">
        <v>4625</v>
      </c>
      <c r="EE333" s="10"/>
      <c r="EF333" s="11"/>
      <c r="EG333" s="74">
        <f t="shared" si="9477"/>
        <v>136</v>
      </c>
      <c r="EH333" s="74">
        <f t="shared" si="9478"/>
        <v>10</v>
      </c>
      <c r="EI333" s="11">
        <v>47</v>
      </c>
      <c r="EJ333" s="12">
        <f t="shared" si="9415"/>
        <v>0.375</v>
      </c>
      <c r="EK333" s="11">
        <v>4</v>
      </c>
      <c r="EL333" s="12">
        <f t="shared" si="9416"/>
        <v>7.8431372549019607E-2</v>
      </c>
      <c r="EM333" s="13"/>
      <c r="EN333" s="13"/>
      <c r="EO333" s="25"/>
      <c r="EP333" s="38">
        <v>4625</v>
      </c>
      <c r="EQ333" s="10"/>
      <c r="ER333" s="11"/>
      <c r="ES333" s="74">
        <f t="shared" si="9479"/>
        <v>846</v>
      </c>
      <c r="ET333" s="74">
        <f t="shared" si="9480"/>
        <v>63</v>
      </c>
      <c r="EU333" s="11">
        <v>345</v>
      </c>
      <c r="EV333" s="12">
        <f t="shared" si="9419"/>
        <v>0.42671394799054374</v>
      </c>
      <c r="EW333" s="11">
        <v>16</v>
      </c>
      <c r="EX333" s="12">
        <f t="shared" si="9420"/>
        <v>4.4321329639889197E-2</v>
      </c>
      <c r="EY333" s="13"/>
      <c r="EZ333" s="13"/>
      <c r="FA333" s="25"/>
      <c r="FB333" s="38">
        <v>4625</v>
      </c>
      <c r="FC333" s="10"/>
      <c r="FD333" s="11"/>
      <c r="FE333" s="74">
        <f t="shared" si="9481"/>
        <v>855</v>
      </c>
      <c r="FF333" s="74">
        <f t="shared" si="9482"/>
        <v>65</v>
      </c>
      <c r="FG333" s="11">
        <v>357</v>
      </c>
      <c r="FH333" s="12">
        <f t="shared" si="9423"/>
        <v>0.45029239766081869</v>
      </c>
      <c r="FI333" s="11">
        <v>28</v>
      </c>
      <c r="FJ333" s="12">
        <f t="shared" si="9424"/>
        <v>7.2727272727272724E-2</v>
      </c>
      <c r="FK333" s="13"/>
      <c r="FL333" s="13"/>
      <c r="FM333" s="25"/>
      <c r="FN333" s="38">
        <v>4625</v>
      </c>
      <c r="FO333" s="10"/>
      <c r="FP333" s="11"/>
      <c r="FQ333" s="74">
        <f t="shared" si="9483"/>
        <v>831</v>
      </c>
      <c r="FR333" s="74">
        <f t="shared" si="9484"/>
        <v>63</v>
      </c>
      <c r="FS333" s="11">
        <v>340</v>
      </c>
      <c r="FT333" s="12">
        <f t="shared" si="9427"/>
        <v>0.41636582430806257</v>
      </c>
      <c r="FU333" s="11">
        <v>6</v>
      </c>
      <c r="FV333" s="12">
        <f t="shared" si="9428"/>
        <v>1.7341040462427744E-2</v>
      </c>
      <c r="FW333" s="13"/>
      <c r="FX333" s="13"/>
      <c r="FY333" s="25"/>
      <c r="FZ333" s="38">
        <v>4625</v>
      </c>
      <c r="GA333" s="10"/>
      <c r="GB333" s="11"/>
      <c r="GC333" s="74">
        <f t="shared" si="9485"/>
        <v>124</v>
      </c>
      <c r="GD333" s="74">
        <f t="shared" si="9486"/>
        <v>9</v>
      </c>
      <c r="GE333" s="11">
        <v>38</v>
      </c>
      <c r="GF333" s="12">
        <f t="shared" si="9431"/>
        <v>0.32258064516129031</v>
      </c>
      <c r="GG333" s="11">
        <v>2</v>
      </c>
      <c r="GH333" s="12">
        <f t="shared" si="9432"/>
        <v>0.05</v>
      </c>
      <c r="GI333" s="13"/>
      <c r="GJ333" s="13"/>
      <c r="GK333" s="25"/>
      <c r="GL333" s="38">
        <v>4625</v>
      </c>
      <c r="GM333" s="10"/>
      <c r="GN333" s="11"/>
      <c r="GO333" s="74">
        <f t="shared" si="9487"/>
        <v>820</v>
      </c>
      <c r="GP333" s="74">
        <f t="shared" si="9488"/>
        <v>62</v>
      </c>
      <c r="GQ333" s="11">
        <v>328</v>
      </c>
      <c r="GR333" s="12">
        <f t="shared" si="9435"/>
        <v>0.40975609756097559</v>
      </c>
      <c r="GS333" s="11">
        <v>8</v>
      </c>
      <c r="GT333" s="12">
        <f t="shared" si="9436"/>
        <v>2.3809523809523808E-2</v>
      </c>
      <c r="GU333" s="13"/>
      <c r="GV333" s="13"/>
      <c r="GW333" s="25"/>
      <c r="GX333" s="38">
        <v>4625</v>
      </c>
      <c r="GY333" s="10"/>
      <c r="GZ333" s="11"/>
      <c r="HA333" s="74">
        <f t="shared" si="9489"/>
        <v>821</v>
      </c>
      <c r="HB333" s="74">
        <f t="shared" si="9490"/>
        <v>62</v>
      </c>
      <c r="HC333" s="11">
        <v>309</v>
      </c>
      <c r="HD333" s="12">
        <f t="shared" si="9439"/>
        <v>0.39585870889159563</v>
      </c>
      <c r="HE333" s="11">
        <v>16</v>
      </c>
      <c r="HF333" s="12">
        <f t="shared" si="9440"/>
        <v>4.9230769230769231E-2</v>
      </c>
      <c r="HG333" s="13"/>
      <c r="HH333" s="13"/>
      <c r="HI333" s="25"/>
      <c r="HJ333" s="38">
        <v>4625</v>
      </c>
      <c r="HK333" s="10">
        <f t="shared" si="9441"/>
        <v>3</v>
      </c>
      <c r="HL333" s="11">
        <f t="shared" si="9442"/>
        <v>0</v>
      </c>
      <c r="HM333" s="11">
        <f t="shared" si="9443"/>
        <v>11297</v>
      </c>
      <c r="HN333" s="11">
        <f t="shared" si="9444"/>
        <v>855</v>
      </c>
      <c r="HO333" s="11">
        <f t="shared" si="9445"/>
        <v>4699</v>
      </c>
      <c r="HP333" s="215">
        <f t="shared" si="9492"/>
        <v>0.4159511374701248</v>
      </c>
      <c r="HQ333" s="15">
        <f t="shared" si="9447"/>
        <v>225</v>
      </c>
      <c r="HR333" s="12">
        <f t="shared" si="9491"/>
        <v>4.7882528197488824E-2</v>
      </c>
      <c r="HS333" s="16">
        <v>67.8</v>
      </c>
      <c r="HT333" s="17">
        <v>4370</v>
      </c>
      <c r="HU333" s="16">
        <f t="shared" si="9448"/>
        <v>92.998510321344966</v>
      </c>
      <c r="HV333" s="23"/>
      <c r="HW333" s="22">
        <v>4625</v>
      </c>
      <c r="HX333" s="78">
        <f t="shared" si="9449"/>
        <v>0.4167789757412399</v>
      </c>
      <c r="HY333" s="78">
        <f t="shared" si="9450"/>
        <v>0.42946812025107367</v>
      </c>
      <c r="HZ333" s="78">
        <f t="shared" si="9451"/>
        <v>0.41204730229120473</v>
      </c>
      <c r="IA333" s="78">
        <f t="shared" si="9452"/>
        <v>0.40331278890600925</v>
      </c>
    </row>
    <row r="334" spans="1:244" x14ac:dyDescent="0.25">
      <c r="A334" s="226"/>
      <c r="B334" s="41">
        <f t="shared" si="9453"/>
        <v>44685</v>
      </c>
      <c r="C334" s="10"/>
      <c r="D334" s="11"/>
      <c r="E334" s="74">
        <f t="shared" si="9454"/>
        <v>713</v>
      </c>
      <c r="F334" s="74">
        <f t="shared" si="9455"/>
        <v>54</v>
      </c>
      <c r="G334" s="11">
        <v>264</v>
      </c>
      <c r="H334" s="12">
        <f t="shared" si="9372"/>
        <v>0.39831697054698456</v>
      </c>
      <c r="I334" s="11">
        <v>20</v>
      </c>
      <c r="J334" s="12">
        <f t="shared" si="9456"/>
        <v>7.0422535211267609E-2</v>
      </c>
      <c r="K334" s="13"/>
      <c r="L334" s="11"/>
      <c r="M334" s="25"/>
      <c r="N334" s="38">
        <v>5538.4615384615381</v>
      </c>
      <c r="O334" s="10"/>
      <c r="P334" s="11"/>
      <c r="Q334" s="74">
        <f t="shared" si="9457"/>
        <v>677</v>
      </c>
      <c r="R334" s="74">
        <f t="shared" si="9458"/>
        <v>51</v>
      </c>
      <c r="S334" s="11">
        <v>272</v>
      </c>
      <c r="T334" s="12">
        <f t="shared" si="9375"/>
        <v>0.41506646971935007</v>
      </c>
      <c r="U334" s="11">
        <v>9</v>
      </c>
      <c r="V334" s="12">
        <f t="shared" si="9376"/>
        <v>3.2028469750889681E-2</v>
      </c>
      <c r="W334" s="13"/>
      <c r="X334" s="11"/>
      <c r="Y334" s="25"/>
      <c r="Z334" s="38">
        <v>4929.2307692307695</v>
      </c>
      <c r="AA334" s="10"/>
      <c r="AB334" s="11"/>
      <c r="AC334" s="74">
        <f t="shared" si="9459"/>
        <v>83</v>
      </c>
      <c r="AD334" s="74">
        <f t="shared" si="9460"/>
        <v>5</v>
      </c>
      <c r="AE334" s="11">
        <v>23</v>
      </c>
      <c r="AF334" s="12">
        <f t="shared" si="9379"/>
        <v>0.28915662650602408</v>
      </c>
      <c r="AG334" s="11">
        <v>1</v>
      </c>
      <c r="AH334" s="12">
        <f t="shared" si="9380"/>
        <v>4.1666666666666664E-2</v>
      </c>
      <c r="AI334" s="13"/>
      <c r="AJ334" s="11"/>
      <c r="AK334" s="25"/>
      <c r="AL334" s="38">
        <v>4935</v>
      </c>
      <c r="AM334" s="10"/>
      <c r="AN334" s="11"/>
      <c r="AO334" s="74">
        <f t="shared" si="9461"/>
        <v>686</v>
      </c>
      <c r="AP334" s="74">
        <f t="shared" si="9462"/>
        <v>51</v>
      </c>
      <c r="AQ334" s="11">
        <v>299</v>
      </c>
      <c r="AR334" s="12">
        <f t="shared" si="9383"/>
        <v>0.45772594752186591</v>
      </c>
      <c r="AS334" s="11">
        <v>15</v>
      </c>
      <c r="AT334" s="12">
        <f t="shared" si="9384"/>
        <v>4.7770700636942678E-2</v>
      </c>
      <c r="AU334" s="13"/>
      <c r="AV334" s="11"/>
      <c r="AW334" s="25"/>
      <c r="AX334" s="38">
        <v>5017.5</v>
      </c>
      <c r="AY334" s="10">
        <v>1</v>
      </c>
      <c r="AZ334" s="11"/>
      <c r="BA334" s="74">
        <f t="shared" si="9463"/>
        <v>808</v>
      </c>
      <c r="BB334" s="74">
        <f t="shared" si="9464"/>
        <v>61</v>
      </c>
      <c r="BC334" s="11">
        <v>311</v>
      </c>
      <c r="BD334" s="12">
        <f t="shared" si="9387"/>
        <v>0.41460396039603958</v>
      </c>
      <c r="BE334" s="11">
        <v>24</v>
      </c>
      <c r="BF334" s="12">
        <f t="shared" si="9388"/>
        <v>7.1641791044776124E-2</v>
      </c>
      <c r="BG334" s="13"/>
      <c r="BH334" s="11"/>
      <c r="BI334" s="25"/>
      <c r="BJ334" s="38">
        <v>4620</v>
      </c>
      <c r="BK334" s="10"/>
      <c r="BL334" s="11"/>
      <c r="BM334" s="74">
        <f t="shared" si="9465"/>
        <v>696</v>
      </c>
      <c r="BN334" s="74">
        <f t="shared" si="9466"/>
        <v>53</v>
      </c>
      <c r="BO334" s="11">
        <v>288</v>
      </c>
      <c r="BP334" s="12">
        <f t="shared" si="9391"/>
        <v>0.43390804597701149</v>
      </c>
      <c r="BQ334" s="11">
        <v>14</v>
      </c>
      <c r="BR334" s="12">
        <f t="shared" si="9392"/>
        <v>4.6357615894039736E-2</v>
      </c>
      <c r="BS334" s="13"/>
      <c r="BT334" s="11"/>
      <c r="BU334" s="25"/>
      <c r="BV334" s="38">
        <v>5270</v>
      </c>
      <c r="BW334" s="10"/>
      <c r="BX334" s="11"/>
      <c r="BY334" s="74">
        <f t="shared" si="9467"/>
        <v>713</v>
      </c>
      <c r="BZ334" s="74">
        <f t="shared" si="9468"/>
        <v>55</v>
      </c>
      <c r="CA334" s="11">
        <v>287</v>
      </c>
      <c r="CB334" s="12">
        <f t="shared" si="9395"/>
        <v>0.41514726507713884</v>
      </c>
      <c r="CC334" s="11">
        <v>9</v>
      </c>
      <c r="CD334" s="12">
        <f t="shared" si="9396"/>
        <v>3.0405405405405407E-2</v>
      </c>
      <c r="CE334" s="13"/>
      <c r="CF334" s="11"/>
      <c r="CG334" s="25"/>
      <c r="CH334" s="38">
        <v>4903.8461538461543</v>
      </c>
      <c r="CI334" s="10">
        <v>1</v>
      </c>
      <c r="CJ334" s="11"/>
      <c r="CK334" s="74">
        <f t="shared" si="9469"/>
        <v>97</v>
      </c>
      <c r="CL334" s="74">
        <f t="shared" si="9470"/>
        <v>8</v>
      </c>
      <c r="CM334" s="11">
        <v>56</v>
      </c>
      <c r="CN334" s="12">
        <f t="shared" si="9399"/>
        <v>0.63917525773195871</v>
      </c>
      <c r="CO334" s="11">
        <v>6</v>
      </c>
      <c r="CP334" s="12">
        <f t="shared" si="9400"/>
        <v>9.6774193548387094E-2</v>
      </c>
      <c r="CQ334" s="13"/>
      <c r="CR334" s="11"/>
      <c r="CS334" s="25"/>
      <c r="CT334" s="38">
        <v>4680</v>
      </c>
      <c r="CU334" s="10"/>
      <c r="CV334" s="11"/>
      <c r="CW334" s="74">
        <f t="shared" si="9471"/>
        <v>724</v>
      </c>
      <c r="CX334" s="74">
        <f t="shared" si="9472"/>
        <v>56</v>
      </c>
      <c r="CY334" s="11">
        <v>319</v>
      </c>
      <c r="CZ334" s="12">
        <f t="shared" si="9403"/>
        <v>0.462707182320442</v>
      </c>
      <c r="DA334" s="11">
        <v>16</v>
      </c>
      <c r="DB334" s="12">
        <f t="shared" si="9404"/>
        <v>4.7761194029850747E-2</v>
      </c>
      <c r="DC334" s="13"/>
      <c r="DD334" s="11"/>
      <c r="DE334" s="25"/>
      <c r="DF334" s="38">
        <v>4903.8461538461543</v>
      </c>
      <c r="DG334" s="10"/>
      <c r="DH334" s="11"/>
      <c r="DI334" s="74">
        <f t="shared" si="9473"/>
        <v>796</v>
      </c>
      <c r="DJ334" s="74">
        <f t="shared" si="9474"/>
        <v>62</v>
      </c>
      <c r="DK334" s="11">
        <v>332</v>
      </c>
      <c r="DL334" s="12">
        <f t="shared" si="9407"/>
        <v>0.45351758793969849</v>
      </c>
      <c r="DM334" s="11">
        <v>29</v>
      </c>
      <c r="DN334" s="12">
        <f t="shared" si="9408"/>
        <v>8.0332409972299165E-2</v>
      </c>
      <c r="DO334" s="13"/>
      <c r="DP334" s="11"/>
      <c r="DQ334" s="25"/>
      <c r="DR334" s="38">
        <v>4780.833333333333</v>
      </c>
      <c r="DS334" s="10">
        <v>1</v>
      </c>
      <c r="DT334" s="11"/>
      <c r="DU334" s="74">
        <f t="shared" si="9475"/>
        <v>868</v>
      </c>
      <c r="DV334" s="74">
        <f t="shared" si="9476"/>
        <v>65</v>
      </c>
      <c r="DW334" s="11">
        <v>318</v>
      </c>
      <c r="DX334" s="12">
        <f t="shared" si="9411"/>
        <v>0.37788018433179721</v>
      </c>
      <c r="DY334" s="11">
        <v>10</v>
      </c>
      <c r="DZ334" s="12">
        <f t="shared" si="9412"/>
        <v>3.048780487804878E-2</v>
      </c>
      <c r="EA334" s="13"/>
      <c r="EB334" s="11"/>
      <c r="EC334" s="25"/>
      <c r="ED334" s="38">
        <v>5203.8461538461543</v>
      </c>
      <c r="EE334" s="10"/>
      <c r="EF334" s="11"/>
      <c r="EG334" s="74">
        <f t="shared" si="9477"/>
        <v>136</v>
      </c>
      <c r="EH334" s="74">
        <f t="shared" si="9478"/>
        <v>10</v>
      </c>
      <c r="EI334" s="11">
        <v>54</v>
      </c>
      <c r="EJ334" s="12">
        <f t="shared" si="9415"/>
        <v>0.39705882352941174</v>
      </c>
      <c r="EK334" s="11">
        <v>0</v>
      </c>
      <c r="EL334" s="12">
        <f t="shared" si="9416"/>
        <v>0</v>
      </c>
      <c r="EM334" s="13"/>
      <c r="EN334" s="11"/>
      <c r="EO334" s="25"/>
      <c r="EP334" s="38">
        <v>5101.666666666667</v>
      </c>
      <c r="EQ334" s="10"/>
      <c r="ER334" s="11"/>
      <c r="ES334" s="74">
        <f t="shared" si="9479"/>
        <v>846</v>
      </c>
      <c r="ET334" s="74">
        <f t="shared" si="9480"/>
        <v>63</v>
      </c>
      <c r="EU334" s="11">
        <v>324</v>
      </c>
      <c r="EV334" s="12">
        <f t="shared" si="9419"/>
        <v>0.3971631205673759</v>
      </c>
      <c r="EW334" s="11">
        <v>12</v>
      </c>
      <c r="EX334" s="12">
        <f t="shared" si="9420"/>
        <v>3.5714285714285712E-2</v>
      </c>
      <c r="EY334" s="13"/>
      <c r="EZ334" s="11"/>
      <c r="FA334" s="25"/>
      <c r="FB334" s="38">
        <v>4988.5714285714284</v>
      </c>
      <c r="FC334" s="10"/>
      <c r="FD334" s="11"/>
      <c r="FE334" s="74">
        <f t="shared" si="9481"/>
        <v>855</v>
      </c>
      <c r="FF334" s="74">
        <f t="shared" si="9482"/>
        <v>65</v>
      </c>
      <c r="FG334" s="11">
        <v>321</v>
      </c>
      <c r="FH334" s="12">
        <f t="shared" si="9423"/>
        <v>0.391812865497076</v>
      </c>
      <c r="FI334" s="11">
        <v>14</v>
      </c>
      <c r="FJ334" s="12">
        <f t="shared" si="9424"/>
        <v>4.1791044776119404E-2</v>
      </c>
      <c r="FK334" s="13"/>
      <c r="FL334" s="11"/>
      <c r="FM334" s="25"/>
      <c r="FN334" s="38">
        <v>4824.2857142857147</v>
      </c>
      <c r="FO334" s="10">
        <v>1</v>
      </c>
      <c r="FP334" s="11"/>
      <c r="FQ334" s="74">
        <f t="shared" si="9483"/>
        <v>830</v>
      </c>
      <c r="FR334" s="74">
        <f t="shared" si="9484"/>
        <v>63</v>
      </c>
      <c r="FS334" s="11">
        <v>332</v>
      </c>
      <c r="FT334" s="12">
        <f t="shared" si="9427"/>
        <v>0.41084337349397593</v>
      </c>
      <c r="FU334" s="11">
        <v>9</v>
      </c>
      <c r="FV334" s="12">
        <f t="shared" si="9428"/>
        <v>2.6392961876832845E-2</v>
      </c>
      <c r="FW334" s="13"/>
      <c r="FX334" s="11"/>
      <c r="FY334" s="25"/>
      <c r="FZ334" s="38">
        <v>5269.2307692307695</v>
      </c>
      <c r="GA334" s="10">
        <v>1</v>
      </c>
      <c r="GB334" s="11"/>
      <c r="GC334" s="74">
        <f t="shared" si="9485"/>
        <v>123</v>
      </c>
      <c r="GD334" s="74">
        <f t="shared" si="9486"/>
        <v>9</v>
      </c>
      <c r="GE334" s="11">
        <v>51</v>
      </c>
      <c r="GF334" s="12">
        <f t="shared" si="9431"/>
        <v>0.43902439024390244</v>
      </c>
      <c r="GG334" s="11">
        <v>3</v>
      </c>
      <c r="GH334" s="12">
        <f t="shared" si="9432"/>
        <v>5.5555555555555552E-2</v>
      </c>
      <c r="GI334" s="13"/>
      <c r="GJ334" s="11"/>
      <c r="GK334" s="25"/>
      <c r="GL334" s="38">
        <v>5162</v>
      </c>
      <c r="GM334" s="10"/>
      <c r="GN334" s="11"/>
      <c r="GO334" s="74">
        <f t="shared" si="9487"/>
        <v>820</v>
      </c>
      <c r="GP334" s="74">
        <f t="shared" si="9488"/>
        <v>62</v>
      </c>
      <c r="GQ334" s="11">
        <v>331</v>
      </c>
      <c r="GR334" s="12">
        <f t="shared" si="9435"/>
        <v>0.41463414634146339</v>
      </c>
      <c r="GS334" s="11">
        <v>9</v>
      </c>
      <c r="GT334" s="12">
        <f t="shared" si="9436"/>
        <v>2.6470588235294117E-2</v>
      </c>
      <c r="GU334" s="13"/>
      <c r="GV334" s="11"/>
      <c r="GW334" s="25"/>
      <c r="GX334" s="38">
        <v>4866.9230769230771</v>
      </c>
      <c r="GY334" s="10"/>
      <c r="GZ334" s="11"/>
      <c r="HA334" s="74">
        <f t="shared" si="9489"/>
        <v>821</v>
      </c>
      <c r="HB334" s="74">
        <f t="shared" si="9490"/>
        <v>62</v>
      </c>
      <c r="HC334" s="11">
        <v>322</v>
      </c>
      <c r="HD334" s="12">
        <f t="shared" si="9439"/>
        <v>0.41900121802679657</v>
      </c>
      <c r="HE334" s="11">
        <v>22</v>
      </c>
      <c r="HF334" s="12">
        <f t="shared" si="9440"/>
        <v>6.3953488372093026E-2</v>
      </c>
      <c r="HG334" s="13"/>
      <c r="HH334" s="11"/>
      <c r="HI334" s="25"/>
      <c r="HJ334" s="38">
        <v>4799.2307692307695</v>
      </c>
      <c r="HK334" s="10">
        <f t="shared" si="9441"/>
        <v>5</v>
      </c>
      <c r="HL334" s="11">
        <f t="shared" si="9442"/>
        <v>0</v>
      </c>
      <c r="HM334" s="11">
        <f t="shared" si="9443"/>
        <v>11292</v>
      </c>
      <c r="HN334" s="11">
        <f t="shared" si="9444"/>
        <v>855</v>
      </c>
      <c r="HO334" s="11">
        <f t="shared" si="9445"/>
        <v>4726</v>
      </c>
      <c r="HP334" s="215">
        <f t="shared" si="9492"/>
        <v>0.41852639036486006</v>
      </c>
      <c r="HQ334" s="15">
        <f t="shared" si="9447"/>
        <v>222</v>
      </c>
      <c r="HR334" s="12">
        <f t="shared" si="9491"/>
        <v>4.6974185357596274E-2</v>
      </c>
      <c r="HS334" s="16">
        <v>67.7</v>
      </c>
      <c r="HT334" s="17">
        <v>4391</v>
      </c>
      <c r="HU334" s="16">
        <f t="shared" si="9448"/>
        <v>92.911553110452815</v>
      </c>
      <c r="HV334" s="23"/>
      <c r="HW334" s="22">
        <v>4998.3589743589746</v>
      </c>
      <c r="HX334" s="78">
        <f t="shared" si="9449"/>
        <v>0.41725648803505222</v>
      </c>
      <c r="HY334" s="78">
        <f t="shared" si="9450"/>
        <v>0.44811632518175809</v>
      </c>
      <c r="HZ334" s="78">
        <f t="shared" si="9451"/>
        <v>0.38927911275415894</v>
      </c>
      <c r="IA334" s="78">
        <f t="shared" si="9452"/>
        <v>0.41595990747879724</v>
      </c>
    </row>
    <row r="335" spans="1:244" x14ac:dyDescent="0.25">
      <c r="A335" s="226"/>
      <c r="B335" s="41">
        <f t="shared" si="9453"/>
        <v>44686</v>
      </c>
      <c r="C335" s="10"/>
      <c r="D335" s="11"/>
      <c r="E335" s="74">
        <f>E334-C335</f>
        <v>713</v>
      </c>
      <c r="F335" s="74">
        <f>F334-D335</f>
        <v>54</v>
      </c>
      <c r="G335" s="11">
        <v>265</v>
      </c>
      <c r="H335" s="12">
        <f t="shared" si="9372"/>
        <v>0.40252454417952316</v>
      </c>
      <c r="I335" s="11">
        <v>22</v>
      </c>
      <c r="J335" s="12">
        <f t="shared" si="9456"/>
        <v>7.6655052264808357E-2</v>
      </c>
      <c r="K335" s="13"/>
      <c r="L335" s="11"/>
      <c r="M335" s="39"/>
      <c r="N335" s="43">
        <v>100</v>
      </c>
      <c r="O335" s="10"/>
      <c r="P335" s="11"/>
      <c r="Q335" s="74">
        <f t="shared" si="9457"/>
        <v>677</v>
      </c>
      <c r="R335" s="74">
        <f t="shared" si="9458"/>
        <v>51</v>
      </c>
      <c r="S335" s="11">
        <v>282</v>
      </c>
      <c r="T335" s="12">
        <f t="shared" si="9375"/>
        <v>0.44165435745937964</v>
      </c>
      <c r="U335" s="11">
        <v>17</v>
      </c>
      <c r="V335" s="12">
        <f t="shared" si="9376"/>
        <v>5.6856187290969896E-2</v>
      </c>
      <c r="W335" s="13"/>
      <c r="X335" s="11"/>
      <c r="Y335" s="39"/>
      <c r="Z335" s="43">
        <v>100</v>
      </c>
      <c r="AA335" s="10">
        <v>2</v>
      </c>
      <c r="AB335" s="11"/>
      <c r="AC335" s="74">
        <f t="shared" si="9459"/>
        <v>81</v>
      </c>
      <c r="AD335" s="74">
        <f t="shared" si="9460"/>
        <v>5</v>
      </c>
      <c r="AE335" s="11">
        <v>51</v>
      </c>
      <c r="AF335" s="12">
        <f t="shared" si="9379"/>
        <v>0.67901234567901236</v>
      </c>
      <c r="AG335" s="11">
        <v>4</v>
      </c>
      <c r="AH335" s="12">
        <f t="shared" si="9380"/>
        <v>7.2727272727272724E-2</v>
      </c>
      <c r="AI335" s="13"/>
      <c r="AJ335" s="11"/>
      <c r="AK335" s="39"/>
      <c r="AL335" s="43">
        <v>100</v>
      </c>
      <c r="AM335" s="10">
        <v>1</v>
      </c>
      <c r="AN335" s="11"/>
      <c r="AO335" s="74">
        <f t="shared" si="9461"/>
        <v>685</v>
      </c>
      <c r="AP335" s="74">
        <f t="shared" si="9462"/>
        <v>51</v>
      </c>
      <c r="AQ335" s="11">
        <v>308</v>
      </c>
      <c r="AR335" s="12">
        <f t="shared" si="9383"/>
        <v>0.48175182481751827</v>
      </c>
      <c r="AS335" s="11">
        <v>22</v>
      </c>
      <c r="AT335" s="12">
        <f t="shared" si="9384"/>
        <v>6.6666666666666666E-2</v>
      </c>
      <c r="AU335" s="13"/>
      <c r="AV335" s="11"/>
      <c r="AW335" s="39"/>
      <c r="AX335" s="43">
        <v>100</v>
      </c>
      <c r="AY335" s="10">
        <v>1</v>
      </c>
      <c r="AZ335" s="11"/>
      <c r="BA335" s="74">
        <f t="shared" si="9463"/>
        <v>807</v>
      </c>
      <c r="BB335" s="74">
        <f t="shared" si="9464"/>
        <v>61</v>
      </c>
      <c r="BC335" s="11">
        <v>303</v>
      </c>
      <c r="BD335" s="12">
        <f t="shared" si="9387"/>
        <v>0.39529120198265177</v>
      </c>
      <c r="BE335" s="11">
        <v>16</v>
      </c>
      <c r="BF335" s="12">
        <f t="shared" si="9388"/>
        <v>5.0156739811912224E-2</v>
      </c>
      <c r="BG335" s="13"/>
      <c r="BH335" s="11"/>
      <c r="BI335" s="39"/>
      <c r="BJ335" s="43">
        <v>100</v>
      </c>
      <c r="BK335" s="10">
        <v>1</v>
      </c>
      <c r="BL335" s="11"/>
      <c r="BM335" s="74">
        <f t="shared" si="9465"/>
        <v>695</v>
      </c>
      <c r="BN335" s="74">
        <f t="shared" si="9466"/>
        <v>53</v>
      </c>
      <c r="BO335" s="11">
        <v>262</v>
      </c>
      <c r="BP335" s="12">
        <f t="shared" si="9391"/>
        <v>0.39712230215827338</v>
      </c>
      <c r="BQ335" s="11">
        <v>14</v>
      </c>
      <c r="BR335" s="12">
        <f t="shared" si="9392"/>
        <v>5.0724637681159424E-2</v>
      </c>
      <c r="BS335" s="13"/>
      <c r="BT335" s="11"/>
      <c r="BU335" s="39"/>
      <c r="BV335" s="43">
        <v>91.666666666666671</v>
      </c>
      <c r="BW335" s="10"/>
      <c r="BX335" s="11"/>
      <c r="BY335" s="74">
        <f t="shared" si="9467"/>
        <v>713</v>
      </c>
      <c r="BZ335" s="74">
        <f t="shared" si="9468"/>
        <v>55</v>
      </c>
      <c r="CA335" s="11">
        <v>310</v>
      </c>
      <c r="CB335" s="12">
        <f t="shared" si="9395"/>
        <v>0.45161290322580644</v>
      </c>
      <c r="CC335" s="11">
        <v>12</v>
      </c>
      <c r="CD335" s="12">
        <f t="shared" si="9396"/>
        <v>3.7267080745341616E-2</v>
      </c>
      <c r="CE335" s="13"/>
      <c r="CF335" s="11"/>
      <c r="CG335" s="39"/>
      <c r="CH335" s="43">
        <v>100</v>
      </c>
      <c r="CI335" s="10">
        <v>1</v>
      </c>
      <c r="CJ335" s="11"/>
      <c r="CK335" s="74">
        <f t="shared" si="9469"/>
        <v>96</v>
      </c>
      <c r="CL335" s="74">
        <f t="shared" si="9470"/>
        <v>8</v>
      </c>
      <c r="CM335" s="11">
        <v>68</v>
      </c>
      <c r="CN335" s="12">
        <f t="shared" si="9399"/>
        <v>0.72916666666666663</v>
      </c>
      <c r="CO335" s="11">
        <v>2</v>
      </c>
      <c r="CP335" s="12">
        <f t="shared" si="9400"/>
        <v>2.8571428571428571E-2</v>
      </c>
      <c r="CQ335" s="13"/>
      <c r="CR335" s="11"/>
      <c r="CS335" s="39"/>
      <c r="CT335" s="43">
        <v>100</v>
      </c>
      <c r="CU335" s="10"/>
      <c r="CV335" s="11"/>
      <c r="CW335" s="74">
        <f t="shared" si="9471"/>
        <v>724</v>
      </c>
      <c r="CX335" s="74">
        <f t="shared" si="9472"/>
        <v>56</v>
      </c>
      <c r="CY335" s="11">
        <v>260</v>
      </c>
      <c r="CZ335" s="12">
        <f t="shared" si="9403"/>
        <v>0.37016574585635359</v>
      </c>
      <c r="DA335" s="11">
        <v>8</v>
      </c>
      <c r="DB335" s="12">
        <f t="shared" si="9404"/>
        <v>2.9850746268656716E-2</v>
      </c>
      <c r="DC335" s="13"/>
      <c r="DD335" s="11"/>
      <c r="DE335" s="39"/>
      <c r="DF335" s="43">
        <v>100</v>
      </c>
      <c r="DG335" s="10"/>
      <c r="DH335" s="11"/>
      <c r="DI335" s="74">
        <f t="shared" si="9473"/>
        <v>796</v>
      </c>
      <c r="DJ335" s="74">
        <f t="shared" si="9474"/>
        <v>62</v>
      </c>
      <c r="DK335" s="11">
        <v>314</v>
      </c>
      <c r="DL335" s="12">
        <f t="shared" si="9407"/>
        <v>0.41331658291457285</v>
      </c>
      <c r="DM335" s="11">
        <v>15</v>
      </c>
      <c r="DN335" s="12">
        <f t="shared" si="9408"/>
        <v>4.5592705167173252E-2</v>
      </c>
      <c r="DO335" s="13"/>
      <c r="DP335" s="11"/>
      <c r="DQ335" s="39"/>
      <c r="DR335" s="43">
        <v>100</v>
      </c>
      <c r="DS335" s="10"/>
      <c r="DT335" s="11"/>
      <c r="DU335" s="74">
        <f t="shared" si="9475"/>
        <v>868</v>
      </c>
      <c r="DV335" s="74">
        <f t="shared" si="9476"/>
        <v>65</v>
      </c>
      <c r="DW335" s="11">
        <v>356</v>
      </c>
      <c r="DX335" s="12">
        <f t="shared" si="9411"/>
        <v>0.42857142857142855</v>
      </c>
      <c r="DY335" s="11">
        <v>16</v>
      </c>
      <c r="DZ335" s="12">
        <f t="shared" si="9412"/>
        <v>4.3010752688172046E-2</v>
      </c>
      <c r="EA335" s="13"/>
      <c r="EB335" s="11"/>
      <c r="EC335" s="39"/>
      <c r="ED335" s="43">
        <v>100</v>
      </c>
      <c r="EE335" s="10"/>
      <c r="EF335" s="11"/>
      <c r="EG335" s="74">
        <f t="shared" si="9477"/>
        <v>136</v>
      </c>
      <c r="EH335" s="74">
        <f t="shared" si="9478"/>
        <v>10</v>
      </c>
      <c r="EI335" s="11">
        <v>55</v>
      </c>
      <c r="EJ335" s="12">
        <f t="shared" si="9415"/>
        <v>0.40441176470588236</v>
      </c>
      <c r="EK335" s="11">
        <v>0</v>
      </c>
      <c r="EL335" s="12">
        <f t="shared" si="9416"/>
        <v>0</v>
      </c>
      <c r="EM335" s="13"/>
      <c r="EN335" s="11"/>
      <c r="EO335" s="39"/>
      <c r="EP335" s="43">
        <v>100</v>
      </c>
      <c r="EQ335" s="10">
        <v>1</v>
      </c>
      <c r="ER335" s="11"/>
      <c r="ES335" s="74">
        <f t="shared" si="9479"/>
        <v>845</v>
      </c>
      <c r="ET335" s="74">
        <f t="shared" si="9480"/>
        <v>63</v>
      </c>
      <c r="EU335" s="11">
        <v>358</v>
      </c>
      <c r="EV335" s="12">
        <f t="shared" si="9419"/>
        <v>0.44023668639053254</v>
      </c>
      <c r="EW335" s="11">
        <v>14</v>
      </c>
      <c r="EX335" s="12">
        <f t="shared" si="9420"/>
        <v>3.7634408602150539E-2</v>
      </c>
      <c r="EY335" s="13"/>
      <c r="EZ335" s="11"/>
      <c r="FA335" s="39"/>
      <c r="FB335" s="43">
        <v>92.857142857142861</v>
      </c>
      <c r="FC335" s="10"/>
      <c r="FD335" s="11"/>
      <c r="FE335" s="74">
        <f t="shared" si="9481"/>
        <v>855</v>
      </c>
      <c r="FF335" s="74">
        <f t="shared" si="9482"/>
        <v>65</v>
      </c>
      <c r="FG335" s="11">
        <v>364</v>
      </c>
      <c r="FH335" s="12">
        <f t="shared" si="9423"/>
        <v>0.45497076023391814</v>
      </c>
      <c r="FI335" s="11">
        <v>25</v>
      </c>
      <c r="FJ335" s="12">
        <f t="shared" si="9424"/>
        <v>6.4267352185089971E-2</v>
      </c>
      <c r="FK335" s="13"/>
      <c r="FL335" s="11"/>
      <c r="FM335" s="39"/>
      <c r="FN335" s="43">
        <v>78.571428571428569</v>
      </c>
      <c r="FO335" s="10"/>
      <c r="FP335" s="11"/>
      <c r="FQ335" s="74">
        <f t="shared" si="9483"/>
        <v>830</v>
      </c>
      <c r="FR335" s="74">
        <f t="shared" si="9484"/>
        <v>63</v>
      </c>
      <c r="FS335" s="11">
        <v>291</v>
      </c>
      <c r="FT335" s="12">
        <f t="shared" si="9427"/>
        <v>0.36265060240963853</v>
      </c>
      <c r="FU335" s="11">
        <v>10</v>
      </c>
      <c r="FV335" s="12">
        <f t="shared" si="9428"/>
        <v>3.3222591362126248E-2</v>
      </c>
      <c r="FW335" s="13"/>
      <c r="FX335" s="11"/>
      <c r="FY335" s="39"/>
      <c r="FZ335" s="43">
        <v>92.307692307692307</v>
      </c>
      <c r="GA335" s="10"/>
      <c r="GB335" s="11"/>
      <c r="GC335" s="74">
        <f t="shared" si="9485"/>
        <v>123</v>
      </c>
      <c r="GD335" s="74">
        <f t="shared" si="9486"/>
        <v>9</v>
      </c>
      <c r="GE335" s="11">
        <v>35</v>
      </c>
      <c r="GF335" s="12">
        <f t="shared" si="9431"/>
        <v>0.30081300813008133</v>
      </c>
      <c r="GG335" s="11">
        <v>2</v>
      </c>
      <c r="GH335" s="12">
        <f t="shared" si="9432"/>
        <v>5.4054054054054057E-2</v>
      </c>
      <c r="GI335" s="13"/>
      <c r="GJ335" s="11"/>
      <c r="GK335" s="39"/>
      <c r="GL335" s="43">
        <v>60</v>
      </c>
      <c r="GM335" s="10">
        <v>1</v>
      </c>
      <c r="GN335" s="11"/>
      <c r="GO335" s="74">
        <f t="shared" si="9487"/>
        <v>819</v>
      </c>
      <c r="GP335" s="74">
        <f t="shared" si="9488"/>
        <v>62</v>
      </c>
      <c r="GQ335" s="11">
        <v>334</v>
      </c>
      <c r="GR335" s="12">
        <f t="shared" si="9435"/>
        <v>0.4175824175824176</v>
      </c>
      <c r="GS335" s="11">
        <v>8</v>
      </c>
      <c r="GT335" s="12">
        <f t="shared" si="9436"/>
        <v>2.3391812865497075E-2</v>
      </c>
      <c r="GU335" s="13"/>
      <c r="GV335" s="11"/>
      <c r="GW335" s="39"/>
      <c r="GX335" s="43">
        <v>100</v>
      </c>
      <c r="GY335" s="10"/>
      <c r="GZ335" s="11"/>
      <c r="HA335" s="74">
        <f t="shared" si="9489"/>
        <v>821</v>
      </c>
      <c r="HB335" s="74">
        <f t="shared" si="9490"/>
        <v>62</v>
      </c>
      <c r="HC335" s="11">
        <v>307</v>
      </c>
      <c r="HD335" s="12">
        <f t="shared" si="9439"/>
        <v>0.39220462850182702</v>
      </c>
      <c r="HE335" s="11">
        <v>15</v>
      </c>
      <c r="HF335" s="12">
        <f t="shared" si="9440"/>
        <v>4.6583850931677016E-2</v>
      </c>
      <c r="HG335" s="13"/>
      <c r="HH335" s="11"/>
      <c r="HI335" s="39"/>
      <c r="HJ335" s="43">
        <v>92.307692307692307</v>
      </c>
      <c r="HK335" s="10">
        <f t="shared" si="9441"/>
        <v>8</v>
      </c>
      <c r="HL335" s="11">
        <f t="shared" si="9442"/>
        <v>0</v>
      </c>
      <c r="HM335" s="11">
        <f t="shared" si="9443"/>
        <v>11284</v>
      </c>
      <c r="HN335" s="11">
        <f t="shared" si="9444"/>
        <v>855</v>
      </c>
      <c r="HO335" s="11">
        <f t="shared" si="9445"/>
        <v>4745</v>
      </c>
      <c r="HP335" s="215">
        <f t="shared" si="9492"/>
        <v>0.4205069124423963</v>
      </c>
      <c r="HQ335" s="15">
        <f t="shared" si="9447"/>
        <v>222</v>
      </c>
      <c r="HR335" s="12">
        <f t="shared" si="9491"/>
        <v>4.6786090621707063E-2</v>
      </c>
      <c r="HS335" s="16">
        <v>67.2</v>
      </c>
      <c r="HT335" s="17">
        <v>4434</v>
      </c>
      <c r="HU335" s="16">
        <f t="shared" si="9448"/>
        <v>93.445732349841933</v>
      </c>
      <c r="HV335" s="23"/>
      <c r="HW335" s="22">
        <v>80</v>
      </c>
      <c r="HX335" s="78">
        <f t="shared" si="9449"/>
        <v>0.4353695578805265</v>
      </c>
      <c r="HY335" s="78">
        <f t="shared" si="9450"/>
        <v>0.41832010582010581</v>
      </c>
      <c r="HZ335" s="78">
        <f t="shared" si="9451"/>
        <v>0.43934911242603553</v>
      </c>
      <c r="IA335" s="78">
        <f t="shared" si="9452"/>
        <v>0.3864249903586579</v>
      </c>
      <c r="IF335" s="93">
        <f t="shared" ref="IF335" si="9493">IF336/IF337</f>
        <v>5.3709298422289359E-3</v>
      </c>
      <c r="IG335" s="93">
        <f t="shared" ref="IG335" si="9494">IG336/IG337</f>
        <v>3.952569169960474E-3</v>
      </c>
      <c r="IH335" s="93">
        <f t="shared" ref="IH335" si="9495">IH336/IH337</f>
        <v>1.4771048744460858E-3</v>
      </c>
      <c r="II335" s="93">
        <f t="shared" ref="II335" si="9496">II336/II337</f>
        <v>3.4588777863182167E-3</v>
      </c>
      <c r="IJ335" s="96" t="s">
        <v>90</v>
      </c>
    </row>
    <row r="336" spans="1:244" ht="19.5" thickBot="1" x14ac:dyDescent="0.3">
      <c r="A336" s="226"/>
      <c r="B336" s="42"/>
      <c r="C336" s="26">
        <f>SUM(C329:C335)</f>
        <v>2</v>
      </c>
      <c r="D336" s="27">
        <f>SUM(D329:D335)</f>
        <v>0</v>
      </c>
      <c r="E336" s="27"/>
      <c r="F336" s="27"/>
      <c r="G336" s="27">
        <f>SUM(G329:G335)</f>
        <v>1916</v>
      </c>
      <c r="H336" s="28">
        <f>((G336+I336)/7)/E335</f>
        <v>0.40793428170707269</v>
      </c>
      <c r="I336" s="27">
        <f>SUM(I329:I335)</f>
        <v>120</v>
      </c>
      <c r="J336" s="28">
        <f>(I336/(I336+G336))</f>
        <v>5.8939096267190572E-2</v>
      </c>
      <c r="K336" s="27"/>
      <c r="L336" s="27"/>
      <c r="M336" s="29" t="e">
        <f>M334/M333*100-100</f>
        <v>#DIV/0!</v>
      </c>
      <c r="N336" s="72">
        <f>N334/N333*100-100</f>
        <v>19.750519750519729</v>
      </c>
      <c r="O336" s="26">
        <f t="shared" ref="O336" si="9497">SUM(O329:O335)</f>
        <v>2</v>
      </c>
      <c r="P336" s="27">
        <f t="shared" ref="P336" si="9498">SUM(P329:P335)</f>
        <v>0</v>
      </c>
      <c r="Q336" s="27"/>
      <c r="R336" s="27"/>
      <c r="S336" s="27">
        <f t="shared" ref="S336" si="9499">SUM(S329:S335)</f>
        <v>2025</v>
      </c>
      <c r="T336" s="28">
        <f t="shared" ref="T336" si="9500">((S336+U336)/7)/Q335</f>
        <v>0.44292044735176195</v>
      </c>
      <c r="U336" s="27">
        <f t="shared" ref="U336" si="9501">SUM(U329:U335)</f>
        <v>74</v>
      </c>
      <c r="V336" s="28">
        <f t="shared" ref="V336" si="9502">(U336/(U336+S336))</f>
        <v>3.5254883277751309E-2</v>
      </c>
      <c r="W336" s="27"/>
      <c r="X336" s="27"/>
      <c r="Y336" s="29" t="e">
        <f t="shared" ref="Y336:Z336" si="9503">Y334/Y333*100-100</f>
        <v>#DIV/0!</v>
      </c>
      <c r="Z336" s="72">
        <f t="shared" si="9503"/>
        <v>6.5779625779625945</v>
      </c>
      <c r="AA336" s="26">
        <f t="shared" ref="AA336" si="9504">SUM(AA329:AA335)</f>
        <v>5</v>
      </c>
      <c r="AB336" s="27">
        <f t="shared" ref="AB336" si="9505">SUM(AB329:AB335)</f>
        <v>0</v>
      </c>
      <c r="AC336" s="27"/>
      <c r="AD336" s="27"/>
      <c r="AE336" s="27">
        <f t="shared" ref="AE336" si="9506">SUM(AE329:AE335)</f>
        <v>252</v>
      </c>
      <c r="AF336" s="28">
        <f t="shared" ref="AF336" si="9507">((AE336+AG336)/7)/AC335</f>
        <v>0.50264550264550267</v>
      </c>
      <c r="AG336" s="27">
        <f t="shared" ref="AG336" si="9508">SUM(AG329:AG335)</f>
        <v>33</v>
      </c>
      <c r="AH336" s="28">
        <f t="shared" ref="AH336" si="9509">(AG336/(AG336+AE336))</f>
        <v>0.11578947368421053</v>
      </c>
      <c r="AI336" s="27"/>
      <c r="AJ336" s="27"/>
      <c r="AK336" s="29" t="e">
        <f t="shared" ref="AK336:AL336" si="9510">AK334/AK333*100-100</f>
        <v>#DIV/0!</v>
      </c>
      <c r="AL336" s="72">
        <f t="shared" si="9510"/>
        <v>6.7027027027026946</v>
      </c>
      <c r="AM336" s="26">
        <f t="shared" ref="AM336" si="9511">SUM(AM329:AM335)</f>
        <v>1</v>
      </c>
      <c r="AN336" s="27">
        <f t="shared" ref="AN336" si="9512">SUM(AN329:AN335)</f>
        <v>0</v>
      </c>
      <c r="AO336" s="27"/>
      <c r="AP336" s="27"/>
      <c r="AQ336" s="27">
        <f t="shared" ref="AQ336" si="9513">SUM(AQ329:AQ335)</f>
        <v>2106</v>
      </c>
      <c r="AR336" s="28">
        <f t="shared" ref="AR336" si="9514">((AQ336+AS336)/7)/AO335</f>
        <v>0.46506777893639206</v>
      </c>
      <c r="AS336" s="27">
        <f t="shared" ref="AS336" si="9515">SUM(AS329:AS335)</f>
        <v>124</v>
      </c>
      <c r="AT336" s="28">
        <f t="shared" ref="AT336" si="9516">(AS336/(AS336+AQ336))</f>
        <v>5.5605381165919281E-2</v>
      </c>
      <c r="AU336" s="27"/>
      <c r="AV336" s="27"/>
      <c r="AW336" s="29" t="e">
        <f t="shared" ref="AW336:AX336" si="9517">AW334/AW333*100-100</f>
        <v>#DIV/0!</v>
      </c>
      <c r="AX336" s="72">
        <f t="shared" si="9517"/>
        <v>8.4864864864864842</v>
      </c>
      <c r="AY336" s="26">
        <f t="shared" ref="AY336" si="9518">SUM(AY329:AY335)</f>
        <v>6</v>
      </c>
      <c r="AZ336" s="27">
        <f t="shared" ref="AZ336" si="9519">SUM(AZ329:AZ335)</f>
        <v>0</v>
      </c>
      <c r="BA336" s="27"/>
      <c r="BB336" s="27"/>
      <c r="BC336" s="27">
        <f t="shared" ref="BC336" si="9520">SUM(BC329:BC335)</f>
        <v>2236</v>
      </c>
      <c r="BD336" s="28">
        <f t="shared" ref="BD336" si="9521">((BC336+BE336)/7)/BA335</f>
        <v>0.41830412462382721</v>
      </c>
      <c r="BE336" s="27">
        <f t="shared" ref="BE336" si="9522">SUM(BE329:BE335)</f>
        <v>127</v>
      </c>
      <c r="BF336" s="28">
        <f t="shared" ref="BF336" si="9523">(BE336/(BE336+BC336))</f>
        <v>5.3745239102835379E-2</v>
      </c>
      <c r="BG336" s="27"/>
      <c r="BH336" s="27"/>
      <c r="BI336" s="29" t="e">
        <f t="shared" ref="BI336:BJ336" si="9524">BI334/BI333*100-100</f>
        <v>#DIV/0!</v>
      </c>
      <c r="BJ336" s="72">
        <f t="shared" si="9524"/>
        <v>-0.10810810810811233</v>
      </c>
      <c r="BK336" s="26">
        <f t="shared" ref="BK336" si="9525">SUM(BK329:BK335)</f>
        <v>3</v>
      </c>
      <c r="BL336" s="27">
        <f t="shared" ref="BL336" si="9526">SUM(BL329:BL335)</f>
        <v>0</v>
      </c>
      <c r="BM336" s="27"/>
      <c r="BN336" s="27"/>
      <c r="BO336" s="27">
        <f t="shared" ref="BO336" si="9527">SUM(BO329:BO335)</f>
        <v>1946</v>
      </c>
      <c r="BP336" s="28">
        <f t="shared" ref="BP336" si="9528">((BO336+BQ336)/7)/BM335</f>
        <v>0.41808838643371016</v>
      </c>
      <c r="BQ336" s="27">
        <f t="shared" ref="BQ336" si="9529">SUM(BQ329:BQ335)</f>
        <v>88</v>
      </c>
      <c r="BR336" s="28">
        <f t="shared" ref="BR336" si="9530">(BQ336/(BQ336+BO336))</f>
        <v>4.3264503441494594E-2</v>
      </c>
      <c r="BS336" s="27"/>
      <c r="BT336" s="27"/>
      <c r="BU336" s="29" t="e">
        <f t="shared" ref="BU336:BV336" si="9531">BU334/BU333*100-100</f>
        <v>#DIV/0!</v>
      </c>
      <c r="BV336" s="72">
        <f t="shared" si="9531"/>
        <v>13.945945945945937</v>
      </c>
      <c r="BW336" s="26">
        <f t="shared" ref="BW336" si="9532">SUM(BW329:BW335)</f>
        <v>4</v>
      </c>
      <c r="BX336" s="27">
        <f t="shared" ref="BX336" si="9533">SUM(BX329:BX335)</f>
        <v>0</v>
      </c>
      <c r="BY336" s="27"/>
      <c r="BZ336" s="27"/>
      <c r="CA336" s="27">
        <f t="shared" ref="CA336" si="9534">SUM(CA329:CA335)</f>
        <v>2144</v>
      </c>
      <c r="CB336" s="28">
        <f t="shared" ref="CB336" si="9535">((CA336+CC336)/7)/BY335</f>
        <v>0.44660388699659387</v>
      </c>
      <c r="CC336" s="27">
        <f t="shared" ref="CC336" si="9536">SUM(CC329:CC335)</f>
        <v>85</v>
      </c>
      <c r="CD336" s="28">
        <f t="shared" ref="CD336" si="9537">(CC336/(CC336+CA336))</f>
        <v>3.8133692238672051E-2</v>
      </c>
      <c r="CE336" s="27"/>
      <c r="CF336" s="27"/>
      <c r="CG336" s="29" t="e">
        <f t="shared" ref="CG336:CH336" si="9538">CG334/CG333*100-100</f>
        <v>#DIV/0!</v>
      </c>
      <c r="CH336" s="72">
        <f t="shared" si="9538"/>
        <v>6.0291060291060461</v>
      </c>
      <c r="CI336" s="26">
        <f t="shared" ref="CI336" si="9539">SUM(CI329:CI335)</f>
        <v>4</v>
      </c>
      <c r="CJ336" s="27">
        <f t="shared" ref="CJ336" si="9540">SUM(CJ329:CJ335)</f>
        <v>0</v>
      </c>
      <c r="CK336" s="27"/>
      <c r="CL336" s="27"/>
      <c r="CM336" s="27">
        <f t="shared" ref="CM336" si="9541">SUM(CM329:CM335)</f>
        <v>387</v>
      </c>
      <c r="CN336" s="28">
        <f t="shared" ref="CN336" si="9542">((CM336+CO336)/7)/CK335</f>
        <v>0.60863095238095244</v>
      </c>
      <c r="CO336" s="27">
        <f t="shared" ref="CO336" si="9543">SUM(CO329:CO335)</f>
        <v>22</v>
      </c>
      <c r="CP336" s="28">
        <f t="shared" ref="CP336" si="9544">(CO336/(CO336+CM336))</f>
        <v>5.3789731051344741E-2</v>
      </c>
      <c r="CQ336" s="27"/>
      <c r="CR336" s="27"/>
      <c r="CS336" s="29" t="e">
        <f t="shared" ref="CS336:CT336" si="9545">CS334/CS333*100-100</f>
        <v>#DIV/0!</v>
      </c>
      <c r="CT336" s="72">
        <f t="shared" si="9545"/>
        <v>1.189189189189193</v>
      </c>
      <c r="CU336" s="26">
        <f t="shared" ref="CU336" si="9546">SUM(CU329:CU335)</f>
        <v>1</v>
      </c>
      <c r="CV336" s="27">
        <f t="shared" ref="CV336" si="9547">SUM(CV329:CV335)</f>
        <v>0</v>
      </c>
      <c r="CW336" s="27"/>
      <c r="CX336" s="27"/>
      <c r="CY336" s="27">
        <f t="shared" ref="CY336" si="9548">SUM(CY329:CY335)</f>
        <v>2122</v>
      </c>
      <c r="CZ336" s="28">
        <f t="shared" ref="CZ336" si="9549">((CY336+DA336)/7)/CW335</f>
        <v>0.43429360694554064</v>
      </c>
      <c r="DA336" s="27">
        <f t="shared" ref="DA336" si="9550">SUM(DA329:DA335)</f>
        <v>79</v>
      </c>
      <c r="DB336" s="28">
        <f t="shared" ref="DB336" si="9551">(DA336/(DA336+CY336))</f>
        <v>3.5892776010904133E-2</v>
      </c>
      <c r="DC336" s="27"/>
      <c r="DD336" s="27"/>
      <c r="DE336" s="29" t="e">
        <f t="shared" ref="DE336:DF336" si="9552">DE334/DE333*100-100</f>
        <v>#DIV/0!</v>
      </c>
      <c r="DF336" s="72">
        <f t="shared" si="9552"/>
        <v>6.0291060291060461</v>
      </c>
      <c r="DG336" s="26">
        <f t="shared" ref="DG336" si="9553">SUM(DG329:DG335)</f>
        <v>0</v>
      </c>
      <c r="DH336" s="27">
        <f t="shared" ref="DH336" si="9554">SUM(DH329:DH335)</f>
        <v>0</v>
      </c>
      <c r="DI336" s="27"/>
      <c r="DJ336" s="27"/>
      <c r="DK336" s="27">
        <f t="shared" ref="DK336" si="9555">SUM(DK329:DK335)</f>
        <v>2265</v>
      </c>
      <c r="DL336" s="28">
        <f t="shared" ref="DL336" si="9556">((DK336+DM336)/7)/DI335</f>
        <v>0.42659727207465897</v>
      </c>
      <c r="DM336" s="27">
        <f t="shared" ref="DM336" si="9557">SUM(DM329:DM335)</f>
        <v>112</v>
      </c>
      <c r="DN336" s="28">
        <f t="shared" ref="DN336" si="9558">(DM336/(DM336+DK336))</f>
        <v>4.7118216238956671E-2</v>
      </c>
      <c r="DO336" s="27"/>
      <c r="DP336" s="27"/>
      <c r="DQ336" s="29" t="e">
        <f t="shared" ref="DQ336:DR336" si="9559">DQ334/DQ333*100-100</f>
        <v>#DIV/0!</v>
      </c>
      <c r="DR336" s="72">
        <f t="shared" si="9559"/>
        <v>3.3693693693693518</v>
      </c>
      <c r="DS336" s="26">
        <f t="shared" ref="DS336" si="9560">SUM(DS329:DS335)</f>
        <v>1</v>
      </c>
      <c r="DT336" s="27">
        <f t="shared" ref="DT336" si="9561">SUM(DT329:DT335)</f>
        <v>0</v>
      </c>
      <c r="DU336" s="27"/>
      <c r="DV336" s="27"/>
      <c r="DW336" s="27">
        <f t="shared" ref="DW336" si="9562">SUM(DW329:DW335)</f>
        <v>2392</v>
      </c>
      <c r="DX336" s="28">
        <f t="shared" ref="DX336" si="9563">((DW336+DY336)/7)/DU335</f>
        <v>0.41359447004608296</v>
      </c>
      <c r="DY336" s="27">
        <f t="shared" ref="DY336" si="9564">SUM(DY329:DY335)</f>
        <v>121</v>
      </c>
      <c r="DZ336" s="28">
        <f t="shared" ref="DZ336" si="9565">(DY336/(DY336+DW336))</f>
        <v>4.8149621965777954E-2</v>
      </c>
      <c r="EA336" s="27"/>
      <c r="EB336" s="27"/>
      <c r="EC336" s="29" t="e">
        <f t="shared" ref="EC336:ED336" si="9566">EC334/EC333*100-100</f>
        <v>#DIV/0!</v>
      </c>
      <c r="ED336" s="72">
        <f t="shared" si="9566"/>
        <v>12.51559251559253</v>
      </c>
      <c r="EE336" s="26">
        <f t="shared" ref="EE336" si="9567">SUM(EE329:EE335)</f>
        <v>0</v>
      </c>
      <c r="EF336" s="27">
        <f t="shared" ref="EF336" si="9568">SUM(EF329:EF335)</f>
        <v>0</v>
      </c>
      <c r="EG336" s="27"/>
      <c r="EH336" s="27"/>
      <c r="EI336" s="27">
        <f t="shared" ref="EI336" si="9569">SUM(EI329:EI335)</f>
        <v>344</v>
      </c>
      <c r="EJ336" s="28">
        <f t="shared" ref="EJ336" si="9570">((EI336+EK336)/7)/EG335</f>
        <v>0.37289915966386555</v>
      </c>
      <c r="EK336" s="27">
        <f t="shared" ref="EK336" si="9571">SUM(EK329:EK335)</f>
        <v>11</v>
      </c>
      <c r="EL336" s="28">
        <f t="shared" ref="EL336" si="9572">(EK336/(EK336+EI336))</f>
        <v>3.0985915492957747E-2</v>
      </c>
      <c r="EM336" s="27"/>
      <c r="EN336" s="27"/>
      <c r="EO336" s="29" t="e">
        <f t="shared" ref="EO336:EP336" si="9573">EO334/EO333*100-100</f>
        <v>#DIV/0!</v>
      </c>
      <c r="EP336" s="72">
        <f t="shared" si="9573"/>
        <v>10.306306306306311</v>
      </c>
      <c r="EQ336" s="26">
        <f t="shared" ref="EQ336" si="9574">SUM(EQ329:EQ335)</f>
        <v>1</v>
      </c>
      <c r="ER336" s="27">
        <f t="shared" ref="ER336" si="9575">SUM(ER329:ER335)</f>
        <v>0</v>
      </c>
      <c r="ES336" s="27"/>
      <c r="ET336" s="27"/>
      <c r="EU336" s="27">
        <f t="shared" ref="EU336" si="9576">SUM(EU329:EU335)</f>
        <v>2451</v>
      </c>
      <c r="EV336" s="28">
        <f t="shared" ref="EV336" si="9577">((EU336+EW336)/7)/ES335</f>
        <v>0.43161453930684701</v>
      </c>
      <c r="EW336" s="27">
        <f t="shared" ref="EW336" si="9578">SUM(EW329:EW335)</f>
        <v>102</v>
      </c>
      <c r="EX336" s="28">
        <f t="shared" ref="EX336" si="9579">(EW336/(EW336+EU336))</f>
        <v>3.9952996474735603E-2</v>
      </c>
      <c r="EY336" s="27"/>
      <c r="EZ336" s="27"/>
      <c r="FA336" s="29" t="e">
        <f t="shared" ref="FA336:FB336" si="9580">FA334/FA333*100-100</f>
        <v>#DIV/0!</v>
      </c>
      <c r="FB336" s="72">
        <f t="shared" si="9580"/>
        <v>7.8610038610038515</v>
      </c>
      <c r="FC336" s="26">
        <f t="shared" ref="FC336" si="9581">SUM(FC329:FC335)</f>
        <v>2</v>
      </c>
      <c r="FD336" s="27">
        <f t="shared" ref="FD336" si="9582">SUM(FD329:FD335)</f>
        <v>0</v>
      </c>
      <c r="FE336" s="27"/>
      <c r="FF336" s="27"/>
      <c r="FG336" s="27">
        <f t="shared" ref="FG336" si="9583">SUM(FG329:FG335)</f>
        <v>2437</v>
      </c>
      <c r="FH336" s="28">
        <f t="shared" ref="FH336" si="9584">((FG336+FI336)/7)/FE335</f>
        <v>0.43157894736842106</v>
      </c>
      <c r="FI336" s="27">
        <f t="shared" ref="FI336" si="9585">SUM(FI329:FI335)</f>
        <v>146</v>
      </c>
      <c r="FJ336" s="28">
        <f t="shared" ref="FJ336" si="9586">(FI336/(FI336+FG336))</f>
        <v>5.6523422377080912E-2</v>
      </c>
      <c r="FK336" s="27"/>
      <c r="FL336" s="27"/>
      <c r="FM336" s="29" t="e">
        <f t="shared" ref="FM336:FN336" si="9587">FM334/FM333*100-100</f>
        <v>#DIV/0!</v>
      </c>
      <c r="FN336" s="72">
        <f t="shared" si="9587"/>
        <v>4.3088803088803189</v>
      </c>
      <c r="FO336" s="26">
        <f t="shared" ref="FO336" si="9588">SUM(FO329:FO335)</f>
        <v>2</v>
      </c>
      <c r="FP336" s="27">
        <f t="shared" ref="FP336" si="9589">SUM(FP329:FP335)</f>
        <v>0</v>
      </c>
      <c r="FQ336" s="27"/>
      <c r="FR336" s="27"/>
      <c r="FS336" s="27">
        <f t="shared" ref="FS336" si="9590">SUM(FS329:FS335)</f>
        <v>2284</v>
      </c>
      <c r="FT336" s="28">
        <f t="shared" ref="FT336" si="9591">((FS336+FU336)/7)/FQ335</f>
        <v>0.40172117039586919</v>
      </c>
      <c r="FU336" s="27">
        <f t="shared" ref="FU336" si="9592">SUM(FU329:FU335)</f>
        <v>50</v>
      </c>
      <c r="FV336" s="28">
        <f t="shared" ref="FV336" si="9593">(FU336/(FU336+FS336))</f>
        <v>2.1422450728363324E-2</v>
      </c>
      <c r="FW336" s="27"/>
      <c r="FX336" s="27"/>
      <c r="FY336" s="29" t="e">
        <f t="shared" ref="FY336:FZ336" si="9594">FY334/FY333*100-100</f>
        <v>#DIV/0!</v>
      </c>
      <c r="FZ336" s="72">
        <f t="shared" si="9594"/>
        <v>13.929313929313935</v>
      </c>
      <c r="GA336" s="26">
        <f t="shared" ref="GA336" si="9595">SUM(GA329:GA335)</f>
        <v>1</v>
      </c>
      <c r="GB336" s="27">
        <f t="shared" ref="GB336" si="9596">SUM(GB329:GB335)</f>
        <v>0</v>
      </c>
      <c r="GC336" s="27"/>
      <c r="GD336" s="27"/>
      <c r="GE336" s="27">
        <f t="shared" ref="GE336" si="9597">SUM(GE329:GE335)</f>
        <v>286</v>
      </c>
      <c r="GF336" s="28">
        <f t="shared" ref="GF336" si="9598">((GE336+GG336)/7)/GC335</f>
        <v>0.34843205574912889</v>
      </c>
      <c r="GG336" s="27">
        <f t="shared" ref="GG336" si="9599">SUM(GG329:GG335)</f>
        <v>14</v>
      </c>
      <c r="GH336" s="28">
        <f t="shared" ref="GH336" si="9600">(GG336/(GG336+GE336))</f>
        <v>4.6666666666666669E-2</v>
      </c>
      <c r="GI336" s="27"/>
      <c r="GJ336" s="27"/>
      <c r="GK336" s="29" t="e">
        <f t="shared" ref="GK336:GL336" si="9601">GK334/GK333*100-100</f>
        <v>#DIV/0!</v>
      </c>
      <c r="GL336" s="72">
        <f t="shared" si="9601"/>
        <v>11.610810810810818</v>
      </c>
      <c r="GM336" s="26">
        <f t="shared" ref="GM336" si="9602">SUM(GM329:GM335)</f>
        <v>4</v>
      </c>
      <c r="GN336" s="27">
        <f t="shared" ref="GN336" si="9603">SUM(GN329:GN335)</f>
        <v>0</v>
      </c>
      <c r="GO336" s="27"/>
      <c r="GP336" s="27"/>
      <c r="GQ336" s="27">
        <f t="shared" ref="GQ336" si="9604">SUM(GQ329:GQ335)</f>
        <v>2361</v>
      </c>
      <c r="GR336" s="28">
        <f t="shared" ref="GR336" si="9605">((GQ336+GS336)/7)/GO335</f>
        <v>0.42421070992499565</v>
      </c>
      <c r="GS336" s="27">
        <f t="shared" ref="GS336" si="9606">SUM(GS329:GS335)</f>
        <v>71</v>
      </c>
      <c r="GT336" s="28">
        <f t="shared" ref="GT336" si="9607">(GS336/(GS336+GQ336))</f>
        <v>2.9194078947368422E-2</v>
      </c>
      <c r="GU336" s="27"/>
      <c r="GV336" s="27"/>
      <c r="GW336" s="29" t="e">
        <f t="shared" ref="GW336:GX336" si="9608">GW334/GW333*100-100</f>
        <v>#DIV/0!</v>
      </c>
      <c r="GX336" s="72">
        <f t="shared" si="9608"/>
        <v>5.2307692307692406</v>
      </c>
      <c r="GY336" s="26">
        <f t="shared" ref="GY336" si="9609">SUM(GY329:GY335)</f>
        <v>2</v>
      </c>
      <c r="GZ336" s="27">
        <f t="shared" ref="GZ336" si="9610">SUM(GZ329:GZ335)</f>
        <v>0</v>
      </c>
      <c r="HA336" s="27"/>
      <c r="HB336" s="27"/>
      <c r="HC336" s="27">
        <f t="shared" ref="HC336" si="9611">SUM(HC329:HC335)</f>
        <v>2235</v>
      </c>
      <c r="HD336" s="28">
        <f t="shared" ref="HD336" si="9612">((HC336+HE336)/7)/HA335</f>
        <v>0.41012702279450147</v>
      </c>
      <c r="HE336" s="27">
        <f t="shared" ref="HE336" si="9613">SUM(HE329:HE335)</f>
        <v>122</v>
      </c>
      <c r="HF336" s="28">
        <f t="shared" ref="HF336" si="9614">(HE336/(HE336+HC336))</f>
        <v>5.1760712770470937E-2</v>
      </c>
      <c r="HG336" s="27"/>
      <c r="HH336" s="27"/>
      <c r="HI336" s="29" t="e">
        <f t="shared" ref="HI336:HJ336" si="9615">HI334/HI333*100-100</f>
        <v>#DIV/0!</v>
      </c>
      <c r="HJ336" s="72">
        <f t="shared" si="9615"/>
        <v>3.7671517671517734</v>
      </c>
      <c r="HK336" s="26">
        <f t="shared" si="9441"/>
        <v>41</v>
      </c>
      <c r="HL336" s="27">
        <f t="shared" si="9442"/>
        <v>0</v>
      </c>
      <c r="HM336" s="27">
        <f t="shared" si="9443"/>
        <v>0</v>
      </c>
      <c r="HN336" s="27">
        <f t="shared" si="9444"/>
        <v>0</v>
      </c>
      <c r="HO336" s="27">
        <f t="shared" si="9445"/>
        <v>33690</v>
      </c>
      <c r="HP336" s="216">
        <f>+((HO336)/HM335)/7</f>
        <v>0.42652048412417071</v>
      </c>
      <c r="HQ336" s="62">
        <f t="shared" si="9447"/>
        <v>1501</v>
      </c>
      <c r="HR336" s="52">
        <f t="shared" si="9491"/>
        <v>4.4553279905016327E-2</v>
      </c>
      <c r="HS336" s="53">
        <f t="shared" ref="HS336" si="9616">SUM(HS329:HS335)/7</f>
        <v>67.457142857142856</v>
      </c>
      <c r="HT336" s="54">
        <f t="shared" ref="HT336" si="9617">SUM(HT329:HT335)</f>
        <v>31495</v>
      </c>
      <c r="HU336" s="53">
        <f t="shared" ref="HU336" si="9618">AVERAGE(HU329:HU335)</f>
        <v>93.478200181807694</v>
      </c>
      <c r="HV336" s="63" t="e">
        <f>HV334/HV333*100-100</f>
        <v>#DIV/0!</v>
      </c>
      <c r="HW336" s="72">
        <f>HW334/HW333*100-100</f>
        <v>8.0726264726264816</v>
      </c>
      <c r="HX336" s="78">
        <f t="shared" ref="HX336" si="9619">SUM(G336,I336,S336,U336,AE336,AG336,AQ336,AS336,BC336,BE336)/7/SUM(E335,Q335,AC335,AO335,BA335)</f>
        <v>0.43454992526879133</v>
      </c>
      <c r="HY336" s="78">
        <f t="shared" ref="HY336" si="9620">SUM(BO336,BQ336,CA336,CC336,CM336,CO336,CY336,DA336,DK336,DM336)/7/SUM(BM335,BY335,CK335,CW335,DI335)</f>
        <v>0.4369803476946334</v>
      </c>
      <c r="HZ336" s="78">
        <f t="shared" ref="HZ336" si="9621">SUM(DW336,DY336,EI336,EK336,EU336,EW336,FG336,FI336)/7/SUM(DU335,EG335,ES335,FE335)</f>
        <v>0.42286559594251899</v>
      </c>
      <c r="IA336" s="78">
        <f t="shared" ref="IA336" si="9622">SUM(FS336,FU336,GE336,GG336,GQ336,GS336,HC336,HE336)/7/SUM(FQ335,GC335,GO335,HA335)</f>
        <v>0.4089581841220869</v>
      </c>
      <c r="IB336" s="92">
        <f t="shared" ref="IB336" si="9623">SUM(I336,U336,AG336,AS336,BE336)/SUM(G336,I336,S336,U336,AE336,AG336,AQ336,AS336,BC336,BE336)</f>
        <v>5.3034505713968713E-2</v>
      </c>
      <c r="IC336" s="92">
        <f t="shared" ref="IC336" si="9624">SUM(BQ336,CC336,CO336,DA336,DM336)/SUM(BO336,BQ336,CA336,CC336,CM336,CO336,CY336,DA336,DK336,DM336)</f>
        <v>4.1729729729729728E-2</v>
      </c>
      <c r="ID336" s="92">
        <f t="shared" ref="ID336" si="9625">SUM(DY336,EK336,EW336,FI336)/SUM(DW336,DY336,EI336,EK336,EU336,EW336,FG336,FI336)</f>
        <v>4.7476261869065464E-2</v>
      </c>
      <c r="IE336" s="92">
        <f t="shared" ref="IE336" si="9626">SUM(FU336,GG336,GS336,HE336)/SUM(FS336,FU336,GE336,GG336,GQ336,GS336,HC336,HE336)</f>
        <v>3.4622120436481205E-2</v>
      </c>
      <c r="IF336" s="94">
        <f t="shared" ref="IF336" si="9627">SUM(C336,O336,AA336,AM336,AY336)</f>
        <v>16</v>
      </c>
      <c r="IG336" s="94">
        <f t="shared" ref="IG336" si="9628">SUM(BK336,BW336,CI336,CU336,DG336)</f>
        <v>12</v>
      </c>
      <c r="IH336" s="94">
        <f t="shared" ref="IH336" si="9629">SUM(DS336,EE336,EQ336,FC336)</f>
        <v>4</v>
      </c>
      <c r="II336" s="94">
        <f t="shared" ref="II336" si="9630">SUM(FO336,GA336,GM336,GY336)</f>
        <v>9</v>
      </c>
      <c r="IJ336" s="96" t="s">
        <v>89</v>
      </c>
    </row>
    <row r="337" spans="1:244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" si="9631">HK336/HM326</f>
        <v>3.6203090507726269E-3</v>
      </c>
      <c r="HL337" s="68">
        <f t="shared" ref="HL337" si="9632">HL336/HN326</f>
        <v>0</v>
      </c>
      <c r="HM337" s="45"/>
      <c r="HN337" s="45"/>
      <c r="HO337" s="45"/>
      <c r="HP337" s="218"/>
      <c r="HQ337" s="45"/>
      <c r="HR337" s="45"/>
      <c r="HS337" s="45"/>
      <c r="HT337" s="55"/>
      <c r="HU337" s="45"/>
      <c r="HV337" s="45"/>
      <c r="HW337" s="46"/>
      <c r="HY337" s="77"/>
      <c r="HZ337" s="77"/>
      <c r="IA337" s="77"/>
      <c r="IF337" s="94">
        <f t="shared" ref="IF337" si="9633">SUM(E326,Q326,AC326,AO326,BA326)</f>
        <v>2979</v>
      </c>
      <c r="IG337" s="94">
        <f t="shared" ref="IG337" si="9634">SUM(BM326,BY326,CK326,CW326,DI326)</f>
        <v>3036</v>
      </c>
      <c r="IH337" s="94">
        <f t="shared" ref="IH337" si="9635">SUM(DU326,EG326,ES326,FE326)</f>
        <v>2708</v>
      </c>
      <c r="II337" s="94">
        <f t="shared" ref="II337" si="9636">SUM(FQ326,GC326,GO326,HA326)</f>
        <v>2602</v>
      </c>
      <c r="IJ337" s="96" t="s">
        <v>84</v>
      </c>
    </row>
    <row r="338" spans="1:244" x14ac:dyDescent="0.25">
      <c r="A338" s="225">
        <v>62</v>
      </c>
      <c r="B338" s="73">
        <f>B335+1</f>
        <v>44687</v>
      </c>
      <c r="C338" s="33"/>
      <c r="D338" s="34"/>
      <c r="E338" s="34">
        <f>E335-C338</f>
        <v>713</v>
      </c>
      <c r="F338" s="34">
        <f>F335-D338</f>
        <v>54</v>
      </c>
      <c r="G338" s="34">
        <v>282</v>
      </c>
      <c r="H338" s="35">
        <f t="shared" ref="H338:H344" si="9637">((G338+I338)/E338)</f>
        <v>0.42356241234221598</v>
      </c>
      <c r="I338" s="34">
        <v>20</v>
      </c>
      <c r="J338" s="35">
        <f>I338/(G338+I338)</f>
        <v>6.6225165562913912E-2</v>
      </c>
      <c r="K338" s="36"/>
      <c r="L338" s="34"/>
      <c r="M338" s="34"/>
      <c r="N338" s="37"/>
      <c r="O338" s="33"/>
      <c r="P338" s="34"/>
      <c r="Q338" s="34">
        <f t="shared" ref="Q338" si="9638">Q335-O338</f>
        <v>677</v>
      </c>
      <c r="R338" s="34">
        <f t="shared" ref="R338" si="9639">R335-P338</f>
        <v>51</v>
      </c>
      <c r="S338" s="34">
        <v>286</v>
      </c>
      <c r="T338" s="35">
        <f t="shared" ref="T338:T344" si="9640">((S338+U338)/Q338)</f>
        <v>0.44017725258493351</v>
      </c>
      <c r="U338" s="34">
        <v>12</v>
      </c>
      <c r="V338" s="35">
        <f t="shared" ref="V338:V344" si="9641">U338/(S338+U338)</f>
        <v>4.0268456375838924E-2</v>
      </c>
      <c r="W338" s="36"/>
      <c r="X338" s="34"/>
      <c r="Y338" s="34"/>
      <c r="Z338" s="37"/>
      <c r="AA338" s="33"/>
      <c r="AB338" s="34"/>
      <c r="AC338" s="34">
        <f t="shared" ref="AC338" si="9642">AC335-AA338</f>
        <v>81</v>
      </c>
      <c r="AD338" s="34">
        <f t="shared" ref="AD338" si="9643">AD335-AB338</f>
        <v>5</v>
      </c>
      <c r="AE338" s="34">
        <v>31</v>
      </c>
      <c r="AF338" s="35">
        <f t="shared" ref="AF338:AF344" si="9644">((AE338+AG338)/AC338)</f>
        <v>0.43209876543209874</v>
      </c>
      <c r="AG338" s="34">
        <v>4</v>
      </c>
      <c r="AH338" s="35">
        <f t="shared" ref="AH338:AH344" si="9645">AG338/(AE338+AG338)</f>
        <v>0.11428571428571428</v>
      </c>
      <c r="AI338" s="36"/>
      <c r="AJ338" s="34"/>
      <c r="AK338" s="34"/>
      <c r="AL338" s="37"/>
      <c r="AM338" s="33">
        <v>1</v>
      </c>
      <c r="AN338" s="34"/>
      <c r="AO338" s="34">
        <f t="shared" ref="AO338" si="9646">AO335-AM338</f>
        <v>684</v>
      </c>
      <c r="AP338" s="34">
        <f t="shared" ref="AP338" si="9647">AP335-AN338</f>
        <v>51</v>
      </c>
      <c r="AQ338" s="34">
        <v>302</v>
      </c>
      <c r="AR338" s="35">
        <f t="shared" ref="AR338:AR344" si="9648">((AQ338+AS338)/AO338)</f>
        <v>0.4692982456140351</v>
      </c>
      <c r="AS338" s="34">
        <v>19</v>
      </c>
      <c r="AT338" s="35">
        <f t="shared" ref="AT338:AT344" si="9649">AS338/(AQ338+AS338)</f>
        <v>5.9190031152647975E-2</v>
      </c>
      <c r="AU338" s="36"/>
      <c r="AV338" s="34"/>
      <c r="AW338" s="34"/>
      <c r="AX338" s="37"/>
      <c r="AY338" s="33">
        <v>1</v>
      </c>
      <c r="AZ338" s="34"/>
      <c r="BA338" s="34">
        <f t="shared" ref="BA338" si="9650">BA335-AY338</f>
        <v>806</v>
      </c>
      <c r="BB338" s="34">
        <f t="shared" ref="BB338" si="9651">BB335-AZ338</f>
        <v>61</v>
      </c>
      <c r="BC338" s="34">
        <v>330</v>
      </c>
      <c r="BD338" s="35">
        <f t="shared" ref="BD338:BD344" si="9652">((BC338+BE338)/BA338)</f>
        <v>0.4305210918114144</v>
      </c>
      <c r="BE338" s="34">
        <v>17</v>
      </c>
      <c r="BF338" s="35">
        <f t="shared" ref="BF338:BF344" si="9653">BE338/(BC338+BE338)</f>
        <v>4.8991354466858789E-2</v>
      </c>
      <c r="BG338" s="36"/>
      <c r="BH338" s="34"/>
      <c r="BI338" s="34"/>
      <c r="BJ338" s="37"/>
      <c r="BK338" s="33"/>
      <c r="BL338" s="34"/>
      <c r="BM338" s="34">
        <f t="shared" ref="BM338" si="9654">BM335-BK338</f>
        <v>695</v>
      </c>
      <c r="BN338" s="34">
        <f t="shared" ref="BN338" si="9655">BN335-BL338</f>
        <v>53</v>
      </c>
      <c r="BO338" s="34">
        <v>298</v>
      </c>
      <c r="BP338" s="35">
        <f t="shared" ref="BP338:BP344" si="9656">((BO338+BQ338)/BM338)</f>
        <v>0.45899280575539569</v>
      </c>
      <c r="BQ338" s="34">
        <v>21</v>
      </c>
      <c r="BR338" s="35">
        <f t="shared" ref="BR338:BR344" si="9657">BQ338/(BO338+BQ338)</f>
        <v>6.5830721003134793E-2</v>
      </c>
      <c r="BS338" s="36"/>
      <c r="BT338" s="34"/>
      <c r="BU338" s="34"/>
      <c r="BV338" s="37"/>
      <c r="BW338" s="33"/>
      <c r="BX338" s="34"/>
      <c r="BY338" s="34">
        <f t="shared" ref="BY338" si="9658">BY335-BW338</f>
        <v>713</v>
      </c>
      <c r="BZ338" s="34">
        <f t="shared" ref="BZ338" si="9659">BZ335-BX338</f>
        <v>55</v>
      </c>
      <c r="CA338" s="34">
        <v>285</v>
      </c>
      <c r="CB338" s="35">
        <f t="shared" ref="CB338:CB344" si="9660">((CA338+CC338)/BY338)</f>
        <v>0.42356241234221598</v>
      </c>
      <c r="CC338" s="34">
        <v>17</v>
      </c>
      <c r="CD338" s="35">
        <f t="shared" ref="CD338:CD344" si="9661">CC338/(CA338+CC338)</f>
        <v>5.6291390728476824E-2</v>
      </c>
      <c r="CE338" s="36"/>
      <c r="CF338" s="34"/>
      <c r="CG338" s="34"/>
      <c r="CH338" s="37"/>
      <c r="CI338" s="33">
        <v>2</v>
      </c>
      <c r="CJ338" s="34"/>
      <c r="CK338" s="34">
        <f t="shared" ref="CK338" si="9662">CK335-CI338</f>
        <v>94</v>
      </c>
      <c r="CL338" s="34">
        <f t="shared" ref="CL338" si="9663">CL335-CJ338</f>
        <v>8</v>
      </c>
      <c r="CM338" s="34">
        <v>49</v>
      </c>
      <c r="CN338" s="35">
        <f t="shared" ref="CN338:CN344" si="9664">((CM338+CO338)/CK338)</f>
        <v>0.54255319148936165</v>
      </c>
      <c r="CO338" s="34">
        <v>2</v>
      </c>
      <c r="CP338" s="35">
        <f t="shared" ref="CP338:CP344" si="9665">CO338/(CM338+CO338)</f>
        <v>3.9215686274509803E-2</v>
      </c>
      <c r="CQ338" s="36"/>
      <c r="CR338" s="34"/>
      <c r="CS338" s="34"/>
      <c r="CT338" s="37"/>
      <c r="CU338" s="33">
        <v>2</v>
      </c>
      <c r="CV338" s="34"/>
      <c r="CW338" s="34">
        <f t="shared" ref="CW338" si="9666">CW335-CU338</f>
        <v>722</v>
      </c>
      <c r="CX338" s="34">
        <f t="shared" ref="CX338" si="9667">CX335-CV338</f>
        <v>56</v>
      </c>
      <c r="CY338" s="34">
        <v>320</v>
      </c>
      <c r="CZ338" s="35">
        <f t="shared" ref="CZ338:CZ344" si="9668">((CY338+DA338)/CW338)</f>
        <v>0.46121883656509693</v>
      </c>
      <c r="DA338" s="34">
        <v>13</v>
      </c>
      <c r="DB338" s="35">
        <f t="shared" ref="DB338:DB344" si="9669">DA338/(CY338+DA338)</f>
        <v>3.903903903903904E-2</v>
      </c>
      <c r="DC338" s="36"/>
      <c r="DD338" s="34"/>
      <c r="DE338" s="34"/>
      <c r="DF338" s="37"/>
      <c r="DG338" s="33"/>
      <c r="DH338" s="34"/>
      <c r="DI338" s="34">
        <f t="shared" ref="DI338" si="9670">DI335-DG338</f>
        <v>796</v>
      </c>
      <c r="DJ338" s="34">
        <f t="shared" ref="DJ338" si="9671">DJ335-DH338</f>
        <v>62</v>
      </c>
      <c r="DK338" s="34">
        <v>343</v>
      </c>
      <c r="DL338" s="35">
        <f t="shared" ref="DL338:DL344" si="9672">((DK338+DM338)/DI338)</f>
        <v>0.46231155778894473</v>
      </c>
      <c r="DM338" s="34">
        <v>25</v>
      </c>
      <c r="DN338" s="35">
        <f t="shared" ref="DN338:DN344" si="9673">DM338/(DK338+DM338)</f>
        <v>6.7934782608695649E-2</v>
      </c>
      <c r="DO338" s="36"/>
      <c r="DP338" s="34"/>
      <c r="DQ338" s="34"/>
      <c r="DR338" s="37"/>
      <c r="DS338" s="33"/>
      <c r="DT338" s="34"/>
      <c r="DU338" s="34">
        <f t="shared" ref="DU338" si="9674">DU335-DS338</f>
        <v>868</v>
      </c>
      <c r="DV338" s="34">
        <f t="shared" ref="DV338" si="9675">DV335-DT338</f>
        <v>65</v>
      </c>
      <c r="DW338" s="34">
        <v>325</v>
      </c>
      <c r="DX338" s="35">
        <f t="shared" ref="DX338:DX344" si="9676">((DW338+DY338)/DU338)</f>
        <v>0.39861751152073732</v>
      </c>
      <c r="DY338" s="34">
        <v>21</v>
      </c>
      <c r="DZ338" s="35">
        <f t="shared" ref="DZ338:DZ344" si="9677">DY338/(DW338+DY338)</f>
        <v>6.0693641618497107E-2</v>
      </c>
      <c r="EA338" s="36"/>
      <c r="EB338" s="34"/>
      <c r="EC338" s="34"/>
      <c r="ED338" s="37"/>
      <c r="EE338" s="33"/>
      <c r="EF338" s="34"/>
      <c r="EG338" s="34">
        <f t="shared" ref="EG338" si="9678">EG335-EE338</f>
        <v>136</v>
      </c>
      <c r="EH338" s="34">
        <f t="shared" ref="EH338" si="9679">EH335-EF338</f>
        <v>10</v>
      </c>
      <c r="EI338" s="34">
        <v>44</v>
      </c>
      <c r="EJ338" s="35">
        <f t="shared" ref="EJ338:EJ344" si="9680">((EI338+EK338)/EG338)</f>
        <v>0.3235294117647059</v>
      </c>
      <c r="EK338" s="34">
        <v>0</v>
      </c>
      <c r="EL338" s="35">
        <f t="shared" ref="EL338:EL344" si="9681">EK338/(EI338+EK338)</f>
        <v>0</v>
      </c>
      <c r="EM338" s="36"/>
      <c r="EN338" s="34"/>
      <c r="EO338" s="34"/>
      <c r="EP338" s="37"/>
      <c r="EQ338" s="33"/>
      <c r="ER338" s="34"/>
      <c r="ES338" s="34">
        <f t="shared" ref="ES338" si="9682">ES335-EQ338</f>
        <v>845</v>
      </c>
      <c r="ET338" s="34">
        <f t="shared" ref="ET338" si="9683">ET335-ER338</f>
        <v>63</v>
      </c>
      <c r="EU338" s="34">
        <v>341</v>
      </c>
      <c r="EV338" s="35">
        <f t="shared" ref="EV338:EV344" si="9684">((EU338+EW338)/ES338)</f>
        <v>0.42721893491124258</v>
      </c>
      <c r="EW338" s="34">
        <v>20</v>
      </c>
      <c r="EX338" s="35">
        <f t="shared" ref="EX338:EX344" si="9685">EW338/(EU338+EW338)</f>
        <v>5.5401662049861494E-2</v>
      </c>
      <c r="EY338" s="36"/>
      <c r="EZ338" s="34"/>
      <c r="FA338" s="34"/>
      <c r="FB338" s="37"/>
      <c r="FC338" s="33"/>
      <c r="FD338" s="34"/>
      <c r="FE338" s="34">
        <f t="shared" ref="FE338" si="9686">FE335-FC338</f>
        <v>855</v>
      </c>
      <c r="FF338" s="34">
        <f t="shared" ref="FF338" si="9687">FF335-FD338</f>
        <v>65</v>
      </c>
      <c r="FG338" s="34">
        <v>343</v>
      </c>
      <c r="FH338" s="35">
        <f t="shared" ref="FH338:FH344" si="9688">((FG338+FI338)/FE338)</f>
        <v>0.4233918128654971</v>
      </c>
      <c r="FI338" s="34">
        <v>19</v>
      </c>
      <c r="FJ338" s="35">
        <f t="shared" ref="FJ338:FJ344" si="9689">FI338/(FG338+FI338)</f>
        <v>5.2486187845303865E-2</v>
      </c>
      <c r="FK338" s="36"/>
      <c r="FL338" s="34"/>
      <c r="FM338" s="34"/>
      <c r="FN338" s="37"/>
      <c r="FO338" s="33"/>
      <c r="FP338" s="34"/>
      <c r="FQ338" s="34">
        <f t="shared" ref="FQ338" si="9690">FQ335-FO338</f>
        <v>830</v>
      </c>
      <c r="FR338" s="34">
        <f t="shared" ref="FR338" si="9691">FR335-FP338</f>
        <v>63</v>
      </c>
      <c r="FS338" s="34">
        <v>352</v>
      </c>
      <c r="FT338" s="35">
        <f t="shared" ref="FT338:FT344" si="9692">((FS338+FU338)/FQ338)</f>
        <v>0.43734939759036146</v>
      </c>
      <c r="FU338" s="34">
        <v>11</v>
      </c>
      <c r="FV338" s="35">
        <f t="shared" ref="FV338:FV344" si="9693">FU338/(FS338+FU338)</f>
        <v>3.0303030303030304E-2</v>
      </c>
      <c r="FW338" s="36"/>
      <c r="FX338" s="34"/>
      <c r="FY338" s="34"/>
      <c r="FZ338" s="37"/>
      <c r="GA338" s="33"/>
      <c r="GB338" s="34"/>
      <c r="GC338" s="34">
        <f t="shared" ref="GC338" si="9694">GC335-GA338</f>
        <v>123</v>
      </c>
      <c r="GD338" s="34">
        <f t="shared" ref="GD338" si="9695">GD335-GB338</f>
        <v>9</v>
      </c>
      <c r="GE338" s="34">
        <v>50</v>
      </c>
      <c r="GF338" s="35">
        <f t="shared" ref="GF338:GF344" si="9696">((GE338+GG338)/GC338)</f>
        <v>0.43089430894308944</v>
      </c>
      <c r="GG338" s="34">
        <v>3</v>
      </c>
      <c r="GH338" s="35">
        <f t="shared" ref="GH338:GH344" si="9697">GG338/(GE338+GG338)</f>
        <v>5.6603773584905662E-2</v>
      </c>
      <c r="GI338" s="36"/>
      <c r="GJ338" s="34"/>
      <c r="GK338" s="34"/>
      <c r="GL338" s="37"/>
      <c r="GM338" s="33"/>
      <c r="GN338" s="34"/>
      <c r="GO338" s="34">
        <f t="shared" ref="GO338" si="9698">GO335-GM338</f>
        <v>819</v>
      </c>
      <c r="GP338" s="34">
        <f t="shared" ref="GP338" si="9699">GP335-GN338</f>
        <v>62</v>
      </c>
      <c r="GQ338" s="34">
        <v>331</v>
      </c>
      <c r="GR338" s="35">
        <f t="shared" ref="GR338:GR344" si="9700">((GQ338+GS338)/GO338)</f>
        <v>0.41636141636141638</v>
      </c>
      <c r="GS338" s="34">
        <v>10</v>
      </c>
      <c r="GT338" s="35">
        <f t="shared" ref="GT338:GT344" si="9701">GS338/(GQ338+GS338)</f>
        <v>2.932551319648094E-2</v>
      </c>
      <c r="GU338" s="36"/>
      <c r="GV338" s="34"/>
      <c r="GW338" s="34"/>
      <c r="GX338" s="37"/>
      <c r="GY338" s="33"/>
      <c r="GZ338" s="34"/>
      <c r="HA338" s="34">
        <f t="shared" ref="HA338" si="9702">HA335-GY338</f>
        <v>821</v>
      </c>
      <c r="HB338" s="34">
        <f t="shared" ref="HB338" si="9703">HB335-GZ338</f>
        <v>62</v>
      </c>
      <c r="HC338" s="34">
        <v>319</v>
      </c>
      <c r="HD338" s="35">
        <f t="shared" ref="HD338:HD344" si="9704">((HC338+HE338)/HA338)</f>
        <v>0.42265529841656518</v>
      </c>
      <c r="HE338" s="34">
        <v>28</v>
      </c>
      <c r="HF338" s="35">
        <f t="shared" ref="HF338:HF344" si="9705">HE338/(HC338+HE338)</f>
        <v>8.069164265129683E-2</v>
      </c>
      <c r="HG338" s="36"/>
      <c r="HH338" s="34"/>
      <c r="HI338" s="34"/>
      <c r="HJ338" s="37"/>
      <c r="HK338" s="33">
        <f t="shared" ref="HK338:HK345" si="9706">+C338+O338+AA338+AM338+AY338+BK338+BW338+CI338+CU338+DG338+DS338+EE338+EQ338+FC338+FO338+GA338+GM338+GY338</f>
        <v>6</v>
      </c>
      <c r="HL338" s="34">
        <f t="shared" ref="HL338:HL345" si="9707">+D338+P338+AB338+AN338+AZ338+BL338+BX338+CJ338+CV338+DH338+DT338+EF338+ER338+FD338+FP338+GB338+GN338+GZ338</f>
        <v>0</v>
      </c>
      <c r="HM338" s="34">
        <f t="shared" ref="HM338:HM345" si="9708">+E338+Q338+AC338+AO338+BA338+BM338+BY338+CK338+CW338+DI338+DU338+EG338+ES338+FE338+FQ338+GC338+GO338+HA338</f>
        <v>11278</v>
      </c>
      <c r="HN338" s="34">
        <f t="shared" ref="HN338:HN345" si="9709">+F338+R338+AD338+AP338+BB338+BN338+BZ338+CL338+CX338+DJ338+DV338+EH338+ET338+FF338+FR338+GD338+GP338+HB338</f>
        <v>855</v>
      </c>
      <c r="HO338" s="34">
        <f t="shared" ref="HO338:HO345" si="9710">+G338+S338+AE338+AQ338+BC338+BO338+CA338+CM338+CY338+DK338+DW338+EI338+EU338+FG338+FS338+GE338+GQ338+HC338+I338+U338+AG338+AS338+BE338+BQ338+CC338+CO338+DA338+DM338+DY338+EK338+EW338+FI338+FU338+GG338+GS338+HE338</f>
        <v>4893</v>
      </c>
      <c r="HP338" s="214">
        <f t="shared" ref="HP338:HP339" si="9711">+(HO338)/HM338</f>
        <v>0.43385352012768219</v>
      </c>
      <c r="HQ338" s="48">
        <f t="shared" ref="HQ338:HQ345" si="9712">+I338+U338+AG338+AS338+BE338+BQ338+CC338+CO338+DA338+DM338+DY338+EK338+EW338+FI338+FU338+GG338+GS338+HE338</f>
        <v>262</v>
      </c>
      <c r="HR338" s="35">
        <f>+(HQ338/(HO338))</f>
        <v>5.3545881872062127E-2</v>
      </c>
      <c r="HS338" s="49">
        <v>68.400000000000006</v>
      </c>
      <c r="HT338" s="50">
        <v>4525</v>
      </c>
      <c r="HU338" s="49">
        <f t="shared" ref="HU338:HU344" si="9713">+HT338/HO338*100</f>
        <v>92.479051706519527</v>
      </c>
      <c r="HV338" s="48"/>
      <c r="HW338" s="37"/>
      <c r="HX338" s="78">
        <f t="shared" ref="HX338:HX344" si="9714">SUM(G338,I338,S338,U338,AE338,AG338,AQ338,AS338,BC338,BE338)/SUM(E338,Q338,AC338,AO338,BA338)</f>
        <v>0.44005403579871666</v>
      </c>
      <c r="HY338" s="78">
        <f t="shared" ref="HY338:HY344" si="9715">SUM(BO338,BQ338,CA338,CC338,CM338,CO338,CY338,DA338,DK338,DM338)/SUM(BM338,BY338,CK338,CW338,DI338)</f>
        <v>0.454635761589404</v>
      </c>
      <c r="HZ338" s="78">
        <f t="shared" ref="HZ338:HZ344" si="9716">SUM(DW338,DY338,EI338,EK338,EU338,EW338,FG338,FI338)/SUM(DU338,EG338,ES338,FE338)</f>
        <v>0.41161242603550297</v>
      </c>
      <c r="IA338" s="78">
        <f t="shared" ref="IA338:IA344" si="9717">SUM(FS338,FU338,GE338,GG338,GQ338,GS338,HC338,HE338)/SUM(FQ338,GC338,GO338,HA338)</f>
        <v>0.42576166602391052</v>
      </c>
    </row>
    <row r="339" spans="1:244" x14ac:dyDescent="0.25">
      <c r="A339" s="226"/>
      <c r="B339" s="41">
        <f t="shared" ref="B339:B344" si="9718">+B338+1</f>
        <v>44688</v>
      </c>
      <c r="C339" s="10"/>
      <c r="D339" s="11"/>
      <c r="E339" s="74">
        <f t="shared" ref="E339:E343" si="9719">E338-C339</f>
        <v>713</v>
      </c>
      <c r="F339" s="74">
        <f t="shared" ref="F339:F343" si="9720">F338-D339</f>
        <v>54</v>
      </c>
      <c r="G339" s="11">
        <v>274</v>
      </c>
      <c r="H339" s="12">
        <f t="shared" si="9637"/>
        <v>0.40392706872370265</v>
      </c>
      <c r="I339" s="11">
        <v>14</v>
      </c>
      <c r="J339" s="12">
        <f t="shared" ref="J339:J344" si="9721">I339/(G339+I339)</f>
        <v>4.8611111111111112E-2</v>
      </c>
      <c r="K339" s="13"/>
      <c r="L339" s="11"/>
      <c r="M339" s="11"/>
      <c r="N339" s="14"/>
      <c r="O339" s="10"/>
      <c r="P339" s="11"/>
      <c r="Q339" s="74">
        <f t="shared" ref="Q339:Q344" si="9722">Q338-O339</f>
        <v>677</v>
      </c>
      <c r="R339" s="74">
        <f t="shared" ref="R339:R344" si="9723">R338-P339</f>
        <v>51</v>
      </c>
      <c r="S339" s="11">
        <v>273</v>
      </c>
      <c r="T339" s="12">
        <f t="shared" si="9640"/>
        <v>0.41358936484490399</v>
      </c>
      <c r="U339" s="11">
        <v>7</v>
      </c>
      <c r="V339" s="12">
        <f t="shared" si="9641"/>
        <v>2.5000000000000001E-2</v>
      </c>
      <c r="W339" s="13"/>
      <c r="X339" s="11"/>
      <c r="Y339" s="11"/>
      <c r="Z339" s="14"/>
      <c r="AA339" s="10"/>
      <c r="AB339" s="11"/>
      <c r="AC339" s="74">
        <f t="shared" ref="AC339:AC344" si="9724">AC338-AA339</f>
        <v>81</v>
      </c>
      <c r="AD339" s="74">
        <f t="shared" ref="AD339:AD344" si="9725">AD338-AB339</f>
        <v>5</v>
      </c>
      <c r="AE339" s="11">
        <v>30</v>
      </c>
      <c r="AF339" s="12">
        <f t="shared" si="9644"/>
        <v>0.39506172839506171</v>
      </c>
      <c r="AG339" s="11">
        <v>2</v>
      </c>
      <c r="AH339" s="12">
        <f t="shared" si="9645"/>
        <v>6.25E-2</v>
      </c>
      <c r="AI339" s="13"/>
      <c r="AJ339" s="11"/>
      <c r="AK339" s="11"/>
      <c r="AL339" s="14"/>
      <c r="AM339" s="10"/>
      <c r="AN339" s="11"/>
      <c r="AO339" s="74">
        <f t="shared" ref="AO339:AO344" si="9726">AO338-AM339</f>
        <v>684</v>
      </c>
      <c r="AP339" s="74">
        <f t="shared" ref="AP339:AP344" si="9727">AP338-AN339</f>
        <v>51</v>
      </c>
      <c r="AQ339" s="11">
        <v>300</v>
      </c>
      <c r="AR339" s="12">
        <f t="shared" si="9648"/>
        <v>0.46052631578947367</v>
      </c>
      <c r="AS339" s="11">
        <v>15</v>
      </c>
      <c r="AT339" s="12">
        <f t="shared" si="9649"/>
        <v>4.7619047619047616E-2</v>
      </c>
      <c r="AU339" s="13"/>
      <c r="AV339" s="11"/>
      <c r="AW339" s="11"/>
      <c r="AX339" s="14"/>
      <c r="AY339" s="10">
        <v>2</v>
      </c>
      <c r="AZ339" s="11"/>
      <c r="BA339" s="74">
        <f t="shared" ref="BA339:BA344" si="9728">BA338-AY339</f>
        <v>804</v>
      </c>
      <c r="BB339" s="74">
        <f t="shared" ref="BB339:BB344" si="9729">BB338-AZ339</f>
        <v>61</v>
      </c>
      <c r="BC339" s="11">
        <v>290</v>
      </c>
      <c r="BD339" s="12">
        <f t="shared" si="9652"/>
        <v>0.37562189054726369</v>
      </c>
      <c r="BE339" s="11">
        <v>12</v>
      </c>
      <c r="BF339" s="12">
        <f t="shared" si="9653"/>
        <v>3.9735099337748346E-2</v>
      </c>
      <c r="BG339" s="13"/>
      <c r="BH339" s="11"/>
      <c r="BI339" s="11"/>
      <c r="BJ339" s="14"/>
      <c r="BK339" s="10"/>
      <c r="BL339" s="11"/>
      <c r="BM339" s="74">
        <f t="shared" ref="BM339:BM344" si="9730">BM338-BK339</f>
        <v>695</v>
      </c>
      <c r="BN339" s="74">
        <f t="shared" ref="BN339:BN344" si="9731">BN338-BL339</f>
        <v>53</v>
      </c>
      <c r="BO339" s="11">
        <v>300</v>
      </c>
      <c r="BP339" s="12">
        <f t="shared" si="9656"/>
        <v>0.45035971223021581</v>
      </c>
      <c r="BQ339" s="11">
        <v>13</v>
      </c>
      <c r="BR339" s="12">
        <f t="shared" si="9657"/>
        <v>4.1533546325878593E-2</v>
      </c>
      <c r="BS339" s="13"/>
      <c r="BT339" s="11"/>
      <c r="BU339" s="11"/>
      <c r="BV339" s="14"/>
      <c r="BW339" s="10">
        <v>1</v>
      </c>
      <c r="BX339" s="11"/>
      <c r="BY339" s="74">
        <f t="shared" ref="BY339:BY344" si="9732">BY338-BW339</f>
        <v>712</v>
      </c>
      <c r="BZ339" s="74">
        <f t="shared" ref="BZ339:BZ344" si="9733">BZ338-BX339</f>
        <v>55</v>
      </c>
      <c r="CA339" s="11">
        <v>308</v>
      </c>
      <c r="CB339" s="12">
        <f t="shared" si="9660"/>
        <v>0.4452247191011236</v>
      </c>
      <c r="CC339" s="11">
        <v>9</v>
      </c>
      <c r="CD339" s="12">
        <f t="shared" si="9661"/>
        <v>2.8391167192429023E-2</v>
      </c>
      <c r="CE339" s="13"/>
      <c r="CF339" s="11"/>
      <c r="CG339" s="11"/>
      <c r="CH339" s="14"/>
      <c r="CI339" s="10"/>
      <c r="CJ339" s="11"/>
      <c r="CK339" s="74">
        <f t="shared" ref="CK339:CK344" si="9734">CK338-CI339</f>
        <v>94</v>
      </c>
      <c r="CL339" s="74">
        <f t="shared" ref="CL339:CL344" si="9735">CL338-CJ339</f>
        <v>8</v>
      </c>
      <c r="CM339" s="11">
        <v>53</v>
      </c>
      <c r="CN339" s="12">
        <f t="shared" si="9664"/>
        <v>0.58510638297872342</v>
      </c>
      <c r="CO339" s="11">
        <v>2</v>
      </c>
      <c r="CP339" s="12">
        <f t="shared" si="9665"/>
        <v>3.6363636363636362E-2</v>
      </c>
      <c r="CQ339" s="13"/>
      <c r="CR339" s="11"/>
      <c r="CS339" s="11"/>
      <c r="CT339" s="14"/>
      <c r="CU339" s="10"/>
      <c r="CV339" s="11"/>
      <c r="CW339" s="74">
        <f t="shared" ref="CW339:CW344" si="9736">CW338-CU339</f>
        <v>722</v>
      </c>
      <c r="CX339" s="74">
        <f t="shared" ref="CX339:CX344" si="9737">CX338-CV339</f>
        <v>56</v>
      </c>
      <c r="CY339" s="11">
        <v>312</v>
      </c>
      <c r="CZ339" s="12">
        <f t="shared" si="9668"/>
        <v>0.44321329639889195</v>
      </c>
      <c r="DA339" s="11">
        <v>8</v>
      </c>
      <c r="DB339" s="12">
        <f t="shared" si="9669"/>
        <v>2.5000000000000001E-2</v>
      </c>
      <c r="DC339" s="13"/>
      <c r="DD339" s="11"/>
      <c r="DE339" s="11"/>
      <c r="DF339" s="14"/>
      <c r="DG339" s="10">
        <v>1</v>
      </c>
      <c r="DH339" s="11"/>
      <c r="DI339" s="74">
        <f t="shared" ref="DI339:DI344" si="9738">DI338-DG339</f>
        <v>795</v>
      </c>
      <c r="DJ339" s="74">
        <f t="shared" ref="DJ339:DJ344" si="9739">DJ338-DH339</f>
        <v>62</v>
      </c>
      <c r="DK339" s="11">
        <v>300</v>
      </c>
      <c r="DL339" s="12">
        <f t="shared" si="9672"/>
        <v>0.39496855345911952</v>
      </c>
      <c r="DM339" s="11">
        <v>14</v>
      </c>
      <c r="DN339" s="12">
        <f t="shared" si="9673"/>
        <v>4.4585987261146494E-2</v>
      </c>
      <c r="DO339" s="13"/>
      <c r="DP339" s="11"/>
      <c r="DQ339" s="11"/>
      <c r="DR339" s="14"/>
      <c r="DS339" s="10">
        <v>1</v>
      </c>
      <c r="DT339" s="11"/>
      <c r="DU339" s="74">
        <f t="shared" ref="DU339:DU344" si="9740">DU338-DS339</f>
        <v>867</v>
      </c>
      <c r="DV339" s="74">
        <f t="shared" ref="DV339:DV344" si="9741">DV338-DT339</f>
        <v>65</v>
      </c>
      <c r="DW339" s="11">
        <v>331</v>
      </c>
      <c r="DX339" s="12">
        <f t="shared" si="9676"/>
        <v>0.40484429065743943</v>
      </c>
      <c r="DY339" s="11">
        <v>20</v>
      </c>
      <c r="DZ339" s="12">
        <f t="shared" si="9677"/>
        <v>5.6980056980056981E-2</v>
      </c>
      <c r="EA339" s="13"/>
      <c r="EB339" s="11"/>
      <c r="EC339" s="11"/>
      <c r="ED339" s="14"/>
      <c r="EE339" s="10"/>
      <c r="EF339" s="11"/>
      <c r="EG339" s="74">
        <f t="shared" ref="EG339:EG344" si="9742">EG338-EE339</f>
        <v>136</v>
      </c>
      <c r="EH339" s="74">
        <f t="shared" ref="EH339:EH344" si="9743">EH338-EF339</f>
        <v>10</v>
      </c>
      <c r="EI339" s="11">
        <v>41</v>
      </c>
      <c r="EJ339" s="12">
        <f t="shared" si="9680"/>
        <v>0.31617647058823528</v>
      </c>
      <c r="EK339" s="11">
        <v>2</v>
      </c>
      <c r="EL339" s="12">
        <f t="shared" si="9681"/>
        <v>4.6511627906976744E-2</v>
      </c>
      <c r="EM339" s="13"/>
      <c r="EN339" s="11"/>
      <c r="EO339" s="11"/>
      <c r="EP339" s="14"/>
      <c r="EQ339" s="10"/>
      <c r="ER339" s="11"/>
      <c r="ES339" s="74">
        <f t="shared" ref="ES339:ES344" si="9744">ES338-EQ339</f>
        <v>845</v>
      </c>
      <c r="ET339" s="74">
        <f t="shared" ref="ET339:ET344" si="9745">ET338-ER339</f>
        <v>63</v>
      </c>
      <c r="EU339" s="11">
        <v>353</v>
      </c>
      <c r="EV339" s="12">
        <f t="shared" si="9684"/>
        <v>0.43431952662721895</v>
      </c>
      <c r="EW339" s="11">
        <v>14</v>
      </c>
      <c r="EX339" s="12">
        <f t="shared" si="9685"/>
        <v>3.8147138964577658E-2</v>
      </c>
      <c r="EY339" s="13"/>
      <c r="EZ339" s="11"/>
      <c r="FA339" s="11"/>
      <c r="FB339" s="14"/>
      <c r="FC339" s="10">
        <v>1</v>
      </c>
      <c r="FD339" s="11"/>
      <c r="FE339" s="74">
        <f t="shared" ref="FE339:FE344" si="9746">FE338-FC339</f>
        <v>854</v>
      </c>
      <c r="FF339" s="74">
        <f t="shared" ref="FF339:FF344" si="9747">FF338-FD339</f>
        <v>65</v>
      </c>
      <c r="FG339" s="11">
        <v>320</v>
      </c>
      <c r="FH339" s="12">
        <f t="shared" si="9688"/>
        <v>0.3946135831381733</v>
      </c>
      <c r="FI339" s="11">
        <v>17</v>
      </c>
      <c r="FJ339" s="12">
        <f t="shared" si="9689"/>
        <v>5.0445103857566766E-2</v>
      </c>
      <c r="FK339" s="13"/>
      <c r="FL339" s="11"/>
      <c r="FM339" s="11"/>
      <c r="FN339" s="14"/>
      <c r="FO339" s="10"/>
      <c r="FP339" s="11"/>
      <c r="FQ339" s="74">
        <f t="shared" ref="FQ339:FQ344" si="9748">FQ338-FO339</f>
        <v>830</v>
      </c>
      <c r="FR339" s="74">
        <f t="shared" ref="FR339:FR344" si="9749">FR338-FP339</f>
        <v>63</v>
      </c>
      <c r="FS339" s="11">
        <v>320</v>
      </c>
      <c r="FT339" s="12">
        <f t="shared" si="9692"/>
        <v>0.40120481927710844</v>
      </c>
      <c r="FU339" s="11">
        <v>13</v>
      </c>
      <c r="FV339" s="12">
        <f t="shared" si="9693"/>
        <v>3.903903903903904E-2</v>
      </c>
      <c r="FW339" s="13"/>
      <c r="FX339" s="11"/>
      <c r="FY339" s="11"/>
      <c r="FZ339" s="14"/>
      <c r="GA339" s="10"/>
      <c r="GB339" s="11"/>
      <c r="GC339" s="74">
        <f t="shared" ref="GC339:GC344" si="9750">GC338-GA339</f>
        <v>123</v>
      </c>
      <c r="GD339" s="74">
        <f t="shared" ref="GD339:GD344" si="9751">GD338-GB339</f>
        <v>9</v>
      </c>
      <c r="GE339" s="11">
        <v>45</v>
      </c>
      <c r="GF339" s="12">
        <f t="shared" si="9696"/>
        <v>0.3902439024390244</v>
      </c>
      <c r="GG339" s="11">
        <v>3</v>
      </c>
      <c r="GH339" s="12">
        <f t="shared" si="9697"/>
        <v>6.25E-2</v>
      </c>
      <c r="GI339" s="13"/>
      <c r="GJ339" s="11"/>
      <c r="GK339" s="11"/>
      <c r="GL339" s="14"/>
      <c r="GM339" s="10">
        <v>2</v>
      </c>
      <c r="GN339" s="11"/>
      <c r="GO339" s="74">
        <f t="shared" ref="GO339:GO344" si="9752">GO338-GM339</f>
        <v>817</v>
      </c>
      <c r="GP339" s="74">
        <f t="shared" ref="GP339:GP344" si="9753">GP338-GN339</f>
        <v>62</v>
      </c>
      <c r="GQ339" s="11">
        <v>327</v>
      </c>
      <c r="GR339" s="12">
        <f t="shared" si="9700"/>
        <v>0.41370869033047736</v>
      </c>
      <c r="GS339" s="11">
        <v>11</v>
      </c>
      <c r="GT339" s="12">
        <f t="shared" si="9701"/>
        <v>3.2544378698224852E-2</v>
      </c>
      <c r="GU339" s="13"/>
      <c r="GV339" s="11"/>
      <c r="GW339" s="11"/>
      <c r="GX339" s="14"/>
      <c r="GY339" s="10">
        <v>1</v>
      </c>
      <c r="GZ339" s="11"/>
      <c r="HA339" s="74">
        <f t="shared" ref="HA339:HA344" si="9754">HA338-GY339</f>
        <v>820</v>
      </c>
      <c r="HB339" s="74">
        <f t="shared" ref="HB339:HB344" si="9755">HB338-GZ339</f>
        <v>62</v>
      </c>
      <c r="HC339" s="11">
        <v>324</v>
      </c>
      <c r="HD339" s="12">
        <f t="shared" si="9704"/>
        <v>0.4170731707317073</v>
      </c>
      <c r="HE339" s="11">
        <v>18</v>
      </c>
      <c r="HF339" s="12">
        <f t="shared" si="9705"/>
        <v>5.2631578947368418E-2</v>
      </c>
      <c r="HG339" s="13"/>
      <c r="HH339" s="11"/>
      <c r="HI339" s="11"/>
      <c r="HJ339" s="14"/>
      <c r="HK339" s="10">
        <f t="shared" si="9706"/>
        <v>9</v>
      </c>
      <c r="HL339" s="11">
        <f t="shared" si="9707"/>
        <v>0</v>
      </c>
      <c r="HM339" s="11">
        <f t="shared" si="9708"/>
        <v>11269</v>
      </c>
      <c r="HN339" s="11">
        <f t="shared" si="9709"/>
        <v>855</v>
      </c>
      <c r="HO339" s="11">
        <f t="shared" si="9710"/>
        <v>4695</v>
      </c>
      <c r="HP339" s="215">
        <f t="shared" si="9711"/>
        <v>0.41662969207560563</v>
      </c>
      <c r="HQ339" s="15">
        <f t="shared" si="9712"/>
        <v>194</v>
      </c>
      <c r="HR339" s="12">
        <f t="shared" ref="HR339:HR345" si="9756">+(HQ339/(HO339))</f>
        <v>4.1320553780617678E-2</v>
      </c>
      <c r="HS339" s="16">
        <v>67.900000000000006</v>
      </c>
      <c r="HT339" s="17">
        <v>4421</v>
      </c>
      <c r="HU339" s="16">
        <f t="shared" si="9713"/>
        <v>94.164004259850913</v>
      </c>
      <c r="HV339" s="15"/>
      <c r="HW339" s="14"/>
      <c r="HX339" s="78">
        <f t="shared" si="9714"/>
        <v>0.41128759716120311</v>
      </c>
      <c r="HY339" s="78">
        <f t="shared" si="9715"/>
        <v>0.43704440026507618</v>
      </c>
      <c r="HZ339" s="78">
        <f t="shared" si="9716"/>
        <v>0.4063656550703183</v>
      </c>
      <c r="IA339" s="78">
        <f t="shared" si="9717"/>
        <v>0.40965250965250966</v>
      </c>
    </row>
    <row r="340" spans="1:244" x14ac:dyDescent="0.25">
      <c r="A340" s="226"/>
      <c r="B340" s="41">
        <f t="shared" si="9718"/>
        <v>44689</v>
      </c>
      <c r="C340" s="10">
        <v>1</v>
      </c>
      <c r="D340" s="11"/>
      <c r="E340" s="74">
        <f t="shared" si="9719"/>
        <v>712</v>
      </c>
      <c r="F340" s="74">
        <f t="shared" si="9720"/>
        <v>54</v>
      </c>
      <c r="G340" s="11">
        <v>270</v>
      </c>
      <c r="H340" s="12">
        <f t="shared" si="9637"/>
        <v>0.4044943820224719</v>
      </c>
      <c r="I340" s="11">
        <v>18</v>
      </c>
      <c r="J340" s="12">
        <f t="shared" si="9721"/>
        <v>6.25E-2</v>
      </c>
      <c r="K340" s="13"/>
      <c r="L340" s="11"/>
      <c r="M340" s="11"/>
      <c r="N340" s="14"/>
      <c r="O340" s="10"/>
      <c r="P340" s="11"/>
      <c r="Q340" s="74">
        <f t="shared" si="9722"/>
        <v>677</v>
      </c>
      <c r="R340" s="74">
        <f t="shared" si="9723"/>
        <v>51</v>
      </c>
      <c r="S340" s="11">
        <v>285</v>
      </c>
      <c r="T340" s="12">
        <f t="shared" si="9640"/>
        <v>0.4342688330871492</v>
      </c>
      <c r="U340" s="11">
        <v>9</v>
      </c>
      <c r="V340" s="12">
        <f t="shared" si="9641"/>
        <v>3.0612244897959183E-2</v>
      </c>
      <c r="W340" s="13"/>
      <c r="X340" s="11"/>
      <c r="Y340" s="11"/>
      <c r="Z340" s="14"/>
      <c r="AA340" s="10"/>
      <c r="AB340" s="11"/>
      <c r="AC340" s="74">
        <f t="shared" si="9724"/>
        <v>81</v>
      </c>
      <c r="AD340" s="74">
        <f t="shared" si="9725"/>
        <v>5</v>
      </c>
      <c r="AE340" s="11">
        <v>33</v>
      </c>
      <c r="AF340" s="12">
        <f t="shared" si="9644"/>
        <v>0.49382716049382713</v>
      </c>
      <c r="AG340" s="11">
        <v>7</v>
      </c>
      <c r="AH340" s="12">
        <f t="shared" si="9645"/>
        <v>0.17499999999999999</v>
      </c>
      <c r="AI340" s="13"/>
      <c r="AJ340" s="11"/>
      <c r="AK340" s="11"/>
      <c r="AL340" s="14"/>
      <c r="AM340" s="10"/>
      <c r="AN340" s="11"/>
      <c r="AO340" s="74">
        <f t="shared" si="9726"/>
        <v>684</v>
      </c>
      <c r="AP340" s="74">
        <f t="shared" si="9727"/>
        <v>51</v>
      </c>
      <c r="AQ340" s="11">
        <v>301</v>
      </c>
      <c r="AR340" s="12">
        <f t="shared" si="9648"/>
        <v>0.46198830409356723</v>
      </c>
      <c r="AS340" s="11">
        <v>15</v>
      </c>
      <c r="AT340" s="12">
        <f t="shared" si="9649"/>
        <v>4.746835443037975E-2</v>
      </c>
      <c r="AU340" s="13"/>
      <c r="AV340" s="11"/>
      <c r="AW340" s="11"/>
      <c r="AX340" s="14"/>
      <c r="AY340" s="10"/>
      <c r="AZ340" s="11"/>
      <c r="BA340" s="74">
        <f t="shared" si="9728"/>
        <v>804</v>
      </c>
      <c r="BB340" s="74">
        <f t="shared" si="9729"/>
        <v>61</v>
      </c>
      <c r="BC340" s="11">
        <v>284</v>
      </c>
      <c r="BD340" s="12">
        <f t="shared" si="9652"/>
        <v>0.37935323383084579</v>
      </c>
      <c r="BE340" s="11">
        <v>21</v>
      </c>
      <c r="BF340" s="12">
        <f t="shared" si="9653"/>
        <v>6.8852459016393447E-2</v>
      </c>
      <c r="BG340" s="13"/>
      <c r="BH340" s="11"/>
      <c r="BI340" s="11"/>
      <c r="BJ340" s="14"/>
      <c r="BK340" s="10"/>
      <c r="BL340" s="11"/>
      <c r="BM340" s="74">
        <f t="shared" si="9730"/>
        <v>695</v>
      </c>
      <c r="BN340" s="74">
        <f t="shared" si="9731"/>
        <v>53</v>
      </c>
      <c r="BO340" s="11">
        <v>270</v>
      </c>
      <c r="BP340" s="12">
        <f t="shared" si="9656"/>
        <v>0.41151079136690649</v>
      </c>
      <c r="BQ340" s="11">
        <v>16</v>
      </c>
      <c r="BR340" s="12">
        <f t="shared" si="9657"/>
        <v>5.5944055944055944E-2</v>
      </c>
      <c r="BS340" s="13"/>
      <c r="BT340" s="11"/>
      <c r="BU340" s="11"/>
      <c r="BV340" s="14"/>
      <c r="BW340" s="10"/>
      <c r="BX340" s="11"/>
      <c r="BY340" s="74">
        <f t="shared" si="9732"/>
        <v>712</v>
      </c>
      <c r="BZ340" s="74">
        <f t="shared" si="9733"/>
        <v>55</v>
      </c>
      <c r="CA340" s="11">
        <v>296</v>
      </c>
      <c r="CB340" s="12">
        <f t="shared" si="9660"/>
        <v>0.42837078651685395</v>
      </c>
      <c r="CC340" s="11">
        <v>9</v>
      </c>
      <c r="CD340" s="12">
        <f t="shared" si="9661"/>
        <v>2.9508196721311476E-2</v>
      </c>
      <c r="CE340" s="13"/>
      <c r="CF340" s="11"/>
      <c r="CG340" s="11"/>
      <c r="CH340" s="14"/>
      <c r="CI340" s="10">
        <v>1</v>
      </c>
      <c r="CJ340" s="11"/>
      <c r="CK340" s="74">
        <f t="shared" si="9734"/>
        <v>93</v>
      </c>
      <c r="CL340" s="74">
        <f t="shared" si="9735"/>
        <v>8</v>
      </c>
      <c r="CM340" s="11">
        <v>50</v>
      </c>
      <c r="CN340" s="12">
        <f t="shared" si="9664"/>
        <v>0.56989247311827962</v>
      </c>
      <c r="CO340" s="11">
        <v>3</v>
      </c>
      <c r="CP340" s="12">
        <f t="shared" si="9665"/>
        <v>5.6603773584905662E-2</v>
      </c>
      <c r="CQ340" s="13"/>
      <c r="CR340" s="11"/>
      <c r="CS340" s="11"/>
      <c r="CT340" s="14"/>
      <c r="CU340" s="10"/>
      <c r="CV340" s="11"/>
      <c r="CW340" s="74">
        <f t="shared" si="9736"/>
        <v>722</v>
      </c>
      <c r="CX340" s="74">
        <f t="shared" si="9737"/>
        <v>56</v>
      </c>
      <c r="CY340" s="11">
        <v>295</v>
      </c>
      <c r="CZ340" s="12">
        <f t="shared" si="9668"/>
        <v>0.42105263157894735</v>
      </c>
      <c r="DA340" s="11">
        <v>9</v>
      </c>
      <c r="DB340" s="12">
        <f t="shared" si="9669"/>
        <v>2.9605263157894735E-2</v>
      </c>
      <c r="DC340" s="13"/>
      <c r="DD340" s="11"/>
      <c r="DE340" s="11"/>
      <c r="DF340" s="14"/>
      <c r="DG340" s="10"/>
      <c r="DH340" s="11"/>
      <c r="DI340" s="74">
        <f t="shared" si="9738"/>
        <v>795</v>
      </c>
      <c r="DJ340" s="74">
        <f t="shared" si="9739"/>
        <v>62</v>
      </c>
      <c r="DK340" s="11">
        <v>312</v>
      </c>
      <c r="DL340" s="12">
        <f t="shared" si="9672"/>
        <v>0.42515723270440253</v>
      </c>
      <c r="DM340" s="11">
        <v>26</v>
      </c>
      <c r="DN340" s="12">
        <f t="shared" si="9673"/>
        <v>7.6923076923076927E-2</v>
      </c>
      <c r="DO340" s="13"/>
      <c r="DP340" s="11"/>
      <c r="DQ340" s="11"/>
      <c r="DR340" s="14"/>
      <c r="DS340" s="10"/>
      <c r="DT340" s="11"/>
      <c r="DU340" s="74">
        <f t="shared" si="9740"/>
        <v>867</v>
      </c>
      <c r="DV340" s="74">
        <f t="shared" si="9741"/>
        <v>65</v>
      </c>
      <c r="DW340" s="11">
        <v>329</v>
      </c>
      <c r="DX340" s="12">
        <f t="shared" si="9676"/>
        <v>0.3944636678200692</v>
      </c>
      <c r="DY340" s="11">
        <v>13</v>
      </c>
      <c r="DZ340" s="12">
        <f t="shared" si="9677"/>
        <v>3.8011695906432746E-2</v>
      </c>
      <c r="EA340" s="13"/>
      <c r="EB340" s="11"/>
      <c r="EC340" s="11"/>
      <c r="ED340" s="14"/>
      <c r="EE340" s="10">
        <v>1</v>
      </c>
      <c r="EF340" s="11"/>
      <c r="EG340" s="74">
        <f t="shared" si="9742"/>
        <v>135</v>
      </c>
      <c r="EH340" s="74">
        <f t="shared" si="9743"/>
        <v>10</v>
      </c>
      <c r="EI340" s="11">
        <v>55</v>
      </c>
      <c r="EJ340" s="12">
        <f t="shared" si="9680"/>
        <v>0.4148148148148148</v>
      </c>
      <c r="EK340" s="11">
        <v>1</v>
      </c>
      <c r="EL340" s="12">
        <f t="shared" si="9681"/>
        <v>1.7857142857142856E-2</v>
      </c>
      <c r="EM340" s="13"/>
      <c r="EN340" s="11"/>
      <c r="EO340" s="11"/>
      <c r="EP340" s="14"/>
      <c r="EQ340" s="10"/>
      <c r="ER340" s="11"/>
      <c r="ES340" s="74">
        <f t="shared" si="9744"/>
        <v>845</v>
      </c>
      <c r="ET340" s="74">
        <f t="shared" si="9745"/>
        <v>63</v>
      </c>
      <c r="EU340" s="11">
        <v>319</v>
      </c>
      <c r="EV340" s="12">
        <f t="shared" si="9684"/>
        <v>0.39289940828402364</v>
      </c>
      <c r="EW340" s="11">
        <v>13</v>
      </c>
      <c r="EX340" s="12">
        <f t="shared" si="9685"/>
        <v>3.9156626506024098E-2</v>
      </c>
      <c r="EY340" s="13"/>
      <c r="EZ340" s="11"/>
      <c r="FA340" s="11"/>
      <c r="FB340" s="14"/>
      <c r="FC340" s="10"/>
      <c r="FD340" s="11"/>
      <c r="FE340" s="74">
        <f t="shared" si="9746"/>
        <v>854</v>
      </c>
      <c r="FF340" s="74">
        <f t="shared" si="9747"/>
        <v>65</v>
      </c>
      <c r="FG340" s="11">
        <v>317</v>
      </c>
      <c r="FH340" s="12">
        <f t="shared" si="9688"/>
        <v>0.39695550351288056</v>
      </c>
      <c r="FI340" s="11">
        <v>22</v>
      </c>
      <c r="FJ340" s="12">
        <f t="shared" si="9689"/>
        <v>6.4896755162241887E-2</v>
      </c>
      <c r="FK340" s="13"/>
      <c r="FL340" s="11"/>
      <c r="FM340" s="11"/>
      <c r="FN340" s="14"/>
      <c r="FO340" s="10">
        <v>1</v>
      </c>
      <c r="FP340" s="11"/>
      <c r="FQ340" s="74">
        <f t="shared" si="9748"/>
        <v>829</v>
      </c>
      <c r="FR340" s="74">
        <f t="shared" si="9749"/>
        <v>63</v>
      </c>
      <c r="FS340" s="11">
        <v>337</v>
      </c>
      <c r="FT340" s="12">
        <f t="shared" si="9692"/>
        <v>0.41616405307599519</v>
      </c>
      <c r="FU340" s="11">
        <v>8</v>
      </c>
      <c r="FV340" s="12">
        <f t="shared" si="9693"/>
        <v>2.318840579710145E-2</v>
      </c>
      <c r="FW340" s="13"/>
      <c r="FX340" s="11"/>
      <c r="FY340" s="11"/>
      <c r="FZ340" s="14"/>
      <c r="GA340" s="10">
        <v>1</v>
      </c>
      <c r="GB340" s="11"/>
      <c r="GC340" s="74">
        <f t="shared" si="9750"/>
        <v>122</v>
      </c>
      <c r="GD340" s="74">
        <f t="shared" si="9751"/>
        <v>9</v>
      </c>
      <c r="GE340" s="11">
        <v>43</v>
      </c>
      <c r="GF340" s="12">
        <f t="shared" si="9696"/>
        <v>0.39344262295081966</v>
      </c>
      <c r="GG340" s="11">
        <v>5</v>
      </c>
      <c r="GH340" s="12">
        <f t="shared" si="9697"/>
        <v>0.10416666666666667</v>
      </c>
      <c r="GI340" s="13"/>
      <c r="GJ340" s="11"/>
      <c r="GK340" s="11"/>
      <c r="GL340" s="14"/>
      <c r="GM340" s="10"/>
      <c r="GN340" s="11"/>
      <c r="GO340" s="74">
        <f t="shared" si="9752"/>
        <v>817</v>
      </c>
      <c r="GP340" s="74">
        <f t="shared" si="9753"/>
        <v>62</v>
      </c>
      <c r="GQ340" s="11">
        <v>324</v>
      </c>
      <c r="GR340" s="12">
        <f t="shared" si="9700"/>
        <v>0.40146878824969401</v>
      </c>
      <c r="GS340" s="11">
        <v>4</v>
      </c>
      <c r="GT340" s="12">
        <f t="shared" si="9701"/>
        <v>1.2195121951219513E-2</v>
      </c>
      <c r="GU340" s="13"/>
      <c r="GV340" s="11"/>
      <c r="GW340" s="11"/>
      <c r="GX340" s="14"/>
      <c r="GY340" s="10"/>
      <c r="GZ340" s="11"/>
      <c r="HA340" s="74">
        <f t="shared" si="9754"/>
        <v>820</v>
      </c>
      <c r="HB340" s="74">
        <f t="shared" si="9755"/>
        <v>62</v>
      </c>
      <c r="HC340" s="11">
        <v>308</v>
      </c>
      <c r="HD340" s="12">
        <f t="shared" si="9704"/>
        <v>0.4</v>
      </c>
      <c r="HE340" s="11">
        <v>20</v>
      </c>
      <c r="HF340" s="12">
        <f t="shared" si="9705"/>
        <v>6.097560975609756E-2</v>
      </c>
      <c r="HG340" s="13"/>
      <c r="HH340" s="11"/>
      <c r="HI340" s="11"/>
      <c r="HJ340" s="14"/>
      <c r="HK340" s="10">
        <f t="shared" si="9706"/>
        <v>5</v>
      </c>
      <c r="HL340" s="11">
        <f t="shared" si="9707"/>
        <v>0</v>
      </c>
      <c r="HM340" s="11">
        <f t="shared" si="9708"/>
        <v>11264</v>
      </c>
      <c r="HN340" s="11">
        <f t="shared" si="9709"/>
        <v>855</v>
      </c>
      <c r="HO340" s="11">
        <f t="shared" si="9710"/>
        <v>4647</v>
      </c>
      <c r="HP340" s="215">
        <f>+(HO340)/HM340</f>
        <v>0.41255326704545453</v>
      </c>
      <c r="HQ340" s="15">
        <f t="shared" si="9712"/>
        <v>219</v>
      </c>
      <c r="HR340" s="12">
        <f t="shared" si="9756"/>
        <v>4.7127178825048417E-2</v>
      </c>
      <c r="HS340" s="16">
        <v>67.599999999999994</v>
      </c>
      <c r="HT340" s="17">
        <v>4347</v>
      </c>
      <c r="HU340" s="16">
        <f t="shared" si="9713"/>
        <v>93.544222078760484</v>
      </c>
      <c r="HV340" s="15"/>
      <c r="HW340" s="14"/>
      <c r="HX340" s="78">
        <f t="shared" si="9714"/>
        <v>0.42021636240703175</v>
      </c>
      <c r="HY340" s="78">
        <f t="shared" si="9715"/>
        <v>0.4262512429565794</v>
      </c>
      <c r="HZ340" s="78">
        <f t="shared" si="9716"/>
        <v>0.39577934098482043</v>
      </c>
      <c r="IA340" s="78">
        <f t="shared" si="9717"/>
        <v>0.40533230293663058</v>
      </c>
    </row>
    <row r="341" spans="1:244" x14ac:dyDescent="0.25">
      <c r="A341" s="226"/>
      <c r="B341" s="41">
        <f t="shared" si="9718"/>
        <v>44690</v>
      </c>
      <c r="C341" s="10"/>
      <c r="D341" s="11"/>
      <c r="E341" s="74">
        <f t="shared" si="9719"/>
        <v>712</v>
      </c>
      <c r="F341" s="74">
        <f t="shared" si="9720"/>
        <v>54</v>
      </c>
      <c r="G341" s="11">
        <v>279</v>
      </c>
      <c r="H341" s="12">
        <f t="shared" si="9637"/>
        <v>0.4199438202247191</v>
      </c>
      <c r="I341" s="11">
        <v>20</v>
      </c>
      <c r="J341" s="12">
        <f t="shared" si="9721"/>
        <v>6.6889632107023408E-2</v>
      </c>
      <c r="K341" s="11"/>
      <c r="L341" s="11"/>
      <c r="M341" s="18"/>
      <c r="N341" s="20"/>
      <c r="O341" s="10"/>
      <c r="P341" s="11"/>
      <c r="Q341" s="74">
        <f t="shared" si="9722"/>
        <v>677</v>
      </c>
      <c r="R341" s="74">
        <f t="shared" si="9723"/>
        <v>51</v>
      </c>
      <c r="S341" s="11">
        <v>262</v>
      </c>
      <c r="T341" s="12">
        <f t="shared" si="9640"/>
        <v>0.40915805022156571</v>
      </c>
      <c r="U341" s="11">
        <v>15</v>
      </c>
      <c r="V341" s="12">
        <f t="shared" si="9641"/>
        <v>5.4151624548736461E-2</v>
      </c>
      <c r="W341" s="11"/>
      <c r="X341" s="11"/>
      <c r="Y341" s="18"/>
      <c r="Z341" s="20"/>
      <c r="AA341" s="10">
        <v>1</v>
      </c>
      <c r="AB341" s="11"/>
      <c r="AC341" s="74">
        <f t="shared" si="9724"/>
        <v>80</v>
      </c>
      <c r="AD341" s="74">
        <f t="shared" si="9725"/>
        <v>5</v>
      </c>
      <c r="AE341" s="11">
        <v>46</v>
      </c>
      <c r="AF341" s="12">
        <f t="shared" si="9644"/>
        <v>0.61250000000000004</v>
      </c>
      <c r="AG341" s="11">
        <v>3</v>
      </c>
      <c r="AH341" s="12">
        <f t="shared" si="9645"/>
        <v>6.1224489795918366E-2</v>
      </c>
      <c r="AI341" s="11"/>
      <c r="AJ341" s="11"/>
      <c r="AK341" s="18"/>
      <c r="AL341" s="20"/>
      <c r="AM341" s="10"/>
      <c r="AN341" s="11"/>
      <c r="AO341" s="74">
        <f t="shared" si="9726"/>
        <v>684</v>
      </c>
      <c r="AP341" s="74">
        <f t="shared" si="9727"/>
        <v>51</v>
      </c>
      <c r="AQ341" s="11">
        <v>290</v>
      </c>
      <c r="AR341" s="12">
        <f t="shared" si="9648"/>
        <v>0.44590643274853803</v>
      </c>
      <c r="AS341" s="11">
        <v>15</v>
      </c>
      <c r="AT341" s="12">
        <f t="shared" si="9649"/>
        <v>4.9180327868852458E-2</v>
      </c>
      <c r="AU341" s="11"/>
      <c r="AV341" s="11"/>
      <c r="AW341" s="18"/>
      <c r="AX341" s="20"/>
      <c r="AY341" s="10">
        <v>1</v>
      </c>
      <c r="AZ341" s="11"/>
      <c r="BA341" s="74">
        <f t="shared" si="9728"/>
        <v>803</v>
      </c>
      <c r="BB341" s="74">
        <f t="shared" si="9729"/>
        <v>61</v>
      </c>
      <c r="BC341" s="11">
        <v>288</v>
      </c>
      <c r="BD341" s="12">
        <f t="shared" si="9652"/>
        <v>0.37484433374844334</v>
      </c>
      <c r="BE341" s="11">
        <v>13</v>
      </c>
      <c r="BF341" s="12">
        <f t="shared" si="9653"/>
        <v>4.3189368770764118E-2</v>
      </c>
      <c r="BG341" s="11"/>
      <c r="BH341" s="11"/>
      <c r="BI341" s="18"/>
      <c r="BJ341" s="20"/>
      <c r="BK341" s="10"/>
      <c r="BL341" s="11"/>
      <c r="BM341" s="74">
        <f t="shared" si="9730"/>
        <v>695</v>
      </c>
      <c r="BN341" s="74">
        <f t="shared" si="9731"/>
        <v>53</v>
      </c>
      <c r="BO341" s="11">
        <v>256</v>
      </c>
      <c r="BP341" s="12">
        <f t="shared" si="9656"/>
        <v>0.39424460431654679</v>
      </c>
      <c r="BQ341" s="11">
        <v>18</v>
      </c>
      <c r="BR341" s="12">
        <f t="shared" si="9657"/>
        <v>6.569343065693431E-2</v>
      </c>
      <c r="BS341" s="11"/>
      <c r="BT341" s="11"/>
      <c r="BU341" s="18"/>
      <c r="BV341" s="20"/>
      <c r="BW341" s="10"/>
      <c r="BX341" s="11"/>
      <c r="BY341" s="74">
        <f t="shared" si="9732"/>
        <v>712</v>
      </c>
      <c r="BZ341" s="74">
        <f t="shared" si="9733"/>
        <v>55</v>
      </c>
      <c r="CA341" s="11">
        <v>264</v>
      </c>
      <c r="CB341" s="12">
        <f t="shared" si="9660"/>
        <v>0.38202247191011235</v>
      </c>
      <c r="CC341" s="11">
        <v>8</v>
      </c>
      <c r="CD341" s="12">
        <f t="shared" si="9661"/>
        <v>2.9411764705882353E-2</v>
      </c>
      <c r="CE341" s="11"/>
      <c r="CF341" s="11"/>
      <c r="CG341" s="18"/>
      <c r="CH341" s="20"/>
      <c r="CI341" s="10">
        <v>1</v>
      </c>
      <c r="CJ341" s="11"/>
      <c r="CK341" s="74">
        <f t="shared" si="9734"/>
        <v>92</v>
      </c>
      <c r="CL341" s="74">
        <f t="shared" si="9735"/>
        <v>8</v>
      </c>
      <c r="CM341" s="11">
        <v>53</v>
      </c>
      <c r="CN341" s="12">
        <f t="shared" si="9664"/>
        <v>0.59782608695652173</v>
      </c>
      <c r="CO341" s="11">
        <v>2</v>
      </c>
      <c r="CP341" s="12">
        <f t="shared" si="9665"/>
        <v>3.6363636363636362E-2</v>
      </c>
      <c r="CQ341" s="11"/>
      <c r="CR341" s="11"/>
      <c r="CS341" s="18"/>
      <c r="CT341" s="20"/>
      <c r="CU341" s="10"/>
      <c r="CV341" s="11"/>
      <c r="CW341" s="74">
        <f t="shared" si="9736"/>
        <v>722</v>
      </c>
      <c r="CX341" s="74">
        <f t="shared" si="9737"/>
        <v>56</v>
      </c>
      <c r="CY341" s="11">
        <v>301</v>
      </c>
      <c r="CZ341" s="12">
        <f t="shared" si="9668"/>
        <v>0.43351800554016623</v>
      </c>
      <c r="DA341" s="11">
        <v>12</v>
      </c>
      <c r="DB341" s="12">
        <f t="shared" si="9669"/>
        <v>3.8338658146964855E-2</v>
      </c>
      <c r="DC341" s="11"/>
      <c r="DD341" s="11"/>
      <c r="DE341" s="18"/>
      <c r="DF341" s="20"/>
      <c r="DG341" s="10">
        <v>1</v>
      </c>
      <c r="DH341" s="11"/>
      <c r="DI341" s="74">
        <f t="shared" si="9738"/>
        <v>794</v>
      </c>
      <c r="DJ341" s="74">
        <f t="shared" si="9739"/>
        <v>62</v>
      </c>
      <c r="DK341" s="11">
        <v>296</v>
      </c>
      <c r="DL341" s="12">
        <f t="shared" si="9672"/>
        <v>0.40806045340050379</v>
      </c>
      <c r="DM341" s="11">
        <v>28</v>
      </c>
      <c r="DN341" s="12">
        <f t="shared" si="9673"/>
        <v>8.6419753086419748E-2</v>
      </c>
      <c r="DO341" s="11"/>
      <c r="DP341" s="11"/>
      <c r="DQ341" s="18"/>
      <c r="DR341" s="20"/>
      <c r="DS341" s="10">
        <v>1</v>
      </c>
      <c r="DT341" s="11"/>
      <c r="DU341" s="74">
        <f t="shared" si="9740"/>
        <v>866</v>
      </c>
      <c r="DV341" s="74">
        <f t="shared" si="9741"/>
        <v>65</v>
      </c>
      <c r="DW341" s="11">
        <v>336</v>
      </c>
      <c r="DX341" s="12">
        <f t="shared" si="9676"/>
        <v>0.40300230946882215</v>
      </c>
      <c r="DY341" s="11">
        <v>13</v>
      </c>
      <c r="DZ341" s="12">
        <f t="shared" si="9677"/>
        <v>3.7249283667621778E-2</v>
      </c>
      <c r="EA341" s="11"/>
      <c r="EB341" s="11"/>
      <c r="EC341" s="18"/>
      <c r="ED341" s="20"/>
      <c r="EE341" s="10">
        <v>1</v>
      </c>
      <c r="EF341" s="11"/>
      <c r="EG341" s="74">
        <f t="shared" si="9742"/>
        <v>134</v>
      </c>
      <c r="EH341" s="74">
        <f t="shared" si="9743"/>
        <v>10</v>
      </c>
      <c r="EI341" s="11">
        <v>38</v>
      </c>
      <c r="EJ341" s="12">
        <f t="shared" si="9680"/>
        <v>0.28358208955223879</v>
      </c>
      <c r="EK341" s="11">
        <v>0</v>
      </c>
      <c r="EL341" s="12">
        <f t="shared" si="9681"/>
        <v>0</v>
      </c>
      <c r="EM341" s="11"/>
      <c r="EN341" s="11"/>
      <c r="EO341" s="18"/>
      <c r="EP341" s="20"/>
      <c r="EQ341" s="10"/>
      <c r="ER341" s="11"/>
      <c r="ES341" s="74">
        <f t="shared" si="9744"/>
        <v>845</v>
      </c>
      <c r="ET341" s="74">
        <f t="shared" si="9745"/>
        <v>63</v>
      </c>
      <c r="EU341" s="11">
        <v>353</v>
      </c>
      <c r="EV341" s="12">
        <f t="shared" si="9684"/>
        <v>0.44260355029585796</v>
      </c>
      <c r="EW341" s="11">
        <v>21</v>
      </c>
      <c r="EX341" s="12">
        <f t="shared" si="9685"/>
        <v>5.6149732620320858E-2</v>
      </c>
      <c r="EY341" s="11"/>
      <c r="EZ341" s="11"/>
      <c r="FA341" s="18"/>
      <c r="FB341" s="20"/>
      <c r="FC341" s="10"/>
      <c r="FD341" s="11"/>
      <c r="FE341" s="74">
        <f t="shared" si="9746"/>
        <v>854</v>
      </c>
      <c r="FF341" s="74">
        <f t="shared" si="9747"/>
        <v>65</v>
      </c>
      <c r="FG341" s="11">
        <v>344</v>
      </c>
      <c r="FH341" s="12">
        <f t="shared" si="9688"/>
        <v>0.42857142857142855</v>
      </c>
      <c r="FI341" s="11">
        <v>22</v>
      </c>
      <c r="FJ341" s="12">
        <f t="shared" si="9689"/>
        <v>6.0109289617486336E-2</v>
      </c>
      <c r="FK341" s="11"/>
      <c r="FL341" s="11"/>
      <c r="FM341" s="18"/>
      <c r="FN341" s="20"/>
      <c r="FO341" s="10">
        <v>1</v>
      </c>
      <c r="FP341" s="11"/>
      <c r="FQ341" s="74">
        <f t="shared" si="9748"/>
        <v>828</v>
      </c>
      <c r="FR341" s="74">
        <f t="shared" si="9749"/>
        <v>63</v>
      </c>
      <c r="FS341" s="11">
        <v>313</v>
      </c>
      <c r="FT341" s="12">
        <f t="shared" si="9692"/>
        <v>0.39855072463768115</v>
      </c>
      <c r="FU341" s="11">
        <v>17</v>
      </c>
      <c r="FV341" s="12">
        <f t="shared" si="9693"/>
        <v>5.1515151515151514E-2</v>
      </c>
      <c r="FW341" s="11"/>
      <c r="FX341" s="11"/>
      <c r="FY341" s="18"/>
      <c r="FZ341" s="20"/>
      <c r="GA341" s="10">
        <v>1</v>
      </c>
      <c r="GB341" s="11"/>
      <c r="GC341" s="74">
        <f t="shared" si="9750"/>
        <v>121</v>
      </c>
      <c r="GD341" s="74">
        <f t="shared" si="9751"/>
        <v>9</v>
      </c>
      <c r="GE341" s="11">
        <v>49</v>
      </c>
      <c r="GF341" s="12">
        <f t="shared" si="9696"/>
        <v>0.42975206611570249</v>
      </c>
      <c r="GG341" s="11">
        <v>3</v>
      </c>
      <c r="GH341" s="12">
        <f t="shared" si="9697"/>
        <v>5.7692307692307696E-2</v>
      </c>
      <c r="GI341" s="11"/>
      <c r="GJ341" s="11"/>
      <c r="GK341" s="18"/>
      <c r="GL341" s="20"/>
      <c r="GM341" s="10"/>
      <c r="GN341" s="11"/>
      <c r="GO341" s="74">
        <f t="shared" si="9752"/>
        <v>817</v>
      </c>
      <c r="GP341" s="74">
        <f t="shared" si="9753"/>
        <v>62</v>
      </c>
      <c r="GQ341" s="11">
        <v>325</v>
      </c>
      <c r="GR341" s="12">
        <f t="shared" si="9700"/>
        <v>0.42227662178702569</v>
      </c>
      <c r="GS341" s="11">
        <v>20</v>
      </c>
      <c r="GT341" s="12">
        <f t="shared" si="9701"/>
        <v>5.7971014492753624E-2</v>
      </c>
      <c r="GU341" s="11"/>
      <c r="GV341" s="11"/>
      <c r="GW341" s="18"/>
      <c r="GX341" s="20"/>
      <c r="GY341" s="10"/>
      <c r="GZ341" s="11"/>
      <c r="HA341" s="74">
        <f t="shared" si="9754"/>
        <v>820</v>
      </c>
      <c r="HB341" s="74">
        <f t="shared" si="9755"/>
        <v>62</v>
      </c>
      <c r="HC341" s="11">
        <v>300</v>
      </c>
      <c r="HD341" s="12">
        <f t="shared" si="9704"/>
        <v>0.38658536585365855</v>
      </c>
      <c r="HE341" s="11">
        <v>17</v>
      </c>
      <c r="HF341" s="12">
        <f t="shared" si="9705"/>
        <v>5.362776025236593E-2</v>
      </c>
      <c r="HG341" s="11"/>
      <c r="HH341" s="11"/>
      <c r="HI341" s="18"/>
      <c r="HJ341" s="20"/>
      <c r="HK341" s="10">
        <f t="shared" si="9706"/>
        <v>8</v>
      </c>
      <c r="HL341" s="11">
        <f t="shared" si="9707"/>
        <v>0</v>
      </c>
      <c r="HM341" s="11">
        <f t="shared" si="9708"/>
        <v>11256</v>
      </c>
      <c r="HN341" s="11">
        <f t="shared" si="9709"/>
        <v>855</v>
      </c>
      <c r="HO341" s="11">
        <f t="shared" si="9710"/>
        <v>4640</v>
      </c>
      <c r="HP341" s="215">
        <f t="shared" ref="HP341:HP344" si="9757">+(HO341)/HM341</f>
        <v>0.41222459132906897</v>
      </c>
      <c r="HQ341" s="15">
        <f t="shared" si="9712"/>
        <v>247</v>
      </c>
      <c r="HR341" s="12">
        <f t="shared" si="9756"/>
        <v>5.3232758620689657E-2</v>
      </c>
      <c r="HS341" s="16">
        <v>67.599999999999994</v>
      </c>
      <c r="HT341" s="17">
        <v>4312</v>
      </c>
      <c r="HU341" s="16">
        <f t="shared" si="9713"/>
        <v>92.931034482758619</v>
      </c>
      <c r="HV341" s="18"/>
      <c r="HW341" s="20"/>
      <c r="HX341" s="78">
        <f t="shared" si="9714"/>
        <v>0.41644113667117727</v>
      </c>
      <c r="HY341" s="78">
        <f t="shared" si="9715"/>
        <v>0.41061359867330016</v>
      </c>
      <c r="HZ341" s="78">
        <f t="shared" si="9716"/>
        <v>0.41756206002223045</v>
      </c>
      <c r="IA341" s="78">
        <f t="shared" si="9717"/>
        <v>0.40371229698375871</v>
      </c>
    </row>
    <row r="342" spans="1:244" x14ac:dyDescent="0.25">
      <c r="A342" s="226"/>
      <c r="B342" s="41">
        <f>+B341+1</f>
        <v>44691</v>
      </c>
      <c r="C342" s="10"/>
      <c r="D342" s="11"/>
      <c r="E342" s="74">
        <f t="shared" si="9719"/>
        <v>712</v>
      </c>
      <c r="F342" s="74">
        <f t="shared" si="9720"/>
        <v>54</v>
      </c>
      <c r="G342" s="11">
        <v>280</v>
      </c>
      <c r="H342" s="12">
        <f t="shared" si="9637"/>
        <v>0.41151685393258425</v>
      </c>
      <c r="I342" s="11">
        <v>13</v>
      </c>
      <c r="J342" s="12">
        <f t="shared" si="9721"/>
        <v>4.4368600682593858E-2</v>
      </c>
      <c r="K342" s="13"/>
      <c r="L342" s="13"/>
      <c r="M342" s="25"/>
      <c r="N342" s="38"/>
      <c r="O342" s="10"/>
      <c r="P342" s="11"/>
      <c r="Q342" s="74">
        <f t="shared" si="9722"/>
        <v>677</v>
      </c>
      <c r="R342" s="74">
        <f t="shared" si="9723"/>
        <v>51</v>
      </c>
      <c r="S342" s="11">
        <v>266</v>
      </c>
      <c r="T342" s="12">
        <f t="shared" si="9640"/>
        <v>0.41949778434268831</v>
      </c>
      <c r="U342" s="11">
        <v>18</v>
      </c>
      <c r="V342" s="12">
        <f t="shared" si="9641"/>
        <v>6.3380281690140844E-2</v>
      </c>
      <c r="W342" s="13"/>
      <c r="X342" s="13"/>
      <c r="Y342" s="25"/>
      <c r="Z342" s="38"/>
      <c r="AA342" s="10"/>
      <c r="AB342" s="11"/>
      <c r="AC342" s="74">
        <f t="shared" si="9724"/>
        <v>80</v>
      </c>
      <c r="AD342" s="74">
        <f t="shared" si="9725"/>
        <v>5</v>
      </c>
      <c r="AE342" s="11">
        <v>46</v>
      </c>
      <c r="AF342" s="12">
        <f t="shared" si="9644"/>
        <v>0.625</v>
      </c>
      <c r="AG342" s="11">
        <v>4</v>
      </c>
      <c r="AH342" s="12">
        <f t="shared" si="9645"/>
        <v>0.08</v>
      </c>
      <c r="AI342" s="13"/>
      <c r="AJ342" s="13"/>
      <c r="AK342" s="25"/>
      <c r="AL342" s="38"/>
      <c r="AM342" s="10"/>
      <c r="AN342" s="11"/>
      <c r="AO342" s="74">
        <f t="shared" si="9726"/>
        <v>684</v>
      </c>
      <c r="AP342" s="74">
        <f t="shared" si="9727"/>
        <v>51</v>
      </c>
      <c r="AQ342" s="11">
        <v>285</v>
      </c>
      <c r="AR342" s="12">
        <f t="shared" si="9648"/>
        <v>0.4517543859649123</v>
      </c>
      <c r="AS342" s="11">
        <v>24</v>
      </c>
      <c r="AT342" s="12">
        <f t="shared" si="9649"/>
        <v>7.7669902912621352E-2</v>
      </c>
      <c r="AU342" s="13"/>
      <c r="AV342" s="13"/>
      <c r="AW342" s="25"/>
      <c r="AX342" s="38"/>
      <c r="AY342" s="10"/>
      <c r="AZ342" s="11"/>
      <c r="BA342" s="74">
        <f t="shared" si="9728"/>
        <v>803</v>
      </c>
      <c r="BB342" s="74">
        <f t="shared" si="9729"/>
        <v>61</v>
      </c>
      <c r="BC342" s="11">
        <v>297</v>
      </c>
      <c r="BD342" s="12">
        <f t="shared" si="9652"/>
        <v>0.39227895392278955</v>
      </c>
      <c r="BE342" s="11">
        <v>18</v>
      </c>
      <c r="BF342" s="12">
        <f t="shared" si="9653"/>
        <v>5.7142857142857141E-2</v>
      </c>
      <c r="BG342" s="13"/>
      <c r="BH342" s="13"/>
      <c r="BI342" s="25"/>
      <c r="BJ342" s="38"/>
      <c r="BK342" s="10"/>
      <c r="BL342" s="11"/>
      <c r="BM342" s="74">
        <f t="shared" si="9730"/>
        <v>695</v>
      </c>
      <c r="BN342" s="74">
        <f t="shared" si="9731"/>
        <v>53</v>
      </c>
      <c r="BO342" s="11">
        <v>232</v>
      </c>
      <c r="BP342" s="12">
        <f t="shared" si="9656"/>
        <v>0.35251798561151076</v>
      </c>
      <c r="BQ342" s="11">
        <v>13</v>
      </c>
      <c r="BR342" s="12">
        <f t="shared" si="9657"/>
        <v>5.3061224489795916E-2</v>
      </c>
      <c r="BS342" s="13"/>
      <c r="BT342" s="13"/>
      <c r="BU342" s="25"/>
      <c r="BV342" s="38"/>
      <c r="BW342" s="10"/>
      <c r="BX342" s="11"/>
      <c r="BY342" s="74">
        <f t="shared" si="9732"/>
        <v>712</v>
      </c>
      <c r="BZ342" s="74">
        <f t="shared" si="9733"/>
        <v>55</v>
      </c>
      <c r="CA342" s="11">
        <v>291</v>
      </c>
      <c r="CB342" s="12">
        <f t="shared" si="9660"/>
        <v>0.4199438202247191</v>
      </c>
      <c r="CC342" s="11">
        <v>8</v>
      </c>
      <c r="CD342" s="12">
        <f t="shared" si="9661"/>
        <v>2.6755852842809364E-2</v>
      </c>
      <c r="CE342" s="13"/>
      <c r="CF342" s="13"/>
      <c r="CG342" s="25"/>
      <c r="CH342" s="38"/>
      <c r="CI342" s="10"/>
      <c r="CJ342" s="11"/>
      <c r="CK342" s="74">
        <f t="shared" si="9734"/>
        <v>92</v>
      </c>
      <c r="CL342" s="74">
        <f t="shared" si="9735"/>
        <v>8</v>
      </c>
      <c r="CM342" s="11">
        <v>58</v>
      </c>
      <c r="CN342" s="12">
        <f t="shared" si="9664"/>
        <v>0.65217391304347827</v>
      </c>
      <c r="CO342" s="11">
        <v>2</v>
      </c>
      <c r="CP342" s="12">
        <f t="shared" si="9665"/>
        <v>3.3333333333333333E-2</v>
      </c>
      <c r="CQ342" s="13"/>
      <c r="CR342" s="13"/>
      <c r="CS342" s="25"/>
      <c r="CT342" s="38"/>
      <c r="CU342" s="10"/>
      <c r="CV342" s="11"/>
      <c r="CW342" s="74">
        <f t="shared" si="9736"/>
        <v>722</v>
      </c>
      <c r="CX342" s="74">
        <f t="shared" si="9737"/>
        <v>56</v>
      </c>
      <c r="CY342" s="11">
        <v>274</v>
      </c>
      <c r="CZ342" s="12">
        <f t="shared" si="9668"/>
        <v>0.39889196675900279</v>
      </c>
      <c r="DA342" s="11">
        <v>14</v>
      </c>
      <c r="DB342" s="12">
        <f t="shared" si="9669"/>
        <v>4.8611111111111112E-2</v>
      </c>
      <c r="DC342" s="13"/>
      <c r="DD342" s="13"/>
      <c r="DE342" s="25"/>
      <c r="DF342" s="38"/>
      <c r="DG342" s="10"/>
      <c r="DH342" s="11"/>
      <c r="DI342" s="74">
        <f t="shared" si="9738"/>
        <v>794</v>
      </c>
      <c r="DJ342" s="74">
        <f t="shared" si="9739"/>
        <v>62</v>
      </c>
      <c r="DK342" s="11">
        <v>289</v>
      </c>
      <c r="DL342" s="12">
        <f t="shared" si="9672"/>
        <v>0.38035264483627201</v>
      </c>
      <c r="DM342" s="11">
        <v>13</v>
      </c>
      <c r="DN342" s="12">
        <f t="shared" si="9673"/>
        <v>4.3046357615894038E-2</v>
      </c>
      <c r="DO342" s="13"/>
      <c r="DP342" s="13"/>
      <c r="DQ342" s="25"/>
      <c r="DR342" s="38"/>
      <c r="DS342" s="10"/>
      <c r="DT342" s="11"/>
      <c r="DU342" s="74">
        <f t="shared" si="9740"/>
        <v>866</v>
      </c>
      <c r="DV342" s="74">
        <f t="shared" si="9741"/>
        <v>65</v>
      </c>
      <c r="DW342" s="11">
        <v>341</v>
      </c>
      <c r="DX342" s="12">
        <f t="shared" si="9676"/>
        <v>0.41685912240184758</v>
      </c>
      <c r="DY342" s="11">
        <v>20</v>
      </c>
      <c r="DZ342" s="12">
        <f t="shared" si="9677"/>
        <v>5.5401662049861494E-2</v>
      </c>
      <c r="EA342" s="13"/>
      <c r="EB342" s="13"/>
      <c r="EC342" s="25"/>
      <c r="ED342" s="38"/>
      <c r="EE342" s="10"/>
      <c r="EF342" s="11"/>
      <c r="EG342" s="74">
        <f t="shared" si="9742"/>
        <v>134</v>
      </c>
      <c r="EH342" s="74">
        <f t="shared" si="9743"/>
        <v>10</v>
      </c>
      <c r="EI342" s="11">
        <v>43</v>
      </c>
      <c r="EJ342" s="12">
        <f t="shared" si="9680"/>
        <v>0.32835820895522388</v>
      </c>
      <c r="EK342" s="11">
        <v>1</v>
      </c>
      <c r="EL342" s="12">
        <f t="shared" si="9681"/>
        <v>2.2727272727272728E-2</v>
      </c>
      <c r="EM342" s="13"/>
      <c r="EN342" s="13"/>
      <c r="EO342" s="25"/>
      <c r="EP342" s="38"/>
      <c r="EQ342" s="10"/>
      <c r="ER342" s="11"/>
      <c r="ES342" s="74">
        <f t="shared" si="9744"/>
        <v>845</v>
      </c>
      <c r="ET342" s="74">
        <f t="shared" si="9745"/>
        <v>63</v>
      </c>
      <c r="EU342" s="11">
        <v>339</v>
      </c>
      <c r="EV342" s="12">
        <f t="shared" si="9684"/>
        <v>0.42485207100591715</v>
      </c>
      <c r="EW342" s="11">
        <v>20</v>
      </c>
      <c r="EX342" s="12">
        <f t="shared" si="9685"/>
        <v>5.5710306406685235E-2</v>
      </c>
      <c r="EY342" s="13"/>
      <c r="EZ342" s="13"/>
      <c r="FA342" s="25"/>
      <c r="FB342" s="38"/>
      <c r="FC342" s="10"/>
      <c r="FD342" s="11"/>
      <c r="FE342" s="74">
        <f t="shared" si="9746"/>
        <v>854</v>
      </c>
      <c r="FF342" s="74">
        <f t="shared" si="9747"/>
        <v>65</v>
      </c>
      <c r="FG342" s="11">
        <v>339</v>
      </c>
      <c r="FH342" s="12">
        <f t="shared" si="9688"/>
        <v>0.42154566744730682</v>
      </c>
      <c r="FI342" s="11">
        <v>21</v>
      </c>
      <c r="FJ342" s="12">
        <f t="shared" si="9689"/>
        <v>5.8333333333333334E-2</v>
      </c>
      <c r="FK342" s="13"/>
      <c r="FL342" s="13"/>
      <c r="FM342" s="25"/>
      <c r="FN342" s="38"/>
      <c r="FO342" s="10"/>
      <c r="FP342" s="11"/>
      <c r="FQ342" s="74">
        <f t="shared" si="9748"/>
        <v>828</v>
      </c>
      <c r="FR342" s="74">
        <f t="shared" si="9749"/>
        <v>63</v>
      </c>
      <c r="FS342" s="11">
        <v>340</v>
      </c>
      <c r="FT342" s="12">
        <f t="shared" si="9692"/>
        <v>0.41908212560386471</v>
      </c>
      <c r="FU342" s="11">
        <v>7</v>
      </c>
      <c r="FV342" s="12">
        <f t="shared" si="9693"/>
        <v>2.0172910662824207E-2</v>
      </c>
      <c r="FW342" s="13"/>
      <c r="FX342" s="13"/>
      <c r="FY342" s="25"/>
      <c r="FZ342" s="38"/>
      <c r="GA342" s="10"/>
      <c r="GB342" s="11"/>
      <c r="GC342" s="74">
        <f t="shared" si="9750"/>
        <v>121</v>
      </c>
      <c r="GD342" s="74">
        <f t="shared" si="9751"/>
        <v>9</v>
      </c>
      <c r="GE342" s="11">
        <v>41</v>
      </c>
      <c r="GF342" s="12">
        <f t="shared" si="9696"/>
        <v>0.34710743801652894</v>
      </c>
      <c r="GG342" s="11">
        <v>1</v>
      </c>
      <c r="GH342" s="12">
        <f t="shared" si="9697"/>
        <v>2.3809523809523808E-2</v>
      </c>
      <c r="GI342" s="13"/>
      <c r="GJ342" s="13"/>
      <c r="GK342" s="25"/>
      <c r="GL342" s="38"/>
      <c r="GM342" s="10"/>
      <c r="GN342" s="11"/>
      <c r="GO342" s="74">
        <f t="shared" si="9752"/>
        <v>817</v>
      </c>
      <c r="GP342" s="74">
        <f t="shared" si="9753"/>
        <v>62</v>
      </c>
      <c r="GQ342" s="11">
        <v>335</v>
      </c>
      <c r="GR342" s="12">
        <f t="shared" si="9700"/>
        <v>0.41982864137086906</v>
      </c>
      <c r="GS342" s="11">
        <v>8</v>
      </c>
      <c r="GT342" s="12">
        <f t="shared" si="9701"/>
        <v>2.3323615160349854E-2</v>
      </c>
      <c r="GU342" s="13"/>
      <c r="GV342" s="13"/>
      <c r="GW342" s="25"/>
      <c r="GX342" s="38"/>
      <c r="GY342" s="10"/>
      <c r="GZ342" s="11"/>
      <c r="HA342" s="74">
        <f t="shared" si="9754"/>
        <v>820</v>
      </c>
      <c r="HB342" s="74">
        <f t="shared" si="9755"/>
        <v>62</v>
      </c>
      <c r="HC342" s="11">
        <v>339</v>
      </c>
      <c r="HD342" s="12">
        <f t="shared" si="9704"/>
        <v>0.43170731707317073</v>
      </c>
      <c r="HE342" s="11">
        <v>15</v>
      </c>
      <c r="HF342" s="12">
        <f t="shared" si="9705"/>
        <v>4.2372881355932202E-2</v>
      </c>
      <c r="HG342" s="13"/>
      <c r="HH342" s="13"/>
      <c r="HI342" s="25"/>
      <c r="HJ342" s="38"/>
      <c r="HK342" s="10">
        <f t="shared" si="9706"/>
        <v>0</v>
      </c>
      <c r="HL342" s="11">
        <f t="shared" si="9707"/>
        <v>0</v>
      </c>
      <c r="HM342" s="11">
        <f t="shared" si="9708"/>
        <v>11256</v>
      </c>
      <c r="HN342" s="11">
        <f t="shared" si="9709"/>
        <v>855</v>
      </c>
      <c r="HO342" s="11">
        <f t="shared" si="9710"/>
        <v>4655</v>
      </c>
      <c r="HP342" s="215">
        <f t="shared" si="9757"/>
        <v>0.41355721393034828</v>
      </c>
      <c r="HQ342" s="15">
        <f t="shared" si="9712"/>
        <v>220</v>
      </c>
      <c r="HR342" s="12">
        <f t="shared" si="9756"/>
        <v>4.7261009667024706E-2</v>
      </c>
      <c r="HS342" s="16">
        <v>67.8</v>
      </c>
      <c r="HT342" s="17">
        <v>4331</v>
      </c>
      <c r="HU342" s="16">
        <f t="shared" si="9713"/>
        <v>93.039742212674554</v>
      </c>
      <c r="HV342" s="23"/>
      <c r="HW342" s="22"/>
      <c r="HX342" s="78">
        <f t="shared" si="9714"/>
        <v>0.42320703653585928</v>
      </c>
      <c r="HY342" s="78">
        <f t="shared" si="9715"/>
        <v>0.39601990049751246</v>
      </c>
      <c r="HZ342" s="78">
        <f t="shared" si="9716"/>
        <v>0.41645053723601333</v>
      </c>
      <c r="IA342" s="78">
        <f t="shared" si="9717"/>
        <v>0.41995359628770301</v>
      </c>
    </row>
    <row r="343" spans="1:244" x14ac:dyDescent="0.25">
      <c r="A343" s="226"/>
      <c r="B343" s="41">
        <f t="shared" si="9718"/>
        <v>44692</v>
      </c>
      <c r="C343" s="10">
        <v>1</v>
      </c>
      <c r="D343" s="11"/>
      <c r="E343" s="74">
        <f t="shared" si="9719"/>
        <v>711</v>
      </c>
      <c r="F343" s="74">
        <f t="shared" si="9720"/>
        <v>54</v>
      </c>
      <c r="G343" s="11">
        <v>255</v>
      </c>
      <c r="H343" s="12">
        <f t="shared" si="9637"/>
        <v>0.38396624472573837</v>
      </c>
      <c r="I343" s="11">
        <v>18</v>
      </c>
      <c r="J343" s="12">
        <f t="shared" si="9721"/>
        <v>6.5934065934065936E-2</v>
      </c>
      <c r="K343" s="13"/>
      <c r="L343" s="11"/>
      <c r="M343" s="25"/>
      <c r="N343" s="38"/>
      <c r="O343" s="10">
        <v>1</v>
      </c>
      <c r="P343" s="11"/>
      <c r="Q343" s="74">
        <f t="shared" si="9722"/>
        <v>676</v>
      </c>
      <c r="R343" s="74">
        <f t="shared" si="9723"/>
        <v>51</v>
      </c>
      <c r="S343" s="11">
        <v>249</v>
      </c>
      <c r="T343" s="12">
        <f t="shared" si="9640"/>
        <v>0.38165680473372782</v>
      </c>
      <c r="U343" s="11">
        <v>9</v>
      </c>
      <c r="V343" s="12">
        <f t="shared" si="9641"/>
        <v>3.4883720930232558E-2</v>
      </c>
      <c r="W343" s="13"/>
      <c r="X343" s="11"/>
      <c r="Y343" s="25"/>
      <c r="Z343" s="38"/>
      <c r="AA343" s="10"/>
      <c r="AB343" s="11"/>
      <c r="AC343" s="74">
        <f t="shared" si="9724"/>
        <v>80</v>
      </c>
      <c r="AD343" s="74">
        <f t="shared" si="9725"/>
        <v>5</v>
      </c>
      <c r="AE343" s="11">
        <v>24</v>
      </c>
      <c r="AF343" s="12">
        <f t="shared" si="9644"/>
        <v>0.35</v>
      </c>
      <c r="AG343" s="11">
        <v>4</v>
      </c>
      <c r="AH343" s="12">
        <f t="shared" si="9645"/>
        <v>0.14285714285714285</v>
      </c>
      <c r="AI343" s="13"/>
      <c r="AJ343" s="11"/>
      <c r="AK343" s="25"/>
      <c r="AL343" s="38"/>
      <c r="AM343" s="10"/>
      <c r="AN343" s="11">
        <v>1</v>
      </c>
      <c r="AO343" s="74">
        <f t="shared" si="9726"/>
        <v>684</v>
      </c>
      <c r="AP343" s="74">
        <f t="shared" si="9727"/>
        <v>50</v>
      </c>
      <c r="AQ343" s="11">
        <v>275</v>
      </c>
      <c r="AR343" s="12">
        <f t="shared" si="9648"/>
        <v>0.41666666666666669</v>
      </c>
      <c r="AS343" s="11">
        <v>10</v>
      </c>
      <c r="AT343" s="12">
        <f t="shared" si="9649"/>
        <v>3.5087719298245612E-2</v>
      </c>
      <c r="AU343" s="13"/>
      <c r="AV343" s="11"/>
      <c r="AW343" s="25"/>
      <c r="AX343" s="38"/>
      <c r="AY343" s="10"/>
      <c r="AZ343" s="11"/>
      <c r="BA343" s="74">
        <f t="shared" si="9728"/>
        <v>803</v>
      </c>
      <c r="BB343" s="74">
        <f t="shared" si="9729"/>
        <v>61</v>
      </c>
      <c r="BC343" s="11">
        <v>271</v>
      </c>
      <c r="BD343" s="12">
        <f t="shared" si="9652"/>
        <v>0.36239103362391034</v>
      </c>
      <c r="BE343" s="11">
        <v>20</v>
      </c>
      <c r="BF343" s="12">
        <f t="shared" si="9653"/>
        <v>6.8728522336769765E-2</v>
      </c>
      <c r="BG343" s="13"/>
      <c r="BH343" s="11"/>
      <c r="BI343" s="25"/>
      <c r="BJ343" s="38"/>
      <c r="BK343" s="10">
        <v>1</v>
      </c>
      <c r="BL343" s="11"/>
      <c r="BM343" s="74">
        <f t="shared" si="9730"/>
        <v>694</v>
      </c>
      <c r="BN343" s="74">
        <f t="shared" si="9731"/>
        <v>53</v>
      </c>
      <c r="BO343" s="11">
        <v>260</v>
      </c>
      <c r="BP343" s="12">
        <f t="shared" si="9656"/>
        <v>0.40778097982708933</v>
      </c>
      <c r="BQ343" s="11">
        <v>23</v>
      </c>
      <c r="BR343" s="12">
        <f t="shared" si="9657"/>
        <v>8.1272084805653705E-2</v>
      </c>
      <c r="BS343" s="13"/>
      <c r="BT343" s="11"/>
      <c r="BU343" s="25"/>
      <c r="BV343" s="38"/>
      <c r="BW343" s="10"/>
      <c r="BX343" s="11"/>
      <c r="BY343" s="74">
        <f t="shared" si="9732"/>
        <v>712</v>
      </c>
      <c r="BZ343" s="74">
        <f t="shared" si="9733"/>
        <v>55</v>
      </c>
      <c r="CA343" s="11">
        <v>301</v>
      </c>
      <c r="CB343" s="12">
        <f t="shared" si="9660"/>
        <v>0.43820224719101125</v>
      </c>
      <c r="CC343" s="11">
        <v>11</v>
      </c>
      <c r="CD343" s="12">
        <f t="shared" si="9661"/>
        <v>3.5256410256410256E-2</v>
      </c>
      <c r="CE343" s="13"/>
      <c r="CF343" s="11"/>
      <c r="CG343" s="25"/>
      <c r="CH343" s="38"/>
      <c r="CI343" s="10"/>
      <c r="CJ343" s="11"/>
      <c r="CK343" s="74">
        <f t="shared" si="9734"/>
        <v>92</v>
      </c>
      <c r="CL343" s="74">
        <f t="shared" si="9735"/>
        <v>8</v>
      </c>
      <c r="CM343" s="11">
        <v>59</v>
      </c>
      <c r="CN343" s="12">
        <f t="shared" si="9664"/>
        <v>0.66304347826086951</v>
      </c>
      <c r="CO343" s="11">
        <v>2</v>
      </c>
      <c r="CP343" s="12">
        <f t="shared" si="9665"/>
        <v>3.2786885245901641E-2</v>
      </c>
      <c r="CQ343" s="13"/>
      <c r="CR343" s="11"/>
      <c r="CS343" s="25"/>
      <c r="CT343" s="38"/>
      <c r="CU343" s="10"/>
      <c r="CV343" s="11"/>
      <c r="CW343" s="74">
        <f t="shared" si="9736"/>
        <v>722</v>
      </c>
      <c r="CX343" s="74">
        <f t="shared" si="9737"/>
        <v>56</v>
      </c>
      <c r="CY343" s="11">
        <v>296</v>
      </c>
      <c r="CZ343" s="12">
        <f t="shared" si="9668"/>
        <v>0.42797783933518008</v>
      </c>
      <c r="DA343" s="11">
        <v>13</v>
      </c>
      <c r="DB343" s="12">
        <f t="shared" si="9669"/>
        <v>4.2071197411003236E-2</v>
      </c>
      <c r="DC343" s="13"/>
      <c r="DD343" s="11"/>
      <c r="DE343" s="25"/>
      <c r="DF343" s="38"/>
      <c r="DG343" s="10"/>
      <c r="DH343" s="11"/>
      <c r="DI343" s="74">
        <f t="shared" si="9738"/>
        <v>794</v>
      </c>
      <c r="DJ343" s="74">
        <f t="shared" si="9739"/>
        <v>62</v>
      </c>
      <c r="DK343" s="11">
        <v>297</v>
      </c>
      <c r="DL343" s="12">
        <f t="shared" si="9672"/>
        <v>0.39798488664987408</v>
      </c>
      <c r="DM343" s="11">
        <v>19</v>
      </c>
      <c r="DN343" s="12">
        <f t="shared" si="9673"/>
        <v>6.0126582278481014E-2</v>
      </c>
      <c r="DO343" s="13"/>
      <c r="DP343" s="11"/>
      <c r="DQ343" s="25"/>
      <c r="DR343" s="38"/>
      <c r="DS343" s="10"/>
      <c r="DT343" s="11"/>
      <c r="DU343" s="74">
        <f t="shared" si="9740"/>
        <v>866</v>
      </c>
      <c r="DV343" s="74">
        <f t="shared" si="9741"/>
        <v>65</v>
      </c>
      <c r="DW343" s="11">
        <v>344</v>
      </c>
      <c r="DX343" s="12">
        <f t="shared" si="9676"/>
        <v>0.41570438799076215</v>
      </c>
      <c r="DY343" s="11">
        <v>16</v>
      </c>
      <c r="DZ343" s="12">
        <f t="shared" si="9677"/>
        <v>4.4444444444444446E-2</v>
      </c>
      <c r="EA343" s="13"/>
      <c r="EB343" s="11"/>
      <c r="EC343" s="25"/>
      <c r="ED343" s="38"/>
      <c r="EE343" s="10"/>
      <c r="EF343" s="11"/>
      <c r="EG343" s="74">
        <f t="shared" si="9742"/>
        <v>134</v>
      </c>
      <c r="EH343" s="74">
        <f t="shared" si="9743"/>
        <v>10</v>
      </c>
      <c r="EI343" s="11">
        <v>51</v>
      </c>
      <c r="EJ343" s="12">
        <f t="shared" si="9680"/>
        <v>0.42537313432835822</v>
      </c>
      <c r="EK343" s="11">
        <v>6</v>
      </c>
      <c r="EL343" s="12">
        <f t="shared" si="9681"/>
        <v>0.10526315789473684</v>
      </c>
      <c r="EM343" s="13"/>
      <c r="EN343" s="11"/>
      <c r="EO343" s="25"/>
      <c r="EP343" s="38"/>
      <c r="EQ343" s="10"/>
      <c r="ER343" s="11"/>
      <c r="ES343" s="74">
        <f t="shared" si="9744"/>
        <v>845</v>
      </c>
      <c r="ET343" s="74">
        <f t="shared" si="9745"/>
        <v>63</v>
      </c>
      <c r="EU343" s="11">
        <v>341</v>
      </c>
      <c r="EV343" s="12">
        <f t="shared" si="9684"/>
        <v>0.43431952662721895</v>
      </c>
      <c r="EW343" s="11">
        <v>26</v>
      </c>
      <c r="EX343" s="12">
        <f t="shared" si="9685"/>
        <v>7.0844686648501368E-2</v>
      </c>
      <c r="EY343" s="13"/>
      <c r="EZ343" s="11"/>
      <c r="FA343" s="25"/>
      <c r="FB343" s="38"/>
      <c r="FC343" s="10">
        <v>2</v>
      </c>
      <c r="FD343" s="11"/>
      <c r="FE343" s="74">
        <f t="shared" si="9746"/>
        <v>852</v>
      </c>
      <c r="FF343" s="74">
        <f t="shared" si="9747"/>
        <v>65</v>
      </c>
      <c r="FG343" s="11">
        <v>342</v>
      </c>
      <c r="FH343" s="12">
        <f t="shared" si="9688"/>
        <v>0.42723004694835681</v>
      </c>
      <c r="FI343" s="11">
        <v>22</v>
      </c>
      <c r="FJ343" s="12">
        <f t="shared" si="9689"/>
        <v>6.043956043956044E-2</v>
      </c>
      <c r="FK343" s="13"/>
      <c r="FL343" s="11"/>
      <c r="FM343" s="25"/>
      <c r="FN343" s="38"/>
      <c r="FO343" s="10">
        <v>1</v>
      </c>
      <c r="FP343" s="11"/>
      <c r="FQ343" s="74">
        <f t="shared" si="9748"/>
        <v>827</v>
      </c>
      <c r="FR343" s="74">
        <f t="shared" si="9749"/>
        <v>63</v>
      </c>
      <c r="FS343" s="11">
        <v>341</v>
      </c>
      <c r="FT343" s="12">
        <f t="shared" si="9692"/>
        <v>0.4195888754534462</v>
      </c>
      <c r="FU343" s="11">
        <v>6</v>
      </c>
      <c r="FV343" s="12">
        <f t="shared" si="9693"/>
        <v>1.7291066282420751E-2</v>
      </c>
      <c r="FW343" s="13"/>
      <c r="FX343" s="11"/>
      <c r="FY343" s="25"/>
      <c r="FZ343" s="38"/>
      <c r="GA343" s="10"/>
      <c r="GB343" s="11"/>
      <c r="GC343" s="74">
        <f t="shared" si="9750"/>
        <v>121</v>
      </c>
      <c r="GD343" s="74">
        <f t="shared" si="9751"/>
        <v>9</v>
      </c>
      <c r="GE343" s="11">
        <v>44</v>
      </c>
      <c r="GF343" s="12">
        <f t="shared" si="9696"/>
        <v>0.41322314049586778</v>
      </c>
      <c r="GG343" s="11">
        <v>6</v>
      </c>
      <c r="GH343" s="12">
        <f t="shared" si="9697"/>
        <v>0.12</v>
      </c>
      <c r="GI343" s="13"/>
      <c r="GJ343" s="11"/>
      <c r="GK343" s="25"/>
      <c r="GL343" s="38"/>
      <c r="GM343" s="10"/>
      <c r="GN343" s="11"/>
      <c r="GO343" s="74">
        <f t="shared" si="9752"/>
        <v>817</v>
      </c>
      <c r="GP343" s="74">
        <f t="shared" si="9753"/>
        <v>62</v>
      </c>
      <c r="GQ343" s="11">
        <v>340</v>
      </c>
      <c r="GR343" s="12">
        <f t="shared" si="9700"/>
        <v>0.42717258261933905</v>
      </c>
      <c r="GS343" s="11">
        <v>9</v>
      </c>
      <c r="GT343" s="12">
        <f t="shared" si="9701"/>
        <v>2.5787965616045846E-2</v>
      </c>
      <c r="GU343" s="13"/>
      <c r="GV343" s="11"/>
      <c r="GW343" s="25"/>
      <c r="GX343" s="38"/>
      <c r="GY343" s="10"/>
      <c r="GZ343" s="11"/>
      <c r="HA343" s="74">
        <f t="shared" si="9754"/>
        <v>820</v>
      </c>
      <c r="HB343" s="74">
        <f t="shared" si="9755"/>
        <v>62</v>
      </c>
      <c r="HC343" s="11">
        <v>310</v>
      </c>
      <c r="HD343" s="12">
        <f t="shared" si="9704"/>
        <v>0.40121951219512197</v>
      </c>
      <c r="HE343" s="11">
        <v>19</v>
      </c>
      <c r="HF343" s="12">
        <f t="shared" si="9705"/>
        <v>5.7750759878419454E-2</v>
      </c>
      <c r="HG343" s="13"/>
      <c r="HH343" s="11"/>
      <c r="HI343" s="25"/>
      <c r="HJ343" s="38"/>
      <c r="HK343" s="10">
        <f t="shared" si="9706"/>
        <v>6</v>
      </c>
      <c r="HL343" s="11">
        <f t="shared" si="9707"/>
        <v>1</v>
      </c>
      <c r="HM343" s="11">
        <f t="shared" si="9708"/>
        <v>11250</v>
      </c>
      <c r="HN343" s="11">
        <f t="shared" si="9709"/>
        <v>854</v>
      </c>
      <c r="HO343" s="11">
        <f t="shared" si="9710"/>
        <v>4639</v>
      </c>
      <c r="HP343" s="215">
        <f t="shared" si="9757"/>
        <v>0.41235555555555553</v>
      </c>
      <c r="HQ343" s="15">
        <f t="shared" si="9712"/>
        <v>239</v>
      </c>
      <c r="HR343" s="12">
        <f t="shared" si="9756"/>
        <v>5.1519724078465189E-2</v>
      </c>
      <c r="HS343" s="16">
        <v>67.3</v>
      </c>
      <c r="HT343" s="17">
        <v>4313</v>
      </c>
      <c r="HU343" s="16">
        <f t="shared" si="9713"/>
        <v>92.972623410217707</v>
      </c>
      <c r="HV343" s="23"/>
      <c r="HW343" s="22"/>
      <c r="HX343" s="78">
        <f t="shared" si="9714"/>
        <v>0.38422477995937709</v>
      </c>
      <c r="HY343" s="78">
        <f t="shared" si="9715"/>
        <v>0.42501658925016589</v>
      </c>
      <c r="HZ343" s="78">
        <f t="shared" si="9716"/>
        <v>0.42565813867259916</v>
      </c>
      <c r="IA343" s="78">
        <f t="shared" si="9717"/>
        <v>0.41586073500967119</v>
      </c>
    </row>
    <row r="344" spans="1:244" x14ac:dyDescent="0.25">
      <c r="A344" s="226"/>
      <c r="B344" s="41">
        <f t="shared" si="9718"/>
        <v>44693</v>
      </c>
      <c r="C344" s="10"/>
      <c r="D344" s="11"/>
      <c r="E344" s="74">
        <f>E343-C344</f>
        <v>711</v>
      </c>
      <c r="F344" s="74">
        <f>F343-D344</f>
        <v>54</v>
      </c>
      <c r="G344" s="11">
        <v>278</v>
      </c>
      <c r="H344" s="12">
        <f t="shared" si="9637"/>
        <v>0.39240506329113922</v>
      </c>
      <c r="I344" s="11">
        <v>1</v>
      </c>
      <c r="J344" s="12">
        <f t="shared" si="9721"/>
        <v>3.5842293906810036E-3</v>
      </c>
      <c r="K344" s="13"/>
      <c r="L344" s="11"/>
      <c r="M344" s="39"/>
      <c r="N344" s="43"/>
      <c r="O344" s="10"/>
      <c r="P344" s="11"/>
      <c r="Q344" s="74">
        <f t="shared" si="9722"/>
        <v>676</v>
      </c>
      <c r="R344" s="74">
        <f t="shared" si="9723"/>
        <v>51</v>
      </c>
      <c r="S344" s="11">
        <v>280</v>
      </c>
      <c r="T344" s="12">
        <f t="shared" si="9640"/>
        <v>0.43195266272189348</v>
      </c>
      <c r="U344" s="11">
        <v>12</v>
      </c>
      <c r="V344" s="12">
        <f t="shared" si="9641"/>
        <v>4.1095890410958902E-2</v>
      </c>
      <c r="W344" s="13"/>
      <c r="X344" s="11"/>
      <c r="Y344" s="39"/>
      <c r="Z344" s="43"/>
      <c r="AA344" s="10"/>
      <c r="AB344" s="11"/>
      <c r="AC344" s="74">
        <f t="shared" si="9724"/>
        <v>80</v>
      </c>
      <c r="AD344" s="74">
        <f t="shared" si="9725"/>
        <v>5</v>
      </c>
      <c r="AE344" s="11">
        <v>34</v>
      </c>
      <c r="AF344" s="12">
        <f t="shared" si="9644"/>
        <v>0.5</v>
      </c>
      <c r="AG344" s="11">
        <v>6</v>
      </c>
      <c r="AH344" s="12">
        <f t="shared" si="9645"/>
        <v>0.15</v>
      </c>
      <c r="AI344" s="13"/>
      <c r="AJ344" s="11"/>
      <c r="AK344" s="39"/>
      <c r="AL344" s="43"/>
      <c r="AM344" s="10"/>
      <c r="AN344" s="11"/>
      <c r="AO344" s="74">
        <f t="shared" si="9726"/>
        <v>684</v>
      </c>
      <c r="AP344" s="74">
        <f t="shared" si="9727"/>
        <v>50</v>
      </c>
      <c r="AQ344" s="11">
        <v>298</v>
      </c>
      <c r="AR344" s="12">
        <f t="shared" si="9648"/>
        <v>0.46491228070175439</v>
      </c>
      <c r="AS344" s="11">
        <v>20</v>
      </c>
      <c r="AT344" s="12">
        <f t="shared" si="9649"/>
        <v>6.2893081761006289E-2</v>
      </c>
      <c r="AU344" s="13"/>
      <c r="AV344" s="11"/>
      <c r="AW344" s="39"/>
      <c r="AX344" s="43"/>
      <c r="AY344" s="10"/>
      <c r="AZ344" s="11"/>
      <c r="BA344" s="74">
        <f t="shared" si="9728"/>
        <v>803</v>
      </c>
      <c r="BB344" s="74">
        <f t="shared" si="9729"/>
        <v>61</v>
      </c>
      <c r="BC344" s="11">
        <v>293</v>
      </c>
      <c r="BD344" s="12">
        <f t="shared" si="9652"/>
        <v>0.39103362391033625</v>
      </c>
      <c r="BE344" s="11">
        <v>21</v>
      </c>
      <c r="BF344" s="12">
        <f t="shared" si="9653"/>
        <v>6.6878980891719744E-2</v>
      </c>
      <c r="BG344" s="13"/>
      <c r="BH344" s="11"/>
      <c r="BI344" s="39"/>
      <c r="BJ344" s="43"/>
      <c r="BK344" s="10"/>
      <c r="BL344" s="11"/>
      <c r="BM344" s="74">
        <f t="shared" si="9730"/>
        <v>694</v>
      </c>
      <c r="BN344" s="74">
        <f t="shared" si="9731"/>
        <v>53</v>
      </c>
      <c r="BO344" s="11">
        <v>256</v>
      </c>
      <c r="BP344" s="12">
        <f t="shared" si="9656"/>
        <v>0.38760806916426516</v>
      </c>
      <c r="BQ344" s="11">
        <v>13</v>
      </c>
      <c r="BR344" s="12">
        <f t="shared" si="9657"/>
        <v>4.8327137546468404E-2</v>
      </c>
      <c r="BS344" s="13"/>
      <c r="BT344" s="11"/>
      <c r="BU344" s="39"/>
      <c r="BV344" s="43"/>
      <c r="BW344" s="10"/>
      <c r="BX344" s="11"/>
      <c r="BY344" s="74">
        <f t="shared" si="9732"/>
        <v>712</v>
      </c>
      <c r="BZ344" s="74">
        <f t="shared" si="9733"/>
        <v>55</v>
      </c>
      <c r="CA344" s="11">
        <v>300</v>
      </c>
      <c r="CB344" s="12">
        <f t="shared" si="9660"/>
        <v>0.4410112359550562</v>
      </c>
      <c r="CC344" s="11">
        <v>14</v>
      </c>
      <c r="CD344" s="12">
        <f t="shared" si="9661"/>
        <v>4.4585987261146494E-2</v>
      </c>
      <c r="CE344" s="13"/>
      <c r="CF344" s="11"/>
      <c r="CG344" s="39"/>
      <c r="CH344" s="43"/>
      <c r="CI344" s="10"/>
      <c r="CJ344" s="11"/>
      <c r="CK344" s="74">
        <f t="shared" si="9734"/>
        <v>92</v>
      </c>
      <c r="CL344" s="74">
        <f t="shared" si="9735"/>
        <v>8</v>
      </c>
      <c r="CM344" s="11">
        <v>47</v>
      </c>
      <c r="CN344" s="12">
        <f t="shared" si="9664"/>
        <v>0.53260869565217395</v>
      </c>
      <c r="CO344" s="11">
        <v>2</v>
      </c>
      <c r="CP344" s="12">
        <f t="shared" si="9665"/>
        <v>4.0816326530612242E-2</v>
      </c>
      <c r="CQ344" s="13"/>
      <c r="CR344" s="11"/>
      <c r="CS344" s="39"/>
      <c r="CT344" s="43"/>
      <c r="CU344" s="10">
        <v>2</v>
      </c>
      <c r="CV344" s="11"/>
      <c r="CW344" s="74">
        <f t="shared" si="9736"/>
        <v>720</v>
      </c>
      <c r="CX344" s="74">
        <f t="shared" si="9737"/>
        <v>56</v>
      </c>
      <c r="CY344" s="11">
        <v>273</v>
      </c>
      <c r="CZ344" s="12">
        <f t="shared" si="9668"/>
        <v>0.39861111111111114</v>
      </c>
      <c r="DA344" s="11">
        <v>14</v>
      </c>
      <c r="DB344" s="12">
        <f t="shared" si="9669"/>
        <v>4.878048780487805E-2</v>
      </c>
      <c r="DC344" s="13"/>
      <c r="DD344" s="11"/>
      <c r="DE344" s="39"/>
      <c r="DF344" s="43"/>
      <c r="DG344" s="10"/>
      <c r="DH344" s="11"/>
      <c r="DI344" s="74">
        <f t="shared" si="9738"/>
        <v>794</v>
      </c>
      <c r="DJ344" s="74">
        <f t="shared" si="9739"/>
        <v>62</v>
      </c>
      <c r="DK344" s="11">
        <v>299</v>
      </c>
      <c r="DL344" s="12">
        <f t="shared" si="9672"/>
        <v>0.40931989924433249</v>
      </c>
      <c r="DM344" s="11">
        <v>26</v>
      </c>
      <c r="DN344" s="12">
        <f t="shared" si="9673"/>
        <v>0.08</v>
      </c>
      <c r="DO344" s="13"/>
      <c r="DP344" s="11"/>
      <c r="DQ344" s="39"/>
      <c r="DR344" s="43"/>
      <c r="DS344" s="10">
        <v>1</v>
      </c>
      <c r="DT344" s="11"/>
      <c r="DU344" s="74">
        <f t="shared" si="9740"/>
        <v>865</v>
      </c>
      <c r="DV344" s="74">
        <f t="shared" si="9741"/>
        <v>65</v>
      </c>
      <c r="DW344" s="11">
        <v>322</v>
      </c>
      <c r="DX344" s="12">
        <f t="shared" si="9676"/>
        <v>0.4</v>
      </c>
      <c r="DY344" s="11">
        <v>24</v>
      </c>
      <c r="DZ344" s="12">
        <f t="shared" si="9677"/>
        <v>6.9364161849710976E-2</v>
      </c>
      <c r="EA344" s="13"/>
      <c r="EB344" s="11"/>
      <c r="EC344" s="39"/>
      <c r="ED344" s="43"/>
      <c r="EE344" s="10">
        <v>2</v>
      </c>
      <c r="EF344" s="11"/>
      <c r="EG344" s="74">
        <f t="shared" si="9742"/>
        <v>132</v>
      </c>
      <c r="EH344" s="74">
        <f t="shared" si="9743"/>
        <v>10</v>
      </c>
      <c r="EI344" s="11">
        <v>45</v>
      </c>
      <c r="EJ344" s="12">
        <f t="shared" si="9680"/>
        <v>0.34848484848484851</v>
      </c>
      <c r="EK344" s="11">
        <v>1</v>
      </c>
      <c r="EL344" s="12">
        <f t="shared" si="9681"/>
        <v>2.1739130434782608E-2</v>
      </c>
      <c r="EM344" s="13"/>
      <c r="EN344" s="11"/>
      <c r="EO344" s="39"/>
      <c r="EP344" s="43"/>
      <c r="EQ344" s="10"/>
      <c r="ER344" s="11"/>
      <c r="ES344" s="74">
        <f t="shared" si="9744"/>
        <v>845</v>
      </c>
      <c r="ET344" s="74">
        <f t="shared" si="9745"/>
        <v>63</v>
      </c>
      <c r="EU344" s="11">
        <v>342</v>
      </c>
      <c r="EV344" s="12">
        <f t="shared" si="9684"/>
        <v>0.42130177514792899</v>
      </c>
      <c r="EW344" s="11">
        <v>14</v>
      </c>
      <c r="EX344" s="12">
        <f t="shared" si="9685"/>
        <v>3.9325842696629212E-2</v>
      </c>
      <c r="EY344" s="13"/>
      <c r="EZ344" s="11"/>
      <c r="FA344" s="39"/>
      <c r="FB344" s="43"/>
      <c r="FC344" s="10">
        <v>1</v>
      </c>
      <c r="FD344" s="11"/>
      <c r="FE344" s="74">
        <f t="shared" si="9746"/>
        <v>851</v>
      </c>
      <c r="FF344" s="74">
        <f t="shared" si="9747"/>
        <v>65</v>
      </c>
      <c r="FG344" s="11">
        <v>330</v>
      </c>
      <c r="FH344" s="12">
        <f t="shared" si="9688"/>
        <v>0.40305522914218567</v>
      </c>
      <c r="FI344" s="11">
        <v>13</v>
      </c>
      <c r="FJ344" s="12">
        <f t="shared" si="9689"/>
        <v>3.7900874635568516E-2</v>
      </c>
      <c r="FK344" s="13"/>
      <c r="FL344" s="11"/>
      <c r="FM344" s="39"/>
      <c r="FN344" s="43"/>
      <c r="FO344" s="10"/>
      <c r="FP344" s="11"/>
      <c r="FQ344" s="74">
        <f t="shared" si="9748"/>
        <v>827</v>
      </c>
      <c r="FR344" s="74">
        <f t="shared" si="9749"/>
        <v>63</v>
      </c>
      <c r="FS344" s="11">
        <v>328</v>
      </c>
      <c r="FT344" s="12">
        <f t="shared" si="9692"/>
        <v>0.40991535671100365</v>
      </c>
      <c r="FU344" s="11">
        <v>11</v>
      </c>
      <c r="FV344" s="12">
        <f t="shared" si="9693"/>
        <v>3.2448377581120944E-2</v>
      </c>
      <c r="FW344" s="13"/>
      <c r="FX344" s="11"/>
      <c r="FY344" s="39"/>
      <c r="FZ344" s="43"/>
      <c r="GA344" s="10"/>
      <c r="GB344" s="11"/>
      <c r="GC344" s="74">
        <f t="shared" si="9750"/>
        <v>121</v>
      </c>
      <c r="GD344" s="74">
        <f t="shared" si="9751"/>
        <v>9</v>
      </c>
      <c r="GE344" s="11">
        <v>45</v>
      </c>
      <c r="GF344" s="12">
        <f t="shared" si="9696"/>
        <v>0.4049586776859504</v>
      </c>
      <c r="GG344" s="11">
        <v>4</v>
      </c>
      <c r="GH344" s="12">
        <f t="shared" si="9697"/>
        <v>8.1632653061224483E-2</v>
      </c>
      <c r="GI344" s="13"/>
      <c r="GJ344" s="11"/>
      <c r="GK344" s="39"/>
      <c r="GL344" s="43"/>
      <c r="GM344" s="10"/>
      <c r="GN344" s="11"/>
      <c r="GO344" s="74">
        <f t="shared" si="9752"/>
        <v>817</v>
      </c>
      <c r="GP344" s="74">
        <f t="shared" si="9753"/>
        <v>62</v>
      </c>
      <c r="GQ344" s="11">
        <v>324</v>
      </c>
      <c r="GR344" s="12">
        <f t="shared" si="9700"/>
        <v>0.41615667074663404</v>
      </c>
      <c r="GS344" s="11">
        <v>16</v>
      </c>
      <c r="GT344" s="12">
        <f t="shared" si="9701"/>
        <v>4.7058823529411764E-2</v>
      </c>
      <c r="GU344" s="13"/>
      <c r="GV344" s="11"/>
      <c r="GW344" s="39"/>
      <c r="GX344" s="43"/>
      <c r="GY344" s="10">
        <v>1</v>
      </c>
      <c r="GZ344" s="11"/>
      <c r="HA344" s="74">
        <f t="shared" si="9754"/>
        <v>819</v>
      </c>
      <c r="HB344" s="74">
        <f t="shared" si="9755"/>
        <v>62</v>
      </c>
      <c r="HC344" s="11">
        <v>326</v>
      </c>
      <c r="HD344" s="12">
        <f t="shared" si="9704"/>
        <v>0.42368742368742368</v>
      </c>
      <c r="HE344" s="11">
        <v>21</v>
      </c>
      <c r="HF344" s="12">
        <f t="shared" si="9705"/>
        <v>6.0518731988472622E-2</v>
      </c>
      <c r="HG344" s="13"/>
      <c r="HH344" s="11"/>
      <c r="HI344" s="39"/>
      <c r="HJ344" s="43"/>
      <c r="HK344" s="10">
        <f t="shared" si="9706"/>
        <v>7</v>
      </c>
      <c r="HL344" s="11">
        <f t="shared" si="9707"/>
        <v>0</v>
      </c>
      <c r="HM344" s="11">
        <f t="shared" si="9708"/>
        <v>11243</v>
      </c>
      <c r="HN344" s="11">
        <f t="shared" si="9709"/>
        <v>854</v>
      </c>
      <c r="HO344" s="11">
        <f t="shared" si="9710"/>
        <v>4653</v>
      </c>
      <c r="HP344" s="215">
        <f t="shared" si="9757"/>
        <v>0.41385751134038956</v>
      </c>
      <c r="HQ344" s="15">
        <f t="shared" si="9712"/>
        <v>233</v>
      </c>
      <c r="HR344" s="12">
        <f t="shared" si="9756"/>
        <v>5.0075220287986243E-2</v>
      </c>
      <c r="HS344" s="16">
        <v>67.5</v>
      </c>
      <c r="HT344" s="17">
        <v>4324</v>
      </c>
      <c r="HU344" s="16">
        <f t="shared" si="9713"/>
        <v>92.929292929292927</v>
      </c>
      <c r="HV344" s="23"/>
      <c r="HW344" s="22"/>
      <c r="HX344" s="78">
        <f t="shared" si="9714"/>
        <v>0.42078537576167907</v>
      </c>
      <c r="HY344" s="78">
        <f t="shared" si="9715"/>
        <v>0.41301460823373176</v>
      </c>
      <c r="HZ344" s="78">
        <f t="shared" si="9716"/>
        <v>0.40512439658373561</v>
      </c>
      <c r="IA344" s="78">
        <f t="shared" si="9717"/>
        <v>0.41602167182662536</v>
      </c>
      <c r="IF344" s="93">
        <f t="shared" ref="IF344" si="9758">IF345/IF346</f>
        <v>3.0374620317246033E-3</v>
      </c>
      <c r="IG344" s="93">
        <f t="shared" ref="IG344" si="9759">IG345/IG346</f>
        <v>3.968253968253968E-3</v>
      </c>
      <c r="IH344" s="93">
        <f t="shared" ref="IH344" si="9760">IH345/IH346</f>
        <v>4.0680473372781065E-3</v>
      </c>
      <c r="II344" s="93">
        <f t="shared" ref="II344" si="9761">II345/II346</f>
        <v>3.4708831469340532E-3</v>
      </c>
      <c r="IJ344" s="96" t="s">
        <v>90</v>
      </c>
    </row>
    <row r="345" spans="1:244" ht="19.5" thickBot="1" x14ac:dyDescent="0.3">
      <c r="A345" s="226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1918</v>
      </c>
      <c r="H345" s="28">
        <f>((G345+I345)/7)/E344</f>
        <v>0.40626883664858343</v>
      </c>
      <c r="I345" s="27">
        <f>SUM(I338:I344)</f>
        <v>104</v>
      </c>
      <c r="J345" s="28">
        <f>(I345/(I345+G345))</f>
        <v>5.1434223541048464E-2</v>
      </c>
      <c r="K345" s="27"/>
      <c r="L345" s="27"/>
      <c r="M345" s="29" t="e">
        <f>M343/M342*100-100</f>
        <v>#DIV/0!</v>
      </c>
      <c r="N345" s="72" t="e">
        <f>N343/N342*100-100</f>
        <v>#DIV/0!</v>
      </c>
      <c r="O345" s="26">
        <f t="shared" ref="O345" si="9762">SUM(O338:O344)</f>
        <v>1</v>
      </c>
      <c r="P345" s="27">
        <f t="shared" ref="P345" si="9763">SUM(P338:P344)</f>
        <v>0</v>
      </c>
      <c r="Q345" s="27"/>
      <c r="R345" s="27"/>
      <c r="S345" s="27">
        <f t="shared" ref="S345" si="9764">SUM(S338:S344)</f>
        <v>1901</v>
      </c>
      <c r="T345" s="28">
        <f t="shared" ref="T345" si="9765">((S345+U345)/7)/Q344</f>
        <v>0.41906170752324595</v>
      </c>
      <c r="U345" s="27">
        <f t="shared" ref="U345" si="9766">SUM(U338:U344)</f>
        <v>82</v>
      </c>
      <c r="V345" s="28">
        <f t="shared" ref="V345" si="9767">(U345/(U345+S345))</f>
        <v>4.1351487644982352E-2</v>
      </c>
      <c r="W345" s="27"/>
      <c r="X345" s="27"/>
      <c r="Y345" s="29" t="e">
        <f t="shared" ref="Y345:Z345" si="9768">Y343/Y342*100-100</f>
        <v>#DIV/0!</v>
      </c>
      <c r="Z345" s="72" t="e">
        <f t="shared" si="9768"/>
        <v>#DIV/0!</v>
      </c>
      <c r="AA345" s="26">
        <f t="shared" ref="AA345" si="9769">SUM(AA338:AA344)</f>
        <v>1</v>
      </c>
      <c r="AB345" s="27">
        <f t="shared" ref="AB345" si="9770">SUM(AB338:AB344)</f>
        <v>0</v>
      </c>
      <c r="AC345" s="27"/>
      <c r="AD345" s="27"/>
      <c r="AE345" s="27">
        <f t="shared" ref="AE345" si="9771">SUM(AE338:AE344)</f>
        <v>244</v>
      </c>
      <c r="AF345" s="28">
        <f t="shared" ref="AF345" si="9772">((AE345+AG345)/7)/AC344</f>
        <v>0.48928571428571432</v>
      </c>
      <c r="AG345" s="27">
        <f t="shared" ref="AG345" si="9773">SUM(AG338:AG344)</f>
        <v>30</v>
      </c>
      <c r="AH345" s="28">
        <f t="shared" ref="AH345" si="9774">(AG345/(AG345+AE345))</f>
        <v>0.10948905109489052</v>
      </c>
      <c r="AI345" s="27"/>
      <c r="AJ345" s="27"/>
      <c r="AK345" s="29" t="e">
        <f t="shared" ref="AK345:AL345" si="9775">AK343/AK342*100-100</f>
        <v>#DIV/0!</v>
      </c>
      <c r="AL345" s="72" t="e">
        <f t="shared" si="9775"/>
        <v>#DIV/0!</v>
      </c>
      <c r="AM345" s="26">
        <f t="shared" ref="AM345" si="9776">SUM(AM338:AM344)</f>
        <v>1</v>
      </c>
      <c r="AN345" s="27">
        <f t="shared" ref="AN345" si="9777">SUM(AN338:AN344)</f>
        <v>1</v>
      </c>
      <c r="AO345" s="27"/>
      <c r="AP345" s="27"/>
      <c r="AQ345" s="27">
        <f t="shared" ref="AQ345" si="9778">SUM(AQ338:AQ344)</f>
        <v>2051</v>
      </c>
      <c r="AR345" s="28">
        <f t="shared" ref="AR345" si="9779">((AQ345+AS345)/7)/AO344</f>
        <v>0.45300751879699247</v>
      </c>
      <c r="AS345" s="27">
        <f t="shared" ref="AS345" si="9780">SUM(AS338:AS344)</f>
        <v>118</v>
      </c>
      <c r="AT345" s="28">
        <f t="shared" ref="AT345" si="9781">(AS345/(AS345+AQ345))</f>
        <v>5.4402950668510835E-2</v>
      </c>
      <c r="AU345" s="27"/>
      <c r="AV345" s="27"/>
      <c r="AW345" s="29" t="e">
        <f t="shared" ref="AW345:AX345" si="9782">AW343/AW342*100-100</f>
        <v>#DIV/0!</v>
      </c>
      <c r="AX345" s="72" t="e">
        <f t="shared" si="9782"/>
        <v>#DIV/0!</v>
      </c>
      <c r="AY345" s="26">
        <f t="shared" ref="AY345" si="9783">SUM(AY338:AY344)</f>
        <v>4</v>
      </c>
      <c r="AZ345" s="27">
        <f t="shared" ref="AZ345" si="9784">SUM(AZ338:AZ344)</f>
        <v>0</v>
      </c>
      <c r="BA345" s="27"/>
      <c r="BB345" s="27"/>
      <c r="BC345" s="27">
        <f t="shared" ref="BC345" si="9785">SUM(BC338:BC344)</f>
        <v>2053</v>
      </c>
      <c r="BD345" s="28">
        <f t="shared" ref="BD345" si="9786">((BC345+BE345)/7)/BA344</f>
        <v>0.38694182529798971</v>
      </c>
      <c r="BE345" s="27">
        <f t="shared" ref="BE345" si="9787">SUM(BE338:BE344)</f>
        <v>122</v>
      </c>
      <c r="BF345" s="28">
        <f t="shared" ref="BF345" si="9788">(BE345/(BE345+BC345))</f>
        <v>5.6091954022988506E-2</v>
      </c>
      <c r="BG345" s="27"/>
      <c r="BH345" s="27"/>
      <c r="BI345" s="29" t="e">
        <f t="shared" ref="BI345:BJ345" si="9789">BI343/BI342*100-100</f>
        <v>#DIV/0!</v>
      </c>
      <c r="BJ345" s="72" t="e">
        <f t="shared" si="9789"/>
        <v>#DIV/0!</v>
      </c>
      <c r="BK345" s="26">
        <f t="shared" ref="BK345" si="9790">SUM(BK338:BK344)</f>
        <v>1</v>
      </c>
      <c r="BL345" s="27">
        <f t="shared" ref="BL345" si="9791">SUM(BL338:BL344)</f>
        <v>0</v>
      </c>
      <c r="BM345" s="27"/>
      <c r="BN345" s="27"/>
      <c r="BO345" s="27">
        <f t="shared" ref="BO345" si="9792">SUM(BO338:BO344)</f>
        <v>1872</v>
      </c>
      <c r="BP345" s="28">
        <f t="shared" ref="BP345" si="9793">((BO345+BQ345)/7)/BM344</f>
        <v>0.4094277480444628</v>
      </c>
      <c r="BQ345" s="27">
        <f t="shared" ref="BQ345" si="9794">SUM(BQ338:BQ344)</f>
        <v>117</v>
      </c>
      <c r="BR345" s="28">
        <f t="shared" ref="BR345" si="9795">(BQ345/(BQ345+BO345))</f>
        <v>5.8823529411764705E-2</v>
      </c>
      <c r="BS345" s="27"/>
      <c r="BT345" s="27"/>
      <c r="BU345" s="29" t="e">
        <f t="shared" ref="BU345:BV345" si="9796">BU343/BU342*100-100</f>
        <v>#DIV/0!</v>
      </c>
      <c r="BV345" s="72" t="e">
        <f t="shared" si="9796"/>
        <v>#DIV/0!</v>
      </c>
      <c r="BW345" s="26">
        <f t="shared" ref="BW345" si="9797">SUM(BW338:BW344)</f>
        <v>1</v>
      </c>
      <c r="BX345" s="27">
        <f t="shared" ref="BX345" si="9798">SUM(BX338:BX344)</f>
        <v>0</v>
      </c>
      <c r="BY345" s="27"/>
      <c r="BZ345" s="27"/>
      <c r="CA345" s="27">
        <f t="shared" ref="CA345" si="9799">SUM(CA338:CA344)</f>
        <v>2045</v>
      </c>
      <c r="CB345" s="28">
        <f t="shared" ref="CB345" si="9800">((CA345+CC345)/7)/BY344</f>
        <v>0.425561797752809</v>
      </c>
      <c r="CC345" s="27">
        <f t="shared" ref="CC345" si="9801">SUM(CC338:CC344)</f>
        <v>76</v>
      </c>
      <c r="CD345" s="28">
        <f t="shared" ref="CD345" si="9802">(CC345/(CC345+CA345))</f>
        <v>3.583215464403583E-2</v>
      </c>
      <c r="CE345" s="27"/>
      <c r="CF345" s="27"/>
      <c r="CG345" s="29" t="e">
        <f t="shared" ref="CG345:CH345" si="9803">CG343/CG342*100-100</f>
        <v>#DIV/0!</v>
      </c>
      <c r="CH345" s="72" t="e">
        <f t="shared" si="9803"/>
        <v>#DIV/0!</v>
      </c>
      <c r="CI345" s="26">
        <f t="shared" ref="CI345" si="9804">SUM(CI338:CI344)</f>
        <v>4</v>
      </c>
      <c r="CJ345" s="27">
        <f t="shared" ref="CJ345" si="9805">SUM(CJ338:CJ344)</f>
        <v>0</v>
      </c>
      <c r="CK345" s="27"/>
      <c r="CL345" s="27"/>
      <c r="CM345" s="27">
        <f t="shared" ref="CM345" si="9806">SUM(CM338:CM344)</f>
        <v>369</v>
      </c>
      <c r="CN345" s="28">
        <f t="shared" ref="CN345" si="9807">((CM345+CO345)/7)/CK344</f>
        <v>0.59627329192546585</v>
      </c>
      <c r="CO345" s="27">
        <f t="shared" ref="CO345" si="9808">SUM(CO338:CO344)</f>
        <v>15</v>
      </c>
      <c r="CP345" s="28">
        <f t="shared" ref="CP345" si="9809">(CO345/(CO345+CM345))</f>
        <v>3.90625E-2</v>
      </c>
      <c r="CQ345" s="27"/>
      <c r="CR345" s="27"/>
      <c r="CS345" s="29" t="e">
        <f t="shared" ref="CS345:CT345" si="9810">CS343/CS342*100-100</f>
        <v>#DIV/0!</v>
      </c>
      <c r="CT345" s="72" t="e">
        <f t="shared" si="9810"/>
        <v>#DIV/0!</v>
      </c>
      <c r="CU345" s="26">
        <f t="shared" ref="CU345" si="9811">SUM(CU338:CU344)</f>
        <v>4</v>
      </c>
      <c r="CV345" s="27">
        <f t="shared" ref="CV345" si="9812">SUM(CV338:CV344)</f>
        <v>0</v>
      </c>
      <c r="CW345" s="27"/>
      <c r="CX345" s="27"/>
      <c r="CY345" s="27">
        <f t="shared" ref="CY345" si="9813">SUM(CY338:CY344)</f>
        <v>2071</v>
      </c>
      <c r="CZ345" s="28">
        <f t="shared" ref="CZ345" si="9814">((CY345+DA345)/7)/CW344</f>
        <v>0.42738095238095242</v>
      </c>
      <c r="DA345" s="27">
        <f t="shared" ref="DA345" si="9815">SUM(DA338:DA344)</f>
        <v>83</v>
      </c>
      <c r="DB345" s="28">
        <f t="shared" ref="DB345" si="9816">(DA345/(DA345+CY345))</f>
        <v>3.8532961931290625E-2</v>
      </c>
      <c r="DC345" s="27"/>
      <c r="DD345" s="27"/>
      <c r="DE345" s="29" t="e">
        <f t="shared" ref="DE345:DF345" si="9817">DE343/DE342*100-100</f>
        <v>#DIV/0!</v>
      </c>
      <c r="DF345" s="72" t="e">
        <f t="shared" si="9817"/>
        <v>#DIV/0!</v>
      </c>
      <c r="DG345" s="26">
        <f t="shared" ref="DG345" si="9818">SUM(DG338:DG344)</f>
        <v>2</v>
      </c>
      <c r="DH345" s="27">
        <f t="shared" ref="DH345" si="9819">SUM(DH338:DH344)</f>
        <v>0</v>
      </c>
      <c r="DI345" s="27"/>
      <c r="DJ345" s="27"/>
      <c r="DK345" s="27">
        <f t="shared" ref="DK345" si="9820">SUM(DK338:DK344)</f>
        <v>2136</v>
      </c>
      <c r="DL345" s="28">
        <f t="shared" ref="DL345" si="9821">((DK345+DM345)/7)/DI344</f>
        <v>0.41147894926232459</v>
      </c>
      <c r="DM345" s="27">
        <f t="shared" ref="DM345" si="9822">SUM(DM338:DM344)</f>
        <v>151</v>
      </c>
      <c r="DN345" s="28">
        <f t="shared" ref="DN345" si="9823">(DM345/(DM345+DK345))</f>
        <v>6.6025360734586799E-2</v>
      </c>
      <c r="DO345" s="27"/>
      <c r="DP345" s="27"/>
      <c r="DQ345" s="29" t="e">
        <f t="shared" ref="DQ345:DR345" si="9824">DQ343/DQ342*100-100</f>
        <v>#DIV/0!</v>
      </c>
      <c r="DR345" s="72" t="e">
        <f t="shared" si="9824"/>
        <v>#DIV/0!</v>
      </c>
      <c r="DS345" s="26">
        <f t="shared" ref="DS345" si="9825">SUM(DS338:DS344)</f>
        <v>3</v>
      </c>
      <c r="DT345" s="27">
        <f t="shared" ref="DT345" si="9826">SUM(DT338:DT344)</f>
        <v>0</v>
      </c>
      <c r="DU345" s="27"/>
      <c r="DV345" s="27"/>
      <c r="DW345" s="27">
        <f t="shared" ref="DW345" si="9827">SUM(DW338:DW344)</f>
        <v>2328</v>
      </c>
      <c r="DX345" s="28">
        <f t="shared" ref="DX345" si="9828">((DW345+DY345)/7)/DU344</f>
        <v>0.40545004128819156</v>
      </c>
      <c r="DY345" s="27">
        <f t="shared" ref="DY345" si="9829">SUM(DY338:DY344)</f>
        <v>127</v>
      </c>
      <c r="DZ345" s="28">
        <f t="shared" ref="DZ345" si="9830">(DY345/(DY345+DW345))</f>
        <v>5.1731160896130349E-2</v>
      </c>
      <c r="EA345" s="27"/>
      <c r="EB345" s="27"/>
      <c r="EC345" s="29" t="e">
        <f t="shared" ref="EC345:ED345" si="9831">EC343/EC342*100-100</f>
        <v>#DIV/0!</v>
      </c>
      <c r="ED345" s="72" t="e">
        <f t="shared" si="9831"/>
        <v>#DIV/0!</v>
      </c>
      <c r="EE345" s="26">
        <f t="shared" ref="EE345" si="9832">SUM(EE338:EE344)</f>
        <v>4</v>
      </c>
      <c r="EF345" s="27">
        <f t="shared" ref="EF345" si="9833">SUM(EF338:EF344)</f>
        <v>0</v>
      </c>
      <c r="EG345" s="27"/>
      <c r="EH345" s="27"/>
      <c r="EI345" s="27">
        <f t="shared" ref="EI345" si="9834">SUM(EI338:EI344)</f>
        <v>317</v>
      </c>
      <c r="EJ345" s="28">
        <f t="shared" ref="EJ345" si="9835">((EI345+EK345)/7)/EG344</f>
        <v>0.35497835497835495</v>
      </c>
      <c r="EK345" s="27">
        <f t="shared" ref="EK345" si="9836">SUM(EK338:EK344)</f>
        <v>11</v>
      </c>
      <c r="EL345" s="28">
        <f t="shared" ref="EL345" si="9837">(EK345/(EK345+EI345))</f>
        <v>3.3536585365853661E-2</v>
      </c>
      <c r="EM345" s="27"/>
      <c r="EN345" s="27"/>
      <c r="EO345" s="29" t="e">
        <f t="shared" ref="EO345:EP345" si="9838">EO343/EO342*100-100</f>
        <v>#DIV/0!</v>
      </c>
      <c r="EP345" s="72" t="e">
        <f t="shared" si="9838"/>
        <v>#DIV/0!</v>
      </c>
      <c r="EQ345" s="26">
        <f t="shared" ref="EQ345" si="9839">SUM(EQ338:EQ344)</f>
        <v>0</v>
      </c>
      <c r="ER345" s="27">
        <f t="shared" ref="ER345" si="9840">SUM(ER338:ER344)</f>
        <v>0</v>
      </c>
      <c r="ES345" s="27"/>
      <c r="ET345" s="27"/>
      <c r="EU345" s="27">
        <f t="shared" ref="EU345" si="9841">SUM(EU338:EU344)</f>
        <v>2388</v>
      </c>
      <c r="EV345" s="28">
        <f t="shared" ref="EV345" si="9842">((EU345+EW345)/7)/ES344</f>
        <v>0.42535925612848691</v>
      </c>
      <c r="EW345" s="27">
        <f t="shared" ref="EW345" si="9843">SUM(EW338:EW344)</f>
        <v>128</v>
      </c>
      <c r="EX345" s="28">
        <f t="shared" ref="EX345" si="9844">(EW345/(EW345+EU345))</f>
        <v>5.0874403815580289E-2</v>
      </c>
      <c r="EY345" s="27"/>
      <c r="EZ345" s="27"/>
      <c r="FA345" s="29" t="e">
        <f t="shared" ref="FA345:FB345" si="9845">FA343/FA342*100-100</f>
        <v>#DIV/0!</v>
      </c>
      <c r="FB345" s="72" t="e">
        <f t="shared" si="9845"/>
        <v>#DIV/0!</v>
      </c>
      <c r="FC345" s="26">
        <f t="shared" ref="FC345" si="9846">SUM(FC338:FC344)</f>
        <v>4</v>
      </c>
      <c r="FD345" s="27">
        <f t="shared" ref="FD345" si="9847">SUM(FD338:FD344)</f>
        <v>0</v>
      </c>
      <c r="FE345" s="27"/>
      <c r="FF345" s="27"/>
      <c r="FG345" s="27">
        <f t="shared" ref="FG345" si="9848">SUM(FG338:FG344)</f>
        <v>2335</v>
      </c>
      <c r="FH345" s="28">
        <f t="shared" ref="FH345" si="9849">((FG345+FI345)/7)/FE344</f>
        <v>0.41480611045828436</v>
      </c>
      <c r="FI345" s="27">
        <f t="shared" ref="FI345" si="9850">SUM(FI338:FI344)</f>
        <v>136</v>
      </c>
      <c r="FJ345" s="28">
        <f t="shared" ref="FJ345" si="9851">(FI345/(FI345+FG345))</f>
        <v>5.5038445973290169E-2</v>
      </c>
      <c r="FK345" s="27"/>
      <c r="FL345" s="27"/>
      <c r="FM345" s="29" t="e">
        <f t="shared" ref="FM345:FN345" si="9852">FM343/FM342*100-100</f>
        <v>#DIV/0!</v>
      </c>
      <c r="FN345" s="72" t="e">
        <f t="shared" si="9852"/>
        <v>#DIV/0!</v>
      </c>
      <c r="FO345" s="26">
        <f t="shared" ref="FO345" si="9853">SUM(FO338:FO344)</f>
        <v>3</v>
      </c>
      <c r="FP345" s="27">
        <f t="shared" ref="FP345" si="9854">SUM(FP338:FP344)</f>
        <v>0</v>
      </c>
      <c r="FQ345" s="27"/>
      <c r="FR345" s="27"/>
      <c r="FS345" s="27">
        <f t="shared" ref="FS345" si="9855">SUM(FS338:FS344)</f>
        <v>2331</v>
      </c>
      <c r="FT345" s="28">
        <f t="shared" ref="FT345" si="9856">((FS345+FU345)/7)/FQ344</f>
        <v>0.41527034030057008</v>
      </c>
      <c r="FU345" s="27">
        <f t="shared" ref="FU345" si="9857">SUM(FU338:FU344)</f>
        <v>73</v>
      </c>
      <c r="FV345" s="28">
        <f t="shared" ref="FV345" si="9858">(FU345/(FU345+FS345))</f>
        <v>3.0366056572379369E-2</v>
      </c>
      <c r="FW345" s="27"/>
      <c r="FX345" s="27"/>
      <c r="FY345" s="29" t="e">
        <f t="shared" ref="FY345:FZ345" si="9859">FY343/FY342*100-100</f>
        <v>#DIV/0!</v>
      </c>
      <c r="FZ345" s="72" t="e">
        <f t="shared" si="9859"/>
        <v>#DIV/0!</v>
      </c>
      <c r="GA345" s="26">
        <f t="shared" ref="GA345" si="9860">SUM(GA338:GA344)</f>
        <v>2</v>
      </c>
      <c r="GB345" s="27">
        <f t="shared" ref="GB345" si="9861">SUM(GB338:GB344)</f>
        <v>0</v>
      </c>
      <c r="GC345" s="27"/>
      <c r="GD345" s="27"/>
      <c r="GE345" s="27">
        <f t="shared" ref="GE345" si="9862">SUM(GE338:GE344)</f>
        <v>317</v>
      </c>
      <c r="GF345" s="28">
        <f t="shared" ref="GF345" si="9863">((GE345+GG345)/7)/GC344</f>
        <v>0.40377804014167645</v>
      </c>
      <c r="GG345" s="27">
        <f t="shared" ref="GG345" si="9864">SUM(GG338:GG344)</f>
        <v>25</v>
      </c>
      <c r="GH345" s="28">
        <f t="shared" ref="GH345" si="9865">(GG345/(GG345+GE345))</f>
        <v>7.3099415204678359E-2</v>
      </c>
      <c r="GI345" s="27"/>
      <c r="GJ345" s="27"/>
      <c r="GK345" s="29" t="e">
        <f t="shared" ref="GK345:GL345" si="9866">GK343/GK342*100-100</f>
        <v>#DIV/0!</v>
      </c>
      <c r="GL345" s="72" t="e">
        <f t="shared" si="9866"/>
        <v>#DIV/0!</v>
      </c>
      <c r="GM345" s="26">
        <f t="shared" ref="GM345" si="9867">SUM(GM338:GM344)</f>
        <v>2</v>
      </c>
      <c r="GN345" s="27">
        <f t="shared" ref="GN345" si="9868">SUM(GN338:GN344)</f>
        <v>0</v>
      </c>
      <c r="GO345" s="27"/>
      <c r="GP345" s="27"/>
      <c r="GQ345" s="27">
        <f t="shared" ref="GQ345" si="9869">SUM(GQ338:GQ344)</f>
        <v>2306</v>
      </c>
      <c r="GR345" s="28">
        <f t="shared" ref="GR345" si="9870">((GQ345+GS345)/7)/GO344</f>
        <v>0.41685609372267879</v>
      </c>
      <c r="GS345" s="27">
        <f t="shared" ref="GS345" si="9871">SUM(GS338:GS344)</f>
        <v>78</v>
      </c>
      <c r="GT345" s="28">
        <f t="shared" ref="GT345" si="9872">(GS345/(GS345+GQ345))</f>
        <v>3.2718120805369129E-2</v>
      </c>
      <c r="GU345" s="27"/>
      <c r="GV345" s="27"/>
      <c r="GW345" s="29" t="e">
        <f t="shared" ref="GW345:GX345" si="9873">GW343/GW342*100-100</f>
        <v>#DIV/0!</v>
      </c>
      <c r="GX345" s="72" t="e">
        <f t="shared" si="9873"/>
        <v>#DIV/0!</v>
      </c>
      <c r="GY345" s="26">
        <f t="shared" ref="GY345" si="9874">SUM(GY338:GY344)</f>
        <v>2</v>
      </c>
      <c r="GZ345" s="27">
        <f t="shared" ref="GZ345" si="9875">SUM(GZ338:GZ344)</f>
        <v>0</v>
      </c>
      <c r="HA345" s="27"/>
      <c r="HB345" s="27"/>
      <c r="HC345" s="27">
        <f t="shared" ref="HC345" si="9876">SUM(HC338:HC344)</f>
        <v>2226</v>
      </c>
      <c r="HD345" s="28">
        <f t="shared" ref="HD345" si="9877">((HC345+HE345)/7)/HA344</f>
        <v>0.41234955520669808</v>
      </c>
      <c r="HE345" s="27">
        <f t="shared" ref="HE345" si="9878">SUM(HE338:HE344)</f>
        <v>138</v>
      </c>
      <c r="HF345" s="28">
        <f t="shared" ref="HF345" si="9879">(HE345/(HE345+HC345))</f>
        <v>5.8375634517766499E-2</v>
      </c>
      <c r="HG345" s="27"/>
      <c r="HH345" s="27"/>
      <c r="HI345" s="29" t="e">
        <f t="shared" ref="HI345:HJ345" si="9880">HI343/HI342*100-100</f>
        <v>#DIV/0!</v>
      </c>
      <c r="HJ345" s="72" t="e">
        <f t="shared" si="9880"/>
        <v>#DIV/0!</v>
      </c>
      <c r="HK345" s="26">
        <f t="shared" si="9706"/>
        <v>41</v>
      </c>
      <c r="HL345" s="27">
        <f t="shared" si="9707"/>
        <v>1</v>
      </c>
      <c r="HM345" s="27">
        <f t="shared" si="9708"/>
        <v>0</v>
      </c>
      <c r="HN345" s="27">
        <f t="shared" si="9709"/>
        <v>0</v>
      </c>
      <c r="HO345" s="27">
        <f t="shared" si="9710"/>
        <v>32822</v>
      </c>
      <c r="HP345" s="216">
        <f>+((HO345)/HM344)/7</f>
        <v>0.41704679737233324</v>
      </c>
      <c r="HQ345" s="62">
        <f t="shared" si="9712"/>
        <v>1614</v>
      </c>
      <c r="HR345" s="52">
        <f t="shared" si="9756"/>
        <v>4.9174334287977579E-2</v>
      </c>
      <c r="HS345" s="53">
        <f t="shared" ref="HS345" si="9881">SUM(HS338:HS344)/7</f>
        <v>67.728571428571428</v>
      </c>
      <c r="HT345" s="54">
        <f t="shared" ref="HT345" si="9882">SUM(HT338:HT344)</f>
        <v>30573</v>
      </c>
      <c r="HU345" s="53">
        <f t="shared" ref="HU345" si="9883">AVERAGE(HU338:HU344)</f>
        <v>93.151424440010686</v>
      </c>
      <c r="HV345" s="63" t="e">
        <f>HV343/HV342*100-100</f>
        <v>#DIV/0!</v>
      </c>
      <c r="HW345" s="72" t="e">
        <f>HW343/HW342*100-100</f>
        <v>#DIV/0!</v>
      </c>
      <c r="HX345" s="78">
        <f t="shared" ref="HX345" si="9884">SUM(G345,I345,S345,U345,AE345,AG345,AQ345,AS345,BC345,BE345)/7/SUM(E344,Q344,AC344,AO344,BA344)</f>
        <v>0.41701325079794954</v>
      </c>
      <c r="HY345" s="78">
        <f t="shared" ref="HY345" si="9885">SUM(BO345,BQ345,CA345,CC345,CM345,CO345,CY345,DA345,DK345,DM345)/7/SUM(BM344,BY344,CK344,CW344,DI344)</f>
        <v>0.42378106621134504</v>
      </c>
      <c r="HZ345" s="78">
        <f t="shared" ref="HZ345" si="9886">SUM(DW345,DY345,EI345,EK345,EU345,EW345,FG345,FI345)/7/SUM(DU344,EG344,ES344,FE344)</f>
        <v>0.41217972521351653</v>
      </c>
      <c r="IA345" s="78">
        <f t="shared" ref="IA345" si="9887">SUM(FS345,FU345,GE345,GG345,GQ345,GS345,HC345,HE345)/7/SUM(FQ344,GC344,GO344,HA344)</f>
        <v>0.41430782839451574</v>
      </c>
      <c r="IB345" s="92">
        <f t="shared" ref="IB345" si="9888">SUM(I345,U345,AG345,AS345,BE345)/SUM(G345,I345,S345,U345,AE345,AG345,AQ345,AS345,BC345,BE345)</f>
        <v>5.2881827670184393E-2</v>
      </c>
      <c r="IC345" s="92">
        <f t="shared" ref="IC345" si="9889">SUM(BQ345,CC345,CO345,DA345,DM345)/SUM(BO345,BQ345,CA345,CC345,CM345,CO345,CY345,DA345,DK345,DM345)</f>
        <v>4.9468382764409624E-2</v>
      </c>
      <c r="ID345" s="92">
        <f t="shared" ref="ID345" si="9890">SUM(DY345,EK345,EW345,FI345)/SUM(DW345,DY345,EI345,EK345,EU345,EW345,FG345,FI345)</f>
        <v>5.1737451737451735E-2</v>
      </c>
      <c r="IE345" s="92">
        <f t="shared" ref="IE345" si="9891">SUM(FU345,GG345,GS345,HE345)/SUM(FS345,FU345,GE345,GG345,GQ345,GS345,HC345,HE345)</f>
        <v>4.190018681611956E-2</v>
      </c>
      <c r="IF345" s="94">
        <f t="shared" ref="IF345" si="9892">SUM(C345,O345,AA345,AM345,AY345)</f>
        <v>9</v>
      </c>
      <c r="IG345" s="94">
        <f t="shared" ref="IG345" si="9893">SUM(BK345,BW345,CI345,CU345,DG345)</f>
        <v>12</v>
      </c>
      <c r="IH345" s="94">
        <f t="shared" ref="IH345" si="9894">SUM(DS345,EE345,EQ345,FC345)</f>
        <v>11</v>
      </c>
      <c r="II345" s="94">
        <f t="shared" ref="II345" si="9895">SUM(FO345,GA345,GM345,GY345)</f>
        <v>9</v>
      </c>
      <c r="IJ345" s="96" t="s">
        <v>89</v>
      </c>
    </row>
    <row r="346" spans="1:244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" si="9896">HK345/HM335</f>
        <v>3.6334633108826659E-3</v>
      </c>
      <c r="HL346" s="68">
        <f t="shared" ref="HL346" si="9897">HL345/HN335</f>
        <v>1.1695906432748538E-3</v>
      </c>
      <c r="HM346" s="45"/>
      <c r="HN346" s="45"/>
      <c r="HO346" s="45"/>
      <c r="HP346" s="218"/>
      <c r="HQ346" s="45"/>
      <c r="HR346" s="45"/>
      <c r="HS346" s="45"/>
      <c r="HT346" s="55"/>
      <c r="HU346" s="45"/>
      <c r="HV346" s="45"/>
      <c r="HW346" s="46"/>
      <c r="HY346" s="77"/>
      <c r="HZ346" s="77"/>
      <c r="IA346" s="77"/>
      <c r="IF346" s="94">
        <f t="shared" ref="IF346" si="9898">SUM(E335,Q335,AC335,AO335,BA335)</f>
        <v>2963</v>
      </c>
      <c r="IG346" s="94">
        <f t="shared" ref="IG346" si="9899">SUM(BM335,BY335,CK335,CW335,DI335)</f>
        <v>3024</v>
      </c>
      <c r="IH346" s="94">
        <f t="shared" ref="IH346" si="9900">SUM(DU335,EG335,ES335,FE335)</f>
        <v>2704</v>
      </c>
      <c r="II346" s="94">
        <f t="shared" ref="II346" si="9901">SUM(FQ335,GC335,GO335,HA335)</f>
        <v>2593</v>
      </c>
      <c r="IJ346" s="96" t="s">
        <v>84</v>
      </c>
    </row>
    <row r="347" spans="1:244" x14ac:dyDescent="0.25">
      <c r="A347" s="225">
        <v>63</v>
      </c>
      <c r="B347" s="222">
        <f>B344+1</f>
        <v>44694</v>
      </c>
      <c r="C347" s="33">
        <v>1</v>
      </c>
      <c r="D347" s="34"/>
      <c r="E347" s="34">
        <f>E344-C347</f>
        <v>710</v>
      </c>
      <c r="F347" s="34">
        <f>F344-D347</f>
        <v>54</v>
      </c>
      <c r="G347" s="34">
        <v>263</v>
      </c>
      <c r="H347" s="35">
        <f t="shared" ref="H347:H353" si="9902">((G347+I347)/E347)</f>
        <v>0.39577464788732392</v>
      </c>
      <c r="I347" s="34">
        <v>18</v>
      </c>
      <c r="J347" s="35">
        <f>I347/(G347+I347)</f>
        <v>6.4056939501779361E-2</v>
      </c>
      <c r="K347" s="36"/>
      <c r="L347" s="34"/>
      <c r="M347" s="34"/>
      <c r="N347" s="37"/>
      <c r="O347" s="33"/>
      <c r="P347" s="34"/>
      <c r="Q347" s="34">
        <f t="shared" ref="Q347" si="9903">Q344-O347</f>
        <v>676</v>
      </c>
      <c r="R347" s="34">
        <f t="shared" ref="R347" si="9904">R344-P347</f>
        <v>51</v>
      </c>
      <c r="S347" s="34">
        <v>261</v>
      </c>
      <c r="T347" s="35">
        <f t="shared" ref="T347:T353" si="9905">((S347+U347)/Q347)</f>
        <v>0.40828402366863903</v>
      </c>
      <c r="U347" s="34">
        <v>15</v>
      </c>
      <c r="V347" s="35">
        <f t="shared" ref="V347:V353" si="9906">U347/(S347+U347)</f>
        <v>5.434782608695652E-2</v>
      </c>
      <c r="W347" s="36"/>
      <c r="X347" s="34"/>
      <c r="Y347" s="34"/>
      <c r="Z347" s="37"/>
      <c r="AA347" s="33"/>
      <c r="AB347" s="34"/>
      <c r="AC347" s="34">
        <f t="shared" ref="AC347" si="9907">AC344-AA347</f>
        <v>80</v>
      </c>
      <c r="AD347" s="34">
        <f t="shared" ref="AD347" si="9908">AD344-AB347</f>
        <v>5</v>
      </c>
      <c r="AE347" s="34">
        <v>34</v>
      </c>
      <c r="AF347" s="35">
        <f t="shared" ref="AF347:AF353" si="9909">((AE347+AG347)/AC347)</f>
        <v>0.4375</v>
      </c>
      <c r="AG347" s="34">
        <v>1</v>
      </c>
      <c r="AH347" s="35">
        <f t="shared" ref="AH347:AH353" si="9910">AG347/(AE347+AG347)</f>
        <v>2.8571428571428571E-2</v>
      </c>
      <c r="AI347" s="36"/>
      <c r="AJ347" s="34"/>
      <c r="AK347" s="34"/>
      <c r="AL347" s="37"/>
      <c r="AM347" s="33"/>
      <c r="AN347" s="34"/>
      <c r="AO347" s="34">
        <f t="shared" ref="AO347" si="9911">AO344-AM347</f>
        <v>684</v>
      </c>
      <c r="AP347" s="34">
        <f t="shared" ref="AP347" si="9912">AP344-AN347</f>
        <v>50</v>
      </c>
      <c r="AQ347" s="34">
        <v>291</v>
      </c>
      <c r="AR347" s="35">
        <f t="shared" ref="AR347:AR353" si="9913">((AQ347+AS347)/AO347)</f>
        <v>0.44736842105263158</v>
      </c>
      <c r="AS347" s="34">
        <v>15</v>
      </c>
      <c r="AT347" s="35">
        <f t="shared" ref="AT347:AT353" si="9914">AS347/(AQ347+AS347)</f>
        <v>4.9019607843137254E-2</v>
      </c>
      <c r="AU347" s="36"/>
      <c r="AV347" s="34"/>
      <c r="AW347" s="34"/>
      <c r="AX347" s="37"/>
      <c r="AY347" s="33"/>
      <c r="AZ347" s="34"/>
      <c r="BA347" s="34">
        <f t="shared" ref="BA347" si="9915">BA344-AY347</f>
        <v>803</v>
      </c>
      <c r="BB347" s="34">
        <f t="shared" ref="BB347" si="9916">BB344-AZ347</f>
        <v>61</v>
      </c>
      <c r="BC347" s="34">
        <v>305</v>
      </c>
      <c r="BD347" s="35">
        <f t="shared" ref="BD347:BD353" si="9917">((BC347+BE347)/BA347)</f>
        <v>0.40224159402241594</v>
      </c>
      <c r="BE347" s="34">
        <v>18</v>
      </c>
      <c r="BF347" s="35">
        <f t="shared" ref="BF347:BF353" si="9918">BE347/(BC347+BE347)</f>
        <v>5.5727554179566562E-2</v>
      </c>
      <c r="BG347" s="36"/>
      <c r="BH347" s="34"/>
      <c r="BI347" s="34"/>
      <c r="BJ347" s="37"/>
      <c r="BK347" s="33">
        <v>1</v>
      </c>
      <c r="BL347" s="34"/>
      <c r="BM347" s="34">
        <f t="shared" ref="BM347" si="9919">BM344-BK347</f>
        <v>693</v>
      </c>
      <c r="BN347" s="34">
        <f t="shared" ref="BN347" si="9920">BN344-BL347</f>
        <v>53</v>
      </c>
      <c r="BO347" s="34">
        <v>255</v>
      </c>
      <c r="BP347" s="35">
        <f t="shared" ref="BP347:BP353" si="9921">((BO347+BQ347)/BM347)</f>
        <v>0.3823953823953824</v>
      </c>
      <c r="BQ347" s="34">
        <v>10</v>
      </c>
      <c r="BR347" s="35">
        <f t="shared" ref="BR347:BR353" si="9922">BQ347/(BO347+BQ347)</f>
        <v>3.7735849056603772E-2</v>
      </c>
      <c r="BS347" s="36"/>
      <c r="BT347" s="34"/>
      <c r="BU347" s="34"/>
      <c r="BV347" s="37"/>
      <c r="BW347" s="33"/>
      <c r="BX347" s="34"/>
      <c r="BY347" s="34">
        <f t="shared" ref="BY347" si="9923">BY344-BW347</f>
        <v>712</v>
      </c>
      <c r="BZ347" s="34">
        <f t="shared" ref="BZ347" si="9924">BZ344-BX347</f>
        <v>55</v>
      </c>
      <c r="CA347" s="34">
        <v>270</v>
      </c>
      <c r="CB347" s="35">
        <f t="shared" ref="CB347:CB353" si="9925">((CA347+CC347)/BY347)</f>
        <v>0.39325842696629215</v>
      </c>
      <c r="CC347" s="34">
        <v>10</v>
      </c>
      <c r="CD347" s="35">
        <f t="shared" ref="CD347:CD353" si="9926">CC347/(CA347+CC347)</f>
        <v>3.5714285714285712E-2</v>
      </c>
      <c r="CE347" s="36"/>
      <c r="CF347" s="34"/>
      <c r="CG347" s="34"/>
      <c r="CH347" s="37"/>
      <c r="CI347" s="33"/>
      <c r="CJ347" s="34"/>
      <c r="CK347" s="34">
        <f t="shared" ref="CK347" si="9927">CK344-CI347</f>
        <v>92</v>
      </c>
      <c r="CL347" s="34">
        <f t="shared" ref="CL347" si="9928">CL344-CJ347</f>
        <v>8</v>
      </c>
      <c r="CM347" s="34">
        <v>58</v>
      </c>
      <c r="CN347" s="35">
        <f t="shared" ref="CN347:CN353" si="9929">((CM347+CO347)/CK347)</f>
        <v>0.64130434782608692</v>
      </c>
      <c r="CO347" s="34">
        <v>1</v>
      </c>
      <c r="CP347" s="35">
        <f t="shared" ref="CP347:CP353" si="9930">CO347/(CM347+CO347)</f>
        <v>1.6949152542372881E-2</v>
      </c>
      <c r="CQ347" s="36"/>
      <c r="CR347" s="34"/>
      <c r="CS347" s="34"/>
      <c r="CT347" s="37"/>
      <c r="CU347" s="33"/>
      <c r="CV347" s="34"/>
      <c r="CW347" s="34">
        <f t="shared" ref="CW347" si="9931">CW344-CU347</f>
        <v>720</v>
      </c>
      <c r="CX347" s="34">
        <f t="shared" ref="CX347" si="9932">CX344-CV347</f>
        <v>56</v>
      </c>
      <c r="CY347" s="34">
        <v>285</v>
      </c>
      <c r="CZ347" s="35">
        <f t="shared" ref="CZ347:CZ353" si="9933">((CY347+DA347)/CW347)</f>
        <v>0.40416666666666667</v>
      </c>
      <c r="DA347" s="34">
        <v>6</v>
      </c>
      <c r="DB347" s="35">
        <f t="shared" ref="DB347:DB353" si="9934">DA347/(CY347+DA347)</f>
        <v>2.0618556701030927E-2</v>
      </c>
      <c r="DC347" s="36"/>
      <c r="DD347" s="34"/>
      <c r="DE347" s="34"/>
      <c r="DF347" s="37"/>
      <c r="DG347" s="33"/>
      <c r="DH347" s="34"/>
      <c r="DI347" s="34">
        <f t="shared" ref="DI347" si="9935">DI344-DG347</f>
        <v>794</v>
      </c>
      <c r="DJ347" s="34">
        <f t="shared" ref="DJ347" si="9936">DJ344-DH347</f>
        <v>62</v>
      </c>
      <c r="DK347" s="34">
        <v>283</v>
      </c>
      <c r="DL347" s="35">
        <f t="shared" ref="DL347:DL353" si="9937">((DK347+DM347)/DI347)</f>
        <v>0.37153652392947101</v>
      </c>
      <c r="DM347" s="34">
        <v>12</v>
      </c>
      <c r="DN347" s="35">
        <f t="shared" ref="DN347:DN353" si="9938">DM347/(DK347+DM347)</f>
        <v>4.0677966101694912E-2</v>
      </c>
      <c r="DO347" s="36"/>
      <c r="DP347" s="34"/>
      <c r="DQ347" s="34"/>
      <c r="DR347" s="37"/>
      <c r="DS347" s="33"/>
      <c r="DT347" s="34"/>
      <c r="DU347" s="34">
        <v>2693</v>
      </c>
      <c r="DV347" s="34">
        <v>203</v>
      </c>
      <c r="DW347" s="34">
        <v>1115</v>
      </c>
      <c r="DX347" s="35">
        <f t="shared" ref="DX347:DX353" si="9939">((DW347+DY347)/DU347)</f>
        <v>0.4344597103601931</v>
      </c>
      <c r="DY347" s="34">
        <v>55</v>
      </c>
      <c r="DZ347" s="35">
        <f t="shared" ref="DZ347:DZ353" si="9940">DY347/(DW347+DY347)</f>
        <v>4.7008547008547008E-2</v>
      </c>
      <c r="EA347" s="36"/>
      <c r="EB347" s="34"/>
      <c r="EC347" s="34"/>
      <c r="ED347" s="37"/>
      <c r="EE347" s="33"/>
      <c r="EF347" s="34"/>
      <c r="EG347" s="34">
        <v>0</v>
      </c>
      <c r="EH347" s="34">
        <v>0</v>
      </c>
      <c r="EI347" s="34"/>
      <c r="EJ347" s="35" t="e">
        <f t="shared" ref="EJ347:EJ353" si="9941">((EI347+EK347)/EG347)</f>
        <v>#DIV/0!</v>
      </c>
      <c r="EK347" s="34"/>
      <c r="EL347" s="35" t="e">
        <f t="shared" ref="EL347:EL353" si="9942">EK347/(EI347+EK347)</f>
        <v>#DIV/0!</v>
      </c>
      <c r="EM347" s="36"/>
      <c r="EN347" s="34"/>
      <c r="EO347" s="34"/>
      <c r="EP347" s="37"/>
      <c r="EQ347" s="33"/>
      <c r="ER347" s="34"/>
      <c r="ES347" s="34">
        <v>0</v>
      </c>
      <c r="ET347" s="34">
        <v>0</v>
      </c>
      <c r="EU347" s="34"/>
      <c r="EV347" s="35" t="e">
        <f t="shared" ref="EV347:EV353" si="9943">((EU347+EW347)/ES347)</f>
        <v>#DIV/0!</v>
      </c>
      <c r="EW347" s="34"/>
      <c r="EX347" s="35" t="e">
        <f t="shared" ref="EX347:EX353" si="9944">EW347/(EU347+EW347)</f>
        <v>#DIV/0!</v>
      </c>
      <c r="EY347" s="36"/>
      <c r="EZ347" s="34"/>
      <c r="FA347" s="34"/>
      <c r="FB347" s="37"/>
      <c r="FC347" s="33"/>
      <c r="FD347" s="34"/>
      <c r="FE347" s="34">
        <v>0</v>
      </c>
      <c r="FF347" s="34">
        <v>0</v>
      </c>
      <c r="FG347" s="34"/>
      <c r="FH347" s="35" t="e">
        <f t="shared" ref="FH347:FH353" si="9945">((FG347+FI347)/FE347)</f>
        <v>#DIV/0!</v>
      </c>
      <c r="FI347" s="34"/>
      <c r="FJ347" s="35" t="e">
        <f t="shared" ref="FJ347:FJ353" si="9946">FI347/(FG347+FI347)</f>
        <v>#DIV/0!</v>
      </c>
      <c r="FK347" s="36"/>
      <c r="FL347" s="34"/>
      <c r="FM347" s="34"/>
      <c r="FN347" s="37"/>
      <c r="FO347" s="33">
        <v>1</v>
      </c>
      <c r="FP347" s="34"/>
      <c r="FQ347" s="34">
        <v>2583</v>
      </c>
      <c r="FR347" s="34">
        <v>196</v>
      </c>
      <c r="FS347" s="34">
        <v>990</v>
      </c>
      <c r="FT347" s="35">
        <f t="shared" ref="FT347:FT353" si="9947">((FS347+FU347)/FQ347)</f>
        <v>0.39876113046844752</v>
      </c>
      <c r="FU347" s="34">
        <v>40</v>
      </c>
      <c r="FV347" s="35">
        <f t="shared" ref="FV347:FV353" si="9948">FU347/(FS347+FU347)</f>
        <v>3.8834951456310676E-2</v>
      </c>
      <c r="FW347" s="36"/>
      <c r="FX347" s="34"/>
      <c r="FY347" s="34"/>
      <c r="FZ347" s="37"/>
      <c r="GA347" s="33"/>
      <c r="GB347" s="34"/>
      <c r="GC347" s="34">
        <v>0</v>
      </c>
      <c r="GD347" s="34">
        <v>0</v>
      </c>
      <c r="GE347" s="34"/>
      <c r="GF347" s="35" t="e">
        <f t="shared" ref="GF347:GF353" si="9949">((GE347+GG347)/GC347)</f>
        <v>#DIV/0!</v>
      </c>
      <c r="GG347" s="34"/>
      <c r="GH347" s="35" t="e">
        <f t="shared" ref="GH347:GH353" si="9950">GG347/(GE347+GG347)</f>
        <v>#DIV/0!</v>
      </c>
      <c r="GI347" s="36"/>
      <c r="GJ347" s="34"/>
      <c r="GK347" s="34"/>
      <c r="GL347" s="37"/>
      <c r="GM347" s="33"/>
      <c r="GN347" s="34"/>
      <c r="GO347" s="34">
        <v>0</v>
      </c>
      <c r="GP347" s="34">
        <v>0</v>
      </c>
      <c r="GQ347" s="34"/>
      <c r="GR347" s="35" t="e">
        <f t="shared" ref="GR347:GR353" si="9951">((GQ347+GS347)/GO347)</f>
        <v>#DIV/0!</v>
      </c>
      <c r="GS347" s="34"/>
      <c r="GT347" s="35" t="e">
        <f t="shared" ref="GT347:GT353" si="9952">GS347/(GQ347+GS347)</f>
        <v>#DIV/0!</v>
      </c>
      <c r="GU347" s="36"/>
      <c r="GV347" s="34"/>
      <c r="GW347" s="34"/>
      <c r="GX347" s="37"/>
      <c r="GY347" s="33"/>
      <c r="GZ347" s="34"/>
      <c r="HA347" s="34">
        <v>0</v>
      </c>
      <c r="HB347" s="34">
        <v>0</v>
      </c>
      <c r="HC347" s="34"/>
      <c r="HD347" s="35" t="e">
        <f t="shared" ref="HD347:HD353" si="9953">((HC347+HE347)/HA347)</f>
        <v>#DIV/0!</v>
      </c>
      <c r="HE347" s="34"/>
      <c r="HF347" s="35" t="e">
        <f t="shared" ref="HF347:HF353" si="9954">HE347/(HC347+HE347)</f>
        <v>#DIV/0!</v>
      </c>
      <c r="HG347" s="36"/>
      <c r="HH347" s="34"/>
      <c r="HI347" s="34"/>
      <c r="HJ347" s="37"/>
      <c r="HK347" s="33">
        <f t="shared" ref="HK347:HK354" si="9955">+C347+O347+AA347+AM347+AY347+BK347+BW347+CI347+CU347+DG347+DS347+EE347+EQ347+FC347+FO347+GA347+GM347+GY347</f>
        <v>3</v>
      </c>
      <c r="HL347" s="34">
        <f t="shared" ref="HL347:HL354" si="9956">+D347+P347+AB347+AN347+AZ347+BL347+BX347+CJ347+CV347+DH347+DT347+EF347+ER347+FD347+FP347+GB347+GN347+GZ347</f>
        <v>0</v>
      </c>
      <c r="HM347" s="34">
        <f t="shared" ref="HM347:HM354" si="9957">+E347+Q347+AC347+AO347+BA347+BM347+BY347+CK347+CW347+DI347+DU347+EG347+ES347+FE347+FQ347+GC347+GO347+HA347</f>
        <v>11240</v>
      </c>
      <c r="HN347" s="34">
        <f t="shared" ref="HN347:HN354" si="9958">+F347+R347+AD347+AP347+BB347+BN347+BZ347+CL347+CX347+DJ347+DV347+EH347+ET347+FF347+FR347+GD347+GP347+HB347</f>
        <v>854</v>
      </c>
      <c r="HO347" s="34">
        <f t="shared" ref="HO347:HO354" si="9959">+G347+S347+AE347+AQ347+BC347+BO347+CA347+CM347+CY347+DK347+DW347+EI347+EU347+FG347+FS347+GE347+GQ347+HC347+I347+U347+AG347+AS347+BE347+BQ347+CC347+CO347+DA347+DM347+DY347+EK347+EW347+FI347+FU347+GG347+GS347+HE347</f>
        <v>4611</v>
      </c>
      <c r="HP347" s="214">
        <f t="shared" ref="HP347:HP348" si="9960">+(HO347)/HM347</f>
        <v>0.41023131672597862</v>
      </c>
      <c r="HQ347" s="48">
        <f t="shared" ref="HQ347:HQ354" si="9961">+I347+U347+AG347+AS347+BE347+BQ347+CC347+CO347+DA347+DM347+DY347+EK347+EW347+FI347+FU347+GG347+GS347+HE347</f>
        <v>201</v>
      </c>
      <c r="HR347" s="35">
        <f>+(HQ347/(HO347))</f>
        <v>4.3591411841249185E-2</v>
      </c>
      <c r="HS347" s="49">
        <v>67.3</v>
      </c>
      <c r="HT347" s="50">
        <v>4321</v>
      </c>
      <c r="HU347" s="49">
        <f t="shared" ref="HU347:HU353" si="9962">+HT347/HO347*100</f>
        <v>93.710691823899367</v>
      </c>
      <c r="HV347" s="48"/>
      <c r="HW347" s="37"/>
      <c r="HX347" s="78">
        <f t="shared" ref="HX347:HX353" si="9963">SUM(G347,I347,S347,U347,AE347,AG347,AQ347,AS347,BC347,BE347)/SUM(E347,Q347,AC347,AO347,BA347)</f>
        <v>0.41347781916694887</v>
      </c>
      <c r="HY347" s="78">
        <f t="shared" ref="HY347:HY353" si="9964">SUM(BO347,BQ347,CA347,CC347,CM347,CO347,CY347,DA347,DK347,DM347)/SUM(BM347,BY347,CK347,CW347,DI347)</f>
        <v>0.39521753570242446</v>
      </c>
      <c r="HZ347" s="78">
        <f t="shared" ref="HZ347:HZ353" si="9965">SUM(DW347,DY347,EI347,EK347,EU347,EW347,FG347,FI347)/SUM(DU347,EG347,ES347,FE347)</f>
        <v>0.4344597103601931</v>
      </c>
      <c r="IA347" s="78">
        <f t="shared" ref="IA347:IA353" si="9966">SUM(FS347,FU347,GE347,GG347,GQ347,GS347,HC347,HE347)/SUM(FQ347,GC347,GO347,HA347)</f>
        <v>0.39876113046844752</v>
      </c>
    </row>
    <row r="348" spans="1:244" x14ac:dyDescent="0.25">
      <c r="A348" s="226"/>
      <c r="B348" s="41">
        <f t="shared" ref="B348:B353" si="9967">+B347+1</f>
        <v>44695</v>
      </c>
      <c r="C348" s="10"/>
      <c r="D348" s="11"/>
      <c r="E348" s="74">
        <f t="shared" ref="E348:E352" si="9968">E347-C348</f>
        <v>710</v>
      </c>
      <c r="F348" s="74">
        <f t="shared" ref="F348:F352" si="9969">F347-D348</f>
        <v>54</v>
      </c>
      <c r="G348" s="11">
        <v>241</v>
      </c>
      <c r="H348" s="12">
        <f t="shared" si="9902"/>
        <v>0.36478873239436621</v>
      </c>
      <c r="I348" s="11">
        <v>18</v>
      </c>
      <c r="J348" s="12">
        <f t="shared" ref="J348:J353" si="9970">I348/(G348+I348)</f>
        <v>6.9498069498069498E-2</v>
      </c>
      <c r="K348" s="13"/>
      <c r="L348" s="11"/>
      <c r="M348" s="11"/>
      <c r="N348" s="14"/>
      <c r="O348" s="10"/>
      <c r="P348" s="11"/>
      <c r="Q348" s="74">
        <f t="shared" ref="Q348:Q353" si="9971">Q347-O348</f>
        <v>676</v>
      </c>
      <c r="R348" s="74">
        <f t="shared" ref="R348:R353" si="9972">R347-P348</f>
        <v>51</v>
      </c>
      <c r="S348" s="11">
        <v>242</v>
      </c>
      <c r="T348" s="12">
        <f t="shared" si="9905"/>
        <v>0.371301775147929</v>
      </c>
      <c r="U348" s="11">
        <v>9</v>
      </c>
      <c r="V348" s="12">
        <f t="shared" si="9906"/>
        <v>3.5856573705179286E-2</v>
      </c>
      <c r="W348" s="13"/>
      <c r="X348" s="11"/>
      <c r="Y348" s="11"/>
      <c r="Z348" s="14"/>
      <c r="AA348" s="10"/>
      <c r="AB348" s="11"/>
      <c r="AC348" s="74">
        <f t="shared" ref="AC348:AC353" si="9973">AC347-AA348</f>
        <v>80</v>
      </c>
      <c r="AD348" s="74">
        <f t="shared" ref="AD348:AD353" si="9974">AD347-AB348</f>
        <v>5</v>
      </c>
      <c r="AE348" s="11">
        <v>39</v>
      </c>
      <c r="AF348" s="12">
        <f t="shared" si="9909"/>
        <v>0.53749999999999998</v>
      </c>
      <c r="AG348" s="11">
        <v>4</v>
      </c>
      <c r="AH348" s="12">
        <f t="shared" si="9910"/>
        <v>9.3023255813953487E-2</v>
      </c>
      <c r="AI348" s="13"/>
      <c r="AJ348" s="11"/>
      <c r="AK348" s="11"/>
      <c r="AL348" s="14"/>
      <c r="AM348" s="10"/>
      <c r="AN348" s="11"/>
      <c r="AO348" s="74">
        <f t="shared" ref="AO348:AO353" si="9975">AO347-AM348</f>
        <v>684</v>
      </c>
      <c r="AP348" s="74">
        <f t="shared" ref="AP348:AP353" si="9976">AP347-AN348</f>
        <v>50</v>
      </c>
      <c r="AQ348" s="11">
        <v>278</v>
      </c>
      <c r="AR348" s="12">
        <f t="shared" si="9913"/>
        <v>0.42690058479532161</v>
      </c>
      <c r="AS348" s="11">
        <v>14</v>
      </c>
      <c r="AT348" s="12">
        <f t="shared" si="9914"/>
        <v>4.7945205479452052E-2</v>
      </c>
      <c r="AU348" s="13"/>
      <c r="AV348" s="11"/>
      <c r="AW348" s="11"/>
      <c r="AX348" s="14"/>
      <c r="AY348" s="10"/>
      <c r="AZ348" s="11"/>
      <c r="BA348" s="74">
        <f t="shared" ref="BA348:BA353" si="9977">BA347-AY348</f>
        <v>803</v>
      </c>
      <c r="BB348" s="74">
        <f t="shared" ref="BB348:BB353" si="9978">BB347-AZ348</f>
        <v>61</v>
      </c>
      <c r="BC348" s="11">
        <v>282</v>
      </c>
      <c r="BD348" s="12">
        <f t="shared" si="9917"/>
        <v>0.37484433374844334</v>
      </c>
      <c r="BE348" s="11">
        <v>19</v>
      </c>
      <c r="BF348" s="12">
        <f t="shared" si="9918"/>
        <v>6.3122923588039864E-2</v>
      </c>
      <c r="BG348" s="13"/>
      <c r="BH348" s="11"/>
      <c r="BI348" s="11"/>
      <c r="BJ348" s="14"/>
      <c r="BK348" s="10"/>
      <c r="BL348" s="11"/>
      <c r="BM348" s="74">
        <f t="shared" ref="BM348:BM353" si="9979">BM347-BK348</f>
        <v>693</v>
      </c>
      <c r="BN348" s="74">
        <f t="shared" ref="BN348:BN353" si="9980">BN347-BL348</f>
        <v>53</v>
      </c>
      <c r="BO348" s="11">
        <v>273</v>
      </c>
      <c r="BP348" s="12">
        <f t="shared" si="9921"/>
        <v>0.42135642135642137</v>
      </c>
      <c r="BQ348" s="11">
        <v>19</v>
      </c>
      <c r="BR348" s="12">
        <f t="shared" si="9922"/>
        <v>6.5068493150684928E-2</v>
      </c>
      <c r="BS348" s="13"/>
      <c r="BT348" s="11"/>
      <c r="BU348" s="11"/>
      <c r="BV348" s="14"/>
      <c r="BW348" s="10"/>
      <c r="BX348" s="11"/>
      <c r="BY348" s="74">
        <f t="shared" ref="BY348:BY353" si="9981">BY347-BW348</f>
        <v>712</v>
      </c>
      <c r="BZ348" s="74">
        <f t="shared" ref="BZ348:BZ353" si="9982">BZ347-BX348</f>
        <v>55</v>
      </c>
      <c r="CA348" s="11">
        <v>297</v>
      </c>
      <c r="CB348" s="12">
        <f t="shared" si="9925"/>
        <v>0.4297752808988764</v>
      </c>
      <c r="CC348" s="11">
        <v>9</v>
      </c>
      <c r="CD348" s="12">
        <f t="shared" si="9926"/>
        <v>2.9411764705882353E-2</v>
      </c>
      <c r="CE348" s="13"/>
      <c r="CF348" s="11"/>
      <c r="CG348" s="11"/>
      <c r="CH348" s="14"/>
      <c r="CI348" s="10"/>
      <c r="CJ348" s="11"/>
      <c r="CK348" s="74">
        <f t="shared" ref="CK348:CK353" si="9983">CK347-CI348</f>
        <v>92</v>
      </c>
      <c r="CL348" s="74">
        <f t="shared" ref="CL348:CL353" si="9984">CL347-CJ348</f>
        <v>8</v>
      </c>
      <c r="CM348" s="11">
        <v>64</v>
      </c>
      <c r="CN348" s="12">
        <f t="shared" si="9929"/>
        <v>0.71739130434782605</v>
      </c>
      <c r="CO348" s="11">
        <v>2</v>
      </c>
      <c r="CP348" s="12">
        <f t="shared" si="9930"/>
        <v>3.0303030303030304E-2</v>
      </c>
      <c r="CQ348" s="13"/>
      <c r="CR348" s="11"/>
      <c r="CS348" s="11"/>
      <c r="CT348" s="14"/>
      <c r="CU348" s="10"/>
      <c r="CV348" s="11"/>
      <c r="CW348" s="74">
        <f t="shared" ref="CW348:CW353" si="9985">CW347-CU348</f>
        <v>720</v>
      </c>
      <c r="CX348" s="74">
        <f t="shared" ref="CX348:CX353" si="9986">CX347-CV348</f>
        <v>56</v>
      </c>
      <c r="CY348" s="11">
        <v>252</v>
      </c>
      <c r="CZ348" s="12">
        <f t="shared" si="9933"/>
        <v>0.36527777777777776</v>
      </c>
      <c r="DA348" s="11">
        <v>11</v>
      </c>
      <c r="DB348" s="12">
        <f t="shared" si="9934"/>
        <v>4.1825095057034217E-2</v>
      </c>
      <c r="DC348" s="13"/>
      <c r="DD348" s="11"/>
      <c r="DE348" s="11"/>
      <c r="DF348" s="14"/>
      <c r="DG348" s="10"/>
      <c r="DH348" s="11"/>
      <c r="DI348" s="74">
        <f t="shared" ref="DI348:DI353" si="9987">DI347-DG348</f>
        <v>794</v>
      </c>
      <c r="DJ348" s="74">
        <f t="shared" ref="DJ348:DJ353" si="9988">DJ347-DH348</f>
        <v>62</v>
      </c>
      <c r="DK348" s="11">
        <v>290</v>
      </c>
      <c r="DL348" s="12">
        <f t="shared" si="9937"/>
        <v>0.38664987405541562</v>
      </c>
      <c r="DM348" s="11">
        <v>17</v>
      </c>
      <c r="DN348" s="12">
        <f t="shared" si="9938"/>
        <v>5.5374592833876218E-2</v>
      </c>
      <c r="DO348" s="13"/>
      <c r="DP348" s="11"/>
      <c r="DQ348" s="11"/>
      <c r="DR348" s="14"/>
      <c r="DS348" s="10"/>
      <c r="DT348" s="11"/>
      <c r="DU348" s="74">
        <f t="shared" ref="DU348:DU353" si="9989">DU347-DS348</f>
        <v>2693</v>
      </c>
      <c r="DV348" s="74">
        <f t="shared" ref="DV348:DV353" si="9990">DV347-DT348</f>
        <v>203</v>
      </c>
      <c r="DW348" s="11">
        <v>950</v>
      </c>
      <c r="DX348" s="12">
        <f t="shared" si="9939"/>
        <v>0.37356108429261048</v>
      </c>
      <c r="DY348" s="11">
        <v>56</v>
      </c>
      <c r="DZ348" s="12">
        <f t="shared" si="9940"/>
        <v>5.5666003976143144E-2</v>
      </c>
      <c r="EA348" s="13"/>
      <c r="EB348" s="11"/>
      <c r="EC348" s="11"/>
      <c r="ED348" s="14"/>
      <c r="EE348" s="10"/>
      <c r="EF348" s="11"/>
      <c r="EG348" s="74">
        <f t="shared" ref="EG348:EG353" si="9991">EG347-EE348</f>
        <v>0</v>
      </c>
      <c r="EH348" s="74">
        <f t="shared" ref="EH348:EH353" si="9992">EH347-EF348</f>
        <v>0</v>
      </c>
      <c r="EI348" s="11"/>
      <c r="EJ348" s="12" t="e">
        <f t="shared" si="9941"/>
        <v>#DIV/0!</v>
      </c>
      <c r="EK348" s="11"/>
      <c r="EL348" s="12" t="e">
        <f t="shared" si="9942"/>
        <v>#DIV/0!</v>
      </c>
      <c r="EM348" s="13"/>
      <c r="EN348" s="11"/>
      <c r="EO348" s="11"/>
      <c r="EP348" s="14"/>
      <c r="EQ348" s="10"/>
      <c r="ER348" s="11"/>
      <c r="ES348" s="74">
        <f t="shared" ref="ES348:ES353" si="9993">ES347-EQ348</f>
        <v>0</v>
      </c>
      <c r="ET348" s="74">
        <f t="shared" ref="ET348:ET353" si="9994">ET347-ER348</f>
        <v>0</v>
      </c>
      <c r="EU348" s="11"/>
      <c r="EV348" s="12" t="e">
        <f t="shared" si="9943"/>
        <v>#DIV/0!</v>
      </c>
      <c r="EW348" s="11"/>
      <c r="EX348" s="12" t="e">
        <f t="shared" si="9944"/>
        <v>#DIV/0!</v>
      </c>
      <c r="EY348" s="13"/>
      <c r="EZ348" s="11"/>
      <c r="FA348" s="11"/>
      <c r="FB348" s="14"/>
      <c r="FC348" s="10"/>
      <c r="FD348" s="11"/>
      <c r="FE348" s="74">
        <f t="shared" ref="FE348:FE353" si="9995">FE347-FC348</f>
        <v>0</v>
      </c>
      <c r="FF348" s="74">
        <f t="shared" ref="FF348:FF353" si="9996">FF347-FD348</f>
        <v>0</v>
      </c>
      <c r="FG348" s="11"/>
      <c r="FH348" s="12" t="e">
        <f t="shared" si="9945"/>
        <v>#DIV/0!</v>
      </c>
      <c r="FI348" s="11"/>
      <c r="FJ348" s="12" t="e">
        <f t="shared" si="9946"/>
        <v>#DIV/0!</v>
      </c>
      <c r="FK348" s="13"/>
      <c r="FL348" s="11"/>
      <c r="FM348" s="11"/>
      <c r="FN348" s="14"/>
      <c r="FO348" s="10">
        <v>8</v>
      </c>
      <c r="FP348" s="11"/>
      <c r="FQ348" s="74">
        <f t="shared" ref="FQ348:FQ353" si="9997">FQ347-FO348</f>
        <v>2575</v>
      </c>
      <c r="FR348" s="74">
        <f t="shared" ref="FR348:FR353" si="9998">FR347-FP348</f>
        <v>196</v>
      </c>
      <c r="FS348" s="11">
        <v>950</v>
      </c>
      <c r="FT348" s="12">
        <f t="shared" si="9947"/>
        <v>0.39766990291262139</v>
      </c>
      <c r="FU348" s="11">
        <v>74</v>
      </c>
      <c r="FV348" s="12">
        <f t="shared" si="9948"/>
        <v>7.2265625E-2</v>
      </c>
      <c r="FW348" s="13"/>
      <c r="FX348" s="11"/>
      <c r="FY348" s="11"/>
      <c r="FZ348" s="14"/>
      <c r="GA348" s="10"/>
      <c r="GB348" s="11"/>
      <c r="GC348" s="74">
        <f t="shared" ref="GC348:GC353" si="9999">GC347-GA348</f>
        <v>0</v>
      </c>
      <c r="GD348" s="74">
        <f t="shared" ref="GD348:GD353" si="10000">GD347-GB348</f>
        <v>0</v>
      </c>
      <c r="GE348" s="11"/>
      <c r="GF348" s="12" t="e">
        <f t="shared" si="9949"/>
        <v>#DIV/0!</v>
      </c>
      <c r="GG348" s="11"/>
      <c r="GH348" s="12" t="e">
        <f t="shared" si="9950"/>
        <v>#DIV/0!</v>
      </c>
      <c r="GI348" s="13"/>
      <c r="GJ348" s="11"/>
      <c r="GK348" s="11"/>
      <c r="GL348" s="14"/>
      <c r="GM348" s="10"/>
      <c r="GN348" s="11"/>
      <c r="GO348" s="74">
        <f t="shared" ref="GO348:GO353" si="10001">GO347-GM348</f>
        <v>0</v>
      </c>
      <c r="GP348" s="74">
        <f t="shared" ref="GP348:GP353" si="10002">GP347-GN348</f>
        <v>0</v>
      </c>
      <c r="GQ348" s="11"/>
      <c r="GR348" s="12" t="e">
        <f t="shared" si="9951"/>
        <v>#DIV/0!</v>
      </c>
      <c r="GS348" s="11"/>
      <c r="GT348" s="12" t="e">
        <f t="shared" si="9952"/>
        <v>#DIV/0!</v>
      </c>
      <c r="GU348" s="13"/>
      <c r="GV348" s="11"/>
      <c r="GW348" s="11"/>
      <c r="GX348" s="14"/>
      <c r="GY348" s="10"/>
      <c r="GZ348" s="11"/>
      <c r="HA348" s="74">
        <f t="shared" ref="HA348:HA353" si="10003">HA347-GY348</f>
        <v>0</v>
      </c>
      <c r="HB348" s="74">
        <f t="shared" ref="HB348:HB353" si="10004">HB347-GZ348</f>
        <v>0</v>
      </c>
      <c r="HC348" s="11"/>
      <c r="HD348" s="12" t="e">
        <f t="shared" si="9953"/>
        <v>#DIV/0!</v>
      </c>
      <c r="HE348" s="11"/>
      <c r="HF348" s="12" t="e">
        <f t="shared" si="9954"/>
        <v>#DIV/0!</v>
      </c>
      <c r="HG348" s="13"/>
      <c r="HH348" s="11"/>
      <c r="HI348" s="11"/>
      <c r="HJ348" s="14"/>
      <c r="HK348" s="10">
        <f t="shared" si="9955"/>
        <v>8</v>
      </c>
      <c r="HL348" s="11">
        <f t="shared" si="9956"/>
        <v>0</v>
      </c>
      <c r="HM348" s="11">
        <f t="shared" si="9957"/>
        <v>11232</v>
      </c>
      <c r="HN348" s="11">
        <f t="shared" si="9958"/>
        <v>854</v>
      </c>
      <c r="HO348" s="11">
        <f t="shared" si="9959"/>
        <v>4410</v>
      </c>
      <c r="HP348" s="215">
        <f t="shared" si="9960"/>
        <v>0.39262820512820512</v>
      </c>
      <c r="HQ348" s="15">
        <f t="shared" si="9961"/>
        <v>252</v>
      </c>
      <c r="HR348" s="12">
        <f t="shared" ref="HR348:HR354" si="10005">+(HQ348/(HO348))</f>
        <v>5.7142857142857141E-2</v>
      </c>
      <c r="HS348" s="16">
        <v>67.400000000000006</v>
      </c>
      <c r="HT348" s="17">
        <v>4071</v>
      </c>
      <c r="HU348" s="16">
        <f t="shared" si="9962"/>
        <v>92.312925170068027</v>
      </c>
      <c r="HV348" s="15"/>
      <c r="HW348" s="14"/>
      <c r="HX348" s="78">
        <f t="shared" si="9963"/>
        <v>0.3880799187267186</v>
      </c>
      <c r="HY348" s="78">
        <f t="shared" si="9964"/>
        <v>0.40983062105612755</v>
      </c>
      <c r="HZ348" s="78">
        <f t="shared" si="9965"/>
        <v>0.37356108429261048</v>
      </c>
      <c r="IA348" s="78">
        <f t="shared" si="9966"/>
        <v>0.39766990291262139</v>
      </c>
    </row>
    <row r="349" spans="1:244" x14ac:dyDescent="0.25">
      <c r="A349" s="226"/>
      <c r="B349" s="41">
        <f t="shared" si="9967"/>
        <v>44696</v>
      </c>
      <c r="C349" s="10"/>
      <c r="D349" s="11"/>
      <c r="E349" s="74">
        <f t="shared" si="9968"/>
        <v>710</v>
      </c>
      <c r="F349" s="74">
        <f t="shared" si="9969"/>
        <v>54</v>
      </c>
      <c r="G349" s="11">
        <v>368</v>
      </c>
      <c r="H349" s="12">
        <f t="shared" si="9902"/>
        <v>0.54366197183098597</v>
      </c>
      <c r="I349" s="11">
        <v>18</v>
      </c>
      <c r="J349" s="12">
        <f t="shared" si="9970"/>
        <v>4.6632124352331605E-2</v>
      </c>
      <c r="K349" s="13"/>
      <c r="L349" s="11"/>
      <c r="M349" s="11"/>
      <c r="N349" s="14"/>
      <c r="O349" s="10"/>
      <c r="P349" s="11"/>
      <c r="Q349" s="74">
        <f t="shared" si="9971"/>
        <v>676</v>
      </c>
      <c r="R349" s="74">
        <f t="shared" si="9972"/>
        <v>51</v>
      </c>
      <c r="S349" s="11">
        <v>291</v>
      </c>
      <c r="T349" s="12">
        <f t="shared" si="9905"/>
        <v>0.46153846153846156</v>
      </c>
      <c r="U349" s="11">
        <v>21</v>
      </c>
      <c r="V349" s="12">
        <f t="shared" si="9906"/>
        <v>6.7307692307692304E-2</v>
      </c>
      <c r="W349" s="13"/>
      <c r="X349" s="11"/>
      <c r="Y349" s="11"/>
      <c r="Z349" s="14"/>
      <c r="AA349" s="10"/>
      <c r="AB349" s="11"/>
      <c r="AC349" s="74">
        <f t="shared" si="9973"/>
        <v>80</v>
      </c>
      <c r="AD349" s="74">
        <f t="shared" si="9974"/>
        <v>5</v>
      </c>
      <c r="AE349" s="11">
        <v>26</v>
      </c>
      <c r="AF349" s="12">
        <f t="shared" si="9909"/>
        <v>0.38750000000000001</v>
      </c>
      <c r="AG349" s="11">
        <v>5</v>
      </c>
      <c r="AH349" s="12">
        <f t="shared" si="9910"/>
        <v>0.16129032258064516</v>
      </c>
      <c r="AI349" s="13"/>
      <c r="AJ349" s="11"/>
      <c r="AK349" s="11"/>
      <c r="AL349" s="14"/>
      <c r="AM349" s="10">
        <v>1</v>
      </c>
      <c r="AN349" s="11"/>
      <c r="AO349" s="74">
        <f t="shared" si="9975"/>
        <v>683</v>
      </c>
      <c r="AP349" s="74">
        <f t="shared" si="9976"/>
        <v>50</v>
      </c>
      <c r="AQ349" s="11">
        <v>297</v>
      </c>
      <c r="AR349" s="12">
        <f t="shared" si="9913"/>
        <v>0.4699853587115666</v>
      </c>
      <c r="AS349" s="11">
        <v>24</v>
      </c>
      <c r="AT349" s="12">
        <f t="shared" si="9914"/>
        <v>7.476635514018691E-2</v>
      </c>
      <c r="AU349" s="13"/>
      <c r="AV349" s="11"/>
      <c r="AW349" s="11"/>
      <c r="AX349" s="14"/>
      <c r="AY349" s="10">
        <v>1</v>
      </c>
      <c r="AZ349" s="11"/>
      <c r="BA349" s="74">
        <f t="shared" si="9977"/>
        <v>802</v>
      </c>
      <c r="BB349" s="74">
        <f t="shared" si="9978"/>
        <v>61</v>
      </c>
      <c r="BC349" s="11">
        <v>299</v>
      </c>
      <c r="BD349" s="12">
        <f t="shared" si="9917"/>
        <v>0.40274314214463841</v>
      </c>
      <c r="BE349" s="11">
        <v>24</v>
      </c>
      <c r="BF349" s="12">
        <f t="shared" si="9918"/>
        <v>7.4303405572755415E-2</v>
      </c>
      <c r="BG349" s="13"/>
      <c r="BH349" s="11"/>
      <c r="BI349" s="11"/>
      <c r="BJ349" s="14"/>
      <c r="BK349" s="10">
        <v>1</v>
      </c>
      <c r="BL349" s="11"/>
      <c r="BM349" s="74">
        <f t="shared" si="9979"/>
        <v>692</v>
      </c>
      <c r="BN349" s="74">
        <f t="shared" si="9980"/>
        <v>53</v>
      </c>
      <c r="BO349" s="11">
        <v>261</v>
      </c>
      <c r="BP349" s="12">
        <f t="shared" si="9921"/>
        <v>0.39739884393063585</v>
      </c>
      <c r="BQ349" s="11">
        <v>14</v>
      </c>
      <c r="BR349" s="12">
        <f t="shared" si="9922"/>
        <v>5.0909090909090911E-2</v>
      </c>
      <c r="BS349" s="13"/>
      <c r="BT349" s="11"/>
      <c r="BU349" s="11"/>
      <c r="BV349" s="14"/>
      <c r="BW349" s="10">
        <v>1</v>
      </c>
      <c r="BX349" s="11"/>
      <c r="BY349" s="74">
        <f t="shared" si="9981"/>
        <v>711</v>
      </c>
      <c r="BZ349" s="74">
        <f t="shared" si="9982"/>
        <v>55</v>
      </c>
      <c r="CA349" s="11">
        <v>268</v>
      </c>
      <c r="CB349" s="12">
        <f t="shared" si="9925"/>
        <v>0.39381153305203936</v>
      </c>
      <c r="CC349" s="11">
        <v>12</v>
      </c>
      <c r="CD349" s="12">
        <f t="shared" si="9926"/>
        <v>4.2857142857142858E-2</v>
      </c>
      <c r="CE349" s="13"/>
      <c r="CF349" s="11"/>
      <c r="CG349" s="11"/>
      <c r="CH349" s="14"/>
      <c r="CI349" s="10"/>
      <c r="CJ349" s="11"/>
      <c r="CK349" s="74">
        <f t="shared" si="9983"/>
        <v>92</v>
      </c>
      <c r="CL349" s="74">
        <f t="shared" si="9984"/>
        <v>8</v>
      </c>
      <c r="CM349" s="11">
        <v>55</v>
      </c>
      <c r="CN349" s="12">
        <f t="shared" si="9929"/>
        <v>0.64130434782608692</v>
      </c>
      <c r="CO349" s="11">
        <v>4</v>
      </c>
      <c r="CP349" s="12">
        <f t="shared" si="9930"/>
        <v>6.7796610169491525E-2</v>
      </c>
      <c r="CQ349" s="13"/>
      <c r="CR349" s="11"/>
      <c r="CS349" s="11"/>
      <c r="CT349" s="14"/>
      <c r="CU349" s="10"/>
      <c r="CV349" s="11"/>
      <c r="CW349" s="74">
        <f t="shared" si="9985"/>
        <v>720</v>
      </c>
      <c r="CX349" s="74">
        <f t="shared" si="9986"/>
        <v>56</v>
      </c>
      <c r="CY349" s="11">
        <v>295</v>
      </c>
      <c r="CZ349" s="12">
        <f t="shared" si="9933"/>
        <v>0.4236111111111111</v>
      </c>
      <c r="DA349" s="11">
        <v>10</v>
      </c>
      <c r="DB349" s="12">
        <f t="shared" si="9934"/>
        <v>3.2786885245901641E-2</v>
      </c>
      <c r="DC349" s="13"/>
      <c r="DD349" s="11"/>
      <c r="DE349" s="11"/>
      <c r="DF349" s="14"/>
      <c r="DG349" s="10"/>
      <c r="DH349" s="11"/>
      <c r="DI349" s="74">
        <f t="shared" si="9987"/>
        <v>794</v>
      </c>
      <c r="DJ349" s="74">
        <f t="shared" si="9988"/>
        <v>62</v>
      </c>
      <c r="DK349" s="11">
        <v>298</v>
      </c>
      <c r="DL349" s="12">
        <f t="shared" si="9937"/>
        <v>0.40428211586901763</v>
      </c>
      <c r="DM349" s="11">
        <v>23</v>
      </c>
      <c r="DN349" s="12">
        <f t="shared" si="9938"/>
        <v>7.1651090342679122E-2</v>
      </c>
      <c r="DO349" s="13"/>
      <c r="DP349" s="11"/>
      <c r="DQ349" s="11"/>
      <c r="DR349" s="14"/>
      <c r="DS349" s="10">
        <v>1</v>
      </c>
      <c r="DT349" s="11">
        <v>1</v>
      </c>
      <c r="DU349" s="74">
        <f t="shared" si="9989"/>
        <v>2692</v>
      </c>
      <c r="DV349" s="74">
        <f t="shared" si="9990"/>
        <v>202</v>
      </c>
      <c r="DW349" s="11">
        <v>1110</v>
      </c>
      <c r="DX349" s="12">
        <f t="shared" si="9939"/>
        <v>0.43387815750371472</v>
      </c>
      <c r="DY349" s="11">
        <v>58</v>
      </c>
      <c r="DZ349" s="12">
        <f t="shared" si="9940"/>
        <v>4.965753424657534E-2</v>
      </c>
      <c r="EA349" s="13"/>
      <c r="EB349" s="11"/>
      <c r="EC349" s="11"/>
      <c r="ED349" s="14"/>
      <c r="EE349" s="10"/>
      <c r="EF349" s="11"/>
      <c r="EG349" s="74">
        <f t="shared" si="9991"/>
        <v>0</v>
      </c>
      <c r="EH349" s="74">
        <f t="shared" si="9992"/>
        <v>0</v>
      </c>
      <c r="EI349" s="11"/>
      <c r="EJ349" s="12" t="e">
        <f t="shared" si="9941"/>
        <v>#DIV/0!</v>
      </c>
      <c r="EK349" s="11"/>
      <c r="EL349" s="12" t="e">
        <f t="shared" si="9942"/>
        <v>#DIV/0!</v>
      </c>
      <c r="EM349" s="13"/>
      <c r="EN349" s="11"/>
      <c r="EO349" s="11"/>
      <c r="EP349" s="14"/>
      <c r="EQ349" s="10"/>
      <c r="ER349" s="11"/>
      <c r="ES349" s="74">
        <f t="shared" si="9993"/>
        <v>0</v>
      </c>
      <c r="ET349" s="74">
        <f t="shared" si="9994"/>
        <v>0</v>
      </c>
      <c r="EU349" s="11"/>
      <c r="EV349" s="12" t="e">
        <f t="shared" si="9943"/>
        <v>#DIV/0!</v>
      </c>
      <c r="EW349" s="11"/>
      <c r="EX349" s="12" t="e">
        <f t="shared" si="9944"/>
        <v>#DIV/0!</v>
      </c>
      <c r="EY349" s="13"/>
      <c r="EZ349" s="11"/>
      <c r="FA349" s="11"/>
      <c r="FB349" s="14"/>
      <c r="FC349" s="10"/>
      <c r="FD349" s="11"/>
      <c r="FE349" s="74">
        <f t="shared" si="9995"/>
        <v>0</v>
      </c>
      <c r="FF349" s="74">
        <f t="shared" si="9996"/>
        <v>0</v>
      </c>
      <c r="FG349" s="11"/>
      <c r="FH349" s="12" t="e">
        <f t="shared" si="9945"/>
        <v>#DIV/0!</v>
      </c>
      <c r="FI349" s="11"/>
      <c r="FJ349" s="12" t="e">
        <f t="shared" si="9946"/>
        <v>#DIV/0!</v>
      </c>
      <c r="FK349" s="13"/>
      <c r="FL349" s="11"/>
      <c r="FM349" s="11"/>
      <c r="FN349" s="14"/>
      <c r="FO349" s="10"/>
      <c r="FP349" s="11"/>
      <c r="FQ349" s="74">
        <f t="shared" si="9997"/>
        <v>2575</v>
      </c>
      <c r="FR349" s="74">
        <f t="shared" si="9998"/>
        <v>196</v>
      </c>
      <c r="FS349" s="11">
        <v>1007</v>
      </c>
      <c r="FT349" s="12">
        <f t="shared" si="9947"/>
        <v>0.41281553398058252</v>
      </c>
      <c r="FU349" s="11">
        <v>56</v>
      </c>
      <c r="FV349" s="12">
        <f t="shared" si="9948"/>
        <v>5.268109125117592E-2</v>
      </c>
      <c r="FW349" s="13"/>
      <c r="FX349" s="11"/>
      <c r="FY349" s="11"/>
      <c r="FZ349" s="14"/>
      <c r="GA349" s="10"/>
      <c r="GB349" s="11"/>
      <c r="GC349" s="74">
        <f t="shared" si="9999"/>
        <v>0</v>
      </c>
      <c r="GD349" s="74">
        <f t="shared" si="10000"/>
        <v>0</v>
      </c>
      <c r="GE349" s="11"/>
      <c r="GF349" s="12" t="e">
        <f t="shared" si="9949"/>
        <v>#DIV/0!</v>
      </c>
      <c r="GG349" s="11"/>
      <c r="GH349" s="12" t="e">
        <f t="shared" si="9950"/>
        <v>#DIV/0!</v>
      </c>
      <c r="GI349" s="13"/>
      <c r="GJ349" s="11"/>
      <c r="GK349" s="11"/>
      <c r="GL349" s="14"/>
      <c r="GM349" s="10"/>
      <c r="GN349" s="11"/>
      <c r="GO349" s="74">
        <f t="shared" si="10001"/>
        <v>0</v>
      </c>
      <c r="GP349" s="74">
        <f t="shared" si="10002"/>
        <v>0</v>
      </c>
      <c r="GQ349" s="11"/>
      <c r="GR349" s="12" t="e">
        <f t="shared" si="9951"/>
        <v>#DIV/0!</v>
      </c>
      <c r="GS349" s="11"/>
      <c r="GT349" s="12" t="e">
        <f t="shared" si="9952"/>
        <v>#DIV/0!</v>
      </c>
      <c r="GU349" s="13"/>
      <c r="GV349" s="11"/>
      <c r="GW349" s="11"/>
      <c r="GX349" s="14"/>
      <c r="GY349" s="10"/>
      <c r="GZ349" s="11"/>
      <c r="HA349" s="74">
        <f t="shared" si="10003"/>
        <v>0</v>
      </c>
      <c r="HB349" s="74">
        <f t="shared" si="10004"/>
        <v>0</v>
      </c>
      <c r="HC349" s="11">
        <v>320</v>
      </c>
      <c r="HD349" s="12" t="e">
        <f t="shared" si="9953"/>
        <v>#DIV/0!</v>
      </c>
      <c r="HE349" s="11"/>
      <c r="HF349" s="12">
        <f t="shared" si="9954"/>
        <v>0</v>
      </c>
      <c r="HG349" s="13"/>
      <c r="HH349" s="11"/>
      <c r="HI349" s="11"/>
      <c r="HJ349" s="14"/>
      <c r="HK349" s="10">
        <f t="shared" si="9955"/>
        <v>5</v>
      </c>
      <c r="HL349" s="11">
        <f t="shared" si="9956"/>
        <v>1</v>
      </c>
      <c r="HM349" s="11">
        <f t="shared" si="9957"/>
        <v>11227</v>
      </c>
      <c r="HN349" s="11">
        <f t="shared" si="9958"/>
        <v>853</v>
      </c>
      <c r="HO349" s="11">
        <f t="shared" si="9959"/>
        <v>5164</v>
      </c>
      <c r="HP349" s="215">
        <f>+(HO349)/HM349</f>
        <v>0.45996259018437696</v>
      </c>
      <c r="HQ349" s="15">
        <f t="shared" si="9961"/>
        <v>269</v>
      </c>
      <c r="HR349" s="12">
        <f t="shared" si="10005"/>
        <v>5.2091402013942682E-2</v>
      </c>
      <c r="HS349" s="16">
        <v>67.7</v>
      </c>
      <c r="HT349" s="17">
        <v>4797</v>
      </c>
      <c r="HU349" s="16">
        <f t="shared" si="9962"/>
        <v>92.893106119287367</v>
      </c>
      <c r="HV349" s="15"/>
      <c r="HW349" s="14"/>
      <c r="HX349" s="78">
        <f t="shared" si="9963"/>
        <v>0.46526601152151814</v>
      </c>
      <c r="HY349" s="78">
        <f t="shared" si="9964"/>
        <v>0.41209704220671317</v>
      </c>
      <c r="HZ349" s="78">
        <f t="shared" si="9965"/>
        <v>0.43387815750371472</v>
      </c>
      <c r="IA349" s="78">
        <f t="shared" si="9966"/>
        <v>0.53708737864077671</v>
      </c>
    </row>
    <row r="350" spans="1:244" x14ac:dyDescent="0.25">
      <c r="A350" s="226"/>
      <c r="B350" s="41">
        <f t="shared" si="9967"/>
        <v>44697</v>
      </c>
      <c r="C350" s="10"/>
      <c r="D350" s="11"/>
      <c r="E350" s="74">
        <f t="shared" si="9968"/>
        <v>710</v>
      </c>
      <c r="F350" s="74">
        <f t="shared" si="9969"/>
        <v>54</v>
      </c>
      <c r="G350" s="11"/>
      <c r="H350" s="12">
        <f t="shared" si="9902"/>
        <v>0</v>
      </c>
      <c r="I350" s="11"/>
      <c r="J350" s="12" t="e">
        <f t="shared" si="9970"/>
        <v>#DIV/0!</v>
      </c>
      <c r="K350" s="11"/>
      <c r="L350" s="11"/>
      <c r="M350" s="18"/>
      <c r="N350" s="20"/>
      <c r="O350" s="10"/>
      <c r="P350" s="11"/>
      <c r="Q350" s="74">
        <f t="shared" si="9971"/>
        <v>676</v>
      </c>
      <c r="R350" s="74">
        <f t="shared" si="9972"/>
        <v>51</v>
      </c>
      <c r="S350" s="11"/>
      <c r="T350" s="12">
        <f t="shared" si="9905"/>
        <v>0</v>
      </c>
      <c r="U350" s="11"/>
      <c r="V350" s="12" t="e">
        <f t="shared" si="9906"/>
        <v>#DIV/0!</v>
      </c>
      <c r="W350" s="11"/>
      <c r="X350" s="11"/>
      <c r="Y350" s="18"/>
      <c r="Z350" s="20"/>
      <c r="AA350" s="10"/>
      <c r="AB350" s="11"/>
      <c r="AC350" s="74">
        <f t="shared" si="9973"/>
        <v>80</v>
      </c>
      <c r="AD350" s="74">
        <f t="shared" si="9974"/>
        <v>5</v>
      </c>
      <c r="AE350" s="11"/>
      <c r="AF350" s="12">
        <f t="shared" si="9909"/>
        <v>0</v>
      </c>
      <c r="AG350" s="11"/>
      <c r="AH350" s="12" t="e">
        <f t="shared" si="9910"/>
        <v>#DIV/0!</v>
      </c>
      <c r="AI350" s="11"/>
      <c r="AJ350" s="11"/>
      <c r="AK350" s="18"/>
      <c r="AL350" s="20"/>
      <c r="AM350" s="10"/>
      <c r="AN350" s="11"/>
      <c r="AO350" s="74">
        <f t="shared" si="9975"/>
        <v>683</v>
      </c>
      <c r="AP350" s="74">
        <f t="shared" si="9976"/>
        <v>50</v>
      </c>
      <c r="AQ350" s="11"/>
      <c r="AR350" s="12">
        <f t="shared" si="9913"/>
        <v>0</v>
      </c>
      <c r="AS350" s="11"/>
      <c r="AT350" s="12" t="e">
        <f t="shared" si="9914"/>
        <v>#DIV/0!</v>
      </c>
      <c r="AU350" s="11"/>
      <c r="AV350" s="11"/>
      <c r="AW350" s="18"/>
      <c r="AX350" s="20"/>
      <c r="AY350" s="10"/>
      <c r="AZ350" s="11"/>
      <c r="BA350" s="74">
        <f t="shared" si="9977"/>
        <v>802</v>
      </c>
      <c r="BB350" s="74">
        <f t="shared" si="9978"/>
        <v>61</v>
      </c>
      <c r="BC350" s="11"/>
      <c r="BD350" s="12">
        <f t="shared" si="9917"/>
        <v>0</v>
      </c>
      <c r="BE350" s="11"/>
      <c r="BF350" s="12" t="e">
        <f t="shared" si="9918"/>
        <v>#DIV/0!</v>
      </c>
      <c r="BG350" s="11"/>
      <c r="BH350" s="11"/>
      <c r="BI350" s="18"/>
      <c r="BJ350" s="20"/>
      <c r="BK350" s="10"/>
      <c r="BL350" s="11"/>
      <c r="BM350" s="74">
        <f t="shared" si="9979"/>
        <v>692</v>
      </c>
      <c r="BN350" s="74">
        <f t="shared" si="9980"/>
        <v>53</v>
      </c>
      <c r="BO350" s="11"/>
      <c r="BP350" s="12">
        <f t="shared" si="9921"/>
        <v>0</v>
      </c>
      <c r="BQ350" s="11"/>
      <c r="BR350" s="12" t="e">
        <f t="shared" si="9922"/>
        <v>#DIV/0!</v>
      </c>
      <c r="BS350" s="11"/>
      <c r="BT350" s="11"/>
      <c r="BU350" s="18"/>
      <c r="BV350" s="20"/>
      <c r="BW350" s="10"/>
      <c r="BX350" s="11"/>
      <c r="BY350" s="74">
        <f t="shared" si="9981"/>
        <v>711</v>
      </c>
      <c r="BZ350" s="74">
        <f t="shared" si="9982"/>
        <v>55</v>
      </c>
      <c r="CA350" s="11"/>
      <c r="CB350" s="12">
        <f t="shared" si="9925"/>
        <v>0</v>
      </c>
      <c r="CC350" s="11"/>
      <c r="CD350" s="12" t="e">
        <f t="shared" si="9926"/>
        <v>#DIV/0!</v>
      </c>
      <c r="CE350" s="11"/>
      <c r="CF350" s="11"/>
      <c r="CG350" s="18"/>
      <c r="CH350" s="20"/>
      <c r="CI350" s="10"/>
      <c r="CJ350" s="11"/>
      <c r="CK350" s="74">
        <f t="shared" si="9983"/>
        <v>92</v>
      </c>
      <c r="CL350" s="74">
        <f t="shared" si="9984"/>
        <v>8</v>
      </c>
      <c r="CM350" s="11"/>
      <c r="CN350" s="12">
        <f t="shared" si="9929"/>
        <v>0</v>
      </c>
      <c r="CO350" s="11"/>
      <c r="CP350" s="12" t="e">
        <f t="shared" si="9930"/>
        <v>#DIV/0!</v>
      </c>
      <c r="CQ350" s="11"/>
      <c r="CR350" s="11"/>
      <c r="CS350" s="18"/>
      <c r="CT350" s="20"/>
      <c r="CU350" s="10"/>
      <c r="CV350" s="11"/>
      <c r="CW350" s="74">
        <f t="shared" si="9985"/>
        <v>720</v>
      </c>
      <c r="CX350" s="74">
        <f t="shared" si="9986"/>
        <v>56</v>
      </c>
      <c r="CY350" s="11"/>
      <c r="CZ350" s="12">
        <f t="shared" si="9933"/>
        <v>0</v>
      </c>
      <c r="DA350" s="11"/>
      <c r="DB350" s="12" t="e">
        <f t="shared" si="9934"/>
        <v>#DIV/0!</v>
      </c>
      <c r="DC350" s="11"/>
      <c r="DD350" s="11"/>
      <c r="DE350" s="18"/>
      <c r="DF350" s="20"/>
      <c r="DG350" s="10"/>
      <c r="DH350" s="11"/>
      <c r="DI350" s="74">
        <f t="shared" si="9987"/>
        <v>794</v>
      </c>
      <c r="DJ350" s="74">
        <f t="shared" si="9988"/>
        <v>62</v>
      </c>
      <c r="DK350" s="11"/>
      <c r="DL350" s="12">
        <f t="shared" si="9937"/>
        <v>0</v>
      </c>
      <c r="DM350" s="11"/>
      <c r="DN350" s="12" t="e">
        <f t="shared" si="9938"/>
        <v>#DIV/0!</v>
      </c>
      <c r="DO350" s="11"/>
      <c r="DP350" s="11"/>
      <c r="DQ350" s="18"/>
      <c r="DR350" s="20"/>
      <c r="DS350" s="10">
        <v>1693</v>
      </c>
      <c r="DT350" s="11">
        <v>128</v>
      </c>
      <c r="DU350" s="74">
        <f t="shared" si="9989"/>
        <v>999</v>
      </c>
      <c r="DV350" s="74">
        <f t="shared" si="9990"/>
        <v>74</v>
      </c>
      <c r="DW350" s="11"/>
      <c r="DX350" s="12">
        <f t="shared" si="9939"/>
        <v>0</v>
      </c>
      <c r="DY350" s="11"/>
      <c r="DZ350" s="12" t="e">
        <f t="shared" si="9940"/>
        <v>#DIV/0!</v>
      </c>
      <c r="EA350" s="11"/>
      <c r="EB350" s="11"/>
      <c r="EC350" s="18"/>
      <c r="ED350" s="20"/>
      <c r="EE350" s="10"/>
      <c r="EF350" s="11"/>
      <c r="EG350" s="74">
        <f t="shared" si="9991"/>
        <v>0</v>
      </c>
      <c r="EH350" s="74">
        <f t="shared" si="9992"/>
        <v>0</v>
      </c>
      <c r="EI350" s="11"/>
      <c r="EJ350" s="12" t="e">
        <f t="shared" si="9941"/>
        <v>#DIV/0!</v>
      </c>
      <c r="EK350" s="11"/>
      <c r="EL350" s="12" t="e">
        <f t="shared" si="9942"/>
        <v>#DIV/0!</v>
      </c>
      <c r="EM350" s="11"/>
      <c r="EN350" s="11"/>
      <c r="EO350" s="18"/>
      <c r="EP350" s="20"/>
      <c r="EQ350" s="10"/>
      <c r="ER350" s="11"/>
      <c r="ES350" s="74">
        <f t="shared" si="9993"/>
        <v>0</v>
      </c>
      <c r="ET350" s="74">
        <f t="shared" si="9994"/>
        <v>0</v>
      </c>
      <c r="EU350" s="11"/>
      <c r="EV350" s="12" t="e">
        <f t="shared" si="9943"/>
        <v>#DIV/0!</v>
      </c>
      <c r="EW350" s="11"/>
      <c r="EX350" s="12" t="e">
        <f t="shared" si="9944"/>
        <v>#DIV/0!</v>
      </c>
      <c r="EY350" s="11"/>
      <c r="EZ350" s="11"/>
      <c r="FA350" s="18"/>
      <c r="FB350" s="20"/>
      <c r="FC350" s="10"/>
      <c r="FD350" s="11"/>
      <c r="FE350" s="74">
        <f t="shared" si="9995"/>
        <v>0</v>
      </c>
      <c r="FF350" s="74">
        <f t="shared" si="9996"/>
        <v>0</v>
      </c>
      <c r="FG350" s="11"/>
      <c r="FH350" s="12" t="e">
        <f t="shared" si="9945"/>
        <v>#DIV/0!</v>
      </c>
      <c r="FI350" s="11"/>
      <c r="FJ350" s="12" t="e">
        <f t="shared" si="9946"/>
        <v>#DIV/0!</v>
      </c>
      <c r="FK350" s="11"/>
      <c r="FL350" s="11"/>
      <c r="FM350" s="18"/>
      <c r="FN350" s="20"/>
      <c r="FO350" s="10">
        <v>2552</v>
      </c>
      <c r="FP350" s="11">
        <v>196</v>
      </c>
      <c r="FQ350" s="74">
        <f t="shared" si="9997"/>
        <v>23</v>
      </c>
      <c r="FR350" s="74">
        <f t="shared" si="9998"/>
        <v>0</v>
      </c>
      <c r="FS350" s="11"/>
      <c r="FT350" s="12">
        <f t="shared" si="9947"/>
        <v>0</v>
      </c>
      <c r="FU350" s="11"/>
      <c r="FV350" s="12" t="e">
        <f t="shared" si="9948"/>
        <v>#DIV/0!</v>
      </c>
      <c r="FW350" s="11"/>
      <c r="FX350" s="11"/>
      <c r="FY350" s="18"/>
      <c r="FZ350" s="20"/>
      <c r="GA350" s="10"/>
      <c r="GB350" s="11"/>
      <c r="GC350" s="74">
        <f t="shared" si="9999"/>
        <v>0</v>
      </c>
      <c r="GD350" s="74">
        <f t="shared" si="10000"/>
        <v>0</v>
      </c>
      <c r="GE350" s="11"/>
      <c r="GF350" s="12" t="e">
        <f t="shared" si="9949"/>
        <v>#DIV/0!</v>
      </c>
      <c r="GG350" s="11"/>
      <c r="GH350" s="12" t="e">
        <f t="shared" si="9950"/>
        <v>#DIV/0!</v>
      </c>
      <c r="GI350" s="11"/>
      <c r="GJ350" s="11"/>
      <c r="GK350" s="18"/>
      <c r="GL350" s="20"/>
      <c r="GM350" s="10"/>
      <c r="GN350" s="11"/>
      <c r="GO350" s="74">
        <f t="shared" si="10001"/>
        <v>0</v>
      </c>
      <c r="GP350" s="74">
        <f t="shared" si="10002"/>
        <v>0</v>
      </c>
      <c r="GQ350" s="11"/>
      <c r="GR350" s="12" t="e">
        <f t="shared" si="9951"/>
        <v>#DIV/0!</v>
      </c>
      <c r="GS350" s="11"/>
      <c r="GT350" s="12" t="e">
        <f t="shared" si="9952"/>
        <v>#DIV/0!</v>
      </c>
      <c r="GU350" s="11"/>
      <c r="GV350" s="11"/>
      <c r="GW350" s="18"/>
      <c r="GX350" s="20"/>
      <c r="GY350" s="10"/>
      <c r="GZ350" s="11"/>
      <c r="HA350" s="74">
        <f t="shared" si="10003"/>
        <v>0</v>
      </c>
      <c r="HB350" s="74">
        <f t="shared" si="10004"/>
        <v>0</v>
      </c>
      <c r="HC350" s="11"/>
      <c r="HD350" s="12" t="e">
        <f t="shared" si="9953"/>
        <v>#DIV/0!</v>
      </c>
      <c r="HE350" s="11"/>
      <c r="HF350" s="12" t="e">
        <f t="shared" si="9954"/>
        <v>#DIV/0!</v>
      </c>
      <c r="HG350" s="11"/>
      <c r="HH350" s="11"/>
      <c r="HI350" s="18"/>
      <c r="HJ350" s="20"/>
      <c r="HK350" s="10">
        <f t="shared" si="9955"/>
        <v>4245</v>
      </c>
      <c r="HL350" s="11">
        <f t="shared" si="9956"/>
        <v>324</v>
      </c>
      <c r="HM350" s="11">
        <f t="shared" si="9957"/>
        <v>6982</v>
      </c>
      <c r="HN350" s="11">
        <f t="shared" si="9958"/>
        <v>529</v>
      </c>
      <c r="HO350" s="11">
        <f t="shared" si="9959"/>
        <v>0</v>
      </c>
      <c r="HP350" s="215">
        <f t="shared" ref="HP350:HP353" si="10006">+(HO350)/HM350</f>
        <v>0</v>
      </c>
      <c r="HQ350" s="15">
        <f t="shared" si="9961"/>
        <v>0</v>
      </c>
      <c r="HR350" s="12" t="e">
        <f t="shared" si="10005"/>
        <v>#DIV/0!</v>
      </c>
      <c r="HS350" s="16"/>
      <c r="HT350" s="17"/>
      <c r="HU350" s="16" t="e">
        <f t="shared" si="9962"/>
        <v>#DIV/0!</v>
      </c>
      <c r="HV350" s="18"/>
      <c r="HW350" s="20"/>
      <c r="HX350" s="78">
        <f t="shared" si="9963"/>
        <v>0</v>
      </c>
      <c r="HY350" s="78">
        <f t="shared" si="9964"/>
        <v>0</v>
      </c>
      <c r="HZ350" s="78">
        <f t="shared" si="9965"/>
        <v>0</v>
      </c>
      <c r="IA350" s="78">
        <f t="shared" si="9966"/>
        <v>0</v>
      </c>
    </row>
    <row r="351" spans="1:244" x14ac:dyDescent="0.25">
      <c r="A351" s="226"/>
      <c r="B351" s="41">
        <f>+B350+1</f>
        <v>44698</v>
      </c>
      <c r="C351" s="10"/>
      <c r="D351" s="11"/>
      <c r="E351" s="74">
        <f t="shared" si="9968"/>
        <v>710</v>
      </c>
      <c r="F351" s="74">
        <f t="shared" si="9969"/>
        <v>54</v>
      </c>
      <c r="G351" s="11"/>
      <c r="H351" s="12">
        <f t="shared" si="9902"/>
        <v>0</v>
      </c>
      <c r="I351" s="11"/>
      <c r="J351" s="12" t="e">
        <f t="shared" si="9970"/>
        <v>#DIV/0!</v>
      </c>
      <c r="K351" s="13"/>
      <c r="L351" s="13"/>
      <c r="M351" s="25"/>
      <c r="N351" s="38"/>
      <c r="O351" s="10"/>
      <c r="P351" s="11"/>
      <c r="Q351" s="74">
        <f t="shared" si="9971"/>
        <v>676</v>
      </c>
      <c r="R351" s="74">
        <f t="shared" si="9972"/>
        <v>51</v>
      </c>
      <c r="S351" s="11"/>
      <c r="T351" s="12">
        <f t="shared" si="9905"/>
        <v>0</v>
      </c>
      <c r="U351" s="11"/>
      <c r="V351" s="12" t="e">
        <f t="shared" si="9906"/>
        <v>#DIV/0!</v>
      </c>
      <c r="W351" s="13"/>
      <c r="X351" s="13"/>
      <c r="Y351" s="25"/>
      <c r="Z351" s="38"/>
      <c r="AA351" s="10"/>
      <c r="AB351" s="11"/>
      <c r="AC351" s="74">
        <f t="shared" si="9973"/>
        <v>80</v>
      </c>
      <c r="AD351" s="74">
        <f t="shared" si="9974"/>
        <v>5</v>
      </c>
      <c r="AE351" s="11"/>
      <c r="AF351" s="12">
        <f t="shared" si="9909"/>
        <v>0</v>
      </c>
      <c r="AG351" s="11"/>
      <c r="AH351" s="12" t="e">
        <f t="shared" si="9910"/>
        <v>#DIV/0!</v>
      </c>
      <c r="AI351" s="13"/>
      <c r="AJ351" s="13"/>
      <c r="AK351" s="25"/>
      <c r="AL351" s="38"/>
      <c r="AM351" s="10"/>
      <c r="AN351" s="11"/>
      <c r="AO351" s="74">
        <f t="shared" si="9975"/>
        <v>683</v>
      </c>
      <c r="AP351" s="74">
        <f t="shared" si="9976"/>
        <v>50</v>
      </c>
      <c r="AQ351" s="11"/>
      <c r="AR351" s="12">
        <f t="shared" si="9913"/>
        <v>0</v>
      </c>
      <c r="AS351" s="11"/>
      <c r="AT351" s="12" t="e">
        <f t="shared" si="9914"/>
        <v>#DIV/0!</v>
      </c>
      <c r="AU351" s="13"/>
      <c r="AV351" s="13"/>
      <c r="AW351" s="25"/>
      <c r="AX351" s="38"/>
      <c r="AY351" s="10"/>
      <c r="AZ351" s="11"/>
      <c r="BA351" s="74">
        <f t="shared" si="9977"/>
        <v>802</v>
      </c>
      <c r="BB351" s="74">
        <f t="shared" si="9978"/>
        <v>61</v>
      </c>
      <c r="BC351" s="11"/>
      <c r="BD351" s="12">
        <f t="shared" si="9917"/>
        <v>0</v>
      </c>
      <c r="BE351" s="11"/>
      <c r="BF351" s="12" t="e">
        <f t="shared" si="9918"/>
        <v>#DIV/0!</v>
      </c>
      <c r="BG351" s="13"/>
      <c r="BH351" s="13"/>
      <c r="BI351" s="25"/>
      <c r="BJ351" s="38"/>
      <c r="BK351" s="10"/>
      <c r="BL351" s="11"/>
      <c r="BM351" s="74">
        <f t="shared" si="9979"/>
        <v>692</v>
      </c>
      <c r="BN351" s="74">
        <f t="shared" si="9980"/>
        <v>53</v>
      </c>
      <c r="BO351" s="11"/>
      <c r="BP351" s="12">
        <f t="shared" si="9921"/>
        <v>0</v>
      </c>
      <c r="BQ351" s="11"/>
      <c r="BR351" s="12" t="e">
        <f t="shared" si="9922"/>
        <v>#DIV/0!</v>
      </c>
      <c r="BS351" s="13"/>
      <c r="BT351" s="13"/>
      <c r="BU351" s="25"/>
      <c r="BV351" s="38"/>
      <c r="BW351" s="10">
        <v>221</v>
      </c>
      <c r="BX351" s="11">
        <v>14</v>
      </c>
      <c r="BY351" s="74">
        <f t="shared" si="9981"/>
        <v>490</v>
      </c>
      <c r="BZ351" s="74">
        <f t="shared" si="9982"/>
        <v>41</v>
      </c>
      <c r="CA351" s="11"/>
      <c r="CB351" s="12">
        <f t="shared" si="9925"/>
        <v>0</v>
      </c>
      <c r="CC351" s="11"/>
      <c r="CD351" s="12" t="e">
        <f t="shared" si="9926"/>
        <v>#DIV/0!</v>
      </c>
      <c r="CE351" s="13"/>
      <c r="CF351" s="13"/>
      <c r="CG351" s="25"/>
      <c r="CH351" s="38"/>
      <c r="CI351" s="10">
        <v>92</v>
      </c>
      <c r="CJ351" s="11">
        <v>8</v>
      </c>
      <c r="CK351" s="74">
        <f t="shared" si="9983"/>
        <v>0</v>
      </c>
      <c r="CL351" s="74">
        <f t="shared" si="9984"/>
        <v>0</v>
      </c>
      <c r="CM351" s="11"/>
      <c r="CN351" s="12" t="e">
        <f t="shared" si="9929"/>
        <v>#DIV/0!</v>
      </c>
      <c r="CO351" s="11"/>
      <c r="CP351" s="12" t="e">
        <f t="shared" si="9930"/>
        <v>#DIV/0!</v>
      </c>
      <c r="CQ351" s="13"/>
      <c r="CR351" s="13"/>
      <c r="CS351" s="25"/>
      <c r="CT351" s="38"/>
      <c r="CU351" s="10">
        <v>720</v>
      </c>
      <c r="CV351" s="11">
        <v>56</v>
      </c>
      <c r="CW351" s="74">
        <f t="shared" si="9985"/>
        <v>0</v>
      </c>
      <c r="CX351" s="74">
        <f t="shared" si="9986"/>
        <v>0</v>
      </c>
      <c r="CY351" s="11"/>
      <c r="CZ351" s="12" t="e">
        <f t="shared" si="9933"/>
        <v>#DIV/0!</v>
      </c>
      <c r="DA351" s="11"/>
      <c r="DB351" s="12" t="e">
        <f t="shared" si="9934"/>
        <v>#DIV/0!</v>
      </c>
      <c r="DC351" s="13"/>
      <c r="DD351" s="13"/>
      <c r="DE351" s="25"/>
      <c r="DF351" s="38"/>
      <c r="DG351" s="10">
        <v>794</v>
      </c>
      <c r="DH351" s="11">
        <v>62</v>
      </c>
      <c r="DI351" s="74">
        <f t="shared" si="9987"/>
        <v>0</v>
      </c>
      <c r="DJ351" s="74">
        <f t="shared" si="9988"/>
        <v>0</v>
      </c>
      <c r="DK351" s="11"/>
      <c r="DL351" s="12" t="e">
        <f t="shared" si="9937"/>
        <v>#DIV/0!</v>
      </c>
      <c r="DM351" s="11"/>
      <c r="DN351" s="12" t="e">
        <f t="shared" si="9938"/>
        <v>#DIV/0!</v>
      </c>
      <c r="DO351" s="13"/>
      <c r="DP351" s="13"/>
      <c r="DQ351" s="25"/>
      <c r="DR351" s="38"/>
      <c r="DS351" s="10">
        <v>999</v>
      </c>
      <c r="DT351" s="11">
        <v>74</v>
      </c>
      <c r="DU351" s="74">
        <f t="shared" si="9989"/>
        <v>0</v>
      </c>
      <c r="DV351" s="74">
        <f t="shared" si="9990"/>
        <v>0</v>
      </c>
      <c r="DW351" s="11"/>
      <c r="DX351" s="12" t="e">
        <f t="shared" si="9939"/>
        <v>#DIV/0!</v>
      </c>
      <c r="DY351" s="11"/>
      <c r="DZ351" s="12" t="e">
        <f t="shared" si="9940"/>
        <v>#DIV/0!</v>
      </c>
      <c r="EA351" s="13"/>
      <c r="EB351" s="13"/>
      <c r="EC351" s="25"/>
      <c r="ED351" s="38"/>
      <c r="EE351" s="10"/>
      <c r="EF351" s="11"/>
      <c r="EG351" s="74">
        <f t="shared" si="9991"/>
        <v>0</v>
      </c>
      <c r="EH351" s="74">
        <f t="shared" si="9992"/>
        <v>0</v>
      </c>
      <c r="EI351" s="11"/>
      <c r="EJ351" s="12" t="e">
        <f t="shared" si="9941"/>
        <v>#DIV/0!</v>
      </c>
      <c r="EK351" s="11"/>
      <c r="EL351" s="12" t="e">
        <f t="shared" si="9942"/>
        <v>#DIV/0!</v>
      </c>
      <c r="EM351" s="13"/>
      <c r="EN351" s="13"/>
      <c r="EO351" s="25"/>
      <c r="EP351" s="38"/>
      <c r="EQ351" s="10"/>
      <c r="ER351" s="11"/>
      <c r="ES351" s="74">
        <f t="shared" si="9993"/>
        <v>0</v>
      </c>
      <c r="ET351" s="74">
        <f t="shared" si="9994"/>
        <v>0</v>
      </c>
      <c r="EU351" s="11"/>
      <c r="EV351" s="12" t="e">
        <f t="shared" si="9943"/>
        <v>#DIV/0!</v>
      </c>
      <c r="EW351" s="11"/>
      <c r="EX351" s="12" t="e">
        <f t="shared" si="9944"/>
        <v>#DIV/0!</v>
      </c>
      <c r="EY351" s="13"/>
      <c r="EZ351" s="13"/>
      <c r="FA351" s="25"/>
      <c r="FB351" s="38"/>
      <c r="FC351" s="10"/>
      <c r="FD351" s="11"/>
      <c r="FE351" s="74">
        <f t="shared" si="9995"/>
        <v>0</v>
      </c>
      <c r="FF351" s="74">
        <f t="shared" si="9996"/>
        <v>0</v>
      </c>
      <c r="FG351" s="11"/>
      <c r="FH351" s="12" t="e">
        <f t="shared" si="9945"/>
        <v>#DIV/0!</v>
      </c>
      <c r="FI351" s="11"/>
      <c r="FJ351" s="12" t="e">
        <f t="shared" si="9946"/>
        <v>#DIV/0!</v>
      </c>
      <c r="FK351" s="13"/>
      <c r="FL351" s="13"/>
      <c r="FM351" s="25"/>
      <c r="FN351" s="38"/>
      <c r="FO351" s="10">
        <v>12</v>
      </c>
      <c r="FP351" s="11"/>
      <c r="FQ351" s="74">
        <f t="shared" si="9997"/>
        <v>11</v>
      </c>
      <c r="FR351" s="74">
        <f t="shared" si="9998"/>
        <v>0</v>
      </c>
      <c r="FS351" s="11"/>
      <c r="FT351" s="12">
        <f t="shared" si="9947"/>
        <v>0</v>
      </c>
      <c r="FU351" s="11"/>
      <c r="FV351" s="12" t="e">
        <f t="shared" si="9948"/>
        <v>#DIV/0!</v>
      </c>
      <c r="FW351" s="13"/>
      <c r="FX351" s="13"/>
      <c r="FY351" s="25"/>
      <c r="FZ351" s="38"/>
      <c r="GA351" s="10"/>
      <c r="GB351" s="11"/>
      <c r="GC351" s="74">
        <f t="shared" si="9999"/>
        <v>0</v>
      </c>
      <c r="GD351" s="74">
        <f t="shared" si="10000"/>
        <v>0</v>
      </c>
      <c r="GE351" s="11"/>
      <c r="GF351" s="12" t="e">
        <f t="shared" si="9949"/>
        <v>#DIV/0!</v>
      </c>
      <c r="GG351" s="11"/>
      <c r="GH351" s="12" t="e">
        <f t="shared" si="9950"/>
        <v>#DIV/0!</v>
      </c>
      <c r="GI351" s="13"/>
      <c r="GJ351" s="13"/>
      <c r="GK351" s="25"/>
      <c r="GL351" s="38"/>
      <c r="GM351" s="10"/>
      <c r="GN351" s="11"/>
      <c r="GO351" s="74">
        <f t="shared" si="10001"/>
        <v>0</v>
      </c>
      <c r="GP351" s="74">
        <f t="shared" si="10002"/>
        <v>0</v>
      </c>
      <c r="GQ351" s="11"/>
      <c r="GR351" s="12" t="e">
        <f t="shared" si="9951"/>
        <v>#DIV/0!</v>
      </c>
      <c r="GS351" s="11"/>
      <c r="GT351" s="12" t="e">
        <f t="shared" si="9952"/>
        <v>#DIV/0!</v>
      </c>
      <c r="GU351" s="13"/>
      <c r="GV351" s="13"/>
      <c r="GW351" s="25"/>
      <c r="GX351" s="38"/>
      <c r="GY351" s="10"/>
      <c r="GZ351" s="11"/>
      <c r="HA351" s="74">
        <f t="shared" si="10003"/>
        <v>0</v>
      </c>
      <c r="HB351" s="74">
        <f t="shared" si="10004"/>
        <v>0</v>
      </c>
      <c r="HC351" s="11"/>
      <c r="HD351" s="12" t="e">
        <f t="shared" si="9953"/>
        <v>#DIV/0!</v>
      </c>
      <c r="HE351" s="11"/>
      <c r="HF351" s="12" t="e">
        <f t="shared" si="9954"/>
        <v>#DIV/0!</v>
      </c>
      <c r="HG351" s="13"/>
      <c r="HH351" s="13"/>
      <c r="HI351" s="25"/>
      <c r="HJ351" s="38"/>
      <c r="HK351" s="10">
        <f t="shared" si="9955"/>
        <v>2838</v>
      </c>
      <c r="HL351" s="11">
        <f t="shared" si="9956"/>
        <v>214</v>
      </c>
      <c r="HM351" s="11">
        <f t="shared" si="9957"/>
        <v>4144</v>
      </c>
      <c r="HN351" s="11">
        <f t="shared" si="9958"/>
        <v>315</v>
      </c>
      <c r="HO351" s="11">
        <f t="shared" si="9959"/>
        <v>0</v>
      </c>
      <c r="HP351" s="215">
        <f t="shared" si="10006"/>
        <v>0</v>
      </c>
      <c r="HQ351" s="15">
        <f t="shared" si="9961"/>
        <v>0</v>
      </c>
      <c r="HR351" s="12" t="e">
        <f t="shared" si="10005"/>
        <v>#DIV/0!</v>
      </c>
      <c r="HS351" s="16"/>
      <c r="HT351" s="17"/>
      <c r="HU351" s="16" t="e">
        <f t="shared" si="9962"/>
        <v>#DIV/0!</v>
      </c>
      <c r="HV351" s="23"/>
      <c r="HW351" s="22"/>
      <c r="HX351" s="78">
        <f t="shared" si="9963"/>
        <v>0</v>
      </c>
      <c r="HY351" s="78">
        <f t="shared" si="9964"/>
        <v>0</v>
      </c>
      <c r="HZ351" s="78" t="e">
        <f t="shared" si="9965"/>
        <v>#DIV/0!</v>
      </c>
      <c r="IA351" s="78">
        <f t="shared" si="9966"/>
        <v>0</v>
      </c>
    </row>
    <row r="352" spans="1:244" x14ac:dyDescent="0.25">
      <c r="A352" s="226"/>
      <c r="B352" s="41">
        <f t="shared" si="9967"/>
        <v>44699</v>
      </c>
      <c r="C352" s="10">
        <v>693</v>
      </c>
      <c r="D352" s="11">
        <v>54</v>
      </c>
      <c r="E352" s="74">
        <f t="shared" si="9968"/>
        <v>17</v>
      </c>
      <c r="F352" s="74">
        <f t="shared" si="9969"/>
        <v>0</v>
      </c>
      <c r="G352" s="11"/>
      <c r="H352" s="12">
        <f t="shared" si="9902"/>
        <v>0</v>
      </c>
      <c r="I352" s="11"/>
      <c r="J352" s="12" t="e">
        <f t="shared" si="9970"/>
        <v>#DIV/0!</v>
      </c>
      <c r="K352" s="13"/>
      <c r="L352" s="11"/>
      <c r="M352" s="25"/>
      <c r="N352" s="38"/>
      <c r="O352" s="10">
        <v>676</v>
      </c>
      <c r="P352" s="11">
        <v>51</v>
      </c>
      <c r="Q352" s="74">
        <f t="shared" si="9971"/>
        <v>0</v>
      </c>
      <c r="R352" s="74">
        <f t="shared" si="9972"/>
        <v>0</v>
      </c>
      <c r="S352" s="11"/>
      <c r="T352" s="12" t="e">
        <f t="shared" si="9905"/>
        <v>#DIV/0!</v>
      </c>
      <c r="U352" s="11"/>
      <c r="V352" s="12" t="e">
        <f t="shared" si="9906"/>
        <v>#DIV/0!</v>
      </c>
      <c r="W352" s="13"/>
      <c r="X352" s="11"/>
      <c r="Y352" s="25"/>
      <c r="Z352" s="38"/>
      <c r="AA352" s="10">
        <v>80</v>
      </c>
      <c r="AB352" s="11">
        <v>5</v>
      </c>
      <c r="AC352" s="74">
        <f t="shared" si="9973"/>
        <v>0</v>
      </c>
      <c r="AD352" s="74">
        <f t="shared" si="9974"/>
        <v>0</v>
      </c>
      <c r="AE352" s="11"/>
      <c r="AF352" s="12" t="e">
        <f t="shared" si="9909"/>
        <v>#DIV/0!</v>
      </c>
      <c r="AG352" s="11"/>
      <c r="AH352" s="12" t="e">
        <f t="shared" si="9910"/>
        <v>#DIV/0!</v>
      </c>
      <c r="AI352" s="13"/>
      <c r="AJ352" s="11"/>
      <c r="AK352" s="25"/>
      <c r="AL352" s="38"/>
      <c r="AM352" s="10">
        <v>683</v>
      </c>
      <c r="AN352" s="11">
        <v>50</v>
      </c>
      <c r="AO352" s="74">
        <f t="shared" si="9975"/>
        <v>0</v>
      </c>
      <c r="AP352" s="74">
        <f t="shared" si="9976"/>
        <v>0</v>
      </c>
      <c r="AQ352" s="11"/>
      <c r="AR352" s="12" t="e">
        <f t="shared" si="9913"/>
        <v>#DIV/0!</v>
      </c>
      <c r="AS352" s="11"/>
      <c r="AT352" s="12" t="e">
        <f t="shared" si="9914"/>
        <v>#DIV/0!</v>
      </c>
      <c r="AU352" s="13"/>
      <c r="AV352" s="11"/>
      <c r="AW352" s="25"/>
      <c r="AX352" s="38"/>
      <c r="AY352" s="10">
        <v>802</v>
      </c>
      <c r="AZ352" s="11">
        <v>61</v>
      </c>
      <c r="BA352" s="74">
        <f t="shared" si="9977"/>
        <v>0</v>
      </c>
      <c r="BB352" s="74">
        <f t="shared" si="9978"/>
        <v>0</v>
      </c>
      <c r="BC352" s="11"/>
      <c r="BD352" s="12" t="e">
        <f t="shared" si="9917"/>
        <v>#DIV/0!</v>
      </c>
      <c r="BE352" s="11"/>
      <c r="BF352" s="12" t="e">
        <f t="shared" si="9918"/>
        <v>#DIV/0!</v>
      </c>
      <c r="BG352" s="13"/>
      <c r="BH352" s="11"/>
      <c r="BI352" s="25"/>
      <c r="BJ352" s="38"/>
      <c r="BK352" s="10">
        <v>692</v>
      </c>
      <c r="BL352" s="11">
        <v>53</v>
      </c>
      <c r="BM352" s="74">
        <f t="shared" si="9979"/>
        <v>0</v>
      </c>
      <c r="BN352" s="74">
        <f t="shared" si="9980"/>
        <v>0</v>
      </c>
      <c r="BO352" s="11"/>
      <c r="BP352" s="12" t="e">
        <f t="shared" si="9921"/>
        <v>#DIV/0!</v>
      </c>
      <c r="BQ352" s="11"/>
      <c r="BR352" s="12" t="e">
        <f t="shared" si="9922"/>
        <v>#DIV/0!</v>
      </c>
      <c r="BS352" s="13"/>
      <c r="BT352" s="11"/>
      <c r="BU352" s="25"/>
      <c r="BV352" s="38"/>
      <c r="BW352" s="10">
        <v>490</v>
      </c>
      <c r="BX352" s="11">
        <v>41</v>
      </c>
      <c r="BY352" s="74">
        <f t="shared" si="9981"/>
        <v>0</v>
      </c>
      <c r="BZ352" s="74">
        <f t="shared" si="9982"/>
        <v>0</v>
      </c>
      <c r="CA352" s="11"/>
      <c r="CB352" s="12" t="e">
        <f t="shared" si="9925"/>
        <v>#DIV/0!</v>
      </c>
      <c r="CC352" s="11"/>
      <c r="CD352" s="12" t="e">
        <f t="shared" si="9926"/>
        <v>#DIV/0!</v>
      </c>
      <c r="CE352" s="13"/>
      <c r="CF352" s="11"/>
      <c r="CG352" s="25"/>
      <c r="CH352" s="38"/>
      <c r="CI352" s="10"/>
      <c r="CJ352" s="11"/>
      <c r="CK352" s="74">
        <f t="shared" si="9983"/>
        <v>0</v>
      </c>
      <c r="CL352" s="74">
        <f t="shared" si="9984"/>
        <v>0</v>
      </c>
      <c r="CM352" s="11"/>
      <c r="CN352" s="12" t="e">
        <f t="shared" si="9929"/>
        <v>#DIV/0!</v>
      </c>
      <c r="CO352" s="11"/>
      <c r="CP352" s="12" t="e">
        <f t="shared" si="9930"/>
        <v>#DIV/0!</v>
      </c>
      <c r="CQ352" s="13"/>
      <c r="CR352" s="11"/>
      <c r="CS352" s="25"/>
      <c r="CT352" s="38"/>
      <c r="CU352" s="10"/>
      <c r="CV352" s="11"/>
      <c r="CW352" s="74">
        <f t="shared" si="9985"/>
        <v>0</v>
      </c>
      <c r="CX352" s="74">
        <f t="shared" si="9986"/>
        <v>0</v>
      </c>
      <c r="CY352" s="11"/>
      <c r="CZ352" s="12" t="e">
        <f t="shared" si="9933"/>
        <v>#DIV/0!</v>
      </c>
      <c r="DA352" s="11"/>
      <c r="DB352" s="12" t="e">
        <f t="shared" si="9934"/>
        <v>#DIV/0!</v>
      </c>
      <c r="DC352" s="13"/>
      <c r="DD352" s="11"/>
      <c r="DE352" s="25"/>
      <c r="DF352" s="38"/>
      <c r="DG352" s="10"/>
      <c r="DH352" s="11"/>
      <c r="DI352" s="74">
        <f t="shared" si="9987"/>
        <v>0</v>
      </c>
      <c r="DJ352" s="74">
        <f t="shared" si="9988"/>
        <v>0</v>
      </c>
      <c r="DK352" s="11"/>
      <c r="DL352" s="12" t="e">
        <f t="shared" si="9937"/>
        <v>#DIV/0!</v>
      </c>
      <c r="DM352" s="11"/>
      <c r="DN352" s="12" t="e">
        <f t="shared" si="9938"/>
        <v>#DIV/0!</v>
      </c>
      <c r="DO352" s="13"/>
      <c r="DP352" s="11"/>
      <c r="DQ352" s="25"/>
      <c r="DR352" s="38"/>
      <c r="DS352" s="10"/>
      <c r="DT352" s="11"/>
      <c r="DU352" s="74">
        <f t="shared" si="9989"/>
        <v>0</v>
      </c>
      <c r="DV352" s="74">
        <f t="shared" si="9990"/>
        <v>0</v>
      </c>
      <c r="DW352" s="11"/>
      <c r="DX352" s="12" t="e">
        <f t="shared" si="9939"/>
        <v>#DIV/0!</v>
      </c>
      <c r="DY352" s="11"/>
      <c r="DZ352" s="12" t="e">
        <f t="shared" si="9940"/>
        <v>#DIV/0!</v>
      </c>
      <c r="EA352" s="13"/>
      <c r="EB352" s="11"/>
      <c r="EC352" s="25"/>
      <c r="ED352" s="38"/>
      <c r="EE352" s="10"/>
      <c r="EF352" s="11"/>
      <c r="EG352" s="74">
        <f t="shared" si="9991"/>
        <v>0</v>
      </c>
      <c r="EH352" s="74">
        <f t="shared" si="9992"/>
        <v>0</v>
      </c>
      <c r="EI352" s="11"/>
      <c r="EJ352" s="12" t="e">
        <f t="shared" si="9941"/>
        <v>#DIV/0!</v>
      </c>
      <c r="EK352" s="11"/>
      <c r="EL352" s="12" t="e">
        <f t="shared" si="9942"/>
        <v>#DIV/0!</v>
      </c>
      <c r="EM352" s="13"/>
      <c r="EN352" s="11"/>
      <c r="EO352" s="25"/>
      <c r="EP352" s="38"/>
      <c r="EQ352" s="10"/>
      <c r="ER352" s="11"/>
      <c r="ES352" s="74">
        <f t="shared" si="9993"/>
        <v>0</v>
      </c>
      <c r="ET352" s="74">
        <f t="shared" si="9994"/>
        <v>0</v>
      </c>
      <c r="EU352" s="11"/>
      <c r="EV352" s="12" t="e">
        <f t="shared" si="9943"/>
        <v>#DIV/0!</v>
      </c>
      <c r="EW352" s="11"/>
      <c r="EX352" s="12" t="e">
        <f t="shared" si="9944"/>
        <v>#DIV/0!</v>
      </c>
      <c r="EY352" s="13"/>
      <c r="EZ352" s="11"/>
      <c r="FA352" s="25"/>
      <c r="FB352" s="38"/>
      <c r="FC352" s="10"/>
      <c r="FD352" s="11"/>
      <c r="FE352" s="74">
        <f t="shared" si="9995"/>
        <v>0</v>
      </c>
      <c r="FF352" s="74">
        <f t="shared" si="9996"/>
        <v>0</v>
      </c>
      <c r="FG352" s="11"/>
      <c r="FH352" s="12" t="e">
        <f t="shared" si="9945"/>
        <v>#DIV/0!</v>
      </c>
      <c r="FI352" s="11"/>
      <c r="FJ352" s="12" t="e">
        <f t="shared" si="9946"/>
        <v>#DIV/0!</v>
      </c>
      <c r="FK352" s="13"/>
      <c r="FL352" s="11"/>
      <c r="FM352" s="25"/>
      <c r="FN352" s="38"/>
      <c r="FO352" s="10">
        <v>9</v>
      </c>
      <c r="FP352" s="11"/>
      <c r="FQ352" s="74">
        <f t="shared" si="9997"/>
        <v>2</v>
      </c>
      <c r="FR352" s="74">
        <f t="shared" si="9998"/>
        <v>0</v>
      </c>
      <c r="FS352" s="11"/>
      <c r="FT352" s="12">
        <f t="shared" si="9947"/>
        <v>0</v>
      </c>
      <c r="FU352" s="11"/>
      <c r="FV352" s="12" t="e">
        <f t="shared" si="9948"/>
        <v>#DIV/0!</v>
      </c>
      <c r="FW352" s="13"/>
      <c r="FX352" s="11"/>
      <c r="FY352" s="25"/>
      <c r="FZ352" s="38"/>
      <c r="GA352" s="10"/>
      <c r="GB352" s="11"/>
      <c r="GC352" s="74">
        <f t="shared" si="9999"/>
        <v>0</v>
      </c>
      <c r="GD352" s="74">
        <f t="shared" si="10000"/>
        <v>0</v>
      </c>
      <c r="GE352" s="11"/>
      <c r="GF352" s="12" t="e">
        <f t="shared" si="9949"/>
        <v>#DIV/0!</v>
      </c>
      <c r="GG352" s="11"/>
      <c r="GH352" s="12" t="e">
        <f t="shared" si="9950"/>
        <v>#DIV/0!</v>
      </c>
      <c r="GI352" s="13"/>
      <c r="GJ352" s="11"/>
      <c r="GK352" s="25"/>
      <c r="GL352" s="38"/>
      <c r="GM352" s="10"/>
      <c r="GN352" s="11"/>
      <c r="GO352" s="74">
        <f t="shared" si="10001"/>
        <v>0</v>
      </c>
      <c r="GP352" s="74">
        <f t="shared" si="10002"/>
        <v>0</v>
      </c>
      <c r="GQ352" s="11"/>
      <c r="GR352" s="12" t="e">
        <f t="shared" si="9951"/>
        <v>#DIV/0!</v>
      </c>
      <c r="GS352" s="11"/>
      <c r="GT352" s="12" t="e">
        <f t="shared" si="9952"/>
        <v>#DIV/0!</v>
      </c>
      <c r="GU352" s="13"/>
      <c r="GV352" s="11"/>
      <c r="GW352" s="25"/>
      <c r="GX352" s="38"/>
      <c r="GY352" s="10"/>
      <c r="GZ352" s="11"/>
      <c r="HA352" s="74">
        <f t="shared" si="10003"/>
        <v>0</v>
      </c>
      <c r="HB352" s="74">
        <f t="shared" si="10004"/>
        <v>0</v>
      </c>
      <c r="HC352" s="11">
        <v>1441</v>
      </c>
      <c r="HD352" s="12" t="e">
        <f t="shared" si="9953"/>
        <v>#DIV/0!</v>
      </c>
      <c r="HE352" s="11"/>
      <c r="HF352" s="12">
        <f t="shared" si="9954"/>
        <v>0</v>
      </c>
      <c r="HG352" s="13"/>
      <c r="HH352" s="11"/>
      <c r="HI352" s="25"/>
      <c r="HJ352" s="38"/>
      <c r="HK352" s="10">
        <f t="shared" si="9955"/>
        <v>4125</v>
      </c>
      <c r="HL352" s="11">
        <f t="shared" si="9956"/>
        <v>315</v>
      </c>
      <c r="HM352" s="11">
        <f t="shared" si="9957"/>
        <v>19</v>
      </c>
      <c r="HN352" s="11">
        <f t="shared" si="9958"/>
        <v>0</v>
      </c>
      <c r="HO352" s="11">
        <f t="shared" si="9959"/>
        <v>1441</v>
      </c>
      <c r="HP352" s="215">
        <f t="shared" si="10006"/>
        <v>75.84210526315789</v>
      </c>
      <c r="HQ352" s="15">
        <f t="shared" si="9961"/>
        <v>0</v>
      </c>
      <c r="HR352" s="12">
        <f t="shared" si="10005"/>
        <v>0</v>
      </c>
      <c r="HS352" s="16"/>
      <c r="HT352" s="17"/>
      <c r="HU352" s="16">
        <f t="shared" si="9962"/>
        <v>0</v>
      </c>
      <c r="HV352" s="23"/>
      <c r="HW352" s="22"/>
      <c r="HX352" s="78">
        <f t="shared" si="9963"/>
        <v>0</v>
      </c>
      <c r="HY352" s="78" t="e">
        <f t="shared" si="9964"/>
        <v>#DIV/0!</v>
      </c>
      <c r="HZ352" s="78" t="e">
        <f t="shared" si="9965"/>
        <v>#DIV/0!</v>
      </c>
      <c r="IA352" s="78">
        <f t="shared" si="9966"/>
        <v>720.5</v>
      </c>
    </row>
    <row r="353" spans="1:244" x14ac:dyDescent="0.25">
      <c r="A353" s="226"/>
      <c r="B353" s="41">
        <f t="shared" si="9967"/>
        <v>44700</v>
      </c>
      <c r="C353" s="10"/>
      <c r="D353" s="11"/>
      <c r="E353" s="74">
        <f>E352-C353</f>
        <v>17</v>
      </c>
      <c r="F353" s="74">
        <f>F352-D353</f>
        <v>0</v>
      </c>
      <c r="G353" s="11"/>
      <c r="H353" s="12">
        <f t="shared" si="9902"/>
        <v>0</v>
      </c>
      <c r="I353" s="11"/>
      <c r="J353" s="12" t="e">
        <f t="shared" si="9970"/>
        <v>#DIV/0!</v>
      </c>
      <c r="K353" s="13"/>
      <c r="L353" s="11"/>
      <c r="M353" s="39"/>
      <c r="N353" s="43"/>
      <c r="O353" s="10"/>
      <c r="P353" s="11"/>
      <c r="Q353" s="74">
        <f t="shared" si="9971"/>
        <v>0</v>
      </c>
      <c r="R353" s="74">
        <f t="shared" si="9972"/>
        <v>0</v>
      </c>
      <c r="S353" s="11"/>
      <c r="T353" s="12" t="e">
        <f t="shared" si="9905"/>
        <v>#DIV/0!</v>
      </c>
      <c r="U353" s="11"/>
      <c r="V353" s="12" t="e">
        <f t="shared" si="9906"/>
        <v>#DIV/0!</v>
      </c>
      <c r="W353" s="13"/>
      <c r="X353" s="11"/>
      <c r="Y353" s="39"/>
      <c r="Z353" s="43"/>
      <c r="AA353" s="10"/>
      <c r="AB353" s="11"/>
      <c r="AC353" s="74">
        <f t="shared" si="9973"/>
        <v>0</v>
      </c>
      <c r="AD353" s="74">
        <f t="shared" si="9974"/>
        <v>0</v>
      </c>
      <c r="AE353" s="11"/>
      <c r="AF353" s="12" t="e">
        <f t="shared" si="9909"/>
        <v>#DIV/0!</v>
      </c>
      <c r="AG353" s="11"/>
      <c r="AH353" s="12" t="e">
        <f t="shared" si="9910"/>
        <v>#DIV/0!</v>
      </c>
      <c r="AI353" s="13"/>
      <c r="AJ353" s="11"/>
      <c r="AK353" s="39"/>
      <c r="AL353" s="43"/>
      <c r="AM353" s="10"/>
      <c r="AN353" s="11"/>
      <c r="AO353" s="74">
        <f t="shared" si="9975"/>
        <v>0</v>
      </c>
      <c r="AP353" s="74">
        <f t="shared" si="9976"/>
        <v>0</v>
      </c>
      <c r="AQ353" s="11"/>
      <c r="AR353" s="12" t="e">
        <f t="shared" si="9913"/>
        <v>#DIV/0!</v>
      </c>
      <c r="AS353" s="11"/>
      <c r="AT353" s="12" t="e">
        <f t="shared" si="9914"/>
        <v>#DIV/0!</v>
      </c>
      <c r="AU353" s="13"/>
      <c r="AV353" s="11"/>
      <c r="AW353" s="39"/>
      <c r="AX353" s="43"/>
      <c r="AY353" s="10"/>
      <c r="AZ353" s="11"/>
      <c r="BA353" s="74">
        <f t="shared" si="9977"/>
        <v>0</v>
      </c>
      <c r="BB353" s="74">
        <f t="shared" si="9978"/>
        <v>0</v>
      </c>
      <c r="BC353" s="11"/>
      <c r="BD353" s="12" t="e">
        <f t="shared" si="9917"/>
        <v>#DIV/0!</v>
      </c>
      <c r="BE353" s="11"/>
      <c r="BF353" s="12" t="e">
        <f t="shared" si="9918"/>
        <v>#DIV/0!</v>
      </c>
      <c r="BG353" s="13"/>
      <c r="BH353" s="11"/>
      <c r="BI353" s="39"/>
      <c r="BJ353" s="43"/>
      <c r="BK353" s="10"/>
      <c r="BL353" s="11"/>
      <c r="BM353" s="74">
        <f t="shared" si="9979"/>
        <v>0</v>
      </c>
      <c r="BN353" s="74">
        <f t="shared" si="9980"/>
        <v>0</v>
      </c>
      <c r="BO353" s="11"/>
      <c r="BP353" s="12" t="e">
        <f t="shared" si="9921"/>
        <v>#DIV/0!</v>
      </c>
      <c r="BQ353" s="11"/>
      <c r="BR353" s="12" t="e">
        <f t="shared" si="9922"/>
        <v>#DIV/0!</v>
      </c>
      <c r="BS353" s="13"/>
      <c r="BT353" s="11"/>
      <c r="BU353" s="39"/>
      <c r="BV353" s="43"/>
      <c r="BW353" s="10"/>
      <c r="BX353" s="11"/>
      <c r="BY353" s="74">
        <f t="shared" si="9981"/>
        <v>0</v>
      </c>
      <c r="BZ353" s="74">
        <f t="shared" si="9982"/>
        <v>0</v>
      </c>
      <c r="CA353" s="11"/>
      <c r="CB353" s="12" t="e">
        <f t="shared" si="9925"/>
        <v>#DIV/0!</v>
      </c>
      <c r="CC353" s="11"/>
      <c r="CD353" s="12" t="e">
        <f t="shared" si="9926"/>
        <v>#DIV/0!</v>
      </c>
      <c r="CE353" s="13"/>
      <c r="CF353" s="11"/>
      <c r="CG353" s="39"/>
      <c r="CH353" s="43"/>
      <c r="CI353" s="10"/>
      <c r="CJ353" s="11"/>
      <c r="CK353" s="74">
        <f t="shared" si="9983"/>
        <v>0</v>
      </c>
      <c r="CL353" s="74">
        <f t="shared" si="9984"/>
        <v>0</v>
      </c>
      <c r="CM353" s="11"/>
      <c r="CN353" s="12" t="e">
        <f t="shared" si="9929"/>
        <v>#DIV/0!</v>
      </c>
      <c r="CO353" s="11"/>
      <c r="CP353" s="12" t="e">
        <f t="shared" si="9930"/>
        <v>#DIV/0!</v>
      </c>
      <c r="CQ353" s="13"/>
      <c r="CR353" s="11"/>
      <c r="CS353" s="39"/>
      <c r="CT353" s="43"/>
      <c r="CU353" s="10"/>
      <c r="CV353" s="11"/>
      <c r="CW353" s="74">
        <f t="shared" si="9985"/>
        <v>0</v>
      </c>
      <c r="CX353" s="74">
        <f t="shared" si="9986"/>
        <v>0</v>
      </c>
      <c r="CY353" s="11"/>
      <c r="CZ353" s="12" t="e">
        <f t="shared" si="9933"/>
        <v>#DIV/0!</v>
      </c>
      <c r="DA353" s="11"/>
      <c r="DB353" s="12" t="e">
        <f t="shared" si="9934"/>
        <v>#DIV/0!</v>
      </c>
      <c r="DC353" s="13"/>
      <c r="DD353" s="11"/>
      <c r="DE353" s="39"/>
      <c r="DF353" s="43"/>
      <c r="DG353" s="10"/>
      <c r="DH353" s="11"/>
      <c r="DI353" s="74">
        <f t="shared" si="9987"/>
        <v>0</v>
      </c>
      <c r="DJ353" s="74">
        <f t="shared" si="9988"/>
        <v>0</v>
      </c>
      <c r="DK353" s="11"/>
      <c r="DL353" s="12" t="e">
        <f t="shared" si="9937"/>
        <v>#DIV/0!</v>
      </c>
      <c r="DM353" s="11"/>
      <c r="DN353" s="12" t="e">
        <f t="shared" si="9938"/>
        <v>#DIV/0!</v>
      </c>
      <c r="DO353" s="13"/>
      <c r="DP353" s="11"/>
      <c r="DQ353" s="39"/>
      <c r="DR353" s="43"/>
      <c r="DS353" s="10"/>
      <c r="DT353" s="11"/>
      <c r="DU353" s="74">
        <f t="shared" si="9989"/>
        <v>0</v>
      </c>
      <c r="DV353" s="74">
        <f t="shared" si="9990"/>
        <v>0</v>
      </c>
      <c r="DW353" s="11"/>
      <c r="DX353" s="12" t="e">
        <f t="shared" si="9939"/>
        <v>#DIV/0!</v>
      </c>
      <c r="DY353" s="11"/>
      <c r="DZ353" s="12" t="e">
        <f t="shared" si="9940"/>
        <v>#DIV/0!</v>
      </c>
      <c r="EA353" s="13"/>
      <c r="EB353" s="11"/>
      <c r="EC353" s="39"/>
      <c r="ED353" s="43"/>
      <c r="EE353" s="10"/>
      <c r="EF353" s="11"/>
      <c r="EG353" s="74">
        <f t="shared" si="9991"/>
        <v>0</v>
      </c>
      <c r="EH353" s="74">
        <f t="shared" si="9992"/>
        <v>0</v>
      </c>
      <c r="EI353" s="11"/>
      <c r="EJ353" s="12" t="e">
        <f t="shared" si="9941"/>
        <v>#DIV/0!</v>
      </c>
      <c r="EK353" s="11"/>
      <c r="EL353" s="12" t="e">
        <f t="shared" si="9942"/>
        <v>#DIV/0!</v>
      </c>
      <c r="EM353" s="13"/>
      <c r="EN353" s="11"/>
      <c r="EO353" s="39"/>
      <c r="EP353" s="43"/>
      <c r="EQ353" s="10"/>
      <c r="ER353" s="11"/>
      <c r="ES353" s="74">
        <f t="shared" si="9993"/>
        <v>0</v>
      </c>
      <c r="ET353" s="74">
        <f t="shared" si="9994"/>
        <v>0</v>
      </c>
      <c r="EU353" s="11"/>
      <c r="EV353" s="12" t="e">
        <f t="shared" si="9943"/>
        <v>#DIV/0!</v>
      </c>
      <c r="EW353" s="11"/>
      <c r="EX353" s="12" t="e">
        <f t="shared" si="9944"/>
        <v>#DIV/0!</v>
      </c>
      <c r="EY353" s="13"/>
      <c r="EZ353" s="11"/>
      <c r="FA353" s="39"/>
      <c r="FB353" s="43"/>
      <c r="FC353" s="10"/>
      <c r="FD353" s="11"/>
      <c r="FE353" s="74">
        <f t="shared" si="9995"/>
        <v>0</v>
      </c>
      <c r="FF353" s="74">
        <f t="shared" si="9996"/>
        <v>0</v>
      </c>
      <c r="FG353" s="11"/>
      <c r="FH353" s="12" t="e">
        <f t="shared" si="9945"/>
        <v>#DIV/0!</v>
      </c>
      <c r="FI353" s="11"/>
      <c r="FJ353" s="12" t="e">
        <f t="shared" si="9946"/>
        <v>#DIV/0!</v>
      </c>
      <c r="FK353" s="13"/>
      <c r="FL353" s="11"/>
      <c r="FM353" s="39"/>
      <c r="FN353" s="43"/>
      <c r="FO353" s="10"/>
      <c r="FP353" s="11"/>
      <c r="FQ353" s="74">
        <f t="shared" si="9997"/>
        <v>2</v>
      </c>
      <c r="FR353" s="74">
        <f t="shared" si="9998"/>
        <v>0</v>
      </c>
      <c r="FS353" s="11"/>
      <c r="FT353" s="12">
        <f t="shared" si="9947"/>
        <v>0</v>
      </c>
      <c r="FU353" s="11"/>
      <c r="FV353" s="12" t="e">
        <f t="shared" si="9948"/>
        <v>#DIV/0!</v>
      </c>
      <c r="FW353" s="13"/>
      <c r="FX353" s="11"/>
      <c r="FY353" s="39"/>
      <c r="FZ353" s="43"/>
      <c r="GA353" s="10"/>
      <c r="GB353" s="11"/>
      <c r="GC353" s="74">
        <f t="shared" si="9999"/>
        <v>0</v>
      </c>
      <c r="GD353" s="74">
        <f t="shared" si="10000"/>
        <v>0</v>
      </c>
      <c r="GE353" s="11"/>
      <c r="GF353" s="12" t="e">
        <f t="shared" si="9949"/>
        <v>#DIV/0!</v>
      </c>
      <c r="GG353" s="11"/>
      <c r="GH353" s="12" t="e">
        <f t="shared" si="9950"/>
        <v>#DIV/0!</v>
      </c>
      <c r="GI353" s="13"/>
      <c r="GJ353" s="11"/>
      <c r="GK353" s="39"/>
      <c r="GL353" s="43"/>
      <c r="GM353" s="10"/>
      <c r="GN353" s="11"/>
      <c r="GO353" s="74">
        <f t="shared" si="10001"/>
        <v>0</v>
      </c>
      <c r="GP353" s="74">
        <f t="shared" si="10002"/>
        <v>0</v>
      </c>
      <c r="GQ353" s="11"/>
      <c r="GR353" s="12" t="e">
        <f t="shared" si="9951"/>
        <v>#DIV/0!</v>
      </c>
      <c r="GS353" s="11"/>
      <c r="GT353" s="12" t="e">
        <f t="shared" si="9952"/>
        <v>#DIV/0!</v>
      </c>
      <c r="GU353" s="13"/>
      <c r="GV353" s="11"/>
      <c r="GW353" s="39"/>
      <c r="GX353" s="43"/>
      <c r="GY353" s="10"/>
      <c r="GZ353" s="11"/>
      <c r="HA353" s="74">
        <f t="shared" si="10003"/>
        <v>0</v>
      </c>
      <c r="HB353" s="74">
        <f t="shared" si="10004"/>
        <v>0</v>
      </c>
      <c r="HC353" s="11"/>
      <c r="HD353" s="12" t="e">
        <f t="shared" si="9953"/>
        <v>#DIV/0!</v>
      </c>
      <c r="HE353" s="11"/>
      <c r="HF353" s="12" t="e">
        <f t="shared" si="9954"/>
        <v>#DIV/0!</v>
      </c>
      <c r="HG353" s="13"/>
      <c r="HH353" s="11"/>
      <c r="HI353" s="39"/>
      <c r="HJ353" s="43"/>
      <c r="HK353" s="10">
        <f t="shared" si="9955"/>
        <v>0</v>
      </c>
      <c r="HL353" s="11">
        <f t="shared" si="9956"/>
        <v>0</v>
      </c>
      <c r="HM353" s="11">
        <f t="shared" si="9957"/>
        <v>19</v>
      </c>
      <c r="HN353" s="11">
        <f t="shared" si="9958"/>
        <v>0</v>
      </c>
      <c r="HO353" s="11">
        <f t="shared" si="9959"/>
        <v>0</v>
      </c>
      <c r="HP353" s="215">
        <f t="shared" si="10006"/>
        <v>0</v>
      </c>
      <c r="HQ353" s="15">
        <f t="shared" si="9961"/>
        <v>0</v>
      </c>
      <c r="HR353" s="12" t="e">
        <f t="shared" si="10005"/>
        <v>#DIV/0!</v>
      </c>
      <c r="HS353" s="16"/>
      <c r="HT353" s="17"/>
      <c r="HU353" s="16" t="e">
        <f t="shared" si="9962"/>
        <v>#DIV/0!</v>
      </c>
      <c r="HV353" s="23"/>
      <c r="HW353" s="22"/>
      <c r="HX353" s="78">
        <f t="shared" si="9963"/>
        <v>0</v>
      </c>
      <c r="HY353" s="78" t="e">
        <f t="shared" si="9964"/>
        <v>#DIV/0!</v>
      </c>
      <c r="HZ353" s="78" t="e">
        <f t="shared" si="9965"/>
        <v>#DIV/0!</v>
      </c>
      <c r="IA353" s="78">
        <f t="shared" si="9966"/>
        <v>0</v>
      </c>
      <c r="IF353" s="93">
        <f t="shared" ref="IF353" si="10007">IF354/IF355</f>
        <v>0.99424509140148953</v>
      </c>
      <c r="IG353" s="93">
        <f t="shared" ref="IG353" si="10008">IG354/IG355</f>
        <v>1</v>
      </c>
      <c r="IH353" s="93">
        <f t="shared" ref="IH353" si="10009">IH354/IH355</f>
        <v>1</v>
      </c>
      <c r="II353" s="93">
        <f t="shared" ref="II353" si="10010">II354/II355</f>
        <v>0.99922600619195046</v>
      </c>
      <c r="IJ353" s="96" t="s">
        <v>90</v>
      </c>
    </row>
    <row r="354" spans="1:244" ht="19.5" thickBot="1" x14ac:dyDescent="0.3">
      <c r="A354" s="226"/>
      <c r="B354" s="42"/>
      <c r="C354" s="26">
        <f>SUM(C347:C353)</f>
        <v>694</v>
      </c>
      <c r="D354" s="27">
        <f>SUM(D347:D353)</f>
        <v>54</v>
      </c>
      <c r="E354" s="27"/>
      <c r="F354" s="27"/>
      <c r="G354" s="27">
        <f>SUM(G347:G353)</f>
        <v>872</v>
      </c>
      <c r="H354" s="28">
        <f>((G354+I354)/7)/E353</f>
        <v>7.7815126050420167</v>
      </c>
      <c r="I354" s="27">
        <f>SUM(I347:I353)</f>
        <v>54</v>
      </c>
      <c r="J354" s="28">
        <f>(I354/(I354+G354))</f>
        <v>5.8315334773218146E-2</v>
      </c>
      <c r="K354" s="27"/>
      <c r="L354" s="27"/>
      <c r="M354" s="29" t="e">
        <f>M352/M351*100-100</f>
        <v>#DIV/0!</v>
      </c>
      <c r="N354" s="72" t="e">
        <f>N352/N351*100-100</f>
        <v>#DIV/0!</v>
      </c>
      <c r="O354" s="26">
        <f t="shared" ref="O354" si="10011">SUM(O347:O353)</f>
        <v>676</v>
      </c>
      <c r="P354" s="27">
        <f t="shared" ref="P354" si="10012">SUM(P347:P353)</f>
        <v>51</v>
      </c>
      <c r="Q354" s="27"/>
      <c r="R354" s="27"/>
      <c r="S354" s="27">
        <f t="shared" ref="S354" si="10013">SUM(S347:S353)</f>
        <v>794</v>
      </c>
      <c r="T354" s="28" t="e">
        <f t="shared" ref="T354" si="10014">((S354+U354)/7)/Q353</f>
        <v>#DIV/0!</v>
      </c>
      <c r="U354" s="27">
        <f t="shared" ref="U354" si="10015">SUM(U347:U353)</f>
        <v>45</v>
      </c>
      <c r="V354" s="28">
        <f t="shared" ref="V354" si="10016">(U354/(U354+S354))</f>
        <v>5.3635280095351609E-2</v>
      </c>
      <c r="W354" s="27"/>
      <c r="X354" s="27"/>
      <c r="Y354" s="29" t="e">
        <f t="shared" ref="Y354:Z354" si="10017">Y352/Y351*100-100</f>
        <v>#DIV/0!</v>
      </c>
      <c r="Z354" s="72" t="e">
        <f t="shared" si="10017"/>
        <v>#DIV/0!</v>
      </c>
      <c r="AA354" s="26">
        <f t="shared" ref="AA354" si="10018">SUM(AA347:AA353)</f>
        <v>80</v>
      </c>
      <c r="AB354" s="27">
        <f t="shared" ref="AB354" si="10019">SUM(AB347:AB353)</f>
        <v>5</v>
      </c>
      <c r="AC354" s="27"/>
      <c r="AD354" s="27"/>
      <c r="AE354" s="27">
        <f t="shared" ref="AE354" si="10020">SUM(AE347:AE353)</f>
        <v>99</v>
      </c>
      <c r="AF354" s="28" t="e">
        <f t="shared" ref="AF354" si="10021">((AE354+AG354)/7)/AC353</f>
        <v>#DIV/0!</v>
      </c>
      <c r="AG354" s="27">
        <f t="shared" ref="AG354" si="10022">SUM(AG347:AG353)</f>
        <v>10</v>
      </c>
      <c r="AH354" s="28">
        <f t="shared" ref="AH354" si="10023">(AG354/(AG354+AE354))</f>
        <v>9.1743119266055051E-2</v>
      </c>
      <c r="AI354" s="27"/>
      <c r="AJ354" s="27"/>
      <c r="AK354" s="29" t="e">
        <f t="shared" ref="AK354:AL354" si="10024">AK352/AK351*100-100</f>
        <v>#DIV/0!</v>
      </c>
      <c r="AL354" s="72" t="e">
        <f t="shared" si="10024"/>
        <v>#DIV/0!</v>
      </c>
      <c r="AM354" s="26">
        <f t="shared" ref="AM354" si="10025">SUM(AM347:AM353)</f>
        <v>684</v>
      </c>
      <c r="AN354" s="27">
        <f t="shared" ref="AN354" si="10026">SUM(AN347:AN353)</f>
        <v>50</v>
      </c>
      <c r="AO354" s="27"/>
      <c r="AP354" s="27"/>
      <c r="AQ354" s="27">
        <f t="shared" ref="AQ354" si="10027">SUM(AQ347:AQ353)</f>
        <v>866</v>
      </c>
      <c r="AR354" s="28" t="e">
        <f t="shared" ref="AR354" si="10028">((AQ354+AS354)/7)/AO353</f>
        <v>#DIV/0!</v>
      </c>
      <c r="AS354" s="27">
        <f t="shared" ref="AS354" si="10029">SUM(AS347:AS353)</f>
        <v>53</v>
      </c>
      <c r="AT354" s="28">
        <f t="shared" ref="AT354" si="10030">(AS354/(AS354+AQ354))</f>
        <v>5.7671381936887922E-2</v>
      </c>
      <c r="AU354" s="27"/>
      <c r="AV354" s="27"/>
      <c r="AW354" s="29" t="e">
        <f t="shared" ref="AW354:AX354" si="10031">AW352/AW351*100-100</f>
        <v>#DIV/0!</v>
      </c>
      <c r="AX354" s="72" t="e">
        <f t="shared" si="10031"/>
        <v>#DIV/0!</v>
      </c>
      <c r="AY354" s="26">
        <f t="shared" ref="AY354" si="10032">SUM(AY347:AY353)</f>
        <v>803</v>
      </c>
      <c r="AZ354" s="27">
        <f t="shared" ref="AZ354" si="10033">SUM(AZ347:AZ353)</f>
        <v>61</v>
      </c>
      <c r="BA354" s="27"/>
      <c r="BB354" s="27"/>
      <c r="BC354" s="27">
        <f t="shared" ref="BC354" si="10034">SUM(BC347:BC353)</f>
        <v>886</v>
      </c>
      <c r="BD354" s="28" t="e">
        <f t="shared" ref="BD354" si="10035">((BC354+BE354)/7)/BA353</f>
        <v>#DIV/0!</v>
      </c>
      <c r="BE354" s="27">
        <f t="shared" ref="BE354" si="10036">SUM(BE347:BE353)</f>
        <v>61</v>
      </c>
      <c r="BF354" s="28">
        <f t="shared" ref="BF354" si="10037">(BE354/(BE354+BC354))</f>
        <v>6.4413938753959871E-2</v>
      </c>
      <c r="BG354" s="27"/>
      <c r="BH354" s="27"/>
      <c r="BI354" s="29" t="e">
        <f t="shared" ref="BI354:BJ354" si="10038">BI352/BI351*100-100</f>
        <v>#DIV/0!</v>
      </c>
      <c r="BJ354" s="72" t="e">
        <f t="shared" si="10038"/>
        <v>#DIV/0!</v>
      </c>
      <c r="BK354" s="26">
        <f t="shared" ref="BK354" si="10039">SUM(BK347:BK353)</f>
        <v>694</v>
      </c>
      <c r="BL354" s="27">
        <f t="shared" ref="BL354" si="10040">SUM(BL347:BL353)</f>
        <v>53</v>
      </c>
      <c r="BM354" s="27"/>
      <c r="BN354" s="27"/>
      <c r="BO354" s="27">
        <f t="shared" ref="BO354" si="10041">SUM(BO347:BO353)</f>
        <v>789</v>
      </c>
      <c r="BP354" s="28" t="e">
        <f t="shared" ref="BP354" si="10042">((BO354+BQ354)/7)/BM353</f>
        <v>#DIV/0!</v>
      </c>
      <c r="BQ354" s="27">
        <f t="shared" ref="BQ354" si="10043">SUM(BQ347:BQ353)</f>
        <v>43</v>
      </c>
      <c r="BR354" s="28">
        <f t="shared" ref="BR354" si="10044">(BQ354/(BQ354+BO354))</f>
        <v>5.1682692307692304E-2</v>
      </c>
      <c r="BS354" s="27"/>
      <c r="BT354" s="27"/>
      <c r="BU354" s="29" t="e">
        <f t="shared" ref="BU354:BV354" si="10045">BU352/BU351*100-100</f>
        <v>#DIV/0!</v>
      </c>
      <c r="BV354" s="72" t="e">
        <f t="shared" si="10045"/>
        <v>#DIV/0!</v>
      </c>
      <c r="BW354" s="26">
        <f t="shared" ref="BW354" si="10046">SUM(BW347:BW353)</f>
        <v>712</v>
      </c>
      <c r="BX354" s="27">
        <f t="shared" ref="BX354" si="10047">SUM(BX347:BX353)</f>
        <v>55</v>
      </c>
      <c r="BY354" s="27"/>
      <c r="BZ354" s="27"/>
      <c r="CA354" s="27">
        <f t="shared" ref="CA354" si="10048">SUM(CA347:CA353)</f>
        <v>835</v>
      </c>
      <c r="CB354" s="28" t="e">
        <f t="shared" ref="CB354" si="10049">((CA354+CC354)/7)/BY353</f>
        <v>#DIV/0!</v>
      </c>
      <c r="CC354" s="27">
        <f t="shared" ref="CC354" si="10050">SUM(CC347:CC353)</f>
        <v>31</v>
      </c>
      <c r="CD354" s="28">
        <f t="shared" ref="CD354" si="10051">(CC354/(CC354+CA354))</f>
        <v>3.5796766743648963E-2</v>
      </c>
      <c r="CE354" s="27"/>
      <c r="CF354" s="27"/>
      <c r="CG354" s="29" t="e">
        <f t="shared" ref="CG354:CH354" si="10052">CG352/CG351*100-100</f>
        <v>#DIV/0!</v>
      </c>
      <c r="CH354" s="72" t="e">
        <f t="shared" si="10052"/>
        <v>#DIV/0!</v>
      </c>
      <c r="CI354" s="26">
        <f t="shared" ref="CI354" si="10053">SUM(CI347:CI353)</f>
        <v>92</v>
      </c>
      <c r="CJ354" s="27">
        <f t="shared" ref="CJ354" si="10054">SUM(CJ347:CJ353)</f>
        <v>8</v>
      </c>
      <c r="CK354" s="27"/>
      <c r="CL354" s="27"/>
      <c r="CM354" s="27">
        <f t="shared" ref="CM354" si="10055">SUM(CM347:CM353)</f>
        <v>177</v>
      </c>
      <c r="CN354" s="28" t="e">
        <f t="shared" ref="CN354" si="10056">((CM354+CO354)/7)/CK353</f>
        <v>#DIV/0!</v>
      </c>
      <c r="CO354" s="27">
        <f t="shared" ref="CO354" si="10057">SUM(CO347:CO353)</f>
        <v>7</v>
      </c>
      <c r="CP354" s="28">
        <f t="shared" ref="CP354" si="10058">(CO354/(CO354+CM354))</f>
        <v>3.8043478260869568E-2</v>
      </c>
      <c r="CQ354" s="27"/>
      <c r="CR354" s="27"/>
      <c r="CS354" s="29" t="e">
        <f t="shared" ref="CS354:CT354" si="10059">CS352/CS351*100-100</f>
        <v>#DIV/0!</v>
      </c>
      <c r="CT354" s="72" t="e">
        <f t="shared" si="10059"/>
        <v>#DIV/0!</v>
      </c>
      <c r="CU354" s="26">
        <f t="shared" ref="CU354" si="10060">SUM(CU347:CU353)</f>
        <v>720</v>
      </c>
      <c r="CV354" s="27">
        <f t="shared" ref="CV354" si="10061">SUM(CV347:CV353)</f>
        <v>56</v>
      </c>
      <c r="CW354" s="27"/>
      <c r="CX354" s="27"/>
      <c r="CY354" s="27">
        <f t="shared" ref="CY354" si="10062">SUM(CY347:CY353)</f>
        <v>832</v>
      </c>
      <c r="CZ354" s="28" t="e">
        <f t="shared" ref="CZ354" si="10063">((CY354+DA354)/7)/CW353</f>
        <v>#DIV/0!</v>
      </c>
      <c r="DA354" s="27">
        <f t="shared" ref="DA354" si="10064">SUM(DA347:DA353)</f>
        <v>27</v>
      </c>
      <c r="DB354" s="28">
        <f t="shared" ref="DB354" si="10065">(DA354/(DA354+CY354))</f>
        <v>3.1431897555296857E-2</v>
      </c>
      <c r="DC354" s="27"/>
      <c r="DD354" s="27"/>
      <c r="DE354" s="29" t="e">
        <f t="shared" ref="DE354:DF354" si="10066">DE352/DE351*100-100</f>
        <v>#DIV/0!</v>
      </c>
      <c r="DF354" s="72" t="e">
        <f t="shared" si="10066"/>
        <v>#DIV/0!</v>
      </c>
      <c r="DG354" s="26">
        <f t="shared" ref="DG354" si="10067">SUM(DG347:DG353)</f>
        <v>794</v>
      </c>
      <c r="DH354" s="27">
        <f t="shared" ref="DH354" si="10068">SUM(DH347:DH353)</f>
        <v>62</v>
      </c>
      <c r="DI354" s="27"/>
      <c r="DJ354" s="27"/>
      <c r="DK354" s="27">
        <f t="shared" ref="DK354" si="10069">SUM(DK347:DK353)</f>
        <v>871</v>
      </c>
      <c r="DL354" s="28" t="e">
        <f t="shared" ref="DL354" si="10070">((DK354+DM354)/7)/DI353</f>
        <v>#DIV/0!</v>
      </c>
      <c r="DM354" s="27">
        <f t="shared" ref="DM354" si="10071">SUM(DM347:DM353)</f>
        <v>52</v>
      </c>
      <c r="DN354" s="28">
        <f t="shared" ref="DN354" si="10072">(DM354/(DM354+DK354))</f>
        <v>5.6338028169014086E-2</v>
      </c>
      <c r="DO354" s="27"/>
      <c r="DP354" s="27"/>
      <c r="DQ354" s="29" t="e">
        <f t="shared" ref="DQ354:DR354" si="10073">DQ352/DQ351*100-100</f>
        <v>#DIV/0!</v>
      </c>
      <c r="DR354" s="72" t="e">
        <f t="shared" si="10073"/>
        <v>#DIV/0!</v>
      </c>
      <c r="DS354" s="26">
        <f t="shared" ref="DS354" si="10074">SUM(DS347:DS353)</f>
        <v>2693</v>
      </c>
      <c r="DT354" s="27">
        <f t="shared" ref="DT354" si="10075">SUM(DT347:DT353)</f>
        <v>203</v>
      </c>
      <c r="DU354" s="27"/>
      <c r="DV354" s="27"/>
      <c r="DW354" s="27">
        <f t="shared" ref="DW354" si="10076">SUM(DW347:DW353)</f>
        <v>3175</v>
      </c>
      <c r="DX354" s="28" t="e">
        <f t="shared" ref="DX354" si="10077">((DW354+DY354)/7)/DU353</f>
        <v>#DIV/0!</v>
      </c>
      <c r="DY354" s="27">
        <f t="shared" ref="DY354" si="10078">SUM(DY347:DY353)</f>
        <v>169</v>
      </c>
      <c r="DZ354" s="28">
        <f t="shared" ref="DZ354" si="10079">(DY354/(DY354+DW354))</f>
        <v>5.0538277511961723E-2</v>
      </c>
      <c r="EA354" s="27"/>
      <c r="EB354" s="27"/>
      <c r="EC354" s="29" t="e">
        <f t="shared" ref="EC354:ED354" si="10080">EC352/EC351*100-100</f>
        <v>#DIV/0!</v>
      </c>
      <c r="ED354" s="72" t="e">
        <f t="shared" si="10080"/>
        <v>#DIV/0!</v>
      </c>
      <c r="EE354" s="26">
        <f t="shared" ref="EE354" si="10081">SUM(EE347:EE353)</f>
        <v>0</v>
      </c>
      <c r="EF354" s="27">
        <f t="shared" ref="EF354" si="10082">SUM(EF347:EF353)</f>
        <v>0</v>
      </c>
      <c r="EG354" s="27"/>
      <c r="EH354" s="27"/>
      <c r="EI354" s="27">
        <f t="shared" ref="EI354" si="10083">SUM(EI347:EI353)</f>
        <v>0</v>
      </c>
      <c r="EJ354" s="28" t="e">
        <f t="shared" ref="EJ354" si="10084">((EI354+EK354)/7)/EG353</f>
        <v>#DIV/0!</v>
      </c>
      <c r="EK354" s="27">
        <f t="shared" ref="EK354" si="10085">SUM(EK347:EK353)</f>
        <v>0</v>
      </c>
      <c r="EL354" s="28" t="e">
        <f t="shared" ref="EL354" si="10086">(EK354/(EK354+EI354))</f>
        <v>#DIV/0!</v>
      </c>
      <c r="EM354" s="27"/>
      <c r="EN354" s="27"/>
      <c r="EO354" s="29" t="e">
        <f t="shared" ref="EO354:EP354" si="10087">EO352/EO351*100-100</f>
        <v>#DIV/0!</v>
      </c>
      <c r="EP354" s="72" t="e">
        <f t="shared" si="10087"/>
        <v>#DIV/0!</v>
      </c>
      <c r="EQ354" s="26">
        <f t="shared" ref="EQ354" si="10088">SUM(EQ347:EQ353)</f>
        <v>0</v>
      </c>
      <c r="ER354" s="27">
        <f t="shared" ref="ER354" si="10089">SUM(ER347:ER353)</f>
        <v>0</v>
      </c>
      <c r="ES354" s="27"/>
      <c r="ET354" s="27"/>
      <c r="EU354" s="27">
        <f t="shared" ref="EU354" si="10090">SUM(EU347:EU353)</f>
        <v>0</v>
      </c>
      <c r="EV354" s="28" t="e">
        <f t="shared" ref="EV354" si="10091">((EU354+EW354)/7)/ES353</f>
        <v>#DIV/0!</v>
      </c>
      <c r="EW354" s="27">
        <f t="shared" ref="EW354" si="10092">SUM(EW347:EW353)</f>
        <v>0</v>
      </c>
      <c r="EX354" s="28" t="e">
        <f t="shared" ref="EX354" si="10093">(EW354/(EW354+EU354))</f>
        <v>#DIV/0!</v>
      </c>
      <c r="EY354" s="27"/>
      <c r="EZ354" s="27"/>
      <c r="FA354" s="29" t="e">
        <f t="shared" ref="FA354:FB354" si="10094">FA352/FA351*100-100</f>
        <v>#DIV/0!</v>
      </c>
      <c r="FB354" s="72" t="e">
        <f t="shared" si="10094"/>
        <v>#DIV/0!</v>
      </c>
      <c r="FC354" s="26">
        <f t="shared" ref="FC354" si="10095">SUM(FC347:FC353)</f>
        <v>0</v>
      </c>
      <c r="FD354" s="27">
        <f t="shared" ref="FD354" si="10096">SUM(FD347:FD353)</f>
        <v>0</v>
      </c>
      <c r="FE354" s="27"/>
      <c r="FF354" s="27"/>
      <c r="FG354" s="27">
        <f t="shared" ref="FG354" si="10097">SUM(FG347:FG353)</f>
        <v>0</v>
      </c>
      <c r="FH354" s="28" t="e">
        <f t="shared" ref="FH354" si="10098">((FG354+FI354)/7)/FE353</f>
        <v>#DIV/0!</v>
      </c>
      <c r="FI354" s="27">
        <f t="shared" ref="FI354" si="10099">SUM(FI347:FI353)</f>
        <v>0</v>
      </c>
      <c r="FJ354" s="28" t="e">
        <f t="shared" ref="FJ354" si="10100">(FI354/(FI354+FG354))</f>
        <v>#DIV/0!</v>
      </c>
      <c r="FK354" s="27"/>
      <c r="FL354" s="27"/>
      <c r="FM354" s="29" t="e">
        <f t="shared" ref="FM354:FN354" si="10101">FM352/FM351*100-100</f>
        <v>#DIV/0!</v>
      </c>
      <c r="FN354" s="72" t="e">
        <f t="shared" si="10101"/>
        <v>#DIV/0!</v>
      </c>
      <c r="FO354" s="26">
        <f t="shared" ref="FO354" si="10102">SUM(FO347:FO353)</f>
        <v>2582</v>
      </c>
      <c r="FP354" s="27">
        <f t="shared" ref="FP354" si="10103">SUM(FP347:FP353)</f>
        <v>196</v>
      </c>
      <c r="FQ354" s="27"/>
      <c r="FR354" s="27"/>
      <c r="FS354" s="27">
        <f t="shared" ref="FS354" si="10104">SUM(FS347:FS353)</f>
        <v>2947</v>
      </c>
      <c r="FT354" s="28">
        <f t="shared" ref="FT354" si="10105">((FS354+FU354)/7)/FQ353</f>
        <v>222.64285714285714</v>
      </c>
      <c r="FU354" s="27">
        <f t="shared" ref="FU354" si="10106">SUM(FU347:FU353)</f>
        <v>170</v>
      </c>
      <c r="FV354" s="28">
        <f t="shared" ref="FV354" si="10107">(FU354/(FU354+FS354))</f>
        <v>5.4539621430863008E-2</v>
      </c>
      <c r="FW354" s="27"/>
      <c r="FX354" s="27"/>
      <c r="FY354" s="29" t="e">
        <f t="shared" ref="FY354:FZ354" si="10108">FY352/FY351*100-100</f>
        <v>#DIV/0!</v>
      </c>
      <c r="FZ354" s="72" t="e">
        <f t="shared" si="10108"/>
        <v>#DIV/0!</v>
      </c>
      <c r="GA354" s="26">
        <f t="shared" ref="GA354" si="10109">SUM(GA347:GA353)</f>
        <v>0</v>
      </c>
      <c r="GB354" s="27">
        <f t="shared" ref="GB354" si="10110">SUM(GB347:GB353)</f>
        <v>0</v>
      </c>
      <c r="GC354" s="27"/>
      <c r="GD354" s="27"/>
      <c r="GE354" s="27">
        <f t="shared" ref="GE354" si="10111">SUM(GE347:GE353)</f>
        <v>0</v>
      </c>
      <c r="GF354" s="28" t="e">
        <f t="shared" ref="GF354" si="10112">((GE354+GG354)/7)/GC353</f>
        <v>#DIV/0!</v>
      </c>
      <c r="GG354" s="27">
        <f t="shared" ref="GG354" si="10113">SUM(GG347:GG353)</f>
        <v>0</v>
      </c>
      <c r="GH354" s="28" t="e">
        <f t="shared" ref="GH354" si="10114">(GG354/(GG354+GE354))</f>
        <v>#DIV/0!</v>
      </c>
      <c r="GI354" s="27"/>
      <c r="GJ354" s="27"/>
      <c r="GK354" s="29" t="e">
        <f t="shared" ref="GK354:GL354" si="10115">GK352/GK351*100-100</f>
        <v>#DIV/0!</v>
      </c>
      <c r="GL354" s="72" t="e">
        <f t="shared" si="10115"/>
        <v>#DIV/0!</v>
      </c>
      <c r="GM354" s="26">
        <f t="shared" ref="GM354" si="10116">SUM(GM347:GM353)</f>
        <v>0</v>
      </c>
      <c r="GN354" s="27">
        <f t="shared" ref="GN354" si="10117">SUM(GN347:GN353)</f>
        <v>0</v>
      </c>
      <c r="GO354" s="27"/>
      <c r="GP354" s="27"/>
      <c r="GQ354" s="27">
        <f t="shared" ref="GQ354" si="10118">SUM(GQ347:GQ353)</f>
        <v>0</v>
      </c>
      <c r="GR354" s="28" t="e">
        <f t="shared" ref="GR354" si="10119">((GQ354+GS354)/7)/GO353</f>
        <v>#DIV/0!</v>
      </c>
      <c r="GS354" s="27">
        <f t="shared" ref="GS354" si="10120">SUM(GS347:GS353)</f>
        <v>0</v>
      </c>
      <c r="GT354" s="28" t="e">
        <f t="shared" ref="GT354" si="10121">(GS354/(GS354+GQ354))</f>
        <v>#DIV/0!</v>
      </c>
      <c r="GU354" s="27"/>
      <c r="GV354" s="27"/>
      <c r="GW354" s="29" t="e">
        <f t="shared" ref="GW354:GX354" si="10122">GW352/GW351*100-100</f>
        <v>#DIV/0!</v>
      </c>
      <c r="GX354" s="72" t="e">
        <f t="shared" si="10122"/>
        <v>#DIV/0!</v>
      </c>
      <c r="GY354" s="26">
        <f t="shared" ref="GY354" si="10123">SUM(GY347:GY353)</f>
        <v>0</v>
      </c>
      <c r="GZ354" s="27">
        <f t="shared" ref="GZ354" si="10124">SUM(GZ347:GZ353)</f>
        <v>0</v>
      </c>
      <c r="HA354" s="27"/>
      <c r="HB354" s="27"/>
      <c r="HC354" s="27">
        <f t="shared" ref="HC354" si="10125">SUM(HC347:HC353)</f>
        <v>1761</v>
      </c>
      <c r="HD354" s="28" t="e">
        <f t="shared" ref="HD354" si="10126">((HC354+HE354)/7)/HA353</f>
        <v>#DIV/0!</v>
      </c>
      <c r="HE354" s="27">
        <f t="shared" ref="HE354" si="10127">SUM(HE347:HE353)</f>
        <v>0</v>
      </c>
      <c r="HF354" s="28">
        <f t="shared" ref="HF354" si="10128">(HE354/(HE354+HC354))</f>
        <v>0</v>
      </c>
      <c r="HG354" s="27"/>
      <c r="HH354" s="27"/>
      <c r="HI354" s="29" t="e">
        <f t="shared" ref="HI354:HJ354" si="10129">HI352/HI351*100-100</f>
        <v>#DIV/0!</v>
      </c>
      <c r="HJ354" s="72" t="e">
        <f t="shared" si="10129"/>
        <v>#DIV/0!</v>
      </c>
      <c r="HK354" s="26">
        <f t="shared" si="9955"/>
        <v>11224</v>
      </c>
      <c r="HL354" s="27">
        <f t="shared" si="9956"/>
        <v>854</v>
      </c>
      <c r="HM354" s="27">
        <f t="shared" si="9957"/>
        <v>0</v>
      </c>
      <c r="HN354" s="27">
        <f t="shared" si="9958"/>
        <v>0</v>
      </c>
      <c r="HO354" s="27">
        <f t="shared" si="9959"/>
        <v>15626</v>
      </c>
      <c r="HP354" s="216">
        <f>+((HO354)/HM353)/7</f>
        <v>117.48872180451129</v>
      </c>
      <c r="HQ354" s="62">
        <f t="shared" si="9961"/>
        <v>722</v>
      </c>
      <c r="HR354" s="52">
        <f t="shared" si="10005"/>
        <v>4.6205042877255853E-2</v>
      </c>
      <c r="HS354" s="53">
        <f t="shared" ref="HS354" si="10130">SUM(HS347:HS353)/7</f>
        <v>28.914285714285711</v>
      </c>
      <c r="HT354" s="54">
        <f t="shared" ref="HT354" si="10131">SUM(HT347:HT353)</f>
        <v>13189</v>
      </c>
      <c r="HU354" s="53" t="e">
        <f t="shared" ref="HU354" si="10132">AVERAGE(HU347:HU353)</f>
        <v>#DIV/0!</v>
      </c>
      <c r="HV354" s="63" t="e">
        <f>HV352/HV351*100-100</f>
        <v>#DIV/0!</v>
      </c>
      <c r="HW354" s="72" t="e">
        <f>HW352/HW351*100-100</f>
        <v>#DIV/0!</v>
      </c>
      <c r="HX354" s="78">
        <f t="shared" ref="HX354" si="10133">SUM(G354,I354,S354,U354,AE354,AG354,AQ354,AS354,BC354,BE354)/7/SUM(E353,Q353,AC353,AO353,BA353)</f>
        <v>31.428571428571431</v>
      </c>
      <c r="HY354" s="78" t="e">
        <f t="shared" ref="HY354" si="10134">SUM(BO354,BQ354,CA354,CC354,CM354,CO354,CY354,DA354,DK354,DM354)/7/SUM(BM353,BY353,CK353,CW353,DI353)</f>
        <v>#DIV/0!</v>
      </c>
      <c r="HZ354" s="78" t="e">
        <f t="shared" ref="HZ354" si="10135">SUM(DW354,DY354,EI354,EK354,EU354,EW354,FG354,FI354)/7/SUM(DU353,EG353,ES353,FE353)</f>
        <v>#DIV/0!</v>
      </c>
      <c r="IA354" s="78">
        <f t="shared" ref="IA354" si="10136">SUM(FS354,FU354,GE354,GG354,GQ354,GS354,HC354,HE354)/7/SUM(FQ353,GC353,GO353,HA353)</f>
        <v>348.42857142857144</v>
      </c>
      <c r="IB354" s="92">
        <f t="shared" ref="IB354" si="10137">SUM(I354,U354,AG354,AS354,BE354)/SUM(G354,I354,S354,U354,AE354,AG354,AQ354,AS354,BC354,BE354)</f>
        <v>5.9625668449197859E-2</v>
      </c>
      <c r="IC354" s="92">
        <f t="shared" ref="IC354" si="10138">SUM(BQ354,CC354,CO354,DA354,DM354)/SUM(BO354,BQ354,CA354,CC354,CM354,CO354,CY354,DA354,DK354,DM354)</f>
        <v>4.3668122270742356E-2</v>
      </c>
      <c r="ID354" s="92">
        <f t="shared" ref="ID354" si="10139">SUM(DY354,EK354,EW354,FI354)/SUM(DW354,DY354,EI354,EK354,EU354,EW354,FG354,FI354)</f>
        <v>5.0538277511961723E-2</v>
      </c>
      <c r="IE354" s="92">
        <f t="shared" ref="IE354" si="10140">SUM(FU354,GG354,GS354,HE354)/SUM(FS354,FU354,GE354,GG354,GQ354,GS354,HC354,HE354)</f>
        <v>3.4850348503485035E-2</v>
      </c>
      <c r="IF354" s="94">
        <f t="shared" ref="IF354" si="10141">SUM(C354,O354,AA354,AM354,AY354)</f>
        <v>2937</v>
      </c>
      <c r="IG354" s="94">
        <f t="shared" ref="IG354" si="10142">SUM(BK354,BW354,CI354,CU354,DG354)</f>
        <v>3012</v>
      </c>
      <c r="IH354" s="94">
        <f t="shared" ref="IH354" si="10143">SUM(DS354,EE354,EQ354,FC354)</f>
        <v>2693</v>
      </c>
      <c r="II354" s="94">
        <f t="shared" ref="II354" si="10144">SUM(FO354,GA354,GM354,GY354)</f>
        <v>2582</v>
      </c>
      <c r="IJ354" s="96" t="s">
        <v>89</v>
      </c>
    </row>
    <row r="355" spans="1:244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80">
        <f t="shared" ref="HK355" si="10145">HK354/HM344</f>
        <v>0.99831005959263541</v>
      </c>
      <c r="HL355" s="81">
        <f t="shared" ref="HL355" si="10146">HL354/HN344</f>
        <v>1</v>
      </c>
      <c r="HM355" s="79"/>
      <c r="HN355" s="45"/>
      <c r="HO355" s="45"/>
      <c r="HP355" s="218"/>
      <c r="HQ355" s="45"/>
      <c r="HR355" s="45"/>
      <c r="HS355" s="45"/>
      <c r="HT355" s="55"/>
      <c r="HU355" s="45"/>
      <c r="HV355" s="45"/>
      <c r="HW355" s="46"/>
      <c r="HY355" s="77"/>
      <c r="HZ355" s="77"/>
      <c r="IA355" s="77"/>
      <c r="IF355" s="94">
        <f t="shared" ref="IF355" si="10147">SUM(E344,Q344,AC344,AO344,BA344)</f>
        <v>2954</v>
      </c>
      <c r="IG355" s="94">
        <f t="shared" ref="IG355" si="10148">SUM(BM344,BY344,CK344,CW344,DI344)</f>
        <v>3012</v>
      </c>
      <c r="IH355" s="94">
        <f t="shared" ref="IH355" si="10149">SUM(DU344,EG344,ES344,FE344)</f>
        <v>2693</v>
      </c>
      <c r="II355" s="94">
        <f t="shared" ref="II355" si="10150">SUM(FQ344,GC344,GO344,HA344)</f>
        <v>2584</v>
      </c>
      <c r="IJ355" s="96" t="s">
        <v>84</v>
      </c>
    </row>
  </sheetData>
  <mergeCells count="63">
    <mergeCell ref="A50:A57"/>
    <mergeCell ref="A59:A66"/>
    <mergeCell ref="A68:A75"/>
    <mergeCell ref="HK1:HW2"/>
    <mergeCell ref="C2:N2"/>
    <mergeCell ref="O2:Z2"/>
    <mergeCell ref="AA2:AL2"/>
    <mergeCell ref="AM2:AX2"/>
    <mergeCell ref="AY2:BJ2"/>
    <mergeCell ref="BK2:BV2"/>
    <mergeCell ref="BW2:CH2"/>
    <mergeCell ref="FO1:HJ1"/>
    <mergeCell ref="FO2:FZ2"/>
    <mergeCell ref="GA2:GL2"/>
    <mergeCell ref="C1:BJ1"/>
    <mergeCell ref="BK1:DR1"/>
    <mergeCell ref="A41:A48"/>
    <mergeCell ref="CI2:CT2"/>
    <mergeCell ref="CU2:DF2"/>
    <mergeCell ref="DG2:DR2"/>
    <mergeCell ref="DS2:ED2"/>
    <mergeCell ref="GY2:HJ2"/>
    <mergeCell ref="A5:A12"/>
    <mergeCell ref="A14:A21"/>
    <mergeCell ref="A23:A30"/>
    <mergeCell ref="A32:A39"/>
    <mergeCell ref="EE2:EP2"/>
    <mergeCell ref="EQ2:FB2"/>
    <mergeCell ref="A1:B2"/>
    <mergeCell ref="FC2:FN2"/>
    <mergeCell ref="DS1:FN1"/>
    <mergeCell ref="GM2:GX2"/>
    <mergeCell ref="A77:A84"/>
    <mergeCell ref="A86:A93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329:A336"/>
    <mergeCell ref="A338:A345"/>
    <mergeCell ref="A347:A354"/>
    <mergeCell ref="A266:A273"/>
    <mergeCell ref="A275:A282"/>
    <mergeCell ref="A284:A291"/>
    <mergeCell ref="A293:A300"/>
    <mergeCell ref="A302:A309"/>
    <mergeCell ref="A311:A318"/>
    <mergeCell ref="A320:A327"/>
    <mergeCell ref="A257:A264"/>
    <mergeCell ref="A158:A165"/>
    <mergeCell ref="A167:A174"/>
    <mergeCell ref="A176:A183"/>
    <mergeCell ref="A185:A192"/>
    <mergeCell ref="A194:A201"/>
    <mergeCell ref="A212:A219"/>
    <mergeCell ref="A221:A228"/>
    <mergeCell ref="A230:A237"/>
    <mergeCell ref="A239:A246"/>
    <mergeCell ref="A248:A25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42"/>
  <sheetViews>
    <sheetView showGridLines="0" workbookViewId="0">
      <pane xSplit="1" ySplit="6" topLeftCell="B21" activePane="bottomRight" state="frozen"/>
      <selection pane="topRight" activeCell="B1" sqref="B1"/>
      <selection pane="bottomLeft" activeCell="A7" sqref="A7"/>
      <selection pane="bottomRight" activeCell="G30" sqref="G30"/>
    </sheetView>
  </sheetViews>
  <sheetFormatPr baseColWidth="10" defaultRowHeight="15" x14ac:dyDescent="0.25"/>
  <cols>
    <col min="1" max="2" width="13.28515625" style="75" bestFit="1" customWidth="1"/>
    <col min="3" max="3" width="11" style="75" bestFit="1" customWidth="1"/>
    <col min="4" max="4" width="11.28515625" style="75" bestFit="1" customWidth="1"/>
    <col min="5" max="5" width="11" style="75" bestFit="1" customWidth="1"/>
    <col min="6" max="6" width="11.28515625" style="75" bestFit="1" customWidth="1"/>
    <col min="7" max="7" width="11" style="75" bestFit="1" customWidth="1"/>
    <col min="8" max="8" width="11.28515625" style="75" bestFit="1" customWidth="1"/>
    <col min="9" max="9" width="11" style="75" bestFit="1" customWidth="1"/>
    <col min="10" max="10" width="11.28515625" style="75" bestFit="1" customWidth="1"/>
    <col min="11" max="11" width="11" style="75" bestFit="1" customWidth="1"/>
    <col min="12" max="12" width="11.28515625" style="75" bestFit="1" customWidth="1"/>
    <col min="13" max="13" width="11" style="75" bestFit="1" customWidth="1"/>
    <col min="14" max="14" width="11.28515625" style="75" bestFit="1" customWidth="1"/>
    <col min="15" max="15" width="11" style="75" bestFit="1" customWidth="1"/>
    <col min="16" max="16" width="11.28515625" style="75" bestFit="1" customWidth="1"/>
    <col min="17" max="17" width="11" style="75" bestFit="1" customWidth="1"/>
    <col min="18" max="18" width="11.28515625" style="75" bestFit="1" customWidth="1"/>
    <col min="19" max="19" width="11" style="75" bestFit="1" customWidth="1"/>
    <col min="20" max="20" width="11.28515625" style="75" bestFit="1" customWidth="1"/>
    <col min="21" max="21" width="11" style="75" bestFit="1" customWidth="1"/>
    <col min="22" max="22" width="11.28515625" style="75" bestFit="1" customWidth="1"/>
    <col min="23" max="23" width="11" style="75" bestFit="1" customWidth="1"/>
    <col min="24" max="24" width="11.28515625" style="75" bestFit="1" customWidth="1"/>
    <col min="25" max="25" width="11" style="75" bestFit="1" customWidth="1"/>
    <col min="26" max="26" width="11.28515625" style="75" bestFit="1" customWidth="1"/>
    <col min="27" max="27" width="11" style="75" bestFit="1" customWidth="1"/>
    <col min="28" max="28" width="11.28515625" style="75" bestFit="1" customWidth="1"/>
    <col min="29" max="29" width="11" style="75" bestFit="1" customWidth="1"/>
    <col min="30" max="30" width="11.28515625" style="75" bestFit="1" customWidth="1"/>
    <col min="31" max="31" width="11" style="75" customWidth="1"/>
    <col min="32" max="32" width="11.28515625" style="75" customWidth="1"/>
    <col min="33" max="33" width="11" style="75" customWidth="1"/>
    <col min="34" max="34" width="11.28515625" style="75" customWidth="1"/>
    <col min="35" max="35" width="11" style="75" customWidth="1"/>
    <col min="36" max="36" width="11.28515625" style="75" customWidth="1"/>
    <col min="37" max="37" width="11" style="75" customWidth="1"/>
    <col min="38" max="38" width="11.28515625" style="75" customWidth="1"/>
    <col min="39" max="16384" width="11.42578125" style="75"/>
  </cols>
  <sheetData>
    <row r="2" spans="1:38" s="99" customFormat="1" ht="21.75" thickBot="1" x14ac:dyDescent="0.3">
      <c r="A2" s="253" t="s">
        <v>91</v>
      </c>
      <c r="B2" s="253"/>
      <c r="C2" s="268" t="s">
        <v>92</v>
      </c>
      <c r="D2" s="268"/>
      <c r="E2" s="268"/>
      <c r="F2" s="268"/>
      <c r="G2" s="268"/>
      <c r="H2" s="268"/>
      <c r="I2" s="268"/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</row>
    <row r="3" spans="1:38" s="99" customFormat="1" ht="21.75" thickBot="1" x14ac:dyDescent="0.3">
      <c r="C3" s="269" t="s">
        <v>93</v>
      </c>
      <c r="D3" s="270"/>
      <c r="E3" s="270"/>
      <c r="F3" s="270"/>
      <c r="G3" s="270"/>
      <c r="H3" s="270"/>
      <c r="I3" s="270"/>
      <c r="J3" s="270"/>
      <c r="K3" s="270"/>
      <c r="L3" s="271"/>
      <c r="M3" s="272" t="s">
        <v>94</v>
      </c>
      <c r="N3" s="273"/>
      <c r="O3" s="273"/>
      <c r="P3" s="273"/>
      <c r="Q3" s="273"/>
      <c r="R3" s="273"/>
      <c r="S3" s="273"/>
      <c r="T3" s="273"/>
      <c r="U3" s="273"/>
      <c r="V3" s="274"/>
      <c r="W3" s="275" t="s">
        <v>95</v>
      </c>
      <c r="X3" s="276"/>
      <c r="Y3" s="276"/>
      <c r="Z3" s="276"/>
      <c r="AA3" s="276"/>
      <c r="AB3" s="276"/>
      <c r="AC3" s="276"/>
      <c r="AD3" s="277"/>
      <c r="AE3" s="278" t="s">
        <v>113</v>
      </c>
      <c r="AF3" s="279"/>
      <c r="AG3" s="279"/>
      <c r="AH3" s="279"/>
      <c r="AI3" s="279"/>
      <c r="AJ3" s="279"/>
      <c r="AK3" s="279"/>
      <c r="AL3" s="280"/>
    </row>
    <row r="4" spans="1:38" ht="15" customHeight="1" thickBot="1" x14ac:dyDescent="0.3">
      <c r="A4" s="258" t="s">
        <v>96</v>
      </c>
      <c r="B4" s="259"/>
      <c r="C4" s="256" t="s">
        <v>97</v>
      </c>
      <c r="D4" s="257"/>
      <c r="E4" s="255" t="s">
        <v>98</v>
      </c>
      <c r="F4" s="252"/>
      <c r="G4" s="256" t="s">
        <v>99</v>
      </c>
      <c r="H4" s="257"/>
      <c r="I4" s="251" t="s">
        <v>100</v>
      </c>
      <c r="J4" s="260"/>
      <c r="K4" s="256" t="s">
        <v>101</v>
      </c>
      <c r="L4" s="257"/>
      <c r="M4" s="256" t="s">
        <v>97</v>
      </c>
      <c r="N4" s="257"/>
      <c r="O4" s="255" t="s">
        <v>98</v>
      </c>
      <c r="P4" s="252"/>
      <c r="Q4" s="256" t="s">
        <v>99</v>
      </c>
      <c r="R4" s="257"/>
      <c r="S4" s="251" t="s">
        <v>100</v>
      </c>
      <c r="T4" s="260"/>
      <c r="U4" s="256" t="s">
        <v>101</v>
      </c>
      <c r="V4" s="257"/>
      <c r="W4" s="256" t="s">
        <v>97</v>
      </c>
      <c r="X4" s="257"/>
      <c r="Y4" s="255" t="s">
        <v>98</v>
      </c>
      <c r="Z4" s="252"/>
      <c r="AA4" s="256" t="s">
        <v>99</v>
      </c>
      <c r="AB4" s="257"/>
      <c r="AC4" s="251" t="s">
        <v>100</v>
      </c>
      <c r="AD4" s="260"/>
      <c r="AE4" s="256" t="s">
        <v>97</v>
      </c>
      <c r="AF4" s="257"/>
      <c r="AG4" s="255" t="s">
        <v>98</v>
      </c>
      <c r="AH4" s="252"/>
      <c r="AI4" s="256" t="s">
        <v>99</v>
      </c>
      <c r="AJ4" s="257"/>
      <c r="AK4" s="251" t="s">
        <v>100</v>
      </c>
      <c r="AL4" s="252"/>
    </row>
    <row r="5" spans="1:38" ht="15" customHeight="1" x14ac:dyDescent="0.25">
      <c r="A5" s="100"/>
      <c r="B5" s="100"/>
      <c r="C5" s="101" t="s">
        <v>102</v>
      </c>
      <c r="D5" s="102" t="s">
        <v>103</v>
      </c>
      <c r="E5" s="101" t="s">
        <v>102</v>
      </c>
      <c r="F5" s="102" t="s">
        <v>103</v>
      </c>
      <c r="G5" s="101" t="s">
        <v>102</v>
      </c>
      <c r="H5" s="102" t="s">
        <v>103</v>
      </c>
      <c r="I5" s="103" t="s">
        <v>102</v>
      </c>
      <c r="J5" s="104" t="s">
        <v>103</v>
      </c>
      <c r="K5" s="101" t="s">
        <v>102</v>
      </c>
      <c r="L5" s="102" t="s">
        <v>103</v>
      </c>
      <c r="M5" s="103" t="s">
        <v>102</v>
      </c>
      <c r="N5" s="104" t="s">
        <v>103</v>
      </c>
      <c r="O5" s="101" t="s">
        <v>102</v>
      </c>
      <c r="P5" s="102" t="s">
        <v>103</v>
      </c>
      <c r="Q5" s="103" t="s">
        <v>102</v>
      </c>
      <c r="R5" s="104" t="s">
        <v>103</v>
      </c>
      <c r="S5" s="101" t="s">
        <v>102</v>
      </c>
      <c r="T5" s="102" t="s">
        <v>103</v>
      </c>
      <c r="U5" s="103" t="s">
        <v>102</v>
      </c>
      <c r="V5" s="104" t="s">
        <v>103</v>
      </c>
      <c r="W5" s="101" t="s">
        <v>102</v>
      </c>
      <c r="X5" s="102" t="s">
        <v>103</v>
      </c>
      <c r="Y5" s="103" t="s">
        <v>102</v>
      </c>
      <c r="Z5" s="104" t="s">
        <v>103</v>
      </c>
      <c r="AA5" s="101" t="s">
        <v>102</v>
      </c>
      <c r="AB5" s="102" t="s">
        <v>103</v>
      </c>
      <c r="AC5" s="103" t="s">
        <v>102</v>
      </c>
      <c r="AD5" s="104" t="s">
        <v>103</v>
      </c>
      <c r="AE5" s="101" t="s">
        <v>102</v>
      </c>
      <c r="AF5" s="102" t="s">
        <v>103</v>
      </c>
      <c r="AG5" s="103" t="s">
        <v>102</v>
      </c>
      <c r="AH5" s="104" t="s">
        <v>103</v>
      </c>
      <c r="AI5" s="193" t="s">
        <v>102</v>
      </c>
      <c r="AJ5" s="194" t="s">
        <v>103</v>
      </c>
      <c r="AK5" s="103" t="s">
        <v>102</v>
      </c>
      <c r="AL5" s="102" t="s">
        <v>103</v>
      </c>
    </row>
    <row r="6" spans="1:38" ht="30.75" customHeight="1" x14ac:dyDescent="0.25">
      <c r="A6" s="100" t="s">
        <v>104</v>
      </c>
      <c r="B6" s="100" t="s">
        <v>105</v>
      </c>
      <c r="C6" s="105">
        <v>126</v>
      </c>
      <c r="D6" s="106"/>
      <c r="E6" s="66">
        <v>126.5</v>
      </c>
      <c r="F6" s="64"/>
      <c r="G6" s="66">
        <v>127</v>
      </c>
      <c r="H6" s="64"/>
      <c r="I6" s="107">
        <v>126</v>
      </c>
      <c r="J6" s="67"/>
      <c r="K6" s="66">
        <v>123</v>
      </c>
      <c r="L6" s="64"/>
      <c r="M6" s="107">
        <v>122.5</v>
      </c>
      <c r="N6" s="67"/>
      <c r="O6" s="66">
        <v>121</v>
      </c>
      <c r="P6" s="64"/>
      <c r="Q6" s="107">
        <v>122</v>
      </c>
      <c r="R6" s="67"/>
      <c r="S6" s="66">
        <v>120.5</v>
      </c>
      <c r="T6" s="64"/>
      <c r="U6" s="107">
        <v>119.5</v>
      </c>
      <c r="V6" s="67"/>
      <c r="W6" s="66">
        <v>124.5</v>
      </c>
      <c r="X6" s="64"/>
      <c r="Y6" s="107">
        <v>127</v>
      </c>
      <c r="Z6" s="67"/>
      <c r="AA6" s="66">
        <v>122</v>
      </c>
      <c r="AB6" s="64"/>
      <c r="AC6" s="107">
        <v>120.5</v>
      </c>
      <c r="AD6" s="67"/>
      <c r="AE6" s="66">
        <v>125</v>
      </c>
      <c r="AF6" s="64"/>
      <c r="AG6" s="107">
        <v>127</v>
      </c>
      <c r="AH6" s="67"/>
      <c r="AI6" s="66">
        <v>123</v>
      </c>
      <c r="AJ6" s="64"/>
      <c r="AK6" s="107">
        <v>120.5</v>
      </c>
      <c r="AL6" s="64"/>
    </row>
    <row r="7" spans="1:38" x14ac:dyDescent="0.25">
      <c r="A7" s="108">
        <v>5</v>
      </c>
      <c r="B7" s="109">
        <v>6.4000000000000001E-2</v>
      </c>
      <c r="C7" s="135">
        <f>(($C$16-$C$6)*B7)+C6</f>
        <v>128.31103999999999</v>
      </c>
      <c r="D7" s="110">
        <f>C7-C6</f>
        <v>2.3110399999999913</v>
      </c>
      <c r="E7" s="135">
        <f>(($E$16-$E$6)*$B$7)+E6</f>
        <v>128.77904000000001</v>
      </c>
      <c r="F7" s="110">
        <f>E7-E6</f>
        <v>2.2790400000000091</v>
      </c>
      <c r="G7" s="135">
        <f>(($G$16-$G$6)*$B$7)+G6</f>
        <v>129.24704</v>
      </c>
      <c r="H7" s="110">
        <f>G7-G6</f>
        <v>2.2470399999999984</v>
      </c>
      <c r="I7" s="137">
        <f>(($I$16-$I$6)*$B$7)+I6</f>
        <v>128.31103999999999</v>
      </c>
      <c r="J7" s="111">
        <f>I7-I6</f>
        <v>2.3110399999999913</v>
      </c>
      <c r="K7" s="135">
        <f>(($K$16-$K$6)*$B$7)+K6</f>
        <v>125.50304</v>
      </c>
      <c r="L7" s="110">
        <f>K7-K6</f>
        <v>2.5030399999999986</v>
      </c>
      <c r="M7" s="137">
        <f>(($M$16-$M$6)*$B$7)+M6</f>
        <v>125.03504</v>
      </c>
      <c r="N7" s="111">
        <f>M7-M6</f>
        <v>2.5350399999999951</v>
      </c>
      <c r="O7" s="135">
        <f>(($O$16-$O$6)*$B$7)+O6</f>
        <v>123.63104</v>
      </c>
      <c r="P7" s="110">
        <f>O7-O6</f>
        <v>2.6310399999999987</v>
      </c>
      <c r="Q7" s="137">
        <f>(($Q$16-$Q$6)*$B$7)+Q6</f>
        <v>124.56704000000001</v>
      </c>
      <c r="R7" s="111">
        <f>Q7-Q6</f>
        <v>2.5670400000000058</v>
      </c>
      <c r="S7" s="135">
        <f>(($S$16-$S$6)*$B$7)+S6</f>
        <v>123.16304</v>
      </c>
      <c r="T7" s="110">
        <f>S7-S6</f>
        <v>2.6630399999999952</v>
      </c>
      <c r="U7" s="137">
        <f>(($U$16-$U$6)*$B$7)+U6</f>
        <v>122.22704</v>
      </c>
      <c r="V7" s="111">
        <f>U7-U6</f>
        <v>2.7270400000000024</v>
      </c>
      <c r="W7" s="135">
        <f>(($W$16-$W$6)*$B$7)+W6</f>
        <v>126.90703999999999</v>
      </c>
      <c r="X7" s="110">
        <f>W7-W6</f>
        <v>2.407039999999995</v>
      </c>
      <c r="Y7" s="137">
        <f>(($Y$16-$Y$6)*$B$7)+Y6</f>
        <v>129.24704</v>
      </c>
      <c r="Z7" s="111">
        <f>Y7-Y6</f>
        <v>2.2470399999999984</v>
      </c>
      <c r="AA7" s="135">
        <f>(($AA$16-$AA$6)*$B$7)+AA6</f>
        <v>124.56704000000001</v>
      </c>
      <c r="AB7" s="110">
        <f>AA7-AA6</f>
        <v>2.5670400000000058</v>
      </c>
      <c r="AC7" s="137">
        <f>(($AC$16-$AC$6)*$B$7)+AC6</f>
        <v>123.16304</v>
      </c>
      <c r="AD7" s="111">
        <f>AC7-AC6</f>
        <v>2.6630399999999952</v>
      </c>
      <c r="AE7" s="135">
        <f>(($W$16-$W$6)*$B$7)+AE6</f>
        <v>127.40703999999999</v>
      </c>
      <c r="AF7" s="110">
        <f>AE7-AE6</f>
        <v>2.407039999999995</v>
      </c>
      <c r="AG7" s="137">
        <f>(($Y$16-$Y$6)*$B$7)+AG6</f>
        <v>129.24704</v>
      </c>
      <c r="AH7" s="111">
        <f>AG7-AG6</f>
        <v>2.2470399999999984</v>
      </c>
      <c r="AI7" s="135">
        <f>(($AA$16-$AI$6)*$B$7)+AI6</f>
        <v>125.50304</v>
      </c>
      <c r="AJ7" s="110">
        <f>AI7-AI6</f>
        <v>2.5030399999999986</v>
      </c>
      <c r="AK7" s="137">
        <f>(($AC$16-$AC$6)*$B$7)+AK6</f>
        <v>123.16304</v>
      </c>
      <c r="AL7" s="110">
        <f>AK7-AK6</f>
        <v>2.6630399999999952</v>
      </c>
    </row>
    <row r="8" spans="1:38" x14ac:dyDescent="0.25">
      <c r="A8" s="112">
        <v>15</v>
      </c>
      <c r="B8" s="109">
        <v>7.4999999999999997E-2</v>
      </c>
      <c r="C8" s="139">
        <f>(($C$16-$C$6)*B8)+C7</f>
        <v>131.01928999999998</v>
      </c>
      <c r="D8" s="110">
        <f t="shared" ref="D8:D14" si="0">C8-C7</f>
        <v>2.7082499999999925</v>
      </c>
      <c r="E8" s="139">
        <f>(($E$16-$E$6)*$B$8)+E7</f>
        <v>131.44979000000001</v>
      </c>
      <c r="F8" s="110">
        <f t="shared" ref="F8:F15" si="1">E8-E7</f>
        <v>2.6707499999999982</v>
      </c>
      <c r="G8" s="139">
        <f>(($G$16-$G$6)*$B$8)+G7</f>
        <v>131.88029</v>
      </c>
      <c r="H8" s="110">
        <f t="shared" ref="H8:H15" si="2">G8-G7</f>
        <v>2.6332500000000039</v>
      </c>
      <c r="I8" s="141">
        <f>(($I$16-$I$6)*$B$8)+I7</f>
        <v>131.01928999999998</v>
      </c>
      <c r="J8" s="111">
        <f t="shared" ref="J8:J15" si="3">I8-I7</f>
        <v>2.7082499999999925</v>
      </c>
      <c r="K8" s="139">
        <f>(($K$16-$K$6)*$B$8)+K7</f>
        <v>128.43628999999999</v>
      </c>
      <c r="L8" s="110">
        <f t="shared" ref="L8:L15" si="4">K8-K7</f>
        <v>2.9332499999999868</v>
      </c>
      <c r="M8" s="141">
        <f>(($M$16-$M$6)*$B$8)+M7</f>
        <v>128.00578999999999</v>
      </c>
      <c r="N8" s="111">
        <f t="shared" ref="N8:N15" si="5">M8-M7</f>
        <v>2.9707499999999953</v>
      </c>
      <c r="O8" s="139">
        <f>(($O$16-$O$6)*$B$8)+O7</f>
        <v>126.71429000000001</v>
      </c>
      <c r="P8" s="110">
        <f t="shared" ref="P8:P15" si="6">O8-O7</f>
        <v>3.0832500000000067</v>
      </c>
      <c r="Q8" s="141">
        <f>(($Q$16-$Q$6)*$B$8)+Q7</f>
        <v>127.57529000000001</v>
      </c>
      <c r="R8" s="111">
        <f t="shared" ref="R8:R15" si="7">Q8-Q7</f>
        <v>3.0082500000000039</v>
      </c>
      <c r="S8" s="139">
        <f>(($S$16-$S$6)*$B$8)+S7</f>
        <v>126.28379</v>
      </c>
      <c r="T8" s="110">
        <f t="shared" ref="T8:T15" si="8">S8-S7</f>
        <v>3.120750000000001</v>
      </c>
      <c r="U8" s="141">
        <f>(($U$16-$U$6)*$B$8)+U7</f>
        <v>125.42279000000001</v>
      </c>
      <c r="V8" s="111">
        <f t="shared" ref="V8:V15" si="9">U8-U7</f>
        <v>3.1957500000000039</v>
      </c>
      <c r="W8" s="139">
        <f>(($W$16-$W$6)*$B$8)+W7</f>
        <v>129.72779</v>
      </c>
      <c r="X8" s="110">
        <f t="shared" ref="X8:X15" si="10">W8-W7</f>
        <v>2.8207500000000039</v>
      </c>
      <c r="Y8" s="141">
        <f>(($Y$16-$Y$6)*$B$8)+Y7</f>
        <v>131.88029</v>
      </c>
      <c r="Z8" s="111">
        <f t="shared" ref="Z8:Z15" si="11">Y8-Y7</f>
        <v>2.6332500000000039</v>
      </c>
      <c r="AA8" s="139">
        <f>(($AA$16-$AA$6)*$B$8)+AA7</f>
        <v>127.57529000000001</v>
      </c>
      <c r="AB8" s="110">
        <f t="shared" ref="AB8:AB15" si="12">AA8-AA7</f>
        <v>3.0082500000000039</v>
      </c>
      <c r="AC8" s="141">
        <f>(($AC$16-$AC$6)*$B$8)+AC7</f>
        <v>126.28379</v>
      </c>
      <c r="AD8" s="111">
        <f t="shared" ref="AD8:AD15" si="13">AC8-AC7</f>
        <v>3.120750000000001</v>
      </c>
      <c r="AE8" s="139">
        <f>(($W$16-$W$6)*$B$8)+AE7</f>
        <v>130.22779</v>
      </c>
      <c r="AF8" s="110">
        <f t="shared" ref="AF8:AF15" si="14">AE8-AE7</f>
        <v>2.8207500000000039</v>
      </c>
      <c r="AG8" s="141">
        <f>(($Y$16-$Y$6)*$B$8)+AG7</f>
        <v>131.88029</v>
      </c>
      <c r="AH8" s="111">
        <f t="shared" ref="AH8:AH15" si="15">AG8-AG7</f>
        <v>2.6332500000000039</v>
      </c>
      <c r="AI8" s="139">
        <f>(($AA$16-$AI$6)*$B$8)+AI7</f>
        <v>128.43628999999999</v>
      </c>
      <c r="AJ8" s="110">
        <f t="shared" ref="AJ8:AJ15" si="16">AI8-AI7</f>
        <v>2.9332499999999868</v>
      </c>
      <c r="AK8" s="141">
        <f>(($AC$16-$AC$6)*$B$8)+AK7</f>
        <v>126.28379</v>
      </c>
      <c r="AL8" s="110">
        <f t="shared" ref="AL8:AL15" si="17">AK8-AK7</f>
        <v>3.120750000000001</v>
      </c>
    </row>
    <row r="9" spans="1:38" x14ac:dyDescent="0.25">
      <c r="A9" s="113">
        <v>25</v>
      </c>
      <c r="B9" s="109">
        <v>8.6999999999999994E-2</v>
      </c>
      <c r="C9" s="145">
        <f>(($C$16-$C$6)*B9)+C8</f>
        <v>134.16085999999999</v>
      </c>
      <c r="D9" s="110">
        <f t="shared" si="0"/>
        <v>3.1415700000000015</v>
      </c>
      <c r="E9" s="145">
        <f>(($E$16-$E$6)*$B$9)+E8</f>
        <v>134.54786000000001</v>
      </c>
      <c r="F9" s="110">
        <f t="shared" si="1"/>
        <v>3.098070000000007</v>
      </c>
      <c r="G9" s="145">
        <f>(($G$16-$G$6)*$B$9)+G8</f>
        <v>134.93486000000001</v>
      </c>
      <c r="H9" s="110">
        <f t="shared" si="2"/>
        <v>3.0545700000000124</v>
      </c>
      <c r="I9" s="142">
        <f>(($I$16-$I$6)*$B$9)+I8</f>
        <v>134.16085999999999</v>
      </c>
      <c r="J9" s="111">
        <f t="shared" si="3"/>
        <v>3.1415700000000015</v>
      </c>
      <c r="K9" s="145">
        <f>(($K$16-$K$6)*$B$9)+K8</f>
        <v>131.83885999999998</v>
      </c>
      <c r="L9" s="110">
        <f t="shared" si="4"/>
        <v>3.4025699999999972</v>
      </c>
      <c r="M9" s="142">
        <f>(($M$16-$M$6)*$B$9)+M8</f>
        <v>131.45185999999998</v>
      </c>
      <c r="N9" s="111">
        <f t="shared" si="5"/>
        <v>3.4460699999999918</v>
      </c>
      <c r="O9" s="145">
        <f>(($O$16-$O$6)*$B$9)+O8</f>
        <v>130.29086000000001</v>
      </c>
      <c r="P9" s="110">
        <f t="shared" si="6"/>
        <v>3.5765700000000038</v>
      </c>
      <c r="Q9" s="142">
        <f>(($Q$16-$Q$6)*$B$9)+Q8</f>
        <v>131.06486000000001</v>
      </c>
      <c r="R9" s="111">
        <f t="shared" si="7"/>
        <v>3.4895700000000005</v>
      </c>
      <c r="S9" s="145">
        <f>(($S$16-$S$6)*$B$9)+S8</f>
        <v>129.90386000000001</v>
      </c>
      <c r="T9" s="110">
        <f t="shared" si="8"/>
        <v>3.6200700000000126</v>
      </c>
      <c r="U9" s="142">
        <f>(($U$16-$U$6)*$B$9)+U8</f>
        <v>129.12986000000001</v>
      </c>
      <c r="V9" s="111">
        <f t="shared" si="9"/>
        <v>3.7070700000000016</v>
      </c>
      <c r="W9" s="145">
        <f>(($W$16-$W$6)*$B$9)+W8</f>
        <v>132.99986000000001</v>
      </c>
      <c r="X9" s="110">
        <f t="shared" si="10"/>
        <v>3.2720700000000136</v>
      </c>
      <c r="Y9" s="142">
        <f>(($Y$16-$Y$6)*$B$9)+Y8</f>
        <v>134.93486000000001</v>
      </c>
      <c r="Z9" s="111">
        <f t="shared" si="11"/>
        <v>3.0545700000000124</v>
      </c>
      <c r="AA9" s="145">
        <f>(($AA$16-$AA$6)*$B$9)+AA8</f>
        <v>131.06486000000001</v>
      </c>
      <c r="AB9" s="110">
        <f t="shared" si="12"/>
        <v>3.4895700000000005</v>
      </c>
      <c r="AC9" s="142">
        <f>(($AC$16-$AC$6)*$B$9)+AC8</f>
        <v>129.90386000000001</v>
      </c>
      <c r="AD9" s="111">
        <f t="shared" si="13"/>
        <v>3.6200700000000126</v>
      </c>
      <c r="AE9" s="145">
        <f>(($W$16-$W$6)*$B$9)+AE8</f>
        <v>133.49986000000001</v>
      </c>
      <c r="AF9" s="110">
        <f t="shared" si="14"/>
        <v>3.2720700000000136</v>
      </c>
      <c r="AG9" s="142">
        <f>(($Y$16-$Y$6)*$B$9)+AG8</f>
        <v>134.93486000000001</v>
      </c>
      <c r="AH9" s="111">
        <f t="shared" si="15"/>
        <v>3.0545700000000124</v>
      </c>
      <c r="AI9" s="145">
        <f>(($AA$16-$AI$6)*$B$9)+AI8</f>
        <v>131.83885999999998</v>
      </c>
      <c r="AJ9" s="110">
        <f t="shared" si="16"/>
        <v>3.4025699999999972</v>
      </c>
      <c r="AK9" s="142">
        <f>(($AC$16-$AC$6)*$B$9)+AK8</f>
        <v>129.90386000000001</v>
      </c>
      <c r="AL9" s="110">
        <f t="shared" si="17"/>
        <v>3.6200700000000126</v>
      </c>
    </row>
    <row r="10" spans="1:38" x14ac:dyDescent="0.25">
      <c r="A10" s="114">
        <v>35</v>
      </c>
      <c r="B10" s="109">
        <v>9.9000000000000005E-2</v>
      </c>
      <c r="C10" s="153">
        <f>(($C$16-$C$6)*B10)+C9</f>
        <v>137.73575</v>
      </c>
      <c r="D10" s="110">
        <f t="shared" si="0"/>
        <v>3.5748900000000106</v>
      </c>
      <c r="E10" s="153">
        <f>(($E$16-$E$6)*$B$10)+E9</f>
        <v>138.07325000000003</v>
      </c>
      <c r="F10" s="110">
        <f t="shared" si="1"/>
        <v>3.5253900000000158</v>
      </c>
      <c r="G10" s="153">
        <f>(($G$16-$G$6)*$B$10)+G9</f>
        <v>138.41075000000001</v>
      </c>
      <c r="H10" s="110">
        <f t="shared" si="2"/>
        <v>3.4758899999999926</v>
      </c>
      <c r="I10" s="149">
        <f>(($I$16-$I$6)*$B$10)+I9</f>
        <v>137.73575</v>
      </c>
      <c r="J10" s="111">
        <f t="shared" si="3"/>
        <v>3.5748900000000106</v>
      </c>
      <c r="K10" s="153">
        <f>(($K$16-$K$6)*$B$10)+K9</f>
        <v>135.71074999999999</v>
      </c>
      <c r="L10" s="110">
        <f t="shared" si="4"/>
        <v>3.8718900000000076</v>
      </c>
      <c r="M10" s="149">
        <f>(($M$16-$M$6)*$B$10)+M9</f>
        <v>135.37324999999998</v>
      </c>
      <c r="N10" s="111">
        <f t="shared" si="5"/>
        <v>3.9213900000000024</v>
      </c>
      <c r="O10" s="153">
        <f>(($O$16-$O$6)*$B$10)+O9</f>
        <v>134.36075000000002</v>
      </c>
      <c r="P10" s="110">
        <f t="shared" si="6"/>
        <v>4.0698900000000151</v>
      </c>
      <c r="Q10" s="149">
        <f>(($Q$16-$Q$6)*$B$10)+Q9</f>
        <v>135.03575000000001</v>
      </c>
      <c r="R10" s="111">
        <f t="shared" si="7"/>
        <v>3.9708899999999971</v>
      </c>
      <c r="S10" s="153">
        <f>(($S$16-$S$6)*$B$10)+S9</f>
        <v>134.02325000000002</v>
      </c>
      <c r="T10" s="110">
        <f t="shared" si="8"/>
        <v>4.1193900000000099</v>
      </c>
      <c r="U10" s="147">
        <f>(($U$16-$U$6)*$B$10)+U9</f>
        <v>133.34825000000001</v>
      </c>
      <c r="V10" s="111">
        <f t="shared" si="9"/>
        <v>4.2183899999999994</v>
      </c>
      <c r="W10" s="153">
        <f>(($W$16-$W$6)*$B$10)+W9</f>
        <v>136.72325000000001</v>
      </c>
      <c r="X10" s="110">
        <f t="shared" si="10"/>
        <v>3.7233899999999949</v>
      </c>
      <c r="Y10" s="149">
        <f>(($Y$16-$Y$6)*$B$10)+Y9</f>
        <v>138.41075000000001</v>
      </c>
      <c r="Z10" s="111">
        <f t="shared" si="11"/>
        <v>3.4758899999999926</v>
      </c>
      <c r="AA10" s="153">
        <f>(($AA$16-$AA$6)*$B$10)+AA9</f>
        <v>135.03575000000001</v>
      </c>
      <c r="AB10" s="110">
        <f t="shared" si="12"/>
        <v>3.9708899999999971</v>
      </c>
      <c r="AC10" s="149">
        <f>(($AC$16-$AC$6)*$B$10)+AC9</f>
        <v>134.02325000000002</v>
      </c>
      <c r="AD10" s="111">
        <f t="shared" si="13"/>
        <v>4.1193900000000099</v>
      </c>
      <c r="AE10" s="153">
        <f>(($W$16-$W$6)*$B$10)+AE9</f>
        <v>137.22325000000001</v>
      </c>
      <c r="AF10" s="110">
        <f t="shared" si="14"/>
        <v>3.7233899999999949</v>
      </c>
      <c r="AG10" s="149">
        <f>(($Y$16-$Y$6)*$B$10)+AG9</f>
        <v>138.41075000000001</v>
      </c>
      <c r="AH10" s="111">
        <f t="shared" si="15"/>
        <v>3.4758899999999926</v>
      </c>
      <c r="AI10" s="153">
        <f>(($AA$16-$AI$6)*$B$10)+AI9</f>
        <v>135.71074999999999</v>
      </c>
      <c r="AJ10" s="110">
        <f t="shared" si="16"/>
        <v>3.8718900000000076</v>
      </c>
      <c r="AK10" s="149">
        <f>(($AC$16-$AC$6)*$B$10)+AK9</f>
        <v>134.02325000000002</v>
      </c>
      <c r="AL10" s="110">
        <f t="shared" si="17"/>
        <v>4.1193900000000099</v>
      </c>
    </row>
    <row r="11" spans="1:38" x14ac:dyDescent="0.25">
      <c r="A11" s="115">
        <v>45</v>
      </c>
      <c r="B11" s="109">
        <v>0.111</v>
      </c>
      <c r="C11" s="156">
        <f t="shared" ref="C11:C13" si="18">(($C$16-$C$6)*B11)+C10</f>
        <v>141.74395999999999</v>
      </c>
      <c r="D11" s="110">
        <f t="shared" si="0"/>
        <v>4.0082099999999912</v>
      </c>
      <c r="E11" s="156">
        <f>(($E$16-$E$6)*$B$11)+E10</f>
        <v>142.02596000000003</v>
      </c>
      <c r="F11" s="110">
        <f t="shared" si="1"/>
        <v>3.9527099999999962</v>
      </c>
      <c r="G11" s="156">
        <f>(($G$16-$G$6)*$B$11)+G10</f>
        <v>142.30796000000001</v>
      </c>
      <c r="H11" s="110">
        <f t="shared" si="2"/>
        <v>3.8972100000000012</v>
      </c>
      <c r="I11" s="158">
        <f>(($I$16-$I$6)*$B$11)+I10</f>
        <v>141.74395999999999</v>
      </c>
      <c r="J11" s="111">
        <f t="shared" si="3"/>
        <v>4.0082099999999912</v>
      </c>
      <c r="K11" s="156">
        <f>(($K$16-$K$6)*$B$11)+K10</f>
        <v>140.05195999999998</v>
      </c>
      <c r="L11" s="110">
        <f t="shared" si="4"/>
        <v>4.3412099999999896</v>
      </c>
      <c r="M11" s="158">
        <f>(($M$16-$M$6)*$B$11)+M10</f>
        <v>139.76996</v>
      </c>
      <c r="N11" s="111">
        <f t="shared" si="5"/>
        <v>4.396710000000013</v>
      </c>
      <c r="O11" s="156">
        <f>(($O$16-$O$6)*$B$11)+O10</f>
        <v>138.92396000000002</v>
      </c>
      <c r="P11" s="110">
        <f t="shared" si="6"/>
        <v>4.563209999999998</v>
      </c>
      <c r="Q11" s="158">
        <f>(($Q$16-$Q$6)*$B$11)+Q10</f>
        <v>139.48796000000002</v>
      </c>
      <c r="R11" s="111">
        <f t="shared" si="7"/>
        <v>4.452210000000008</v>
      </c>
      <c r="S11" s="156">
        <f>(($S$16-$S$6)*$B$11)+S10</f>
        <v>138.64196000000001</v>
      </c>
      <c r="T11" s="110">
        <f t="shared" si="8"/>
        <v>4.618709999999993</v>
      </c>
      <c r="U11" s="158">
        <f>(($U$16-$U$6)*$B$11)+U10</f>
        <v>138.07796000000002</v>
      </c>
      <c r="V11" s="111">
        <f t="shared" si="9"/>
        <v>4.7297100000000114</v>
      </c>
      <c r="W11" s="156">
        <f>(($W$16-$W$6)*$B$11)+W10</f>
        <v>140.89796000000001</v>
      </c>
      <c r="X11" s="110">
        <f t="shared" si="10"/>
        <v>4.1747100000000046</v>
      </c>
      <c r="Y11" s="158">
        <f>(($Y$16-$Y$6)*$B$11)+Y10</f>
        <v>142.30796000000001</v>
      </c>
      <c r="Z11" s="111">
        <f t="shared" si="11"/>
        <v>3.8972100000000012</v>
      </c>
      <c r="AA11" s="156">
        <f>(($AA$16-$AA$6)*$B$11)+AA10</f>
        <v>139.48796000000002</v>
      </c>
      <c r="AB11" s="110">
        <f t="shared" si="12"/>
        <v>4.452210000000008</v>
      </c>
      <c r="AC11" s="158">
        <f>(($AC$16-$AC$6)*$B$11)+AC10</f>
        <v>138.64196000000001</v>
      </c>
      <c r="AD11" s="111">
        <f t="shared" si="13"/>
        <v>4.618709999999993</v>
      </c>
      <c r="AE11" s="156">
        <f>(($W$16-$W$6)*$B$11)+AE10</f>
        <v>141.39796000000001</v>
      </c>
      <c r="AF11" s="110">
        <f t="shared" si="14"/>
        <v>4.1747100000000046</v>
      </c>
      <c r="AG11" s="158">
        <f>(($Y$16-$Y$6)*$B$11)+AG10</f>
        <v>142.30796000000001</v>
      </c>
      <c r="AH11" s="111">
        <f t="shared" si="15"/>
        <v>3.8972100000000012</v>
      </c>
      <c r="AI11" s="156">
        <f>(($AA$16-$AI$6)*$B$11)+AI10</f>
        <v>140.05195999999998</v>
      </c>
      <c r="AJ11" s="110">
        <f t="shared" si="16"/>
        <v>4.3412099999999896</v>
      </c>
      <c r="AK11" s="158">
        <f>(($AC$16-$AC$6)*$B$11)+AK10</f>
        <v>138.64196000000001</v>
      </c>
      <c r="AL11" s="110">
        <f t="shared" si="17"/>
        <v>4.618709999999993</v>
      </c>
    </row>
    <row r="12" spans="1:38" x14ac:dyDescent="0.25">
      <c r="A12" s="116">
        <v>55</v>
      </c>
      <c r="B12" s="109">
        <v>0.123</v>
      </c>
      <c r="C12" s="176">
        <f t="shared" si="18"/>
        <v>146.18548999999999</v>
      </c>
      <c r="D12" s="110">
        <f t="shared" si="0"/>
        <v>4.4415300000000002</v>
      </c>
      <c r="E12" s="176">
        <f>(($E$16-$E$6)*$B$12)+E11</f>
        <v>146.40599000000003</v>
      </c>
      <c r="F12" s="110">
        <f t="shared" si="1"/>
        <v>4.380030000000005</v>
      </c>
      <c r="G12" s="162">
        <f>(($G$16-$G$6)*$B$12)+G11</f>
        <v>146.62649000000002</v>
      </c>
      <c r="H12" s="110">
        <f t="shared" si="2"/>
        <v>4.3185300000000097</v>
      </c>
      <c r="I12" s="164">
        <f>(($I$16-$I$6)*$B$12)+I11</f>
        <v>146.18548999999999</v>
      </c>
      <c r="J12" s="111">
        <f t="shared" si="3"/>
        <v>4.4415300000000002</v>
      </c>
      <c r="K12" s="162">
        <f>(($K$16-$K$6)*$B$12)+K11</f>
        <v>144.86248999999998</v>
      </c>
      <c r="L12" s="110">
        <f t="shared" si="4"/>
        <v>4.81053</v>
      </c>
      <c r="M12" s="164">
        <f>(($M$16-$M$6)*$B$12)+M11</f>
        <v>144.64198999999999</v>
      </c>
      <c r="N12" s="111">
        <f t="shared" si="5"/>
        <v>4.8720299999999952</v>
      </c>
      <c r="O12" s="162">
        <f>(($O$16-$O$6)*$B$12)+O11</f>
        <v>143.98049000000003</v>
      </c>
      <c r="P12" s="110">
        <f t="shared" si="6"/>
        <v>5.0565300000000093</v>
      </c>
      <c r="Q12" s="164">
        <f>(($Q$16-$Q$6)*$B$12)+Q11</f>
        <v>144.42149000000001</v>
      </c>
      <c r="R12" s="111">
        <f t="shared" si="7"/>
        <v>4.9335299999999904</v>
      </c>
      <c r="S12" s="162">
        <f>(($S$16-$S$6)*$B$12)+S11</f>
        <v>143.75999000000002</v>
      </c>
      <c r="T12" s="110">
        <f t="shared" si="8"/>
        <v>5.1180300000000045</v>
      </c>
      <c r="U12" s="164">
        <f>(($U$16-$U6)*$B$12)+U11</f>
        <v>143.31899000000001</v>
      </c>
      <c r="V12" s="111">
        <f t="shared" si="9"/>
        <v>5.241029999999995</v>
      </c>
      <c r="W12" s="162">
        <f>(($W$16-$W6)*$B$12)+W11</f>
        <v>145.52399000000003</v>
      </c>
      <c r="X12" s="110">
        <f t="shared" si="10"/>
        <v>4.6260300000000143</v>
      </c>
      <c r="Y12" s="164">
        <f>(($Y$16-$Y6)*$B$12)+Y11</f>
        <v>146.62649000000002</v>
      </c>
      <c r="Z12" s="111">
        <f t="shared" si="11"/>
        <v>4.3185300000000097</v>
      </c>
      <c r="AA12" s="162">
        <f>(($AA$16-$AA6)*$B$12)+AA11</f>
        <v>144.42149000000001</v>
      </c>
      <c r="AB12" s="110">
        <f t="shared" si="12"/>
        <v>4.9335299999999904</v>
      </c>
      <c r="AC12" s="164">
        <f>(($AC$16-$AC6)*$B$12)+AC11</f>
        <v>143.75999000000002</v>
      </c>
      <c r="AD12" s="111">
        <f t="shared" si="13"/>
        <v>5.1180300000000045</v>
      </c>
      <c r="AE12" s="162">
        <f>(($W$16-$W6)*$B$12)+AE11</f>
        <v>146.02399000000003</v>
      </c>
      <c r="AF12" s="110">
        <f t="shared" si="14"/>
        <v>4.6260300000000143</v>
      </c>
      <c r="AG12" s="164">
        <f>(($Y$16-$Y6)*$B$12)+AG11</f>
        <v>146.62649000000002</v>
      </c>
      <c r="AH12" s="111">
        <f t="shared" si="15"/>
        <v>4.3185300000000097</v>
      </c>
      <c r="AI12" s="162">
        <f>(($AA$16-$AI6)*$B$12)+AI11</f>
        <v>144.86248999999998</v>
      </c>
      <c r="AJ12" s="110">
        <f t="shared" si="16"/>
        <v>4.81053</v>
      </c>
      <c r="AK12" s="164">
        <f>(($AC$16-$AC6)*$B$12)+AK11</f>
        <v>143.75999000000002</v>
      </c>
      <c r="AL12" s="110">
        <f t="shared" si="17"/>
        <v>5.1180300000000045</v>
      </c>
    </row>
    <row r="13" spans="1:38" x14ac:dyDescent="0.25">
      <c r="A13" s="117">
        <v>60</v>
      </c>
      <c r="B13" s="109">
        <v>0.13500000000000001</v>
      </c>
      <c r="C13" s="178">
        <f t="shared" si="18"/>
        <v>151.06034</v>
      </c>
      <c r="D13" s="110">
        <f t="shared" si="0"/>
        <v>4.8748500000000092</v>
      </c>
      <c r="E13" s="178">
        <f>(($E$16-$E$6)*$B$13)+E12</f>
        <v>151.21334000000004</v>
      </c>
      <c r="F13" s="110">
        <f t="shared" si="1"/>
        <v>4.8073500000000138</v>
      </c>
      <c r="G13" s="178">
        <f>(($G$16-$G$6)*$B$13)+G12</f>
        <v>151.36634000000001</v>
      </c>
      <c r="H13" s="110">
        <f t="shared" si="2"/>
        <v>4.7398499999999899</v>
      </c>
      <c r="I13" s="180">
        <f>(($I$16-$I$6)*$B$13)+I12</f>
        <v>151.06034</v>
      </c>
      <c r="J13" s="111">
        <f t="shared" si="3"/>
        <v>4.8748500000000092</v>
      </c>
      <c r="K13" s="178">
        <f>(($K$16-$K$6)*$B$13)+K12</f>
        <v>150.14233999999999</v>
      </c>
      <c r="L13" s="110">
        <f t="shared" si="4"/>
        <v>5.2798500000000104</v>
      </c>
      <c r="M13" s="180">
        <f>(($M$16-$M$6)*$B$13)+M12</f>
        <v>149.98934</v>
      </c>
      <c r="N13" s="111">
        <f t="shared" si="5"/>
        <v>5.3473500000000058</v>
      </c>
      <c r="O13" s="172">
        <f>(($O$16-$O$6)*$B$13)+O12</f>
        <v>149.53034000000002</v>
      </c>
      <c r="P13" s="110">
        <f t="shared" si="6"/>
        <v>5.5498499999999922</v>
      </c>
      <c r="Q13" s="180">
        <f>(($Q$16-$Q$6)*$B$13)+Q12</f>
        <v>149.83634000000001</v>
      </c>
      <c r="R13" s="111">
        <f t="shared" si="7"/>
        <v>5.4148500000000013</v>
      </c>
      <c r="S13" s="172">
        <f>(($S$16-$S$6)*$B$13)+S12</f>
        <v>149.37734</v>
      </c>
      <c r="T13" s="110">
        <f t="shared" si="8"/>
        <v>5.6173499999999876</v>
      </c>
      <c r="U13" s="168">
        <f>(($U$16-$U$6)*$B$13)+U12</f>
        <v>149.07134000000002</v>
      </c>
      <c r="V13" s="111">
        <f t="shared" si="9"/>
        <v>5.752350000000007</v>
      </c>
      <c r="W13" s="178">
        <f>(($W$16-$W$6)*$B$13)+W12</f>
        <v>150.60134000000002</v>
      </c>
      <c r="X13" s="110">
        <f t="shared" si="10"/>
        <v>5.0773499999999956</v>
      </c>
      <c r="Y13" s="180">
        <f>(($Y$16-$Y$6)*$B$13)+Y12</f>
        <v>151.36634000000001</v>
      </c>
      <c r="Z13" s="111">
        <f t="shared" si="11"/>
        <v>4.7398499999999899</v>
      </c>
      <c r="AA13" s="178">
        <f>(($AA$16-$AA$6)*$B$13)+AA12</f>
        <v>149.83634000000001</v>
      </c>
      <c r="AB13" s="110">
        <f t="shared" si="12"/>
        <v>5.4148500000000013</v>
      </c>
      <c r="AC13" s="168">
        <f>(($AC$16-$AC$6)*$B$13)+AC12</f>
        <v>149.37734</v>
      </c>
      <c r="AD13" s="111">
        <f t="shared" si="13"/>
        <v>5.6173499999999876</v>
      </c>
      <c r="AE13" s="178">
        <f>(($W$16-$W$6)*$B$13)+AE12</f>
        <v>151.10134000000002</v>
      </c>
      <c r="AF13" s="110">
        <f t="shared" si="14"/>
        <v>5.0773499999999956</v>
      </c>
      <c r="AG13" s="180">
        <f>(($Y$16-$Y$6)*$B$13)+AG12</f>
        <v>151.36634000000001</v>
      </c>
      <c r="AH13" s="111">
        <f t="shared" si="15"/>
        <v>4.7398499999999899</v>
      </c>
      <c r="AI13" s="172">
        <f>(($AI$16-$AI$6)*$B$13)+AI12</f>
        <v>150.14233999999999</v>
      </c>
      <c r="AJ13" s="110">
        <f t="shared" si="16"/>
        <v>5.2798500000000104</v>
      </c>
      <c r="AK13" s="168">
        <f>(($AC$16-$AC$6)*$B$13)+AK12</f>
        <v>149.37734</v>
      </c>
      <c r="AL13" s="110">
        <f t="shared" si="17"/>
        <v>5.6173499999999876</v>
      </c>
    </row>
    <row r="14" spans="1:38" x14ac:dyDescent="0.25">
      <c r="A14" s="118">
        <v>65</v>
      </c>
      <c r="B14" s="109">
        <v>0.14699999999999999</v>
      </c>
      <c r="C14" s="181">
        <f>(($C$16-$C$6)*B14)+C13</f>
        <v>156.36850999999999</v>
      </c>
      <c r="D14" s="110">
        <f t="shared" si="0"/>
        <v>5.3081699999999898</v>
      </c>
      <c r="E14" s="181">
        <f>(($E$16-$E$6)*$B$14)+E13</f>
        <v>156.44801000000004</v>
      </c>
      <c r="F14" s="110">
        <f t="shared" si="1"/>
        <v>5.2346699999999942</v>
      </c>
      <c r="G14" s="181">
        <f>(($G$16-$G$6)*$B$14)+G13</f>
        <v>156.52751000000001</v>
      </c>
      <c r="H14" s="110">
        <f t="shared" si="2"/>
        <v>5.1611699999999985</v>
      </c>
      <c r="I14" s="173">
        <f>(($I$16-$I$6)*$B$14)+I13</f>
        <v>156.36850999999999</v>
      </c>
      <c r="J14" s="111">
        <f t="shared" si="3"/>
        <v>5.3081699999999898</v>
      </c>
      <c r="K14" s="181">
        <f>(($K$16-$K$6)*$B$14)+K13</f>
        <v>155.89150999999998</v>
      </c>
      <c r="L14" s="110">
        <f t="shared" si="4"/>
        <v>5.7491699999999923</v>
      </c>
      <c r="M14" s="173">
        <f>(($M$16-$M$6)*$B$14)+M13</f>
        <v>155.81200999999999</v>
      </c>
      <c r="N14" s="111">
        <f t="shared" si="5"/>
        <v>5.822669999999988</v>
      </c>
      <c r="O14" s="181">
        <f>(($O$16-$O$6)*$B$14)+O13</f>
        <v>155.57351000000003</v>
      </c>
      <c r="P14" s="110">
        <f t="shared" si="6"/>
        <v>6.0431700000000035</v>
      </c>
      <c r="Q14" s="173">
        <f>(($Q$16-$Q$6)*$B$14)+Q13</f>
        <v>155.73251000000002</v>
      </c>
      <c r="R14" s="111">
        <f t="shared" si="7"/>
        <v>5.8961700000000121</v>
      </c>
      <c r="S14" s="181">
        <f>(($S$16-$S$6)*$B$14)+S13</f>
        <v>155.49401</v>
      </c>
      <c r="T14" s="110">
        <f t="shared" si="8"/>
        <v>6.1166699999999992</v>
      </c>
      <c r="U14" s="173">
        <f>(($U$16-$U$6)*$B$14)+U13</f>
        <v>155.33501000000001</v>
      </c>
      <c r="V14" s="111">
        <f t="shared" si="9"/>
        <v>6.2636699999999905</v>
      </c>
      <c r="W14" s="181">
        <f>(($W$16-$W$6)*$B$14)+W13</f>
        <v>156.13001000000003</v>
      </c>
      <c r="X14" s="110">
        <f t="shared" si="10"/>
        <v>5.5286700000000053</v>
      </c>
      <c r="Y14" s="173">
        <f>(($Y$16-$Y$6)*$B$14)+Y13</f>
        <v>156.52751000000001</v>
      </c>
      <c r="Z14" s="111">
        <f t="shared" si="11"/>
        <v>5.1611699999999985</v>
      </c>
      <c r="AA14" s="181">
        <f>(($AA$16-$AA$6)*$B$14)+AA13</f>
        <v>155.73251000000002</v>
      </c>
      <c r="AB14" s="110">
        <f t="shared" si="12"/>
        <v>5.8961700000000121</v>
      </c>
      <c r="AC14" s="173">
        <f>(($AC$16-$AC$6)*$B$14)+AC13</f>
        <v>155.49401</v>
      </c>
      <c r="AD14" s="111">
        <f t="shared" si="13"/>
        <v>6.1166699999999992</v>
      </c>
      <c r="AE14" s="181">
        <f>(($W$16-$W$6)*$B$14)+AE13</f>
        <v>156.63001000000003</v>
      </c>
      <c r="AF14" s="110">
        <f t="shared" si="14"/>
        <v>5.5286700000000053</v>
      </c>
      <c r="AG14" s="173">
        <f>(($Y$16-$Y$6)*$B$14)+AG13</f>
        <v>156.52751000000001</v>
      </c>
      <c r="AH14" s="111">
        <f t="shared" si="15"/>
        <v>5.1611699999999985</v>
      </c>
      <c r="AI14" s="181">
        <f>(($AI$16-$AI$6)*$B$14)+AI13</f>
        <v>155.89150999999998</v>
      </c>
      <c r="AJ14" s="110">
        <f t="shared" si="16"/>
        <v>5.7491699999999923</v>
      </c>
      <c r="AK14" s="173">
        <f>(($AC$16-$AC$6)*$B$14)+AK13</f>
        <v>155.49401</v>
      </c>
      <c r="AL14" s="110">
        <f t="shared" si="17"/>
        <v>6.1166699999999992</v>
      </c>
    </row>
    <row r="15" spans="1:38" x14ac:dyDescent="0.25">
      <c r="A15" s="119">
        <v>70</v>
      </c>
      <c r="B15" s="109">
        <v>0.159</v>
      </c>
      <c r="C15" s="188">
        <f>(($C$16-$C$6)*B15)+C14</f>
        <v>162.10999999999999</v>
      </c>
      <c r="D15" s="110">
        <f>C15-C14</f>
        <v>5.7414899999999989</v>
      </c>
      <c r="E15" s="188">
        <f>(($E$16-$E$6)*$B$15)+E14</f>
        <v>162.11000000000004</v>
      </c>
      <c r="F15" s="110">
        <f t="shared" si="1"/>
        <v>5.661990000000003</v>
      </c>
      <c r="G15" s="188">
        <f>(($G$16-$G$6)*$B$15)+G14</f>
        <v>162.11000000000001</v>
      </c>
      <c r="H15" s="110">
        <f t="shared" si="2"/>
        <v>5.5824900000000071</v>
      </c>
      <c r="I15" s="182">
        <f>(($I$16-$I$6)*$B$15)+I14</f>
        <v>162.10999999999999</v>
      </c>
      <c r="J15" s="111">
        <f t="shared" si="3"/>
        <v>5.7414899999999989</v>
      </c>
      <c r="K15" s="188">
        <f>(($K$16-$K$6)*$B$15)+K14</f>
        <v>162.10999999999999</v>
      </c>
      <c r="L15" s="110">
        <f t="shared" si="4"/>
        <v>6.2184900000000027</v>
      </c>
      <c r="M15" s="182">
        <f>(($M$16-$M$6)*$B$15)+M14</f>
        <v>162.10999999999999</v>
      </c>
      <c r="N15" s="111">
        <f t="shared" si="5"/>
        <v>6.2979899999999986</v>
      </c>
      <c r="O15" s="188">
        <f>(($O$16-$O$6)*$B$15)+O14</f>
        <v>162.11000000000004</v>
      </c>
      <c r="P15" s="110">
        <f t="shared" si="6"/>
        <v>6.5364900000000148</v>
      </c>
      <c r="Q15" s="182">
        <f>(($Q$16-$Q$6)*$B$15)+Q14</f>
        <v>162.11000000000001</v>
      </c>
      <c r="R15" s="111">
        <f t="shared" si="7"/>
        <v>6.3774899999999946</v>
      </c>
      <c r="S15" s="188">
        <f>(($S$16-$S$6)*$B$15)+S14</f>
        <v>162.11000000000001</v>
      </c>
      <c r="T15" s="110">
        <f t="shared" si="8"/>
        <v>6.6159900000000107</v>
      </c>
      <c r="U15" s="182">
        <f>(($U$16-$U$6)*$B$15)+U14</f>
        <v>162.11000000000001</v>
      </c>
      <c r="V15" s="111">
        <f t="shared" si="9"/>
        <v>6.7749900000000025</v>
      </c>
      <c r="W15" s="188">
        <f>(($W$16-$W$6)*$B$15)+W14</f>
        <v>162.11000000000004</v>
      </c>
      <c r="X15" s="110">
        <f t="shared" si="10"/>
        <v>5.979990000000015</v>
      </c>
      <c r="Y15" s="182">
        <f>(($Y$16-$Y$6)*$B$15)+Y14</f>
        <v>162.11000000000001</v>
      </c>
      <c r="Z15" s="111">
        <f t="shared" si="11"/>
        <v>5.5824900000000071</v>
      </c>
      <c r="AA15" s="188">
        <f>(($AA$16-$AA$6)*$B$15)+AA14</f>
        <v>162.11000000000001</v>
      </c>
      <c r="AB15" s="110">
        <f t="shared" si="12"/>
        <v>6.3774899999999946</v>
      </c>
      <c r="AC15" s="182">
        <f>(($AC$16-$AC$6)*$B$15)+AC14</f>
        <v>162.11000000000001</v>
      </c>
      <c r="AD15" s="111">
        <f t="shared" si="13"/>
        <v>6.6159900000000107</v>
      </c>
      <c r="AE15" s="188">
        <v>162.11000000000001</v>
      </c>
      <c r="AF15" s="110">
        <f t="shared" si="14"/>
        <v>5.4799899999999866</v>
      </c>
      <c r="AG15" s="182">
        <f>(($Y$16-$Y$6)*$B$15)+AG14</f>
        <v>162.11000000000001</v>
      </c>
      <c r="AH15" s="111">
        <f t="shared" si="15"/>
        <v>5.5824900000000071</v>
      </c>
      <c r="AI15" s="188">
        <f>(($AI$16-$AI$6)*$B$15)+AI14</f>
        <v>162.10999999999999</v>
      </c>
      <c r="AJ15" s="110">
        <f t="shared" si="16"/>
        <v>6.2184900000000027</v>
      </c>
      <c r="AK15" s="182">
        <f>(($AC$16-$AC$6)*$B$15)+AK14</f>
        <v>162.11000000000001</v>
      </c>
      <c r="AL15" s="110">
        <f t="shared" si="17"/>
        <v>6.6159900000000107</v>
      </c>
    </row>
    <row r="16" spans="1:38" ht="15.75" thickBot="1" x14ac:dyDescent="0.3">
      <c r="B16" s="75" t="s">
        <v>106</v>
      </c>
      <c r="C16" s="120">
        <v>162.11000000000001</v>
      </c>
      <c r="D16" s="121"/>
      <c r="E16" s="120">
        <v>162.11000000000001</v>
      </c>
      <c r="F16" s="121"/>
      <c r="G16" s="120">
        <v>162.11000000000001</v>
      </c>
      <c r="H16" s="121"/>
      <c r="I16" s="122">
        <v>162.11000000000001</v>
      </c>
      <c r="J16" s="123"/>
      <c r="K16" s="120">
        <v>162.11000000000001</v>
      </c>
      <c r="L16" s="121"/>
      <c r="M16" s="122">
        <v>162.11000000000001</v>
      </c>
      <c r="N16" s="123"/>
      <c r="O16" s="120">
        <v>162.11000000000001</v>
      </c>
      <c r="P16" s="121"/>
      <c r="Q16" s="122">
        <v>162.11000000000001</v>
      </c>
      <c r="R16" s="123"/>
      <c r="S16" s="120">
        <v>162.11000000000001</v>
      </c>
      <c r="T16" s="121"/>
      <c r="U16" s="122">
        <v>162.11000000000001</v>
      </c>
      <c r="V16" s="123"/>
      <c r="W16" s="120">
        <v>162.11000000000001</v>
      </c>
      <c r="X16" s="121"/>
      <c r="Y16" s="122">
        <v>162.11000000000001</v>
      </c>
      <c r="Z16" s="123"/>
      <c r="AA16" s="120">
        <v>162.11000000000001</v>
      </c>
      <c r="AB16" s="121"/>
      <c r="AC16" s="120">
        <v>162.11000000000001</v>
      </c>
      <c r="AD16" s="121"/>
      <c r="AE16" s="120">
        <v>162.11000000000001</v>
      </c>
      <c r="AF16" s="121"/>
      <c r="AG16" s="122">
        <v>162.11000000000001</v>
      </c>
      <c r="AH16" s="123"/>
      <c r="AI16" s="120">
        <v>162.11000000000001</v>
      </c>
      <c r="AJ16" s="121"/>
      <c r="AK16" s="120">
        <v>162.11000000000001</v>
      </c>
      <c r="AL16" s="121"/>
    </row>
    <row r="17" spans="1:12" ht="24" customHeight="1" x14ac:dyDescent="0.25">
      <c r="C17" s="100"/>
      <c r="D17" s="100"/>
    </row>
    <row r="19" spans="1:12" s="124" customFormat="1" ht="21.75" customHeight="1" thickBot="1" x14ac:dyDescent="0.3">
      <c r="A19" s="253" t="s">
        <v>107</v>
      </c>
      <c r="B19" s="253"/>
      <c r="C19" s="254" t="s">
        <v>108</v>
      </c>
      <c r="D19" s="254"/>
      <c r="E19" s="254"/>
      <c r="F19" s="254"/>
      <c r="G19" s="254"/>
      <c r="H19" s="254"/>
      <c r="I19" s="254"/>
      <c r="J19" s="254"/>
      <c r="K19" s="254"/>
      <c r="L19" s="254"/>
    </row>
    <row r="20" spans="1:12" ht="15" customHeight="1" x14ac:dyDescent="0.25">
      <c r="A20" s="258" t="s">
        <v>109</v>
      </c>
      <c r="B20" s="261"/>
      <c r="C20" s="262" t="s">
        <v>97</v>
      </c>
      <c r="D20" s="263"/>
      <c r="E20" s="264" t="s">
        <v>98</v>
      </c>
      <c r="F20" s="265"/>
      <c r="G20" s="262" t="s">
        <v>99</v>
      </c>
      <c r="H20" s="266"/>
      <c r="I20" s="264" t="s">
        <v>100</v>
      </c>
      <c r="J20" s="265"/>
      <c r="K20" s="267" t="s">
        <v>101</v>
      </c>
      <c r="L20" s="266"/>
    </row>
    <row r="21" spans="1:12" ht="15" customHeight="1" x14ac:dyDescent="0.25">
      <c r="A21" s="100"/>
      <c r="B21" s="100"/>
      <c r="C21" s="125" t="s">
        <v>102</v>
      </c>
      <c r="D21" s="126" t="s">
        <v>103</v>
      </c>
      <c r="E21" s="125" t="s">
        <v>102</v>
      </c>
      <c r="F21" s="127" t="s">
        <v>103</v>
      </c>
      <c r="G21" s="125" t="s">
        <v>102</v>
      </c>
      <c r="H21" s="127" t="s">
        <v>103</v>
      </c>
      <c r="I21" s="125" t="s">
        <v>102</v>
      </c>
      <c r="J21" s="127" t="s">
        <v>103</v>
      </c>
      <c r="K21" s="128" t="s">
        <v>102</v>
      </c>
      <c r="L21" s="127" t="s">
        <v>103</v>
      </c>
    </row>
    <row r="22" spans="1:12" ht="30.75" customHeight="1" x14ac:dyDescent="0.25">
      <c r="A22" s="100" t="s">
        <v>104</v>
      </c>
      <c r="B22" s="100" t="s">
        <v>105</v>
      </c>
      <c r="C22" s="105">
        <v>130.5</v>
      </c>
      <c r="D22" s="129"/>
      <c r="E22" s="105">
        <v>129</v>
      </c>
      <c r="F22" s="106"/>
      <c r="G22" s="105">
        <v>131</v>
      </c>
      <c r="H22" s="106"/>
      <c r="I22" s="66">
        <v>125.5</v>
      </c>
      <c r="J22" s="64"/>
      <c r="K22" s="130">
        <v>124</v>
      </c>
      <c r="L22" s="106"/>
    </row>
    <row r="23" spans="1:12" x14ac:dyDescent="0.25">
      <c r="A23" s="108">
        <v>5</v>
      </c>
      <c r="B23" s="109">
        <v>7.9000000000000001E-2</v>
      </c>
      <c r="C23" s="160">
        <f>(($C$31-$C$22)*$B$23)+C22</f>
        <v>132.7278</v>
      </c>
      <c r="D23" s="131">
        <f>C23-C22</f>
        <v>2.227800000000002</v>
      </c>
      <c r="E23" s="159">
        <f>(($E$31-$E$22)*$B$23)+E22</f>
        <v>131.34629999999999</v>
      </c>
      <c r="F23" s="132">
        <f>E23-E22</f>
        <v>2.3462999999999852</v>
      </c>
      <c r="G23" s="160">
        <f>(($G$31-$G$22)*$B$23)+G22</f>
        <v>133.1883</v>
      </c>
      <c r="H23" s="132">
        <f>G23-G22</f>
        <v>2.1882999999999981</v>
      </c>
      <c r="I23" s="159">
        <f>(($I$31-$I$22)*$B$23)+I22</f>
        <v>128.12280000000001</v>
      </c>
      <c r="J23" s="132">
        <f>I23-I22</f>
        <v>2.6228000000000122</v>
      </c>
      <c r="K23" s="155">
        <f>(($K$31-$K$22)*$B$23)+K22</f>
        <v>126.7413</v>
      </c>
      <c r="L23" s="132">
        <f>K23-K22</f>
        <v>2.7412999999999954</v>
      </c>
    </row>
    <row r="24" spans="1:12" x14ac:dyDescent="0.25">
      <c r="A24" s="112">
        <v>15</v>
      </c>
      <c r="B24" s="109">
        <v>9.1999999999999998E-2</v>
      </c>
      <c r="C24" s="170">
        <f>(($C$31-$C$22)*$B$24)+C23</f>
        <v>135.32220000000001</v>
      </c>
      <c r="D24" s="131">
        <f>C24-C23</f>
        <v>2.5944000000000074</v>
      </c>
      <c r="E24" s="170">
        <f>(($E$31-$E$22)*$B$24)+E23</f>
        <v>134.0787</v>
      </c>
      <c r="F24" s="132">
        <f t="shared" ref="F24:F29" si="19">E24-E23</f>
        <v>2.7324000000000126</v>
      </c>
      <c r="G24" s="184">
        <f>(($G$31-$G$22)*$B$24)+G23</f>
        <v>135.73669999999998</v>
      </c>
      <c r="H24" s="132">
        <f t="shared" ref="H24:H29" si="20">G24-G23</f>
        <v>2.5483999999999867</v>
      </c>
      <c r="I24" s="170">
        <f>(($I$31-$I$22)*$B$24)+I23</f>
        <v>131.1772</v>
      </c>
      <c r="J24" s="132">
        <f t="shared" ref="J24:J29" si="21">I24-I23</f>
        <v>3.0543999999999869</v>
      </c>
      <c r="K24" s="165">
        <f>(($K$31-$K$22)*$B$24)+K23</f>
        <v>129.93369999999999</v>
      </c>
      <c r="L24" s="132">
        <f t="shared" ref="L24:L29" si="22">K24-K23</f>
        <v>3.1923999999999921</v>
      </c>
    </row>
    <row r="25" spans="1:12" x14ac:dyDescent="0.25">
      <c r="A25" s="113">
        <v>25</v>
      </c>
      <c r="B25" s="109">
        <v>0.105</v>
      </c>
      <c r="C25" s="187">
        <f>(($C$31-$C$22)*$B$25)+C24</f>
        <v>138.28320000000002</v>
      </c>
      <c r="D25" s="131">
        <f t="shared" ref="D25:D29" si="23">C25-C24</f>
        <v>2.9610000000000127</v>
      </c>
      <c r="E25" s="187">
        <f>(($E$31-$E$22)*$B$25)+E24</f>
        <v>137.19720000000001</v>
      </c>
      <c r="F25" s="132">
        <f t="shared" si="19"/>
        <v>3.1185000000000116</v>
      </c>
      <c r="G25" s="187">
        <f>(($G$31-$G$22)*$B$25)+G24</f>
        <v>138.64519999999999</v>
      </c>
      <c r="H25" s="132">
        <f t="shared" si="20"/>
        <v>2.9085000000000036</v>
      </c>
      <c r="I25" s="187">
        <f>(($I$31-$I$22)*$B$25)+I24</f>
        <v>134.66319999999999</v>
      </c>
      <c r="J25" s="132">
        <f t="shared" si="21"/>
        <v>3.48599999999999</v>
      </c>
      <c r="K25" s="171">
        <f>(($K$31-$K$22)*$B$25)+K24</f>
        <v>133.57719999999998</v>
      </c>
      <c r="L25" s="132">
        <f t="shared" si="22"/>
        <v>3.6434999999999889</v>
      </c>
    </row>
    <row r="26" spans="1:12" x14ac:dyDescent="0.25">
      <c r="A26" s="133">
        <v>35</v>
      </c>
      <c r="B26" s="109">
        <v>0.11799999999999999</v>
      </c>
      <c r="C26" s="189">
        <f>(($C$31-$C$22)*$B$26)+C25</f>
        <v>141.61080000000001</v>
      </c>
      <c r="D26" s="131">
        <f t="shared" si="23"/>
        <v>3.3275999999999897</v>
      </c>
      <c r="E26" s="189">
        <f>(($E$31-$E$22)*$B$26)+E25</f>
        <v>140.70180000000002</v>
      </c>
      <c r="F26" s="132">
        <f t="shared" si="19"/>
        <v>3.5046000000000106</v>
      </c>
      <c r="G26" s="189">
        <f>(($G$31-$G$22)*$B$26)+G25</f>
        <v>141.91379999999998</v>
      </c>
      <c r="H26" s="132">
        <f t="shared" si="20"/>
        <v>3.2685999999999922</v>
      </c>
      <c r="I26" s="189">
        <f>(($I$31-$I$22)*$B$26)+I25</f>
        <v>138.58079999999998</v>
      </c>
      <c r="J26" s="132">
        <f t="shared" si="21"/>
        <v>3.9175999999999931</v>
      </c>
      <c r="K26" s="190">
        <f>(($K$31-$K$22)*$B$26)+K25</f>
        <v>137.67179999999996</v>
      </c>
      <c r="L26" s="132">
        <f t="shared" si="22"/>
        <v>4.0945999999999856</v>
      </c>
    </row>
    <row r="27" spans="1:12" x14ac:dyDescent="0.25">
      <c r="A27" s="115">
        <v>40</v>
      </c>
      <c r="B27" s="109">
        <v>0.13200000000000001</v>
      </c>
      <c r="C27" s="201">
        <f>(($C$31-$C$22)*$B$27)+C26</f>
        <v>145.33320000000001</v>
      </c>
      <c r="D27" s="131">
        <f t="shared" si="23"/>
        <v>3.7223999999999933</v>
      </c>
      <c r="E27" s="196">
        <f>(($E$31-$E$22)*$B$27)+E26</f>
        <v>144.62220000000002</v>
      </c>
      <c r="F27" s="132">
        <f t="shared" si="19"/>
        <v>3.9204000000000008</v>
      </c>
      <c r="G27" s="196">
        <f>(($G$31-$G$22)*$B$27)+G26</f>
        <v>145.57019999999997</v>
      </c>
      <c r="H27" s="132">
        <f t="shared" si="20"/>
        <v>3.6563999999999908</v>
      </c>
      <c r="I27" s="196">
        <f>(($I$31-$I$22)*$B$27)+I26</f>
        <v>142.96319999999997</v>
      </c>
      <c r="J27" s="132">
        <f t="shared" si="21"/>
        <v>4.3823999999999899</v>
      </c>
      <c r="K27" s="198">
        <f>(($K$31-$K$22)*$B$27)+K26</f>
        <v>142.25219999999996</v>
      </c>
      <c r="L27" s="132">
        <f t="shared" si="22"/>
        <v>4.5803999999999974</v>
      </c>
    </row>
    <row r="28" spans="1:12" x14ac:dyDescent="0.25">
      <c r="A28" s="116">
        <v>44</v>
      </c>
      <c r="B28" s="109">
        <v>0.14499999999999999</v>
      </c>
      <c r="C28" s="199">
        <f>(($C$31-$C$22)*$B$28)+C27</f>
        <v>149.4222</v>
      </c>
      <c r="D28" s="131">
        <f t="shared" si="23"/>
        <v>4.0889999999999986</v>
      </c>
      <c r="E28" s="199">
        <f>(($E$31-$E$22)*$B$28)+E27</f>
        <v>148.92870000000002</v>
      </c>
      <c r="F28" s="132">
        <f t="shared" si="19"/>
        <v>4.3064999999999998</v>
      </c>
      <c r="G28" s="199">
        <f>(($G$31-$G$22)*$B$28)+G27</f>
        <v>149.58669999999998</v>
      </c>
      <c r="H28" s="132">
        <f t="shared" si="20"/>
        <v>4.0165000000000077</v>
      </c>
      <c r="I28" s="199">
        <f>(($I$31-$I$22)*$B$28)+I27</f>
        <v>147.77719999999997</v>
      </c>
      <c r="J28" s="132">
        <f t="shared" si="21"/>
        <v>4.813999999999993</v>
      </c>
      <c r="K28" s="200">
        <f>(($K$31-$K$22)*$B$28)+K27</f>
        <v>147.28369999999995</v>
      </c>
      <c r="L28" s="132">
        <f t="shared" si="22"/>
        <v>5.0314999999999941</v>
      </c>
    </row>
    <row r="29" spans="1:12" x14ac:dyDescent="0.25">
      <c r="A29" s="117">
        <v>48</v>
      </c>
      <c r="B29" s="109">
        <v>0.158</v>
      </c>
      <c r="C29" s="205">
        <f>(($C$31-$C$22)*$B$29)+C28</f>
        <v>153.87780000000001</v>
      </c>
      <c r="D29" s="131">
        <f t="shared" si="23"/>
        <v>4.455600000000004</v>
      </c>
      <c r="E29" s="205">
        <f>(($E$31-$E$22)*$B$29)+E28</f>
        <v>153.62130000000002</v>
      </c>
      <c r="F29" s="132">
        <f t="shared" si="19"/>
        <v>4.6925999999999988</v>
      </c>
      <c r="G29" s="205">
        <f>(($G$31-$G$22)*$B$29)+G28</f>
        <v>153.96329999999998</v>
      </c>
      <c r="H29" s="132">
        <f t="shared" si="20"/>
        <v>4.3765999999999963</v>
      </c>
      <c r="I29" s="205">
        <f>(($I$31-$I$22)*$B$29)+I28</f>
        <v>153.02279999999996</v>
      </c>
      <c r="J29" s="132">
        <f t="shared" si="21"/>
        <v>5.245599999999996</v>
      </c>
      <c r="K29" s="203">
        <f>(($K$31-$K$22)*$B$29)+K28</f>
        <v>152.76629999999994</v>
      </c>
      <c r="L29" s="132">
        <f t="shared" si="22"/>
        <v>5.4825999999999908</v>
      </c>
    </row>
    <row r="30" spans="1:12" x14ac:dyDescent="0.25">
      <c r="A30" s="118">
        <v>52</v>
      </c>
      <c r="B30" s="109">
        <v>0.17100000000000001</v>
      </c>
      <c r="C30" s="209">
        <f>(($C$31-$C$22)*$B$30)+C29</f>
        <v>158.70000000000002</v>
      </c>
      <c r="D30" s="131">
        <f>C30-C29</f>
        <v>4.8222000000000094</v>
      </c>
      <c r="E30" s="209">
        <f>(($E$31-$E$22)*$B$30)+E29</f>
        <v>158.70000000000002</v>
      </c>
      <c r="F30" s="132">
        <f>E30-E29</f>
        <v>5.0786999999999978</v>
      </c>
      <c r="G30" s="209">
        <f>(($G$31-$G$22)*$B$30)+G29</f>
        <v>158.69999999999996</v>
      </c>
      <c r="H30" s="132">
        <f>G30-G29</f>
        <v>4.7366999999999848</v>
      </c>
      <c r="I30" s="209">
        <f>(($I$31-$I$22)*$B$30)+I29</f>
        <v>158.69999999999996</v>
      </c>
      <c r="J30" s="132">
        <f>I30-I29</f>
        <v>5.6771999999999991</v>
      </c>
      <c r="K30" s="210">
        <f>(($K$31-$K$22)*$B$30)+K29</f>
        <v>158.69999999999993</v>
      </c>
      <c r="L30" s="132">
        <f>K30-K29</f>
        <v>5.9336999999999875</v>
      </c>
    </row>
    <row r="31" spans="1:12" ht="15.75" thickBot="1" x14ac:dyDescent="0.3">
      <c r="B31" s="75" t="s">
        <v>106</v>
      </c>
      <c r="C31" s="120">
        <v>158.69999999999999</v>
      </c>
      <c r="D31" s="123">
        <f t="shared" ref="D31" si="24">C31-C30</f>
        <v>0</v>
      </c>
      <c r="E31" s="120">
        <v>158.69999999999999</v>
      </c>
      <c r="F31" s="121"/>
      <c r="G31" s="120">
        <v>158.69999999999999</v>
      </c>
      <c r="H31" s="121"/>
      <c r="I31" s="120">
        <v>158.69999999999999</v>
      </c>
      <c r="J31" s="121"/>
      <c r="K31" s="122">
        <v>158.69999999999999</v>
      </c>
      <c r="L31" s="121"/>
    </row>
    <row r="35" spans="2:2" x14ac:dyDescent="0.25">
      <c r="B35" s="109"/>
    </row>
    <row r="36" spans="2:2" x14ac:dyDescent="0.25">
      <c r="B36" s="109"/>
    </row>
    <row r="37" spans="2:2" x14ac:dyDescent="0.25">
      <c r="B37" s="109"/>
    </row>
    <row r="38" spans="2:2" x14ac:dyDescent="0.25">
      <c r="B38" s="109"/>
    </row>
    <row r="39" spans="2:2" x14ac:dyDescent="0.25">
      <c r="B39" s="109"/>
    </row>
    <row r="40" spans="2:2" x14ac:dyDescent="0.25">
      <c r="B40" s="109"/>
    </row>
    <row r="41" spans="2:2" x14ac:dyDescent="0.25">
      <c r="B41" s="109"/>
    </row>
    <row r="42" spans="2:2" x14ac:dyDescent="0.25">
      <c r="B42" s="109"/>
    </row>
  </sheetData>
  <mergeCells count="33">
    <mergeCell ref="A2:B2"/>
    <mergeCell ref="C2:AL2"/>
    <mergeCell ref="C3:L3"/>
    <mergeCell ref="M3:V3"/>
    <mergeCell ref="W3:AD3"/>
    <mergeCell ref="AE3:AL3"/>
    <mergeCell ref="K20:L20"/>
    <mergeCell ref="Y4:Z4"/>
    <mergeCell ref="AA4:AB4"/>
    <mergeCell ref="AC4:AD4"/>
    <mergeCell ref="AE4:AF4"/>
    <mergeCell ref="K4:L4"/>
    <mergeCell ref="O4:P4"/>
    <mergeCell ref="Q4:R4"/>
    <mergeCell ref="S4:T4"/>
    <mergeCell ref="U4:V4"/>
    <mergeCell ref="M4:N4"/>
    <mergeCell ref="W4:X4"/>
    <mergeCell ref="A20:B20"/>
    <mergeCell ref="C20:D20"/>
    <mergeCell ref="E20:F20"/>
    <mergeCell ref="G20:H20"/>
    <mergeCell ref="I20:J20"/>
    <mergeCell ref="AK4:AL4"/>
    <mergeCell ref="A19:B19"/>
    <mergeCell ref="C19:L19"/>
    <mergeCell ref="AG4:AH4"/>
    <mergeCell ref="AI4:AJ4"/>
    <mergeCell ref="A4:B4"/>
    <mergeCell ref="C4:D4"/>
    <mergeCell ref="E4:F4"/>
    <mergeCell ref="G4:H4"/>
    <mergeCell ref="I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335"/>
  <sheetViews>
    <sheetView showGridLines="0" view="pageBreakPreview" topLeftCell="A16" zoomScaleNormal="100" zoomScaleSheetLayoutView="100" workbookViewId="0">
      <selection activeCell="F29" sqref="F29"/>
    </sheetView>
  </sheetViews>
  <sheetFormatPr baseColWidth="10" defaultRowHeight="15" x14ac:dyDescent="0.25"/>
  <cols>
    <col min="1" max="3" width="10.28515625" style="75" customWidth="1"/>
    <col min="4" max="4" width="11.42578125" style="75"/>
    <col min="5" max="9" width="10.28515625" style="75" customWidth="1"/>
    <col min="10" max="16384" width="11.42578125" style="75"/>
  </cols>
  <sheetData>
    <row r="1" spans="1:9" ht="34.5" thickBot="1" x14ac:dyDescent="0.3">
      <c r="A1" s="281" t="s">
        <v>110</v>
      </c>
      <c r="B1" s="282"/>
      <c r="C1" s="283"/>
      <c r="D1" s="87"/>
      <c r="E1" s="281" t="s">
        <v>111</v>
      </c>
      <c r="F1" s="282"/>
      <c r="G1" s="282"/>
      <c r="H1" s="282"/>
      <c r="I1" s="283"/>
    </row>
    <row r="2" spans="1:9" x14ac:dyDescent="0.25">
      <c r="A2" s="134"/>
      <c r="B2" s="284" t="s">
        <v>112</v>
      </c>
      <c r="C2" s="285"/>
      <c r="D2" s="88"/>
      <c r="E2" s="134"/>
      <c r="F2" s="284" t="s">
        <v>115</v>
      </c>
      <c r="G2" s="285"/>
      <c r="H2" s="284" t="s">
        <v>114</v>
      </c>
      <c r="I2" s="285"/>
    </row>
    <row r="3" spans="1:9" x14ac:dyDescent="0.25">
      <c r="A3" s="83"/>
      <c r="B3" s="97" t="s">
        <v>71</v>
      </c>
      <c r="C3" s="98" t="s">
        <v>72</v>
      </c>
      <c r="D3" s="88"/>
      <c r="E3" s="83"/>
      <c r="F3" s="97" t="s">
        <v>71</v>
      </c>
      <c r="G3" s="98" t="s">
        <v>72</v>
      </c>
      <c r="H3" s="97" t="s">
        <v>71</v>
      </c>
      <c r="I3" s="98" t="s">
        <v>72</v>
      </c>
    </row>
    <row r="4" spans="1:9" x14ac:dyDescent="0.25">
      <c r="A4" s="66" t="s">
        <v>73</v>
      </c>
      <c r="B4" s="82">
        <v>161.5</v>
      </c>
      <c r="C4" s="98">
        <v>0.5</v>
      </c>
      <c r="D4" s="88"/>
      <c r="E4" s="66" t="s">
        <v>73</v>
      </c>
      <c r="F4" s="82">
        <v>158.69999999999999</v>
      </c>
      <c r="G4" s="98"/>
      <c r="H4" s="82">
        <v>158.69999999999999</v>
      </c>
      <c r="I4" s="98"/>
    </row>
    <row r="5" spans="1:9" x14ac:dyDescent="0.25">
      <c r="A5" s="83" t="s">
        <v>44</v>
      </c>
      <c r="B5" s="82">
        <f>B4-C5</f>
        <v>161</v>
      </c>
      <c r="C5" s="98">
        <v>0.5</v>
      </c>
      <c r="D5" s="88"/>
      <c r="E5" s="83" t="s">
        <v>44</v>
      </c>
      <c r="F5" s="82">
        <f>F4-G5</f>
        <v>158.69999999999999</v>
      </c>
      <c r="G5" s="98"/>
      <c r="H5" s="82">
        <f>H4-I5</f>
        <v>158.69999999999999</v>
      </c>
      <c r="I5" s="98"/>
    </row>
    <row r="6" spans="1:9" x14ac:dyDescent="0.25">
      <c r="A6" s="83" t="s">
        <v>45</v>
      </c>
      <c r="B6" s="82">
        <f t="shared" ref="B6:B31" si="0">B5-C6</f>
        <v>160.5</v>
      </c>
      <c r="C6" s="98">
        <v>0.5</v>
      </c>
      <c r="D6" s="88"/>
      <c r="E6" s="83" t="s">
        <v>45</v>
      </c>
      <c r="F6" s="82">
        <f t="shared" ref="F6:F31" si="1">F5-G6</f>
        <v>158.44999999999999</v>
      </c>
      <c r="G6" s="98">
        <v>0.25</v>
      </c>
      <c r="H6" s="82">
        <f t="shared" ref="H6:H31" si="2">H5-I6</f>
        <v>158.44999999999999</v>
      </c>
      <c r="I6" s="98">
        <v>0.25</v>
      </c>
    </row>
    <row r="7" spans="1:9" x14ac:dyDescent="0.25">
      <c r="A7" s="66" t="s">
        <v>46</v>
      </c>
      <c r="B7" s="82">
        <f t="shared" si="0"/>
        <v>159.9</v>
      </c>
      <c r="C7" s="98">
        <v>0.6</v>
      </c>
      <c r="D7" s="88"/>
      <c r="E7" s="66" t="s">
        <v>46</v>
      </c>
      <c r="F7" s="82">
        <f t="shared" si="1"/>
        <v>158.19999999999999</v>
      </c>
      <c r="G7" s="98">
        <v>0.25</v>
      </c>
      <c r="H7" s="82">
        <f t="shared" si="2"/>
        <v>158.19999999999999</v>
      </c>
      <c r="I7" s="98">
        <v>0.25</v>
      </c>
    </row>
    <row r="8" spans="1:9" x14ac:dyDescent="0.25">
      <c r="A8" s="83" t="s">
        <v>47</v>
      </c>
      <c r="B8" s="82">
        <f t="shared" si="0"/>
        <v>159.30000000000001</v>
      </c>
      <c r="C8" s="98">
        <v>0.6</v>
      </c>
      <c r="D8" s="88"/>
      <c r="E8" s="83" t="s">
        <v>47</v>
      </c>
      <c r="F8" s="82">
        <f t="shared" si="1"/>
        <v>157.94999999999999</v>
      </c>
      <c r="G8" s="98">
        <v>0.25</v>
      </c>
      <c r="H8" s="82">
        <f t="shared" si="2"/>
        <v>157.94999999999999</v>
      </c>
      <c r="I8" s="98">
        <v>0.25</v>
      </c>
    </row>
    <row r="9" spans="1:9" x14ac:dyDescent="0.25">
      <c r="A9" s="83" t="s">
        <v>48</v>
      </c>
      <c r="B9" s="82">
        <f t="shared" si="0"/>
        <v>158.70000000000002</v>
      </c>
      <c r="C9" s="98">
        <v>0.6</v>
      </c>
      <c r="D9" s="88"/>
      <c r="E9" s="83" t="s">
        <v>48</v>
      </c>
      <c r="F9" s="82">
        <f t="shared" si="1"/>
        <v>157.69999999999999</v>
      </c>
      <c r="G9" s="98">
        <v>0.25</v>
      </c>
      <c r="H9" s="82">
        <f t="shared" si="2"/>
        <v>157.69999999999999</v>
      </c>
      <c r="I9" s="98">
        <v>0.25</v>
      </c>
    </row>
    <row r="10" spans="1:9" x14ac:dyDescent="0.25">
      <c r="A10" s="66" t="s">
        <v>49</v>
      </c>
      <c r="B10" s="82">
        <f t="shared" si="0"/>
        <v>158.10000000000002</v>
      </c>
      <c r="C10" s="98">
        <v>0.6</v>
      </c>
      <c r="D10" s="88"/>
      <c r="E10" s="66" t="s">
        <v>49</v>
      </c>
      <c r="F10" s="82">
        <f t="shared" si="1"/>
        <v>157.44999999999999</v>
      </c>
      <c r="G10" s="98">
        <v>0.25</v>
      </c>
      <c r="H10" s="82">
        <f t="shared" si="2"/>
        <v>157.44999999999999</v>
      </c>
      <c r="I10" s="98">
        <v>0.25</v>
      </c>
    </row>
    <row r="11" spans="1:9" x14ac:dyDescent="0.25">
      <c r="A11" s="83" t="s">
        <v>50</v>
      </c>
      <c r="B11" s="82">
        <f t="shared" si="0"/>
        <v>157.50000000000003</v>
      </c>
      <c r="C11" s="98">
        <v>0.6</v>
      </c>
      <c r="D11" s="88"/>
      <c r="E11" s="83" t="s">
        <v>50</v>
      </c>
      <c r="F11" s="82">
        <f t="shared" si="1"/>
        <v>157.19999999999999</v>
      </c>
      <c r="G11" s="98">
        <v>0.25</v>
      </c>
      <c r="H11" s="82">
        <f t="shared" si="2"/>
        <v>157.19999999999999</v>
      </c>
      <c r="I11" s="98">
        <v>0.25</v>
      </c>
    </row>
    <row r="12" spans="1:9" x14ac:dyDescent="0.25">
      <c r="A12" s="83" t="s">
        <v>51</v>
      </c>
      <c r="B12" s="82">
        <f t="shared" si="0"/>
        <v>156.90000000000003</v>
      </c>
      <c r="C12" s="98">
        <v>0.6</v>
      </c>
      <c r="D12" s="88"/>
      <c r="E12" s="83" t="s">
        <v>51</v>
      </c>
      <c r="F12" s="82">
        <f t="shared" si="1"/>
        <v>156.94999999999999</v>
      </c>
      <c r="G12" s="98">
        <v>0.25</v>
      </c>
      <c r="H12" s="82">
        <f t="shared" si="2"/>
        <v>156.94999999999999</v>
      </c>
      <c r="I12" s="98">
        <v>0.25</v>
      </c>
    </row>
    <row r="13" spans="1:9" x14ac:dyDescent="0.25">
      <c r="A13" s="66" t="s">
        <v>52</v>
      </c>
      <c r="B13" s="82">
        <f t="shared" si="0"/>
        <v>156.30000000000004</v>
      </c>
      <c r="C13" s="98">
        <v>0.6</v>
      </c>
      <c r="D13" s="88"/>
      <c r="E13" s="66" t="s">
        <v>52</v>
      </c>
      <c r="F13" s="82">
        <f t="shared" si="1"/>
        <v>156.69999999999999</v>
      </c>
      <c r="G13" s="98">
        <v>0.25</v>
      </c>
      <c r="H13" s="82">
        <f t="shared" si="2"/>
        <v>156.69999999999999</v>
      </c>
      <c r="I13" s="98">
        <v>0.25</v>
      </c>
    </row>
    <row r="14" spans="1:9" x14ac:dyDescent="0.25">
      <c r="A14" s="83" t="s">
        <v>53</v>
      </c>
      <c r="B14" s="82">
        <f t="shared" si="0"/>
        <v>155.50000000000003</v>
      </c>
      <c r="C14" s="98">
        <v>0.8</v>
      </c>
      <c r="D14" s="88"/>
      <c r="E14" s="83" t="s">
        <v>53</v>
      </c>
      <c r="F14" s="82">
        <f t="shared" si="1"/>
        <v>156.44999999999999</v>
      </c>
      <c r="G14" s="98">
        <v>0.25</v>
      </c>
      <c r="H14" s="82">
        <f t="shared" si="2"/>
        <v>156.44999999999999</v>
      </c>
      <c r="I14" s="98">
        <v>0.25</v>
      </c>
    </row>
    <row r="15" spans="1:9" x14ac:dyDescent="0.25">
      <c r="A15" s="83" t="s">
        <v>54</v>
      </c>
      <c r="B15" s="82">
        <f t="shared" si="0"/>
        <v>154.70000000000002</v>
      </c>
      <c r="C15" s="98">
        <v>0.8</v>
      </c>
      <c r="D15" s="88"/>
      <c r="E15" s="83" t="s">
        <v>54</v>
      </c>
      <c r="F15" s="82">
        <f t="shared" si="1"/>
        <v>156.19999999999999</v>
      </c>
      <c r="G15" s="98">
        <v>0.25</v>
      </c>
      <c r="H15" s="82">
        <f t="shared" si="2"/>
        <v>156.19999999999999</v>
      </c>
      <c r="I15" s="98">
        <v>0.25</v>
      </c>
    </row>
    <row r="16" spans="1:9" x14ac:dyDescent="0.25">
      <c r="A16" s="66" t="s">
        <v>55</v>
      </c>
      <c r="B16" s="82">
        <f t="shared" si="0"/>
        <v>153.9</v>
      </c>
      <c r="C16" s="98">
        <v>0.8</v>
      </c>
      <c r="D16" s="88"/>
      <c r="E16" s="66" t="s">
        <v>55</v>
      </c>
      <c r="F16" s="82">
        <f t="shared" si="1"/>
        <v>155.94999999999999</v>
      </c>
      <c r="G16" s="98">
        <v>0.25</v>
      </c>
      <c r="H16" s="82">
        <f t="shared" si="2"/>
        <v>155.94999999999999</v>
      </c>
      <c r="I16" s="98">
        <v>0.25</v>
      </c>
    </row>
    <row r="17" spans="1:9" x14ac:dyDescent="0.25">
      <c r="A17" s="83" t="s">
        <v>56</v>
      </c>
      <c r="B17" s="82">
        <f t="shared" si="0"/>
        <v>153.1</v>
      </c>
      <c r="C17" s="98">
        <v>0.8</v>
      </c>
      <c r="D17" s="88"/>
      <c r="E17" s="83" t="s">
        <v>56</v>
      </c>
      <c r="F17" s="82">
        <f t="shared" si="1"/>
        <v>155.69999999999999</v>
      </c>
      <c r="G17" s="98">
        <v>0.25</v>
      </c>
      <c r="H17" s="82">
        <f t="shared" si="2"/>
        <v>155.69999999999999</v>
      </c>
      <c r="I17" s="98">
        <v>0.25</v>
      </c>
    </row>
    <row r="18" spans="1:9" x14ac:dyDescent="0.25">
      <c r="A18" s="83" t="s">
        <v>57</v>
      </c>
      <c r="B18" s="82">
        <f t="shared" si="0"/>
        <v>152.29999999999998</v>
      </c>
      <c r="C18" s="98">
        <v>0.8</v>
      </c>
      <c r="D18" s="88"/>
      <c r="E18" s="83" t="s">
        <v>57</v>
      </c>
      <c r="F18" s="82">
        <f t="shared" si="1"/>
        <v>155.44999999999999</v>
      </c>
      <c r="G18" s="98">
        <v>0.25</v>
      </c>
      <c r="H18" s="82">
        <f t="shared" si="2"/>
        <v>155.44999999999999</v>
      </c>
      <c r="I18" s="98">
        <v>0.25</v>
      </c>
    </row>
    <row r="19" spans="1:9" x14ac:dyDescent="0.25">
      <c r="A19" s="66" t="s">
        <v>58</v>
      </c>
      <c r="B19" s="82">
        <f t="shared" si="0"/>
        <v>151.49999999999997</v>
      </c>
      <c r="C19" s="98">
        <v>0.8</v>
      </c>
      <c r="D19" s="88"/>
      <c r="E19" s="66" t="s">
        <v>58</v>
      </c>
      <c r="F19" s="82">
        <f t="shared" si="1"/>
        <v>155.19999999999999</v>
      </c>
      <c r="G19" s="98">
        <v>0.25</v>
      </c>
      <c r="H19" s="82">
        <f t="shared" si="2"/>
        <v>155.19999999999999</v>
      </c>
      <c r="I19" s="98">
        <v>0.25</v>
      </c>
    </row>
    <row r="20" spans="1:9" x14ac:dyDescent="0.25">
      <c r="A20" s="83" t="s">
        <v>59</v>
      </c>
      <c r="B20" s="82">
        <f t="shared" si="0"/>
        <v>150.69999999999996</v>
      </c>
      <c r="C20" s="98">
        <v>0.8</v>
      </c>
      <c r="D20" s="88"/>
      <c r="E20" s="83" t="s">
        <v>59</v>
      </c>
      <c r="F20" s="82">
        <f t="shared" si="1"/>
        <v>154.94999999999999</v>
      </c>
      <c r="G20" s="98">
        <v>0.25</v>
      </c>
      <c r="H20" s="82">
        <f t="shared" si="2"/>
        <v>154.94999999999999</v>
      </c>
      <c r="I20" s="98">
        <v>0.25</v>
      </c>
    </row>
    <row r="21" spans="1:9" x14ac:dyDescent="0.25">
      <c r="A21" s="83" t="s">
        <v>60</v>
      </c>
      <c r="B21" s="82">
        <f t="shared" si="0"/>
        <v>149.89999999999995</v>
      </c>
      <c r="C21" s="98">
        <v>0.8</v>
      </c>
      <c r="D21" s="88"/>
      <c r="E21" s="83" t="s">
        <v>60</v>
      </c>
      <c r="F21" s="82">
        <f t="shared" si="1"/>
        <v>154.69999999999999</v>
      </c>
      <c r="G21" s="98">
        <v>0.25</v>
      </c>
      <c r="H21" s="82">
        <f t="shared" si="2"/>
        <v>154.69999999999999</v>
      </c>
      <c r="I21" s="98">
        <v>0.25</v>
      </c>
    </row>
    <row r="22" spans="1:9" x14ac:dyDescent="0.25">
      <c r="A22" s="66" t="s">
        <v>61</v>
      </c>
      <c r="B22" s="82">
        <f t="shared" si="0"/>
        <v>149.89999999999995</v>
      </c>
      <c r="C22" s="98"/>
      <c r="D22" s="88"/>
      <c r="E22" s="66" t="s">
        <v>61</v>
      </c>
      <c r="F22" s="82">
        <f t="shared" si="1"/>
        <v>154.06</v>
      </c>
      <c r="G22" s="98">
        <v>0.64</v>
      </c>
      <c r="H22" s="82">
        <f t="shared" si="2"/>
        <v>154.06</v>
      </c>
      <c r="I22" s="98">
        <v>0.64</v>
      </c>
    </row>
    <row r="23" spans="1:9" x14ac:dyDescent="0.25">
      <c r="A23" s="83" t="s">
        <v>62</v>
      </c>
      <c r="B23" s="82">
        <f t="shared" si="0"/>
        <v>149.89999999999995</v>
      </c>
      <c r="C23" s="98"/>
      <c r="D23" s="88"/>
      <c r="E23" s="83" t="s">
        <v>62</v>
      </c>
      <c r="F23" s="82">
        <f t="shared" si="1"/>
        <v>153.42000000000002</v>
      </c>
      <c r="G23" s="98">
        <v>0.64</v>
      </c>
      <c r="H23" s="82">
        <f t="shared" si="2"/>
        <v>154.06</v>
      </c>
      <c r="I23" s="98"/>
    </row>
    <row r="24" spans="1:9" x14ac:dyDescent="0.25">
      <c r="A24" s="83" t="s">
        <v>63</v>
      </c>
      <c r="B24" s="82">
        <f t="shared" si="0"/>
        <v>149.89999999999995</v>
      </c>
      <c r="C24" s="98"/>
      <c r="D24" s="88"/>
      <c r="E24" s="83" t="s">
        <v>63</v>
      </c>
      <c r="F24" s="82">
        <f t="shared" si="1"/>
        <v>152.78000000000003</v>
      </c>
      <c r="G24" s="98">
        <v>0.64</v>
      </c>
      <c r="H24" s="82">
        <f t="shared" si="2"/>
        <v>154.06</v>
      </c>
      <c r="I24" s="98"/>
    </row>
    <row r="25" spans="1:9" x14ac:dyDescent="0.25">
      <c r="A25" s="66" t="s">
        <v>64</v>
      </c>
      <c r="B25" s="82">
        <f t="shared" si="0"/>
        <v>149.89999999999995</v>
      </c>
      <c r="C25" s="98"/>
      <c r="D25" s="88"/>
      <c r="E25" s="66" t="s">
        <v>64</v>
      </c>
      <c r="F25" s="82">
        <f t="shared" si="1"/>
        <v>152.14000000000004</v>
      </c>
      <c r="G25" s="98">
        <v>0.64</v>
      </c>
      <c r="H25" s="82">
        <f t="shared" si="2"/>
        <v>154.06</v>
      </c>
      <c r="I25" s="98"/>
    </row>
    <row r="26" spans="1:9" x14ac:dyDescent="0.25">
      <c r="A26" s="83" t="s">
        <v>65</v>
      </c>
      <c r="B26" s="82">
        <f t="shared" si="0"/>
        <v>149.89999999999995</v>
      </c>
      <c r="C26" s="98"/>
      <c r="D26" s="88"/>
      <c r="E26" s="83" t="s">
        <v>65</v>
      </c>
      <c r="F26" s="82">
        <f t="shared" si="1"/>
        <v>151.50000000000006</v>
      </c>
      <c r="G26" s="98">
        <v>0.64</v>
      </c>
      <c r="H26" s="82">
        <f t="shared" si="2"/>
        <v>154.06</v>
      </c>
      <c r="I26" s="98"/>
    </row>
    <row r="27" spans="1:9" x14ac:dyDescent="0.25">
      <c r="A27" s="83" t="s">
        <v>66</v>
      </c>
      <c r="B27" s="82">
        <f t="shared" si="0"/>
        <v>149.89999999999995</v>
      </c>
      <c r="C27" s="98"/>
      <c r="D27" s="88"/>
      <c r="E27" s="83" t="s">
        <v>66</v>
      </c>
      <c r="F27" s="82">
        <f t="shared" si="1"/>
        <v>150.86000000000007</v>
      </c>
      <c r="G27" s="98">
        <v>0.64</v>
      </c>
      <c r="H27" s="82">
        <f t="shared" si="2"/>
        <v>154.06</v>
      </c>
      <c r="I27" s="98"/>
    </row>
    <row r="28" spans="1:9" x14ac:dyDescent="0.25">
      <c r="A28" s="66" t="s">
        <v>67</v>
      </c>
      <c r="B28" s="82">
        <f t="shared" si="0"/>
        <v>149.89999999999995</v>
      </c>
      <c r="C28" s="98"/>
      <c r="D28" s="88"/>
      <c r="E28" s="66" t="s">
        <v>67</v>
      </c>
      <c r="F28" s="82">
        <f t="shared" si="1"/>
        <v>150.22000000000008</v>
      </c>
      <c r="G28" s="98">
        <v>0.64</v>
      </c>
      <c r="H28" s="82">
        <f t="shared" si="2"/>
        <v>154.06</v>
      </c>
      <c r="I28" s="98"/>
    </row>
    <row r="29" spans="1:9" x14ac:dyDescent="0.25">
      <c r="A29" s="83" t="s">
        <v>68</v>
      </c>
      <c r="B29" s="82">
        <f t="shared" si="0"/>
        <v>149.89999999999995</v>
      </c>
      <c r="C29" s="98"/>
      <c r="D29" s="88"/>
      <c r="E29" s="83" t="s">
        <v>68</v>
      </c>
      <c r="F29" s="82">
        <f t="shared" si="1"/>
        <v>149.5800000000001</v>
      </c>
      <c r="G29" s="98">
        <v>0.64</v>
      </c>
      <c r="H29" s="82">
        <f t="shared" si="2"/>
        <v>154.06</v>
      </c>
      <c r="I29" s="98"/>
    </row>
    <row r="30" spans="1:9" x14ac:dyDescent="0.25">
      <c r="A30" s="83" t="s">
        <v>69</v>
      </c>
      <c r="B30" s="82">
        <f t="shared" si="0"/>
        <v>149.89999999999995</v>
      </c>
      <c r="C30" s="98"/>
      <c r="D30" s="88"/>
      <c r="E30" s="83" t="s">
        <v>69</v>
      </c>
      <c r="F30" s="82">
        <f t="shared" si="1"/>
        <v>148.94000000000011</v>
      </c>
      <c r="G30" s="98">
        <v>0.64</v>
      </c>
      <c r="H30" s="82">
        <f t="shared" si="2"/>
        <v>154.06</v>
      </c>
      <c r="I30" s="98"/>
    </row>
    <row r="31" spans="1:9" ht="15.75" thickBot="1" x14ac:dyDescent="0.3">
      <c r="A31" s="84" t="s">
        <v>70</v>
      </c>
      <c r="B31" s="85">
        <f t="shared" si="0"/>
        <v>149.89999999999995</v>
      </c>
      <c r="C31" s="86"/>
      <c r="D31" s="89"/>
      <c r="E31" s="84" t="s">
        <v>70</v>
      </c>
      <c r="F31" s="82">
        <f t="shared" si="1"/>
        <v>148.30000000000013</v>
      </c>
      <c r="G31" s="98">
        <v>0.64</v>
      </c>
      <c r="H31" s="82">
        <f t="shared" si="2"/>
        <v>154.06</v>
      </c>
      <c r="I31" s="98"/>
    </row>
    <row r="333" spans="142:142" x14ac:dyDescent="0.25">
      <c r="EL333" s="75">
        <v>4625</v>
      </c>
    </row>
    <row r="334" spans="142:142" x14ac:dyDescent="0.25">
      <c r="EL334" s="75">
        <v>5249.375</v>
      </c>
    </row>
    <row r="335" spans="142:142" x14ac:dyDescent="0.25">
      <c r="EL335" s="75">
        <v>100</v>
      </c>
    </row>
  </sheetData>
  <mergeCells count="5">
    <mergeCell ref="A1:C1"/>
    <mergeCell ref="B2:C2"/>
    <mergeCell ref="F2:G2"/>
    <mergeCell ref="H2:I2"/>
    <mergeCell ref="E1:I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W355"/>
  <sheetViews>
    <sheetView showGridLines="0" tabSelected="1" zoomScale="84" zoomScaleNormal="84" workbookViewId="0">
      <pane xSplit="2" ySplit="3" topLeftCell="BE342" activePane="bottomRight" state="frozen"/>
      <selection pane="topRight" activeCell="C1" sqref="C1"/>
      <selection pane="bottomLeft" activeCell="A4" sqref="A4"/>
      <selection pane="bottomRight" activeCell="HQ352" sqref="HQ352"/>
    </sheetView>
  </sheetViews>
  <sheetFormatPr baseColWidth="10" defaultRowHeight="15" x14ac:dyDescent="0.25"/>
  <cols>
    <col min="1" max="1" width="7.5703125" bestFit="1" customWidth="1"/>
    <col min="2" max="2" width="14.85546875" style="75" customWidth="1"/>
    <col min="3" max="3" width="8.85546875" style="75" bestFit="1" customWidth="1"/>
    <col min="4" max="4" width="9.42578125" style="75" bestFit="1" customWidth="1"/>
    <col min="5" max="5" width="7.5703125" style="75" bestFit="1" customWidth="1"/>
    <col min="6" max="6" width="8.140625" style="75" bestFit="1" customWidth="1"/>
    <col min="7" max="7" width="7.7109375" style="75" bestFit="1" customWidth="1"/>
    <col min="8" max="8" width="10.85546875" style="75" bestFit="1" customWidth="1"/>
    <col min="9" max="9" width="9.140625" style="75" bestFit="1" customWidth="1"/>
    <col min="10" max="10" width="11.7109375" style="75" bestFit="1" customWidth="1"/>
    <col min="11" max="11" width="8.7109375" style="75" bestFit="1" customWidth="1"/>
    <col min="12" max="12" width="8" style="75" bestFit="1" customWidth="1"/>
    <col min="13" max="14" width="10.85546875" style="75" bestFit="1" customWidth="1"/>
    <col min="15" max="15" width="8.85546875" style="75" bestFit="1" customWidth="1"/>
    <col min="16" max="16" width="9.42578125" style="75" bestFit="1" customWidth="1"/>
    <col min="17" max="17" width="7.5703125" style="75" bestFit="1" customWidth="1"/>
    <col min="18" max="18" width="8.140625" style="75" bestFit="1" customWidth="1"/>
    <col min="19" max="19" width="7.7109375" style="75" bestFit="1" customWidth="1"/>
    <col min="20" max="20" width="10.85546875" style="75" bestFit="1" customWidth="1"/>
    <col min="21" max="21" width="9.140625" style="75" bestFit="1" customWidth="1"/>
    <col min="22" max="22" width="11.7109375" style="75" bestFit="1" customWidth="1"/>
    <col min="23" max="23" width="8.7109375" style="75" bestFit="1" customWidth="1"/>
    <col min="24" max="24" width="8" style="75" bestFit="1" customWidth="1"/>
    <col min="25" max="26" width="10.85546875" style="75" bestFit="1" customWidth="1"/>
    <col min="27" max="27" width="8.85546875" style="75" bestFit="1" customWidth="1"/>
    <col min="28" max="28" width="9.42578125" style="75" bestFit="1" customWidth="1"/>
    <col min="29" max="29" width="7.5703125" style="75" bestFit="1" customWidth="1"/>
    <col min="30" max="30" width="8.140625" style="75" bestFit="1" customWidth="1"/>
    <col min="31" max="31" width="7.7109375" style="75" bestFit="1" customWidth="1"/>
    <col min="32" max="32" width="10.85546875" style="75" bestFit="1" customWidth="1"/>
    <col min="33" max="33" width="9.140625" style="75" bestFit="1" customWidth="1"/>
    <col min="34" max="34" width="11.7109375" style="75" bestFit="1" customWidth="1"/>
    <col min="35" max="35" width="8.7109375" style="75" bestFit="1" customWidth="1"/>
    <col min="36" max="36" width="8" style="75" bestFit="1" customWidth="1"/>
    <col min="37" max="38" width="10.85546875" style="75" bestFit="1" customWidth="1"/>
    <col min="39" max="39" width="8.85546875" style="75" bestFit="1" customWidth="1"/>
    <col min="40" max="40" width="9.42578125" style="75" bestFit="1" customWidth="1"/>
    <col min="41" max="41" width="7.5703125" style="75" bestFit="1" customWidth="1"/>
    <col min="42" max="42" width="8.140625" style="75" bestFit="1" customWidth="1"/>
    <col min="43" max="43" width="7.7109375" style="75" bestFit="1" customWidth="1"/>
    <col min="44" max="44" width="10.85546875" style="75" bestFit="1" customWidth="1"/>
    <col min="45" max="45" width="9.140625" style="75" bestFit="1" customWidth="1"/>
    <col min="46" max="46" width="11.7109375" style="75" bestFit="1" customWidth="1"/>
    <col min="47" max="47" width="8.7109375" style="75" bestFit="1" customWidth="1"/>
    <col min="48" max="48" width="8" style="75" bestFit="1" customWidth="1"/>
    <col min="49" max="50" width="10.85546875" style="75" bestFit="1" customWidth="1"/>
    <col min="51" max="51" width="8.85546875" style="75" bestFit="1" customWidth="1"/>
    <col min="52" max="52" width="9.42578125" style="75" bestFit="1" customWidth="1"/>
    <col min="53" max="53" width="7.5703125" style="75" bestFit="1" customWidth="1"/>
    <col min="54" max="54" width="8.140625" style="75" bestFit="1" customWidth="1"/>
    <col min="55" max="55" width="7.7109375" style="75" bestFit="1" customWidth="1"/>
    <col min="56" max="56" width="10.85546875" style="75" bestFit="1" customWidth="1"/>
    <col min="57" max="57" width="9.140625" style="75" bestFit="1" customWidth="1"/>
    <col min="58" max="58" width="11.7109375" style="75" bestFit="1" customWidth="1"/>
    <col min="59" max="59" width="8.7109375" style="75" bestFit="1" customWidth="1"/>
    <col min="60" max="60" width="8" style="75" bestFit="1" customWidth="1"/>
    <col min="61" max="62" width="10.85546875" style="75" bestFit="1" customWidth="1"/>
    <col min="63" max="63" width="8.85546875" style="75" hidden="1" customWidth="1"/>
    <col min="64" max="64" width="9.42578125" style="75" hidden="1" customWidth="1"/>
    <col min="65" max="65" width="7.5703125" style="75" hidden="1" customWidth="1"/>
    <col min="66" max="66" width="8.140625" style="75" hidden="1" customWidth="1"/>
    <col min="67" max="67" width="7.7109375" style="75" hidden="1" customWidth="1"/>
    <col min="68" max="68" width="10.85546875" style="75" hidden="1" customWidth="1"/>
    <col min="69" max="69" width="9.140625" style="75" hidden="1" customWidth="1"/>
    <col min="70" max="70" width="11.7109375" style="75" hidden="1" customWidth="1"/>
    <col min="71" max="71" width="8.7109375" style="75" hidden="1" customWidth="1"/>
    <col min="72" max="72" width="8" style="75" hidden="1" customWidth="1"/>
    <col min="73" max="74" width="10.85546875" style="75" hidden="1" customWidth="1"/>
    <col min="75" max="75" width="8.85546875" style="75" hidden="1" customWidth="1"/>
    <col min="76" max="76" width="9.42578125" style="75" hidden="1" customWidth="1"/>
    <col min="77" max="77" width="7.5703125" style="75" hidden="1" customWidth="1"/>
    <col min="78" max="78" width="8.140625" style="75" hidden="1" customWidth="1"/>
    <col min="79" max="79" width="7.7109375" style="75" hidden="1" customWidth="1"/>
    <col min="80" max="80" width="10.85546875" style="75" hidden="1" customWidth="1"/>
    <col min="81" max="81" width="9.140625" style="75" hidden="1" customWidth="1"/>
    <col min="82" max="82" width="11.7109375" style="75" hidden="1" customWidth="1"/>
    <col min="83" max="83" width="8.7109375" style="75" hidden="1" customWidth="1"/>
    <col min="84" max="84" width="8" style="75" hidden="1" customWidth="1"/>
    <col min="85" max="86" width="10.85546875" style="75" hidden="1" customWidth="1"/>
    <col min="87" max="87" width="8.85546875" style="75" hidden="1" customWidth="1"/>
    <col min="88" max="88" width="9.42578125" style="75" hidden="1" customWidth="1"/>
    <col min="89" max="89" width="7.5703125" style="75" hidden="1" customWidth="1"/>
    <col min="90" max="90" width="8.140625" style="75" hidden="1" customWidth="1"/>
    <col min="91" max="91" width="7.7109375" style="75" hidden="1" customWidth="1"/>
    <col min="92" max="92" width="10.85546875" style="75" hidden="1" customWidth="1"/>
    <col min="93" max="93" width="9.140625" style="75" hidden="1" customWidth="1"/>
    <col min="94" max="94" width="11.7109375" style="75" hidden="1" customWidth="1"/>
    <col min="95" max="96" width="8" style="75" hidden="1" customWidth="1"/>
    <col min="97" max="98" width="10.85546875" style="75" hidden="1" customWidth="1"/>
    <col min="99" max="99" width="8.85546875" style="75" hidden="1" customWidth="1"/>
    <col min="100" max="100" width="9.42578125" style="75" hidden="1" customWidth="1"/>
    <col min="101" max="101" width="7.5703125" style="75" hidden="1" customWidth="1"/>
    <col min="102" max="102" width="8.140625" style="75" hidden="1" customWidth="1"/>
    <col min="103" max="103" width="7.7109375" style="75" hidden="1" customWidth="1"/>
    <col min="104" max="104" width="10.85546875" style="75" hidden="1" customWidth="1"/>
    <col min="105" max="105" width="9.140625" style="75" hidden="1" customWidth="1"/>
    <col min="106" max="106" width="11.7109375" style="75" hidden="1" customWidth="1"/>
    <col min="107" max="107" width="8.7109375" style="75" hidden="1" customWidth="1"/>
    <col min="108" max="108" width="8" style="75" hidden="1" customWidth="1"/>
    <col min="109" max="110" width="10.85546875" style="75" hidden="1" customWidth="1"/>
    <col min="111" max="111" width="8.85546875" style="75" hidden="1" customWidth="1"/>
    <col min="112" max="112" width="9.42578125" style="75" hidden="1" customWidth="1"/>
    <col min="113" max="113" width="7.5703125" style="75" hidden="1" customWidth="1"/>
    <col min="114" max="114" width="8.140625" style="75" hidden="1" customWidth="1"/>
    <col min="115" max="115" width="7.7109375" style="75" hidden="1" customWidth="1"/>
    <col min="116" max="116" width="10.85546875" style="75" hidden="1" customWidth="1"/>
    <col min="117" max="117" width="9.140625" style="75" hidden="1" customWidth="1"/>
    <col min="118" max="118" width="11.7109375" style="75" hidden="1" customWidth="1"/>
    <col min="119" max="119" width="8.7109375" style="75" hidden="1" customWidth="1"/>
    <col min="120" max="120" width="8" style="75" hidden="1" customWidth="1"/>
    <col min="121" max="122" width="10.85546875" style="75" hidden="1" customWidth="1"/>
    <col min="123" max="123" width="8.85546875" style="75" hidden="1" customWidth="1"/>
    <col min="124" max="124" width="9.42578125" style="75" hidden="1" customWidth="1"/>
    <col min="125" max="125" width="7.5703125" style="75" hidden="1" customWidth="1"/>
    <col min="126" max="126" width="8.140625" style="75" hidden="1" customWidth="1"/>
    <col min="127" max="127" width="7.7109375" style="75" hidden="1" customWidth="1"/>
    <col min="128" max="128" width="10.85546875" style="75" hidden="1" customWidth="1"/>
    <col min="129" max="129" width="9.140625" style="75" hidden="1" customWidth="1"/>
    <col min="130" max="130" width="11.7109375" style="75" hidden="1" customWidth="1"/>
    <col min="131" max="131" width="7.5703125" style="75" hidden="1" customWidth="1"/>
    <col min="132" max="132" width="8" style="75" hidden="1" customWidth="1"/>
    <col min="133" max="134" width="10.85546875" style="75" hidden="1" customWidth="1"/>
    <col min="135" max="135" width="8.85546875" style="75" hidden="1" customWidth="1"/>
    <col min="136" max="136" width="9.42578125" style="75" hidden="1" customWidth="1"/>
    <col min="137" max="137" width="7.5703125" style="75" hidden="1" customWidth="1"/>
    <col min="138" max="138" width="8.140625" style="75" hidden="1" customWidth="1"/>
    <col min="139" max="139" width="7.7109375" style="75" hidden="1" customWidth="1"/>
    <col min="140" max="140" width="10.85546875" style="75" hidden="1" customWidth="1"/>
    <col min="141" max="141" width="9.140625" style="75" hidden="1" customWidth="1"/>
    <col min="142" max="142" width="11.7109375" style="75" hidden="1" customWidth="1"/>
    <col min="143" max="143" width="8.7109375" style="75" hidden="1" customWidth="1"/>
    <col min="144" max="144" width="8" style="75" hidden="1" customWidth="1"/>
    <col min="145" max="146" width="10.85546875" style="75" hidden="1" customWidth="1"/>
    <col min="147" max="147" width="8.85546875" style="75" hidden="1" customWidth="1"/>
    <col min="148" max="148" width="9.42578125" style="75" hidden="1" customWidth="1"/>
    <col min="149" max="149" width="7.5703125" style="75" hidden="1" customWidth="1"/>
    <col min="150" max="150" width="8.140625" style="75" hidden="1" customWidth="1"/>
    <col min="151" max="151" width="7.7109375" style="75" hidden="1" customWidth="1"/>
    <col min="152" max="152" width="10.85546875" style="75" hidden="1" customWidth="1"/>
    <col min="153" max="153" width="9.140625" style="75" hidden="1" customWidth="1"/>
    <col min="154" max="154" width="11.7109375" style="75" hidden="1" customWidth="1"/>
    <col min="155" max="155" width="8.7109375" style="75" hidden="1" customWidth="1"/>
    <col min="156" max="156" width="8" style="75" hidden="1" customWidth="1"/>
    <col min="157" max="158" width="10.85546875" style="75" hidden="1" customWidth="1"/>
    <col min="159" max="159" width="8.85546875" style="75" hidden="1" customWidth="1"/>
    <col min="160" max="160" width="9.42578125" style="75" hidden="1" customWidth="1"/>
    <col min="161" max="161" width="7.5703125" style="75" hidden="1" customWidth="1"/>
    <col min="162" max="162" width="8.140625" style="75" hidden="1" customWidth="1"/>
    <col min="163" max="163" width="7.7109375" style="75" hidden="1" customWidth="1"/>
    <col min="164" max="164" width="10.85546875" style="75" hidden="1" customWidth="1"/>
    <col min="165" max="165" width="9.140625" style="75" hidden="1" customWidth="1"/>
    <col min="166" max="166" width="11.7109375" style="75" hidden="1" customWidth="1"/>
    <col min="167" max="167" width="8.7109375" style="75" hidden="1" customWidth="1"/>
    <col min="168" max="168" width="8" style="75" hidden="1" customWidth="1"/>
    <col min="169" max="170" width="10.85546875" style="75" hidden="1" customWidth="1"/>
    <col min="171" max="171" width="8.85546875" style="75" hidden="1" customWidth="1"/>
    <col min="172" max="172" width="9.42578125" style="75" hidden="1" customWidth="1"/>
    <col min="173" max="173" width="7.5703125" style="75" hidden="1" customWidth="1"/>
    <col min="174" max="174" width="8.140625" style="75" hidden="1" customWidth="1"/>
    <col min="175" max="175" width="7.7109375" style="75" hidden="1" customWidth="1"/>
    <col min="176" max="176" width="10.85546875" style="75" hidden="1" customWidth="1"/>
    <col min="177" max="177" width="9.140625" style="75" hidden="1" customWidth="1"/>
    <col min="178" max="178" width="11.7109375" style="75" hidden="1" customWidth="1"/>
    <col min="179" max="179" width="8.7109375" style="75" hidden="1" customWidth="1"/>
    <col min="180" max="180" width="8" style="75" hidden="1" customWidth="1"/>
    <col min="181" max="182" width="10.85546875" style="75" hidden="1" customWidth="1"/>
    <col min="183" max="183" width="8.85546875" style="75" hidden="1" customWidth="1"/>
    <col min="184" max="184" width="9.42578125" style="75" hidden="1" customWidth="1"/>
    <col min="185" max="185" width="7.5703125" style="75" hidden="1" customWidth="1"/>
    <col min="186" max="186" width="8.140625" style="75" hidden="1" customWidth="1"/>
    <col min="187" max="187" width="7.7109375" style="75" hidden="1" customWidth="1"/>
    <col min="188" max="188" width="10.85546875" style="75" hidden="1" customWidth="1"/>
    <col min="189" max="189" width="9.140625" style="75" hidden="1" customWidth="1"/>
    <col min="190" max="190" width="11.7109375" style="75" hidden="1" customWidth="1"/>
    <col min="191" max="191" width="8.7109375" style="75" hidden="1" customWidth="1"/>
    <col min="192" max="192" width="8" style="75" hidden="1" customWidth="1"/>
    <col min="193" max="194" width="10.85546875" style="75" hidden="1" customWidth="1"/>
    <col min="195" max="195" width="8.85546875" style="75" hidden="1" customWidth="1"/>
    <col min="196" max="196" width="9.42578125" style="75" hidden="1" customWidth="1"/>
    <col min="197" max="197" width="7.5703125" style="75" hidden="1" customWidth="1"/>
    <col min="198" max="198" width="8.140625" style="75" hidden="1" customWidth="1"/>
    <col min="199" max="199" width="7.7109375" style="75" hidden="1" customWidth="1"/>
    <col min="200" max="200" width="10.85546875" style="75" hidden="1" customWidth="1"/>
    <col min="201" max="201" width="9.140625" style="75" hidden="1" customWidth="1"/>
    <col min="202" max="202" width="11.7109375" style="75" hidden="1" customWidth="1"/>
    <col min="203" max="203" width="8.7109375" style="75" hidden="1" customWidth="1"/>
    <col min="204" max="204" width="8" style="75" hidden="1" customWidth="1"/>
    <col min="205" max="206" width="10.85546875" style="75" hidden="1" customWidth="1"/>
    <col min="207" max="207" width="8.85546875" style="75" hidden="1" customWidth="1"/>
    <col min="208" max="208" width="9.42578125" style="75" hidden="1" customWidth="1"/>
    <col min="209" max="209" width="7.5703125" style="75" hidden="1" customWidth="1"/>
    <col min="210" max="210" width="8.140625" style="75" hidden="1" customWidth="1"/>
    <col min="211" max="211" width="7.7109375" style="75" hidden="1" customWidth="1"/>
    <col min="212" max="212" width="10.85546875" style="75" hidden="1" customWidth="1"/>
    <col min="213" max="213" width="9.140625" style="75" hidden="1" customWidth="1"/>
    <col min="214" max="214" width="11.7109375" style="75" hidden="1" customWidth="1"/>
    <col min="215" max="215" width="7.5703125" style="75" hidden="1" customWidth="1"/>
    <col min="216" max="216" width="8" style="75" hidden="1" customWidth="1"/>
    <col min="217" max="218" width="10.85546875" style="75" hidden="1" customWidth="1"/>
    <col min="219" max="219" width="10.140625" style="75" bestFit="1" customWidth="1"/>
    <col min="220" max="220" width="10.85546875" style="75" bestFit="1" customWidth="1"/>
    <col min="221" max="221" width="8.7109375" style="75" bestFit="1" customWidth="1"/>
    <col min="222" max="222" width="8.42578125" style="75" bestFit="1" customWidth="1"/>
    <col min="223" max="223" width="8.7109375" style="75" bestFit="1" customWidth="1"/>
    <col min="224" max="224" width="11.28515625" style="219" bestFit="1" customWidth="1"/>
    <col min="225" max="225" width="9" style="75" bestFit="1" customWidth="1"/>
    <col min="226" max="226" width="12.7109375" style="75" bestFit="1" customWidth="1"/>
    <col min="227" max="227" width="11.7109375" style="75" bestFit="1" customWidth="1"/>
    <col min="228" max="228" width="12.5703125" style="75" bestFit="1" customWidth="1"/>
    <col min="229" max="229" width="11.28515625" style="75" bestFit="1" customWidth="1"/>
    <col min="230" max="230" width="10.85546875" style="75" bestFit="1" customWidth="1"/>
    <col min="231" max="231" width="10.85546875" style="75" customWidth="1"/>
    <col min="232" max="16384" width="11.42578125" style="75"/>
  </cols>
  <sheetData>
    <row r="1" spans="1:231" ht="47.25" thickBot="1" x14ac:dyDescent="0.3">
      <c r="A1" s="231"/>
      <c r="B1" s="232"/>
      <c r="C1" s="249" t="s">
        <v>74</v>
      </c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49"/>
      <c r="BA1" s="249"/>
      <c r="BB1" s="249"/>
      <c r="BC1" s="249"/>
      <c r="BD1" s="249"/>
      <c r="BE1" s="249"/>
      <c r="BF1" s="249"/>
      <c r="BG1" s="249"/>
      <c r="BH1" s="249"/>
      <c r="BI1" s="249"/>
      <c r="BJ1" s="249"/>
      <c r="BK1" s="250" t="s">
        <v>33</v>
      </c>
      <c r="BL1" s="250"/>
      <c r="BM1" s="250"/>
      <c r="BN1" s="250"/>
      <c r="BO1" s="250"/>
      <c r="BP1" s="250"/>
      <c r="BQ1" s="250"/>
      <c r="BR1" s="250"/>
      <c r="BS1" s="250"/>
      <c r="BT1" s="250"/>
      <c r="BU1" s="250"/>
      <c r="BV1" s="250"/>
      <c r="BW1" s="250"/>
      <c r="BX1" s="250"/>
      <c r="BY1" s="250"/>
      <c r="BZ1" s="250"/>
      <c r="CA1" s="250"/>
      <c r="CB1" s="250"/>
      <c r="CC1" s="250"/>
      <c r="CD1" s="250"/>
      <c r="CE1" s="250"/>
      <c r="CF1" s="250"/>
      <c r="CG1" s="250"/>
      <c r="CH1" s="250"/>
      <c r="CI1" s="250"/>
      <c r="CJ1" s="250"/>
      <c r="CK1" s="250"/>
      <c r="CL1" s="250"/>
      <c r="CM1" s="250"/>
      <c r="CN1" s="250"/>
      <c r="CO1" s="250"/>
      <c r="CP1" s="250"/>
      <c r="CQ1" s="250"/>
      <c r="CR1" s="250"/>
      <c r="CS1" s="250"/>
      <c r="CT1" s="250"/>
      <c r="CU1" s="250"/>
      <c r="CV1" s="250"/>
      <c r="CW1" s="250"/>
      <c r="CX1" s="250"/>
      <c r="CY1" s="250"/>
      <c r="CZ1" s="250"/>
      <c r="DA1" s="250"/>
      <c r="DB1" s="250"/>
      <c r="DC1" s="250"/>
      <c r="DD1" s="250"/>
      <c r="DE1" s="250"/>
      <c r="DF1" s="250"/>
      <c r="DG1" s="250"/>
      <c r="DH1" s="250"/>
      <c r="DI1" s="250"/>
      <c r="DJ1" s="250"/>
      <c r="DK1" s="250"/>
      <c r="DL1" s="250"/>
      <c r="DM1" s="250"/>
      <c r="DN1" s="250"/>
      <c r="DO1" s="250"/>
      <c r="DP1" s="250"/>
      <c r="DQ1" s="250"/>
      <c r="DR1" s="250"/>
      <c r="DS1" s="235" t="s">
        <v>34</v>
      </c>
      <c r="DT1" s="235"/>
      <c r="DU1" s="235"/>
      <c r="DV1" s="235"/>
      <c r="DW1" s="235"/>
      <c r="DX1" s="235"/>
      <c r="DY1" s="235"/>
      <c r="DZ1" s="235"/>
      <c r="EA1" s="235"/>
      <c r="EB1" s="235"/>
      <c r="EC1" s="235"/>
      <c r="ED1" s="235"/>
      <c r="EE1" s="235"/>
      <c r="EF1" s="235"/>
      <c r="EG1" s="235"/>
      <c r="EH1" s="235"/>
      <c r="EI1" s="235"/>
      <c r="EJ1" s="235"/>
      <c r="EK1" s="235"/>
      <c r="EL1" s="235"/>
      <c r="EM1" s="235"/>
      <c r="EN1" s="235"/>
      <c r="EO1" s="235"/>
      <c r="EP1" s="235"/>
      <c r="EQ1" s="235"/>
      <c r="ER1" s="235"/>
      <c r="ES1" s="235"/>
      <c r="ET1" s="235"/>
      <c r="EU1" s="235"/>
      <c r="EV1" s="235"/>
      <c r="EW1" s="235"/>
      <c r="EX1" s="235"/>
      <c r="EY1" s="235"/>
      <c r="EZ1" s="235"/>
      <c r="FA1" s="235"/>
      <c r="FB1" s="235"/>
      <c r="FC1" s="235"/>
      <c r="FD1" s="235"/>
      <c r="FE1" s="235"/>
      <c r="FF1" s="235"/>
      <c r="FG1" s="235"/>
      <c r="FH1" s="235"/>
      <c r="FI1" s="235"/>
      <c r="FJ1" s="235"/>
      <c r="FK1" s="235"/>
      <c r="FL1" s="235"/>
      <c r="FM1" s="235"/>
      <c r="FN1" s="235"/>
      <c r="FO1" s="247" t="s">
        <v>35</v>
      </c>
      <c r="FP1" s="247"/>
      <c r="FQ1" s="247"/>
      <c r="FR1" s="247"/>
      <c r="FS1" s="247"/>
      <c r="FT1" s="247"/>
      <c r="FU1" s="247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  <c r="GN1" s="247"/>
      <c r="GO1" s="247"/>
      <c r="GP1" s="247"/>
      <c r="GQ1" s="247"/>
      <c r="GR1" s="247"/>
      <c r="GS1" s="247"/>
      <c r="GT1" s="247"/>
      <c r="GU1" s="247"/>
      <c r="GV1" s="247"/>
      <c r="GW1" s="247"/>
      <c r="GX1" s="247"/>
      <c r="GY1" s="247"/>
      <c r="GZ1" s="247"/>
      <c r="HA1" s="247"/>
      <c r="HB1" s="247"/>
      <c r="HC1" s="247"/>
      <c r="HD1" s="247"/>
      <c r="HE1" s="247"/>
      <c r="HF1" s="247"/>
      <c r="HG1" s="247"/>
      <c r="HH1" s="247"/>
      <c r="HI1" s="247"/>
      <c r="HJ1" s="248"/>
      <c r="HK1" s="238" t="s">
        <v>0</v>
      </c>
      <c r="HL1" s="239"/>
      <c r="HM1" s="239"/>
      <c r="HN1" s="239"/>
      <c r="HO1" s="239"/>
      <c r="HP1" s="239"/>
      <c r="HQ1" s="239"/>
      <c r="HR1" s="239"/>
      <c r="HS1" s="239"/>
      <c r="HT1" s="239"/>
      <c r="HU1" s="239"/>
      <c r="HV1" s="240"/>
      <c r="HW1" s="241"/>
    </row>
    <row r="2" spans="1:231" ht="24" thickBot="1" x14ac:dyDescent="0.3">
      <c r="A2" s="233"/>
      <c r="B2" s="234"/>
      <c r="C2" s="246" t="s">
        <v>75</v>
      </c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9"/>
      <c r="O2" s="227" t="s">
        <v>76</v>
      </c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9"/>
      <c r="AA2" s="227" t="s">
        <v>77</v>
      </c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9"/>
      <c r="AM2" s="227" t="s">
        <v>78</v>
      </c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9"/>
      <c r="AY2" s="227" t="s">
        <v>79</v>
      </c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9"/>
      <c r="BK2" s="227" t="s">
        <v>24</v>
      </c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9"/>
      <c r="BW2" s="227" t="s">
        <v>25</v>
      </c>
      <c r="BX2" s="228"/>
      <c r="BY2" s="228"/>
      <c r="BZ2" s="228"/>
      <c r="CA2" s="228"/>
      <c r="CB2" s="228"/>
      <c r="CC2" s="228"/>
      <c r="CD2" s="228"/>
      <c r="CE2" s="228"/>
      <c r="CF2" s="228"/>
      <c r="CG2" s="228"/>
      <c r="CH2" s="229"/>
      <c r="CI2" s="227" t="s">
        <v>26</v>
      </c>
      <c r="CJ2" s="228"/>
      <c r="CK2" s="228"/>
      <c r="CL2" s="228"/>
      <c r="CM2" s="228"/>
      <c r="CN2" s="228"/>
      <c r="CO2" s="228"/>
      <c r="CP2" s="228"/>
      <c r="CQ2" s="228"/>
      <c r="CR2" s="228"/>
      <c r="CS2" s="228"/>
      <c r="CT2" s="229"/>
      <c r="CU2" s="227" t="s">
        <v>27</v>
      </c>
      <c r="CV2" s="228"/>
      <c r="CW2" s="228"/>
      <c r="CX2" s="228"/>
      <c r="CY2" s="228"/>
      <c r="CZ2" s="228"/>
      <c r="DA2" s="228"/>
      <c r="DB2" s="228"/>
      <c r="DC2" s="228"/>
      <c r="DD2" s="228"/>
      <c r="DE2" s="228"/>
      <c r="DF2" s="229"/>
      <c r="DG2" s="227" t="s">
        <v>28</v>
      </c>
      <c r="DH2" s="228"/>
      <c r="DI2" s="228"/>
      <c r="DJ2" s="228"/>
      <c r="DK2" s="228"/>
      <c r="DL2" s="228"/>
      <c r="DM2" s="228"/>
      <c r="DN2" s="228"/>
      <c r="DO2" s="228"/>
      <c r="DP2" s="228"/>
      <c r="DQ2" s="228"/>
      <c r="DR2" s="229"/>
      <c r="DS2" s="227" t="s">
        <v>29</v>
      </c>
      <c r="DT2" s="228"/>
      <c r="DU2" s="228"/>
      <c r="DV2" s="228"/>
      <c r="DW2" s="228"/>
      <c r="DX2" s="228"/>
      <c r="DY2" s="228"/>
      <c r="DZ2" s="228"/>
      <c r="EA2" s="228"/>
      <c r="EB2" s="228"/>
      <c r="EC2" s="228"/>
      <c r="ED2" s="229"/>
      <c r="EE2" s="227" t="s">
        <v>30</v>
      </c>
      <c r="EF2" s="228"/>
      <c r="EG2" s="228"/>
      <c r="EH2" s="228"/>
      <c r="EI2" s="228"/>
      <c r="EJ2" s="228"/>
      <c r="EK2" s="228"/>
      <c r="EL2" s="228"/>
      <c r="EM2" s="228"/>
      <c r="EN2" s="228"/>
      <c r="EO2" s="228"/>
      <c r="EP2" s="229"/>
      <c r="EQ2" s="227" t="s">
        <v>31</v>
      </c>
      <c r="ER2" s="228"/>
      <c r="ES2" s="228"/>
      <c r="ET2" s="228"/>
      <c r="EU2" s="228"/>
      <c r="EV2" s="228"/>
      <c r="EW2" s="228"/>
      <c r="EX2" s="228"/>
      <c r="EY2" s="228"/>
      <c r="EZ2" s="228"/>
      <c r="FA2" s="228"/>
      <c r="FB2" s="229"/>
      <c r="FC2" s="227" t="s">
        <v>32</v>
      </c>
      <c r="FD2" s="228"/>
      <c r="FE2" s="228"/>
      <c r="FF2" s="228"/>
      <c r="FG2" s="228"/>
      <c r="FH2" s="228"/>
      <c r="FI2" s="228"/>
      <c r="FJ2" s="228"/>
      <c r="FK2" s="228"/>
      <c r="FL2" s="228"/>
      <c r="FM2" s="228"/>
      <c r="FN2" s="229"/>
      <c r="FO2" s="227" t="s">
        <v>36</v>
      </c>
      <c r="FP2" s="228"/>
      <c r="FQ2" s="228"/>
      <c r="FR2" s="228"/>
      <c r="FS2" s="228"/>
      <c r="FT2" s="228"/>
      <c r="FU2" s="228"/>
      <c r="FV2" s="228"/>
      <c r="FW2" s="228"/>
      <c r="FX2" s="228"/>
      <c r="FY2" s="228"/>
      <c r="FZ2" s="229"/>
      <c r="GA2" s="227" t="s">
        <v>37</v>
      </c>
      <c r="GB2" s="228"/>
      <c r="GC2" s="228"/>
      <c r="GD2" s="228"/>
      <c r="GE2" s="228"/>
      <c r="GF2" s="228"/>
      <c r="GG2" s="228"/>
      <c r="GH2" s="228"/>
      <c r="GI2" s="228"/>
      <c r="GJ2" s="228"/>
      <c r="GK2" s="228"/>
      <c r="GL2" s="229"/>
      <c r="GM2" s="227" t="s">
        <v>38</v>
      </c>
      <c r="GN2" s="228"/>
      <c r="GO2" s="228"/>
      <c r="GP2" s="228"/>
      <c r="GQ2" s="228"/>
      <c r="GR2" s="228"/>
      <c r="GS2" s="228"/>
      <c r="GT2" s="228"/>
      <c r="GU2" s="228"/>
      <c r="GV2" s="228"/>
      <c r="GW2" s="228"/>
      <c r="GX2" s="229"/>
      <c r="GY2" s="227" t="s">
        <v>39</v>
      </c>
      <c r="GZ2" s="228"/>
      <c r="HA2" s="228"/>
      <c r="HB2" s="228"/>
      <c r="HC2" s="228"/>
      <c r="HD2" s="228"/>
      <c r="HE2" s="228"/>
      <c r="HF2" s="228"/>
      <c r="HG2" s="228"/>
      <c r="HH2" s="228"/>
      <c r="HI2" s="228"/>
      <c r="HJ2" s="229"/>
      <c r="HK2" s="242"/>
      <c r="HL2" s="243"/>
      <c r="HM2" s="243"/>
      <c r="HN2" s="243"/>
      <c r="HO2" s="243"/>
      <c r="HP2" s="243"/>
      <c r="HQ2" s="243"/>
      <c r="HR2" s="243"/>
      <c r="HS2" s="243"/>
      <c r="HT2" s="243"/>
      <c r="HU2" s="243"/>
      <c r="HV2" s="244"/>
      <c r="HW2" s="245"/>
    </row>
    <row r="3" spans="1:231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212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</row>
    <row r="4" spans="1:231" ht="19.5" thickBot="1" x14ac:dyDescent="0.3">
      <c r="A4" s="90"/>
      <c r="B4" s="40">
        <v>44427</v>
      </c>
      <c r="C4" s="6"/>
      <c r="D4" s="7"/>
      <c r="E4" s="8">
        <v>876</v>
      </c>
      <c r="F4" s="7">
        <v>75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876</v>
      </c>
      <c r="R4" s="7">
        <v>75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180</v>
      </c>
      <c r="AD4" s="7">
        <v>15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876</v>
      </c>
      <c r="AP4" s="7">
        <v>75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864</v>
      </c>
      <c r="BB4" s="7">
        <v>75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0</v>
      </c>
      <c r="BN4" s="7">
        <v>0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0</v>
      </c>
      <c r="BZ4" s="7">
        <v>0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0</v>
      </c>
      <c r="CL4" s="7">
        <v>0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0</v>
      </c>
      <c r="CX4" s="7">
        <v>0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0</v>
      </c>
      <c r="DJ4" s="7">
        <v>0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0</v>
      </c>
      <c r="DV4" s="7">
        <v>0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0</v>
      </c>
      <c r="EH4" s="7">
        <v>0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0</v>
      </c>
      <c r="ET4" s="7">
        <v>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0</v>
      </c>
      <c r="FF4" s="7">
        <v>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0</v>
      </c>
      <c r="FR4" s="7">
        <v>0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0</v>
      </c>
      <c r="GD4" s="7">
        <v>0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0</v>
      </c>
      <c r="GP4" s="7">
        <v>0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0</v>
      </c>
      <c r="HB4" s="7">
        <v>0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>+E4+Q4+AC4+AO4+BA4+BM4+BY4+CK4+CW4+DI4+DU4+EG4+ES4+FE4+FQ4+GC4+GO4+HA4</f>
        <v>3672</v>
      </c>
      <c r="HN4" s="34">
        <f t="shared" ref="HN4:HN12" si="0">+F4+R4+AD4+AP4+BB4+BN4+BZ4+CL4+CX4+DJ4+DV4+EH4+ET4+FF4+FR4+GD4+GP4+HB4</f>
        <v>315</v>
      </c>
      <c r="HO4" s="34"/>
      <c r="HP4" s="213"/>
      <c r="HQ4" s="34"/>
      <c r="HR4" s="34"/>
      <c r="HS4" s="34"/>
      <c r="HT4" s="47"/>
      <c r="HU4" s="34"/>
      <c r="HV4" s="34"/>
      <c r="HW4" s="37"/>
    </row>
    <row r="5" spans="1:231" ht="18.75" x14ac:dyDescent="0.25">
      <c r="A5" s="226">
        <v>25</v>
      </c>
      <c r="B5" s="41">
        <f>+B4+1</f>
        <v>44428</v>
      </c>
      <c r="C5" s="10"/>
      <c r="D5" s="11"/>
      <c r="E5" s="11">
        <f>E4-C5</f>
        <v>876</v>
      </c>
      <c r="F5" s="11">
        <f>F4-D5</f>
        <v>75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876</v>
      </c>
      <c r="R5" s="11">
        <f>R4-P5</f>
        <v>75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180</v>
      </c>
      <c r="AD5" s="11">
        <f>AD4-AB5</f>
        <v>15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876</v>
      </c>
      <c r="AP5" s="11">
        <f t="shared" si="4"/>
        <v>75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864</v>
      </c>
      <c r="BB5" s="11">
        <f t="shared" si="7"/>
        <v>75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0</v>
      </c>
      <c r="BN5" s="11">
        <f t="shared" si="10"/>
        <v>0</v>
      </c>
      <c r="BO5" s="11"/>
      <c r="BP5" s="12" t="e">
        <f t="shared" ref="BP5:BP11" si="11">((BO5+BQ5)/BM5)</f>
        <v>#DIV/0!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11">
        <f t="shared" ref="BY5:BZ11" si="13">BY4-BW5</f>
        <v>0</v>
      </c>
      <c r="BZ5" s="11">
        <f t="shared" si="13"/>
        <v>0</v>
      </c>
      <c r="CA5" s="11"/>
      <c r="CB5" s="12" t="e">
        <f t="shared" ref="CB5:CB11" si="14">((CA5+CC5)/BY5)</f>
        <v>#DIV/0!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0</v>
      </c>
      <c r="CL5" s="11">
        <f t="shared" si="16"/>
        <v>0</v>
      </c>
      <c r="CM5" s="11"/>
      <c r="CN5" s="12" t="e">
        <f t="shared" ref="CN5:CN11" si="17">((CM5+CO5)/CK5)</f>
        <v>#DIV/0!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0</v>
      </c>
      <c r="CX5" s="11">
        <f t="shared" si="19"/>
        <v>0</v>
      </c>
      <c r="CY5" s="11"/>
      <c r="CZ5" s="12" t="e">
        <f t="shared" ref="CZ5:CZ11" si="20">((CY5+DA5)/CW5)</f>
        <v>#DIV/0!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0</v>
      </c>
      <c r="DJ5" s="11">
        <f t="shared" si="22"/>
        <v>0</v>
      </c>
      <c r="DK5" s="11"/>
      <c r="DL5" s="12" t="e">
        <f t="shared" ref="DL5:DL11" si="23">((DK5+DM5)/DI5)</f>
        <v>#DIV/0!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0</v>
      </c>
      <c r="DV5" s="11">
        <f t="shared" si="25"/>
        <v>0</v>
      </c>
      <c r="DW5" s="11"/>
      <c r="DX5" s="12" t="e">
        <f t="shared" ref="DX5:DX11" si="26">((DW5+DY5)/DU5)</f>
        <v>#DIV/0!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0</v>
      </c>
      <c r="EH5" s="11">
        <f t="shared" si="28"/>
        <v>0</v>
      </c>
      <c r="EI5" s="11"/>
      <c r="EJ5" s="12" t="e">
        <f t="shared" ref="EJ5:EJ11" si="29">((EI5+EK5)/EG5)</f>
        <v>#DIV/0!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0</v>
      </c>
      <c r="ET5" s="11">
        <f t="shared" si="31"/>
        <v>0</v>
      </c>
      <c r="EU5" s="11"/>
      <c r="EV5" s="12" t="e">
        <f t="shared" ref="EV5:EV11" si="32">((EU5+EW5)/ES5)</f>
        <v>#DIV/0!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0</v>
      </c>
      <c r="FF5" s="11">
        <f t="shared" si="34"/>
        <v>0</v>
      </c>
      <c r="FG5" s="11"/>
      <c r="FH5" s="12" t="e">
        <f t="shared" ref="FH5:FH11" si="35">((FG5+FI5)/FE5)</f>
        <v>#DIV/0!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0</v>
      </c>
      <c r="FR5" s="11">
        <f t="shared" si="37"/>
        <v>0</v>
      </c>
      <c r="FS5" s="11"/>
      <c r="FT5" s="12" t="e">
        <f t="shared" ref="FT5:FT11" si="38">((FS5+FU5)/FQ5)</f>
        <v>#DIV/0!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0</v>
      </c>
      <c r="GD5" s="11">
        <f t="shared" si="40"/>
        <v>0</v>
      </c>
      <c r="GE5" s="11"/>
      <c r="GF5" s="12" t="e">
        <f t="shared" ref="GF5:GF11" si="41">((GE5+GG5)/GC5)</f>
        <v>#DIV/0!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0</v>
      </c>
      <c r="GP5" s="11">
        <f t="shared" si="43"/>
        <v>0</v>
      </c>
      <c r="GQ5" s="11"/>
      <c r="GR5" s="12" t="e">
        <f t="shared" ref="GR5:GR11" si="44">((GQ5+GS5)/GO5)</f>
        <v>#DIV/0!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B11" si="46">HA4-GY5</f>
        <v>0</v>
      </c>
      <c r="HB5" s="11">
        <f t="shared" si="46"/>
        <v>0</v>
      </c>
      <c r="HC5" s="11"/>
      <c r="HD5" s="12" t="e">
        <f t="shared" ref="HD5:HD11" si="47">((HC5+HE5)/HA5)</f>
        <v>#DIV/0!</v>
      </c>
      <c r="HE5" s="11"/>
      <c r="HF5" s="12" t="e">
        <f t="shared" ref="HF5:HF11" si="48">HE5/(HC5+HE5)</f>
        <v>#DIV/0!</v>
      </c>
      <c r="HG5" s="13"/>
      <c r="HH5" s="11"/>
      <c r="HI5" s="11"/>
      <c r="HJ5" s="14"/>
      <c r="HK5" s="33">
        <f t="shared" ref="HK5:HM12" si="49">+C5+O5+AA5+AM5+AY5+BK5+BW5+CI5+CU5+DG5+DS5+EE5+EQ5+FC5+FO5+GA5+GM5+GY5</f>
        <v>0</v>
      </c>
      <c r="HL5" s="34">
        <f t="shared" si="49"/>
        <v>0</v>
      </c>
      <c r="HM5" s="34">
        <f t="shared" si="49"/>
        <v>3672</v>
      </c>
      <c r="HN5" s="34">
        <f t="shared" si="0"/>
        <v>315</v>
      </c>
      <c r="HO5" s="34">
        <f t="shared" ref="HO5:HO12" si="50">+G5+S5+AE5+AQ5+BC5+BO5+CA5+CM5+CY5+DK5+DW5+EI5+EU5+FG5+FS5+GE5+GQ5+HC5+I5+U5+AG5+AS5+BE5+BQ5+CC5+CO5+DA5+DM5+DY5+EK5+EW5+FI5+FU5+GG5+GS5+HE5</f>
        <v>0</v>
      </c>
      <c r="HP5" s="214">
        <f t="shared" ref="HP5:HP6" si="51">+(HO5)/HM5</f>
        <v>0</v>
      </c>
      <c r="HQ5" s="48">
        <f t="shared" ref="HQ5:HQ12" si="52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:HU11" si="53">+HT5/HO5*100</f>
        <v>#DIV/0!</v>
      </c>
      <c r="HV5" s="48"/>
      <c r="HW5" s="37"/>
    </row>
    <row r="6" spans="1:231" ht="18.75" x14ac:dyDescent="0.25">
      <c r="A6" s="226"/>
      <c r="B6" s="41">
        <f t="shared" ref="B6:B11" si="54">+B5+1</f>
        <v>44429</v>
      </c>
      <c r="C6" s="10"/>
      <c r="D6" s="11"/>
      <c r="E6" s="11">
        <f t="shared" ref="E6:F10" si="55">E5-C6</f>
        <v>876</v>
      </c>
      <c r="F6" s="11">
        <f t="shared" si="55"/>
        <v>75</v>
      </c>
      <c r="G6" s="11"/>
      <c r="H6" s="12">
        <f t="shared" si="1"/>
        <v>0</v>
      </c>
      <c r="I6" s="11"/>
      <c r="J6" s="12" t="e">
        <f t="shared" ref="J6:J11" si="56">I6/(G6+I6)</f>
        <v>#DIV/0!</v>
      </c>
      <c r="K6" s="13"/>
      <c r="L6" s="11"/>
      <c r="M6" s="11"/>
      <c r="N6" s="14"/>
      <c r="O6" s="10"/>
      <c r="P6" s="11"/>
      <c r="Q6" s="11">
        <f t="shared" ref="Q6:R10" si="57">Q5-O6</f>
        <v>876</v>
      </c>
      <c r="R6" s="11">
        <f t="shared" si="57"/>
        <v>75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/>
      <c r="AC6" s="11">
        <f t="shared" ref="AC6:AD10" si="59">AC5-AA6</f>
        <v>180</v>
      </c>
      <c r="AD6" s="11">
        <f t="shared" si="59"/>
        <v>15</v>
      </c>
      <c r="AE6" s="11"/>
      <c r="AF6" s="12">
        <f t="shared" si="3"/>
        <v>0</v>
      </c>
      <c r="AG6" s="11"/>
      <c r="AH6" s="12" t="e">
        <f t="shared" ref="AH6:AH11" si="60">AG6/(AE6+AG6)</f>
        <v>#DIV/0!</v>
      </c>
      <c r="AI6" s="13"/>
      <c r="AJ6" s="11"/>
      <c r="AK6" s="11"/>
      <c r="AL6" s="14"/>
      <c r="AM6" s="10"/>
      <c r="AN6" s="11"/>
      <c r="AO6" s="11">
        <f t="shared" si="4"/>
        <v>876</v>
      </c>
      <c r="AP6" s="11">
        <f t="shared" si="4"/>
        <v>75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864</v>
      </c>
      <c r="BB6" s="11">
        <f t="shared" si="7"/>
        <v>75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0</v>
      </c>
      <c r="BN6" s="11">
        <f t="shared" si="10"/>
        <v>0</v>
      </c>
      <c r="BO6" s="11"/>
      <c r="BP6" s="12" t="e">
        <f t="shared" si="11"/>
        <v>#DIV/0!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0</v>
      </c>
      <c r="BZ6" s="11">
        <f t="shared" si="13"/>
        <v>0</v>
      </c>
      <c r="CA6" s="11"/>
      <c r="CB6" s="12" t="e">
        <f t="shared" si="14"/>
        <v>#DIV/0!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0</v>
      </c>
      <c r="CL6" s="11">
        <f t="shared" si="16"/>
        <v>0</v>
      </c>
      <c r="CM6" s="11"/>
      <c r="CN6" s="12" t="e">
        <f t="shared" si="17"/>
        <v>#DIV/0!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0</v>
      </c>
      <c r="CX6" s="11">
        <f t="shared" si="19"/>
        <v>0</v>
      </c>
      <c r="CY6" s="11"/>
      <c r="CZ6" s="12" t="e">
        <f t="shared" si="20"/>
        <v>#DIV/0!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0</v>
      </c>
      <c r="DJ6" s="11">
        <f t="shared" si="22"/>
        <v>0</v>
      </c>
      <c r="DK6" s="11"/>
      <c r="DL6" s="12" t="e">
        <f t="shared" si="23"/>
        <v>#DIV/0!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0</v>
      </c>
      <c r="DV6" s="11">
        <f t="shared" si="25"/>
        <v>0</v>
      </c>
      <c r="DW6" s="11"/>
      <c r="DX6" s="12" t="e">
        <f t="shared" si="26"/>
        <v>#DIV/0!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0</v>
      </c>
      <c r="EH6" s="11">
        <f t="shared" si="28"/>
        <v>0</v>
      </c>
      <c r="EI6" s="11"/>
      <c r="EJ6" s="12" t="e">
        <f t="shared" si="29"/>
        <v>#DIV/0!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0</v>
      </c>
      <c r="ET6" s="11">
        <f t="shared" si="31"/>
        <v>0</v>
      </c>
      <c r="EU6" s="11"/>
      <c r="EV6" s="12" t="e">
        <f t="shared" si="32"/>
        <v>#DIV/0!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0</v>
      </c>
      <c r="FF6" s="11">
        <f t="shared" si="34"/>
        <v>0</v>
      </c>
      <c r="FG6" s="11"/>
      <c r="FH6" s="12" t="e">
        <f t="shared" si="35"/>
        <v>#DIV/0!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0</v>
      </c>
      <c r="FR6" s="11">
        <f t="shared" si="37"/>
        <v>0</v>
      </c>
      <c r="FS6" s="11"/>
      <c r="FT6" s="12" t="e">
        <f t="shared" si="38"/>
        <v>#DIV/0!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0</v>
      </c>
      <c r="GD6" s="11">
        <f t="shared" si="40"/>
        <v>0</v>
      </c>
      <c r="GE6" s="11"/>
      <c r="GF6" s="12" t="e">
        <f t="shared" si="41"/>
        <v>#DIV/0!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0</v>
      </c>
      <c r="GP6" s="11">
        <f t="shared" si="43"/>
        <v>0</v>
      </c>
      <c r="GQ6" s="11"/>
      <c r="GR6" s="12" t="e">
        <f t="shared" si="44"/>
        <v>#DIV/0!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0</v>
      </c>
      <c r="HB6" s="11">
        <f t="shared" si="46"/>
        <v>0</v>
      </c>
      <c r="HC6" s="11"/>
      <c r="HD6" s="12" t="e">
        <f t="shared" si="47"/>
        <v>#DIV/0!</v>
      </c>
      <c r="HE6" s="11"/>
      <c r="HF6" s="12" t="e">
        <f t="shared" si="48"/>
        <v>#DIV/0!</v>
      </c>
      <c r="HG6" s="13"/>
      <c r="HH6" s="11"/>
      <c r="HI6" s="11"/>
      <c r="HJ6" s="14"/>
      <c r="HK6" s="10">
        <f t="shared" si="49"/>
        <v>0</v>
      </c>
      <c r="HL6" s="11">
        <f t="shared" si="49"/>
        <v>0</v>
      </c>
      <c r="HM6" s="11">
        <f t="shared" si="49"/>
        <v>3672</v>
      </c>
      <c r="HN6" s="11">
        <f t="shared" si="0"/>
        <v>315</v>
      </c>
      <c r="HO6" s="11">
        <f t="shared" si="50"/>
        <v>0</v>
      </c>
      <c r="HP6" s="215">
        <f t="shared" si="51"/>
        <v>0</v>
      </c>
      <c r="HQ6" s="15">
        <f t="shared" si="52"/>
        <v>0</v>
      </c>
      <c r="HR6" s="12" t="e">
        <f t="shared" ref="HR6:HR12" si="61">+(HQ6/(HO6))</f>
        <v>#DIV/0!</v>
      </c>
      <c r="HS6" s="16"/>
      <c r="HT6" s="17"/>
      <c r="HU6" s="16" t="e">
        <f t="shared" si="53"/>
        <v>#DIV/0!</v>
      </c>
      <c r="HV6" s="15"/>
      <c r="HW6" s="14"/>
    </row>
    <row r="7" spans="1:231" ht="18.75" x14ac:dyDescent="0.25">
      <c r="A7" s="226"/>
      <c r="B7" s="41">
        <f t="shared" si="54"/>
        <v>44430</v>
      </c>
      <c r="C7" s="10"/>
      <c r="D7" s="11"/>
      <c r="E7" s="11">
        <f t="shared" si="55"/>
        <v>876</v>
      </c>
      <c r="F7" s="11">
        <f t="shared" si="55"/>
        <v>75</v>
      </c>
      <c r="G7" s="11"/>
      <c r="H7" s="12">
        <f t="shared" si="1"/>
        <v>0</v>
      </c>
      <c r="I7" s="11"/>
      <c r="J7" s="12" t="e">
        <f t="shared" si="56"/>
        <v>#DIV/0!</v>
      </c>
      <c r="K7" s="13"/>
      <c r="L7" s="11"/>
      <c r="M7" s="11"/>
      <c r="N7" s="14"/>
      <c r="O7" s="10"/>
      <c r="P7" s="11"/>
      <c r="Q7" s="11">
        <f t="shared" si="57"/>
        <v>876</v>
      </c>
      <c r="R7" s="11">
        <f t="shared" si="57"/>
        <v>75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/>
      <c r="AC7" s="11">
        <f t="shared" si="59"/>
        <v>180</v>
      </c>
      <c r="AD7" s="11">
        <f t="shared" si="59"/>
        <v>15</v>
      </c>
      <c r="AE7" s="11"/>
      <c r="AF7" s="12">
        <f t="shared" si="3"/>
        <v>0</v>
      </c>
      <c r="AG7" s="11"/>
      <c r="AH7" s="12" t="e">
        <f t="shared" si="60"/>
        <v>#DIV/0!</v>
      </c>
      <c r="AI7" s="13"/>
      <c r="AJ7" s="11"/>
      <c r="AK7" s="11"/>
      <c r="AL7" s="14"/>
      <c r="AM7" s="10"/>
      <c r="AN7" s="11"/>
      <c r="AO7" s="11">
        <f t="shared" si="4"/>
        <v>876</v>
      </c>
      <c r="AP7" s="11">
        <f t="shared" si="4"/>
        <v>75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864</v>
      </c>
      <c r="BB7" s="11">
        <f t="shared" si="7"/>
        <v>75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0</v>
      </c>
      <c r="BN7" s="11">
        <f t="shared" si="10"/>
        <v>0</v>
      </c>
      <c r="BO7" s="11"/>
      <c r="BP7" s="12" t="e">
        <f t="shared" si="11"/>
        <v>#DIV/0!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0</v>
      </c>
      <c r="BZ7" s="11">
        <f t="shared" si="13"/>
        <v>0</v>
      </c>
      <c r="CA7" s="11"/>
      <c r="CB7" s="12" t="e">
        <f t="shared" si="14"/>
        <v>#DIV/0!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0</v>
      </c>
      <c r="CL7" s="11">
        <f t="shared" si="16"/>
        <v>0</v>
      </c>
      <c r="CM7" s="11"/>
      <c r="CN7" s="12" t="e">
        <f t="shared" si="17"/>
        <v>#DIV/0!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0</v>
      </c>
      <c r="CX7" s="11">
        <f t="shared" si="19"/>
        <v>0</v>
      </c>
      <c r="CY7" s="11"/>
      <c r="CZ7" s="12" t="e">
        <f t="shared" si="20"/>
        <v>#DIV/0!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0</v>
      </c>
      <c r="DJ7" s="11">
        <f t="shared" si="22"/>
        <v>0</v>
      </c>
      <c r="DK7" s="11"/>
      <c r="DL7" s="12" t="e">
        <f t="shared" si="23"/>
        <v>#DIV/0!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0</v>
      </c>
      <c r="DV7" s="11">
        <f t="shared" si="25"/>
        <v>0</v>
      </c>
      <c r="DW7" s="11"/>
      <c r="DX7" s="12" t="e">
        <f t="shared" si="26"/>
        <v>#DIV/0!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0</v>
      </c>
      <c r="EH7" s="11">
        <f t="shared" si="28"/>
        <v>0</v>
      </c>
      <c r="EI7" s="11"/>
      <c r="EJ7" s="12" t="e">
        <f t="shared" si="29"/>
        <v>#DIV/0!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0</v>
      </c>
      <c r="ET7" s="11">
        <f t="shared" si="31"/>
        <v>0</v>
      </c>
      <c r="EU7" s="11"/>
      <c r="EV7" s="12" t="e">
        <f t="shared" si="32"/>
        <v>#DIV/0!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0</v>
      </c>
      <c r="FF7" s="11">
        <f t="shared" si="34"/>
        <v>0</v>
      </c>
      <c r="FG7" s="11"/>
      <c r="FH7" s="12" t="e">
        <f t="shared" si="35"/>
        <v>#DIV/0!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0</v>
      </c>
      <c r="FR7" s="11">
        <f t="shared" si="37"/>
        <v>0</v>
      </c>
      <c r="FS7" s="11"/>
      <c r="FT7" s="12" t="e">
        <f t="shared" si="38"/>
        <v>#DIV/0!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0</v>
      </c>
      <c r="GD7" s="11">
        <f t="shared" si="40"/>
        <v>0</v>
      </c>
      <c r="GE7" s="11"/>
      <c r="GF7" s="12" t="e">
        <f t="shared" si="41"/>
        <v>#DIV/0!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0</v>
      </c>
      <c r="GP7" s="11">
        <f t="shared" si="43"/>
        <v>0</v>
      </c>
      <c r="GQ7" s="11"/>
      <c r="GR7" s="12" t="e">
        <f t="shared" si="44"/>
        <v>#DIV/0!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0</v>
      </c>
      <c r="HB7" s="11">
        <f t="shared" si="46"/>
        <v>0</v>
      </c>
      <c r="HC7" s="11"/>
      <c r="HD7" s="12" t="e">
        <f t="shared" si="47"/>
        <v>#DIV/0!</v>
      </c>
      <c r="HE7" s="11"/>
      <c r="HF7" s="12" t="e">
        <f t="shared" si="48"/>
        <v>#DIV/0!</v>
      </c>
      <c r="HG7" s="13"/>
      <c r="HH7" s="11"/>
      <c r="HI7" s="11"/>
      <c r="HJ7" s="14"/>
      <c r="HK7" s="10">
        <f t="shared" si="49"/>
        <v>0</v>
      </c>
      <c r="HL7" s="11">
        <f t="shared" si="49"/>
        <v>0</v>
      </c>
      <c r="HM7" s="11">
        <f t="shared" si="49"/>
        <v>3672</v>
      </c>
      <c r="HN7" s="11">
        <f t="shared" si="0"/>
        <v>315</v>
      </c>
      <c r="HO7" s="11">
        <f t="shared" si="50"/>
        <v>0</v>
      </c>
      <c r="HP7" s="215">
        <f>+(HO7)/HM7</f>
        <v>0</v>
      </c>
      <c r="HQ7" s="15">
        <f t="shared" si="52"/>
        <v>0</v>
      </c>
      <c r="HR7" s="12" t="e">
        <f t="shared" si="61"/>
        <v>#DIV/0!</v>
      </c>
      <c r="HS7" s="16"/>
      <c r="HT7" s="17"/>
      <c r="HU7" s="16" t="e">
        <f t="shared" si="53"/>
        <v>#DIV/0!</v>
      </c>
      <c r="HV7" s="15"/>
      <c r="HW7" s="14"/>
    </row>
    <row r="8" spans="1:231" ht="18.75" x14ac:dyDescent="0.25">
      <c r="A8" s="226"/>
      <c r="B8" s="41">
        <f t="shared" si="54"/>
        <v>44431</v>
      </c>
      <c r="C8" s="10">
        <v>1</v>
      </c>
      <c r="D8" s="11"/>
      <c r="E8" s="11">
        <f t="shared" si="55"/>
        <v>875</v>
      </c>
      <c r="F8" s="11">
        <f t="shared" si="55"/>
        <v>75</v>
      </c>
      <c r="G8" s="11"/>
      <c r="H8" s="12">
        <f t="shared" si="1"/>
        <v>0</v>
      </c>
      <c r="I8" s="11"/>
      <c r="J8" s="12" t="e">
        <f t="shared" si="56"/>
        <v>#DIV/0!</v>
      </c>
      <c r="K8" s="13"/>
      <c r="L8" s="11"/>
      <c r="M8" s="18"/>
      <c r="N8" s="19"/>
      <c r="O8" s="10"/>
      <c r="P8" s="11"/>
      <c r="Q8" s="11">
        <f t="shared" si="57"/>
        <v>876</v>
      </c>
      <c r="R8" s="11">
        <f t="shared" si="57"/>
        <v>75</v>
      </c>
      <c r="S8" s="11"/>
      <c r="T8" s="12">
        <f t="shared" si="2"/>
        <v>0</v>
      </c>
      <c r="U8" s="11"/>
      <c r="V8" s="12" t="e">
        <f t="shared" si="58"/>
        <v>#DIV/0!</v>
      </c>
      <c r="W8" s="13"/>
      <c r="X8" s="11"/>
      <c r="Y8" s="18"/>
      <c r="Z8" s="19"/>
      <c r="AA8" s="10"/>
      <c r="AB8" s="11"/>
      <c r="AC8" s="11">
        <f t="shared" si="59"/>
        <v>180</v>
      </c>
      <c r="AD8" s="11">
        <f t="shared" si="59"/>
        <v>15</v>
      </c>
      <c r="AE8" s="11"/>
      <c r="AF8" s="12">
        <f t="shared" si="3"/>
        <v>0</v>
      </c>
      <c r="AG8" s="11"/>
      <c r="AH8" s="12" t="e">
        <f t="shared" si="60"/>
        <v>#DIV/0!</v>
      </c>
      <c r="AI8" s="13"/>
      <c r="AJ8" s="11"/>
      <c r="AK8" s="18"/>
      <c r="AL8" s="19"/>
      <c r="AM8" s="10"/>
      <c r="AN8" s="11"/>
      <c r="AO8" s="11">
        <f t="shared" si="4"/>
        <v>876</v>
      </c>
      <c r="AP8" s="11">
        <f t="shared" si="4"/>
        <v>75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864</v>
      </c>
      <c r="BB8" s="11">
        <f t="shared" si="7"/>
        <v>75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0</v>
      </c>
      <c r="BN8" s="11">
        <f t="shared" si="10"/>
        <v>0</v>
      </c>
      <c r="BO8" s="11"/>
      <c r="BP8" s="12" t="e">
        <f t="shared" si="11"/>
        <v>#DIV/0!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0</v>
      </c>
      <c r="BZ8" s="11">
        <f t="shared" si="13"/>
        <v>0</v>
      </c>
      <c r="CA8" s="11"/>
      <c r="CB8" s="12" t="e">
        <f t="shared" si="14"/>
        <v>#DIV/0!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0</v>
      </c>
      <c r="CL8" s="11">
        <f t="shared" si="16"/>
        <v>0</v>
      </c>
      <c r="CM8" s="11"/>
      <c r="CN8" s="12" t="e">
        <f t="shared" si="17"/>
        <v>#DIV/0!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0</v>
      </c>
      <c r="CX8" s="11">
        <f t="shared" si="19"/>
        <v>0</v>
      </c>
      <c r="CY8" s="11"/>
      <c r="CZ8" s="12" t="e">
        <f t="shared" si="20"/>
        <v>#DIV/0!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0</v>
      </c>
      <c r="DJ8" s="11">
        <f t="shared" si="22"/>
        <v>0</v>
      </c>
      <c r="DK8" s="11"/>
      <c r="DL8" s="12" t="e">
        <f t="shared" si="23"/>
        <v>#DIV/0!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0</v>
      </c>
      <c r="DV8" s="11">
        <f t="shared" si="25"/>
        <v>0</v>
      </c>
      <c r="DW8" s="11"/>
      <c r="DX8" s="12" t="e">
        <f t="shared" si="26"/>
        <v>#DIV/0!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0</v>
      </c>
      <c r="EH8" s="11">
        <f t="shared" si="28"/>
        <v>0</v>
      </c>
      <c r="EI8" s="11"/>
      <c r="EJ8" s="12" t="e">
        <f t="shared" si="29"/>
        <v>#DIV/0!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0</v>
      </c>
      <c r="ET8" s="11">
        <f t="shared" si="31"/>
        <v>0</v>
      </c>
      <c r="EU8" s="11"/>
      <c r="EV8" s="12" t="e">
        <f t="shared" si="32"/>
        <v>#DIV/0!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0</v>
      </c>
      <c r="FF8" s="11">
        <f t="shared" si="34"/>
        <v>0</v>
      </c>
      <c r="FG8" s="11"/>
      <c r="FH8" s="12" t="e">
        <f t="shared" si="35"/>
        <v>#DIV/0!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0</v>
      </c>
      <c r="FR8" s="11">
        <f t="shared" si="37"/>
        <v>0</v>
      </c>
      <c r="FS8" s="11"/>
      <c r="FT8" s="12" t="e">
        <f t="shared" si="38"/>
        <v>#DIV/0!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0</v>
      </c>
      <c r="GD8" s="11">
        <f t="shared" si="40"/>
        <v>0</v>
      </c>
      <c r="GE8" s="11"/>
      <c r="GF8" s="12" t="e">
        <f t="shared" si="41"/>
        <v>#DIV/0!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0</v>
      </c>
      <c r="GP8" s="11">
        <f t="shared" si="43"/>
        <v>0</v>
      </c>
      <c r="GQ8" s="11"/>
      <c r="GR8" s="12" t="e">
        <f t="shared" si="44"/>
        <v>#DIV/0!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0</v>
      </c>
      <c r="HB8" s="11">
        <f t="shared" si="46"/>
        <v>0</v>
      </c>
      <c r="HC8" s="11"/>
      <c r="HD8" s="12" t="e">
        <f t="shared" si="47"/>
        <v>#DIV/0!</v>
      </c>
      <c r="HE8" s="11"/>
      <c r="HF8" s="12" t="e">
        <f t="shared" si="48"/>
        <v>#DIV/0!</v>
      </c>
      <c r="HG8" s="13"/>
      <c r="HH8" s="11"/>
      <c r="HI8" s="18"/>
      <c r="HJ8" s="19"/>
      <c r="HK8" s="10">
        <f t="shared" si="49"/>
        <v>1</v>
      </c>
      <c r="HL8" s="11">
        <f t="shared" si="49"/>
        <v>0</v>
      </c>
      <c r="HM8" s="11">
        <f t="shared" si="49"/>
        <v>3671</v>
      </c>
      <c r="HN8" s="11">
        <f t="shared" si="0"/>
        <v>315</v>
      </c>
      <c r="HO8" s="11">
        <f t="shared" si="50"/>
        <v>0</v>
      </c>
      <c r="HP8" s="215">
        <f t="shared" ref="HP8:HP11" si="62">+(HO8)/HM8</f>
        <v>0</v>
      </c>
      <c r="HQ8" s="15">
        <f t="shared" si="52"/>
        <v>0</v>
      </c>
      <c r="HR8" s="12" t="e">
        <f t="shared" si="61"/>
        <v>#DIV/0!</v>
      </c>
      <c r="HS8" s="16"/>
      <c r="HT8" s="17"/>
      <c r="HU8" s="16" t="e">
        <f t="shared" si="53"/>
        <v>#DIV/0!</v>
      </c>
      <c r="HV8" s="18"/>
      <c r="HW8" s="20"/>
    </row>
    <row r="9" spans="1:231" ht="18.75" x14ac:dyDescent="0.25">
      <c r="A9" s="226"/>
      <c r="B9" s="41">
        <f t="shared" si="54"/>
        <v>44432</v>
      </c>
      <c r="C9" s="10"/>
      <c r="D9" s="11"/>
      <c r="E9" s="11">
        <f t="shared" si="55"/>
        <v>875</v>
      </c>
      <c r="F9" s="11">
        <f t="shared" si="55"/>
        <v>75</v>
      </c>
      <c r="G9" s="11"/>
      <c r="H9" s="12">
        <f t="shared" si="1"/>
        <v>0</v>
      </c>
      <c r="I9" s="11"/>
      <c r="J9" s="12" t="e">
        <f t="shared" si="56"/>
        <v>#DIV/0!</v>
      </c>
      <c r="K9" s="13"/>
      <c r="L9" s="13"/>
      <c r="M9" s="21">
        <v>3280</v>
      </c>
      <c r="N9" s="69">
        <v>3950</v>
      </c>
      <c r="O9" s="10"/>
      <c r="P9" s="11"/>
      <c r="Q9" s="11">
        <f t="shared" si="57"/>
        <v>876</v>
      </c>
      <c r="R9" s="11">
        <f t="shared" si="57"/>
        <v>75</v>
      </c>
      <c r="S9" s="11"/>
      <c r="T9" s="12">
        <f t="shared" si="2"/>
        <v>0</v>
      </c>
      <c r="U9" s="11"/>
      <c r="V9" s="12" t="e">
        <f t="shared" si="58"/>
        <v>#DIV/0!</v>
      </c>
      <c r="W9" s="13"/>
      <c r="X9" s="13"/>
      <c r="Y9" s="21">
        <v>3280</v>
      </c>
      <c r="Z9" s="69">
        <v>3950</v>
      </c>
      <c r="AA9" s="10"/>
      <c r="AB9" s="11"/>
      <c r="AC9" s="11">
        <f t="shared" si="59"/>
        <v>180</v>
      </c>
      <c r="AD9" s="11">
        <f t="shared" si="59"/>
        <v>15</v>
      </c>
      <c r="AE9" s="11"/>
      <c r="AF9" s="12">
        <f t="shared" si="3"/>
        <v>0</v>
      </c>
      <c r="AG9" s="11"/>
      <c r="AH9" s="12" t="e">
        <f t="shared" si="60"/>
        <v>#DIV/0!</v>
      </c>
      <c r="AI9" s="13"/>
      <c r="AJ9" s="13"/>
      <c r="AK9" s="21">
        <v>3280</v>
      </c>
      <c r="AL9" s="69">
        <v>3950</v>
      </c>
      <c r="AM9" s="10">
        <v>2</v>
      </c>
      <c r="AN9" s="11"/>
      <c r="AO9" s="11">
        <f t="shared" si="4"/>
        <v>874</v>
      </c>
      <c r="AP9" s="11">
        <f t="shared" si="4"/>
        <v>75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3280</v>
      </c>
      <c r="AX9" s="69">
        <v>3950</v>
      </c>
      <c r="AY9" s="10"/>
      <c r="AZ9" s="11"/>
      <c r="BA9" s="11">
        <f t="shared" si="7"/>
        <v>864</v>
      </c>
      <c r="BB9" s="11">
        <f t="shared" si="7"/>
        <v>75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3280</v>
      </c>
      <c r="BJ9" s="69">
        <v>3950</v>
      </c>
      <c r="BK9" s="10"/>
      <c r="BL9" s="11"/>
      <c r="BM9" s="11">
        <f t="shared" si="10"/>
        <v>0</v>
      </c>
      <c r="BN9" s="11">
        <f t="shared" si="10"/>
        <v>0</v>
      </c>
      <c r="BO9" s="11"/>
      <c r="BP9" s="12" t="e">
        <f t="shared" si="11"/>
        <v>#DIV/0!</v>
      </c>
      <c r="BQ9" s="11"/>
      <c r="BR9" s="12" t="e">
        <f t="shared" si="12"/>
        <v>#DIV/0!</v>
      </c>
      <c r="BS9" s="13"/>
      <c r="BT9" s="13"/>
      <c r="BU9" s="21"/>
      <c r="BV9" s="69"/>
      <c r="BW9" s="10"/>
      <c r="BX9" s="11"/>
      <c r="BY9" s="11">
        <f t="shared" si="13"/>
        <v>0</v>
      </c>
      <c r="BZ9" s="11">
        <f t="shared" si="13"/>
        <v>0</v>
      </c>
      <c r="CA9" s="11"/>
      <c r="CB9" s="12" t="e">
        <f t="shared" si="14"/>
        <v>#DIV/0!</v>
      </c>
      <c r="CC9" s="11"/>
      <c r="CD9" s="12" t="e">
        <f t="shared" si="15"/>
        <v>#DIV/0!</v>
      </c>
      <c r="CE9" s="13"/>
      <c r="CF9" s="13"/>
      <c r="CG9" s="21"/>
      <c r="CH9" s="69"/>
      <c r="CI9" s="10"/>
      <c r="CJ9" s="11"/>
      <c r="CK9" s="11">
        <f t="shared" si="16"/>
        <v>0</v>
      </c>
      <c r="CL9" s="11">
        <f t="shared" si="16"/>
        <v>0</v>
      </c>
      <c r="CM9" s="11"/>
      <c r="CN9" s="12" t="e">
        <f t="shared" si="17"/>
        <v>#DIV/0!</v>
      </c>
      <c r="CO9" s="11"/>
      <c r="CP9" s="12" t="e">
        <f t="shared" si="18"/>
        <v>#DIV/0!</v>
      </c>
      <c r="CQ9" s="13"/>
      <c r="CR9" s="13"/>
      <c r="CS9" s="21"/>
      <c r="CT9" s="69"/>
      <c r="CU9" s="10"/>
      <c r="CV9" s="11"/>
      <c r="CW9" s="11">
        <f t="shared" si="19"/>
        <v>0</v>
      </c>
      <c r="CX9" s="11">
        <f t="shared" si="19"/>
        <v>0</v>
      </c>
      <c r="CY9" s="11"/>
      <c r="CZ9" s="12" t="e">
        <f t="shared" si="20"/>
        <v>#DIV/0!</v>
      </c>
      <c r="DA9" s="11"/>
      <c r="DB9" s="12" t="e">
        <f t="shared" si="21"/>
        <v>#DIV/0!</v>
      </c>
      <c r="DC9" s="13"/>
      <c r="DD9" s="13"/>
      <c r="DE9" s="21"/>
      <c r="DF9" s="69"/>
      <c r="DG9" s="10"/>
      <c r="DH9" s="11"/>
      <c r="DI9" s="11">
        <f t="shared" si="22"/>
        <v>0</v>
      </c>
      <c r="DJ9" s="11">
        <f t="shared" si="22"/>
        <v>0</v>
      </c>
      <c r="DK9" s="11"/>
      <c r="DL9" s="12" t="e">
        <f t="shared" si="23"/>
        <v>#DIV/0!</v>
      </c>
      <c r="DM9" s="11"/>
      <c r="DN9" s="12" t="e">
        <f t="shared" si="24"/>
        <v>#DIV/0!</v>
      </c>
      <c r="DO9" s="13"/>
      <c r="DP9" s="13"/>
      <c r="DQ9" s="21"/>
      <c r="DR9" s="69"/>
      <c r="DS9" s="10"/>
      <c r="DT9" s="11"/>
      <c r="DU9" s="11">
        <f t="shared" si="25"/>
        <v>0</v>
      </c>
      <c r="DV9" s="11">
        <f t="shared" si="25"/>
        <v>0</v>
      </c>
      <c r="DW9" s="11"/>
      <c r="DX9" s="12" t="e">
        <f t="shared" si="26"/>
        <v>#DIV/0!</v>
      </c>
      <c r="DY9" s="11"/>
      <c r="DZ9" s="12" t="e">
        <f t="shared" si="27"/>
        <v>#DIV/0!</v>
      </c>
      <c r="EA9" s="13"/>
      <c r="EB9" s="13"/>
      <c r="EC9" s="21"/>
      <c r="ED9" s="69"/>
      <c r="EE9" s="10"/>
      <c r="EF9" s="11"/>
      <c r="EG9" s="11">
        <f t="shared" si="28"/>
        <v>0</v>
      </c>
      <c r="EH9" s="11">
        <f t="shared" si="28"/>
        <v>0</v>
      </c>
      <c r="EI9" s="11"/>
      <c r="EJ9" s="12" t="e">
        <f t="shared" si="29"/>
        <v>#DIV/0!</v>
      </c>
      <c r="EK9" s="11"/>
      <c r="EL9" s="12" t="e">
        <f t="shared" si="30"/>
        <v>#DIV/0!</v>
      </c>
      <c r="EM9" s="13"/>
      <c r="EN9" s="13"/>
      <c r="EO9" s="21"/>
      <c r="EP9" s="69"/>
      <c r="EQ9" s="10"/>
      <c r="ER9" s="11"/>
      <c r="ES9" s="11">
        <f t="shared" si="31"/>
        <v>0</v>
      </c>
      <c r="ET9" s="11">
        <f t="shared" si="31"/>
        <v>0</v>
      </c>
      <c r="EU9" s="11"/>
      <c r="EV9" s="12" t="e">
        <f t="shared" si="32"/>
        <v>#DIV/0!</v>
      </c>
      <c r="EW9" s="11"/>
      <c r="EX9" s="12" t="e">
        <f t="shared" si="33"/>
        <v>#DIV/0!</v>
      </c>
      <c r="EY9" s="13"/>
      <c r="EZ9" s="13"/>
      <c r="FA9" s="21"/>
      <c r="FB9" s="69"/>
      <c r="FC9" s="10"/>
      <c r="FD9" s="11"/>
      <c r="FE9" s="11">
        <f t="shared" si="34"/>
        <v>0</v>
      </c>
      <c r="FF9" s="11">
        <f t="shared" si="34"/>
        <v>0</v>
      </c>
      <c r="FG9" s="11"/>
      <c r="FH9" s="12" t="e">
        <f t="shared" si="35"/>
        <v>#DIV/0!</v>
      </c>
      <c r="FI9" s="11"/>
      <c r="FJ9" s="12" t="e">
        <f t="shared" si="36"/>
        <v>#DIV/0!</v>
      </c>
      <c r="FK9" s="13"/>
      <c r="FL9" s="13"/>
      <c r="FM9" s="21"/>
      <c r="FN9" s="69"/>
      <c r="FO9" s="10"/>
      <c r="FP9" s="11"/>
      <c r="FQ9" s="11">
        <f t="shared" si="37"/>
        <v>0</v>
      </c>
      <c r="FR9" s="11">
        <f t="shared" si="37"/>
        <v>0</v>
      </c>
      <c r="FS9" s="11"/>
      <c r="FT9" s="12" t="e">
        <f t="shared" si="38"/>
        <v>#DIV/0!</v>
      </c>
      <c r="FU9" s="11"/>
      <c r="FV9" s="12" t="e">
        <f t="shared" si="39"/>
        <v>#DIV/0!</v>
      </c>
      <c r="FW9" s="13"/>
      <c r="FX9" s="13"/>
      <c r="FY9" s="21"/>
      <c r="FZ9" s="69"/>
      <c r="GA9" s="10"/>
      <c r="GB9" s="11"/>
      <c r="GC9" s="11">
        <f t="shared" si="40"/>
        <v>0</v>
      </c>
      <c r="GD9" s="11">
        <f t="shared" si="40"/>
        <v>0</v>
      </c>
      <c r="GE9" s="11"/>
      <c r="GF9" s="12" t="e">
        <f t="shared" si="41"/>
        <v>#DIV/0!</v>
      </c>
      <c r="GG9" s="11"/>
      <c r="GH9" s="12" t="e">
        <f t="shared" si="42"/>
        <v>#DIV/0!</v>
      </c>
      <c r="GI9" s="13"/>
      <c r="GJ9" s="13"/>
      <c r="GK9" s="21"/>
      <c r="GL9" s="69"/>
      <c r="GM9" s="10"/>
      <c r="GN9" s="11"/>
      <c r="GO9" s="11">
        <f t="shared" si="43"/>
        <v>0</v>
      </c>
      <c r="GP9" s="11">
        <f t="shared" si="43"/>
        <v>0</v>
      </c>
      <c r="GQ9" s="11"/>
      <c r="GR9" s="12" t="e">
        <f t="shared" si="44"/>
        <v>#DIV/0!</v>
      </c>
      <c r="GS9" s="11"/>
      <c r="GT9" s="12" t="e">
        <f t="shared" si="45"/>
        <v>#DIV/0!</v>
      </c>
      <c r="GU9" s="13"/>
      <c r="GV9" s="13"/>
      <c r="GW9" s="21"/>
      <c r="GX9" s="69"/>
      <c r="GY9" s="10"/>
      <c r="GZ9" s="11"/>
      <c r="HA9" s="11">
        <f t="shared" si="46"/>
        <v>0</v>
      </c>
      <c r="HB9" s="11">
        <f t="shared" si="46"/>
        <v>0</v>
      </c>
      <c r="HC9" s="11"/>
      <c r="HD9" s="12" t="e">
        <f t="shared" si="47"/>
        <v>#DIV/0!</v>
      </c>
      <c r="HE9" s="11"/>
      <c r="HF9" s="12" t="e">
        <f t="shared" si="48"/>
        <v>#DIV/0!</v>
      </c>
      <c r="HG9" s="13"/>
      <c r="HH9" s="13"/>
      <c r="HI9" s="21"/>
      <c r="HJ9" s="69"/>
      <c r="HK9" s="10">
        <f t="shared" si="49"/>
        <v>2</v>
      </c>
      <c r="HL9" s="11">
        <f t="shared" si="49"/>
        <v>0</v>
      </c>
      <c r="HM9" s="11">
        <f t="shared" si="49"/>
        <v>3669</v>
      </c>
      <c r="HN9" s="11">
        <f t="shared" si="0"/>
        <v>315</v>
      </c>
      <c r="HO9" s="11">
        <f t="shared" si="50"/>
        <v>0</v>
      </c>
      <c r="HP9" s="215">
        <f t="shared" si="62"/>
        <v>0</v>
      </c>
      <c r="HQ9" s="15">
        <f t="shared" si="52"/>
        <v>0</v>
      </c>
      <c r="HR9" s="12" t="e">
        <f t="shared" si="61"/>
        <v>#DIV/0!</v>
      </c>
      <c r="HS9" s="16"/>
      <c r="HT9" s="17"/>
      <c r="HU9" s="16" t="e">
        <f t="shared" si="53"/>
        <v>#DIV/0!</v>
      </c>
      <c r="HV9" s="23">
        <v>3280</v>
      </c>
      <c r="HW9" s="22">
        <v>3950</v>
      </c>
    </row>
    <row r="10" spans="1:231" ht="18.75" x14ac:dyDescent="0.25">
      <c r="A10" s="226"/>
      <c r="B10" s="41">
        <f t="shared" si="54"/>
        <v>44433</v>
      </c>
      <c r="C10" s="10"/>
      <c r="D10" s="11"/>
      <c r="E10" s="11">
        <f t="shared" si="55"/>
        <v>875</v>
      </c>
      <c r="F10" s="11">
        <f t="shared" si="55"/>
        <v>75</v>
      </c>
      <c r="G10" s="11"/>
      <c r="H10" s="12">
        <f t="shared" si="1"/>
        <v>0</v>
      </c>
      <c r="I10" s="11"/>
      <c r="J10" s="12" t="e">
        <f t="shared" si="56"/>
        <v>#DIV/0!</v>
      </c>
      <c r="K10" s="13"/>
      <c r="L10" s="11"/>
      <c r="M10" s="24">
        <v>3316.6153846153848</v>
      </c>
      <c r="N10" s="70">
        <v>3677.3333333333335</v>
      </c>
      <c r="O10" s="10"/>
      <c r="P10" s="11"/>
      <c r="Q10" s="11">
        <f t="shared" si="57"/>
        <v>876</v>
      </c>
      <c r="R10" s="11">
        <f t="shared" si="57"/>
        <v>75</v>
      </c>
      <c r="S10" s="11"/>
      <c r="T10" s="12">
        <f t="shared" si="2"/>
        <v>0</v>
      </c>
      <c r="U10" s="11"/>
      <c r="V10" s="12" t="e">
        <f t="shared" si="58"/>
        <v>#DIV/0!</v>
      </c>
      <c r="W10" s="13"/>
      <c r="X10" s="11"/>
      <c r="Y10" s="24">
        <v>3470</v>
      </c>
      <c r="Z10" s="70">
        <v>3839.3333333333335</v>
      </c>
      <c r="AA10" s="10"/>
      <c r="AB10" s="11"/>
      <c r="AC10" s="11">
        <f t="shared" si="59"/>
        <v>180</v>
      </c>
      <c r="AD10" s="11">
        <f t="shared" si="59"/>
        <v>15</v>
      </c>
      <c r="AE10" s="11"/>
      <c r="AF10" s="12">
        <f t="shared" si="3"/>
        <v>0</v>
      </c>
      <c r="AG10" s="11"/>
      <c r="AH10" s="12" t="e">
        <f t="shared" si="60"/>
        <v>#DIV/0!</v>
      </c>
      <c r="AI10" s="13"/>
      <c r="AJ10" s="11"/>
      <c r="AK10" s="24">
        <v>3053.8461538461538</v>
      </c>
      <c r="AL10" s="70">
        <v>3816</v>
      </c>
      <c r="AM10" s="10"/>
      <c r="AN10" s="11"/>
      <c r="AO10" s="11">
        <f t="shared" si="4"/>
        <v>874</v>
      </c>
      <c r="AP10" s="11">
        <f t="shared" si="4"/>
        <v>75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4">
        <v>3534.4776119402986</v>
      </c>
      <c r="AX10" s="70">
        <v>3990</v>
      </c>
      <c r="AY10" s="10"/>
      <c r="AZ10" s="11"/>
      <c r="BA10" s="11">
        <f t="shared" si="7"/>
        <v>864</v>
      </c>
      <c r="BB10" s="11">
        <f t="shared" si="7"/>
        <v>75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4">
        <v>3748.939393939394</v>
      </c>
      <c r="BJ10" s="70">
        <v>4133.333333333333</v>
      </c>
      <c r="BK10" s="10"/>
      <c r="BL10" s="11"/>
      <c r="BM10" s="11">
        <f t="shared" si="10"/>
        <v>0</v>
      </c>
      <c r="BN10" s="11">
        <f t="shared" si="10"/>
        <v>0</v>
      </c>
      <c r="BO10" s="11"/>
      <c r="BP10" s="12" t="e">
        <f t="shared" si="11"/>
        <v>#DIV/0!</v>
      </c>
      <c r="BQ10" s="11"/>
      <c r="BR10" s="12" t="e">
        <f t="shared" si="12"/>
        <v>#DIV/0!</v>
      </c>
      <c r="BS10" s="13"/>
      <c r="BT10" s="11"/>
      <c r="BU10" s="24"/>
      <c r="BV10" s="70"/>
      <c r="BW10" s="10"/>
      <c r="BX10" s="11"/>
      <c r="BY10" s="11">
        <f t="shared" si="13"/>
        <v>0</v>
      </c>
      <c r="BZ10" s="11">
        <f t="shared" si="13"/>
        <v>0</v>
      </c>
      <c r="CA10" s="11"/>
      <c r="CB10" s="12" t="e">
        <f t="shared" si="14"/>
        <v>#DIV/0!</v>
      </c>
      <c r="CC10" s="11"/>
      <c r="CD10" s="12" t="e">
        <f t="shared" si="15"/>
        <v>#DIV/0!</v>
      </c>
      <c r="CE10" s="13"/>
      <c r="CF10" s="11"/>
      <c r="CG10" s="24"/>
      <c r="CH10" s="70"/>
      <c r="CI10" s="10"/>
      <c r="CJ10" s="11"/>
      <c r="CK10" s="11">
        <f t="shared" si="16"/>
        <v>0</v>
      </c>
      <c r="CL10" s="11">
        <f t="shared" si="16"/>
        <v>0</v>
      </c>
      <c r="CM10" s="11"/>
      <c r="CN10" s="12" t="e">
        <f t="shared" si="17"/>
        <v>#DIV/0!</v>
      </c>
      <c r="CO10" s="11"/>
      <c r="CP10" s="12" t="e">
        <f t="shared" si="18"/>
        <v>#DIV/0!</v>
      </c>
      <c r="CQ10" s="13"/>
      <c r="CR10" s="11"/>
      <c r="CS10" s="24"/>
      <c r="CT10" s="70"/>
      <c r="CU10" s="10"/>
      <c r="CV10" s="11"/>
      <c r="CW10" s="11">
        <f t="shared" si="19"/>
        <v>0</v>
      </c>
      <c r="CX10" s="11">
        <f t="shared" si="19"/>
        <v>0</v>
      </c>
      <c r="CY10" s="11"/>
      <c r="CZ10" s="12" t="e">
        <f t="shared" si="20"/>
        <v>#DIV/0!</v>
      </c>
      <c r="DA10" s="11"/>
      <c r="DB10" s="12" t="e">
        <f t="shared" si="21"/>
        <v>#DIV/0!</v>
      </c>
      <c r="DC10" s="13"/>
      <c r="DD10" s="11"/>
      <c r="DE10" s="24"/>
      <c r="DF10" s="70"/>
      <c r="DG10" s="10"/>
      <c r="DH10" s="11"/>
      <c r="DI10" s="11">
        <f t="shared" si="22"/>
        <v>0</v>
      </c>
      <c r="DJ10" s="11">
        <f t="shared" si="22"/>
        <v>0</v>
      </c>
      <c r="DK10" s="11"/>
      <c r="DL10" s="12" t="e">
        <f t="shared" si="23"/>
        <v>#DIV/0!</v>
      </c>
      <c r="DM10" s="11"/>
      <c r="DN10" s="12" t="e">
        <f t="shared" si="24"/>
        <v>#DIV/0!</v>
      </c>
      <c r="DO10" s="13"/>
      <c r="DP10" s="11"/>
      <c r="DQ10" s="24"/>
      <c r="DR10" s="70"/>
      <c r="DS10" s="10"/>
      <c r="DT10" s="11"/>
      <c r="DU10" s="11">
        <f t="shared" si="25"/>
        <v>0</v>
      </c>
      <c r="DV10" s="11">
        <f t="shared" si="25"/>
        <v>0</v>
      </c>
      <c r="DW10" s="11"/>
      <c r="DX10" s="12" t="e">
        <f t="shared" si="26"/>
        <v>#DIV/0!</v>
      </c>
      <c r="DY10" s="11"/>
      <c r="DZ10" s="12" t="e">
        <f t="shared" si="27"/>
        <v>#DIV/0!</v>
      </c>
      <c r="EA10" s="13"/>
      <c r="EB10" s="11"/>
      <c r="EC10" s="24"/>
      <c r="ED10" s="70"/>
      <c r="EE10" s="10"/>
      <c r="EF10" s="11"/>
      <c r="EG10" s="11">
        <f t="shared" si="28"/>
        <v>0</v>
      </c>
      <c r="EH10" s="11">
        <f t="shared" si="28"/>
        <v>0</v>
      </c>
      <c r="EI10" s="11"/>
      <c r="EJ10" s="12" t="e">
        <f t="shared" si="29"/>
        <v>#DIV/0!</v>
      </c>
      <c r="EK10" s="11"/>
      <c r="EL10" s="12" t="e">
        <f t="shared" si="30"/>
        <v>#DIV/0!</v>
      </c>
      <c r="EM10" s="13"/>
      <c r="EN10" s="11"/>
      <c r="EO10" s="24"/>
      <c r="EP10" s="70"/>
      <c r="EQ10" s="10"/>
      <c r="ER10" s="11"/>
      <c r="ES10" s="11">
        <f t="shared" si="31"/>
        <v>0</v>
      </c>
      <c r="ET10" s="11">
        <f t="shared" si="31"/>
        <v>0</v>
      </c>
      <c r="EU10" s="11"/>
      <c r="EV10" s="12" t="e">
        <f t="shared" si="32"/>
        <v>#DIV/0!</v>
      </c>
      <c r="EW10" s="11"/>
      <c r="EX10" s="12" t="e">
        <f t="shared" si="33"/>
        <v>#DIV/0!</v>
      </c>
      <c r="EY10" s="13"/>
      <c r="EZ10" s="11"/>
      <c r="FA10" s="24"/>
      <c r="FB10" s="70"/>
      <c r="FC10" s="10"/>
      <c r="FD10" s="11"/>
      <c r="FE10" s="11">
        <f t="shared" si="34"/>
        <v>0</v>
      </c>
      <c r="FF10" s="11">
        <f t="shared" si="34"/>
        <v>0</v>
      </c>
      <c r="FG10" s="11"/>
      <c r="FH10" s="12" t="e">
        <f t="shared" si="35"/>
        <v>#DIV/0!</v>
      </c>
      <c r="FI10" s="11"/>
      <c r="FJ10" s="12" t="e">
        <f t="shared" si="36"/>
        <v>#DIV/0!</v>
      </c>
      <c r="FK10" s="13"/>
      <c r="FL10" s="11"/>
      <c r="FM10" s="24"/>
      <c r="FN10" s="70"/>
      <c r="FO10" s="10"/>
      <c r="FP10" s="11"/>
      <c r="FQ10" s="11">
        <f t="shared" si="37"/>
        <v>0</v>
      </c>
      <c r="FR10" s="11">
        <f t="shared" si="37"/>
        <v>0</v>
      </c>
      <c r="FS10" s="11"/>
      <c r="FT10" s="12" t="e">
        <f t="shared" si="38"/>
        <v>#DIV/0!</v>
      </c>
      <c r="FU10" s="11"/>
      <c r="FV10" s="12" t="e">
        <f t="shared" si="39"/>
        <v>#DIV/0!</v>
      </c>
      <c r="FW10" s="13"/>
      <c r="FX10" s="11"/>
      <c r="FY10" s="24"/>
      <c r="FZ10" s="70"/>
      <c r="GA10" s="10"/>
      <c r="GB10" s="11"/>
      <c r="GC10" s="11">
        <f t="shared" si="40"/>
        <v>0</v>
      </c>
      <c r="GD10" s="11">
        <f t="shared" si="40"/>
        <v>0</v>
      </c>
      <c r="GE10" s="11"/>
      <c r="GF10" s="12" t="e">
        <f t="shared" si="41"/>
        <v>#DIV/0!</v>
      </c>
      <c r="GG10" s="11"/>
      <c r="GH10" s="12" t="e">
        <f t="shared" si="42"/>
        <v>#DIV/0!</v>
      </c>
      <c r="GI10" s="13"/>
      <c r="GJ10" s="11"/>
      <c r="GK10" s="24"/>
      <c r="GL10" s="70"/>
      <c r="GM10" s="10"/>
      <c r="GN10" s="11"/>
      <c r="GO10" s="11">
        <f t="shared" si="43"/>
        <v>0</v>
      </c>
      <c r="GP10" s="11">
        <f t="shared" si="43"/>
        <v>0</v>
      </c>
      <c r="GQ10" s="11"/>
      <c r="GR10" s="12" t="e">
        <f t="shared" si="44"/>
        <v>#DIV/0!</v>
      </c>
      <c r="GS10" s="11"/>
      <c r="GT10" s="12" t="e">
        <f t="shared" si="45"/>
        <v>#DIV/0!</v>
      </c>
      <c r="GU10" s="13"/>
      <c r="GV10" s="11"/>
      <c r="GW10" s="24"/>
      <c r="GX10" s="70"/>
      <c r="GY10" s="10"/>
      <c r="GZ10" s="11"/>
      <c r="HA10" s="11">
        <f t="shared" si="46"/>
        <v>0</v>
      </c>
      <c r="HB10" s="11">
        <f t="shared" si="46"/>
        <v>0</v>
      </c>
      <c r="HC10" s="11"/>
      <c r="HD10" s="12" t="e">
        <f t="shared" si="47"/>
        <v>#DIV/0!</v>
      </c>
      <c r="HE10" s="11"/>
      <c r="HF10" s="12" t="e">
        <f t="shared" si="48"/>
        <v>#DIV/0!</v>
      </c>
      <c r="HG10" s="13"/>
      <c r="HH10" s="11"/>
      <c r="HI10" s="24"/>
      <c r="HJ10" s="70"/>
      <c r="HK10" s="10">
        <f t="shared" si="49"/>
        <v>0</v>
      </c>
      <c r="HL10" s="11">
        <f t="shared" si="49"/>
        <v>0</v>
      </c>
      <c r="HM10" s="11">
        <f t="shared" si="49"/>
        <v>3669</v>
      </c>
      <c r="HN10" s="11">
        <f t="shared" si="0"/>
        <v>315</v>
      </c>
      <c r="HO10" s="11">
        <f t="shared" si="50"/>
        <v>0</v>
      </c>
      <c r="HP10" s="215">
        <f t="shared" si="62"/>
        <v>0</v>
      </c>
      <c r="HQ10" s="15">
        <f t="shared" si="52"/>
        <v>0</v>
      </c>
      <c r="HR10" s="12" t="e">
        <f t="shared" si="61"/>
        <v>#DIV/0!</v>
      </c>
      <c r="HS10" s="16"/>
      <c r="HT10" s="17"/>
      <c r="HU10" s="16" t="e">
        <f t="shared" si="53"/>
        <v>#DIV/0!</v>
      </c>
      <c r="HV10" s="23">
        <v>3496.3440860215055</v>
      </c>
      <c r="HW10" s="22">
        <v>3904.090909090909</v>
      </c>
    </row>
    <row r="11" spans="1:231" ht="18.75" x14ac:dyDescent="0.25">
      <c r="A11" s="226"/>
      <c r="B11" s="41">
        <f t="shared" si="54"/>
        <v>44434</v>
      </c>
      <c r="C11" s="10"/>
      <c r="D11" s="11"/>
      <c r="E11" s="11">
        <f>E10-C11</f>
        <v>875</v>
      </c>
      <c r="F11" s="11">
        <f>F10-D11</f>
        <v>75</v>
      </c>
      <c r="G11" s="11"/>
      <c r="H11" s="12">
        <f t="shared" si="1"/>
        <v>0</v>
      </c>
      <c r="I11" s="11"/>
      <c r="J11" s="12" t="e">
        <f t="shared" si="56"/>
        <v>#DIV/0!</v>
      </c>
      <c r="K11" s="13"/>
      <c r="L11" s="11"/>
      <c r="M11" s="24">
        <v>98.461538461538467</v>
      </c>
      <c r="N11" s="71">
        <v>93.333333333333329</v>
      </c>
      <c r="O11" s="10"/>
      <c r="P11" s="11"/>
      <c r="Q11" s="11">
        <f>Q10-O11</f>
        <v>876</v>
      </c>
      <c r="R11" s="11">
        <f>R10-P11</f>
        <v>75</v>
      </c>
      <c r="S11" s="11"/>
      <c r="T11" s="12">
        <f t="shared" si="2"/>
        <v>0</v>
      </c>
      <c r="U11" s="11"/>
      <c r="V11" s="12" t="e">
        <f t="shared" si="58"/>
        <v>#DIV/0!</v>
      </c>
      <c r="W11" s="13"/>
      <c r="X11" s="11"/>
      <c r="Y11" s="24">
        <v>100</v>
      </c>
      <c r="Z11" s="71">
        <v>100</v>
      </c>
      <c r="AA11" s="10">
        <v>1</v>
      </c>
      <c r="AB11" s="11"/>
      <c r="AC11" s="11">
        <f>AC10-AA11</f>
        <v>179</v>
      </c>
      <c r="AD11" s="11">
        <f>AD10-AB11</f>
        <v>15</v>
      </c>
      <c r="AE11" s="11"/>
      <c r="AF11" s="12">
        <f t="shared" si="3"/>
        <v>0</v>
      </c>
      <c r="AG11" s="11"/>
      <c r="AH11" s="12" t="e">
        <f t="shared" si="60"/>
        <v>#DIV/0!</v>
      </c>
      <c r="AI11" s="13"/>
      <c r="AJ11" s="11"/>
      <c r="AK11" s="24">
        <v>100</v>
      </c>
      <c r="AL11" s="71">
        <v>100</v>
      </c>
      <c r="AM11" s="10"/>
      <c r="AN11" s="11"/>
      <c r="AO11" s="11">
        <f t="shared" si="4"/>
        <v>874</v>
      </c>
      <c r="AP11" s="11">
        <f t="shared" si="4"/>
        <v>75</v>
      </c>
      <c r="AQ11" s="11"/>
      <c r="AR11" s="12">
        <f t="shared" si="5"/>
        <v>0</v>
      </c>
      <c r="AS11" s="11"/>
      <c r="AT11" s="12" t="e">
        <f t="shared" si="6"/>
        <v>#DIV/0!</v>
      </c>
      <c r="AU11" s="13"/>
      <c r="AV11" s="11"/>
      <c r="AW11" s="24">
        <v>100</v>
      </c>
      <c r="AX11" s="71">
        <v>100</v>
      </c>
      <c r="AY11" s="10"/>
      <c r="AZ11" s="11"/>
      <c r="BA11" s="11">
        <f t="shared" si="7"/>
        <v>864</v>
      </c>
      <c r="BB11" s="11">
        <f t="shared" si="7"/>
        <v>75</v>
      </c>
      <c r="BC11" s="11"/>
      <c r="BD11" s="12">
        <f t="shared" si="8"/>
        <v>0</v>
      </c>
      <c r="BE11" s="11"/>
      <c r="BF11" s="12" t="e">
        <f t="shared" si="9"/>
        <v>#DIV/0!</v>
      </c>
      <c r="BG11" s="13"/>
      <c r="BH11" s="11"/>
      <c r="BI11" s="24">
        <v>100</v>
      </c>
      <c r="BJ11" s="71">
        <v>100</v>
      </c>
      <c r="BK11" s="10"/>
      <c r="BL11" s="11"/>
      <c r="BM11" s="11">
        <f t="shared" si="10"/>
        <v>0</v>
      </c>
      <c r="BN11" s="11">
        <f t="shared" si="10"/>
        <v>0</v>
      </c>
      <c r="BO11" s="11"/>
      <c r="BP11" s="12" t="e">
        <f t="shared" si="11"/>
        <v>#DIV/0!</v>
      </c>
      <c r="BQ11" s="11"/>
      <c r="BR11" s="12" t="e">
        <f t="shared" si="12"/>
        <v>#DIV/0!</v>
      </c>
      <c r="BS11" s="13"/>
      <c r="BT11" s="11"/>
      <c r="BU11" s="24"/>
      <c r="BV11" s="71"/>
      <c r="BW11" s="10"/>
      <c r="BX11" s="11"/>
      <c r="BY11" s="11">
        <f t="shared" si="13"/>
        <v>0</v>
      </c>
      <c r="BZ11" s="11">
        <f t="shared" si="13"/>
        <v>0</v>
      </c>
      <c r="CA11" s="11"/>
      <c r="CB11" s="12" t="e">
        <f t="shared" si="14"/>
        <v>#DIV/0!</v>
      </c>
      <c r="CC11" s="11"/>
      <c r="CD11" s="12" t="e">
        <f t="shared" si="15"/>
        <v>#DIV/0!</v>
      </c>
      <c r="CE11" s="13"/>
      <c r="CF11" s="11"/>
      <c r="CG11" s="24"/>
      <c r="CH11" s="71"/>
      <c r="CI11" s="10"/>
      <c r="CJ11" s="11"/>
      <c r="CK11" s="11">
        <f t="shared" si="16"/>
        <v>0</v>
      </c>
      <c r="CL11" s="11">
        <f t="shared" si="16"/>
        <v>0</v>
      </c>
      <c r="CM11" s="11"/>
      <c r="CN11" s="12" t="e">
        <f t="shared" si="17"/>
        <v>#DIV/0!</v>
      </c>
      <c r="CO11" s="11"/>
      <c r="CP11" s="12" t="e">
        <f t="shared" si="18"/>
        <v>#DIV/0!</v>
      </c>
      <c r="CQ11" s="13"/>
      <c r="CR11" s="11"/>
      <c r="CS11" s="24"/>
      <c r="CT11" s="71"/>
      <c r="CU11" s="10"/>
      <c r="CV11" s="11"/>
      <c r="CW11" s="11">
        <f t="shared" si="19"/>
        <v>0</v>
      </c>
      <c r="CX11" s="11">
        <f t="shared" si="19"/>
        <v>0</v>
      </c>
      <c r="CY11" s="11"/>
      <c r="CZ11" s="12" t="e">
        <f t="shared" si="20"/>
        <v>#DIV/0!</v>
      </c>
      <c r="DA11" s="11"/>
      <c r="DB11" s="12" t="e">
        <f t="shared" si="21"/>
        <v>#DIV/0!</v>
      </c>
      <c r="DC11" s="13"/>
      <c r="DD11" s="11"/>
      <c r="DE11" s="24"/>
      <c r="DF11" s="71"/>
      <c r="DG11" s="10"/>
      <c r="DH11" s="11"/>
      <c r="DI11" s="11">
        <f t="shared" si="22"/>
        <v>0</v>
      </c>
      <c r="DJ11" s="11">
        <f t="shared" si="22"/>
        <v>0</v>
      </c>
      <c r="DK11" s="11"/>
      <c r="DL11" s="12" t="e">
        <f t="shared" si="23"/>
        <v>#DIV/0!</v>
      </c>
      <c r="DM11" s="11"/>
      <c r="DN11" s="12" t="e">
        <f t="shared" si="24"/>
        <v>#DIV/0!</v>
      </c>
      <c r="DO11" s="13"/>
      <c r="DP11" s="11"/>
      <c r="DQ11" s="24"/>
      <c r="DR11" s="71"/>
      <c r="DS11" s="10"/>
      <c r="DT11" s="11"/>
      <c r="DU11" s="11">
        <f t="shared" si="25"/>
        <v>0</v>
      </c>
      <c r="DV11" s="11">
        <f t="shared" si="25"/>
        <v>0</v>
      </c>
      <c r="DW11" s="11"/>
      <c r="DX11" s="12" t="e">
        <f t="shared" si="26"/>
        <v>#DIV/0!</v>
      </c>
      <c r="DY11" s="11"/>
      <c r="DZ11" s="12" t="e">
        <f t="shared" si="27"/>
        <v>#DIV/0!</v>
      </c>
      <c r="EA11" s="13"/>
      <c r="EB11" s="11"/>
      <c r="EC11" s="24"/>
      <c r="ED11" s="71"/>
      <c r="EE11" s="10"/>
      <c r="EF11" s="11"/>
      <c r="EG11" s="11">
        <f t="shared" si="28"/>
        <v>0</v>
      </c>
      <c r="EH11" s="11">
        <f t="shared" si="28"/>
        <v>0</v>
      </c>
      <c r="EI11" s="11"/>
      <c r="EJ11" s="12" t="e">
        <f t="shared" si="29"/>
        <v>#DIV/0!</v>
      </c>
      <c r="EK11" s="11"/>
      <c r="EL11" s="12" t="e">
        <f t="shared" si="30"/>
        <v>#DIV/0!</v>
      </c>
      <c r="EM11" s="13"/>
      <c r="EN11" s="11"/>
      <c r="EO11" s="24"/>
      <c r="EP11" s="71"/>
      <c r="EQ11" s="10"/>
      <c r="ER11" s="11"/>
      <c r="ES11" s="11">
        <f t="shared" si="31"/>
        <v>0</v>
      </c>
      <c r="ET11" s="11">
        <f t="shared" si="31"/>
        <v>0</v>
      </c>
      <c r="EU11" s="11"/>
      <c r="EV11" s="12" t="e">
        <f t="shared" si="32"/>
        <v>#DIV/0!</v>
      </c>
      <c r="EW11" s="11"/>
      <c r="EX11" s="12" t="e">
        <f t="shared" si="33"/>
        <v>#DIV/0!</v>
      </c>
      <c r="EY11" s="13"/>
      <c r="EZ11" s="11"/>
      <c r="FA11" s="24"/>
      <c r="FB11" s="71"/>
      <c r="FC11" s="10"/>
      <c r="FD11" s="11"/>
      <c r="FE11" s="11">
        <f t="shared" si="34"/>
        <v>0</v>
      </c>
      <c r="FF11" s="11">
        <f t="shared" si="34"/>
        <v>0</v>
      </c>
      <c r="FG11" s="11"/>
      <c r="FH11" s="12" t="e">
        <f t="shared" si="35"/>
        <v>#DIV/0!</v>
      </c>
      <c r="FI11" s="11"/>
      <c r="FJ11" s="12" t="e">
        <f t="shared" si="36"/>
        <v>#DIV/0!</v>
      </c>
      <c r="FK11" s="13"/>
      <c r="FL11" s="11"/>
      <c r="FM11" s="24"/>
      <c r="FN11" s="71"/>
      <c r="FO11" s="10"/>
      <c r="FP11" s="11"/>
      <c r="FQ11" s="11">
        <f t="shared" si="37"/>
        <v>0</v>
      </c>
      <c r="FR11" s="11">
        <f t="shared" si="37"/>
        <v>0</v>
      </c>
      <c r="FS11" s="11"/>
      <c r="FT11" s="12" t="e">
        <f t="shared" si="38"/>
        <v>#DIV/0!</v>
      </c>
      <c r="FU11" s="11"/>
      <c r="FV11" s="12" t="e">
        <f t="shared" si="39"/>
        <v>#DIV/0!</v>
      </c>
      <c r="FW11" s="13"/>
      <c r="FX11" s="11"/>
      <c r="FY11" s="24"/>
      <c r="FZ11" s="71"/>
      <c r="GA11" s="10"/>
      <c r="GB11" s="11"/>
      <c r="GC11" s="11">
        <f t="shared" si="40"/>
        <v>0</v>
      </c>
      <c r="GD11" s="11">
        <f t="shared" si="40"/>
        <v>0</v>
      </c>
      <c r="GE11" s="11"/>
      <c r="GF11" s="12" t="e">
        <f t="shared" si="41"/>
        <v>#DIV/0!</v>
      </c>
      <c r="GG11" s="11"/>
      <c r="GH11" s="12" t="e">
        <f t="shared" si="42"/>
        <v>#DIV/0!</v>
      </c>
      <c r="GI11" s="13"/>
      <c r="GJ11" s="11"/>
      <c r="GK11" s="24"/>
      <c r="GL11" s="71"/>
      <c r="GM11" s="10"/>
      <c r="GN11" s="11"/>
      <c r="GO11" s="11">
        <f t="shared" si="43"/>
        <v>0</v>
      </c>
      <c r="GP11" s="11">
        <f t="shared" si="43"/>
        <v>0</v>
      </c>
      <c r="GQ11" s="11"/>
      <c r="GR11" s="12" t="e">
        <f t="shared" si="44"/>
        <v>#DIV/0!</v>
      </c>
      <c r="GS11" s="11"/>
      <c r="GT11" s="12" t="e">
        <f t="shared" si="45"/>
        <v>#DIV/0!</v>
      </c>
      <c r="GU11" s="13"/>
      <c r="GV11" s="11"/>
      <c r="GW11" s="24"/>
      <c r="GX11" s="71"/>
      <c r="GY11" s="10"/>
      <c r="GZ11" s="11"/>
      <c r="HA11" s="11">
        <f t="shared" si="46"/>
        <v>0</v>
      </c>
      <c r="HB11" s="11">
        <f t="shared" si="46"/>
        <v>0</v>
      </c>
      <c r="HC11" s="11"/>
      <c r="HD11" s="12" t="e">
        <f t="shared" si="47"/>
        <v>#DIV/0!</v>
      </c>
      <c r="HE11" s="11"/>
      <c r="HF11" s="12" t="e">
        <f t="shared" si="48"/>
        <v>#DIV/0!</v>
      </c>
      <c r="HG11" s="13"/>
      <c r="HH11" s="11"/>
      <c r="HI11" s="24"/>
      <c r="HJ11" s="71"/>
      <c r="HK11" s="10">
        <f t="shared" si="49"/>
        <v>1</v>
      </c>
      <c r="HL11" s="11">
        <f t="shared" si="49"/>
        <v>0</v>
      </c>
      <c r="HM11" s="11">
        <f t="shared" si="49"/>
        <v>3668</v>
      </c>
      <c r="HN11" s="11">
        <f t="shared" si="0"/>
        <v>315</v>
      </c>
      <c r="HO11" s="11">
        <f t="shared" si="50"/>
        <v>0</v>
      </c>
      <c r="HP11" s="215">
        <f t="shared" si="62"/>
        <v>0</v>
      </c>
      <c r="HQ11" s="15">
        <f t="shared" si="52"/>
        <v>0</v>
      </c>
      <c r="HR11" s="12" t="e">
        <f t="shared" si="61"/>
        <v>#DIV/0!</v>
      </c>
      <c r="HS11" s="16"/>
      <c r="HT11" s="17"/>
      <c r="HU11" s="16" t="e">
        <f t="shared" si="53"/>
        <v>#DIV/0!</v>
      </c>
      <c r="HV11" s="23">
        <v>88.888888888888886</v>
      </c>
      <c r="HW11" s="22">
        <v>84.848484848484844</v>
      </c>
    </row>
    <row r="12" spans="1:231" ht="19.5" thickBot="1" x14ac:dyDescent="0.3">
      <c r="A12" s="230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1.11632270168856</v>
      </c>
      <c r="N12" s="72">
        <f>N10/N9*100-100</f>
        <v>-6.9029535864978868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5.7926829268292579</v>
      </c>
      <c r="Z12" s="72">
        <f>Z10/Z9*100-100</f>
        <v>-2.8016877637130762</v>
      </c>
      <c r="AA12" s="26">
        <f>SUM(AA5:AA11)</f>
        <v>1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-6.8949343339587301</v>
      </c>
      <c r="AL12" s="72">
        <f>AL10/AL9*100-100</f>
        <v>-3.392405063291136</v>
      </c>
      <c r="AM12" s="26">
        <f t="shared" ref="AM12:AN12" si="63">SUM(AM5:AM11)</f>
        <v>2</v>
      </c>
      <c r="AN12" s="27">
        <f t="shared" si="63"/>
        <v>0</v>
      </c>
      <c r="AO12" s="27"/>
      <c r="AP12" s="27"/>
      <c r="AQ12" s="27">
        <f t="shared" ref="AQ12" si="64">SUM(AQ5:AQ11)</f>
        <v>0</v>
      </c>
      <c r="AR12" s="28">
        <f t="shared" ref="AR12" si="65">((AQ12+AS12)/7)/AO11</f>
        <v>0</v>
      </c>
      <c r="AS12" s="27">
        <f t="shared" ref="AS12" si="66">SUM(AS5:AS11)</f>
        <v>0</v>
      </c>
      <c r="AT12" s="28" t="e">
        <f t="shared" ref="AT12" si="67">(AS12/(AS12+AQ12))</f>
        <v>#DIV/0!</v>
      </c>
      <c r="AU12" s="27"/>
      <c r="AV12" s="27"/>
      <c r="AW12" s="29">
        <f t="shared" ref="AW12:AX12" si="68">AW10/AW9*100-100</f>
        <v>7.7584637786676467</v>
      </c>
      <c r="AX12" s="72">
        <f t="shared" si="68"/>
        <v>1.0126582278481067</v>
      </c>
      <c r="AY12" s="26">
        <f t="shared" ref="AY12:AZ12" si="69">SUM(AY5:AY11)</f>
        <v>0</v>
      </c>
      <c r="AZ12" s="27">
        <f t="shared" si="69"/>
        <v>0</v>
      </c>
      <c r="BA12" s="27"/>
      <c r="BB12" s="27"/>
      <c r="BC12" s="27">
        <f t="shared" ref="BC12" si="70">SUM(BC5:BC11)</f>
        <v>0</v>
      </c>
      <c r="BD12" s="28">
        <f t="shared" ref="BD12" si="71">((BC12+BE12)/7)/BA11</f>
        <v>0</v>
      </c>
      <c r="BE12" s="27">
        <f t="shared" ref="BE12" si="72">SUM(BE5:BE11)</f>
        <v>0</v>
      </c>
      <c r="BF12" s="28" t="e">
        <f t="shared" ref="BF12" si="73">(BE12/(BE12+BC12))</f>
        <v>#DIV/0!</v>
      </c>
      <c r="BG12" s="27"/>
      <c r="BH12" s="27"/>
      <c r="BI12" s="29">
        <f t="shared" ref="BI12:BJ12" si="74">BI10/BI9*100-100</f>
        <v>14.296932742054707</v>
      </c>
      <c r="BJ12" s="72">
        <f t="shared" si="74"/>
        <v>4.6413502109704581</v>
      </c>
      <c r="BK12" s="26">
        <f t="shared" ref="BK12:BL12" si="75">SUM(BK5:BK11)</f>
        <v>0</v>
      </c>
      <c r="BL12" s="27">
        <f t="shared" si="75"/>
        <v>0</v>
      </c>
      <c r="BM12" s="27"/>
      <c r="BN12" s="27"/>
      <c r="BO12" s="27">
        <f t="shared" ref="BO12" si="76">SUM(BO5:BO11)</f>
        <v>0</v>
      </c>
      <c r="BP12" s="28" t="e">
        <f t="shared" ref="BP12" si="77">((BO12+BQ12)/7)/BM11</f>
        <v>#DIV/0!</v>
      </c>
      <c r="BQ12" s="27">
        <f t="shared" ref="BQ12" si="78">SUM(BQ5:BQ11)</f>
        <v>0</v>
      </c>
      <c r="BR12" s="28" t="e">
        <f t="shared" ref="BR12" si="79">(BQ12/(BQ12+BO12))</f>
        <v>#DIV/0!</v>
      </c>
      <c r="BS12" s="27"/>
      <c r="BT12" s="27"/>
      <c r="BU12" s="29" t="e">
        <f t="shared" ref="BU12:BV12" si="80">BU10/BU9*100-100</f>
        <v>#DIV/0!</v>
      </c>
      <c r="BV12" s="72" t="e">
        <f t="shared" si="80"/>
        <v>#DIV/0!</v>
      </c>
      <c r="BW12" s="26">
        <f t="shared" ref="BW12:BX12" si="81">SUM(BW5:BW11)</f>
        <v>0</v>
      </c>
      <c r="BX12" s="27">
        <f t="shared" si="81"/>
        <v>0</v>
      </c>
      <c r="BY12" s="27"/>
      <c r="BZ12" s="27"/>
      <c r="CA12" s="27">
        <f t="shared" ref="CA12" si="82">SUM(CA5:CA11)</f>
        <v>0</v>
      </c>
      <c r="CB12" s="28" t="e">
        <f t="shared" ref="CB12" si="83">((CA12+CC12)/7)/BY11</f>
        <v>#DIV/0!</v>
      </c>
      <c r="CC12" s="27">
        <f t="shared" ref="CC12" si="84">SUM(CC5:CC11)</f>
        <v>0</v>
      </c>
      <c r="CD12" s="28" t="e">
        <f t="shared" ref="CD12" si="85">(CC12/(CC12+CA12))</f>
        <v>#DIV/0!</v>
      </c>
      <c r="CE12" s="27"/>
      <c r="CF12" s="27"/>
      <c r="CG12" s="29" t="e">
        <f t="shared" ref="CG12:CH12" si="86">CG10/CG9*100-100</f>
        <v>#DIV/0!</v>
      </c>
      <c r="CH12" s="72" t="e">
        <f t="shared" si="86"/>
        <v>#DIV/0!</v>
      </c>
      <c r="CI12" s="26">
        <f t="shared" ref="CI12:CJ12" si="87">SUM(CI5:CI11)</f>
        <v>0</v>
      </c>
      <c r="CJ12" s="27">
        <f t="shared" si="87"/>
        <v>0</v>
      </c>
      <c r="CK12" s="27"/>
      <c r="CL12" s="27"/>
      <c r="CM12" s="27">
        <f t="shared" ref="CM12" si="88">SUM(CM5:CM11)</f>
        <v>0</v>
      </c>
      <c r="CN12" s="28" t="e">
        <f t="shared" ref="CN12" si="89">((CM12+CO12)/7)/CK11</f>
        <v>#DIV/0!</v>
      </c>
      <c r="CO12" s="27">
        <f t="shared" ref="CO12" si="90">SUM(CO5:CO11)</f>
        <v>0</v>
      </c>
      <c r="CP12" s="28" t="e">
        <f t="shared" ref="CP12" si="91">(CO12/(CO12+CM12))</f>
        <v>#DIV/0!</v>
      </c>
      <c r="CQ12" s="27"/>
      <c r="CR12" s="27"/>
      <c r="CS12" s="29" t="e">
        <f t="shared" ref="CS12:CT12" si="92">CS10/CS9*100-100</f>
        <v>#DIV/0!</v>
      </c>
      <c r="CT12" s="72" t="e">
        <f t="shared" si="92"/>
        <v>#DIV/0!</v>
      </c>
      <c r="CU12" s="26">
        <f t="shared" ref="CU12:CV12" si="93">SUM(CU5:CU11)</f>
        <v>0</v>
      </c>
      <c r="CV12" s="27">
        <f t="shared" si="93"/>
        <v>0</v>
      </c>
      <c r="CW12" s="27"/>
      <c r="CX12" s="27"/>
      <c r="CY12" s="27">
        <f t="shared" ref="CY12" si="94">SUM(CY5:CY11)</f>
        <v>0</v>
      </c>
      <c r="CZ12" s="28" t="e">
        <f t="shared" ref="CZ12" si="95">((CY12+DA12)/7)/CW11</f>
        <v>#DIV/0!</v>
      </c>
      <c r="DA12" s="27">
        <f t="shared" ref="DA12" si="96">SUM(DA5:DA11)</f>
        <v>0</v>
      </c>
      <c r="DB12" s="28" t="e">
        <f t="shared" ref="DB12" si="97">(DA12/(DA12+CY12))</f>
        <v>#DIV/0!</v>
      </c>
      <c r="DC12" s="27"/>
      <c r="DD12" s="27"/>
      <c r="DE12" s="29" t="e">
        <f t="shared" ref="DE12:DF12" si="98">DE10/DE9*100-100</f>
        <v>#DIV/0!</v>
      </c>
      <c r="DF12" s="72" t="e">
        <f t="shared" si="98"/>
        <v>#DIV/0!</v>
      </c>
      <c r="DG12" s="26">
        <f t="shared" ref="DG12:DH12" si="99">SUM(DG5:DG11)</f>
        <v>0</v>
      </c>
      <c r="DH12" s="27">
        <f t="shared" si="99"/>
        <v>0</v>
      </c>
      <c r="DI12" s="27"/>
      <c r="DJ12" s="27"/>
      <c r="DK12" s="27">
        <f t="shared" ref="DK12" si="100">SUM(DK5:DK11)</f>
        <v>0</v>
      </c>
      <c r="DL12" s="28" t="e">
        <f t="shared" ref="DL12" si="101">((DK12+DM12)/7)/DI11</f>
        <v>#DIV/0!</v>
      </c>
      <c r="DM12" s="27">
        <f t="shared" ref="DM12" si="102">SUM(DM5:DM11)</f>
        <v>0</v>
      </c>
      <c r="DN12" s="28" t="e">
        <f t="shared" ref="DN12" si="103">(DM12/(DM12+DK12))</f>
        <v>#DIV/0!</v>
      </c>
      <c r="DO12" s="27"/>
      <c r="DP12" s="27"/>
      <c r="DQ12" s="29" t="e">
        <f t="shared" ref="DQ12:DR12" si="104">DQ10/DQ9*100-100</f>
        <v>#DIV/0!</v>
      </c>
      <c r="DR12" s="72" t="e">
        <f t="shared" si="104"/>
        <v>#DIV/0!</v>
      </c>
      <c r="DS12" s="26">
        <f t="shared" ref="DS12:DT12" si="105">SUM(DS5:DS11)</f>
        <v>0</v>
      </c>
      <c r="DT12" s="27">
        <f t="shared" si="105"/>
        <v>0</v>
      </c>
      <c r="DU12" s="27"/>
      <c r="DV12" s="27"/>
      <c r="DW12" s="27">
        <f t="shared" ref="DW12" si="106">SUM(DW5:DW11)</f>
        <v>0</v>
      </c>
      <c r="DX12" s="28" t="e">
        <f t="shared" ref="DX12" si="107">((DW12+DY12)/7)/DU11</f>
        <v>#DIV/0!</v>
      </c>
      <c r="DY12" s="27">
        <f t="shared" ref="DY12" si="108">SUM(DY5:DY11)</f>
        <v>0</v>
      </c>
      <c r="DZ12" s="28" t="e">
        <f t="shared" ref="DZ12" si="109">(DY12/(DY12+DW12))</f>
        <v>#DIV/0!</v>
      </c>
      <c r="EA12" s="27"/>
      <c r="EB12" s="27"/>
      <c r="EC12" s="29" t="e">
        <f t="shared" ref="EC12:ED12" si="110">EC10/EC9*100-100</f>
        <v>#DIV/0!</v>
      </c>
      <c r="ED12" s="72" t="e">
        <f t="shared" si="110"/>
        <v>#DIV/0!</v>
      </c>
      <c r="EE12" s="26">
        <f t="shared" ref="EE12:EF12" si="111">SUM(EE5:EE11)</f>
        <v>0</v>
      </c>
      <c r="EF12" s="27">
        <f t="shared" si="111"/>
        <v>0</v>
      </c>
      <c r="EG12" s="27"/>
      <c r="EH12" s="27"/>
      <c r="EI12" s="27">
        <f t="shared" ref="EI12" si="112">SUM(EI5:EI11)</f>
        <v>0</v>
      </c>
      <c r="EJ12" s="28" t="e">
        <f t="shared" ref="EJ12" si="113">((EI12+EK12)/7)/EG11</f>
        <v>#DIV/0!</v>
      </c>
      <c r="EK12" s="27">
        <f t="shared" ref="EK12" si="114">SUM(EK5:EK11)</f>
        <v>0</v>
      </c>
      <c r="EL12" s="28" t="e">
        <f t="shared" ref="EL12" si="115">(EK12/(EK12+EI12))</f>
        <v>#DIV/0!</v>
      </c>
      <c r="EM12" s="27"/>
      <c r="EN12" s="27"/>
      <c r="EO12" s="29" t="e">
        <f t="shared" ref="EO12:EP12" si="116">EO10/EO9*100-100</f>
        <v>#DIV/0!</v>
      </c>
      <c r="EP12" s="72" t="e">
        <f t="shared" si="116"/>
        <v>#DIV/0!</v>
      </c>
      <c r="EQ12" s="26">
        <f t="shared" ref="EQ12:ER12" si="117">SUM(EQ5:EQ11)</f>
        <v>0</v>
      </c>
      <c r="ER12" s="27">
        <f t="shared" si="117"/>
        <v>0</v>
      </c>
      <c r="ES12" s="27"/>
      <c r="ET12" s="27"/>
      <c r="EU12" s="27">
        <f t="shared" ref="EU12" si="118">SUM(EU5:EU11)</f>
        <v>0</v>
      </c>
      <c r="EV12" s="28" t="e">
        <f t="shared" ref="EV12" si="119">((EU12+EW12)/7)/ES11</f>
        <v>#DIV/0!</v>
      </c>
      <c r="EW12" s="27">
        <f t="shared" ref="EW12" si="120">SUM(EW5:EW11)</f>
        <v>0</v>
      </c>
      <c r="EX12" s="28" t="e">
        <f t="shared" ref="EX12" si="121">(EW12/(EW12+EU12))</f>
        <v>#DIV/0!</v>
      </c>
      <c r="EY12" s="27"/>
      <c r="EZ12" s="27"/>
      <c r="FA12" s="29" t="e">
        <f t="shared" ref="FA12:FB12" si="122">FA10/FA9*100-100</f>
        <v>#DIV/0!</v>
      </c>
      <c r="FB12" s="72" t="e">
        <f t="shared" si="122"/>
        <v>#DIV/0!</v>
      </c>
      <c r="FC12" s="26">
        <f t="shared" ref="FC12:FD12" si="123">SUM(FC5:FC11)</f>
        <v>0</v>
      </c>
      <c r="FD12" s="27">
        <f t="shared" si="123"/>
        <v>0</v>
      </c>
      <c r="FE12" s="27"/>
      <c r="FF12" s="27"/>
      <c r="FG12" s="27">
        <f t="shared" ref="FG12" si="124">SUM(FG5:FG11)</f>
        <v>0</v>
      </c>
      <c r="FH12" s="28" t="e">
        <f t="shared" ref="FH12" si="125">((FG12+FI12)/7)/FE11</f>
        <v>#DIV/0!</v>
      </c>
      <c r="FI12" s="27">
        <f t="shared" ref="FI12" si="126">SUM(FI5:FI11)</f>
        <v>0</v>
      </c>
      <c r="FJ12" s="28" t="e">
        <f t="shared" ref="FJ12" si="127">(FI12/(FI12+FG12))</f>
        <v>#DIV/0!</v>
      </c>
      <c r="FK12" s="27"/>
      <c r="FL12" s="27"/>
      <c r="FM12" s="29" t="e">
        <f t="shared" ref="FM12:FN12" si="128">FM10/FM9*100-100</f>
        <v>#DIV/0!</v>
      </c>
      <c r="FN12" s="72" t="e">
        <f t="shared" si="128"/>
        <v>#DIV/0!</v>
      </c>
      <c r="FO12" s="26">
        <f t="shared" ref="FO12:FP12" si="129">SUM(FO5:FO11)</f>
        <v>0</v>
      </c>
      <c r="FP12" s="27">
        <f t="shared" si="129"/>
        <v>0</v>
      </c>
      <c r="FQ12" s="27"/>
      <c r="FR12" s="27"/>
      <c r="FS12" s="27">
        <f t="shared" ref="FS12" si="130">SUM(FS5:FS11)</f>
        <v>0</v>
      </c>
      <c r="FT12" s="28" t="e">
        <f t="shared" ref="FT12" si="131">((FS12+FU12)/7)/FQ11</f>
        <v>#DIV/0!</v>
      </c>
      <c r="FU12" s="27">
        <f t="shared" ref="FU12" si="132">SUM(FU5:FU11)</f>
        <v>0</v>
      </c>
      <c r="FV12" s="28" t="e">
        <f t="shared" ref="FV12" si="133">(FU12/(FU12+FS12))</f>
        <v>#DIV/0!</v>
      </c>
      <c r="FW12" s="27"/>
      <c r="FX12" s="27"/>
      <c r="FY12" s="29" t="e">
        <f t="shared" ref="FY12:FZ12" si="134">FY10/FY9*100-100</f>
        <v>#DIV/0!</v>
      </c>
      <c r="FZ12" s="72" t="e">
        <f t="shared" si="134"/>
        <v>#DIV/0!</v>
      </c>
      <c r="GA12" s="26">
        <f t="shared" ref="GA12:GB12" si="135">SUM(GA5:GA11)</f>
        <v>0</v>
      </c>
      <c r="GB12" s="27">
        <f t="shared" si="135"/>
        <v>0</v>
      </c>
      <c r="GC12" s="27"/>
      <c r="GD12" s="27"/>
      <c r="GE12" s="27">
        <f t="shared" ref="GE12" si="136">SUM(GE5:GE11)</f>
        <v>0</v>
      </c>
      <c r="GF12" s="28" t="e">
        <f t="shared" ref="GF12" si="137">((GE12+GG12)/7)/GC11</f>
        <v>#DIV/0!</v>
      </c>
      <c r="GG12" s="27">
        <f t="shared" ref="GG12" si="138">SUM(GG5:GG11)</f>
        <v>0</v>
      </c>
      <c r="GH12" s="28" t="e">
        <f t="shared" ref="GH12" si="139">(GG12/(GG12+GE12))</f>
        <v>#DIV/0!</v>
      </c>
      <c r="GI12" s="27"/>
      <c r="GJ12" s="27"/>
      <c r="GK12" s="29" t="e">
        <f t="shared" ref="GK12:GL12" si="140">GK10/GK9*100-100</f>
        <v>#DIV/0!</v>
      </c>
      <c r="GL12" s="72" t="e">
        <f t="shared" si="140"/>
        <v>#DIV/0!</v>
      </c>
      <c r="GM12" s="26">
        <f t="shared" ref="GM12:GN12" si="141">SUM(GM5:GM11)</f>
        <v>0</v>
      </c>
      <c r="GN12" s="27">
        <f t="shared" si="141"/>
        <v>0</v>
      </c>
      <c r="GO12" s="27"/>
      <c r="GP12" s="27"/>
      <c r="GQ12" s="27">
        <f t="shared" ref="GQ12" si="142">SUM(GQ5:GQ11)</f>
        <v>0</v>
      </c>
      <c r="GR12" s="28" t="e">
        <f t="shared" ref="GR12" si="143">((GQ12+GS12)/7)/GO11</f>
        <v>#DIV/0!</v>
      </c>
      <c r="GS12" s="27">
        <f t="shared" ref="GS12" si="144">SUM(GS5:GS11)</f>
        <v>0</v>
      </c>
      <c r="GT12" s="28" t="e">
        <f t="shared" ref="GT12" si="145">(GS12/(GS12+GQ12))</f>
        <v>#DIV/0!</v>
      </c>
      <c r="GU12" s="27"/>
      <c r="GV12" s="27"/>
      <c r="GW12" s="29" t="e">
        <f t="shared" ref="GW12:GX12" si="146">GW10/GW9*100-100</f>
        <v>#DIV/0!</v>
      </c>
      <c r="GX12" s="72" t="e">
        <f t="shared" si="146"/>
        <v>#DIV/0!</v>
      </c>
      <c r="GY12" s="26">
        <f t="shared" ref="GY12:GZ12" si="147">SUM(GY5:GY11)</f>
        <v>0</v>
      </c>
      <c r="GZ12" s="27">
        <f t="shared" si="147"/>
        <v>0</v>
      </c>
      <c r="HA12" s="27"/>
      <c r="HB12" s="27"/>
      <c r="HC12" s="27">
        <f t="shared" ref="HC12" si="148">SUM(HC5:HC11)</f>
        <v>0</v>
      </c>
      <c r="HD12" s="28" t="e">
        <f t="shared" ref="HD12" si="149">((HC12+HE12)/7)/HA11</f>
        <v>#DIV/0!</v>
      </c>
      <c r="HE12" s="27">
        <f t="shared" ref="HE12" si="150">SUM(HE5:HE11)</f>
        <v>0</v>
      </c>
      <c r="HF12" s="28" t="e">
        <f t="shared" ref="HF12" si="151">(HE12/(HE12+HC12))</f>
        <v>#DIV/0!</v>
      </c>
      <c r="HG12" s="27"/>
      <c r="HH12" s="27"/>
      <c r="HI12" s="29" t="e">
        <f t="shared" ref="HI12:HJ12" si="152">HI10/HI9*100-100</f>
        <v>#DIV/0!</v>
      </c>
      <c r="HJ12" s="72" t="e">
        <f t="shared" si="152"/>
        <v>#DIV/0!</v>
      </c>
      <c r="HK12" s="26">
        <f t="shared" si="49"/>
        <v>4</v>
      </c>
      <c r="HL12" s="27">
        <f t="shared" si="49"/>
        <v>0</v>
      </c>
      <c r="HM12" s="27">
        <f t="shared" si="49"/>
        <v>0</v>
      </c>
      <c r="HN12" s="27">
        <f t="shared" si="0"/>
        <v>0</v>
      </c>
      <c r="HO12" s="27">
        <f t="shared" si="50"/>
        <v>0</v>
      </c>
      <c r="HP12" s="216">
        <f>+((HO12)/HM11)/7</f>
        <v>0</v>
      </c>
      <c r="HQ12" s="62">
        <f t="shared" si="52"/>
        <v>0</v>
      </c>
      <c r="HR12" s="52" t="e">
        <f t="shared" si="61"/>
        <v>#DIV/0!</v>
      </c>
      <c r="HS12" s="53">
        <f t="shared" ref="HS12" si="153">SUM(HS5:HS11)/7</f>
        <v>0</v>
      </c>
      <c r="HT12" s="54">
        <f t="shared" ref="HT12" si="154">SUM(HT5:HT11)</f>
        <v>0</v>
      </c>
      <c r="HU12" s="53" t="e">
        <f t="shared" ref="HU12" si="155">AVERAGE(HU5:HU11)</f>
        <v>#DIV/0!</v>
      </c>
      <c r="HV12" s="63">
        <f>HV10/HV9*100-100</f>
        <v>6.5958562811434547</v>
      </c>
      <c r="HW12" s="72">
        <f>HW10/HW9*100-100</f>
        <v>-1.1622554660529403</v>
      </c>
    </row>
    <row r="13" spans="1:23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1.0893246187363835E-3</v>
      </c>
      <c r="HL13" s="68">
        <f>HL12/HN4</f>
        <v>0</v>
      </c>
      <c r="HM13" s="30"/>
      <c r="HN13" s="30"/>
      <c r="HO13" s="30"/>
      <c r="HP13" s="217"/>
      <c r="HQ13" s="30"/>
      <c r="HR13" s="30"/>
      <c r="HS13" s="30"/>
      <c r="HT13" s="51"/>
      <c r="HU13" s="30"/>
      <c r="HV13" s="30"/>
      <c r="HW13" s="31"/>
    </row>
    <row r="14" spans="1:231" ht="18.75" x14ac:dyDescent="0.25">
      <c r="A14" s="225">
        <v>26</v>
      </c>
      <c r="B14" s="73">
        <f>B11+1</f>
        <v>44435</v>
      </c>
      <c r="C14" s="33"/>
      <c r="D14" s="34"/>
      <c r="E14" s="34">
        <f>E11-C14</f>
        <v>875</v>
      </c>
      <c r="F14" s="34">
        <f>F11-D14</f>
        <v>75</v>
      </c>
      <c r="G14" s="34"/>
      <c r="H14" s="35">
        <f t="shared" ref="H14:H20" si="15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/>
      <c r="P14" s="34"/>
      <c r="Q14" s="34">
        <f t="shared" ref="Q14:R14" si="157">Q11-O14</f>
        <v>876</v>
      </c>
      <c r="R14" s="34">
        <f t="shared" si="157"/>
        <v>75</v>
      </c>
      <c r="S14" s="34"/>
      <c r="T14" s="35">
        <f t="shared" ref="T14:T20" si="158">((S14+U14)/Q14)</f>
        <v>0</v>
      </c>
      <c r="U14" s="34"/>
      <c r="V14" s="35" t="e">
        <f t="shared" ref="V14:V20" si="159">U14/(S14+U14)</f>
        <v>#DIV/0!</v>
      </c>
      <c r="W14" s="36"/>
      <c r="X14" s="34"/>
      <c r="Y14" s="34"/>
      <c r="Z14" s="37"/>
      <c r="AA14" s="33">
        <v>1</v>
      </c>
      <c r="AB14" s="34"/>
      <c r="AC14" s="34">
        <f t="shared" ref="AC14:AD14" si="160">AC11-AA14</f>
        <v>178</v>
      </c>
      <c r="AD14" s="34">
        <f t="shared" si="160"/>
        <v>15</v>
      </c>
      <c r="AE14" s="34"/>
      <c r="AF14" s="35">
        <f t="shared" ref="AF14:AF20" si="161">((AE14+AG14)/AC14)</f>
        <v>0</v>
      </c>
      <c r="AG14" s="34"/>
      <c r="AH14" s="35" t="e">
        <f t="shared" ref="AH14:AH20" si="162">AG14/(AE14+AG14)</f>
        <v>#DIV/0!</v>
      </c>
      <c r="AI14" s="36"/>
      <c r="AJ14" s="34"/>
      <c r="AK14" s="34"/>
      <c r="AL14" s="37"/>
      <c r="AM14" s="33"/>
      <c r="AN14" s="34"/>
      <c r="AO14" s="34">
        <f t="shared" ref="AO14:AP14" si="163">AO11-AM14</f>
        <v>874</v>
      </c>
      <c r="AP14" s="34">
        <f t="shared" si="163"/>
        <v>75</v>
      </c>
      <c r="AQ14" s="34"/>
      <c r="AR14" s="35">
        <f t="shared" ref="AR14:AR20" si="164">((AQ14+AS14)/AO14)</f>
        <v>0</v>
      </c>
      <c r="AS14" s="34"/>
      <c r="AT14" s="35" t="e">
        <f t="shared" ref="AT14:AT20" si="165">AS14/(AQ14+AS14)</f>
        <v>#DIV/0!</v>
      </c>
      <c r="AU14" s="36"/>
      <c r="AV14" s="34"/>
      <c r="AW14" s="34"/>
      <c r="AX14" s="37"/>
      <c r="AY14" s="33"/>
      <c r="AZ14" s="34"/>
      <c r="BA14" s="34">
        <f t="shared" ref="BA14:BB14" si="166">BA11-AY14</f>
        <v>864</v>
      </c>
      <c r="BB14" s="34">
        <f t="shared" si="166"/>
        <v>75</v>
      </c>
      <c r="BC14" s="34"/>
      <c r="BD14" s="35">
        <f t="shared" ref="BD14:BD20" si="167">((BC14+BE14)/BA14)</f>
        <v>0</v>
      </c>
      <c r="BE14" s="34"/>
      <c r="BF14" s="35" t="e">
        <f t="shared" ref="BF14:BF20" si="168">BE14/(BC14+BE14)</f>
        <v>#DIV/0!</v>
      </c>
      <c r="BG14" s="36"/>
      <c r="BH14" s="34"/>
      <c r="BI14" s="34"/>
      <c r="BJ14" s="37"/>
      <c r="BK14" s="33"/>
      <c r="BL14" s="34"/>
      <c r="BM14" s="34">
        <f t="shared" ref="BM14:BN14" si="169">BM11-BK14</f>
        <v>0</v>
      </c>
      <c r="BN14" s="34">
        <f t="shared" si="169"/>
        <v>0</v>
      </c>
      <c r="BO14" s="34"/>
      <c r="BP14" s="35" t="e">
        <f t="shared" ref="BP14:BP20" si="170">((BO14+BQ14)/BM14)</f>
        <v>#DIV/0!</v>
      </c>
      <c r="BQ14" s="34"/>
      <c r="BR14" s="35" t="e">
        <f t="shared" ref="BR14:BR20" si="171">BQ14/(BO14+BQ14)</f>
        <v>#DIV/0!</v>
      </c>
      <c r="BS14" s="36"/>
      <c r="BT14" s="34"/>
      <c r="BU14" s="34"/>
      <c r="BV14" s="37"/>
      <c r="BW14" s="33"/>
      <c r="BX14" s="34"/>
      <c r="BY14" s="34">
        <f t="shared" ref="BY14:BZ14" si="172">BY11-BW14</f>
        <v>0</v>
      </c>
      <c r="BZ14" s="34">
        <f t="shared" si="172"/>
        <v>0</v>
      </c>
      <c r="CA14" s="34"/>
      <c r="CB14" s="35" t="e">
        <f t="shared" ref="CB14:CB20" si="173">((CA14+CC14)/BY14)</f>
        <v>#DIV/0!</v>
      </c>
      <c r="CC14" s="34"/>
      <c r="CD14" s="35" t="e">
        <f t="shared" ref="CD14:CD20" si="174">CC14/(CA14+CC14)</f>
        <v>#DIV/0!</v>
      </c>
      <c r="CE14" s="36"/>
      <c r="CF14" s="34"/>
      <c r="CG14" s="34"/>
      <c r="CH14" s="37"/>
      <c r="CI14" s="33"/>
      <c r="CJ14" s="34"/>
      <c r="CK14" s="34">
        <f t="shared" ref="CK14:CL14" si="175">CK11-CI14</f>
        <v>0</v>
      </c>
      <c r="CL14" s="34">
        <f t="shared" si="175"/>
        <v>0</v>
      </c>
      <c r="CM14" s="34"/>
      <c r="CN14" s="35" t="e">
        <f t="shared" ref="CN14:CN20" si="176">((CM14+CO14)/CK14)</f>
        <v>#DIV/0!</v>
      </c>
      <c r="CO14" s="34"/>
      <c r="CP14" s="35" t="e">
        <f t="shared" ref="CP14:CP20" si="177">CO14/(CM14+CO14)</f>
        <v>#DIV/0!</v>
      </c>
      <c r="CQ14" s="36"/>
      <c r="CR14" s="34"/>
      <c r="CS14" s="34"/>
      <c r="CT14" s="37"/>
      <c r="CU14" s="33"/>
      <c r="CV14" s="34"/>
      <c r="CW14" s="34">
        <f t="shared" ref="CW14:CX14" si="178">CW11-CU14</f>
        <v>0</v>
      </c>
      <c r="CX14" s="34">
        <f t="shared" si="178"/>
        <v>0</v>
      </c>
      <c r="CY14" s="34"/>
      <c r="CZ14" s="35" t="e">
        <f t="shared" ref="CZ14:CZ20" si="179">((CY14+DA14)/CW14)</f>
        <v>#DIV/0!</v>
      </c>
      <c r="DA14" s="34"/>
      <c r="DB14" s="35" t="e">
        <f t="shared" ref="DB14:DB20" si="180">DA14/(CY14+DA14)</f>
        <v>#DIV/0!</v>
      </c>
      <c r="DC14" s="36"/>
      <c r="DD14" s="34"/>
      <c r="DE14" s="34"/>
      <c r="DF14" s="37"/>
      <c r="DG14" s="33"/>
      <c r="DH14" s="34"/>
      <c r="DI14" s="34">
        <f t="shared" ref="DI14:DJ14" si="181">DI11-DG14</f>
        <v>0</v>
      </c>
      <c r="DJ14" s="34">
        <f t="shared" si="181"/>
        <v>0</v>
      </c>
      <c r="DK14" s="34"/>
      <c r="DL14" s="35" t="e">
        <f t="shared" ref="DL14:DL20" si="182">((DK14+DM14)/DI14)</f>
        <v>#DIV/0!</v>
      </c>
      <c r="DM14" s="34"/>
      <c r="DN14" s="35" t="e">
        <f t="shared" ref="DN14:DN20" si="183">DM14/(DK14+DM14)</f>
        <v>#DIV/0!</v>
      </c>
      <c r="DO14" s="36"/>
      <c r="DP14" s="34"/>
      <c r="DQ14" s="34"/>
      <c r="DR14" s="37"/>
      <c r="DS14" s="33"/>
      <c r="DT14" s="34"/>
      <c r="DU14" s="34">
        <f t="shared" ref="DU14:DV14" si="184">DU11-DS14</f>
        <v>0</v>
      </c>
      <c r="DV14" s="34">
        <f t="shared" si="184"/>
        <v>0</v>
      </c>
      <c r="DW14" s="34"/>
      <c r="DX14" s="35" t="e">
        <f t="shared" ref="DX14:DX20" si="185">((DW14+DY14)/DU14)</f>
        <v>#DIV/0!</v>
      </c>
      <c r="DY14" s="34"/>
      <c r="DZ14" s="35" t="e">
        <f t="shared" ref="DZ14:DZ20" si="186">DY14/(DW14+DY14)</f>
        <v>#DIV/0!</v>
      </c>
      <c r="EA14" s="36"/>
      <c r="EB14" s="34"/>
      <c r="EC14" s="34"/>
      <c r="ED14" s="37"/>
      <c r="EE14" s="33"/>
      <c r="EF14" s="34"/>
      <c r="EG14" s="34">
        <f t="shared" ref="EG14:EH14" si="187">EG11-EE14</f>
        <v>0</v>
      </c>
      <c r="EH14" s="34">
        <f t="shared" si="187"/>
        <v>0</v>
      </c>
      <c r="EI14" s="34"/>
      <c r="EJ14" s="35" t="e">
        <f t="shared" ref="EJ14:EJ20" si="188">((EI14+EK14)/EG14)</f>
        <v>#DIV/0!</v>
      </c>
      <c r="EK14" s="34"/>
      <c r="EL14" s="35" t="e">
        <f t="shared" ref="EL14:EL20" si="189">EK14/(EI14+EK14)</f>
        <v>#DIV/0!</v>
      </c>
      <c r="EM14" s="36"/>
      <c r="EN14" s="34"/>
      <c r="EO14" s="34"/>
      <c r="EP14" s="37"/>
      <c r="EQ14" s="33"/>
      <c r="ER14" s="34"/>
      <c r="ES14" s="34">
        <f t="shared" ref="ES14:ET14" si="190">ES11-EQ14</f>
        <v>0</v>
      </c>
      <c r="ET14" s="34">
        <f t="shared" si="190"/>
        <v>0</v>
      </c>
      <c r="EU14" s="34"/>
      <c r="EV14" s="35" t="e">
        <f t="shared" ref="EV14:EV20" si="191">((EU14+EW14)/ES14)</f>
        <v>#DIV/0!</v>
      </c>
      <c r="EW14" s="34"/>
      <c r="EX14" s="35" t="e">
        <f t="shared" ref="EX14:EX20" si="192">EW14/(EU14+EW14)</f>
        <v>#DIV/0!</v>
      </c>
      <c r="EY14" s="36"/>
      <c r="EZ14" s="34"/>
      <c r="FA14" s="34"/>
      <c r="FB14" s="37"/>
      <c r="FC14" s="33"/>
      <c r="FD14" s="34"/>
      <c r="FE14" s="34">
        <f t="shared" ref="FE14:FF14" si="193">FE11-FC14</f>
        <v>0</v>
      </c>
      <c r="FF14" s="34">
        <f t="shared" si="193"/>
        <v>0</v>
      </c>
      <c r="FG14" s="34"/>
      <c r="FH14" s="35" t="e">
        <f t="shared" ref="FH14:FH20" si="194">((FG14+FI14)/FE14)</f>
        <v>#DIV/0!</v>
      </c>
      <c r="FI14" s="34"/>
      <c r="FJ14" s="35" t="e">
        <f t="shared" ref="FJ14:FJ20" si="195">FI14/(FG14+FI14)</f>
        <v>#DIV/0!</v>
      </c>
      <c r="FK14" s="36"/>
      <c r="FL14" s="34"/>
      <c r="FM14" s="34"/>
      <c r="FN14" s="37"/>
      <c r="FO14" s="33"/>
      <c r="FP14" s="34"/>
      <c r="FQ14" s="34">
        <f t="shared" ref="FQ14:FR14" si="196">FQ11-FO14</f>
        <v>0</v>
      </c>
      <c r="FR14" s="34">
        <f t="shared" si="196"/>
        <v>0</v>
      </c>
      <c r="FS14" s="34"/>
      <c r="FT14" s="35" t="e">
        <f t="shared" ref="FT14:FT20" si="197">((FS14+FU14)/FQ14)</f>
        <v>#DIV/0!</v>
      </c>
      <c r="FU14" s="34"/>
      <c r="FV14" s="35" t="e">
        <f t="shared" ref="FV14:FV20" si="198">FU14/(FS14+FU14)</f>
        <v>#DIV/0!</v>
      </c>
      <c r="FW14" s="36"/>
      <c r="FX14" s="34"/>
      <c r="FY14" s="34"/>
      <c r="FZ14" s="37"/>
      <c r="GA14" s="33"/>
      <c r="GB14" s="34"/>
      <c r="GC14" s="34">
        <f t="shared" ref="GC14:GD14" si="199">GC11-GA14</f>
        <v>0</v>
      </c>
      <c r="GD14" s="34">
        <f t="shared" si="199"/>
        <v>0</v>
      </c>
      <c r="GE14" s="34"/>
      <c r="GF14" s="35" t="e">
        <f t="shared" ref="GF14:GF20" si="200">((GE14+GG14)/GC14)</f>
        <v>#DIV/0!</v>
      </c>
      <c r="GG14" s="34"/>
      <c r="GH14" s="35" t="e">
        <f t="shared" ref="GH14:GH20" si="201">GG14/(GE14+GG14)</f>
        <v>#DIV/0!</v>
      </c>
      <c r="GI14" s="36"/>
      <c r="GJ14" s="34"/>
      <c r="GK14" s="34"/>
      <c r="GL14" s="37"/>
      <c r="GM14" s="33"/>
      <c r="GN14" s="34"/>
      <c r="GO14" s="34">
        <f t="shared" ref="GO14:GP14" si="202">GO11-GM14</f>
        <v>0</v>
      </c>
      <c r="GP14" s="34">
        <f t="shared" si="202"/>
        <v>0</v>
      </c>
      <c r="GQ14" s="34"/>
      <c r="GR14" s="35" t="e">
        <f t="shared" ref="GR14:GR20" si="203">((GQ14+GS14)/GO14)</f>
        <v>#DIV/0!</v>
      </c>
      <c r="GS14" s="34"/>
      <c r="GT14" s="35" t="e">
        <f t="shared" ref="GT14:GT20" si="204">GS14/(GQ14+GS14)</f>
        <v>#DIV/0!</v>
      </c>
      <c r="GU14" s="36"/>
      <c r="GV14" s="34"/>
      <c r="GW14" s="34"/>
      <c r="GX14" s="37"/>
      <c r="GY14" s="33"/>
      <c r="GZ14" s="34"/>
      <c r="HA14" s="34">
        <f t="shared" ref="HA14:HB14" si="205">HA11-GY14</f>
        <v>0</v>
      </c>
      <c r="HB14" s="34">
        <f t="shared" si="205"/>
        <v>0</v>
      </c>
      <c r="HC14" s="34"/>
      <c r="HD14" s="35" t="e">
        <f t="shared" ref="HD14:HD20" si="206">((HC14+HE14)/HA14)</f>
        <v>#DIV/0!</v>
      </c>
      <c r="HE14" s="34"/>
      <c r="HF14" s="35" t="e">
        <f t="shared" ref="HF14:HF20" si="207">HE14/(HC14+HE14)</f>
        <v>#DIV/0!</v>
      </c>
      <c r="HG14" s="36"/>
      <c r="HH14" s="34"/>
      <c r="HI14" s="34"/>
      <c r="HJ14" s="37"/>
      <c r="HK14" s="33">
        <f t="shared" ref="HK14:HN21" si="208">+C14+O14+AA14+AM14+AY14+BK14+BW14+CI14+CU14+DG14+DS14+EE14+EQ14+FC14+FO14+GA14+GM14+GY14</f>
        <v>1</v>
      </c>
      <c r="HL14" s="34">
        <f t="shared" si="208"/>
        <v>0</v>
      </c>
      <c r="HM14" s="34">
        <f t="shared" si="208"/>
        <v>3667</v>
      </c>
      <c r="HN14" s="34">
        <f t="shared" si="208"/>
        <v>315</v>
      </c>
      <c r="HO14" s="34">
        <f t="shared" ref="HO14:HO21" si="209">+G14+S14+AE14+AQ14+BC14+BO14+CA14+CM14+CY14+DK14+DW14+EI14+EU14+FG14+FS14+GE14+GQ14+HC14+I14+U14+AG14+AS14+BE14+BQ14+CC14+CO14+DA14+DM14+DY14+EK14+EW14+FI14+FU14+GG14+GS14+HE14</f>
        <v>0</v>
      </c>
      <c r="HP14" s="214">
        <f t="shared" ref="HP14:HP15" si="210">+(HO14)/HM14</f>
        <v>0</v>
      </c>
      <c r="HQ14" s="48">
        <f t="shared" ref="HQ14:HQ21" si="211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212">+HT14/HO14*100</f>
        <v>#DIV/0!</v>
      </c>
      <c r="HV14" s="48"/>
      <c r="HW14" s="37"/>
    </row>
    <row r="15" spans="1:231" ht="18.75" x14ac:dyDescent="0.25">
      <c r="A15" s="226"/>
      <c r="B15" s="41">
        <f t="shared" ref="B15:B20" si="213">+B14+1</f>
        <v>44436</v>
      </c>
      <c r="C15" s="10"/>
      <c r="D15" s="11"/>
      <c r="E15" s="74">
        <f t="shared" ref="E15:F19" si="214">E14-C15</f>
        <v>875</v>
      </c>
      <c r="F15" s="74">
        <f t="shared" si="214"/>
        <v>75</v>
      </c>
      <c r="G15" s="11"/>
      <c r="H15" s="12">
        <f t="shared" si="156"/>
        <v>0</v>
      </c>
      <c r="I15" s="11"/>
      <c r="J15" s="12" t="e">
        <f t="shared" ref="J15:J20" si="215">I15/(G15+I15)</f>
        <v>#DIV/0!</v>
      </c>
      <c r="K15" s="13"/>
      <c r="L15" s="11"/>
      <c r="M15" s="11"/>
      <c r="N15" s="14"/>
      <c r="O15" s="10">
        <v>1</v>
      </c>
      <c r="P15" s="11"/>
      <c r="Q15" s="74">
        <f t="shared" ref="Q15:R20" si="216">Q14-O15</f>
        <v>875</v>
      </c>
      <c r="R15" s="74">
        <f t="shared" si="216"/>
        <v>75</v>
      </c>
      <c r="S15" s="11"/>
      <c r="T15" s="12">
        <f t="shared" si="158"/>
        <v>0</v>
      </c>
      <c r="U15" s="11"/>
      <c r="V15" s="12" t="e">
        <f t="shared" si="159"/>
        <v>#DIV/0!</v>
      </c>
      <c r="W15" s="13"/>
      <c r="X15" s="11"/>
      <c r="Y15" s="11"/>
      <c r="Z15" s="14"/>
      <c r="AA15" s="10">
        <v>1</v>
      </c>
      <c r="AB15" s="11"/>
      <c r="AC15" s="74">
        <f t="shared" ref="AC15:AD20" si="217">AC14-AA15</f>
        <v>177</v>
      </c>
      <c r="AD15" s="74">
        <f t="shared" si="217"/>
        <v>15</v>
      </c>
      <c r="AE15" s="11"/>
      <c r="AF15" s="12">
        <f t="shared" si="161"/>
        <v>0</v>
      </c>
      <c r="AG15" s="11"/>
      <c r="AH15" s="12" t="e">
        <f t="shared" si="162"/>
        <v>#DIV/0!</v>
      </c>
      <c r="AI15" s="13"/>
      <c r="AJ15" s="11"/>
      <c r="AK15" s="11"/>
      <c r="AL15" s="14"/>
      <c r="AM15" s="10"/>
      <c r="AN15" s="11"/>
      <c r="AO15" s="74">
        <f t="shared" ref="AO15:AP20" si="218">AO14-AM15</f>
        <v>874</v>
      </c>
      <c r="AP15" s="74">
        <f t="shared" si="218"/>
        <v>75</v>
      </c>
      <c r="AQ15" s="11"/>
      <c r="AR15" s="12">
        <f t="shared" si="164"/>
        <v>0</v>
      </c>
      <c r="AS15" s="11"/>
      <c r="AT15" s="12" t="e">
        <f t="shared" si="165"/>
        <v>#DIV/0!</v>
      </c>
      <c r="AU15" s="13"/>
      <c r="AV15" s="11"/>
      <c r="AW15" s="11"/>
      <c r="AX15" s="14"/>
      <c r="AY15" s="10"/>
      <c r="AZ15" s="11"/>
      <c r="BA15" s="74">
        <f t="shared" ref="BA15:BB20" si="219">BA14-AY15</f>
        <v>864</v>
      </c>
      <c r="BB15" s="74">
        <f t="shared" si="219"/>
        <v>75</v>
      </c>
      <c r="BC15" s="11">
        <v>1</v>
      </c>
      <c r="BD15" s="12">
        <f t="shared" si="167"/>
        <v>1.1574074074074073E-3</v>
      </c>
      <c r="BE15" s="11"/>
      <c r="BF15" s="12">
        <f t="shared" si="168"/>
        <v>0</v>
      </c>
      <c r="BG15" s="13"/>
      <c r="BH15" s="11"/>
      <c r="BI15" s="11"/>
      <c r="BJ15" s="14"/>
      <c r="BK15" s="10"/>
      <c r="BL15" s="11"/>
      <c r="BM15" s="74">
        <f t="shared" ref="BM15:BN20" si="220">BM14-BK15</f>
        <v>0</v>
      </c>
      <c r="BN15" s="74">
        <f t="shared" si="220"/>
        <v>0</v>
      </c>
      <c r="BO15" s="11"/>
      <c r="BP15" s="12" t="e">
        <f t="shared" si="170"/>
        <v>#DIV/0!</v>
      </c>
      <c r="BQ15" s="11"/>
      <c r="BR15" s="12" t="e">
        <f t="shared" si="171"/>
        <v>#DIV/0!</v>
      </c>
      <c r="BS15" s="13"/>
      <c r="BT15" s="11"/>
      <c r="BU15" s="11"/>
      <c r="BV15" s="14"/>
      <c r="BW15" s="10"/>
      <c r="BX15" s="11"/>
      <c r="BY15" s="74">
        <f t="shared" ref="BY15:BZ20" si="221">BY14-BW15</f>
        <v>0</v>
      </c>
      <c r="BZ15" s="74">
        <f t="shared" si="221"/>
        <v>0</v>
      </c>
      <c r="CA15" s="11"/>
      <c r="CB15" s="12" t="e">
        <f t="shared" si="173"/>
        <v>#DIV/0!</v>
      </c>
      <c r="CC15" s="11"/>
      <c r="CD15" s="12" t="e">
        <f t="shared" si="174"/>
        <v>#DIV/0!</v>
      </c>
      <c r="CE15" s="13"/>
      <c r="CF15" s="11"/>
      <c r="CG15" s="11"/>
      <c r="CH15" s="14"/>
      <c r="CI15" s="10"/>
      <c r="CJ15" s="11"/>
      <c r="CK15" s="74">
        <f t="shared" ref="CK15:CL20" si="222">CK14-CI15</f>
        <v>0</v>
      </c>
      <c r="CL15" s="74">
        <f t="shared" si="222"/>
        <v>0</v>
      </c>
      <c r="CM15" s="11"/>
      <c r="CN15" s="12" t="e">
        <f t="shared" si="176"/>
        <v>#DIV/0!</v>
      </c>
      <c r="CO15" s="11"/>
      <c r="CP15" s="12" t="e">
        <f t="shared" si="177"/>
        <v>#DIV/0!</v>
      </c>
      <c r="CQ15" s="13"/>
      <c r="CR15" s="11"/>
      <c r="CS15" s="11"/>
      <c r="CT15" s="14"/>
      <c r="CU15" s="10"/>
      <c r="CV15" s="11"/>
      <c r="CW15" s="74">
        <f t="shared" ref="CW15:CX20" si="223">CW14-CU15</f>
        <v>0</v>
      </c>
      <c r="CX15" s="74">
        <f t="shared" si="223"/>
        <v>0</v>
      </c>
      <c r="CY15" s="11"/>
      <c r="CZ15" s="12" t="e">
        <f t="shared" si="179"/>
        <v>#DIV/0!</v>
      </c>
      <c r="DA15" s="11"/>
      <c r="DB15" s="12" t="e">
        <f t="shared" si="180"/>
        <v>#DIV/0!</v>
      </c>
      <c r="DC15" s="13"/>
      <c r="DD15" s="11"/>
      <c r="DE15" s="11"/>
      <c r="DF15" s="14"/>
      <c r="DG15" s="10"/>
      <c r="DH15" s="11"/>
      <c r="DI15" s="74">
        <f t="shared" ref="DI15:DJ20" si="224">DI14-DG15</f>
        <v>0</v>
      </c>
      <c r="DJ15" s="74">
        <f t="shared" si="224"/>
        <v>0</v>
      </c>
      <c r="DK15" s="11"/>
      <c r="DL15" s="12" t="e">
        <f t="shared" si="182"/>
        <v>#DIV/0!</v>
      </c>
      <c r="DM15" s="11"/>
      <c r="DN15" s="12" t="e">
        <f t="shared" si="183"/>
        <v>#DIV/0!</v>
      </c>
      <c r="DO15" s="13"/>
      <c r="DP15" s="11"/>
      <c r="DQ15" s="11"/>
      <c r="DR15" s="14"/>
      <c r="DS15" s="10"/>
      <c r="DT15" s="11"/>
      <c r="DU15" s="74">
        <f t="shared" ref="DU15:DV20" si="225">DU14-DS15</f>
        <v>0</v>
      </c>
      <c r="DV15" s="74">
        <f t="shared" si="225"/>
        <v>0</v>
      </c>
      <c r="DW15" s="11"/>
      <c r="DX15" s="12" t="e">
        <f t="shared" si="185"/>
        <v>#DIV/0!</v>
      </c>
      <c r="DY15" s="11"/>
      <c r="DZ15" s="12" t="e">
        <f t="shared" si="186"/>
        <v>#DIV/0!</v>
      </c>
      <c r="EA15" s="13"/>
      <c r="EB15" s="11"/>
      <c r="EC15" s="11"/>
      <c r="ED15" s="14"/>
      <c r="EE15" s="10"/>
      <c r="EF15" s="11"/>
      <c r="EG15" s="74">
        <f t="shared" ref="EG15:EH20" si="226">EG14-EE15</f>
        <v>0</v>
      </c>
      <c r="EH15" s="74">
        <f t="shared" si="226"/>
        <v>0</v>
      </c>
      <c r="EI15" s="11"/>
      <c r="EJ15" s="12" t="e">
        <f t="shared" si="188"/>
        <v>#DIV/0!</v>
      </c>
      <c r="EK15" s="11"/>
      <c r="EL15" s="12" t="e">
        <f t="shared" si="189"/>
        <v>#DIV/0!</v>
      </c>
      <c r="EM15" s="13"/>
      <c r="EN15" s="11"/>
      <c r="EO15" s="11"/>
      <c r="EP15" s="14"/>
      <c r="EQ15" s="10"/>
      <c r="ER15" s="11"/>
      <c r="ES15" s="74">
        <f t="shared" ref="ES15:ET20" si="227">ES14-EQ15</f>
        <v>0</v>
      </c>
      <c r="ET15" s="74">
        <f t="shared" si="227"/>
        <v>0</v>
      </c>
      <c r="EU15" s="11"/>
      <c r="EV15" s="12" t="e">
        <f t="shared" si="191"/>
        <v>#DIV/0!</v>
      </c>
      <c r="EW15" s="11"/>
      <c r="EX15" s="12" t="e">
        <f t="shared" si="192"/>
        <v>#DIV/0!</v>
      </c>
      <c r="EY15" s="13"/>
      <c r="EZ15" s="11"/>
      <c r="FA15" s="11"/>
      <c r="FB15" s="14"/>
      <c r="FC15" s="10"/>
      <c r="FD15" s="11"/>
      <c r="FE15" s="74">
        <f t="shared" ref="FE15:FF20" si="228">FE14-FC15</f>
        <v>0</v>
      </c>
      <c r="FF15" s="74">
        <f t="shared" si="228"/>
        <v>0</v>
      </c>
      <c r="FG15" s="11"/>
      <c r="FH15" s="12" t="e">
        <f t="shared" si="194"/>
        <v>#DIV/0!</v>
      </c>
      <c r="FI15" s="11"/>
      <c r="FJ15" s="12" t="e">
        <f t="shared" si="195"/>
        <v>#DIV/0!</v>
      </c>
      <c r="FK15" s="13"/>
      <c r="FL15" s="11"/>
      <c r="FM15" s="11"/>
      <c r="FN15" s="14"/>
      <c r="FO15" s="10"/>
      <c r="FP15" s="11"/>
      <c r="FQ15" s="74">
        <f t="shared" ref="FQ15:FR20" si="229">FQ14-FO15</f>
        <v>0</v>
      </c>
      <c r="FR15" s="74">
        <f t="shared" si="229"/>
        <v>0</v>
      </c>
      <c r="FS15" s="11"/>
      <c r="FT15" s="12" t="e">
        <f t="shared" si="197"/>
        <v>#DIV/0!</v>
      </c>
      <c r="FU15" s="11"/>
      <c r="FV15" s="12" t="e">
        <f t="shared" si="198"/>
        <v>#DIV/0!</v>
      </c>
      <c r="FW15" s="13"/>
      <c r="FX15" s="11"/>
      <c r="FY15" s="11"/>
      <c r="FZ15" s="14"/>
      <c r="GA15" s="10"/>
      <c r="GB15" s="11"/>
      <c r="GC15" s="74">
        <f t="shared" ref="GC15:GD20" si="230">GC14-GA15</f>
        <v>0</v>
      </c>
      <c r="GD15" s="74">
        <f t="shared" si="230"/>
        <v>0</v>
      </c>
      <c r="GE15" s="11"/>
      <c r="GF15" s="12" t="e">
        <f t="shared" si="200"/>
        <v>#DIV/0!</v>
      </c>
      <c r="GG15" s="11"/>
      <c r="GH15" s="12" t="e">
        <f t="shared" si="201"/>
        <v>#DIV/0!</v>
      </c>
      <c r="GI15" s="13"/>
      <c r="GJ15" s="11"/>
      <c r="GK15" s="11"/>
      <c r="GL15" s="14"/>
      <c r="GM15" s="10"/>
      <c r="GN15" s="11"/>
      <c r="GO15" s="74">
        <f t="shared" ref="GO15:GP20" si="231">GO14-GM15</f>
        <v>0</v>
      </c>
      <c r="GP15" s="74">
        <f t="shared" si="231"/>
        <v>0</v>
      </c>
      <c r="GQ15" s="11"/>
      <c r="GR15" s="12" t="e">
        <f t="shared" si="203"/>
        <v>#DIV/0!</v>
      </c>
      <c r="GS15" s="11"/>
      <c r="GT15" s="12" t="e">
        <f t="shared" si="204"/>
        <v>#DIV/0!</v>
      </c>
      <c r="GU15" s="13"/>
      <c r="GV15" s="11"/>
      <c r="GW15" s="11"/>
      <c r="GX15" s="14"/>
      <c r="GY15" s="10"/>
      <c r="GZ15" s="11"/>
      <c r="HA15" s="74">
        <f t="shared" ref="HA15:HB20" si="232">HA14-GY15</f>
        <v>0</v>
      </c>
      <c r="HB15" s="74">
        <f t="shared" si="232"/>
        <v>0</v>
      </c>
      <c r="HC15" s="11"/>
      <c r="HD15" s="12" t="e">
        <f t="shared" si="206"/>
        <v>#DIV/0!</v>
      </c>
      <c r="HE15" s="11"/>
      <c r="HF15" s="12" t="e">
        <f t="shared" si="207"/>
        <v>#DIV/0!</v>
      </c>
      <c r="HG15" s="13"/>
      <c r="HH15" s="11"/>
      <c r="HI15" s="11"/>
      <c r="HJ15" s="14"/>
      <c r="HK15" s="10">
        <f t="shared" si="208"/>
        <v>2</v>
      </c>
      <c r="HL15" s="11">
        <f t="shared" si="208"/>
        <v>0</v>
      </c>
      <c r="HM15" s="11">
        <f t="shared" si="208"/>
        <v>3665</v>
      </c>
      <c r="HN15" s="11">
        <f t="shared" si="208"/>
        <v>315</v>
      </c>
      <c r="HO15" s="11">
        <f t="shared" si="209"/>
        <v>1</v>
      </c>
      <c r="HP15" s="215">
        <f t="shared" si="210"/>
        <v>2.7285129604365623E-4</v>
      </c>
      <c r="HQ15" s="15">
        <f t="shared" si="211"/>
        <v>0</v>
      </c>
      <c r="HR15" s="12">
        <f t="shared" ref="HR15:HR21" si="233">+(HQ15/(HO15))</f>
        <v>0</v>
      </c>
      <c r="HS15" s="16"/>
      <c r="HT15" s="17"/>
      <c r="HU15" s="16">
        <f t="shared" si="212"/>
        <v>0</v>
      </c>
      <c r="HV15" s="15"/>
      <c r="HW15" s="14"/>
    </row>
    <row r="16" spans="1:231" ht="18.75" x14ac:dyDescent="0.25">
      <c r="A16" s="226"/>
      <c r="B16" s="41">
        <f t="shared" si="213"/>
        <v>44437</v>
      </c>
      <c r="C16" s="10"/>
      <c r="D16" s="11"/>
      <c r="E16" s="74">
        <f t="shared" si="214"/>
        <v>875</v>
      </c>
      <c r="F16" s="74">
        <f t="shared" si="214"/>
        <v>75</v>
      </c>
      <c r="G16" s="11"/>
      <c r="H16" s="12">
        <f t="shared" si="156"/>
        <v>0</v>
      </c>
      <c r="I16" s="11"/>
      <c r="J16" s="12" t="e">
        <f t="shared" si="215"/>
        <v>#DIV/0!</v>
      </c>
      <c r="K16" s="13"/>
      <c r="L16" s="11"/>
      <c r="M16" s="11"/>
      <c r="N16" s="14"/>
      <c r="O16" s="10"/>
      <c r="P16" s="11"/>
      <c r="Q16" s="74">
        <f t="shared" si="216"/>
        <v>875</v>
      </c>
      <c r="R16" s="74">
        <f t="shared" si="216"/>
        <v>75</v>
      </c>
      <c r="S16" s="11"/>
      <c r="T16" s="12">
        <f t="shared" si="158"/>
        <v>0</v>
      </c>
      <c r="U16" s="11"/>
      <c r="V16" s="12" t="e">
        <f t="shared" si="159"/>
        <v>#DIV/0!</v>
      </c>
      <c r="W16" s="13"/>
      <c r="X16" s="11"/>
      <c r="Y16" s="11"/>
      <c r="Z16" s="14"/>
      <c r="AA16" s="10"/>
      <c r="AB16" s="11"/>
      <c r="AC16" s="74">
        <f t="shared" si="217"/>
        <v>177</v>
      </c>
      <c r="AD16" s="74">
        <f t="shared" si="217"/>
        <v>15</v>
      </c>
      <c r="AE16" s="11"/>
      <c r="AF16" s="12">
        <f t="shared" si="161"/>
        <v>0</v>
      </c>
      <c r="AG16" s="11"/>
      <c r="AH16" s="12" t="e">
        <f t="shared" si="162"/>
        <v>#DIV/0!</v>
      </c>
      <c r="AI16" s="13"/>
      <c r="AJ16" s="11"/>
      <c r="AK16" s="11"/>
      <c r="AL16" s="14"/>
      <c r="AM16" s="10"/>
      <c r="AN16" s="11"/>
      <c r="AO16" s="74">
        <f t="shared" si="218"/>
        <v>874</v>
      </c>
      <c r="AP16" s="74">
        <f t="shared" si="218"/>
        <v>75</v>
      </c>
      <c r="AQ16" s="11"/>
      <c r="AR16" s="12">
        <f t="shared" si="164"/>
        <v>0</v>
      </c>
      <c r="AS16" s="11"/>
      <c r="AT16" s="12" t="e">
        <f t="shared" si="165"/>
        <v>#DIV/0!</v>
      </c>
      <c r="AU16" s="13"/>
      <c r="AV16" s="11"/>
      <c r="AW16" s="11"/>
      <c r="AX16" s="14"/>
      <c r="AY16" s="10"/>
      <c r="AZ16" s="11"/>
      <c r="BA16" s="74">
        <f t="shared" si="219"/>
        <v>864</v>
      </c>
      <c r="BB16" s="74">
        <f t="shared" si="219"/>
        <v>75</v>
      </c>
      <c r="BC16" s="11">
        <v>2</v>
      </c>
      <c r="BD16" s="12">
        <f t="shared" si="167"/>
        <v>2.3148148148148147E-3</v>
      </c>
      <c r="BE16" s="11"/>
      <c r="BF16" s="12">
        <f t="shared" si="168"/>
        <v>0</v>
      </c>
      <c r="BG16" s="13"/>
      <c r="BH16" s="11"/>
      <c r="BI16" s="11"/>
      <c r="BJ16" s="14"/>
      <c r="BK16" s="10"/>
      <c r="BL16" s="11"/>
      <c r="BM16" s="74">
        <f t="shared" si="220"/>
        <v>0</v>
      </c>
      <c r="BN16" s="74">
        <f t="shared" si="220"/>
        <v>0</v>
      </c>
      <c r="BO16" s="11"/>
      <c r="BP16" s="12" t="e">
        <f t="shared" si="170"/>
        <v>#DIV/0!</v>
      </c>
      <c r="BQ16" s="11"/>
      <c r="BR16" s="12" t="e">
        <f t="shared" si="171"/>
        <v>#DIV/0!</v>
      </c>
      <c r="BS16" s="13"/>
      <c r="BT16" s="11"/>
      <c r="BU16" s="11"/>
      <c r="BV16" s="14"/>
      <c r="BW16" s="10"/>
      <c r="BX16" s="11"/>
      <c r="BY16" s="74">
        <f t="shared" si="221"/>
        <v>0</v>
      </c>
      <c r="BZ16" s="74">
        <f t="shared" si="221"/>
        <v>0</v>
      </c>
      <c r="CA16" s="11"/>
      <c r="CB16" s="12" t="e">
        <f t="shared" si="173"/>
        <v>#DIV/0!</v>
      </c>
      <c r="CC16" s="11"/>
      <c r="CD16" s="12" t="e">
        <f t="shared" si="174"/>
        <v>#DIV/0!</v>
      </c>
      <c r="CE16" s="13"/>
      <c r="CF16" s="11"/>
      <c r="CG16" s="11"/>
      <c r="CH16" s="14"/>
      <c r="CI16" s="10"/>
      <c r="CJ16" s="11"/>
      <c r="CK16" s="74">
        <f t="shared" si="222"/>
        <v>0</v>
      </c>
      <c r="CL16" s="74">
        <f t="shared" si="222"/>
        <v>0</v>
      </c>
      <c r="CM16" s="11"/>
      <c r="CN16" s="12" t="e">
        <f t="shared" si="176"/>
        <v>#DIV/0!</v>
      </c>
      <c r="CO16" s="11"/>
      <c r="CP16" s="12" t="e">
        <f t="shared" si="177"/>
        <v>#DIV/0!</v>
      </c>
      <c r="CQ16" s="13"/>
      <c r="CR16" s="11"/>
      <c r="CS16" s="11"/>
      <c r="CT16" s="14"/>
      <c r="CU16" s="10"/>
      <c r="CV16" s="11"/>
      <c r="CW16" s="74">
        <f t="shared" si="223"/>
        <v>0</v>
      </c>
      <c r="CX16" s="74">
        <f t="shared" si="223"/>
        <v>0</v>
      </c>
      <c r="CY16" s="11"/>
      <c r="CZ16" s="12" t="e">
        <f t="shared" si="179"/>
        <v>#DIV/0!</v>
      </c>
      <c r="DA16" s="11"/>
      <c r="DB16" s="12" t="e">
        <f t="shared" si="180"/>
        <v>#DIV/0!</v>
      </c>
      <c r="DC16" s="13"/>
      <c r="DD16" s="11"/>
      <c r="DE16" s="11"/>
      <c r="DF16" s="14"/>
      <c r="DG16" s="10"/>
      <c r="DH16" s="11"/>
      <c r="DI16" s="74">
        <f t="shared" si="224"/>
        <v>0</v>
      </c>
      <c r="DJ16" s="74">
        <f t="shared" si="224"/>
        <v>0</v>
      </c>
      <c r="DK16" s="11"/>
      <c r="DL16" s="12" t="e">
        <f t="shared" si="182"/>
        <v>#DIV/0!</v>
      </c>
      <c r="DM16" s="11"/>
      <c r="DN16" s="12" t="e">
        <f t="shared" si="183"/>
        <v>#DIV/0!</v>
      </c>
      <c r="DO16" s="13"/>
      <c r="DP16" s="11"/>
      <c r="DQ16" s="11"/>
      <c r="DR16" s="14"/>
      <c r="DS16" s="10"/>
      <c r="DT16" s="11"/>
      <c r="DU16" s="74">
        <f t="shared" si="225"/>
        <v>0</v>
      </c>
      <c r="DV16" s="74">
        <f t="shared" si="225"/>
        <v>0</v>
      </c>
      <c r="DW16" s="11"/>
      <c r="DX16" s="12" t="e">
        <f t="shared" si="185"/>
        <v>#DIV/0!</v>
      </c>
      <c r="DY16" s="11"/>
      <c r="DZ16" s="12" t="e">
        <f t="shared" si="186"/>
        <v>#DIV/0!</v>
      </c>
      <c r="EA16" s="13"/>
      <c r="EB16" s="11"/>
      <c r="EC16" s="11"/>
      <c r="ED16" s="14"/>
      <c r="EE16" s="10"/>
      <c r="EF16" s="11"/>
      <c r="EG16" s="74">
        <f t="shared" si="226"/>
        <v>0</v>
      </c>
      <c r="EH16" s="74">
        <f t="shared" si="226"/>
        <v>0</v>
      </c>
      <c r="EI16" s="11"/>
      <c r="EJ16" s="12" t="e">
        <f t="shared" si="188"/>
        <v>#DIV/0!</v>
      </c>
      <c r="EK16" s="11"/>
      <c r="EL16" s="12" t="e">
        <f t="shared" si="189"/>
        <v>#DIV/0!</v>
      </c>
      <c r="EM16" s="13"/>
      <c r="EN16" s="11"/>
      <c r="EO16" s="11"/>
      <c r="EP16" s="14"/>
      <c r="EQ16" s="10"/>
      <c r="ER16" s="11"/>
      <c r="ES16" s="74">
        <f t="shared" si="227"/>
        <v>0</v>
      </c>
      <c r="ET16" s="74">
        <f t="shared" si="227"/>
        <v>0</v>
      </c>
      <c r="EU16" s="11"/>
      <c r="EV16" s="12" t="e">
        <f t="shared" si="191"/>
        <v>#DIV/0!</v>
      </c>
      <c r="EW16" s="11"/>
      <c r="EX16" s="12" t="e">
        <f t="shared" si="192"/>
        <v>#DIV/0!</v>
      </c>
      <c r="EY16" s="13"/>
      <c r="EZ16" s="11"/>
      <c r="FA16" s="11"/>
      <c r="FB16" s="14"/>
      <c r="FC16" s="10"/>
      <c r="FD16" s="11"/>
      <c r="FE16" s="74">
        <f t="shared" si="228"/>
        <v>0</v>
      </c>
      <c r="FF16" s="74">
        <f t="shared" si="228"/>
        <v>0</v>
      </c>
      <c r="FG16" s="11"/>
      <c r="FH16" s="12" t="e">
        <f t="shared" si="194"/>
        <v>#DIV/0!</v>
      </c>
      <c r="FI16" s="11"/>
      <c r="FJ16" s="12" t="e">
        <f t="shared" si="195"/>
        <v>#DIV/0!</v>
      </c>
      <c r="FK16" s="13"/>
      <c r="FL16" s="11"/>
      <c r="FM16" s="11"/>
      <c r="FN16" s="14"/>
      <c r="FO16" s="10"/>
      <c r="FP16" s="11"/>
      <c r="FQ16" s="74">
        <f t="shared" si="229"/>
        <v>0</v>
      </c>
      <c r="FR16" s="74">
        <f t="shared" si="229"/>
        <v>0</v>
      </c>
      <c r="FS16" s="11"/>
      <c r="FT16" s="12" t="e">
        <f t="shared" si="197"/>
        <v>#DIV/0!</v>
      </c>
      <c r="FU16" s="11"/>
      <c r="FV16" s="12" t="e">
        <f t="shared" si="198"/>
        <v>#DIV/0!</v>
      </c>
      <c r="FW16" s="13"/>
      <c r="FX16" s="11"/>
      <c r="FY16" s="11"/>
      <c r="FZ16" s="14"/>
      <c r="GA16" s="10"/>
      <c r="GB16" s="11"/>
      <c r="GC16" s="74">
        <f t="shared" si="230"/>
        <v>0</v>
      </c>
      <c r="GD16" s="74">
        <f t="shared" si="230"/>
        <v>0</v>
      </c>
      <c r="GE16" s="11"/>
      <c r="GF16" s="12" t="e">
        <f t="shared" si="200"/>
        <v>#DIV/0!</v>
      </c>
      <c r="GG16" s="11"/>
      <c r="GH16" s="12" t="e">
        <f t="shared" si="201"/>
        <v>#DIV/0!</v>
      </c>
      <c r="GI16" s="13"/>
      <c r="GJ16" s="11"/>
      <c r="GK16" s="11"/>
      <c r="GL16" s="14"/>
      <c r="GM16" s="10"/>
      <c r="GN16" s="11"/>
      <c r="GO16" s="74">
        <f t="shared" si="231"/>
        <v>0</v>
      </c>
      <c r="GP16" s="74">
        <f t="shared" si="231"/>
        <v>0</v>
      </c>
      <c r="GQ16" s="11"/>
      <c r="GR16" s="12" t="e">
        <f t="shared" si="203"/>
        <v>#DIV/0!</v>
      </c>
      <c r="GS16" s="11"/>
      <c r="GT16" s="12" t="e">
        <f t="shared" si="204"/>
        <v>#DIV/0!</v>
      </c>
      <c r="GU16" s="13"/>
      <c r="GV16" s="11"/>
      <c r="GW16" s="11"/>
      <c r="GX16" s="14"/>
      <c r="GY16" s="10"/>
      <c r="GZ16" s="11"/>
      <c r="HA16" s="74">
        <f t="shared" si="232"/>
        <v>0</v>
      </c>
      <c r="HB16" s="74">
        <f t="shared" si="232"/>
        <v>0</v>
      </c>
      <c r="HC16" s="11"/>
      <c r="HD16" s="12" t="e">
        <f t="shared" si="206"/>
        <v>#DIV/0!</v>
      </c>
      <c r="HE16" s="11"/>
      <c r="HF16" s="12" t="e">
        <f t="shared" si="207"/>
        <v>#DIV/0!</v>
      </c>
      <c r="HG16" s="13"/>
      <c r="HH16" s="11"/>
      <c r="HI16" s="11"/>
      <c r="HJ16" s="14"/>
      <c r="HK16" s="10">
        <f t="shared" si="208"/>
        <v>0</v>
      </c>
      <c r="HL16" s="11">
        <f t="shared" si="208"/>
        <v>0</v>
      </c>
      <c r="HM16" s="11">
        <f t="shared" si="208"/>
        <v>3665</v>
      </c>
      <c r="HN16" s="11">
        <f t="shared" si="208"/>
        <v>315</v>
      </c>
      <c r="HO16" s="11">
        <f t="shared" si="209"/>
        <v>2</v>
      </c>
      <c r="HP16" s="215">
        <f>+(HO16)/HM16</f>
        <v>5.4570259208731246E-4</v>
      </c>
      <c r="HQ16" s="15">
        <f t="shared" si="211"/>
        <v>0</v>
      </c>
      <c r="HR16" s="12">
        <f t="shared" si="233"/>
        <v>0</v>
      </c>
      <c r="HS16" s="16"/>
      <c r="HT16" s="17"/>
      <c r="HU16" s="16">
        <f t="shared" si="212"/>
        <v>0</v>
      </c>
      <c r="HV16" s="15"/>
      <c r="HW16" s="14"/>
    </row>
    <row r="17" spans="1:231" ht="18.75" x14ac:dyDescent="0.25">
      <c r="A17" s="226"/>
      <c r="B17" s="41">
        <f t="shared" si="213"/>
        <v>44438</v>
      </c>
      <c r="C17" s="10"/>
      <c r="D17" s="11"/>
      <c r="E17" s="74">
        <f t="shared" si="214"/>
        <v>875</v>
      </c>
      <c r="F17" s="74">
        <f t="shared" si="214"/>
        <v>75</v>
      </c>
      <c r="G17" s="11"/>
      <c r="H17" s="12">
        <f t="shared" si="156"/>
        <v>0</v>
      </c>
      <c r="I17" s="11"/>
      <c r="J17" s="12" t="e">
        <f t="shared" si="215"/>
        <v>#DIV/0!</v>
      </c>
      <c r="K17" s="11"/>
      <c r="L17" s="11"/>
      <c r="M17" s="18"/>
      <c r="N17" s="20"/>
      <c r="O17" s="10"/>
      <c r="P17" s="11"/>
      <c r="Q17" s="74">
        <f t="shared" si="216"/>
        <v>875</v>
      </c>
      <c r="R17" s="74">
        <f t="shared" si="216"/>
        <v>75</v>
      </c>
      <c r="S17" s="11"/>
      <c r="T17" s="12">
        <f t="shared" si="158"/>
        <v>0</v>
      </c>
      <c r="U17" s="11"/>
      <c r="V17" s="12" t="e">
        <f t="shared" si="159"/>
        <v>#DIV/0!</v>
      </c>
      <c r="W17" s="11"/>
      <c r="X17" s="11"/>
      <c r="Y17" s="18"/>
      <c r="Z17" s="20"/>
      <c r="AA17" s="10"/>
      <c r="AB17" s="11"/>
      <c r="AC17" s="74">
        <f t="shared" si="217"/>
        <v>177</v>
      </c>
      <c r="AD17" s="74">
        <f t="shared" si="217"/>
        <v>15</v>
      </c>
      <c r="AE17" s="11"/>
      <c r="AF17" s="12">
        <f t="shared" si="161"/>
        <v>0</v>
      </c>
      <c r="AG17" s="11"/>
      <c r="AH17" s="12" t="e">
        <f t="shared" si="162"/>
        <v>#DIV/0!</v>
      </c>
      <c r="AI17" s="11"/>
      <c r="AJ17" s="11"/>
      <c r="AK17" s="18"/>
      <c r="AL17" s="20"/>
      <c r="AM17" s="10"/>
      <c r="AN17" s="11"/>
      <c r="AO17" s="74">
        <f t="shared" si="218"/>
        <v>874</v>
      </c>
      <c r="AP17" s="74">
        <f t="shared" si="218"/>
        <v>75</v>
      </c>
      <c r="AQ17" s="11"/>
      <c r="AR17" s="12">
        <f t="shared" si="164"/>
        <v>0</v>
      </c>
      <c r="AS17" s="11"/>
      <c r="AT17" s="12" t="e">
        <f t="shared" si="165"/>
        <v>#DIV/0!</v>
      </c>
      <c r="AU17" s="11"/>
      <c r="AV17" s="11"/>
      <c r="AW17" s="18"/>
      <c r="AX17" s="20"/>
      <c r="AY17" s="10"/>
      <c r="AZ17" s="11"/>
      <c r="BA17" s="74">
        <f t="shared" si="219"/>
        <v>864</v>
      </c>
      <c r="BB17" s="74">
        <f t="shared" si="219"/>
        <v>75</v>
      </c>
      <c r="BC17" s="11">
        <v>1</v>
      </c>
      <c r="BD17" s="12">
        <f t="shared" si="167"/>
        <v>1.1574074074074073E-3</v>
      </c>
      <c r="BE17" s="11"/>
      <c r="BF17" s="12">
        <f t="shared" si="168"/>
        <v>0</v>
      </c>
      <c r="BG17" s="11"/>
      <c r="BH17" s="11"/>
      <c r="BI17" s="18"/>
      <c r="BJ17" s="20"/>
      <c r="BK17" s="10"/>
      <c r="BL17" s="11"/>
      <c r="BM17" s="74">
        <f t="shared" si="220"/>
        <v>0</v>
      </c>
      <c r="BN17" s="74">
        <f t="shared" si="220"/>
        <v>0</v>
      </c>
      <c r="BO17" s="11"/>
      <c r="BP17" s="12" t="e">
        <f t="shared" si="170"/>
        <v>#DIV/0!</v>
      </c>
      <c r="BQ17" s="11"/>
      <c r="BR17" s="12" t="e">
        <f t="shared" si="171"/>
        <v>#DIV/0!</v>
      </c>
      <c r="BS17" s="11"/>
      <c r="BT17" s="11"/>
      <c r="BU17" s="18"/>
      <c r="BV17" s="20"/>
      <c r="BW17" s="10"/>
      <c r="BX17" s="11"/>
      <c r="BY17" s="74">
        <f t="shared" si="221"/>
        <v>0</v>
      </c>
      <c r="BZ17" s="74">
        <f t="shared" si="221"/>
        <v>0</v>
      </c>
      <c r="CA17" s="11"/>
      <c r="CB17" s="12" t="e">
        <f t="shared" si="173"/>
        <v>#DIV/0!</v>
      </c>
      <c r="CC17" s="11"/>
      <c r="CD17" s="12" t="e">
        <f t="shared" si="174"/>
        <v>#DIV/0!</v>
      </c>
      <c r="CE17" s="11"/>
      <c r="CF17" s="11"/>
      <c r="CG17" s="18"/>
      <c r="CH17" s="20"/>
      <c r="CI17" s="10"/>
      <c r="CJ17" s="11"/>
      <c r="CK17" s="74">
        <f t="shared" si="222"/>
        <v>0</v>
      </c>
      <c r="CL17" s="74">
        <f t="shared" si="222"/>
        <v>0</v>
      </c>
      <c r="CM17" s="11"/>
      <c r="CN17" s="12" t="e">
        <f t="shared" si="176"/>
        <v>#DIV/0!</v>
      </c>
      <c r="CO17" s="11"/>
      <c r="CP17" s="12" t="e">
        <f t="shared" si="177"/>
        <v>#DIV/0!</v>
      </c>
      <c r="CQ17" s="11"/>
      <c r="CR17" s="11"/>
      <c r="CS17" s="18"/>
      <c r="CT17" s="20"/>
      <c r="CU17" s="10"/>
      <c r="CV17" s="11"/>
      <c r="CW17" s="74">
        <f t="shared" si="223"/>
        <v>0</v>
      </c>
      <c r="CX17" s="74">
        <f t="shared" si="223"/>
        <v>0</v>
      </c>
      <c r="CY17" s="11"/>
      <c r="CZ17" s="12" t="e">
        <f t="shared" si="179"/>
        <v>#DIV/0!</v>
      </c>
      <c r="DA17" s="11"/>
      <c r="DB17" s="12" t="e">
        <f t="shared" si="180"/>
        <v>#DIV/0!</v>
      </c>
      <c r="DC17" s="11"/>
      <c r="DD17" s="11"/>
      <c r="DE17" s="18"/>
      <c r="DF17" s="20"/>
      <c r="DG17" s="10"/>
      <c r="DH17" s="11"/>
      <c r="DI17" s="74">
        <f t="shared" si="224"/>
        <v>0</v>
      </c>
      <c r="DJ17" s="74">
        <f t="shared" si="224"/>
        <v>0</v>
      </c>
      <c r="DK17" s="11"/>
      <c r="DL17" s="12" t="e">
        <f t="shared" si="182"/>
        <v>#DIV/0!</v>
      </c>
      <c r="DM17" s="11"/>
      <c r="DN17" s="12" t="e">
        <f t="shared" si="183"/>
        <v>#DIV/0!</v>
      </c>
      <c r="DO17" s="11"/>
      <c r="DP17" s="11"/>
      <c r="DQ17" s="18"/>
      <c r="DR17" s="20"/>
      <c r="DS17" s="10"/>
      <c r="DT17" s="11"/>
      <c r="DU17" s="74">
        <f t="shared" si="225"/>
        <v>0</v>
      </c>
      <c r="DV17" s="74">
        <f t="shared" si="225"/>
        <v>0</v>
      </c>
      <c r="DW17" s="11"/>
      <c r="DX17" s="12" t="e">
        <f t="shared" si="185"/>
        <v>#DIV/0!</v>
      </c>
      <c r="DY17" s="11"/>
      <c r="DZ17" s="12" t="e">
        <f t="shared" si="186"/>
        <v>#DIV/0!</v>
      </c>
      <c r="EA17" s="11"/>
      <c r="EB17" s="11"/>
      <c r="EC17" s="18"/>
      <c r="ED17" s="20"/>
      <c r="EE17" s="10"/>
      <c r="EF17" s="11"/>
      <c r="EG17" s="74">
        <f t="shared" si="226"/>
        <v>0</v>
      </c>
      <c r="EH17" s="74">
        <f t="shared" si="226"/>
        <v>0</v>
      </c>
      <c r="EI17" s="11"/>
      <c r="EJ17" s="12" t="e">
        <f t="shared" si="188"/>
        <v>#DIV/0!</v>
      </c>
      <c r="EK17" s="11"/>
      <c r="EL17" s="12" t="e">
        <f t="shared" si="189"/>
        <v>#DIV/0!</v>
      </c>
      <c r="EM17" s="11"/>
      <c r="EN17" s="11"/>
      <c r="EO17" s="18"/>
      <c r="EP17" s="20"/>
      <c r="EQ17" s="10"/>
      <c r="ER17" s="11"/>
      <c r="ES17" s="74">
        <f t="shared" si="227"/>
        <v>0</v>
      </c>
      <c r="ET17" s="74">
        <f t="shared" si="227"/>
        <v>0</v>
      </c>
      <c r="EU17" s="11"/>
      <c r="EV17" s="12" t="e">
        <f t="shared" si="191"/>
        <v>#DIV/0!</v>
      </c>
      <c r="EW17" s="11"/>
      <c r="EX17" s="12" t="e">
        <f t="shared" si="192"/>
        <v>#DIV/0!</v>
      </c>
      <c r="EY17" s="11"/>
      <c r="EZ17" s="11"/>
      <c r="FA17" s="18"/>
      <c r="FB17" s="20"/>
      <c r="FC17" s="10"/>
      <c r="FD17" s="11"/>
      <c r="FE17" s="74">
        <f t="shared" si="228"/>
        <v>0</v>
      </c>
      <c r="FF17" s="74">
        <f t="shared" si="228"/>
        <v>0</v>
      </c>
      <c r="FG17" s="11"/>
      <c r="FH17" s="12" t="e">
        <f t="shared" si="194"/>
        <v>#DIV/0!</v>
      </c>
      <c r="FI17" s="11"/>
      <c r="FJ17" s="12" t="e">
        <f t="shared" si="195"/>
        <v>#DIV/0!</v>
      </c>
      <c r="FK17" s="11"/>
      <c r="FL17" s="11"/>
      <c r="FM17" s="18"/>
      <c r="FN17" s="20"/>
      <c r="FO17" s="10"/>
      <c r="FP17" s="11"/>
      <c r="FQ17" s="74">
        <f t="shared" si="229"/>
        <v>0</v>
      </c>
      <c r="FR17" s="74">
        <f t="shared" si="229"/>
        <v>0</v>
      </c>
      <c r="FS17" s="11"/>
      <c r="FT17" s="12" t="e">
        <f t="shared" si="197"/>
        <v>#DIV/0!</v>
      </c>
      <c r="FU17" s="11"/>
      <c r="FV17" s="12" t="e">
        <f t="shared" si="198"/>
        <v>#DIV/0!</v>
      </c>
      <c r="FW17" s="11"/>
      <c r="FX17" s="11"/>
      <c r="FY17" s="18"/>
      <c r="FZ17" s="20"/>
      <c r="GA17" s="10"/>
      <c r="GB17" s="11"/>
      <c r="GC17" s="74">
        <f t="shared" si="230"/>
        <v>0</v>
      </c>
      <c r="GD17" s="74">
        <f t="shared" si="230"/>
        <v>0</v>
      </c>
      <c r="GE17" s="11"/>
      <c r="GF17" s="12" t="e">
        <f t="shared" si="200"/>
        <v>#DIV/0!</v>
      </c>
      <c r="GG17" s="11"/>
      <c r="GH17" s="12" t="e">
        <f t="shared" si="201"/>
        <v>#DIV/0!</v>
      </c>
      <c r="GI17" s="11"/>
      <c r="GJ17" s="11"/>
      <c r="GK17" s="18"/>
      <c r="GL17" s="20"/>
      <c r="GM17" s="10"/>
      <c r="GN17" s="11"/>
      <c r="GO17" s="74">
        <f t="shared" si="231"/>
        <v>0</v>
      </c>
      <c r="GP17" s="74">
        <f t="shared" si="231"/>
        <v>0</v>
      </c>
      <c r="GQ17" s="11"/>
      <c r="GR17" s="12" t="e">
        <f t="shared" si="203"/>
        <v>#DIV/0!</v>
      </c>
      <c r="GS17" s="11"/>
      <c r="GT17" s="12" t="e">
        <f t="shared" si="204"/>
        <v>#DIV/0!</v>
      </c>
      <c r="GU17" s="11"/>
      <c r="GV17" s="11"/>
      <c r="GW17" s="18"/>
      <c r="GX17" s="20"/>
      <c r="GY17" s="10"/>
      <c r="GZ17" s="11"/>
      <c r="HA17" s="74">
        <f t="shared" si="232"/>
        <v>0</v>
      </c>
      <c r="HB17" s="74">
        <f t="shared" si="232"/>
        <v>0</v>
      </c>
      <c r="HC17" s="11"/>
      <c r="HD17" s="12" t="e">
        <f t="shared" si="206"/>
        <v>#DIV/0!</v>
      </c>
      <c r="HE17" s="11"/>
      <c r="HF17" s="12" t="e">
        <f t="shared" si="207"/>
        <v>#DIV/0!</v>
      </c>
      <c r="HG17" s="11"/>
      <c r="HH17" s="11"/>
      <c r="HI17" s="18"/>
      <c r="HJ17" s="20"/>
      <c r="HK17" s="10">
        <f t="shared" si="208"/>
        <v>0</v>
      </c>
      <c r="HL17" s="11">
        <f t="shared" si="208"/>
        <v>0</v>
      </c>
      <c r="HM17" s="11">
        <f t="shared" si="208"/>
        <v>3665</v>
      </c>
      <c r="HN17" s="11">
        <f t="shared" si="208"/>
        <v>315</v>
      </c>
      <c r="HO17" s="11">
        <f t="shared" si="209"/>
        <v>1</v>
      </c>
      <c r="HP17" s="215">
        <f t="shared" ref="HP17:HP20" si="234">+(HO17)/HM17</f>
        <v>2.7285129604365623E-4</v>
      </c>
      <c r="HQ17" s="15">
        <f t="shared" si="211"/>
        <v>0</v>
      </c>
      <c r="HR17" s="12">
        <f t="shared" si="233"/>
        <v>0</v>
      </c>
      <c r="HS17" s="16"/>
      <c r="HT17" s="17"/>
      <c r="HU17" s="16">
        <f t="shared" si="212"/>
        <v>0</v>
      </c>
      <c r="HV17" s="18"/>
      <c r="HW17" s="20"/>
    </row>
    <row r="18" spans="1:231" ht="18.75" x14ac:dyDescent="0.25">
      <c r="A18" s="226"/>
      <c r="B18" s="41">
        <f>+B17+1</f>
        <v>44439</v>
      </c>
      <c r="C18" s="10"/>
      <c r="D18" s="11"/>
      <c r="E18" s="74">
        <f t="shared" si="214"/>
        <v>875</v>
      </c>
      <c r="F18" s="74">
        <f t="shared" si="214"/>
        <v>75</v>
      </c>
      <c r="G18" s="11">
        <v>1</v>
      </c>
      <c r="H18" s="12">
        <f t="shared" si="156"/>
        <v>1.1428571428571429E-3</v>
      </c>
      <c r="I18" s="11"/>
      <c r="J18" s="12">
        <f t="shared" si="215"/>
        <v>0</v>
      </c>
      <c r="K18" s="13"/>
      <c r="L18" s="13"/>
      <c r="M18" s="25">
        <v>3460</v>
      </c>
      <c r="N18" s="38">
        <v>4040</v>
      </c>
      <c r="O18" s="10"/>
      <c r="P18" s="11"/>
      <c r="Q18" s="74">
        <f t="shared" si="216"/>
        <v>875</v>
      </c>
      <c r="R18" s="74">
        <f t="shared" si="216"/>
        <v>75</v>
      </c>
      <c r="S18" s="11"/>
      <c r="T18" s="12">
        <f t="shared" si="158"/>
        <v>0</v>
      </c>
      <c r="U18" s="11"/>
      <c r="V18" s="12" t="e">
        <f t="shared" si="159"/>
        <v>#DIV/0!</v>
      </c>
      <c r="W18" s="13"/>
      <c r="X18" s="13"/>
      <c r="Y18" s="25">
        <v>3460</v>
      </c>
      <c r="Z18" s="38">
        <v>4040</v>
      </c>
      <c r="AA18" s="10"/>
      <c r="AB18" s="11"/>
      <c r="AC18" s="74">
        <f t="shared" si="217"/>
        <v>177</v>
      </c>
      <c r="AD18" s="74">
        <f t="shared" si="217"/>
        <v>15</v>
      </c>
      <c r="AE18" s="11"/>
      <c r="AF18" s="12">
        <f t="shared" si="161"/>
        <v>0</v>
      </c>
      <c r="AG18" s="11"/>
      <c r="AH18" s="12" t="e">
        <f t="shared" si="162"/>
        <v>#DIV/0!</v>
      </c>
      <c r="AI18" s="13"/>
      <c r="AJ18" s="13"/>
      <c r="AK18" s="25">
        <v>3460</v>
      </c>
      <c r="AL18" s="38">
        <v>4040</v>
      </c>
      <c r="AM18" s="10"/>
      <c r="AN18" s="11"/>
      <c r="AO18" s="74">
        <f t="shared" si="218"/>
        <v>874</v>
      </c>
      <c r="AP18" s="74">
        <f t="shared" si="218"/>
        <v>75</v>
      </c>
      <c r="AQ18" s="11"/>
      <c r="AR18" s="12">
        <f t="shared" si="164"/>
        <v>0</v>
      </c>
      <c r="AS18" s="11"/>
      <c r="AT18" s="12" t="e">
        <f t="shared" si="165"/>
        <v>#DIV/0!</v>
      </c>
      <c r="AU18" s="13"/>
      <c r="AV18" s="13"/>
      <c r="AW18" s="25">
        <v>3460</v>
      </c>
      <c r="AX18" s="38">
        <v>4040</v>
      </c>
      <c r="AY18" s="10"/>
      <c r="AZ18" s="11"/>
      <c r="BA18" s="74">
        <f t="shared" si="219"/>
        <v>864</v>
      </c>
      <c r="BB18" s="74">
        <f t="shared" si="219"/>
        <v>75</v>
      </c>
      <c r="BC18" s="11">
        <v>2</v>
      </c>
      <c r="BD18" s="12">
        <f t="shared" si="167"/>
        <v>2.3148148148148147E-3</v>
      </c>
      <c r="BE18" s="11"/>
      <c r="BF18" s="12">
        <f t="shared" si="168"/>
        <v>0</v>
      </c>
      <c r="BG18" s="13"/>
      <c r="BH18" s="13"/>
      <c r="BI18" s="25">
        <v>3460</v>
      </c>
      <c r="BJ18" s="38">
        <v>4040</v>
      </c>
      <c r="BK18" s="10"/>
      <c r="BL18" s="11"/>
      <c r="BM18" s="74">
        <f t="shared" si="220"/>
        <v>0</v>
      </c>
      <c r="BN18" s="74">
        <f t="shared" si="220"/>
        <v>0</v>
      </c>
      <c r="BO18" s="11"/>
      <c r="BP18" s="12" t="e">
        <f t="shared" si="170"/>
        <v>#DIV/0!</v>
      </c>
      <c r="BQ18" s="11"/>
      <c r="BR18" s="12" t="e">
        <f t="shared" si="171"/>
        <v>#DIV/0!</v>
      </c>
      <c r="BS18" s="13"/>
      <c r="BT18" s="13"/>
      <c r="BU18" s="25"/>
      <c r="BV18" s="38"/>
      <c r="BW18" s="10"/>
      <c r="BX18" s="11"/>
      <c r="BY18" s="74">
        <f t="shared" si="221"/>
        <v>0</v>
      </c>
      <c r="BZ18" s="74">
        <f t="shared" si="221"/>
        <v>0</v>
      </c>
      <c r="CA18" s="11"/>
      <c r="CB18" s="12" t="e">
        <f t="shared" si="173"/>
        <v>#DIV/0!</v>
      </c>
      <c r="CC18" s="11"/>
      <c r="CD18" s="12" t="e">
        <f t="shared" si="174"/>
        <v>#DIV/0!</v>
      </c>
      <c r="CE18" s="13"/>
      <c r="CF18" s="13"/>
      <c r="CG18" s="25"/>
      <c r="CH18" s="38"/>
      <c r="CI18" s="10"/>
      <c r="CJ18" s="11"/>
      <c r="CK18" s="74">
        <f t="shared" si="222"/>
        <v>0</v>
      </c>
      <c r="CL18" s="74">
        <f t="shared" si="222"/>
        <v>0</v>
      </c>
      <c r="CM18" s="11"/>
      <c r="CN18" s="12" t="e">
        <f t="shared" si="176"/>
        <v>#DIV/0!</v>
      </c>
      <c r="CO18" s="11"/>
      <c r="CP18" s="12" t="e">
        <f t="shared" si="177"/>
        <v>#DIV/0!</v>
      </c>
      <c r="CQ18" s="13"/>
      <c r="CR18" s="13"/>
      <c r="CS18" s="25"/>
      <c r="CT18" s="38"/>
      <c r="CU18" s="10"/>
      <c r="CV18" s="11"/>
      <c r="CW18" s="74">
        <f t="shared" si="223"/>
        <v>0</v>
      </c>
      <c r="CX18" s="74">
        <f t="shared" si="223"/>
        <v>0</v>
      </c>
      <c r="CY18" s="11"/>
      <c r="CZ18" s="12" t="e">
        <f t="shared" si="179"/>
        <v>#DIV/0!</v>
      </c>
      <c r="DA18" s="11"/>
      <c r="DB18" s="12" t="e">
        <f t="shared" si="180"/>
        <v>#DIV/0!</v>
      </c>
      <c r="DC18" s="13"/>
      <c r="DD18" s="13"/>
      <c r="DE18" s="25"/>
      <c r="DF18" s="38"/>
      <c r="DG18" s="10"/>
      <c r="DH18" s="11"/>
      <c r="DI18" s="74">
        <f t="shared" si="224"/>
        <v>0</v>
      </c>
      <c r="DJ18" s="74">
        <f t="shared" si="224"/>
        <v>0</v>
      </c>
      <c r="DK18" s="11"/>
      <c r="DL18" s="12" t="e">
        <f t="shared" si="182"/>
        <v>#DIV/0!</v>
      </c>
      <c r="DM18" s="11"/>
      <c r="DN18" s="12" t="e">
        <f t="shared" si="183"/>
        <v>#DIV/0!</v>
      </c>
      <c r="DO18" s="13"/>
      <c r="DP18" s="13"/>
      <c r="DQ18" s="25"/>
      <c r="DR18" s="38"/>
      <c r="DS18" s="10"/>
      <c r="DT18" s="11"/>
      <c r="DU18" s="74">
        <f t="shared" si="225"/>
        <v>0</v>
      </c>
      <c r="DV18" s="74">
        <f t="shared" si="225"/>
        <v>0</v>
      </c>
      <c r="DW18" s="11"/>
      <c r="DX18" s="12" t="e">
        <f t="shared" si="185"/>
        <v>#DIV/0!</v>
      </c>
      <c r="DY18" s="11"/>
      <c r="DZ18" s="12" t="e">
        <f t="shared" si="186"/>
        <v>#DIV/0!</v>
      </c>
      <c r="EA18" s="13"/>
      <c r="EB18" s="13"/>
      <c r="EC18" s="25"/>
      <c r="ED18" s="38"/>
      <c r="EE18" s="10"/>
      <c r="EF18" s="11"/>
      <c r="EG18" s="74">
        <f t="shared" si="226"/>
        <v>0</v>
      </c>
      <c r="EH18" s="74">
        <f t="shared" si="226"/>
        <v>0</v>
      </c>
      <c r="EI18" s="11"/>
      <c r="EJ18" s="12" t="e">
        <f t="shared" si="188"/>
        <v>#DIV/0!</v>
      </c>
      <c r="EK18" s="11"/>
      <c r="EL18" s="12" t="e">
        <f t="shared" si="189"/>
        <v>#DIV/0!</v>
      </c>
      <c r="EM18" s="13"/>
      <c r="EN18" s="13"/>
      <c r="EO18" s="25"/>
      <c r="EP18" s="38"/>
      <c r="EQ18" s="10"/>
      <c r="ER18" s="11"/>
      <c r="ES18" s="74">
        <f t="shared" si="227"/>
        <v>0</v>
      </c>
      <c r="ET18" s="74">
        <f t="shared" si="227"/>
        <v>0</v>
      </c>
      <c r="EU18" s="11"/>
      <c r="EV18" s="12" t="e">
        <f t="shared" si="191"/>
        <v>#DIV/0!</v>
      </c>
      <c r="EW18" s="11"/>
      <c r="EX18" s="12" t="e">
        <f t="shared" si="192"/>
        <v>#DIV/0!</v>
      </c>
      <c r="EY18" s="13"/>
      <c r="EZ18" s="13"/>
      <c r="FA18" s="25"/>
      <c r="FB18" s="38"/>
      <c r="FC18" s="10"/>
      <c r="FD18" s="11"/>
      <c r="FE18" s="74">
        <f t="shared" si="228"/>
        <v>0</v>
      </c>
      <c r="FF18" s="74">
        <f t="shared" si="228"/>
        <v>0</v>
      </c>
      <c r="FG18" s="11"/>
      <c r="FH18" s="12" t="e">
        <f t="shared" si="194"/>
        <v>#DIV/0!</v>
      </c>
      <c r="FI18" s="11"/>
      <c r="FJ18" s="12" t="e">
        <f t="shared" si="195"/>
        <v>#DIV/0!</v>
      </c>
      <c r="FK18" s="13"/>
      <c r="FL18" s="13"/>
      <c r="FM18" s="25"/>
      <c r="FN18" s="38"/>
      <c r="FO18" s="10"/>
      <c r="FP18" s="11"/>
      <c r="FQ18" s="74">
        <f t="shared" si="229"/>
        <v>0</v>
      </c>
      <c r="FR18" s="74">
        <f t="shared" si="229"/>
        <v>0</v>
      </c>
      <c r="FS18" s="11"/>
      <c r="FT18" s="12" t="e">
        <f t="shared" si="197"/>
        <v>#DIV/0!</v>
      </c>
      <c r="FU18" s="11"/>
      <c r="FV18" s="12" t="e">
        <f t="shared" si="198"/>
        <v>#DIV/0!</v>
      </c>
      <c r="FW18" s="13"/>
      <c r="FX18" s="13"/>
      <c r="FY18" s="25"/>
      <c r="FZ18" s="38"/>
      <c r="GA18" s="10"/>
      <c r="GB18" s="11"/>
      <c r="GC18" s="74">
        <f t="shared" si="230"/>
        <v>0</v>
      </c>
      <c r="GD18" s="74">
        <f t="shared" si="230"/>
        <v>0</v>
      </c>
      <c r="GE18" s="11"/>
      <c r="GF18" s="12" t="e">
        <f t="shared" si="200"/>
        <v>#DIV/0!</v>
      </c>
      <c r="GG18" s="11"/>
      <c r="GH18" s="12" t="e">
        <f t="shared" si="201"/>
        <v>#DIV/0!</v>
      </c>
      <c r="GI18" s="13"/>
      <c r="GJ18" s="13"/>
      <c r="GK18" s="25"/>
      <c r="GL18" s="38"/>
      <c r="GM18" s="10"/>
      <c r="GN18" s="11"/>
      <c r="GO18" s="74">
        <f t="shared" si="231"/>
        <v>0</v>
      </c>
      <c r="GP18" s="74">
        <f t="shared" si="231"/>
        <v>0</v>
      </c>
      <c r="GQ18" s="11"/>
      <c r="GR18" s="12" t="e">
        <f t="shared" si="203"/>
        <v>#DIV/0!</v>
      </c>
      <c r="GS18" s="11"/>
      <c r="GT18" s="12" t="e">
        <f t="shared" si="204"/>
        <v>#DIV/0!</v>
      </c>
      <c r="GU18" s="13"/>
      <c r="GV18" s="13"/>
      <c r="GW18" s="25"/>
      <c r="GX18" s="38"/>
      <c r="GY18" s="10"/>
      <c r="GZ18" s="11"/>
      <c r="HA18" s="74">
        <f t="shared" si="232"/>
        <v>0</v>
      </c>
      <c r="HB18" s="74">
        <f t="shared" si="232"/>
        <v>0</v>
      </c>
      <c r="HC18" s="11"/>
      <c r="HD18" s="12" t="e">
        <f t="shared" si="206"/>
        <v>#DIV/0!</v>
      </c>
      <c r="HE18" s="11"/>
      <c r="HF18" s="12" t="e">
        <f t="shared" si="207"/>
        <v>#DIV/0!</v>
      </c>
      <c r="HG18" s="13"/>
      <c r="HH18" s="13"/>
      <c r="HI18" s="25"/>
      <c r="HJ18" s="38"/>
      <c r="HK18" s="10">
        <f t="shared" si="208"/>
        <v>0</v>
      </c>
      <c r="HL18" s="11">
        <f t="shared" si="208"/>
        <v>0</v>
      </c>
      <c r="HM18" s="11">
        <f t="shared" si="208"/>
        <v>3665</v>
      </c>
      <c r="HN18" s="11">
        <f t="shared" si="208"/>
        <v>315</v>
      </c>
      <c r="HO18" s="11">
        <f t="shared" si="209"/>
        <v>3</v>
      </c>
      <c r="HP18" s="215">
        <f t="shared" si="234"/>
        <v>8.1855388813096858E-4</v>
      </c>
      <c r="HQ18" s="15">
        <f t="shared" si="211"/>
        <v>0</v>
      </c>
      <c r="HR18" s="12">
        <f t="shared" si="233"/>
        <v>0</v>
      </c>
      <c r="HS18" s="16"/>
      <c r="HT18" s="17"/>
      <c r="HU18" s="16">
        <f t="shared" si="212"/>
        <v>0</v>
      </c>
      <c r="HV18" s="23">
        <v>3460</v>
      </c>
      <c r="HW18" s="22">
        <v>4040</v>
      </c>
    </row>
    <row r="19" spans="1:231" ht="18.75" x14ac:dyDescent="0.25">
      <c r="A19" s="226"/>
      <c r="B19" s="41">
        <f t="shared" si="213"/>
        <v>44440</v>
      </c>
      <c r="C19" s="10">
        <v>1</v>
      </c>
      <c r="D19" s="11"/>
      <c r="E19" s="74">
        <f t="shared" si="214"/>
        <v>874</v>
      </c>
      <c r="F19" s="74">
        <f t="shared" si="214"/>
        <v>75</v>
      </c>
      <c r="G19" s="11">
        <v>1</v>
      </c>
      <c r="H19" s="12">
        <f t="shared" si="156"/>
        <v>1.1441647597254005E-3</v>
      </c>
      <c r="I19" s="11"/>
      <c r="J19" s="12">
        <f t="shared" si="215"/>
        <v>0</v>
      </c>
      <c r="K19" s="13"/>
      <c r="L19" s="11"/>
      <c r="M19" s="25">
        <v>3469.1549295774648</v>
      </c>
      <c r="N19" s="38">
        <v>3770</v>
      </c>
      <c r="O19" s="10"/>
      <c r="P19" s="11"/>
      <c r="Q19" s="74">
        <f t="shared" si="216"/>
        <v>875</v>
      </c>
      <c r="R19" s="74">
        <f t="shared" si="216"/>
        <v>75</v>
      </c>
      <c r="S19" s="11"/>
      <c r="T19" s="12">
        <f t="shared" si="158"/>
        <v>1.1428571428571429E-3</v>
      </c>
      <c r="U19" s="11">
        <v>1</v>
      </c>
      <c r="V19" s="12">
        <f t="shared" si="159"/>
        <v>1</v>
      </c>
      <c r="W19" s="13"/>
      <c r="X19" s="11"/>
      <c r="Y19" s="25">
        <v>3622.205882352941</v>
      </c>
      <c r="Z19" s="38">
        <v>3956.6666666666665</v>
      </c>
      <c r="AA19" s="10"/>
      <c r="AB19" s="11"/>
      <c r="AC19" s="74">
        <f t="shared" si="217"/>
        <v>177</v>
      </c>
      <c r="AD19" s="74">
        <f t="shared" si="217"/>
        <v>15</v>
      </c>
      <c r="AE19" s="11"/>
      <c r="AF19" s="12">
        <f t="shared" si="161"/>
        <v>0</v>
      </c>
      <c r="AG19" s="11"/>
      <c r="AH19" s="12" t="e">
        <f t="shared" si="162"/>
        <v>#DIV/0!</v>
      </c>
      <c r="AI19" s="13"/>
      <c r="AJ19" s="11"/>
      <c r="AK19" s="25">
        <v>3242.1428571428573</v>
      </c>
      <c r="AL19" s="38">
        <v>3945</v>
      </c>
      <c r="AM19" s="10"/>
      <c r="AN19" s="11"/>
      <c r="AO19" s="74">
        <f t="shared" si="218"/>
        <v>874</v>
      </c>
      <c r="AP19" s="74">
        <f t="shared" si="218"/>
        <v>75</v>
      </c>
      <c r="AQ19" s="11"/>
      <c r="AR19" s="12">
        <f t="shared" si="164"/>
        <v>1.1441647597254005E-3</v>
      </c>
      <c r="AS19" s="11">
        <v>1</v>
      </c>
      <c r="AT19" s="12">
        <f t="shared" si="165"/>
        <v>1</v>
      </c>
      <c r="AU19" s="13"/>
      <c r="AV19" s="11"/>
      <c r="AW19" s="25">
        <v>3717.121212121212</v>
      </c>
      <c r="AX19" s="38">
        <v>4088.125</v>
      </c>
      <c r="AY19" s="10"/>
      <c r="AZ19" s="11">
        <v>1</v>
      </c>
      <c r="BA19" s="74">
        <f t="shared" si="219"/>
        <v>864</v>
      </c>
      <c r="BB19" s="74">
        <f t="shared" si="219"/>
        <v>74</v>
      </c>
      <c r="BC19" s="11">
        <v>9</v>
      </c>
      <c r="BD19" s="12">
        <f t="shared" si="167"/>
        <v>1.2731481481481481E-2</v>
      </c>
      <c r="BE19" s="11">
        <v>2</v>
      </c>
      <c r="BF19" s="12">
        <f t="shared" si="168"/>
        <v>0.18181818181818182</v>
      </c>
      <c r="BG19" s="13"/>
      <c r="BH19" s="11"/>
      <c r="BI19" s="25">
        <v>3944.848484848485</v>
      </c>
      <c r="BJ19" s="38">
        <v>4200.666666666667</v>
      </c>
      <c r="BK19" s="10"/>
      <c r="BL19" s="11"/>
      <c r="BM19" s="74">
        <f t="shared" si="220"/>
        <v>0</v>
      </c>
      <c r="BN19" s="74">
        <f t="shared" si="220"/>
        <v>0</v>
      </c>
      <c r="BO19" s="11"/>
      <c r="BP19" s="12" t="e">
        <f t="shared" si="170"/>
        <v>#DIV/0!</v>
      </c>
      <c r="BQ19" s="11"/>
      <c r="BR19" s="12" t="e">
        <f t="shared" si="171"/>
        <v>#DIV/0!</v>
      </c>
      <c r="BS19" s="13"/>
      <c r="BT19" s="11"/>
      <c r="BU19" s="25"/>
      <c r="BV19" s="38"/>
      <c r="BW19" s="10"/>
      <c r="BX19" s="11"/>
      <c r="BY19" s="74">
        <f t="shared" si="221"/>
        <v>0</v>
      </c>
      <c r="BZ19" s="74">
        <f t="shared" si="221"/>
        <v>0</v>
      </c>
      <c r="CA19" s="11"/>
      <c r="CB19" s="12" t="e">
        <f t="shared" si="173"/>
        <v>#DIV/0!</v>
      </c>
      <c r="CC19" s="11"/>
      <c r="CD19" s="12" t="e">
        <f t="shared" si="174"/>
        <v>#DIV/0!</v>
      </c>
      <c r="CE19" s="13"/>
      <c r="CF19" s="11"/>
      <c r="CG19" s="25"/>
      <c r="CH19" s="38"/>
      <c r="CI19" s="10"/>
      <c r="CJ19" s="11"/>
      <c r="CK19" s="74">
        <f t="shared" si="222"/>
        <v>0</v>
      </c>
      <c r="CL19" s="74">
        <f t="shared" si="222"/>
        <v>0</v>
      </c>
      <c r="CM19" s="11"/>
      <c r="CN19" s="12" t="e">
        <f t="shared" si="176"/>
        <v>#DIV/0!</v>
      </c>
      <c r="CO19" s="11"/>
      <c r="CP19" s="12" t="e">
        <f t="shared" si="177"/>
        <v>#DIV/0!</v>
      </c>
      <c r="CQ19" s="13"/>
      <c r="CR19" s="11"/>
      <c r="CS19" s="25"/>
      <c r="CT19" s="38"/>
      <c r="CU19" s="10"/>
      <c r="CV19" s="11"/>
      <c r="CW19" s="74">
        <f t="shared" si="223"/>
        <v>0</v>
      </c>
      <c r="CX19" s="74">
        <f t="shared" si="223"/>
        <v>0</v>
      </c>
      <c r="CY19" s="11"/>
      <c r="CZ19" s="12" t="e">
        <f t="shared" si="179"/>
        <v>#DIV/0!</v>
      </c>
      <c r="DA19" s="11"/>
      <c r="DB19" s="12" t="e">
        <f t="shared" si="180"/>
        <v>#DIV/0!</v>
      </c>
      <c r="DC19" s="13"/>
      <c r="DD19" s="11"/>
      <c r="DE19" s="25"/>
      <c r="DF19" s="38"/>
      <c r="DG19" s="10"/>
      <c r="DH19" s="11"/>
      <c r="DI19" s="74">
        <f t="shared" si="224"/>
        <v>0</v>
      </c>
      <c r="DJ19" s="74">
        <f t="shared" si="224"/>
        <v>0</v>
      </c>
      <c r="DK19" s="11"/>
      <c r="DL19" s="12" t="e">
        <f t="shared" si="182"/>
        <v>#DIV/0!</v>
      </c>
      <c r="DM19" s="11"/>
      <c r="DN19" s="12" t="e">
        <f t="shared" si="183"/>
        <v>#DIV/0!</v>
      </c>
      <c r="DO19" s="13"/>
      <c r="DP19" s="11"/>
      <c r="DQ19" s="25"/>
      <c r="DR19" s="38"/>
      <c r="DS19" s="10"/>
      <c r="DT19" s="11"/>
      <c r="DU19" s="74">
        <f t="shared" si="225"/>
        <v>0</v>
      </c>
      <c r="DV19" s="74">
        <f t="shared" si="225"/>
        <v>0</v>
      </c>
      <c r="DW19" s="11"/>
      <c r="DX19" s="12" t="e">
        <f t="shared" si="185"/>
        <v>#DIV/0!</v>
      </c>
      <c r="DY19" s="11"/>
      <c r="DZ19" s="12" t="e">
        <f t="shared" si="186"/>
        <v>#DIV/0!</v>
      </c>
      <c r="EA19" s="13"/>
      <c r="EB19" s="11"/>
      <c r="EC19" s="25"/>
      <c r="ED19" s="38"/>
      <c r="EE19" s="10"/>
      <c r="EF19" s="11"/>
      <c r="EG19" s="74">
        <f t="shared" si="226"/>
        <v>0</v>
      </c>
      <c r="EH19" s="74">
        <f t="shared" si="226"/>
        <v>0</v>
      </c>
      <c r="EI19" s="11"/>
      <c r="EJ19" s="12" t="e">
        <f t="shared" si="188"/>
        <v>#DIV/0!</v>
      </c>
      <c r="EK19" s="11"/>
      <c r="EL19" s="12" t="e">
        <f t="shared" si="189"/>
        <v>#DIV/0!</v>
      </c>
      <c r="EM19" s="13"/>
      <c r="EN19" s="11"/>
      <c r="EO19" s="25"/>
      <c r="EP19" s="38"/>
      <c r="EQ19" s="10"/>
      <c r="ER19" s="11"/>
      <c r="ES19" s="74">
        <f t="shared" si="227"/>
        <v>0</v>
      </c>
      <c r="ET19" s="74">
        <f t="shared" si="227"/>
        <v>0</v>
      </c>
      <c r="EU19" s="11"/>
      <c r="EV19" s="12" t="e">
        <f t="shared" si="191"/>
        <v>#DIV/0!</v>
      </c>
      <c r="EW19" s="11"/>
      <c r="EX19" s="12" t="e">
        <f t="shared" si="192"/>
        <v>#DIV/0!</v>
      </c>
      <c r="EY19" s="13"/>
      <c r="EZ19" s="11"/>
      <c r="FA19" s="25"/>
      <c r="FB19" s="38"/>
      <c r="FC19" s="10"/>
      <c r="FD19" s="11"/>
      <c r="FE19" s="74">
        <f t="shared" si="228"/>
        <v>0</v>
      </c>
      <c r="FF19" s="74">
        <f t="shared" si="228"/>
        <v>0</v>
      </c>
      <c r="FG19" s="11"/>
      <c r="FH19" s="12" t="e">
        <f t="shared" si="194"/>
        <v>#DIV/0!</v>
      </c>
      <c r="FI19" s="11"/>
      <c r="FJ19" s="12" t="e">
        <f t="shared" si="195"/>
        <v>#DIV/0!</v>
      </c>
      <c r="FK19" s="13"/>
      <c r="FL19" s="11"/>
      <c r="FM19" s="25"/>
      <c r="FN19" s="38"/>
      <c r="FO19" s="10"/>
      <c r="FP19" s="11"/>
      <c r="FQ19" s="74">
        <f t="shared" si="229"/>
        <v>0</v>
      </c>
      <c r="FR19" s="74">
        <f t="shared" si="229"/>
        <v>0</v>
      </c>
      <c r="FS19" s="11"/>
      <c r="FT19" s="12" t="e">
        <f t="shared" si="197"/>
        <v>#DIV/0!</v>
      </c>
      <c r="FU19" s="11"/>
      <c r="FV19" s="12" t="e">
        <f t="shared" si="198"/>
        <v>#DIV/0!</v>
      </c>
      <c r="FW19" s="13"/>
      <c r="FX19" s="11"/>
      <c r="FY19" s="25"/>
      <c r="FZ19" s="38"/>
      <c r="GA19" s="10"/>
      <c r="GB19" s="11"/>
      <c r="GC19" s="74">
        <f t="shared" si="230"/>
        <v>0</v>
      </c>
      <c r="GD19" s="74">
        <f t="shared" si="230"/>
        <v>0</v>
      </c>
      <c r="GE19" s="11"/>
      <c r="GF19" s="12" t="e">
        <f t="shared" si="200"/>
        <v>#DIV/0!</v>
      </c>
      <c r="GG19" s="11"/>
      <c r="GH19" s="12" t="e">
        <f t="shared" si="201"/>
        <v>#DIV/0!</v>
      </c>
      <c r="GI19" s="13"/>
      <c r="GJ19" s="11"/>
      <c r="GK19" s="25"/>
      <c r="GL19" s="38"/>
      <c r="GM19" s="10"/>
      <c r="GN19" s="11"/>
      <c r="GO19" s="74">
        <f t="shared" si="231"/>
        <v>0</v>
      </c>
      <c r="GP19" s="74">
        <f t="shared" si="231"/>
        <v>0</v>
      </c>
      <c r="GQ19" s="11"/>
      <c r="GR19" s="12" t="e">
        <f t="shared" si="203"/>
        <v>#DIV/0!</v>
      </c>
      <c r="GS19" s="11"/>
      <c r="GT19" s="12" t="e">
        <f t="shared" si="204"/>
        <v>#DIV/0!</v>
      </c>
      <c r="GU19" s="13"/>
      <c r="GV19" s="11"/>
      <c r="GW19" s="25"/>
      <c r="GX19" s="38"/>
      <c r="GY19" s="10"/>
      <c r="GZ19" s="11"/>
      <c r="HA19" s="74">
        <f t="shared" si="232"/>
        <v>0</v>
      </c>
      <c r="HB19" s="74">
        <f t="shared" si="232"/>
        <v>0</v>
      </c>
      <c r="HC19" s="11"/>
      <c r="HD19" s="12" t="e">
        <f t="shared" si="206"/>
        <v>#DIV/0!</v>
      </c>
      <c r="HE19" s="11"/>
      <c r="HF19" s="12" t="e">
        <f t="shared" si="207"/>
        <v>#DIV/0!</v>
      </c>
      <c r="HG19" s="13"/>
      <c r="HH19" s="11"/>
      <c r="HI19" s="25"/>
      <c r="HJ19" s="38"/>
      <c r="HK19" s="10">
        <f t="shared" si="208"/>
        <v>1</v>
      </c>
      <c r="HL19" s="11">
        <f t="shared" si="208"/>
        <v>1</v>
      </c>
      <c r="HM19" s="11">
        <f t="shared" si="208"/>
        <v>3664</v>
      </c>
      <c r="HN19" s="11">
        <f t="shared" si="208"/>
        <v>314</v>
      </c>
      <c r="HO19" s="11">
        <f t="shared" si="209"/>
        <v>14</v>
      </c>
      <c r="HP19" s="215">
        <f t="shared" si="234"/>
        <v>3.8209606986899561E-3</v>
      </c>
      <c r="HQ19" s="15">
        <f t="shared" si="211"/>
        <v>4</v>
      </c>
      <c r="HR19" s="12">
        <f t="shared" si="233"/>
        <v>0.2857142857142857</v>
      </c>
      <c r="HS19" s="16"/>
      <c r="HT19" s="17"/>
      <c r="HU19" s="16">
        <f t="shared" si="212"/>
        <v>0</v>
      </c>
      <c r="HV19" s="23">
        <v>3662.1052631578946</v>
      </c>
      <c r="HW19" s="22">
        <v>4005.15625</v>
      </c>
    </row>
    <row r="20" spans="1:231" ht="18.75" x14ac:dyDescent="0.25">
      <c r="A20" s="226"/>
      <c r="B20" s="41">
        <f t="shared" si="213"/>
        <v>44441</v>
      </c>
      <c r="C20" s="10"/>
      <c r="D20" s="11"/>
      <c r="E20" s="74">
        <f>E19-C20</f>
        <v>874</v>
      </c>
      <c r="F20" s="74">
        <f>F19-D20</f>
        <v>75</v>
      </c>
      <c r="G20" s="11">
        <v>3</v>
      </c>
      <c r="H20" s="12">
        <f t="shared" si="156"/>
        <v>3.4324942791762012E-3</v>
      </c>
      <c r="I20" s="11"/>
      <c r="J20" s="12">
        <f t="shared" si="215"/>
        <v>0</v>
      </c>
      <c r="K20" s="13"/>
      <c r="L20" s="11"/>
      <c r="M20" s="39">
        <v>100</v>
      </c>
      <c r="N20" s="43">
        <v>100</v>
      </c>
      <c r="O20" s="10"/>
      <c r="P20" s="11"/>
      <c r="Q20" s="74">
        <f t="shared" si="216"/>
        <v>875</v>
      </c>
      <c r="R20" s="74">
        <f t="shared" si="216"/>
        <v>75</v>
      </c>
      <c r="S20" s="11"/>
      <c r="T20" s="12">
        <f t="shared" si="158"/>
        <v>0</v>
      </c>
      <c r="U20" s="11"/>
      <c r="V20" s="12" t="e">
        <f t="shared" si="159"/>
        <v>#DIV/0!</v>
      </c>
      <c r="W20" s="13"/>
      <c r="X20" s="11"/>
      <c r="Y20" s="39">
        <v>97.058823529411768</v>
      </c>
      <c r="Z20" s="43">
        <v>100</v>
      </c>
      <c r="AA20" s="10"/>
      <c r="AB20" s="11"/>
      <c r="AC20" s="74">
        <f t="shared" si="217"/>
        <v>177</v>
      </c>
      <c r="AD20" s="74">
        <f t="shared" si="217"/>
        <v>15</v>
      </c>
      <c r="AE20" s="11"/>
      <c r="AF20" s="12">
        <f t="shared" si="161"/>
        <v>0</v>
      </c>
      <c r="AG20" s="11"/>
      <c r="AH20" s="12" t="e">
        <f t="shared" si="162"/>
        <v>#DIV/0!</v>
      </c>
      <c r="AI20" s="13"/>
      <c r="AJ20" s="11"/>
      <c r="AK20" s="39">
        <v>100</v>
      </c>
      <c r="AL20" s="43">
        <v>100</v>
      </c>
      <c r="AM20" s="10"/>
      <c r="AN20" s="11"/>
      <c r="AO20" s="74">
        <f t="shared" si="218"/>
        <v>874</v>
      </c>
      <c r="AP20" s="74">
        <f t="shared" si="218"/>
        <v>75</v>
      </c>
      <c r="AQ20" s="11">
        <v>5</v>
      </c>
      <c r="AR20" s="12">
        <f t="shared" si="164"/>
        <v>5.7208237986270021E-3</v>
      </c>
      <c r="AS20" s="11"/>
      <c r="AT20" s="12">
        <f t="shared" si="165"/>
        <v>0</v>
      </c>
      <c r="AU20" s="13"/>
      <c r="AV20" s="11"/>
      <c r="AW20" s="39">
        <v>98.484848484848484</v>
      </c>
      <c r="AX20" s="43">
        <v>100</v>
      </c>
      <c r="AY20" s="10"/>
      <c r="AZ20" s="11"/>
      <c r="BA20" s="74">
        <f t="shared" si="219"/>
        <v>864</v>
      </c>
      <c r="BB20" s="74">
        <f t="shared" si="219"/>
        <v>74</v>
      </c>
      <c r="BC20" s="11">
        <v>7</v>
      </c>
      <c r="BD20" s="12">
        <f t="shared" si="167"/>
        <v>8.1018518518518514E-3</v>
      </c>
      <c r="BE20" s="11"/>
      <c r="BF20" s="12">
        <f t="shared" si="168"/>
        <v>0</v>
      </c>
      <c r="BG20" s="13"/>
      <c r="BH20" s="11"/>
      <c r="BI20" s="39">
        <v>98.484848484848484</v>
      </c>
      <c r="BJ20" s="43">
        <v>100</v>
      </c>
      <c r="BK20" s="10"/>
      <c r="BL20" s="11"/>
      <c r="BM20" s="74">
        <f t="shared" si="220"/>
        <v>0</v>
      </c>
      <c r="BN20" s="74">
        <f t="shared" si="220"/>
        <v>0</v>
      </c>
      <c r="BO20" s="11"/>
      <c r="BP20" s="12" t="e">
        <f t="shared" si="170"/>
        <v>#DIV/0!</v>
      </c>
      <c r="BQ20" s="11"/>
      <c r="BR20" s="12" t="e">
        <f t="shared" si="171"/>
        <v>#DIV/0!</v>
      </c>
      <c r="BS20" s="13"/>
      <c r="BT20" s="11"/>
      <c r="BU20" s="39"/>
      <c r="BV20" s="43"/>
      <c r="BW20" s="10"/>
      <c r="BX20" s="11"/>
      <c r="BY20" s="74">
        <f t="shared" si="221"/>
        <v>0</v>
      </c>
      <c r="BZ20" s="74">
        <f t="shared" si="221"/>
        <v>0</v>
      </c>
      <c r="CA20" s="11"/>
      <c r="CB20" s="12" t="e">
        <f t="shared" si="173"/>
        <v>#DIV/0!</v>
      </c>
      <c r="CC20" s="11"/>
      <c r="CD20" s="12" t="e">
        <f t="shared" si="174"/>
        <v>#DIV/0!</v>
      </c>
      <c r="CE20" s="13"/>
      <c r="CF20" s="11"/>
      <c r="CG20" s="39"/>
      <c r="CH20" s="43"/>
      <c r="CI20" s="10"/>
      <c r="CJ20" s="11"/>
      <c r="CK20" s="74">
        <f t="shared" si="222"/>
        <v>0</v>
      </c>
      <c r="CL20" s="74">
        <f t="shared" si="222"/>
        <v>0</v>
      </c>
      <c r="CM20" s="11"/>
      <c r="CN20" s="12" t="e">
        <f t="shared" si="176"/>
        <v>#DIV/0!</v>
      </c>
      <c r="CO20" s="11"/>
      <c r="CP20" s="12" t="e">
        <f t="shared" si="177"/>
        <v>#DIV/0!</v>
      </c>
      <c r="CQ20" s="13"/>
      <c r="CR20" s="11"/>
      <c r="CS20" s="39"/>
      <c r="CT20" s="43"/>
      <c r="CU20" s="10"/>
      <c r="CV20" s="11"/>
      <c r="CW20" s="74">
        <f t="shared" si="223"/>
        <v>0</v>
      </c>
      <c r="CX20" s="74">
        <f t="shared" si="223"/>
        <v>0</v>
      </c>
      <c r="CY20" s="11"/>
      <c r="CZ20" s="12" t="e">
        <f t="shared" si="179"/>
        <v>#DIV/0!</v>
      </c>
      <c r="DA20" s="11"/>
      <c r="DB20" s="12" t="e">
        <f t="shared" si="180"/>
        <v>#DIV/0!</v>
      </c>
      <c r="DC20" s="13"/>
      <c r="DD20" s="11"/>
      <c r="DE20" s="39"/>
      <c r="DF20" s="43"/>
      <c r="DG20" s="10"/>
      <c r="DH20" s="11"/>
      <c r="DI20" s="74">
        <f t="shared" si="224"/>
        <v>0</v>
      </c>
      <c r="DJ20" s="74">
        <f t="shared" si="224"/>
        <v>0</v>
      </c>
      <c r="DK20" s="11"/>
      <c r="DL20" s="12" t="e">
        <f t="shared" si="182"/>
        <v>#DIV/0!</v>
      </c>
      <c r="DM20" s="11"/>
      <c r="DN20" s="12" t="e">
        <f t="shared" si="183"/>
        <v>#DIV/0!</v>
      </c>
      <c r="DO20" s="13"/>
      <c r="DP20" s="11"/>
      <c r="DQ20" s="39"/>
      <c r="DR20" s="43"/>
      <c r="DS20" s="10"/>
      <c r="DT20" s="11"/>
      <c r="DU20" s="74">
        <f t="shared" si="225"/>
        <v>0</v>
      </c>
      <c r="DV20" s="74">
        <f t="shared" si="225"/>
        <v>0</v>
      </c>
      <c r="DW20" s="11"/>
      <c r="DX20" s="12" t="e">
        <f t="shared" si="185"/>
        <v>#DIV/0!</v>
      </c>
      <c r="DY20" s="11"/>
      <c r="DZ20" s="12" t="e">
        <f t="shared" si="186"/>
        <v>#DIV/0!</v>
      </c>
      <c r="EA20" s="13"/>
      <c r="EB20" s="11"/>
      <c r="EC20" s="39"/>
      <c r="ED20" s="43"/>
      <c r="EE20" s="10"/>
      <c r="EF20" s="11"/>
      <c r="EG20" s="74">
        <f t="shared" si="226"/>
        <v>0</v>
      </c>
      <c r="EH20" s="74">
        <f t="shared" si="226"/>
        <v>0</v>
      </c>
      <c r="EI20" s="11"/>
      <c r="EJ20" s="12" t="e">
        <f t="shared" si="188"/>
        <v>#DIV/0!</v>
      </c>
      <c r="EK20" s="11"/>
      <c r="EL20" s="12" t="e">
        <f t="shared" si="189"/>
        <v>#DIV/0!</v>
      </c>
      <c r="EM20" s="13"/>
      <c r="EN20" s="11"/>
      <c r="EO20" s="39"/>
      <c r="EP20" s="43"/>
      <c r="EQ20" s="10"/>
      <c r="ER20" s="11"/>
      <c r="ES20" s="74">
        <f t="shared" si="227"/>
        <v>0</v>
      </c>
      <c r="ET20" s="74">
        <f t="shared" si="227"/>
        <v>0</v>
      </c>
      <c r="EU20" s="11"/>
      <c r="EV20" s="12" t="e">
        <f t="shared" si="191"/>
        <v>#DIV/0!</v>
      </c>
      <c r="EW20" s="11"/>
      <c r="EX20" s="12" t="e">
        <f t="shared" si="192"/>
        <v>#DIV/0!</v>
      </c>
      <c r="EY20" s="13"/>
      <c r="EZ20" s="11"/>
      <c r="FA20" s="39"/>
      <c r="FB20" s="43"/>
      <c r="FC20" s="10"/>
      <c r="FD20" s="11"/>
      <c r="FE20" s="74">
        <f t="shared" si="228"/>
        <v>0</v>
      </c>
      <c r="FF20" s="74">
        <f t="shared" si="228"/>
        <v>0</v>
      </c>
      <c r="FG20" s="11"/>
      <c r="FH20" s="12" t="e">
        <f t="shared" si="194"/>
        <v>#DIV/0!</v>
      </c>
      <c r="FI20" s="11"/>
      <c r="FJ20" s="12" t="e">
        <f t="shared" si="195"/>
        <v>#DIV/0!</v>
      </c>
      <c r="FK20" s="13"/>
      <c r="FL20" s="11"/>
      <c r="FM20" s="39"/>
      <c r="FN20" s="43"/>
      <c r="FO20" s="10"/>
      <c r="FP20" s="11"/>
      <c r="FQ20" s="74">
        <f t="shared" si="229"/>
        <v>0</v>
      </c>
      <c r="FR20" s="74">
        <f t="shared" si="229"/>
        <v>0</v>
      </c>
      <c r="FS20" s="11"/>
      <c r="FT20" s="12" t="e">
        <f t="shared" si="197"/>
        <v>#DIV/0!</v>
      </c>
      <c r="FU20" s="11"/>
      <c r="FV20" s="12" t="e">
        <f t="shared" si="198"/>
        <v>#DIV/0!</v>
      </c>
      <c r="FW20" s="13"/>
      <c r="FX20" s="11"/>
      <c r="FY20" s="39"/>
      <c r="FZ20" s="43"/>
      <c r="GA20" s="10"/>
      <c r="GB20" s="11"/>
      <c r="GC20" s="74">
        <f t="shared" si="230"/>
        <v>0</v>
      </c>
      <c r="GD20" s="74">
        <f t="shared" si="230"/>
        <v>0</v>
      </c>
      <c r="GE20" s="11"/>
      <c r="GF20" s="12" t="e">
        <f t="shared" si="200"/>
        <v>#DIV/0!</v>
      </c>
      <c r="GG20" s="11"/>
      <c r="GH20" s="12" t="e">
        <f t="shared" si="201"/>
        <v>#DIV/0!</v>
      </c>
      <c r="GI20" s="13"/>
      <c r="GJ20" s="11"/>
      <c r="GK20" s="39"/>
      <c r="GL20" s="43"/>
      <c r="GM20" s="10"/>
      <c r="GN20" s="11"/>
      <c r="GO20" s="74">
        <f t="shared" si="231"/>
        <v>0</v>
      </c>
      <c r="GP20" s="74">
        <f t="shared" si="231"/>
        <v>0</v>
      </c>
      <c r="GQ20" s="11"/>
      <c r="GR20" s="12" t="e">
        <f t="shared" si="203"/>
        <v>#DIV/0!</v>
      </c>
      <c r="GS20" s="11"/>
      <c r="GT20" s="12" t="e">
        <f t="shared" si="204"/>
        <v>#DIV/0!</v>
      </c>
      <c r="GU20" s="13"/>
      <c r="GV20" s="11"/>
      <c r="GW20" s="39"/>
      <c r="GX20" s="43"/>
      <c r="GY20" s="10"/>
      <c r="GZ20" s="11"/>
      <c r="HA20" s="74">
        <f t="shared" si="232"/>
        <v>0</v>
      </c>
      <c r="HB20" s="74">
        <f t="shared" si="232"/>
        <v>0</v>
      </c>
      <c r="HC20" s="11"/>
      <c r="HD20" s="12" t="e">
        <f t="shared" si="206"/>
        <v>#DIV/0!</v>
      </c>
      <c r="HE20" s="11"/>
      <c r="HF20" s="12" t="e">
        <f t="shared" si="207"/>
        <v>#DIV/0!</v>
      </c>
      <c r="HG20" s="13"/>
      <c r="HH20" s="11"/>
      <c r="HI20" s="39"/>
      <c r="HJ20" s="43"/>
      <c r="HK20" s="10">
        <f t="shared" si="208"/>
        <v>0</v>
      </c>
      <c r="HL20" s="11">
        <f t="shared" si="208"/>
        <v>0</v>
      </c>
      <c r="HM20" s="11">
        <f t="shared" si="208"/>
        <v>3664</v>
      </c>
      <c r="HN20" s="11">
        <f t="shared" si="208"/>
        <v>314</v>
      </c>
      <c r="HO20" s="11">
        <f t="shared" si="209"/>
        <v>15</v>
      </c>
      <c r="HP20" s="215">
        <f t="shared" si="234"/>
        <v>4.0938864628820961E-3</v>
      </c>
      <c r="HQ20" s="15">
        <f t="shared" si="211"/>
        <v>0</v>
      </c>
      <c r="HR20" s="12">
        <f t="shared" si="233"/>
        <v>0</v>
      </c>
      <c r="HS20" s="16"/>
      <c r="HT20" s="17"/>
      <c r="HU20" s="16">
        <f t="shared" si="212"/>
        <v>0</v>
      </c>
      <c r="HV20" s="23">
        <v>86.315789473684205</v>
      </c>
      <c r="HW20" s="22">
        <v>98.4375</v>
      </c>
    </row>
    <row r="21" spans="1:231" ht="19.5" thickBot="1" x14ac:dyDescent="0.3">
      <c r="A21" s="226"/>
      <c r="B21" s="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5</v>
      </c>
      <c r="H21" s="28">
        <f>((G21+I21)/7)/E20</f>
        <v>8.1726054266100033E-4</v>
      </c>
      <c r="I21" s="27">
        <f>SUM(I14:I20)</f>
        <v>0</v>
      </c>
      <c r="J21" s="28">
        <f>(I21/(I21+G21))</f>
        <v>0</v>
      </c>
      <c r="K21" s="27"/>
      <c r="L21" s="27"/>
      <c r="M21" s="29">
        <f>M19/M18*100-100</f>
        <v>0.26459334038915472</v>
      </c>
      <c r="N21" s="72">
        <f>N19/N18*100-100</f>
        <v>-6.6831683168316829</v>
      </c>
      <c r="O21" s="26">
        <f t="shared" ref="O21:P21" si="235">SUM(O14:O20)</f>
        <v>1</v>
      </c>
      <c r="P21" s="27">
        <f t="shared" si="235"/>
        <v>0</v>
      </c>
      <c r="Q21" s="27"/>
      <c r="R21" s="27"/>
      <c r="S21" s="27">
        <f t="shared" ref="S21" si="236">SUM(S14:S20)</f>
        <v>0</v>
      </c>
      <c r="T21" s="28">
        <f t="shared" ref="T21" si="237">((S21+U21)/7)/Q20</f>
        <v>1.6326530612244898E-4</v>
      </c>
      <c r="U21" s="27">
        <f t="shared" ref="U21" si="238">SUM(U14:U20)</f>
        <v>1</v>
      </c>
      <c r="V21" s="28">
        <f t="shared" ref="V21" si="239">(U21/(U21+S21))</f>
        <v>1</v>
      </c>
      <c r="W21" s="27"/>
      <c r="X21" s="27"/>
      <c r="Y21" s="29">
        <f t="shared" ref="Y21:Z21" si="240">Y19/Y18*100-100</f>
        <v>4.688031281876917</v>
      </c>
      <c r="Z21" s="72">
        <f t="shared" si="240"/>
        <v>-2.0627062706270749</v>
      </c>
      <c r="AA21" s="26">
        <f t="shared" ref="AA21:AB21" si="241">SUM(AA14:AA20)</f>
        <v>2</v>
      </c>
      <c r="AB21" s="27">
        <f t="shared" si="241"/>
        <v>0</v>
      </c>
      <c r="AC21" s="27"/>
      <c r="AD21" s="27"/>
      <c r="AE21" s="27">
        <f t="shared" ref="AE21" si="242">SUM(AE14:AE20)</f>
        <v>0</v>
      </c>
      <c r="AF21" s="28">
        <f t="shared" ref="AF21" si="243">((AE21+AG21)/7)/AC20</f>
        <v>0</v>
      </c>
      <c r="AG21" s="27">
        <f t="shared" ref="AG21" si="244">SUM(AG14:AG20)</f>
        <v>0</v>
      </c>
      <c r="AH21" s="28" t="e">
        <f t="shared" ref="AH21" si="245">(AG21/(AG21+AE21))</f>
        <v>#DIV/0!</v>
      </c>
      <c r="AI21" s="27"/>
      <c r="AJ21" s="27"/>
      <c r="AK21" s="29">
        <f t="shared" ref="AK21:AL21" si="246">AK19/AK18*100-100</f>
        <v>-6.2964492155243619</v>
      </c>
      <c r="AL21" s="72">
        <f t="shared" si="246"/>
        <v>-2.351485148514854</v>
      </c>
      <c r="AM21" s="26">
        <f t="shared" ref="AM21:AN21" si="247">SUM(AM14:AM20)</f>
        <v>0</v>
      </c>
      <c r="AN21" s="27">
        <f t="shared" si="247"/>
        <v>0</v>
      </c>
      <c r="AO21" s="27"/>
      <c r="AP21" s="27"/>
      <c r="AQ21" s="27">
        <f t="shared" ref="AQ21" si="248">SUM(AQ14:AQ20)</f>
        <v>5</v>
      </c>
      <c r="AR21" s="28">
        <f t="shared" ref="AR21" si="249">((AQ21+AS21)/7)/AO20</f>
        <v>9.8071265119320039E-4</v>
      </c>
      <c r="AS21" s="27">
        <f t="shared" ref="AS21" si="250">SUM(AS14:AS20)</f>
        <v>1</v>
      </c>
      <c r="AT21" s="28">
        <f t="shared" ref="AT21" si="251">(AS21/(AS21+AQ21))</f>
        <v>0.16666666666666666</v>
      </c>
      <c r="AU21" s="27"/>
      <c r="AV21" s="27"/>
      <c r="AW21" s="29">
        <f t="shared" ref="AW21:AX21" si="252">AW19/AW18*100-100</f>
        <v>7.4312489052373394</v>
      </c>
      <c r="AX21" s="72">
        <f t="shared" si="252"/>
        <v>1.191212871287135</v>
      </c>
      <c r="AY21" s="26">
        <f t="shared" ref="AY21:AZ21" si="253">SUM(AY14:AY20)</f>
        <v>0</v>
      </c>
      <c r="AZ21" s="27">
        <f t="shared" si="253"/>
        <v>1</v>
      </c>
      <c r="BA21" s="27"/>
      <c r="BB21" s="27"/>
      <c r="BC21" s="27">
        <f t="shared" ref="BC21" si="254">SUM(BC14:BC20)</f>
        <v>22</v>
      </c>
      <c r="BD21" s="28">
        <f t="shared" ref="BD21" si="255">((BC21+BE21)/7)/BA20</f>
        <v>3.968253968253968E-3</v>
      </c>
      <c r="BE21" s="27">
        <f t="shared" ref="BE21" si="256">SUM(BE14:BE20)</f>
        <v>2</v>
      </c>
      <c r="BF21" s="28">
        <f t="shared" ref="BF21" si="257">(BE21/(BE21+BC21))</f>
        <v>8.3333333333333329E-2</v>
      </c>
      <c r="BG21" s="27"/>
      <c r="BH21" s="27"/>
      <c r="BI21" s="29">
        <f t="shared" ref="BI21:BJ21" si="258">BI19/BI18*100-100</f>
        <v>14.012961989840605</v>
      </c>
      <c r="BJ21" s="72">
        <f t="shared" si="258"/>
        <v>3.9768976897689896</v>
      </c>
      <c r="BK21" s="26">
        <f t="shared" ref="BK21:BL21" si="259">SUM(BK14:BK20)</f>
        <v>0</v>
      </c>
      <c r="BL21" s="27">
        <f t="shared" si="259"/>
        <v>0</v>
      </c>
      <c r="BM21" s="27"/>
      <c r="BN21" s="27"/>
      <c r="BO21" s="27">
        <f t="shared" ref="BO21" si="260">SUM(BO14:BO20)</f>
        <v>0</v>
      </c>
      <c r="BP21" s="28" t="e">
        <f t="shared" ref="BP21" si="261">((BO21+BQ21)/7)/BM20</f>
        <v>#DIV/0!</v>
      </c>
      <c r="BQ21" s="27">
        <f t="shared" ref="BQ21" si="262">SUM(BQ14:BQ20)</f>
        <v>0</v>
      </c>
      <c r="BR21" s="28" t="e">
        <f t="shared" ref="BR21" si="263">(BQ21/(BQ21+BO21))</f>
        <v>#DIV/0!</v>
      </c>
      <c r="BS21" s="27"/>
      <c r="BT21" s="27"/>
      <c r="BU21" s="29" t="e">
        <f t="shared" ref="BU21:BV21" si="264">BU19/BU18*100-100</f>
        <v>#DIV/0!</v>
      </c>
      <c r="BV21" s="72" t="e">
        <f t="shared" si="264"/>
        <v>#DIV/0!</v>
      </c>
      <c r="BW21" s="26">
        <f t="shared" ref="BW21:BX21" si="265">SUM(BW14:BW20)</f>
        <v>0</v>
      </c>
      <c r="BX21" s="27">
        <f t="shared" si="265"/>
        <v>0</v>
      </c>
      <c r="BY21" s="27"/>
      <c r="BZ21" s="27"/>
      <c r="CA21" s="27">
        <f t="shared" ref="CA21" si="266">SUM(CA14:CA20)</f>
        <v>0</v>
      </c>
      <c r="CB21" s="28" t="e">
        <f t="shared" ref="CB21" si="267">((CA21+CC21)/7)/BY20</f>
        <v>#DIV/0!</v>
      </c>
      <c r="CC21" s="27">
        <f t="shared" ref="CC21" si="268">SUM(CC14:CC20)</f>
        <v>0</v>
      </c>
      <c r="CD21" s="28" t="e">
        <f t="shared" ref="CD21" si="269">(CC21/(CC21+CA21))</f>
        <v>#DIV/0!</v>
      </c>
      <c r="CE21" s="27"/>
      <c r="CF21" s="27"/>
      <c r="CG21" s="29" t="e">
        <f t="shared" ref="CG21:CH21" si="270">CG19/CG18*100-100</f>
        <v>#DIV/0!</v>
      </c>
      <c r="CH21" s="72" t="e">
        <f t="shared" si="270"/>
        <v>#DIV/0!</v>
      </c>
      <c r="CI21" s="26">
        <f t="shared" ref="CI21:CJ21" si="271">SUM(CI14:CI20)</f>
        <v>0</v>
      </c>
      <c r="CJ21" s="27">
        <f t="shared" si="271"/>
        <v>0</v>
      </c>
      <c r="CK21" s="27"/>
      <c r="CL21" s="27"/>
      <c r="CM21" s="27">
        <f t="shared" ref="CM21" si="272">SUM(CM14:CM20)</f>
        <v>0</v>
      </c>
      <c r="CN21" s="28" t="e">
        <f t="shared" ref="CN21" si="273">((CM21+CO21)/7)/CK20</f>
        <v>#DIV/0!</v>
      </c>
      <c r="CO21" s="27">
        <f t="shared" ref="CO21" si="274">SUM(CO14:CO20)</f>
        <v>0</v>
      </c>
      <c r="CP21" s="28" t="e">
        <f t="shared" ref="CP21" si="275">(CO21/(CO21+CM21))</f>
        <v>#DIV/0!</v>
      </c>
      <c r="CQ21" s="27"/>
      <c r="CR21" s="27"/>
      <c r="CS21" s="29" t="e">
        <f t="shared" ref="CS21:CT21" si="276">CS19/CS18*100-100</f>
        <v>#DIV/0!</v>
      </c>
      <c r="CT21" s="72" t="e">
        <f t="shared" si="276"/>
        <v>#DIV/0!</v>
      </c>
      <c r="CU21" s="26">
        <f t="shared" ref="CU21:CV21" si="277">SUM(CU14:CU20)</f>
        <v>0</v>
      </c>
      <c r="CV21" s="27">
        <f t="shared" si="277"/>
        <v>0</v>
      </c>
      <c r="CW21" s="27"/>
      <c r="CX21" s="27"/>
      <c r="CY21" s="27">
        <f t="shared" ref="CY21" si="278">SUM(CY14:CY20)</f>
        <v>0</v>
      </c>
      <c r="CZ21" s="28" t="e">
        <f t="shared" ref="CZ21" si="279">((CY21+DA21)/7)/CW20</f>
        <v>#DIV/0!</v>
      </c>
      <c r="DA21" s="27">
        <f t="shared" ref="DA21" si="280">SUM(DA14:DA20)</f>
        <v>0</v>
      </c>
      <c r="DB21" s="28" t="e">
        <f t="shared" ref="DB21" si="281">(DA21/(DA21+CY21))</f>
        <v>#DIV/0!</v>
      </c>
      <c r="DC21" s="27"/>
      <c r="DD21" s="27"/>
      <c r="DE21" s="29" t="e">
        <f t="shared" ref="DE21:DF21" si="282">DE19/DE18*100-100</f>
        <v>#DIV/0!</v>
      </c>
      <c r="DF21" s="72" t="e">
        <f t="shared" si="282"/>
        <v>#DIV/0!</v>
      </c>
      <c r="DG21" s="26">
        <f t="shared" ref="DG21:DH21" si="283">SUM(DG14:DG20)</f>
        <v>0</v>
      </c>
      <c r="DH21" s="27">
        <f t="shared" si="283"/>
        <v>0</v>
      </c>
      <c r="DI21" s="27"/>
      <c r="DJ21" s="27"/>
      <c r="DK21" s="27">
        <f t="shared" ref="DK21" si="284">SUM(DK14:DK20)</f>
        <v>0</v>
      </c>
      <c r="DL21" s="28" t="e">
        <f t="shared" ref="DL21" si="285">((DK21+DM21)/7)/DI20</f>
        <v>#DIV/0!</v>
      </c>
      <c r="DM21" s="27">
        <f t="shared" ref="DM21" si="286">SUM(DM14:DM20)</f>
        <v>0</v>
      </c>
      <c r="DN21" s="28" t="e">
        <f t="shared" ref="DN21" si="287">(DM21/(DM21+DK21))</f>
        <v>#DIV/0!</v>
      </c>
      <c r="DO21" s="27"/>
      <c r="DP21" s="27"/>
      <c r="DQ21" s="29" t="e">
        <f t="shared" ref="DQ21:DR21" si="288">DQ19/DQ18*100-100</f>
        <v>#DIV/0!</v>
      </c>
      <c r="DR21" s="72" t="e">
        <f t="shared" si="288"/>
        <v>#DIV/0!</v>
      </c>
      <c r="DS21" s="26">
        <f t="shared" ref="DS21:DT21" si="289">SUM(DS14:DS20)</f>
        <v>0</v>
      </c>
      <c r="DT21" s="27">
        <f t="shared" si="289"/>
        <v>0</v>
      </c>
      <c r="DU21" s="27"/>
      <c r="DV21" s="27"/>
      <c r="DW21" s="27">
        <f t="shared" ref="DW21" si="290">SUM(DW14:DW20)</f>
        <v>0</v>
      </c>
      <c r="DX21" s="28" t="e">
        <f t="shared" ref="DX21" si="291">((DW21+DY21)/7)/DU20</f>
        <v>#DIV/0!</v>
      </c>
      <c r="DY21" s="27">
        <f t="shared" ref="DY21" si="292">SUM(DY14:DY20)</f>
        <v>0</v>
      </c>
      <c r="DZ21" s="28" t="e">
        <f t="shared" ref="DZ21" si="293">(DY21/(DY21+DW21))</f>
        <v>#DIV/0!</v>
      </c>
      <c r="EA21" s="27"/>
      <c r="EB21" s="27"/>
      <c r="EC21" s="29" t="e">
        <f t="shared" ref="EC21:ED21" si="294">EC19/EC18*100-100</f>
        <v>#DIV/0!</v>
      </c>
      <c r="ED21" s="72" t="e">
        <f t="shared" si="294"/>
        <v>#DIV/0!</v>
      </c>
      <c r="EE21" s="26">
        <f t="shared" ref="EE21:EF21" si="295">SUM(EE14:EE20)</f>
        <v>0</v>
      </c>
      <c r="EF21" s="27">
        <f t="shared" si="295"/>
        <v>0</v>
      </c>
      <c r="EG21" s="27"/>
      <c r="EH21" s="27"/>
      <c r="EI21" s="27">
        <f t="shared" ref="EI21" si="296">SUM(EI14:EI20)</f>
        <v>0</v>
      </c>
      <c r="EJ21" s="28" t="e">
        <f t="shared" ref="EJ21" si="297">((EI21+EK21)/7)/EG20</f>
        <v>#DIV/0!</v>
      </c>
      <c r="EK21" s="27">
        <f t="shared" ref="EK21" si="298">SUM(EK14:EK20)</f>
        <v>0</v>
      </c>
      <c r="EL21" s="28" t="e">
        <f t="shared" ref="EL21" si="299">(EK21/(EK21+EI21))</f>
        <v>#DIV/0!</v>
      </c>
      <c r="EM21" s="27"/>
      <c r="EN21" s="27"/>
      <c r="EO21" s="29" t="e">
        <f t="shared" ref="EO21:EP21" si="300">EO19/EO18*100-100</f>
        <v>#DIV/0!</v>
      </c>
      <c r="EP21" s="72" t="e">
        <f t="shared" si="300"/>
        <v>#DIV/0!</v>
      </c>
      <c r="EQ21" s="26">
        <f t="shared" ref="EQ21:ER21" si="301">SUM(EQ14:EQ20)</f>
        <v>0</v>
      </c>
      <c r="ER21" s="27">
        <f t="shared" si="301"/>
        <v>0</v>
      </c>
      <c r="ES21" s="27"/>
      <c r="ET21" s="27"/>
      <c r="EU21" s="27">
        <f t="shared" ref="EU21" si="302">SUM(EU14:EU20)</f>
        <v>0</v>
      </c>
      <c r="EV21" s="28" t="e">
        <f t="shared" ref="EV21" si="303">((EU21+EW21)/7)/ES20</f>
        <v>#DIV/0!</v>
      </c>
      <c r="EW21" s="27">
        <f t="shared" ref="EW21" si="304">SUM(EW14:EW20)</f>
        <v>0</v>
      </c>
      <c r="EX21" s="28" t="e">
        <f t="shared" ref="EX21" si="305">(EW21/(EW21+EU21))</f>
        <v>#DIV/0!</v>
      </c>
      <c r="EY21" s="27"/>
      <c r="EZ21" s="27"/>
      <c r="FA21" s="29" t="e">
        <f t="shared" ref="FA21:FB21" si="306">FA19/FA18*100-100</f>
        <v>#DIV/0!</v>
      </c>
      <c r="FB21" s="72" t="e">
        <f t="shared" si="306"/>
        <v>#DIV/0!</v>
      </c>
      <c r="FC21" s="26">
        <f t="shared" ref="FC21:FD21" si="307">SUM(FC14:FC20)</f>
        <v>0</v>
      </c>
      <c r="FD21" s="27">
        <f t="shared" si="307"/>
        <v>0</v>
      </c>
      <c r="FE21" s="27"/>
      <c r="FF21" s="27"/>
      <c r="FG21" s="27">
        <f t="shared" ref="FG21" si="308">SUM(FG14:FG20)</f>
        <v>0</v>
      </c>
      <c r="FH21" s="28" t="e">
        <f t="shared" ref="FH21" si="309">((FG21+FI21)/7)/FE20</f>
        <v>#DIV/0!</v>
      </c>
      <c r="FI21" s="27">
        <f t="shared" ref="FI21" si="310">SUM(FI14:FI20)</f>
        <v>0</v>
      </c>
      <c r="FJ21" s="28" t="e">
        <f t="shared" ref="FJ21" si="311">(FI21/(FI21+FG21))</f>
        <v>#DIV/0!</v>
      </c>
      <c r="FK21" s="27"/>
      <c r="FL21" s="27"/>
      <c r="FM21" s="29" t="e">
        <f t="shared" ref="FM21:FN21" si="312">FM19/FM18*100-100</f>
        <v>#DIV/0!</v>
      </c>
      <c r="FN21" s="72" t="e">
        <f t="shared" si="312"/>
        <v>#DIV/0!</v>
      </c>
      <c r="FO21" s="26">
        <f t="shared" ref="FO21:FP21" si="313">SUM(FO14:FO20)</f>
        <v>0</v>
      </c>
      <c r="FP21" s="27">
        <f t="shared" si="313"/>
        <v>0</v>
      </c>
      <c r="FQ21" s="27"/>
      <c r="FR21" s="27"/>
      <c r="FS21" s="27">
        <f t="shared" ref="FS21" si="314">SUM(FS14:FS20)</f>
        <v>0</v>
      </c>
      <c r="FT21" s="28" t="e">
        <f t="shared" ref="FT21" si="315">((FS21+FU21)/7)/FQ20</f>
        <v>#DIV/0!</v>
      </c>
      <c r="FU21" s="27">
        <f t="shared" ref="FU21" si="316">SUM(FU14:FU20)</f>
        <v>0</v>
      </c>
      <c r="FV21" s="28" t="e">
        <f t="shared" ref="FV21" si="317">(FU21/(FU21+FS21))</f>
        <v>#DIV/0!</v>
      </c>
      <c r="FW21" s="27"/>
      <c r="FX21" s="27"/>
      <c r="FY21" s="29" t="e">
        <f t="shared" ref="FY21:FZ21" si="318">FY19/FY18*100-100</f>
        <v>#DIV/0!</v>
      </c>
      <c r="FZ21" s="72" t="e">
        <f t="shared" si="318"/>
        <v>#DIV/0!</v>
      </c>
      <c r="GA21" s="26">
        <f t="shared" ref="GA21:GB21" si="319">SUM(GA14:GA20)</f>
        <v>0</v>
      </c>
      <c r="GB21" s="27">
        <f t="shared" si="319"/>
        <v>0</v>
      </c>
      <c r="GC21" s="27"/>
      <c r="GD21" s="27"/>
      <c r="GE21" s="27">
        <f t="shared" ref="GE21" si="320">SUM(GE14:GE20)</f>
        <v>0</v>
      </c>
      <c r="GF21" s="28" t="e">
        <f t="shared" ref="GF21" si="321">((GE21+GG21)/7)/GC20</f>
        <v>#DIV/0!</v>
      </c>
      <c r="GG21" s="27">
        <f t="shared" ref="GG21" si="322">SUM(GG14:GG20)</f>
        <v>0</v>
      </c>
      <c r="GH21" s="28" t="e">
        <f t="shared" ref="GH21" si="323">(GG21/(GG21+GE21))</f>
        <v>#DIV/0!</v>
      </c>
      <c r="GI21" s="27"/>
      <c r="GJ21" s="27"/>
      <c r="GK21" s="29" t="e">
        <f t="shared" ref="GK21:GL21" si="324">GK19/GK18*100-100</f>
        <v>#DIV/0!</v>
      </c>
      <c r="GL21" s="72" t="e">
        <f t="shared" si="324"/>
        <v>#DIV/0!</v>
      </c>
      <c r="GM21" s="26">
        <f t="shared" ref="GM21:GN21" si="325">SUM(GM14:GM20)</f>
        <v>0</v>
      </c>
      <c r="GN21" s="27">
        <f t="shared" si="325"/>
        <v>0</v>
      </c>
      <c r="GO21" s="27"/>
      <c r="GP21" s="27"/>
      <c r="GQ21" s="27">
        <f t="shared" ref="GQ21" si="326">SUM(GQ14:GQ20)</f>
        <v>0</v>
      </c>
      <c r="GR21" s="28" t="e">
        <f t="shared" ref="GR21" si="327">((GQ21+GS21)/7)/GO20</f>
        <v>#DIV/0!</v>
      </c>
      <c r="GS21" s="27">
        <f t="shared" ref="GS21" si="328">SUM(GS14:GS20)</f>
        <v>0</v>
      </c>
      <c r="GT21" s="28" t="e">
        <f t="shared" ref="GT21" si="329">(GS21/(GS21+GQ21))</f>
        <v>#DIV/0!</v>
      </c>
      <c r="GU21" s="27"/>
      <c r="GV21" s="27"/>
      <c r="GW21" s="29" t="e">
        <f t="shared" ref="GW21:GX21" si="330">GW19/GW18*100-100</f>
        <v>#DIV/0!</v>
      </c>
      <c r="GX21" s="72" t="e">
        <f t="shared" si="330"/>
        <v>#DIV/0!</v>
      </c>
      <c r="GY21" s="26">
        <f t="shared" ref="GY21:GZ21" si="331">SUM(GY14:GY20)</f>
        <v>0</v>
      </c>
      <c r="GZ21" s="27">
        <f t="shared" si="331"/>
        <v>0</v>
      </c>
      <c r="HA21" s="27"/>
      <c r="HB21" s="27"/>
      <c r="HC21" s="27">
        <f t="shared" ref="HC21" si="332">SUM(HC14:HC20)</f>
        <v>0</v>
      </c>
      <c r="HD21" s="28" t="e">
        <f t="shared" ref="HD21" si="333">((HC21+HE21)/7)/HA20</f>
        <v>#DIV/0!</v>
      </c>
      <c r="HE21" s="27">
        <f t="shared" ref="HE21" si="334">SUM(HE14:HE20)</f>
        <v>0</v>
      </c>
      <c r="HF21" s="28" t="e">
        <f t="shared" ref="HF21" si="335">(HE21/(HE21+HC21))</f>
        <v>#DIV/0!</v>
      </c>
      <c r="HG21" s="27"/>
      <c r="HH21" s="27"/>
      <c r="HI21" s="29" t="e">
        <f t="shared" ref="HI21:HJ21" si="336">HI19/HI18*100-100</f>
        <v>#DIV/0!</v>
      </c>
      <c r="HJ21" s="72" t="e">
        <f t="shared" si="336"/>
        <v>#DIV/0!</v>
      </c>
      <c r="HK21" s="26">
        <f t="shared" si="208"/>
        <v>4</v>
      </c>
      <c r="HL21" s="27">
        <f t="shared" si="208"/>
        <v>1</v>
      </c>
      <c r="HM21" s="27">
        <f t="shared" si="208"/>
        <v>0</v>
      </c>
      <c r="HN21" s="27">
        <f t="shared" si="208"/>
        <v>0</v>
      </c>
      <c r="HO21" s="27">
        <f t="shared" si="209"/>
        <v>36</v>
      </c>
      <c r="HP21" s="216">
        <f>+((HO21)/HM20)/7</f>
        <v>1.4036182158452901E-3</v>
      </c>
      <c r="HQ21" s="62">
        <f t="shared" si="211"/>
        <v>4</v>
      </c>
      <c r="HR21" s="52">
        <f t="shared" si="233"/>
        <v>0.1111111111111111</v>
      </c>
      <c r="HS21" s="53">
        <f t="shared" ref="HS21" si="337">SUM(HS14:HS20)/7</f>
        <v>0</v>
      </c>
      <c r="HT21" s="54">
        <f t="shared" ref="HT21" si="338">SUM(HT14:HT20)</f>
        <v>0</v>
      </c>
      <c r="HU21" s="53" t="e">
        <f t="shared" ref="HU21" si="339">AVERAGE(HU14:HU20)</f>
        <v>#DIV/0!</v>
      </c>
      <c r="HV21" s="63">
        <f>HV19/HV18*100-100</f>
        <v>5.8411925768177611</v>
      </c>
      <c r="HW21" s="72">
        <f>HW19/HW18*100-100</f>
        <v>-0.86246905940595298</v>
      </c>
    </row>
    <row r="22" spans="1:231" ht="19.5" thickBot="1" x14ac:dyDescent="0.3">
      <c r="A22" s="56"/>
      <c r="B22" s="9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1.0905125408942203E-3</v>
      </c>
      <c r="HL22" s="68">
        <f>HL21/HN11</f>
        <v>3.1746031746031746E-3</v>
      </c>
      <c r="HM22" s="45"/>
      <c r="HN22" s="45"/>
      <c r="HO22" s="45"/>
      <c r="HP22" s="218"/>
      <c r="HQ22" s="45"/>
      <c r="HR22" s="45"/>
      <c r="HS22" s="45"/>
      <c r="HT22" s="55"/>
      <c r="HU22" s="45"/>
      <c r="HV22" s="45"/>
      <c r="HW22" s="46"/>
    </row>
    <row r="23" spans="1:231" ht="18.75" x14ac:dyDescent="0.25">
      <c r="A23" s="225">
        <v>27</v>
      </c>
      <c r="B23" s="73">
        <f>B20+1</f>
        <v>44442</v>
      </c>
      <c r="C23" s="33"/>
      <c r="D23" s="34">
        <v>1</v>
      </c>
      <c r="E23" s="34">
        <f>E20-C23</f>
        <v>874</v>
      </c>
      <c r="F23" s="34">
        <f>F20-D23</f>
        <v>74</v>
      </c>
      <c r="G23" s="34">
        <v>1</v>
      </c>
      <c r="H23" s="35">
        <f t="shared" ref="H23:H29" si="340">((G23+I23)/E23)</f>
        <v>1.1441647597254005E-3</v>
      </c>
      <c r="I23" s="34"/>
      <c r="J23" s="35">
        <f>I23/(G23+I23)</f>
        <v>0</v>
      </c>
      <c r="K23" s="36"/>
      <c r="L23" s="34"/>
      <c r="M23" s="34"/>
      <c r="N23" s="37"/>
      <c r="O23" s="33"/>
      <c r="P23" s="34"/>
      <c r="Q23" s="34">
        <f t="shared" ref="Q23:R23" si="341">Q20-O23</f>
        <v>875</v>
      </c>
      <c r="R23" s="34">
        <f t="shared" si="341"/>
        <v>75</v>
      </c>
      <c r="S23" s="34">
        <v>3</v>
      </c>
      <c r="T23" s="35">
        <f t="shared" ref="T23:T29" si="342">((S23+U23)/Q23)</f>
        <v>3.4285714285714284E-3</v>
      </c>
      <c r="U23" s="34"/>
      <c r="V23" s="35">
        <f t="shared" ref="V23:V29" si="343">U23/(S23+U23)</f>
        <v>0</v>
      </c>
      <c r="W23" s="36"/>
      <c r="X23" s="34"/>
      <c r="Y23" s="34"/>
      <c r="Z23" s="37"/>
      <c r="AA23" s="33">
        <v>1</v>
      </c>
      <c r="AB23" s="34"/>
      <c r="AC23" s="34">
        <f t="shared" ref="AC23:AD23" si="344">AC20-AA23</f>
        <v>176</v>
      </c>
      <c r="AD23" s="34">
        <f t="shared" si="344"/>
        <v>15</v>
      </c>
      <c r="AE23" s="34">
        <v>1</v>
      </c>
      <c r="AF23" s="35">
        <f t="shared" ref="AF23:AF29" si="345">((AE23+AG23)/AC23)</f>
        <v>5.681818181818182E-3</v>
      </c>
      <c r="AG23" s="34"/>
      <c r="AH23" s="35">
        <f t="shared" ref="AH23:AH29" si="346">AG23/(AE23+AG23)</f>
        <v>0</v>
      </c>
      <c r="AI23" s="36"/>
      <c r="AJ23" s="34"/>
      <c r="AK23" s="34"/>
      <c r="AL23" s="37"/>
      <c r="AM23" s="33">
        <v>1</v>
      </c>
      <c r="AN23" s="34"/>
      <c r="AO23" s="34">
        <f t="shared" ref="AO23:AP23" si="347">AO20-AM23</f>
        <v>873</v>
      </c>
      <c r="AP23" s="34">
        <f t="shared" si="347"/>
        <v>75</v>
      </c>
      <c r="AQ23" s="34">
        <v>7</v>
      </c>
      <c r="AR23" s="35">
        <f t="shared" ref="AR23:AR29" si="348">((AQ23+AS23)/AO23)</f>
        <v>8.0183276059564712E-3</v>
      </c>
      <c r="AS23" s="34"/>
      <c r="AT23" s="35">
        <f t="shared" ref="AT23:AT29" si="349">AS23/(AQ23+AS23)</f>
        <v>0</v>
      </c>
      <c r="AU23" s="36"/>
      <c r="AV23" s="34"/>
      <c r="AW23" s="34"/>
      <c r="AX23" s="37"/>
      <c r="AY23" s="33"/>
      <c r="AZ23" s="34"/>
      <c r="BA23" s="34">
        <f t="shared" ref="BA23:BB23" si="350">BA20-AY23</f>
        <v>864</v>
      </c>
      <c r="BB23" s="34">
        <f t="shared" si="350"/>
        <v>74</v>
      </c>
      <c r="BC23" s="34">
        <v>26</v>
      </c>
      <c r="BD23" s="35">
        <f t="shared" ref="BD23:BD29" si="351">((BC23+BE23)/BA23)</f>
        <v>3.0092592592592591E-2</v>
      </c>
      <c r="BE23" s="34"/>
      <c r="BF23" s="35">
        <f t="shared" ref="BF23:BF29" si="352">BE23/(BC23+BE23)</f>
        <v>0</v>
      </c>
      <c r="BG23" s="36"/>
      <c r="BH23" s="34"/>
      <c r="BI23" s="34"/>
      <c r="BJ23" s="37"/>
      <c r="BK23" s="33"/>
      <c r="BL23" s="34"/>
      <c r="BM23" s="34">
        <f t="shared" ref="BM23:BN23" si="353">BM20-BK23</f>
        <v>0</v>
      </c>
      <c r="BN23" s="34">
        <f t="shared" si="353"/>
        <v>0</v>
      </c>
      <c r="BO23" s="34"/>
      <c r="BP23" s="35" t="e">
        <f t="shared" ref="BP23:BP29" si="354">((BO23+BQ23)/BM23)</f>
        <v>#DIV/0!</v>
      </c>
      <c r="BQ23" s="34"/>
      <c r="BR23" s="35" t="e">
        <f t="shared" ref="BR23:BR29" si="355">BQ23/(BO23+BQ23)</f>
        <v>#DIV/0!</v>
      </c>
      <c r="BS23" s="36"/>
      <c r="BT23" s="34"/>
      <c r="BU23" s="34"/>
      <c r="BV23" s="37"/>
      <c r="BW23" s="33"/>
      <c r="BX23" s="34"/>
      <c r="BY23" s="34">
        <f t="shared" ref="BY23:BZ23" si="356">BY20-BW23</f>
        <v>0</v>
      </c>
      <c r="BZ23" s="34">
        <f t="shared" si="356"/>
        <v>0</v>
      </c>
      <c r="CA23" s="34"/>
      <c r="CB23" s="35" t="e">
        <f t="shared" ref="CB23:CB29" si="357">((CA23+CC23)/BY23)</f>
        <v>#DIV/0!</v>
      </c>
      <c r="CC23" s="34"/>
      <c r="CD23" s="35" t="e">
        <f t="shared" ref="CD23:CD29" si="358">CC23/(CA23+CC23)</f>
        <v>#DIV/0!</v>
      </c>
      <c r="CE23" s="36"/>
      <c r="CF23" s="34"/>
      <c r="CG23" s="34"/>
      <c r="CH23" s="37"/>
      <c r="CI23" s="33"/>
      <c r="CJ23" s="34"/>
      <c r="CK23" s="34">
        <f t="shared" ref="CK23:CL23" si="359">CK20-CI23</f>
        <v>0</v>
      </c>
      <c r="CL23" s="34">
        <f t="shared" si="359"/>
        <v>0</v>
      </c>
      <c r="CM23" s="34"/>
      <c r="CN23" s="35" t="e">
        <f t="shared" ref="CN23:CN29" si="360">((CM23+CO23)/CK23)</f>
        <v>#DIV/0!</v>
      </c>
      <c r="CO23" s="34"/>
      <c r="CP23" s="35" t="e">
        <f t="shared" ref="CP23:CP29" si="361">CO23/(CM23+CO23)</f>
        <v>#DIV/0!</v>
      </c>
      <c r="CQ23" s="36"/>
      <c r="CR23" s="34"/>
      <c r="CS23" s="34"/>
      <c r="CT23" s="37"/>
      <c r="CU23" s="33"/>
      <c r="CV23" s="34"/>
      <c r="CW23" s="34">
        <f t="shared" ref="CW23:CX23" si="362">CW20-CU23</f>
        <v>0</v>
      </c>
      <c r="CX23" s="34">
        <f t="shared" si="362"/>
        <v>0</v>
      </c>
      <c r="CY23" s="34"/>
      <c r="CZ23" s="35" t="e">
        <f t="shared" ref="CZ23:CZ29" si="363">((CY23+DA23)/CW23)</f>
        <v>#DIV/0!</v>
      </c>
      <c r="DA23" s="34"/>
      <c r="DB23" s="35" t="e">
        <f t="shared" ref="DB23:DB29" si="364">DA23/(CY23+DA23)</f>
        <v>#DIV/0!</v>
      </c>
      <c r="DC23" s="36"/>
      <c r="DD23" s="34"/>
      <c r="DE23" s="34"/>
      <c r="DF23" s="37"/>
      <c r="DG23" s="33"/>
      <c r="DH23" s="34"/>
      <c r="DI23" s="34">
        <f t="shared" ref="DI23:DJ23" si="365">DI20-DG23</f>
        <v>0</v>
      </c>
      <c r="DJ23" s="34">
        <f t="shared" si="365"/>
        <v>0</v>
      </c>
      <c r="DK23" s="34"/>
      <c r="DL23" s="35" t="e">
        <f t="shared" ref="DL23:DL29" si="366">((DK23+DM23)/DI23)</f>
        <v>#DIV/0!</v>
      </c>
      <c r="DM23" s="34"/>
      <c r="DN23" s="35" t="e">
        <f t="shared" ref="DN23:DN29" si="367">DM23/(DK23+DM23)</f>
        <v>#DIV/0!</v>
      </c>
      <c r="DO23" s="36"/>
      <c r="DP23" s="34"/>
      <c r="DQ23" s="34"/>
      <c r="DR23" s="37"/>
      <c r="DS23" s="33"/>
      <c r="DT23" s="34"/>
      <c r="DU23" s="34">
        <f t="shared" ref="DU23:DV23" si="368">DU20-DS23</f>
        <v>0</v>
      </c>
      <c r="DV23" s="34">
        <f t="shared" si="368"/>
        <v>0</v>
      </c>
      <c r="DW23" s="34"/>
      <c r="DX23" s="35" t="e">
        <f t="shared" ref="DX23:DX29" si="369">((DW23+DY23)/DU23)</f>
        <v>#DIV/0!</v>
      </c>
      <c r="DY23" s="34"/>
      <c r="DZ23" s="35" t="e">
        <f t="shared" ref="DZ23:DZ29" si="370">DY23/(DW23+DY23)</f>
        <v>#DIV/0!</v>
      </c>
      <c r="EA23" s="36"/>
      <c r="EB23" s="34"/>
      <c r="EC23" s="34"/>
      <c r="ED23" s="37"/>
      <c r="EE23" s="33"/>
      <c r="EF23" s="34"/>
      <c r="EG23" s="34">
        <f t="shared" ref="EG23:EH23" si="371">EG20-EE23</f>
        <v>0</v>
      </c>
      <c r="EH23" s="34">
        <f t="shared" si="371"/>
        <v>0</v>
      </c>
      <c r="EI23" s="34"/>
      <c r="EJ23" s="35" t="e">
        <f t="shared" ref="EJ23:EJ29" si="372">((EI23+EK23)/EG23)</f>
        <v>#DIV/0!</v>
      </c>
      <c r="EK23" s="34"/>
      <c r="EL23" s="35" t="e">
        <f t="shared" ref="EL23:EL29" si="373">EK23/(EI23+EK23)</f>
        <v>#DIV/0!</v>
      </c>
      <c r="EM23" s="36"/>
      <c r="EN23" s="34"/>
      <c r="EO23" s="34"/>
      <c r="EP23" s="37"/>
      <c r="EQ23" s="33"/>
      <c r="ER23" s="34"/>
      <c r="ES23" s="34">
        <f t="shared" ref="ES23:ET23" si="374">ES20-EQ23</f>
        <v>0</v>
      </c>
      <c r="ET23" s="34">
        <f t="shared" si="374"/>
        <v>0</v>
      </c>
      <c r="EU23" s="34"/>
      <c r="EV23" s="35" t="e">
        <f t="shared" ref="EV23:EV29" si="375">((EU23+EW23)/ES23)</f>
        <v>#DIV/0!</v>
      </c>
      <c r="EW23" s="34"/>
      <c r="EX23" s="35" t="e">
        <f t="shared" ref="EX23:EX29" si="376">EW23/(EU23+EW23)</f>
        <v>#DIV/0!</v>
      </c>
      <c r="EY23" s="36"/>
      <c r="EZ23" s="34"/>
      <c r="FA23" s="34"/>
      <c r="FB23" s="37"/>
      <c r="FC23" s="33"/>
      <c r="FD23" s="34"/>
      <c r="FE23" s="34">
        <f t="shared" ref="FE23:FF23" si="377">FE20-FC23</f>
        <v>0</v>
      </c>
      <c r="FF23" s="34">
        <f t="shared" si="377"/>
        <v>0</v>
      </c>
      <c r="FG23" s="34"/>
      <c r="FH23" s="35" t="e">
        <f t="shared" ref="FH23:FH29" si="378">((FG23+FI23)/FE23)</f>
        <v>#DIV/0!</v>
      </c>
      <c r="FI23" s="34"/>
      <c r="FJ23" s="35" t="e">
        <f t="shared" ref="FJ23:FJ29" si="379">FI23/(FG23+FI23)</f>
        <v>#DIV/0!</v>
      </c>
      <c r="FK23" s="36"/>
      <c r="FL23" s="34"/>
      <c r="FM23" s="34"/>
      <c r="FN23" s="37"/>
      <c r="FO23" s="33"/>
      <c r="FP23" s="34"/>
      <c r="FQ23" s="34">
        <f t="shared" ref="FQ23:FR23" si="380">FQ20-FO23</f>
        <v>0</v>
      </c>
      <c r="FR23" s="34">
        <f t="shared" si="380"/>
        <v>0</v>
      </c>
      <c r="FS23" s="34"/>
      <c r="FT23" s="35" t="e">
        <f t="shared" ref="FT23:FT29" si="381">((FS23+FU23)/FQ23)</f>
        <v>#DIV/0!</v>
      </c>
      <c r="FU23" s="34"/>
      <c r="FV23" s="35" t="e">
        <f t="shared" ref="FV23:FV29" si="382">FU23/(FS23+FU23)</f>
        <v>#DIV/0!</v>
      </c>
      <c r="FW23" s="36"/>
      <c r="FX23" s="34"/>
      <c r="FY23" s="34"/>
      <c r="FZ23" s="37"/>
      <c r="GA23" s="33"/>
      <c r="GB23" s="34"/>
      <c r="GC23" s="34">
        <f t="shared" ref="GC23:GD23" si="383">GC20-GA23</f>
        <v>0</v>
      </c>
      <c r="GD23" s="34">
        <f t="shared" si="383"/>
        <v>0</v>
      </c>
      <c r="GE23" s="34"/>
      <c r="GF23" s="35" t="e">
        <f t="shared" ref="GF23:GF29" si="384">((GE23+GG23)/GC23)</f>
        <v>#DIV/0!</v>
      </c>
      <c r="GG23" s="34"/>
      <c r="GH23" s="35" t="e">
        <f t="shared" ref="GH23:GH29" si="385">GG23/(GE23+GG23)</f>
        <v>#DIV/0!</v>
      </c>
      <c r="GI23" s="36"/>
      <c r="GJ23" s="34"/>
      <c r="GK23" s="34"/>
      <c r="GL23" s="37"/>
      <c r="GM23" s="33"/>
      <c r="GN23" s="34"/>
      <c r="GO23" s="34">
        <f t="shared" ref="GO23:GP23" si="386">GO20-GM23</f>
        <v>0</v>
      </c>
      <c r="GP23" s="34">
        <f t="shared" si="386"/>
        <v>0</v>
      </c>
      <c r="GQ23" s="34"/>
      <c r="GR23" s="35" t="e">
        <f t="shared" ref="GR23:GR29" si="387">((GQ23+GS23)/GO23)</f>
        <v>#DIV/0!</v>
      </c>
      <c r="GS23" s="34"/>
      <c r="GT23" s="35" t="e">
        <f t="shared" ref="GT23:GT29" si="388">GS23/(GQ23+GS23)</f>
        <v>#DIV/0!</v>
      </c>
      <c r="GU23" s="36"/>
      <c r="GV23" s="34"/>
      <c r="GW23" s="34"/>
      <c r="GX23" s="37"/>
      <c r="GY23" s="33"/>
      <c r="GZ23" s="34"/>
      <c r="HA23" s="34">
        <f t="shared" ref="HA23:HB23" si="389">HA20-GY23</f>
        <v>0</v>
      </c>
      <c r="HB23" s="34">
        <f t="shared" si="389"/>
        <v>0</v>
      </c>
      <c r="HC23" s="34"/>
      <c r="HD23" s="35" t="e">
        <f t="shared" ref="HD23:HD29" si="390">((HC23+HE23)/HA23)</f>
        <v>#DIV/0!</v>
      </c>
      <c r="HE23" s="34"/>
      <c r="HF23" s="35" t="e">
        <f t="shared" ref="HF23:HF29" si="391">HE23/(HC23+HE23)</f>
        <v>#DIV/0!</v>
      </c>
      <c r="HG23" s="36"/>
      <c r="HH23" s="34"/>
      <c r="HI23" s="34"/>
      <c r="HJ23" s="37"/>
      <c r="HK23" s="33">
        <f t="shared" ref="HK23:HN30" si="392">+C23+O23+AA23+AM23+AY23+BK23+BW23+CI23+CU23+DG23+DS23+EE23+EQ23+FC23+FO23+GA23+GM23+GY23</f>
        <v>2</v>
      </c>
      <c r="HL23" s="34">
        <f t="shared" si="392"/>
        <v>1</v>
      </c>
      <c r="HM23" s="34">
        <f t="shared" si="392"/>
        <v>3662</v>
      </c>
      <c r="HN23" s="34">
        <f t="shared" si="392"/>
        <v>313</v>
      </c>
      <c r="HO23" s="34">
        <f t="shared" ref="HO23:HO30" si="393">+G23+S23+AE23+AQ23+BC23+BO23+CA23+CM23+CY23+DK23+DW23+EI23+EU23+FG23+FS23+GE23+GQ23+HC23+I23+U23+AG23+AS23+BE23+BQ23+CC23+CO23+DA23+DM23+DY23+EK23+EW23+FI23+FU23+GG23+GS23+HE23</f>
        <v>38</v>
      </c>
      <c r="HP23" s="214">
        <f t="shared" ref="HP23:HP24" si="394">+(HO23)/HM23</f>
        <v>1.0376843255051884E-2</v>
      </c>
      <c r="HQ23" s="48">
        <f t="shared" ref="HQ23:HQ30" si="39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396">+HT23/HO23*100</f>
        <v>0</v>
      </c>
      <c r="HV23" s="48"/>
      <c r="HW23" s="37"/>
    </row>
    <row r="24" spans="1:231" ht="18.75" x14ac:dyDescent="0.25">
      <c r="A24" s="226"/>
      <c r="B24" s="41">
        <f t="shared" ref="B24:B29" si="397">+B23+1</f>
        <v>44443</v>
      </c>
      <c r="C24" s="10"/>
      <c r="D24" s="11"/>
      <c r="E24" s="74">
        <f t="shared" ref="E24:F28" si="398">E23-C24</f>
        <v>874</v>
      </c>
      <c r="F24" s="74">
        <f t="shared" si="398"/>
        <v>74</v>
      </c>
      <c r="G24" s="11">
        <v>4</v>
      </c>
      <c r="H24" s="12">
        <f t="shared" si="340"/>
        <v>4.5766590389016018E-3</v>
      </c>
      <c r="I24" s="11"/>
      <c r="J24" s="12">
        <f t="shared" ref="J24:J29" si="399">I24/(G24+I24)</f>
        <v>0</v>
      </c>
      <c r="K24" s="13"/>
      <c r="L24" s="11"/>
      <c r="M24" s="11"/>
      <c r="N24" s="14"/>
      <c r="O24" s="10"/>
      <c r="P24" s="11"/>
      <c r="Q24" s="74">
        <f t="shared" ref="Q24:R29" si="400">Q23-O24</f>
        <v>875</v>
      </c>
      <c r="R24" s="74">
        <f t="shared" si="400"/>
        <v>75</v>
      </c>
      <c r="S24" s="11">
        <v>7</v>
      </c>
      <c r="T24" s="12">
        <f t="shared" si="342"/>
        <v>8.0000000000000002E-3</v>
      </c>
      <c r="U24" s="11"/>
      <c r="V24" s="12">
        <f t="shared" si="343"/>
        <v>0</v>
      </c>
      <c r="W24" s="13"/>
      <c r="X24" s="11"/>
      <c r="Y24" s="11"/>
      <c r="Z24" s="14"/>
      <c r="AA24" s="10"/>
      <c r="AB24" s="11"/>
      <c r="AC24" s="74">
        <f t="shared" ref="AC24:AD29" si="401">AC23-AA24</f>
        <v>176</v>
      </c>
      <c r="AD24" s="74">
        <f t="shared" si="401"/>
        <v>15</v>
      </c>
      <c r="AE24" s="11"/>
      <c r="AF24" s="12">
        <f t="shared" si="345"/>
        <v>0</v>
      </c>
      <c r="AG24" s="11"/>
      <c r="AH24" s="12" t="e">
        <f t="shared" si="346"/>
        <v>#DIV/0!</v>
      </c>
      <c r="AI24" s="13"/>
      <c r="AJ24" s="11"/>
      <c r="AK24" s="11"/>
      <c r="AL24" s="14"/>
      <c r="AM24" s="10"/>
      <c r="AN24" s="11"/>
      <c r="AO24" s="74">
        <f t="shared" ref="AO24:AP29" si="402">AO23-AM24</f>
        <v>873</v>
      </c>
      <c r="AP24" s="74">
        <f t="shared" si="402"/>
        <v>75</v>
      </c>
      <c r="AQ24" s="11">
        <v>13</v>
      </c>
      <c r="AR24" s="12">
        <f t="shared" si="348"/>
        <v>1.4891179839633447E-2</v>
      </c>
      <c r="AS24" s="11"/>
      <c r="AT24" s="12">
        <f t="shared" si="349"/>
        <v>0</v>
      </c>
      <c r="AU24" s="13"/>
      <c r="AV24" s="11"/>
      <c r="AW24" s="11"/>
      <c r="AX24" s="14"/>
      <c r="AY24" s="10"/>
      <c r="AZ24" s="11"/>
      <c r="BA24" s="74">
        <f t="shared" ref="BA24:BB29" si="403">BA23-AY24</f>
        <v>864</v>
      </c>
      <c r="BB24" s="74">
        <f t="shared" si="403"/>
        <v>74</v>
      </c>
      <c r="BC24" s="11">
        <v>28</v>
      </c>
      <c r="BD24" s="12">
        <f t="shared" si="351"/>
        <v>3.2407407407407406E-2</v>
      </c>
      <c r="BE24" s="11"/>
      <c r="BF24" s="12">
        <f t="shared" si="352"/>
        <v>0</v>
      </c>
      <c r="BG24" s="13"/>
      <c r="BH24" s="11"/>
      <c r="BI24" s="11"/>
      <c r="BJ24" s="14"/>
      <c r="BK24" s="10"/>
      <c r="BL24" s="11"/>
      <c r="BM24" s="74">
        <f t="shared" ref="BM24:BN29" si="404">BM23-BK24</f>
        <v>0</v>
      </c>
      <c r="BN24" s="74">
        <f t="shared" si="404"/>
        <v>0</v>
      </c>
      <c r="BO24" s="11"/>
      <c r="BP24" s="12" t="e">
        <f t="shared" si="354"/>
        <v>#DIV/0!</v>
      </c>
      <c r="BQ24" s="11"/>
      <c r="BR24" s="12" t="e">
        <f t="shared" si="355"/>
        <v>#DIV/0!</v>
      </c>
      <c r="BS24" s="13"/>
      <c r="BT24" s="11"/>
      <c r="BU24" s="11"/>
      <c r="BV24" s="14"/>
      <c r="BW24" s="10"/>
      <c r="BX24" s="11"/>
      <c r="BY24" s="74">
        <f t="shared" ref="BY24:BZ29" si="405">BY23-BW24</f>
        <v>0</v>
      </c>
      <c r="BZ24" s="74">
        <f t="shared" si="405"/>
        <v>0</v>
      </c>
      <c r="CA24" s="11"/>
      <c r="CB24" s="12" t="e">
        <f t="shared" si="357"/>
        <v>#DIV/0!</v>
      </c>
      <c r="CC24" s="11"/>
      <c r="CD24" s="12" t="e">
        <f t="shared" si="358"/>
        <v>#DIV/0!</v>
      </c>
      <c r="CE24" s="13"/>
      <c r="CF24" s="11"/>
      <c r="CG24" s="11"/>
      <c r="CH24" s="14"/>
      <c r="CI24" s="10"/>
      <c r="CJ24" s="11"/>
      <c r="CK24" s="74">
        <f t="shared" ref="CK24:CL29" si="406">CK23-CI24</f>
        <v>0</v>
      </c>
      <c r="CL24" s="74">
        <f t="shared" si="406"/>
        <v>0</v>
      </c>
      <c r="CM24" s="11"/>
      <c r="CN24" s="12" t="e">
        <f t="shared" si="360"/>
        <v>#DIV/0!</v>
      </c>
      <c r="CO24" s="11"/>
      <c r="CP24" s="12" t="e">
        <f t="shared" si="361"/>
        <v>#DIV/0!</v>
      </c>
      <c r="CQ24" s="13"/>
      <c r="CR24" s="11"/>
      <c r="CS24" s="11"/>
      <c r="CT24" s="14"/>
      <c r="CU24" s="10"/>
      <c r="CV24" s="11"/>
      <c r="CW24" s="74">
        <f t="shared" ref="CW24:CX29" si="407">CW23-CU24</f>
        <v>0</v>
      </c>
      <c r="CX24" s="74">
        <f t="shared" si="407"/>
        <v>0</v>
      </c>
      <c r="CY24" s="11"/>
      <c r="CZ24" s="12" t="e">
        <f t="shared" si="363"/>
        <v>#DIV/0!</v>
      </c>
      <c r="DA24" s="11"/>
      <c r="DB24" s="12" t="e">
        <f t="shared" si="364"/>
        <v>#DIV/0!</v>
      </c>
      <c r="DC24" s="13"/>
      <c r="DD24" s="11"/>
      <c r="DE24" s="11"/>
      <c r="DF24" s="14"/>
      <c r="DG24" s="10"/>
      <c r="DH24" s="11"/>
      <c r="DI24" s="74">
        <f t="shared" ref="DI24:DJ29" si="408">DI23-DG24</f>
        <v>0</v>
      </c>
      <c r="DJ24" s="74">
        <f t="shared" si="408"/>
        <v>0</v>
      </c>
      <c r="DK24" s="11"/>
      <c r="DL24" s="12" t="e">
        <f t="shared" si="366"/>
        <v>#DIV/0!</v>
      </c>
      <c r="DM24" s="11"/>
      <c r="DN24" s="12" t="e">
        <f t="shared" si="367"/>
        <v>#DIV/0!</v>
      </c>
      <c r="DO24" s="13"/>
      <c r="DP24" s="11"/>
      <c r="DQ24" s="11"/>
      <c r="DR24" s="14"/>
      <c r="DS24" s="10"/>
      <c r="DT24" s="11"/>
      <c r="DU24" s="74">
        <f t="shared" ref="DU24:DV29" si="409">DU23-DS24</f>
        <v>0</v>
      </c>
      <c r="DV24" s="74">
        <f t="shared" si="409"/>
        <v>0</v>
      </c>
      <c r="DW24" s="11"/>
      <c r="DX24" s="12" t="e">
        <f t="shared" si="369"/>
        <v>#DIV/0!</v>
      </c>
      <c r="DY24" s="11"/>
      <c r="DZ24" s="12" t="e">
        <f t="shared" si="370"/>
        <v>#DIV/0!</v>
      </c>
      <c r="EA24" s="13"/>
      <c r="EB24" s="11"/>
      <c r="EC24" s="11"/>
      <c r="ED24" s="14"/>
      <c r="EE24" s="10"/>
      <c r="EF24" s="11"/>
      <c r="EG24" s="74">
        <f t="shared" ref="EG24:EH29" si="410">EG23-EE24</f>
        <v>0</v>
      </c>
      <c r="EH24" s="74">
        <f t="shared" si="410"/>
        <v>0</v>
      </c>
      <c r="EI24" s="11"/>
      <c r="EJ24" s="12" t="e">
        <f t="shared" si="372"/>
        <v>#DIV/0!</v>
      </c>
      <c r="EK24" s="11"/>
      <c r="EL24" s="12" t="e">
        <f t="shared" si="373"/>
        <v>#DIV/0!</v>
      </c>
      <c r="EM24" s="13"/>
      <c r="EN24" s="11"/>
      <c r="EO24" s="11"/>
      <c r="EP24" s="14"/>
      <c r="EQ24" s="10"/>
      <c r="ER24" s="11"/>
      <c r="ES24" s="74">
        <f t="shared" ref="ES24:ET29" si="411">ES23-EQ24</f>
        <v>0</v>
      </c>
      <c r="ET24" s="74">
        <f t="shared" si="411"/>
        <v>0</v>
      </c>
      <c r="EU24" s="11"/>
      <c r="EV24" s="12" t="e">
        <f t="shared" si="375"/>
        <v>#DIV/0!</v>
      </c>
      <c r="EW24" s="11"/>
      <c r="EX24" s="12" t="e">
        <f t="shared" si="376"/>
        <v>#DIV/0!</v>
      </c>
      <c r="EY24" s="13"/>
      <c r="EZ24" s="11"/>
      <c r="FA24" s="11"/>
      <c r="FB24" s="14"/>
      <c r="FC24" s="10"/>
      <c r="FD24" s="11"/>
      <c r="FE24" s="74">
        <f t="shared" ref="FE24:FF29" si="412">FE23-FC24</f>
        <v>0</v>
      </c>
      <c r="FF24" s="74">
        <f t="shared" si="412"/>
        <v>0</v>
      </c>
      <c r="FG24" s="11"/>
      <c r="FH24" s="12" t="e">
        <f t="shared" si="378"/>
        <v>#DIV/0!</v>
      </c>
      <c r="FI24" s="11"/>
      <c r="FJ24" s="12" t="e">
        <f t="shared" si="379"/>
        <v>#DIV/0!</v>
      </c>
      <c r="FK24" s="13"/>
      <c r="FL24" s="11"/>
      <c r="FM24" s="11"/>
      <c r="FN24" s="14"/>
      <c r="FO24" s="10"/>
      <c r="FP24" s="11"/>
      <c r="FQ24" s="74">
        <f t="shared" ref="FQ24:FR29" si="413">FQ23-FO24</f>
        <v>0</v>
      </c>
      <c r="FR24" s="74">
        <f t="shared" si="413"/>
        <v>0</v>
      </c>
      <c r="FS24" s="11"/>
      <c r="FT24" s="12" t="e">
        <f t="shared" si="381"/>
        <v>#DIV/0!</v>
      </c>
      <c r="FU24" s="11"/>
      <c r="FV24" s="12" t="e">
        <f t="shared" si="382"/>
        <v>#DIV/0!</v>
      </c>
      <c r="FW24" s="13"/>
      <c r="FX24" s="11"/>
      <c r="FY24" s="11"/>
      <c r="FZ24" s="14"/>
      <c r="GA24" s="10"/>
      <c r="GB24" s="11"/>
      <c r="GC24" s="74">
        <f t="shared" ref="GC24:GD29" si="414">GC23-GA24</f>
        <v>0</v>
      </c>
      <c r="GD24" s="74">
        <f t="shared" si="414"/>
        <v>0</v>
      </c>
      <c r="GE24" s="11"/>
      <c r="GF24" s="12" t="e">
        <f t="shared" si="384"/>
        <v>#DIV/0!</v>
      </c>
      <c r="GG24" s="11"/>
      <c r="GH24" s="12" t="e">
        <f t="shared" si="385"/>
        <v>#DIV/0!</v>
      </c>
      <c r="GI24" s="13"/>
      <c r="GJ24" s="11"/>
      <c r="GK24" s="11"/>
      <c r="GL24" s="14"/>
      <c r="GM24" s="10"/>
      <c r="GN24" s="11"/>
      <c r="GO24" s="74">
        <f t="shared" ref="GO24:GP29" si="415">GO23-GM24</f>
        <v>0</v>
      </c>
      <c r="GP24" s="74">
        <f t="shared" si="415"/>
        <v>0</v>
      </c>
      <c r="GQ24" s="11"/>
      <c r="GR24" s="12" t="e">
        <f t="shared" si="387"/>
        <v>#DIV/0!</v>
      </c>
      <c r="GS24" s="11"/>
      <c r="GT24" s="12" t="e">
        <f t="shared" si="388"/>
        <v>#DIV/0!</v>
      </c>
      <c r="GU24" s="13"/>
      <c r="GV24" s="11"/>
      <c r="GW24" s="11"/>
      <c r="GX24" s="14"/>
      <c r="GY24" s="10"/>
      <c r="GZ24" s="11"/>
      <c r="HA24" s="74">
        <f t="shared" ref="HA24:HB29" si="416">HA23-GY24</f>
        <v>0</v>
      </c>
      <c r="HB24" s="74">
        <f t="shared" si="416"/>
        <v>0</v>
      </c>
      <c r="HC24" s="11"/>
      <c r="HD24" s="12" t="e">
        <f t="shared" si="390"/>
        <v>#DIV/0!</v>
      </c>
      <c r="HE24" s="11"/>
      <c r="HF24" s="12" t="e">
        <f t="shared" si="391"/>
        <v>#DIV/0!</v>
      </c>
      <c r="HG24" s="13"/>
      <c r="HH24" s="11"/>
      <c r="HI24" s="11"/>
      <c r="HJ24" s="14"/>
      <c r="HK24" s="10">
        <f t="shared" si="392"/>
        <v>0</v>
      </c>
      <c r="HL24" s="11">
        <f t="shared" si="392"/>
        <v>0</v>
      </c>
      <c r="HM24" s="11">
        <f t="shared" si="392"/>
        <v>3662</v>
      </c>
      <c r="HN24" s="11">
        <f t="shared" si="392"/>
        <v>313</v>
      </c>
      <c r="HO24" s="11">
        <f t="shared" si="393"/>
        <v>52</v>
      </c>
      <c r="HP24" s="215">
        <f t="shared" si="394"/>
        <v>1.4199890770071E-2</v>
      </c>
      <c r="HQ24" s="15">
        <f t="shared" si="395"/>
        <v>0</v>
      </c>
      <c r="HR24" s="12">
        <f t="shared" ref="HR24:HR30" si="417">+(HQ24/(HO24))</f>
        <v>0</v>
      </c>
      <c r="HS24" s="16"/>
      <c r="HT24" s="17"/>
      <c r="HU24" s="16">
        <f t="shared" si="396"/>
        <v>0</v>
      </c>
      <c r="HV24" s="15"/>
      <c r="HW24" s="14"/>
    </row>
    <row r="25" spans="1:231" ht="18.75" x14ac:dyDescent="0.25">
      <c r="A25" s="226"/>
      <c r="B25" s="41">
        <f t="shared" si="397"/>
        <v>44444</v>
      </c>
      <c r="C25" s="10"/>
      <c r="D25" s="11"/>
      <c r="E25" s="74">
        <f t="shared" si="398"/>
        <v>874</v>
      </c>
      <c r="F25" s="74">
        <f t="shared" si="398"/>
        <v>74</v>
      </c>
      <c r="G25" s="11">
        <v>11</v>
      </c>
      <c r="H25" s="12">
        <f t="shared" si="340"/>
        <v>1.2585812356979404E-2</v>
      </c>
      <c r="I25" s="11"/>
      <c r="J25" s="12">
        <f t="shared" si="399"/>
        <v>0</v>
      </c>
      <c r="K25" s="13"/>
      <c r="L25" s="11"/>
      <c r="M25" s="11"/>
      <c r="N25" s="14"/>
      <c r="O25" s="10"/>
      <c r="P25" s="11"/>
      <c r="Q25" s="74">
        <f t="shared" si="400"/>
        <v>875</v>
      </c>
      <c r="R25" s="74">
        <f t="shared" si="400"/>
        <v>75</v>
      </c>
      <c r="S25" s="11">
        <v>11</v>
      </c>
      <c r="T25" s="12">
        <f t="shared" si="342"/>
        <v>1.2571428571428572E-2</v>
      </c>
      <c r="U25" s="11"/>
      <c r="V25" s="12">
        <f t="shared" si="343"/>
        <v>0</v>
      </c>
      <c r="W25" s="13"/>
      <c r="X25" s="11"/>
      <c r="Y25" s="11"/>
      <c r="Z25" s="14"/>
      <c r="AA25" s="10"/>
      <c r="AB25" s="11"/>
      <c r="AC25" s="74">
        <f t="shared" si="401"/>
        <v>176</v>
      </c>
      <c r="AD25" s="74">
        <f t="shared" si="401"/>
        <v>15</v>
      </c>
      <c r="AE25" s="11">
        <v>1</v>
      </c>
      <c r="AF25" s="12">
        <f t="shared" si="345"/>
        <v>5.681818181818182E-3</v>
      </c>
      <c r="AG25" s="11"/>
      <c r="AH25" s="12">
        <f t="shared" si="346"/>
        <v>0</v>
      </c>
      <c r="AI25" s="13"/>
      <c r="AJ25" s="11"/>
      <c r="AK25" s="11"/>
      <c r="AL25" s="14"/>
      <c r="AM25" s="10"/>
      <c r="AN25" s="11"/>
      <c r="AO25" s="74">
        <f t="shared" si="402"/>
        <v>873</v>
      </c>
      <c r="AP25" s="74">
        <f t="shared" si="402"/>
        <v>75</v>
      </c>
      <c r="AQ25" s="11">
        <v>27</v>
      </c>
      <c r="AR25" s="12">
        <f t="shared" si="348"/>
        <v>3.0927835051546393E-2</v>
      </c>
      <c r="AS25" s="11"/>
      <c r="AT25" s="12">
        <f t="shared" si="349"/>
        <v>0</v>
      </c>
      <c r="AU25" s="13"/>
      <c r="AV25" s="11"/>
      <c r="AW25" s="11"/>
      <c r="AX25" s="14"/>
      <c r="AY25" s="10"/>
      <c r="AZ25" s="11"/>
      <c r="BA25" s="74">
        <f t="shared" si="403"/>
        <v>864</v>
      </c>
      <c r="BB25" s="74">
        <f t="shared" si="403"/>
        <v>74</v>
      </c>
      <c r="BC25" s="11">
        <v>39</v>
      </c>
      <c r="BD25" s="12">
        <f t="shared" si="351"/>
        <v>4.5138888888888888E-2</v>
      </c>
      <c r="BE25" s="11"/>
      <c r="BF25" s="12">
        <f t="shared" si="352"/>
        <v>0</v>
      </c>
      <c r="BG25" s="13"/>
      <c r="BH25" s="11"/>
      <c r="BI25" s="11"/>
      <c r="BJ25" s="14"/>
      <c r="BK25" s="10"/>
      <c r="BL25" s="11"/>
      <c r="BM25" s="74">
        <f t="shared" si="404"/>
        <v>0</v>
      </c>
      <c r="BN25" s="74">
        <f t="shared" si="404"/>
        <v>0</v>
      </c>
      <c r="BO25" s="11"/>
      <c r="BP25" s="12" t="e">
        <f t="shared" si="354"/>
        <v>#DIV/0!</v>
      </c>
      <c r="BQ25" s="11"/>
      <c r="BR25" s="12" t="e">
        <f t="shared" si="355"/>
        <v>#DIV/0!</v>
      </c>
      <c r="BS25" s="13"/>
      <c r="BT25" s="11"/>
      <c r="BU25" s="11"/>
      <c r="BV25" s="14"/>
      <c r="BW25" s="10"/>
      <c r="BX25" s="11"/>
      <c r="BY25" s="74">
        <f t="shared" si="405"/>
        <v>0</v>
      </c>
      <c r="BZ25" s="74">
        <f t="shared" si="405"/>
        <v>0</v>
      </c>
      <c r="CA25" s="11"/>
      <c r="CB25" s="12" t="e">
        <f t="shared" si="357"/>
        <v>#DIV/0!</v>
      </c>
      <c r="CC25" s="11"/>
      <c r="CD25" s="12" t="e">
        <f t="shared" si="358"/>
        <v>#DIV/0!</v>
      </c>
      <c r="CE25" s="13"/>
      <c r="CF25" s="11"/>
      <c r="CG25" s="11"/>
      <c r="CH25" s="14"/>
      <c r="CI25" s="10"/>
      <c r="CJ25" s="11"/>
      <c r="CK25" s="74">
        <f t="shared" si="406"/>
        <v>0</v>
      </c>
      <c r="CL25" s="74">
        <f t="shared" si="406"/>
        <v>0</v>
      </c>
      <c r="CM25" s="11"/>
      <c r="CN25" s="12" t="e">
        <f t="shared" si="360"/>
        <v>#DIV/0!</v>
      </c>
      <c r="CO25" s="11"/>
      <c r="CP25" s="12" t="e">
        <f t="shared" si="361"/>
        <v>#DIV/0!</v>
      </c>
      <c r="CQ25" s="13"/>
      <c r="CR25" s="11"/>
      <c r="CS25" s="11"/>
      <c r="CT25" s="14"/>
      <c r="CU25" s="10"/>
      <c r="CV25" s="11"/>
      <c r="CW25" s="74">
        <f t="shared" si="407"/>
        <v>0</v>
      </c>
      <c r="CX25" s="74">
        <f t="shared" si="407"/>
        <v>0</v>
      </c>
      <c r="CY25" s="11"/>
      <c r="CZ25" s="12" t="e">
        <f t="shared" si="363"/>
        <v>#DIV/0!</v>
      </c>
      <c r="DA25" s="11"/>
      <c r="DB25" s="12" t="e">
        <f t="shared" si="364"/>
        <v>#DIV/0!</v>
      </c>
      <c r="DC25" s="13"/>
      <c r="DD25" s="11"/>
      <c r="DE25" s="11"/>
      <c r="DF25" s="14"/>
      <c r="DG25" s="10"/>
      <c r="DH25" s="11"/>
      <c r="DI25" s="74">
        <f t="shared" si="408"/>
        <v>0</v>
      </c>
      <c r="DJ25" s="74">
        <f t="shared" si="408"/>
        <v>0</v>
      </c>
      <c r="DK25" s="11"/>
      <c r="DL25" s="12" t="e">
        <f t="shared" si="366"/>
        <v>#DIV/0!</v>
      </c>
      <c r="DM25" s="11"/>
      <c r="DN25" s="12" t="e">
        <f t="shared" si="367"/>
        <v>#DIV/0!</v>
      </c>
      <c r="DO25" s="13"/>
      <c r="DP25" s="11"/>
      <c r="DQ25" s="11"/>
      <c r="DR25" s="14"/>
      <c r="DS25" s="10"/>
      <c r="DT25" s="11"/>
      <c r="DU25" s="74">
        <f t="shared" si="409"/>
        <v>0</v>
      </c>
      <c r="DV25" s="74">
        <f t="shared" si="409"/>
        <v>0</v>
      </c>
      <c r="DW25" s="11"/>
      <c r="DX25" s="12" t="e">
        <f t="shared" si="369"/>
        <v>#DIV/0!</v>
      </c>
      <c r="DY25" s="11"/>
      <c r="DZ25" s="12" t="e">
        <f t="shared" si="370"/>
        <v>#DIV/0!</v>
      </c>
      <c r="EA25" s="13"/>
      <c r="EB25" s="11"/>
      <c r="EC25" s="11"/>
      <c r="ED25" s="14"/>
      <c r="EE25" s="10"/>
      <c r="EF25" s="11"/>
      <c r="EG25" s="74">
        <f t="shared" si="410"/>
        <v>0</v>
      </c>
      <c r="EH25" s="74">
        <f t="shared" si="410"/>
        <v>0</v>
      </c>
      <c r="EI25" s="11"/>
      <c r="EJ25" s="12" t="e">
        <f t="shared" si="372"/>
        <v>#DIV/0!</v>
      </c>
      <c r="EK25" s="11"/>
      <c r="EL25" s="12" t="e">
        <f t="shared" si="373"/>
        <v>#DIV/0!</v>
      </c>
      <c r="EM25" s="13"/>
      <c r="EN25" s="11"/>
      <c r="EO25" s="11"/>
      <c r="EP25" s="14"/>
      <c r="EQ25" s="10"/>
      <c r="ER25" s="11"/>
      <c r="ES25" s="74">
        <f t="shared" si="411"/>
        <v>0</v>
      </c>
      <c r="ET25" s="74">
        <f t="shared" si="411"/>
        <v>0</v>
      </c>
      <c r="EU25" s="11"/>
      <c r="EV25" s="12" t="e">
        <f t="shared" si="375"/>
        <v>#DIV/0!</v>
      </c>
      <c r="EW25" s="11"/>
      <c r="EX25" s="12" t="e">
        <f t="shared" si="376"/>
        <v>#DIV/0!</v>
      </c>
      <c r="EY25" s="13"/>
      <c r="EZ25" s="11"/>
      <c r="FA25" s="11"/>
      <c r="FB25" s="14"/>
      <c r="FC25" s="10"/>
      <c r="FD25" s="11"/>
      <c r="FE25" s="74">
        <f t="shared" si="412"/>
        <v>0</v>
      </c>
      <c r="FF25" s="74">
        <f t="shared" si="412"/>
        <v>0</v>
      </c>
      <c r="FG25" s="11"/>
      <c r="FH25" s="12" t="e">
        <f t="shared" si="378"/>
        <v>#DIV/0!</v>
      </c>
      <c r="FI25" s="11"/>
      <c r="FJ25" s="12" t="e">
        <f t="shared" si="379"/>
        <v>#DIV/0!</v>
      </c>
      <c r="FK25" s="13"/>
      <c r="FL25" s="11"/>
      <c r="FM25" s="11"/>
      <c r="FN25" s="14"/>
      <c r="FO25" s="10"/>
      <c r="FP25" s="11"/>
      <c r="FQ25" s="74">
        <f t="shared" si="413"/>
        <v>0</v>
      </c>
      <c r="FR25" s="74">
        <f t="shared" si="413"/>
        <v>0</v>
      </c>
      <c r="FS25" s="11"/>
      <c r="FT25" s="12" t="e">
        <f t="shared" si="381"/>
        <v>#DIV/0!</v>
      </c>
      <c r="FU25" s="11"/>
      <c r="FV25" s="12" t="e">
        <f t="shared" si="382"/>
        <v>#DIV/0!</v>
      </c>
      <c r="FW25" s="13"/>
      <c r="FX25" s="11"/>
      <c r="FY25" s="11"/>
      <c r="FZ25" s="14"/>
      <c r="GA25" s="10"/>
      <c r="GB25" s="11"/>
      <c r="GC25" s="74">
        <f t="shared" si="414"/>
        <v>0</v>
      </c>
      <c r="GD25" s="74">
        <f t="shared" si="414"/>
        <v>0</v>
      </c>
      <c r="GE25" s="11"/>
      <c r="GF25" s="12" t="e">
        <f t="shared" si="384"/>
        <v>#DIV/0!</v>
      </c>
      <c r="GG25" s="11"/>
      <c r="GH25" s="12" t="e">
        <f t="shared" si="385"/>
        <v>#DIV/0!</v>
      </c>
      <c r="GI25" s="13"/>
      <c r="GJ25" s="11"/>
      <c r="GK25" s="11"/>
      <c r="GL25" s="14"/>
      <c r="GM25" s="10"/>
      <c r="GN25" s="11"/>
      <c r="GO25" s="74">
        <f t="shared" si="415"/>
        <v>0</v>
      </c>
      <c r="GP25" s="74">
        <f t="shared" si="415"/>
        <v>0</v>
      </c>
      <c r="GQ25" s="11"/>
      <c r="GR25" s="12" t="e">
        <f t="shared" si="387"/>
        <v>#DIV/0!</v>
      </c>
      <c r="GS25" s="11"/>
      <c r="GT25" s="12" t="e">
        <f t="shared" si="388"/>
        <v>#DIV/0!</v>
      </c>
      <c r="GU25" s="13"/>
      <c r="GV25" s="11"/>
      <c r="GW25" s="11"/>
      <c r="GX25" s="14"/>
      <c r="GY25" s="10"/>
      <c r="GZ25" s="11"/>
      <c r="HA25" s="74">
        <f t="shared" si="416"/>
        <v>0</v>
      </c>
      <c r="HB25" s="74">
        <f t="shared" si="416"/>
        <v>0</v>
      </c>
      <c r="HC25" s="11"/>
      <c r="HD25" s="12" t="e">
        <f t="shared" si="390"/>
        <v>#DIV/0!</v>
      </c>
      <c r="HE25" s="11"/>
      <c r="HF25" s="12" t="e">
        <f t="shared" si="391"/>
        <v>#DIV/0!</v>
      </c>
      <c r="HG25" s="13"/>
      <c r="HH25" s="11"/>
      <c r="HI25" s="11"/>
      <c r="HJ25" s="14"/>
      <c r="HK25" s="10">
        <f t="shared" si="392"/>
        <v>0</v>
      </c>
      <c r="HL25" s="11">
        <f t="shared" si="392"/>
        <v>0</v>
      </c>
      <c r="HM25" s="11">
        <f t="shared" si="392"/>
        <v>3662</v>
      </c>
      <c r="HN25" s="11">
        <f t="shared" si="392"/>
        <v>313</v>
      </c>
      <c r="HO25" s="11">
        <f t="shared" si="393"/>
        <v>89</v>
      </c>
      <c r="HP25" s="215">
        <f>+(HO25)/HM25</f>
        <v>2.4303659202621519E-2</v>
      </c>
      <c r="HQ25" s="15">
        <f t="shared" si="395"/>
        <v>0</v>
      </c>
      <c r="HR25" s="12">
        <f t="shared" si="417"/>
        <v>0</v>
      </c>
      <c r="HS25" s="16"/>
      <c r="HT25" s="17"/>
      <c r="HU25" s="16">
        <f t="shared" si="396"/>
        <v>0</v>
      </c>
      <c r="HV25" s="15"/>
      <c r="HW25" s="14"/>
    </row>
    <row r="26" spans="1:231" ht="18.75" x14ac:dyDescent="0.25">
      <c r="A26" s="226"/>
      <c r="B26" s="41">
        <f t="shared" si="397"/>
        <v>44445</v>
      </c>
      <c r="C26" s="10"/>
      <c r="D26" s="11"/>
      <c r="E26" s="74">
        <f t="shared" si="398"/>
        <v>874</v>
      </c>
      <c r="F26" s="74">
        <f t="shared" si="398"/>
        <v>74</v>
      </c>
      <c r="G26" s="11">
        <v>19</v>
      </c>
      <c r="H26" s="12">
        <f t="shared" si="340"/>
        <v>2.1739130434782608E-2</v>
      </c>
      <c r="I26" s="11"/>
      <c r="J26" s="12">
        <f t="shared" si="399"/>
        <v>0</v>
      </c>
      <c r="K26" s="11"/>
      <c r="L26" s="11"/>
      <c r="M26" s="18"/>
      <c r="N26" s="20"/>
      <c r="O26" s="10"/>
      <c r="P26" s="11"/>
      <c r="Q26" s="74">
        <f t="shared" si="400"/>
        <v>875</v>
      </c>
      <c r="R26" s="74">
        <f t="shared" si="400"/>
        <v>75</v>
      </c>
      <c r="S26" s="11">
        <v>20</v>
      </c>
      <c r="T26" s="12">
        <f t="shared" si="342"/>
        <v>2.2857142857142857E-2</v>
      </c>
      <c r="U26" s="11"/>
      <c r="V26" s="12">
        <f t="shared" si="343"/>
        <v>0</v>
      </c>
      <c r="W26" s="11"/>
      <c r="X26" s="11"/>
      <c r="Y26" s="18"/>
      <c r="Z26" s="20"/>
      <c r="AA26" s="10"/>
      <c r="AB26" s="11"/>
      <c r="AC26" s="74">
        <f t="shared" si="401"/>
        <v>176</v>
      </c>
      <c r="AD26" s="74">
        <f t="shared" si="401"/>
        <v>15</v>
      </c>
      <c r="AE26" s="11">
        <v>2</v>
      </c>
      <c r="AF26" s="12">
        <f t="shared" si="345"/>
        <v>1.1363636363636364E-2</v>
      </c>
      <c r="AG26" s="11"/>
      <c r="AH26" s="12">
        <f t="shared" si="346"/>
        <v>0</v>
      </c>
      <c r="AI26" s="11"/>
      <c r="AJ26" s="11"/>
      <c r="AK26" s="18"/>
      <c r="AL26" s="20"/>
      <c r="AM26" s="10"/>
      <c r="AN26" s="11"/>
      <c r="AO26" s="74">
        <f t="shared" si="402"/>
        <v>873</v>
      </c>
      <c r="AP26" s="74">
        <f t="shared" si="402"/>
        <v>75</v>
      </c>
      <c r="AQ26" s="11">
        <v>34</v>
      </c>
      <c r="AR26" s="12">
        <f t="shared" si="348"/>
        <v>3.8946162657502864E-2</v>
      </c>
      <c r="AS26" s="11"/>
      <c r="AT26" s="12">
        <f t="shared" si="349"/>
        <v>0</v>
      </c>
      <c r="AU26" s="11"/>
      <c r="AV26" s="11"/>
      <c r="AW26" s="18"/>
      <c r="AX26" s="20"/>
      <c r="AY26" s="10"/>
      <c r="AZ26" s="11"/>
      <c r="BA26" s="74">
        <f t="shared" si="403"/>
        <v>864</v>
      </c>
      <c r="BB26" s="74">
        <f t="shared" si="403"/>
        <v>74</v>
      </c>
      <c r="BC26" s="11">
        <v>45</v>
      </c>
      <c r="BD26" s="12">
        <f t="shared" si="351"/>
        <v>5.2083333333333336E-2</v>
      </c>
      <c r="BE26" s="11"/>
      <c r="BF26" s="12">
        <f t="shared" si="352"/>
        <v>0</v>
      </c>
      <c r="BG26" s="136">
        <v>126.7413</v>
      </c>
      <c r="BH26" s="11"/>
      <c r="BI26" s="18"/>
      <c r="BJ26" s="20"/>
      <c r="BK26" s="10"/>
      <c r="BL26" s="11"/>
      <c r="BM26" s="74">
        <f t="shared" si="404"/>
        <v>0</v>
      </c>
      <c r="BN26" s="74">
        <f t="shared" si="404"/>
        <v>0</v>
      </c>
      <c r="BO26" s="11"/>
      <c r="BP26" s="12" t="e">
        <f t="shared" si="354"/>
        <v>#DIV/0!</v>
      </c>
      <c r="BQ26" s="11"/>
      <c r="BR26" s="12" t="e">
        <f t="shared" si="355"/>
        <v>#DIV/0!</v>
      </c>
      <c r="BS26" s="11"/>
      <c r="BT26" s="11"/>
      <c r="BU26" s="18"/>
      <c r="BV26" s="20"/>
      <c r="BW26" s="10"/>
      <c r="BX26" s="11"/>
      <c r="BY26" s="74">
        <f t="shared" si="405"/>
        <v>0</v>
      </c>
      <c r="BZ26" s="74">
        <f t="shared" si="405"/>
        <v>0</v>
      </c>
      <c r="CA26" s="11"/>
      <c r="CB26" s="12" t="e">
        <f t="shared" si="357"/>
        <v>#DIV/0!</v>
      </c>
      <c r="CC26" s="11"/>
      <c r="CD26" s="12" t="e">
        <f t="shared" si="358"/>
        <v>#DIV/0!</v>
      </c>
      <c r="CE26" s="11"/>
      <c r="CF26" s="11"/>
      <c r="CG26" s="18"/>
      <c r="CH26" s="20"/>
      <c r="CI26" s="10"/>
      <c r="CJ26" s="11"/>
      <c r="CK26" s="74">
        <f t="shared" si="406"/>
        <v>0</v>
      </c>
      <c r="CL26" s="74">
        <f t="shared" si="406"/>
        <v>0</v>
      </c>
      <c r="CM26" s="11"/>
      <c r="CN26" s="12" t="e">
        <f t="shared" si="360"/>
        <v>#DIV/0!</v>
      </c>
      <c r="CO26" s="11"/>
      <c r="CP26" s="12" t="e">
        <f t="shared" si="361"/>
        <v>#DIV/0!</v>
      </c>
      <c r="CQ26" s="11"/>
      <c r="CR26" s="11"/>
      <c r="CS26" s="18"/>
      <c r="CT26" s="20"/>
      <c r="CU26" s="10"/>
      <c r="CV26" s="11"/>
      <c r="CW26" s="74">
        <f t="shared" si="407"/>
        <v>0</v>
      </c>
      <c r="CX26" s="74">
        <f t="shared" si="407"/>
        <v>0</v>
      </c>
      <c r="CY26" s="11"/>
      <c r="CZ26" s="12" t="e">
        <f t="shared" si="363"/>
        <v>#DIV/0!</v>
      </c>
      <c r="DA26" s="11"/>
      <c r="DB26" s="12" t="e">
        <f t="shared" si="364"/>
        <v>#DIV/0!</v>
      </c>
      <c r="DC26" s="11"/>
      <c r="DD26" s="11"/>
      <c r="DE26" s="18"/>
      <c r="DF26" s="20"/>
      <c r="DG26" s="10"/>
      <c r="DH26" s="11"/>
      <c r="DI26" s="74">
        <f t="shared" si="408"/>
        <v>0</v>
      </c>
      <c r="DJ26" s="74">
        <f t="shared" si="408"/>
        <v>0</v>
      </c>
      <c r="DK26" s="11"/>
      <c r="DL26" s="12" t="e">
        <f t="shared" si="366"/>
        <v>#DIV/0!</v>
      </c>
      <c r="DM26" s="11"/>
      <c r="DN26" s="12" t="e">
        <f t="shared" si="367"/>
        <v>#DIV/0!</v>
      </c>
      <c r="DO26" s="11"/>
      <c r="DP26" s="11"/>
      <c r="DQ26" s="18"/>
      <c r="DR26" s="20"/>
      <c r="DS26" s="10"/>
      <c r="DT26" s="11"/>
      <c r="DU26" s="74">
        <f t="shared" si="409"/>
        <v>0</v>
      </c>
      <c r="DV26" s="74">
        <f t="shared" si="409"/>
        <v>0</v>
      </c>
      <c r="DW26" s="11"/>
      <c r="DX26" s="12" t="e">
        <f t="shared" si="369"/>
        <v>#DIV/0!</v>
      </c>
      <c r="DY26" s="11"/>
      <c r="DZ26" s="12" t="e">
        <f t="shared" si="370"/>
        <v>#DIV/0!</v>
      </c>
      <c r="EA26" s="11"/>
      <c r="EB26" s="11"/>
      <c r="EC26" s="18"/>
      <c r="ED26" s="20"/>
      <c r="EE26" s="10"/>
      <c r="EF26" s="11"/>
      <c r="EG26" s="74">
        <f t="shared" si="410"/>
        <v>0</v>
      </c>
      <c r="EH26" s="74">
        <f t="shared" si="410"/>
        <v>0</v>
      </c>
      <c r="EI26" s="11"/>
      <c r="EJ26" s="12" t="e">
        <f t="shared" si="372"/>
        <v>#DIV/0!</v>
      </c>
      <c r="EK26" s="11"/>
      <c r="EL26" s="12" t="e">
        <f t="shared" si="373"/>
        <v>#DIV/0!</v>
      </c>
      <c r="EM26" s="11"/>
      <c r="EN26" s="11"/>
      <c r="EO26" s="18"/>
      <c r="EP26" s="20"/>
      <c r="EQ26" s="10"/>
      <c r="ER26" s="11"/>
      <c r="ES26" s="74">
        <f t="shared" si="411"/>
        <v>0</v>
      </c>
      <c r="ET26" s="74">
        <f t="shared" si="411"/>
        <v>0</v>
      </c>
      <c r="EU26" s="11"/>
      <c r="EV26" s="12" t="e">
        <f t="shared" si="375"/>
        <v>#DIV/0!</v>
      </c>
      <c r="EW26" s="11"/>
      <c r="EX26" s="12" t="e">
        <f t="shared" si="376"/>
        <v>#DIV/0!</v>
      </c>
      <c r="EY26" s="11"/>
      <c r="EZ26" s="11"/>
      <c r="FA26" s="18"/>
      <c r="FB26" s="20"/>
      <c r="FC26" s="10"/>
      <c r="FD26" s="11"/>
      <c r="FE26" s="74">
        <f t="shared" si="412"/>
        <v>0</v>
      </c>
      <c r="FF26" s="74">
        <f t="shared" si="412"/>
        <v>0</v>
      </c>
      <c r="FG26" s="11"/>
      <c r="FH26" s="12" t="e">
        <f t="shared" si="378"/>
        <v>#DIV/0!</v>
      </c>
      <c r="FI26" s="11"/>
      <c r="FJ26" s="12" t="e">
        <f t="shared" si="379"/>
        <v>#DIV/0!</v>
      </c>
      <c r="FK26" s="11"/>
      <c r="FL26" s="11"/>
      <c r="FM26" s="18"/>
      <c r="FN26" s="20"/>
      <c r="FO26" s="10"/>
      <c r="FP26" s="11"/>
      <c r="FQ26" s="74">
        <f t="shared" si="413"/>
        <v>0</v>
      </c>
      <c r="FR26" s="74">
        <f t="shared" si="413"/>
        <v>0</v>
      </c>
      <c r="FS26" s="11"/>
      <c r="FT26" s="12" t="e">
        <f t="shared" si="381"/>
        <v>#DIV/0!</v>
      </c>
      <c r="FU26" s="11"/>
      <c r="FV26" s="12" t="e">
        <f t="shared" si="382"/>
        <v>#DIV/0!</v>
      </c>
      <c r="FW26" s="11"/>
      <c r="FX26" s="11"/>
      <c r="FY26" s="18"/>
      <c r="FZ26" s="20"/>
      <c r="GA26" s="10"/>
      <c r="GB26" s="11"/>
      <c r="GC26" s="74">
        <f t="shared" si="414"/>
        <v>0</v>
      </c>
      <c r="GD26" s="74">
        <f t="shared" si="414"/>
        <v>0</v>
      </c>
      <c r="GE26" s="11"/>
      <c r="GF26" s="12" t="e">
        <f t="shared" si="384"/>
        <v>#DIV/0!</v>
      </c>
      <c r="GG26" s="11"/>
      <c r="GH26" s="12" t="e">
        <f t="shared" si="385"/>
        <v>#DIV/0!</v>
      </c>
      <c r="GI26" s="11"/>
      <c r="GJ26" s="11"/>
      <c r="GK26" s="18"/>
      <c r="GL26" s="20"/>
      <c r="GM26" s="10"/>
      <c r="GN26" s="11"/>
      <c r="GO26" s="74">
        <f t="shared" si="415"/>
        <v>0</v>
      </c>
      <c r="GP26" s="74">
        <f t="shared" si="415"/>
        <v>0</v>
      </c>
      <c r="GQ26" s="11"/>
      <c r="GR26" s="12" t="e">
        <f t="shared" si="387"/>
        <v>#DIV/0!</v>
      </c>
      <c r="GS26" s="11"/>
      <c r="GT26" s="12" t="e">
        <f t="shared" si="388"/>
        <v>#DIV/0!</v>
      </c>
      <c r="GU26" s="11"/>
      <c r="GV26" s="11"/>
      <c r="GW26" s="18"/>
      <c r="GX26" s="20"/>
      <c r="GY26" s="10"/>
      <c r="GZ26" s="11"/>
      <c r="HA26" s="74">
        <f t="shared" si="416"/>
        <v>0</v>
      </c>
      <c r="HB26" s="74">
        <f t="shared" si="416"/>
        <v>0</v>
      </c>
      <c r="HC26" s="11"/>
      <c r="HD26" s="12" t="e">
        <f t="shared" si="390"/>
        <v>#DIV/0!</v>
      </c>
      <c r="HE26" s="11"/>
      <c r="HF26" s="12" t="e">
        <f t="shared" si="391"/>
        <v>#DIV/0!</v>
      </c>
      <c r="HG26" s="11"/>
      <c r="HH26" s="11"/>
      <c r="HI26" s="18"/>
      <c r="HJ26" s="20"/>
      <c r="HK26" s="10">
        <f t="shared" si="392"/>
        <v>0</v>
      </c>
      <c r="HL26" s="11">
        <f t="shared" si="392"/>
        <v>0</v>
      </c>
      <c r="HM26" s="11">
        <f t="shared" si="392"/>
        <v>3662</v>
      </c>
      <c r="HN26" s="11">
        <f t="shared" si="392"/>
        <v>313</v>
      </c>
      <c r="HO26" s="11">
        <f t="shared" si="393"/>
        <v>120</v>
      </c>
      <c r="HP26" s="215">
        <f t="shared" ref="HP26:HP29" si="418">+(HO26)/HM26</f>
        <v>3.2768978700163848E-2</v>
      </c>
      <c r="HQ26" s="15">
        <f t="shared" si="395"/>
        <v>0</v>
      </c>
      <c r="HR26" s="12">
        <f t="shared" si="417"/>
        <v>0</v>
      </c>
      <c r="HS26" s="16"/>
      <c r="HT26" s="17"/>
      <c r="HU26" s="16">
        <f t="shared" si="396"/>
        <v>0</v>
      </c>
      <c r="HV26" s="18"/>
      <c r="HW26" s="20"/>
    </row>
    <row r="27" spans="1:231" ht="18.75" x14ac:dyDescent="0.25">
      <c r="A27" s="226"/>
      <c r="B27" s="41">
        <f>+B26+1</f>
        <v>44446</v>
      </c>
      <c r="C27" s="10">
        <v>1</v>
      </c>
      <c r="D27" s="11"/>
      <c r="E27" s="74">
        <f t="shared" si="398"/>
        <v>873</v>
      </c>
      <c r="F27" s="74">
        <f t="shared" si="398"/>
        <v>74</v>
      </c>
      <c r="G27" s="11">
        <v>18</v>
      </c>
      <c r="H27" s="12">
        <f t="shared" si="340"/>
        <v>3.6655211912943873E-2</v>
      </c>
      <c r="I27" s="11">
        <v>14</v>
      </c>
      <c r="J27" s="12">
        <f t="shared" si="399"/>
        <v>0.4375</v>
      </c>
      <c r="K27" s="13"/>
      <c r="L27" s="13"/>
      <c r="M27" s="25">
        <v>3610</v>
      </c>
      <c r="N27" s="38">
        <v>4110</v>
      </c>
      <c r="O27" s="10"/>
      <c r="P27" s="11"/>
      <c r="Q27" s="74">
        <f t="shared" si="400"/>
        <v>875</v>
      </c>
      <c r="R27" s="74">
        <f t="shared" si="400"/>
        <v>75</v>
      </c>
      <c r="S27" s="11">
        <v>26</v>
      </c>
      <c r="T27" s="12">
        <f t="shared" si="342"/>
        <v>5.0285714285714288E-2</v>
      </c>
      <c r="U27" s="11">
        <v>18</v>
      </c>
      <c r="V27" s="12">
        <f t="shared" si="343"/>
        <v>0.40909090909090912</v>
      </c>
      <c r="W27" s="138">
        <v>131.34629999999999</v>
      </c>
      <c r="X27" s="13"/>
      <c r="Y27" s="25">
        <v>3610</v>
      </c>
      <c r="Z27" s="38">
        <v>4110</v>
      </c>
      <c r="AA27" s="10">
        <v>1</v>
      </c>
      <c r="AB27" s="11"/>
      <c r="AC27" s="74">
        <f t="shared" si="401"/>
        <v>175</v>
      </c>
      <c r="AD27" s="74">
        <f t="shared" si="401"/>
        <v>15</v>
      </c>
      <c r="AE27" s="11">
        <v>2</v>
      </c>
      <c r="AF27" s="12">
        <f t="shared" si="345"/>
        <v>1.1428571428571429E-2</v>
      </c>
      <c r="AG27" s="11"/>
      <c r="AH27" s="12">
        <f t="shared" si="346"/>
        <v>0</v>
      </c>
      <c r="AI27" s="13"/>
      <c r="AJ27" s="13"/>
      <c r="AK27" s="25">
        <v>3610</v>
      </c>
      <c r="AL27" s="38">
        <v>4110</v>
      </c>
      <c r="AM27" s="10"/>
      <c r="AN27" s="11"/>
      <c r="AO27" s="74">
        <f t="shared" si="402"/>
        <v>873</v>
      </c>
      <c r="AP27" s="74">
        <f t="shared" si="402"/>
        <v>75</v>
      </c>
      <c r="AQ27" s="11">
        <v>30</v>
      </c>
      <c r="AR27" s="12">
        <f t="shared" si="348"/>
        <v>6.3001145475372278E-2</v>
      </c>
      <c r="AS27" s="11">
        <v>25</v>
      </c>
      <c r="AT27" s="12">
        <f t="shared" si="349"/>
        <v>0.45454545454545453</v>
      </c>
      <c r="AU27" s="138">
        <v>128.12280000000001</v>
      </c>
      <c r="AV27" s="13"/>
      <c r="AW27" s="25">
        <v>3610</v>
      </c>
      <c r="AX27" s="38">
        <v>4110</v>
      </c>
      <c r="AY27" s="10"/>
      <c r="AZ27" s="11"/>
      <c r="BA27" s="74">
        <f t="shared" si="403"/>
        <v>864</v>
      </c>
      <c r="BB27" s="74">
        <f t="shared" si="403"/>
        <v>74</v>
      </c>
      <c r="BC27" s="11">
        <v>59</v>
      </c>
      <c r="BD27" s="12">
        <f t="shared" si="351"/>
        <v>0.10069444444444445</v>
      </c>
      <c r="BE27" s="11">
        <v>28</v>
      </c>
      <c r="BF27" s="12">
        <f t="shared" si="352"/>
        <v>0.32183908045977011</v>
      </c>
      <c r="BG27" s="13"/>
      <c r="BH27" s="13"/>
      <c r="BI27" s="25">
        <v>3610</v>
      </c>
      <c r="BJ27" s="38">
        <v>4110</v>
      </c>
      <c r="BK27" s="10"/>
      <c r="BL27" s="11"/>
      <c r="BM27" s="74">
        <f t="shared" si="404"/>
        <v>0</v>
      </c>
      <c r="BN27" s="74">
        <f t="shared" si="404"/>
        <v>0</v>
      </c>
      <c r="BO27" s="11"/>
      <c r="BP27" s="12" t="e">
        <f t="shared" si="354"/>
        <v>#DIV/0!</v>
      </c>
      <c r="BQ27" s="11"/>
      <c r="BR27" s="12" t="e">
        <f t="shared" si="355"/>
        <v>#DIV/0!</v>
      </c>
      <c r="BS27" s="13"/>
      <c r="BT27" s="13"/>
      <c r="BU27" s="25"/>
      <c r="BV27" s="38"/>
      <c r="BW27" s="10"/>
      <c r="BX27" s="11"/>
      <c r="BY27" s="74">
        <f t="shared" si="405"/>
        <v>0</v>
      </c>
      <c r="BZ27" s="74">
        <f t="shared" si="405"/>
        <v>0</v>
      </c>
      <c r="CA27" s="11"/>
      <c r="CB27" s="12" t="e">
        <f t="shared" si="357"/>
        <v>#DIV/0!</v>
      </c>
      <c r="CC27" s="11"/>
      <c r="CD27" s="12" t="e">
        <f t="shared" si="358"/>
        <v>#DIV/0!</v>
      </c>
      <c r="CE27" s="13"/>
      <c r="CF27" s="13"/>
      <c r="CG27" s="25"/>
      <c r="CH27" s="38"/>
      <c r="CI27" s="10"/>
      <c r="CJ27" s="11"/>
      <c r="CK27" s="74">
        <f t="shared" si="406"/>
        <v>0</v>
      </c>
      <c r="CL27" s="74">
        <f t="shared" si="406"/>
        <v>0</v>
      </c>
      <c r="CM27" s="11"/>
      <c r="CN27" s="12" t="e">
        <f t="shared" si="360"/>
        <v>#DIV/0!</v>
      </c>
      <c r="CO27" s="11"/>
      <c r="CP27" s="12" t="e">
        <f t="shared" si="361"/>
        <v>#DIV/0!</v>
      </c>
      <c r="CQ27" s="13"/>
      <c r="CR27" s="13"/>
      <c r="CS27" s="25"/>
      <c r="CT27" s="38"/>
      <c r="CU27" s="10"/>
      <c r="CV27" s="11"/>
      <c r="CW27" s="74">
        <f t="shared" si="407"/>
        <v>0</v>
      </c>
      <c r="CX27" s="74">
        <f t="shared" si="407"/>
        <v>0</v>
      </c>
      <c r="CY27" s="11"/>
      <c r="CZ27" s="12" t="e">
        <f t="shared" si="363"/>
        <v>#DIV/0!</v>
      </c>
      <c r="DA27" s="11"/>
      <c r="DB27" s="12" t="e">
        <f t="shared" si="364"/>
        <v>#DIV/0!</v>
      </c>
      <c r="DC27" s="13"/>
      <c r="DD27" s="13"/>
      <c r="DE27" s="25"/>
      <c r="DF27" s="38"/>
      <c r="DG27" s="10"/>
      <c r="DH27" s="11"/>
      <c r="DI27" s="74">
        <f t="shared" si="408"/>
        <v>0</v>
      </c>
      <c r="DJ27" s="74">
        <f t="shared" si="408"/>
        <v>0</v>
      </c>
      <c r="DK27" s="11"/>
      <c r="DL27" s="12" t="e">
        <f t="shared" si="366"/>
        <v>#DIV/0!</v>
      </c>
      <c r="DM27" s="11"/>
      <c r="DN27" s="12" t="e">
        <f t="shared" si="367"/>
        <v>#DIV/0!</v>
      </c>
      <c r="DO27" s="13"/>
      <c r="DP27" s="13"/>
      <c r="DQ27" s="25"/>
      <c r="DR27" s="38"/>
      <c r="DS27" s="10"/>
      <c r="DT27" s="11"/>
      <c r="DU27" s="74">
        <f t="shared" si="409"/>
        <v>0</v>
      </c>
      <c r="DV27" s="74">
        <f t="shared" si="409"/>
        <v>0</v>
      </c>
      <c r="DW27" s="11"/>
      <c r="DX27" s="12" t="e">
        <f t="shared" si="369"/>
        <v>#DIV/0!</v>
      </c>
      <c r="DY27" s="11"/>
      <c r="DZ27" s="12" t="e">
        <f t="shared" si="370"/>
        <v>#DIV/0!</v>
      </c>
      <c r="EA27" s="13"/>
      <c r="EB27" s="13"/>
      <c r="EC27" s="25"/>
      <c r="ED27" s="38"/>
      <c r="EE27" s="10"/>
      <c r="EF27" s="11"/>
      <c r="EG27" s="74">
        <f t="shared" si="410"/>
        <v>0</v>
      </c>
      <c r="EH27" s="74">
        <f t="shared" si="410"/>
        <v>0</v>
      </c>
      <c r="EI27" s="11"/>
      <c r="EJ27" s="12" t="e">
        <f t="shared" si="372"/>
        <v>#DIV/0!</v>
      </c>
      <c r="EK27" s="11"/>
      <c r="EL27" s="12" t="e">
        <f t="shared" si="373"/>
        <v>#DIV/0!</v>
      </c>
      <c r="EM27" s="13"/>
      <c r="EN27" s="13"/>
      <c r="EO27" s="25"/>
      <c r="EP27" s="38"/>
      <c r="EQ27" s="10"/>
      <c r="ER27" s="11"/>
      <c r="ES27" s="74">
        <f t="shared" si="411"/>
        <v>0</v>
      </c>
      <c r="ET27" s="74">
        <f t="shared" si="411"/>
        <v>0</v>
      </c>
      <c r="EU27" s="11"/>
      <c r="EV27" s="12" t="e">
        <f t="shared" si="375"/>
        <v>#DIV/0!</v>
      </c>
      <c r="EW27" s="11"/>
      <c r="EX27" s="12" t="e">
        <f t="shared" si="376"/>
        <v>#DIV/0!</v>
      </c>
      <c r="EY27" s="13"/>
      <c r="EZ27" s="13"/>
      <c r="FA27" s="25"/>
      <c r="FB27" s="38"/>
      <c r="FC27" s="10"/>
      <c r="FD27" s="11"/>
      <c r="FE27" s="74">
        <f t="shared" si="412"/>
        <v>0</v>
      </c>
      <c r="FF27" s="74">
        <f t="shared" si="412"/>
        <v>0</v>
      </c>
      <c r="FG27" s="11"/>
      <c r="FH27" s="12" t="e">
        <f t="shared" si="378"/>
        <v>#DIV/0!</v>
      </c>
      <c r="FI27" s="11"/>
      <c r="FJ27" s="12" t="e">
        <f t="shared" si="379"/>
        <v>#DIV/0!</v>
      </c>
      <c r="FK27" s="13"/>
      <c r="FL27" s="13"/>
      <c r="FM27" s="25"/>
      <c r="FN27" s="38"/>
      <c r="FO27" s="10"/>
      <c r="FP27" s="11"/>
      <c r="FQ27" s="74">
        <f t="shared" si="413"/>
        <v>0</v>
      </c>
      <c r="FR27" s="74">
        <f t="shared" si="413"/>
        <v>0</v>
      </c>
      <c r="FS27" s="11"/>
      <c r="FT27" s="12" t="e">
        <f t="shared" si="381"/>
        <v>#DIV/0!</v>
      </c>
      <c r="FU27" s="11"/>
      <c r="FV27" s="12" t="e">
        <f t="shared" si="382"/>
        <v>#DIV/0!</v>
      </c>
      <c r="FW27" s="13"/>
      <c r="FX27" s="13"/>
      <c r="FY27" s="25"/>
      <c r="FZ27" s="38"/>
      <c r="GA27" s="10"/>
      <c r="GB27" s="11"/>
      <c r="GC27" s="74">
        <f t="shared" si="414"/>
        <v>0</v>
      </c>
      <c r="GD27" s="74">
        <f t="shared" si="414"/>
        <v>0</v>
      </c>
      <c r="GE27" s="11"/>
      <c r="GF27" s="12" t="e">
        <f t="shared" si="384"/>
        <v>#DIV/0!</v>
      </c>
      <c r="GG27" s="11"/>
      <c r="GH27" s="12" t="e">
        <f t="shared" si="385"/>
        <v>#DIV/0!</v>
      </c>
      <c r="GI27" s="13"/>
      <c r="GJ27" s="13"/>
      <c r="GK27" s="25"/>
      <c r="GL27" s="38"/>
      <c r="GM27" s="10"/>
      <c r="GN27" s="11"/>
      <c r="GO27" s="74">
        <f t="shared" si="415"/>
        <v>0</v>
      </c>
      <c r="GP27" s="74">
        <f t="shared" si="415"/>
        <v>0</v>
      </c>
      <c r="GQ27" s="11"/>
      <c r="GR27" s="12" t="e">
        <f t="shared" si="387"/>
        <v>#DIV/0!</v>
      </c>
      <c r="GS27" s="11"/>
      <c r="GT27" s="12" t="e">
        <f t="shared" si="388"/>
        <v>#DIV/0!</v>
      </c>
      <c r="GU27" s="13"/>
      <c r="GV27" s="13"/>
      <c r="GW27" s="25"/>
      <c r="GX27" s="38"/>
      <c r="GY27" s="10"/>
      <c r="GZ27" s="11"/>
      <c r="HA27" s="74">
        <f t="shared" si="416"/>
        <v>0</v>
      </c>
      <c r="HB27" s="74">
        <f t="shared" si="416"/>
        <v>0</v>
      </c>
      <c r="HC27" s="11"/>
      <c r="HD27" s="12" t="e">
        <f t="shared" si="390"/>
        <v>#DIV/0!</v>
      </c>
      <c r="HE27" s="11"/>
      <c r="HF27" s="12" t="e">
        <f t="shared" si="391"/>
        <v>#DIV/0!</v>
      </c>
      <c r="HG27" s="13"/>
      <c r="HH27" s="13"/>
      <c r="HI27" s="25"/>
      <c r="HJ27" s="38"/>
      <c r="HK27" s="10">
        <f t="shared" si="392"/>
        <v>2</v>
      </c>
      <c r="HL27" s="11">
        <f t="shared" si="392"/>
        <v>0</v>
      </c>
      <c r="HM27" s="11">
        <f t="shared" si="392"/>
        <v>3660</v>
      </c>
      <c r="HN27" s="11">
        <f t="shared" si="392"/>
        <v>313</v>
      </c>
      <c r="HO27" s="11">
        <f t="shared" si="393"/>
        <v>220</v>
      </c>
      <c r="HP27" s="215">
        <f t="shared" si="418"/>
        <v>6.0109289617486336E-2</v>
      </c>
      <c r="HQ27" s="15">
        <f t="shared" si="395"/>
        <v>85</v>
      </c>
      <c r="HR27" s="12">
        <f t="shared" si="417"/>
        <v>0.38636363636363635</v>
      </c>
      <c r="HS27" s="16"/>
      <c r="HT27" s="17">
        <v>115</v>
      </c>
      <c r="HU27" s="16">
        <f t="shared" si="396"/>
        <v>52.272727272727273</v>
      </c>
      <c r="HV27" s="23">
        <v>3610</v>
      </c>
      <c r="HW27" s="22">
        <v>4110</v>
      </c>
    </row>
    <row r="28" spans="1:231" ht="18.75" x14ac:dyDescent="0.25">
      <c r="A28" s="226"/>
      <c r="B28" s="41">
        <f t="shared" si="397"/>
        <v>44447</v>
      </c>
      <c r="C28" s="10"/>
      <c r="D28" s="11"/>
      <c r="E28" s="74">
        <f t="shared" si="398"/>
        <v>873</v>
      </c>
      <c r="F28" s="74">
        <f t="shared" si="398"/>
        <v>74</v>
      </c>
      <c r="G28" s="11">
        <v>40</v>
      </c>
      <c r="H28" s="12">
        <f t="shared" si="340"/>
        <v>5.4982817869415807E-2</v>
      </c>
      <c r="I28" s="11">
        <v>8</v>
      </c>
      <c r="J28" s="12">
        <f t="shared" si="399"/>
        <v>0.16666666666666666</v>
      </c>
      <c r="K28" s="161">
        <v>132.7278</v>
      </c>
      <c r="L28" s="11"/>
      <c r="M28" s="25">
        <v>3682.4285714285716</v>
      </c>
      <c r="N28" s="38">
        <v>3948</v>
      </c>
      <c r="O28" s="10"/>
      <c r="P28" s="11"/>
      <c r="Q28" s="74">
        <f t="shared" si="400"/>
        <v>875</v>
      </c>
      <c r="R28" s="74">
        <f t="shared" si="400"/>
        <v>75</v>
      </c>
      <c r="S28" s="11">
        <v>44</v>
      </c>
      <c r="T28" s="12">
        <f t="shared" si="342"/>
        <v>6.8571428571428575E-2</v>
      </c>
      <c r="U28" s="11">
        <v>16</v>
      </c>
      <c r="V28" s="12">
        <f t="shared" si="343"/>
        <v>0.26666666666666666</v>
      </c>
      <c r="W28" s="13"/>
      <c r="X28" s="11"/>
      <c r="Y28" s="25">
        <v>3771.6923076923076</v>
      </c>
      <c r="Z28" s="38">
        <v>4166</v>
      </c>
      <c r="AA28" s="10"/>
      <c r="AB28" s="11"/>
      <c r="AC28" s="74">
        <f t="shared" si="401"/>
        <v>175</v>
      </c>
      <c r="AD28" s="74">
        <f t="shared" si="401"/>
        <v>15</v>
      </c>
      <c r="AE28" s="11">
        <v>7</v>
      </c>
      <c r="AF28" s="12">
        <f t="shared" si="345"/>
        <v>4.5714285714285714E-2</v>
      </c>
      <c r="AG28" s="11">
        <v>1</v>
      </c>
      <c r="AH28" s="12">
        <f t="shared" si="346"/>
        <v>0.125</v>
      </c>
      <c r="AI28" s="161">
        <v>133.1883</v>
      </c>
      <c r="AJ28" s="11"/>
      <c r="AK28" s="25">
        <v>3542.5</v>
      </c>
      <c r="AL28" s="38">
        <v>4072</v>
      </c>
      <c r="AM28" s="10"/>
      <c r="AN28" s="11"/>
      <c r="AO28" s="74">
        <f t="shared" si="402"/>
        <v>873</v>
      </c>
      <c r="AP28" s="74">
        <f t="shared" si="402"/>
        <v>75</v>
      </c>
      <c r="AQ28" s="11">
        <v>61</v>
      </c>
      <c r="AR28" s="12">
        <f t="shared" si="348"/>
        <v>8.247422680412371E-2</v>
      </c>
      <c r="AS28" s="11">
        <v>11</v>
      </c>
      <c r="AT28" s="12">
        <f t="shared" si="349"/>
        <v>0.15277777777777779</v>
      </c>
      <c r="AU28" s="13"/>
      <c r="AV28" s="11"/>
      <c r="AW28" s="25">
        <v>3839.5454545454545</v>
      </c>
      <c r="AX28" s="38">
        <v>4152</v>
      </c>
      <c r="AY28" s="10"/>
      <c r="AZ28" s="11"/>
      <c r="BA28" s="74">
        <f t="shared" si="403"/>
        <v>864</v>
      </c>
      <c r="BB28" s="74">
        <f t="shared" si="403"/>
        <v>74</v>
      </c>
      <c r="BC28" s="11">
        <v>86</v>
      </c>
      <c r="BD28" s="12">
        <f t="shared" si="351"/>
        <v>0.125</v>
      </c>
      <c r="BE28" s="11">
        <v>22</v>
      </c>
      <c r="BF28" s="12">
        <f t="shared" si="352"/>
        <v>0.20370370370370369</v>
      </c>
      <c r="BG28" s="13"/>
      <c r="BH28" s="11"/>
      <c r="BI28" s="25">
        <v>4107.0769230769229</v>
      </c>
      <c r="BJ28" s="38">
        <v>4318.666666666667</v>
      </c>
      <c r="BK28" s="10"/>
      <c r="BL28" s="11"/>
      <c r="BM28" s="74">
        <f t="shared" si="404"/>
        <v>0</v>
      </c>
      <c r="BN28" s="74">
        <f t="shared" si="404"/>
        <v>0</v>
      </c>
      <c r="BO28" s="11"/>
      <c r="BP28" s="12" t="e">
        <f t="shared" si="354"/>
        <v>#DIV/0!</v>
      </c>
      <c r="BQ28" s="11"/>
      <c r="BR28" s="12" t="e">
        <f t="shared" si="355"/>
        <v>#DIV/0!</v>
      </c>
      <c r="BS28" s="13"/>
      <c r="BT28" s="11"/>
      <c r="BU28" s="25"/>
      <c r="BV28" s="38"/>
      <c r="BW28" s="10"/>
      <c r="BX28" s="11"/>
      <c r="BY28" s="74">
        <f t="shared" si="405"/>
        <v>0</v>
      </c>
      <c r="BZ28" s="74">
        <f t="shared" si="405"/>
        <v>0</v>
      </c>
      <c r="CA28" s="11"/>
      <c r="CB28" s="12" t="e">
        <f t="shared" si="357"/>
        <v>#DIV/0!</v>
      </c>
      <c r="CC28" s="11"/>
      <c r="CD28" s="12" t="e">
        <f t="shared" si="358"/>
        <v>#DIV/0!</v>
      </c>
      <c r="CE28" s="13"/>
      <c r="CF28" s="11"/>
      <c r="CG28" s="25"/>
      <c r="CH28" s="38"/>
      <c r="CI28" s="10"/>
      <c r="CJ28" s="11"/>
      <c r="CK28" s="74">
        <f t="shared" si="406"/>
        <v>0</v>
      </c>
      <c r="CL28" s="74">
        <f t="shared" si="406"/>
        <v>0</v>
      </c>
      <c r="CM28" s="11"/>
      <c r="CN28" s="12" t="e">
        <f t="shared" si="360"/>
        <v>#DIV/0!</v>
      </c>
      <c r="CO28" s="11"/>
      <c r="CP28" s="12" t="e">
        <f t="shared" si="361"/>
        <v>#DIV/0!</v>
      </c>
      <c r="CQ28" s="13"/>
      <c r="CR28" s="11"/>
      <c r="CS28" s="25"/>
      <c r="CT28" s="38"/>
      <c r="CU28" s="10"/>
      <c r="CV28" s="11"/>
      <c r="CW28" s="74">
        <f t="shared" si="407"/>
        <v>0</v>
      </c>
      <c r="CX28" s="74">
        <f t="shared" si="407"/>
        <v>0</v>
      </c>
      <c r="CY28" s="11"/>
      <c r="CZ28" s="12" t="e">
        <f t="shared" si="363"/>
        <v>#DIV/0!</v>
      </c>
      <c r="DA28" s="11"/>
      <c r="DB28" s="12" t="e">
        <f t="shared" si="364"/>
        <v>#DIV/0!</v>
      </c>
      <c r="DC28" s="13"/>
      <c r="DD28" s="11"/>
      <c r="DE28" s="25"/>
      <c r="DF28" s="38"/>
      <c r="DG28" s="10"/>
      <c r="DH28" s="11"/>
      <c r="DI28" s="74">
        <f t="shared" si="408"/>
        <v>0</v>
      </c>
      <c r="DJ28" s="74">
        <f t="shared" si="408"/>
        <v>0</v>
      </c>
      <c r="DK28" s="11"/>
      <c r="DL28" s="12" t="e">
        <f t="shared" si="366"/>
        <v>#DIV/0!</v>
      </c>
      <c r="DM28" s="11"/>
      <c r="DN28" s="12" t="e">
        <f t="shared" si="367"/>
        <v>#DIV/0!</v>
      </c>
      <c r="DO28" s="13"/>
      <c r="DP28" s="11"/>
      <c r="DQ28" s="25"/>
      <c r="DR28" s="38"/>
      <c r="DS28" s="10"/>
      <c r="DT28" s="11"/>
      <c r="DU28" s="74">
        <f t="shared" si="409"/>
        <v>0</v>
      </c>
      <c r="DV28" s="74">
        <f t="shared" si="409"/>
        <v>0</v>
      </c>
      <c r="DW28" s="11"/>
      <c r="DX28" s="12" t="e">
        <f t="shared" si="369"/>
        <v>#DIV/0!</v>
      </c>
      <c r="DY28" s="11"/>
      <c r="DZ28" s="12" t="e">
        <f t="shared" si="370"/>
        <v>#DIV/0!</v>
      </c>
      <c r="EA28" s="13"/>
      <c r="EB28" s="11"/>
      <c r="EC28" s="25"/>
      <c r="ED28" s="38"/>
      <c r="EE28" s="10"/>
      <c r="EF28" s="11"/>
      <c r="EG28" s="74">
        <f t="shared" si="410"/>
        <v>0</v>
      </c>
      <c r="EH28" s="74">
        <f t="shared" si="410"/>
        <v>0</v>
      </c>
      <c r="EI28" s="11"/>
      <c r="EJ28" s="12" t="e">
        <f t="shared" si="372"/>
        <v>#DIV/0!</v>
      </c>
      <c r="EK28" s="11"/>
      <c r="EL28" s="12" t="e">
        <f t="shared" si="373"/>
        <v>#DIV/0!</v>
      </c>
      <c r="EM28" s="13"/>
      <c r="EN28" s="11"/>
      <c r="EO28" s="25"/>
      <c r="EP28" s="38"/>
      <c r="EQ28" s="10"/>
      <c r="ER28" s="11"/>
      <c r="ES28" s="74">
        <f t="shared" si="411"/>
        <v>0</v>
      </c>
      <c r="ET28" s="74">
        <f t="shared" si="411"/>
        <v>0</v>
      </c>
      <c r="EU28" s="11"/>
      <c r="EV28" s="12" t="e">
        <f t="shared" si="375"/>
        <v>#DIV/0!</v>
      </c>
      <c r="EW28" s="11"/>
      <c r="EX28" s="12" t="e">
        <f t="shared" si="376"/>
        <v>#DIV/0!</v>
      </c>
      <c r="EY28" s="13"/>
      <c r="EZ28" s="11"/>
      <c r="FA28" s="25"/>
      <c r="FB28" s="38"/>
      <c r="FC28" s="10"/>
      <c r="FD28" s="11"/>
      <c r="FE28" s="74">
        <f t="shared" si="412"/>
        <v>0</v>
      </c>
      <c r="FF28" s="74">
        <f t="shared" si="412"/>
        <v>0</v>
      </c>
      <c r="FG28" s="11"/>
      <c r="FH28" s="12" t="e">
        <f t="shared" si="378"/>
        <v>#DIV/0!</v>
      </c>
      <c r="FI28" s="11"/>
      <c r="FJ28" s="12" t="e">
        <f t="shared" si="379"/>
        <v>#DIV/0!</v>
      </c>
      <c r="FK28" s="13"/>
      <c r="FL28" s="11"/>
      <c r="FM28" s="25"/>
      <c r="FN28" s="38"/>
      <c r="FO28" s="10"/>
      <c r="FP28" s="11"/>
      <c r="FQ28" s="74">
        <f t="shared" si="413"/>
        <v>0</v>
      </c>
      <c r="FR28" s="74">
        <f t="shared" si="413"/>
        <v>0</v>
      </c>
      <c r="FS28" s="11"/>
      <c r="FT28" s="12" t="e">
        <f t="shared" si="381"/>
        <v>#DIV/0!</v>
      </c>
      <c r="FU28" s="11"/>
      <c r="FV28" s="12" t="e">
        <f t="shared" si="382"/>
        <v>#DIV/0!</v>
      </c>
      <c r="FW28" s="13"/>
      <c r="FX28" s="11"/>
      <c r="FY28" s="25"/>
      <c r="FZ28" s="38"/>
      <c r="GA28" s="10"/>
      <c r="GB28" s="11"/>
      <c r="GC28" s="74">
        <f t="shared" si="414"/>
        <v>0</v>
      </c>
      <c r="GD28" s="74">
        <f t="shared" si="414"/>
        <v>0</v>
      </c>
      <c r="GE28" s="11"/>
      <c r="GF28" s="12" t="e">
        <f t="shared" si="384"/>
        <v>#DIV/0!</v>
      </c>
      <c r="GG28" s="11"/>
      <c r="GH28" s="12" t="e">
        <f t="shared" si="385"/>
        <v>#DIV/0!</v>
      </c>
      <c r="GI28" s="13"/>
      <c r="GJ28" s="11"/>
      <c r="GK28" s="25"/>
      <c r="GL28" s="38"/>
      <c r="GM28" s="10"/>
      <c r="GN28" s="11"/>
      <c r="GO28" s="74">
        <f t="shared" si="415"/>
        <v>0</v>
      </c>
      <c r="GP28" s="74">
        <f t="shared" si="415"/>
        <v>0</v>
      </c>
      <c r="GQ28" s="11"/>
      <c r="GR28" s="12" t="e">
        <f t="shared" si="387"/>
        <v>#DIV/0!</v>
      </c>
      <c r="GS28" s="11"/>
      <c r="GT28" s="12" t="e">
        <f t="shared" si="388"/>
        <v>#DIV/0!</v>
      </c>
      <c r="GU28" s="13"/>
      <c r="GV28" s="11"/>
      <c r="GW28" s="25"/>
      <c r="GX28" s="38"/>
      <c r="GY28" s="10"/>
      <c r="GZ28" s="11"/>
      <c r="HA28" s="74">
        <f t="shared" si="416"/>
        <v>0</v>
      </c>
      <c r="HB28" s="74">
        <f t="shared" si="416"/>
        <v>0</v>
      </c>
      <c r="HC28" s="11"/>
      <c r="HD28" s="12" t="e">
        <f t="shared" si="390"/>
        <v>#DIV/0!</v>
      </c>
      <c r="HE28" s="11"/>
      <c r="HF28" s="12" t="e">
        <f t="shared" si="391"/>
        <v>#DIV/0!</v>
      </c>
      <c r="HG28" s="13"/>
      <c r="HH28" s="11"/>
      <c r="HI28" s="25"/>
      <c r="HJ28" s="38"/>
      <c r="HK28" s="10">
        <f t="shared" si="392"/>
        <v>0</v>
      </c>
      <c r="HL28" s="11">
        <f t="shared" si="392"/>
        <v>0</v>
      </c>
      <c r="HM28" s="11">
        <f t="shared" si="392"/>
        <v>3660</v>
      </c>
      <c r="HN28" s="11">
        <f t="shared" si="392"/>
        <v>313</v>
      </c>
      <c r="HO28" s="11">
        <f t="shared" si="393"/>
        <v>296</v>
      </c>
      <c r="HP28" s="215">
        <f t="shared" si="418"/>
        <v>8.0874316939890709E-2</v>
      </c>
      <c r="HQ28" s="15">
        <f t="shared" si="395"/>
        <v>58</v>
      </c>
      <c r="HR28" s="12">
        <f t="shared" si="417"/>
        <v>0.19594594594594594</v>
      </c>
      <c r="HS28" s="16"/>
      <c r="HT28" s="17">
        <v>208</v>
      </c>
      <c r="HU28" s="16">
        <f t="shared" si="396"/>
        <v>70.270270270270274</v>
      </c>
      <c r="HV28" s="23">
        <v>3833.8489208633096</v>
      </c>
      <c r="HW28" s="22">
        <v>4140.4615384615381</v>
      </c>
    </row>
    <row r="29" spans="1:231" ht="18.75" x14ac:dyDescent="0.25">
      <c r="A29" s="226"/>
      <c r="B29" s="41">
        <f t="shared" si="397"/>
        <v>44448</v>
      </c>
      <c r="C29" s="10"/>
      <c r="D29" s="11"/>
      <c r="E29" s="74">
        <f>E28-C29</f>
        <v>873</v>
      </c>
      <c r="F29" s="74">
        <f>F28-D29</f>
        <v>74</v>
      </c>
      <c r="G29" s="11">
        <v>39</v>
      </c>
      <c r="H29" s="12">
        <f t="shared" si="340"/>
        <v>5.8419243986254296E-2</v>
      </c>
      <c r="I29" s="11">
        <v>12</v>
      </c>
      <c r="J29" s="12">
        <f t="shared" si="399"/>
        <v>0.23529411764705882</v>
      </c>
      <c r="K29" s="13"/>
      <c r="L29" s="11"/>
      <c r="M29" s="39">
        <v>97.142857142857139</v>
      </c>
      <c r="N29" s="43">
        <v>93.333333333333329</v>
      </c>
      <c r="O29" s="10"/>
      <c r="P29" s="11"/>
      <c r="Q29" s="74">
        <f t="shared" si="400"/>
        <v>875</v>
      </c>
      <c r="R29" s="74">
        <f t="shared" si="400"/>
        <v>75</v>
      </c>
      <c r="S29" s="11">
        <v>64</v>
      </c>
      <c r="T29" s="12">
        <f t="shared" si="342"/>
        <v>9.0285714285714289E-2</v>
      </c>
      <c r="U29" s="11">
        <v>15</v>
      </c>
      <c r="V29" s="12">
        <f t="shared" si="343"/>
        <v>0.189873417721519</v>
      </c>
      <c r="W29" s="13"/>
      <c r="X29" s="11"/>
      <c r="Y29" s="39">
        <v>95.384615384615387</v>
      </c>
      <c r="Z29" s="43">
        <v>100</v>
      </c>
      <c r="AA29" s="10">
        <v>1</v>
      </c>
      <c r="AB29" s="11">
        <v>2</v>
      </c>
      <c r="AC29" s="74">
        <f t="shared" si="401"/>
        <v>174</v>
      </c>
      <c r="AD29" s="74">
        <f t="shared" si="401"/>
        <v>13</v>
      </c>
      <c r="AE29" s="11">
        <v>2</v>
      </c>
      <c r="AF29" s="12">
        <f t="shared" si="345"/>
        <v>2.2988505747126436E-2</v>
      </c>
      <c r="AG29" s="11">
        <v>2</v>
      </c>
      <c r="AH29" s="12">
        <f t="shared" si="346"/>
        <v>0.5</v>
      </c>
      <c r="AI29" s="13"/>
      <c r="AJ29" s="11"/>
      <c r="AK29" s="39">
        <v>100</v>
      </c>
      <c r="AL29" s="43">
        <v>100</v>
      </c>
      <c r="AM29" s="10"/>
      <c r="AN29" s="11"/>
      <c r="AO29" s="74">
        <f t="shared" si="402"/>
        <v>873</v>
      </c>
      <c r="AP29" s="74">
        <f t="shared" si="402"/>
        <v>75</v>
      </c>
      <c r="AQ29" s="11">
        <v>78</v>
      </c>
      <c r="AR29" s="12">
        <f t="shared" si="348"/>
        <v>0.10882016036655212</v>
      </c>
      <c r="AS29" s="11">
        <v>17</v>
      </c>
      <c r="AT29" s="12">
        <f t="shared" si="349"/>
        <v>0.17894736842105263</v>
      </c>
      <c r="AU29" s="13"/>
      <c r="AV29" s="11"/>
      <c r="AW29" s="39">
        <v>98.484848484848484</v>
      </c>
      <c r="AX29" s="43">
        <v>93.333333333333329</v>
      </c>
      <c r="AY29" s="10">
        <v>1</v>
      </c>
      <c r="AZ29" s="11"/>
      <c r="BA29" s="74">
        <f t="shared" si="403"/>
        <v>863</v>
      </c>
      <c r="BB29" s="74">
        <f t="shared" si="403"/>
        <v>74</v>
      </c>
      <c r="BC29" s="11">
        <v>101</v>
      </c>
      <c r="BD29" s="12">
        <f t="shared" si="351"/>
        <v>0.15643105446118191</v>
      </c>
      <c r="BE29" s="11">
        <v>34</v>
      </c>
      <c r="BF29" s="12">
        <f t="shared" si="352"/>
        <v>0.25185185185185183</v>
      </c>
      <c r="BG29" s="140">
        <v>129.93369999999999</v>
      </c>
      <c r="BH29" s="11"/>
      <c r="BI29" s="39">
        <v>100</v>
      </c>
      <c r="BJ29" s="43">
        <v>100</v>
      </c>
      <c r="BK29" s="10"/>
      <c r="BL29" s="11"/>
      <c r="BM29" s="74">
        <f t="shared" si="404"/>
        <v>0</v>
      </c>
      <c r="BN29" s="74">
        <f t="shared" si="404"/>
        <v>0</v>
      </c>
      <c r="BO29" s="11"/>
      <c r="BP29" s="12" t="e">
        <f t="shared" si="354"/>
        <v>#DIV/0!</v>
      </c>
      <c r="BQ29" s="11"/>
      <c r="BR29" s="12" t="e">
        <f t="shared" si="355"/>
        <v>#DIV/0!</v>
      </c>
      <c r="BS29" s="13"/>
      <c r="BT29" s="11"/>
      <c r="BU29" s="39"/>
      <c r="BV29" s="43"/>
      <c r="BW29" s="10"/>
      <c r="BX29" s="11"/>
      <c r="BY29" s="74">
        <f t="shared" si="405"/>
        <v>0</v>
      </c>
      <c r="BZ29" s="74">
        <f t="shared" si="405"/>
        <v>0</v>
      </c>
      <c r="CA29" s="11"/>
      <c r="CB29" s="12" t="e">
        <f t="shared" si="357"/>
        <v>#DIV/0!</v>
      </c>
      <c r="CC29" s="11"/>
      <c r="CD29" s="12" t="e">
        <f t="shared" si="358"/>
        <v>#DIV/0!</v>
      </c>
      <c r="CE29" s="13"/>
      <c r="CF29" s="11"/>
      <c r="CG29" s="39"/>
      <c r="CH29" s="43"/>
      <c r="CI29" s="10"/>
      <c r="CJ29" s="11"/>
      <c r="CK29" s="74">
        <f t="shared" si="406"/>
        <v>0</v>
      </c>
      <c r="CL29" s="74">
        <f t="shared" si="406"/>
        <v>0</v>
      </c>
      <c r="CM29" s="11"/>
      <c r="CN29" s="12" t="e">
        <f t="shared" si="360"/>
        <v>#DIV/0!</v>
      </c>
      <c r="CO29" s="11"/>
      <c r="CP29" s="12" t="e">
        <f t="shared" si="361"/>
        <v>#DIV/0!</v>
      </c>
      <c r="CQ29" s="13"/>
      <c r="CR29" s="11"/>
      <c r="CS29" s="39"/>
      <c r="CT29" s="43"/>
      <c r="CU29" s="10"/>
      <c r="CV29" s="11"/>
      <c r="CW29" s="74">
        <f t="shared" si="407"/>
        <v>0</v>
      </c>
      <c r="CX29" s="74">
        <f t="shared" si="407"/>
        <v>0</v>
      </c>
      <c r="CY29" s="11"/>
      <c r="CZ29" s="12" t="e">
        <f t="shared" si="363"/>
        <v>#DIV/0!</v>
      </c>
      <c r="DA29" s="11"/>
      <c r="DB29" s="12" t="e">
        <f t="shared" si="364"/>
        <v>#DIV/0!</v>
      </c>
      <c r="DC29" s="13"/>
      <c r="DD29" s="11"/>
      <c r="DE29" s="39"/>
      <c r="DF29" s="43"/>
      <c r="DG29" s="10"/>
      <c r="DH29" s="11"/>
      <c r="DI29" s="74">
        <f t="shared" si="408"/>
        <v>0</v>
      </c>
      <c r="DJ29" s="74">
        <f t="shared" si="408"/>
        <v>0</v>
      </c>
      <c r="DK29" s="11"/>
      <c r="DL29" s="12" t="e">
        <f t="shared" si="366"/>
        <v>#DIV/0!</v>
      </c>
      <c r="DM29" s="11"/>
      <c r="DN29" s="12" t="e">
        <f t="shared" si="367"/>
        <v>#DIV/0!</v>
      </c>
      <c r="DO29" s="13"/>
      <c r="DP29" s="11"/>
      <c r="DQ29" s="39"/>
      <c r="DR29" s="43"/>
      <c r="DS29" s="10"/>
      <c r="DT29" s="11"/>
      <c r="DU29" s="74">
        <f t="shared" si="409"/>
        <v>0</v>
      </c>
      <c r="DV29" s="74">
        <f t="shared" si="409"/>
        <v>0</v>
      </c>
      <c r="DW29" s="11"/>
      <c r="DX29" s="12" t="e">
        <f t="shared" si="369"/>
        <v>#DIV/0!</v>
      </c>
      <c r="DY29" s="11"/>
      <c r="DZ29" s="12" t="e">
        <f t="shared" si="370"/>
        <v>#DIV/0!</v>
      </c>
      <c r="EA29" s="13"/>
      <c r="EB29" s="11"/>
      <c r="EC29" s="39"/>
      <c r="ED29" s="43"/>
      <c r="EE29" s="10"/>
      <c r="EF29" s="11"/>
      <c r="EG29" s="74">
        <f t="shared" si="410"/>
        <v>0</v>
      </c>
      <c r="EH29" s="74">
        <f t="shared" si="410"/>
        <v>0</v>
      </c>
      <c r="EI29" s="11"/>
      <c r="EJ29" s="12" t="e">
        <f t="shared" si="372"/>
        <v>#DIV/0!</v>
      </c>
      <c r="EK29" s="11"/>
      <c r="EL29" s="12" t="e">
        <f t="shared" si="373"/>
        <v>#DIV/0!</v>
      </c>
      <c r="EM29" s="13"/>
      <c r="EN29" s="11"/>
      <c r="EO29" s="39"/>
      <c r="EP29" s="43"/>
      <c r="EQ29" s="10"/>
      <c r="ER29" s="11"/>
      <c r="ES29" s="74">
        <f t="shared" si="411"/>
        <v>0</v>
      </c>
      <c r="ET29" s="74">
        <f t="shared" si="411"/>
        <v>0</v>
      </c>
      <c r="EU29" s="11"/>
      <c r="EV29" s="12" t="e">
        <f t="shared" si="375"/>
        <v>#DIV/0!</v>
      </c>
      <c r="EW29" s="11"/>
      <c r="EX29" s="12" t="e">
        <f t="shared" si="376"/>
        <v>#DIV/0!</v>
      </c>
      <c r="EY29" s="13"/>
      <c r="EZ29" s="11"/>
      <c r="FA29" s="39"/>
      <c r="FB29" s="43"/>
      <c r="FC29" s="10"/>
      <c r="FD29" s="11"/>
      <c r="FE29" s="74">
        <f t="shared" si="412"/>
        <v>0</v>
      </c>
      <c r="FF29" s="74">
        <f t="shared" si="412"/>
        <v>0</v>
      </c>
      <c r="FG29" s="11"/>
      <c r="FH29" s="12" t="e">
        <f t="shared" si="378"/>
        <v>#DIV/0!</v>
      </c>
      <c r="FI29" s="11"/>
      <c r="FJ29" s="12" t="e">
        <f t="shared" si="379"/>
        <v>#DIV/0!</v>
      </c>
      <c r="FK29" s="13"/>
      <c r="FL29" s="11"/>
      <c r="FM29" s="39"/>
      <c r="FN29" s="43"/>
      <c r="FO29" s="10"/>
      <c r="FP29" s="11"/>
      <c r="FQ29" s="74">
        <f t="shared" si="413"/>
        <v>0</v>
      </c>
      <c r="FR29" s="74">
        <f t="shared" si="413"/>
        <v>0</v>
      </c>
      <c r="FS29" s="11"/>
      <c r="FT29" s="12" t="e">
        <f t="shared" si="381"/>
        <v>#DIV/0!</v>
      </c>
      <c r="FU29" s="11"/>
      <c r="FV29" s="12" t="e">
        <f t="shared" si="382"/>
        <v>#DIV/0!</v>
      </c>
      <c r="FW29" s="13"/>
      <c r="FX29" s="11"/>
      <c r="FY29" s="39"/>
      <c r="FZ29" s="43"/>
      <c r="GA29" s="10"/>
      <c r="GB29" s="11"/>
      <c r="GC29" s="74">
        <f t="shared" si="414"/>
        <v>0</v>
      </c>
      <c r="GD29" s="74">
        <f t="shared" si="414"/>
        <v>0</v>
      </c>
      <c r="GE29" s="11"/>
      <c r="GF29" s="12" t="e">
        <f t="shared" si="384"/>
        <v>#DIV/0!</v>
      </c>
      <c r="GG29" s="11"/>
      <c r="GH29" s="12" t="e">
        <f t="shared" si="385"/>
        <v>#DIV/0!</v>
      </c>
      <c r="GI29" s="13"/>
      <c r="GJ29" s="11"/>
      <c r="GK29" s="39"/>
      <c r="GL29" s="43"/>
      <c r="GM29" s="10"/>
      <c r="GN29" s="11"/>
      <c r="GO29" s="74">
        <f t="shared" si="415"/>
        <v>0</v>
      </c>
      <c r="GP29" s="74">
        <f t="shared" si="415"/>
        <v>0</v>
      </c>
      <c r="GQ29" s="11"/>
      <c r="GR29" s="12" t="e">
        <f t="shared" si="387"/>
        <v>#DIV/0!</v>
      </c>
      <c r="GS29" s="11"/>
      <c r="GT29" s="12" t="e">
        <f t="shared" si="388"/>
        <v>#DIV/0!</v>
      </c>
      <c r="GU29" s="13"/>
      <c r="GV29" s="11"/>
      <c r="GW29" s="39"/>
      <c r="GX29" s="43"/>
      <c r="GY29" s="10"/>
      <c r="GZ29" s="11"/>
      <c r="HA29" s="74">
        <f t="shared" si="416"/>
        <v>0</v>
      </c>
      <c r="HB29" s="74">
        <f t="shared" si="416"/>
        <v>0</v>
      </c>
      <c r="HC29" s="11"/>
      <c r="HD29" s="12" t="e">
        <f t="shared" si="390"/>
        <v>#DIV/0!</v>
      </c>
      <c r="HE29" s="11"/>
      <c r="HF29" s="12" t="e">
        <f t="shared" si="391"/>
        <v>#DIV/0!</v>
      </c>
      <c r="HG29" s="13"/>
      <c r="HH29" s="11"/>
      <c r="HI29" s="39"/>
      <c r="HJ29" s="43"/>
      <c r="HK29" s="10">
        <f t="shared" si="392"/>
        <v>2</v>
      </c>
      <c r="HL29" s="11">
        <f t="shared" si="392"/>
        <v>2</v>
      </c>
      <c r="HM29" s="11">
        <f t="shared" si="392"/>
        <v>3658</v>
      </c>
      <c r="HN29" s="11">
        <f t="shared" si="392"/>
        <v>311</v>
      </c>
      <c r="HO29" s="11">
        <f t="shared" si="393"/>
        <v>364</v>
      </c>
      <c r="HP29" s="215">
        <f t="shared" si="418"/>
        <v>9.9507927829414977E-2</v>
      </c>
      <c r="HQ29" s="15">
        <f t="shared" si="395"/>
        <v>80</v>
      </c>
      <c r="HR29" s="12">
        <f t="shared" si="417"/>
        <v>0.21978021978021978</v>
      </c>
      <c r="HS29" s="16">
        <v>54.6</v>
      </c>
      <c r="HT29" s="17">
        <v>257</v>
      </c>
      <c r="HU29" s="16">
        <f t="shared" si="396"/>
        <v>70.604395604395606</v>
      </c>
      <c r="HV29" s="23">
        <v>88.129496402877692</v>
      </c>
      <c r="HW29" s="22">
        <v>95.384615384615387</v>
      </c>
    </row>
    <row r="30" spans="1:231" ht="19.5" thickBot="1" x14ac:dyDescent="0.3">
      <c r="A30" s="226"/>
      <c r="B30" s="42"/>
      <c r="C30" s="26">
        <f>SUM(C23:C29)</f>
        <v>1</v>
      </c>
      <c r="D30" s="27">
        <f>SUM(D23:D29)</f>
        <v>1</v>
      </c>
      <c r="E30" s="27"/>
      <c r="F30" s="27"/>
      <c r="G30" s="27">
        <f>SUM(G23:G29)</f>
        <v>132</v>
      </c>
      <c r="H30" s="28">
        <f>((G30+I30)/7)/E29</f>
        <v>2.7164130256913763E-2</v>
      </c>
      <c r="I30" s="27">
        <f>SUM(I23:I29)</f>
        <v>34</v>
      </c>
      <c r="J30" s="28">
        <f>(I30/(I30+G30))</f>
        <v>0.20481927710843373</v>
      </c>
      <c r="K30" s="27"/>
      <c r="L30" s="27"/>
      <c r="M30" s="29">
        <f>M28/M27*100-100</f>
        <v>2.0063316185199938</v>
      </c>
      <c r="N30" s="72">
        <f>N28/N27*100-100</f>
        <v>-3.9416058394160558</v>
      </c>
      <c r="O30" s="26">
        <f t="shared" ref="O30:P30" si="419">SUM(O23:O29)</f>
        <v>0</v>
      </c>
      <c r="P30" s="27">
        <f t="shared" si="419"/>
        <v>0</v>
      </c>
      <c r="Q30" s="27"/>
      <c r="R30" s="27"/>
      <c r="S30" s="27">
        <f t="shared" ref="S30" si="420">SUM(S23:S29)</f>
        <v>175</v>
      </c>
      <c r="T30" s="28">
        <f t="shared" ref="T30" si="421">((S30+U30)/7)/Q29</f>
        <v>3.6571428571428574E-2</v>
      </c>
      <c r="U30" s="27">
        <f t="shared" ref="U30" si="422">SUM(U23:U29)</f>
        <v>49</v>
      </c>
      <c r="V30" s="28">
        <f t="shared" ref="V30" si="423">(U30/(U30+S30))</f>
        <v>0.21875</v>
      </c>
      <c r="W30" s="27"/>
      <c r="X30" s="27"/>
      <c r="Y30" s="29">
        <f t="shared" ref="Y30:Z30" si="424">Y28/Y27*100-100</f>
        <v>4.4790112934157236</v>
      </c>
      <c r="Z30" s="72">
        <f t="shared" si="424"/>
        <v>1.3625304136253078</v>
      </c>
      <c r="AA30" s="26">
        <f t="shared" ref="AA30:AB30" si="425">SUM(AA23:AA29)</f>
        <v>3</v>
      </c>
      <c r="AB30" s="27">
        <f t="shared" si="425"/>
        <v>2</v>
      </c>
      <c r="AC30" s="27"/>
      <c r="AD30" s="27"/>
      <c r="AE30" s="27">
        <f t="shared" ref="AE30" si="426">SUM(AE23:AE29)</f>
        <v>15</v>
      </c>
      <c r="AF30" s="28">
        <f t="shared" ref="AF30" si="427">((AE30+AG30)/7)/AC29</f>
        <v>1.477832512315271E-2</v>
      </c>
      <c r="AG30" s="27">
        <f t="shared" ref="AG30" si="428">SUM(AG23:AG29)</f>
        <v>3</v>
      </c>
      <c r="AH30" s="28">
        <f t="shared" ref="AH30" si="429">(AG30/(AG30+AE30))</f>
        <v>0.16666666666666666</v>
      </c>
      <c r="AI30" s="27"/>
      <c r="AJ30" s="27"/>
      <c r="AK30" s="29">
        <f t="shared" ref="AK30:AL30" si="430">AK28/AK27*100-100</f>
        <v>-1.8698060941828203</v>
      </c>
      <c r="AL30" s="72">
        <f t="shared" si="430"/>
        <v>-0.92457420924574762</v>
      </c>
      <c r="AM30" s="26">
        <f t="shared" ref="AM30:AN30" si="431">SUM(AM23:AM29)</f>
        <v>1</v>
      </c>
      <c r="AN30" s="27">
        <f t="shared" si="431"/>
        <v>0</v>
      </c>
      <c r="AO30" s="27"/>
      <c r="AP30" s="27"/>
      <c r="AQ30" s="27">
        <f t="shared" ref="AQ30" si="432">SUM(AQ23:AQ29)</f>
        <v>250</v>
      </c>
      <c r="AR30" s="28">
        <f t="shared" ref="AR30" si="433">((AQ30+AS30)/7)/AO29</f>
        <v>4.9582719685812467E-2</v>
      </c>
      <c r="AS30" s="27">
        <f t="shared" ref="AS30" si="434">SUM(AS23:AS29)</f>
        <v>53</v>
      </c>
      <c r="AT30" s="28">
        <f t="shared" ref="AT30" si="435">(AS30/(AS30+AQ30))</f>
        <v>0.17491749174917492</v>
      </c>
      <c r="AU30" s="27"/>
      <c r="AV30" s="27"/>
      <c r="AW30" s="29">
        <f t="shared" ref="AW30:AX30" si="436">AW28/AW27*100-100</f>
        <v>6.3585998489045608</v>
      </c>
      <c r="AX30" s="72">
        <f t="shared" si="436"/>
        <v>1.0218978102189737</v>
      </c>
      <c r="AY30" s="26">
        <f t="shared" ref="AY30:AZ30" si="437">SUM(AY23:AY29)</f>
        <v>1</v>
      </c>
      <c r="AZ30" s="27">
        <f t="shared" si="437"/>
        <v>0</v>
      </c>
      <c r="BA30" s="27"/>
      <c r="BB30" s="27"/>
      <c r="BC30" s="27">
        <f t="shared" ref="BC30" si="438">SUM(BC23:BC29)</f>
        <v>384</v>
      </c>
      <c r="BD30" s="28">
        <f t="shared" ref="BD30" si="439">((BC30+BE30)/7)/BA29</f>
        <v>7.7470617447442477E-2</v>
      </c>
      <c r="BE30" s="27">
        <f t="shared" ref="BE30" si="440">SUM(BE23:BE29)</f>
        <v>84</v>
      </c>
      <c r="BF30" s="28">
        <f t="shared" ref="BF30" si="441">(BE30/(BE30+BC30))</f>
        <v>0.17948717948717949</v>
      </c>
      <c r="BG30" s="27"/>
      <c r="BH30" s="27"/>
      <c r="BI30" s="29">
        <f t="shared" ref="BI30:BJ30" si="442">BI28/BI27*100-100</f>
        <v>13.769443852546345</v>
      </c>
      <c r="BJ30" s="72">
        <f t="shared" si="442"/>
        <v>5.0770478507704837</v>
      </c>
      <c r="BK30" s="26">
        <f t="shared" ref="BK30:BL30" si="443">SUM(BK23:BK29)</f>
        <v>0</v>
      </c>
      <c r="BL30" s="27">
        <f t="shared" si="443"/>
        <v>0</v>
      </c>
      <c r="BM30" s="27"/>
      <c r="BN30" s="27"/>
      <c r="BO30" s="27">
        <f t="shared" ref="BO30" si="444">SUM(BO23:BO29)</f>
        <v>0</v>
      </c>
      <c r="BP30" s="28" t="e">
        <f t="shared" ref="BP30" si="445">((BO30+BQ30)/7)/BM29</f>
        <v>#DIV/0!</v>
      </c>
      <c r="BQ30" s="27">
        <f t="shared" ref="BQ30" si="446">SUM(BQ23:BQ29)</f>
        <v>0</v>
      </c>
      <c r="BR30" s="28" t="e">
        <f t="shared" ref="BR30" si="447">(BQ30/(BQ30+BO30))</f>
        <v>#DIV/0!</v>
      </c>
      <c r="BS30" s="27"/>
      <c r="BT30" s="27"/>
      <c r="BU30" s="29" t="e">
        <f t="shared" ref="BU30:BV30" si="448">BU28/BU27*100-100</f>
        <v>#DIV/0!</v>
      </c>
      <c r="BV30" s="72" t="e">
        <f t="shared" si="448"/>
        <v>#DIV/0!</v>
      </c>
      <c r="BW30" s="26">
        <f t="shared" ref="BW30:BX30" si="449">SUM(BW23:BW29)</f>
        <v>0</v>
      </c>
      <c r="BX30" s="27">
        <f t="shared" si="449"/>
        <v>0</v>
      </c>
      <c r="BY30" s="27"/>
      <c r="BZ30" s="27"/>
      <c r="CA30" s="27">
        <f t="shared" ref="CA30" si="450">SUM(CA23:CA29)</f>
        <v>0</v>
      </c>
      <c r="CB30" s="28" t="e">
        <f t="shared" ref="CB30" si="451">((CA30+CC30)/7)/BY29</f>
        <v>#DIV/0!</v>
      </c>
      <c r="CC30" s="27">
        <f t="shared" ref="CC30" si="452">SUM(CC23:CC29)</f>
        <v>0</v>
      </c>
      <c r="CD30" s="28" t="e">
        <f t="shared" ref="CD30" si="453">(CC30/(CC30+CA30))</f>
        <v>#DIV/0!</v>
      </c>
      <c r="CE30" s="27"/>
      <c r="CF30" s="27"/>
      <c r="CG30" s="29" t="e">
        <f t="shared" ref="CG30:CH30" si="454">CG28/CG27*100-100</f>
        <v>#DIV/0!</v>
      </c>
      <c r="CH30" s="72" t="e">
        <f t="shared" si="454"/>
        <v>#DIV/0!</v>
      </c>
      <c r="CI30" s="26">
        <f t="shared" ref="CI30:CJ30" si="455">SUM(CI23:CI29)</f>
        <v>0</v>
      </c>
      <c r="CJ30" s="27">
        <f t="shared" si="455"/>
        <v>0</v>
      </c>
      <c r="CK30" s="27"/>
      <c r="CL30" s="27"/>
      <c r="CM30" s="27">
        <f t="shared" ref="CM30" si="456">SUM(CM23:CM29)</f>
        <v>0</v>
      </c>
      <c r="CN30" s="28" t="e">
        <f t="shared" ref="CN30" si="457">((CM30+CO30)/7)/CK29</f>
        <v>#DIV/0!</v>
      </c>
      <c r="CO30" s="27">
        <f t="shared" ref="CO30" si="458">SUM(CO23:CO29)</f>
        <v>0</v>
      </c>
      <c r="CP30" s="28" t="e">
        <f t="shared" ref="CP30" si="459">(CO30/(CO30+CM30))</f>
        <v>#DIV/0!</v>
      </c>
      <c r="CQ30" s="27"/>
      <c r="CR30" s="27"/>
      <c r="CS30" s="29" t="e">
        <f t="shared" ref="CS30:CT30" si="460">CS28/CS27*100-100</f>
        <v>#DIV/0!</v>
      </c>
      <c r="CT30" s="72" t="e">
        <f t="shared" si="460"/>
        <v>#DIV/0!</v>
      </c>
      <c r="CU30" s="26">
        <f t="shared" ref="CU30:CV30" si="461">SUM(CU23:CU29)</f>
        <v>0</v>
      </c>
      <c r="CV30" s="27">
        <f t="shared" si="461"/>
        <v>0</v>
      </c>
      <c r="CW30" s="27"/>
      <c r="CX30" s="27"/>
      <c r="CY30" s="27">
        <f t="shared" ref="CY30" si="462">SUM(CY23:CY29)</f>
        <v>0</v>
      </c>
      <c r="CZ30" s="28" t="e">
        <f t="shared" ref="CZ30" si="463">((CY30+DA30)/7)/CW29</f>
        <v>#DIV/0!</v>
      </c>
      <c r="DA30" s="27">
        <f t="shared" ref="DA30" si="464">SUM(DA23:DA29)</f>
        <v>0</v>
      </c>
      <c r="DB30" s="28" t="e">
        <f t="shared" ref="DB30" si="465">(DA30/(DA30+CY30))</f>
        <v>#DIV/0!</v>
      </c>
      <c r="DC30" s="27"/>
      <c r="DD30" s="27"/>
      <c r="DE30" s="29" t="e">
        <f t="shared" ref="DE30:DF30" si="466">DE28/DE27*100-100</f>
        <v>#DIV/0!</v>
      </c>
      <c r="DF30" s="72" t="e">
        <f t="shared" si="466"/>
        <v>#DIV/0!</v>
      </c>
      <c r="DG30" s="26">
        <f t="shared" ref="DG30:DH30" si="467">SUM(DG23:DG29)</f>
        <v>0</v>
      </c>
      <c r="DH30" s="27">
        <f t="shared" si="467"/>
        <v>0</v>
      </c>
      <c r="DI30" s="27"/>
      <c r="DJ30" s="27"/>
      <c r="DK30" s="27">
        <f t="shared" ref="DK30" si="468">SUM(DK23:DK29)</f>
        <v>0</v>
      </c>
      <c r="DL30" s="28" t="e">
        <f t="shared" ref="DL30" si="469">((DK30+DM30)/7)/DI29</f>
        <v>#DIV/0!</v>
      </c>
      <c r="DM30" s="27">
        <f t="shared" ref="DM30" si="470">SUM(DM23:DM29)</f>
        <v>0</v>
      </c>
      <c r="DN30" s="28" t="e">
        <f t="shared" ref="DN30" si="471">(DM30/(DM30+DK30))</f>
        <v>#DIV/0!</v>
      </c>
      <c r="DO30" s="27"/>
      <c r="DP30" s="27"/>
      <c r="DQ30" s="29" t="e">
        <f t="shared" ref="DQ30:DR30" si="472">DQ28/DQ27*100-100</f>
        <v>#DIV/0!</v>
      </c>
      <c r="DR30" s="72" t="e">
        <f t="shared" si="472"/>
        <v>#DIV/0!</v>
      </c>
      <c r="DS30" s="26">
        <f t="shared" ref="DS30:DT30" si="473">SUM(DS23:DS29)</f>
        <v>0</v>
      </c>
      <c r="DT30" s="27">
        <f t="shared" si="473"/>
        <v>0</v>
      </c>
      <c r="DU30" s="27"/>
      <c r="DV30" s="27"/>
      <c r="DW30" s="27">
        <f t="shared" ref="DW30" si="474">SUM(DW23:DW29)</f>
        <v>0</v>
      </c>
      <c r="DX30" s="28" t="e">
        <f t="shared" ref="DX30" si="475">((DW30+DY30)/7)/DU29</f>
        <v>#DIV/0!</v>
      </c>
      <c r="DY30" s="27">
        <f t="shared" ref="DY30" si="476">SUM(DY23:DY29)</f>
        <v>0</v>
      </c>
      <c r="DZ30" s="28" t="e">
        <f t="shared" ref="DZ30" si="477">(DY30/(DY30+DW30))</f>
        <v>#DIV/0!</v>
      </c>
      <c r="EA30" s="27"/>
      <c r="EB30" s="27"/>
      <c r="EC30" s="29" t="e">
        <f t="shared" ref="EC30:ED30" si="478">EC28/EC27*100-100</f>
        <v>#DIV/0!</v>
      </c>
      <c r="ED30" s="72" t="e">
        <f t="shared" si="478"/>
        <v>#DIV/0!</v>
      </c>
      <c r="EE30" s="26">
        <f t="shared" ref="EE30:EF30" si="479">SUM(EE23:EE29)</f>
        <v>0</v>
      </c>
      <c r="EF30" s="27">
        <f t="shared" si="479"/>
        <v>0</v>
      </c>
      <c r="EG30" s="27"/>
      <c r="EH30" s="27"/>
      <c r="EI30" s="27">
        <f t="shared" ref="EI30" si="480">SUM(EI23:EI29)</f>
        <v>0</v>
      </c>
      <c r="EJ30" s="28" t="e">
        <f t="shared" ref="EJ30" si="481">((EI30+EK30)/7)/EG29</f>
        <v>#DIV/0!</v>
      </c>
      <c r="EK30" s="27">
        <f t="shared" ref="EK30" si="482">SUM(EK23:EK29)</f>
        <v>0</v>
      </c>
      <c r="EL30" s="28" t="e">
        <f t="shared" ref="EL30" si="483">(EK30/(EK30+EI30))</f>
        <v>#DIV/0!</v>
      </c>
      <c r="EM30" s="27"/>
      <c r="EN30" s="27"/>
      <c r="EO30" s="29" t="e">
        <f t="shared" ref="EO30:EP30" si="484">EO28/EO27*100-100</f>
        <v>#DIV/0!</v>
      </c>
      <c r="EP30" s="72" t="e">
        <f t="shared" si="484"/>
        <v>#DIV/0!</v>
      </c>
      <c r="EQ30" s="26">
        <f t="shared" ref="EQ30:ER30" si="485">SUM(EQ23:EQ29)</f>
        <v>0</v>
      </c>
      <c r="ER30" s="27">
        <f t="shared" si="485"/>
        <v>0</v>
      </c>
      <c r="ES30" s="27"/>
      <c r="ET30" s="27"/>
      <c r="EU30" s="27">
        <f t="shared" ref="EU30" si="486">SUM(EU23:EU29)</f>
        <v>0</v>
      </c>
      <c r="EV30" s="28" t="e">
        <f t="shared" ref="EV30" si="487">((EU30+EW30)/7)/ES29</f>
        <v>#DIV/0!</v>
      </c>
      <c r="EW30" s="27">
        <f t="shared" ref="EW30" si="488">SUM(EW23:EW29)</f>
        <v>0</v>
      </c>
      <c r="EX30" s="28" t="e">
        <f t="shared" ref="EX30" si="489">(EW30/(EW30+EU30))</f>
        <v>#DIV/0!</v>
      </c>
      <c r="EY30" s="27"/>
      <c r="EZ30" s="27"/>
      <c r="FA30" s="29" t="e">
        <f t="shared" ref="FA30:FB30" si="490">FA28/FA27*100-100</f>
        <v>#DIV/0!</v>
      </c>
      <c r="FB30" s="72" t="e">
        <f t="shared" si="490"/>
        <v>#DIV/0!</v>
      </c>
      <c r="FC30" s="26">
        <f t="shared" ref="FC30:FD30" si="491">SUM(FC23:FC29)</f>
        <v>0</v>
      </c>
      <c r="FD30" s="27">
        <f t="shared" si="491"/>
        <v>0</v>
      </c>
      <c r="FE30" s="27"/>
      <c r="FF30" s="27"/>
      <c r="FG30" s="27">
        <f t="shared" ref="FG30" si="492">SUM(FG23:FG29)</f>
        <v>0</v>
      </c>
      <c r="FH30" s="28" t="e">
        <f t="shared" ref="FH30" si="493">((FG30+FI30)/7)/FE29</f>
        <v>#DIV/0!</v>
      </c>
      <c r="FI30" s="27">
        <f t="shared" ref="FI30" si="494">SUM(FI23:FI29)</f>
        <v>0</v>
      </c>
      <c r="FJ30" s="28" t="e">
        <f t="shared" ref="FJ30" si="495">(FI30/(FI30+FG30))</f>
        <v>#DIV/0!</v>
      </c>
      <c r="FK30" s="27"/>
      <c r="FL30" s="27"/>
      <c r="FM30" s="29" t="e">
        <f t="shared" ref="FM30:FN30" si="496">FM28/FM27*100-100</f>
        <v>#DIV/0!</v>
      </c>
      <c r="FN30" s="72" t="e">
        <f t="shared" si="496"/>
        <v>#DIV/0!</v>
      </c>
      <c r="FO30" s="26">
        <f t="shared" ref="FO30:FP30" si="497">SUM(FO23:FO29)</f>
        <v>0</v>
      </c>
      <c r="FP30" s="27">
        <f t="shared" si="497"/>
        <v>0</v>
      </c>
      <c r="FQ30" s="27"/>
      <c r="FR30" s="27"/>
      <c r="FS30" s="27">
        <f t="shared" ref="FS30" si="498">SUM(FS23:FS29)</f>
        <v>0</v>
      </c>
      <c r="FT30" s="28" t="e">
        <f t="shared" ref="FT30" si="499">((FS30+FU30)/7)/FQ29</f>
        <v>#DIV/0!</v>
      </c>
      <c r="FU30" s="27">
        <f t="shared" ref="FU30" si="500">SUM(FU23:FU29)</f>
        <v>0</v>
      </c>
      <c r="FV30" s="28" t="e">
        <f t="shared" ref="FV30" si="501">(FU30/(FU30+FS30))</f>
        <v>#DIV/0!</v>
      </c>
      <c r="FW30" s="27"/>
      <c r="FX30" s="27"/>
      <c r="FY30" s="29" t="e">
        <f t="shared" ref="FY30:FZ30" si="502">FY28/FY27*100-100</f>
        <v>#DIV/0!</v>
      </c>
      <c r="FZ30" s="72" t="e">
        <f t="shared" si="502"/>
        <v>#DIV/0!</v>
      </c>
      <c r="GA30" s="26">
        <f t="shared" ref="GA30:GB30" si="503">SUM(GA23:GA29)</f>
        <v>0</v>
      </c>
      <c r="GB30" s="27">
        <f t="shared" si="503"/>
        <v>0</v>
      </c>
      <c r="GC30" s="27"/>
      <c r="GD30" s="27"/>
      <c r="GE30" s="27">
        <f t="shared" ref="GE30" si="504">SUM(GE23:GE29)</f>
        <v>0</v>
      </c>
      <c r="GF30" s="28" t="e">
        <f t="shared" ref="GF30" si="505">((GE30+GG30)/7)/GC29</f>
        <v>#DIV/0!</v>
      </c>
      <c r="GG30" s="27">
        <f t="shared" ref="GG30" si="506">SUM(GG23:GG29)</f>
        <v>0</v>
      </c>
      <c r="GH30" s="28" t="e">
        <f t="shared" ref="GH30" si="507">(GG30/(GG30+GE30))</f>
        <v>#DIV/0!</v>
      </c>
      <c r="GI30" s="27"/>
      <c r="GJ30" s="27"/>
      <c r="GK30" s="29" t="e">
        <f t="shared" ref="GK30:GL30" si="508">GK28/GK27*100-100</f>
        <v>#DIV/0!</v>
      </c>
      <c r="GL30" s="72" t="e">
        <f t="shared" si="508"/>
        <v>#DIV/0!</v>
      </c>
      <c r="GM30" s="26">
        <f t="shared" ref="GM30:GN30" si="509">SUM(GM23:GM29)</f>
        <v>0</v>
      </c>
      <c r="GN30" s="27">
        <f t="shared" si="509"/>
        <v>0</v>
      </c>
      <c r="GO30" s="27"/>
      <c r="GP30" s="27"/>
      <c r="GQ30" s="27">
        <f t="shared" ref="GQ30" si="510">SUM(GQ23:GQ29)</f>
        <v>0</v>
      </c>
      <c r="GR30" s="28" t="e">
        <f t="shared" ref="GR30" si="511">((GQ30+GS30)/7)/GO29</f>
        <v>#DIV/0!</v>
      </c>
      <c r="GS30" s="27">
        <f t="shared" ref="GS30" si="512">SUM(GS23:GS29)</f>
        <v>0</v>
      </c>
      <c r="GT30" s="28" t="e">
        <f t="shared" ref="GT30" si="513">(GS30/(GS30+GQ30))</f>
        <v>#DIV/0!</v>
      </c>
      <c r="GU30" s="27"/>
      <c r="GV30" s="27"/>
      <c r="GW30" s="29" t="e">
        <f t="shared" ref="GW30:GX30" si="514">GW28/GW27*100-100</f>
        <v>#DIV/0!</v>
      </c>
      <c r="GX30" s="72" t="e">
        <f t="shared" si="514"/>
        <v>#DIV/0!</v>
      </c>
      <c r="GY30" s="26">
        <f t="shared" ref="GY30:GZ30" si="515">SUM(GY23:GY29)</f>
        <v>0</v>
      </c>
      <c r="GZ30" s="27">
        <f t="shared" si="515"/>
        <v>0</v>
      </c>
      <c r="HA30" s="27"/>
      <c r="HB30" s="27"/>
      <c r="HC30" s="27">
        <f t="shared" ref="HC30" si="516">SUM(HC23:HC29)</f>
        <v>0</v>
      </c>
      <c r="HD30" s="28" t="e">
        <f t="shared" ref="HD30" si="517">((HC30+HE30)/7)/HA29</f>
        <v>#DIV/0!</v>
      </c>
      <c r="HE30" s="27">
        <f t="shared" ref="HE30" si="518">SUM(HE23:HE29)</f>
        <v>0</v>
      </c>
      <c r="HF30" s="28" t="e">
        <f t="shared" ref="HF30" si="519">(HE30/(HE30+HC30))</f>
        <v>#DIV/0!</v>
      </c>
      <c r="HG30" s="27"/>
      <c r="HH30" s="27"/>
      <c r="HI30" s="29" t="e">
        <f t="shared" ref="HI30:HJ30" si="520">HI28/HI27*100-100</f>
        <v>#DIV/0!</v>
      </c>
      <c r="HJ30" s="72" t="e">
        <f t="shared" si="520"/>
        <v>#DIV/0!</v>
      </c>
      <c r="HK30" s="26">
        <f t="shared" si="392"/>
        <v>6</v>
      </c>
      <c r="HL30" s="27">
        <f t="shared" si="392"/>
        <v>3</v>
      </c>
      <c r="HM30" s="27">
        <f t="shared" si="392"/>
        <v>0</v>
      </c>
      <c r="HN30" s="27">
        <f t="shared" si="392"/>
        <v>0</v>
      </c>
      <c r="HO30" s="27">
        <f t="shared" si="393"/>
        <v>1179</v>
      </c>
      <c r="HP30" s="216">
        <f>+((HO30)/HM29)/7</f>
        <v>4.6043895961883928E-2</v>
      </c>
      <c r="HQ30" s="62">
        <f t="shared" si="395"/>
        <v>223</v>
      </c>
      <c r="HR30" s="52">
        <f t="shared" si="417"/>
        <v>0.18914334181509754</v>
      </c>
      <c r="HS30" s="53">
        <f t="shared" ref="HS30" si="521">SUM(HS23:HS29)/7</f>
        <v>7.8</v>
      </c>
      <c r="HT30" s="54">
        <f t="shared" ref="HT30" si="522">SUM(HT23:HT29)</f>
        <v>580</v>
      </c>
      <c r="HU30" s="53">
        <f t="shared" ref="HU30" si="523">AVERAGE(HU23:HU29)</f>
        <v>27.592484735341877</v>
      </c>
      <c r="HV30" s="63">
        <f>HV28/HV27*100-100</f>
        <v>6.2008011319476282</v>
      </c>
      <c r="HW30" s="72">
        <f>HW28/HW27*100-100</f>
        <v>0.74115665356539751</v>
      </c>
    </row>
    <row r="31" spans="1:231" ht="19.5" thickBot="1" x14ac:dyDescent="0.3">
      <c r="A31" s="56"/>
      <c r="B31" s="9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>HK30/HM20</f>
        <v>1.6375545851528383E-3</v>
      </c>
      <c r="HL31" s="68">
        <f>HL30/HN20</f>
        <v>9.5541401273885346E-3</v>
      </c>
      <c r="HM31" s="45"/>
      <c r="HN31" s="45"/>
      <c r="HO31" s="45"/>
      <c r="HP31" s="218"/>
      <c r="HQ31" s="45"/>
      <c r="HR31" s="45"/>
      <c r="HS31" s="45"/>
      <c r="HT31" s="55"/>
      <c r="HU31" s="45"/>
      <c r="HV31" s="45"/>
      <c r="HW31" s="46"/>
    </row>
    <row r="32" spans="1:231" ht="18.75" x14ac:dyDescent="0.25">
      <c r="A32" s="225">
        <v>28</v>
      </c>
      <c r="B32" s="73">
        <f>B29+1</f>
        <v>44449</v>
      </c>
      <c r="C32" s="33">
        <v>1</v>
      </c>
      <c r="D32" s="34">
        <v>1</v>
      </c>
      <c r="E32" s="34">
        <f>E29-C32</f>
        <v>872</v>
      </c>
      <c r="F32" s="34">
        <f>F29-D32</f>
        <v>73</v>
      </c>
      <c r="G32" s="34">
        <v>50</v>
      </c>
      <c r="H32" s="35">
        <f t="shared" ref="H32:H38" si="524">((G32+I32)/E32)</f>
        <v>7.6834862385321098E-2</v>
      </c>
      <c r="I32" s="34">
        <v>17</v>
      </c>
      <c r="J32" s="35">
        <f>I32/(G32+I32)</f>
        <v>0.2537313432835821</v>
      </c>
      <c r="K32" s="36"/>
      <c r="L32" s="34"/>
      <c r="M32" s="34"/>
      <c r="N32" s="37"/>
      <c r="O32" s="33">
        <v>1</v>
      </c>
      <c r="P32" s="34"/>
      <c r="Q32" s="34">
        <f t="shared" ref="Q32:R32" si="525">Q29-O32</f>
        <v>874</v>
      </c>
      <c r="R32" s="34">
        <f t="shared" si="525"/>
        <v>75</v>
      </c>
      <c r="S32" s="34">
        <v>64</v>
      </c>
      <c r="T32" s="35">
        <f t="shared" ref="T32:T38" si="526">((S32+U32)/Q32)</f>
        <v>9.4965675057208238E-2</v>
      </c>
      <c r="U32" s="34">
        <v>19</v>
      </c>
      <c r="V32" s="35">
        <f t="shared" ref="V32:V38" si="527">U32/(S32+U32)</f>
        <v>0.2289156626506024</v>
      </c>
      <c r="W32" s="36"/>
      <c r="X32" s="34"/>
      <c r="Y32" s="34"/>
      <c r="Z32" s="37"/>
      <c r="AA32" s="33">
        <v>1</v>
      </c>
      <c r="AB32" s="34"/>
      <c r="AC32" s="34">
        <f t="shared" ref="AC32:AD32" si="528">AC29-AA32</f>
        <v>173</v>
      </c>
      <c r="AD32" s="34">
        <f t="shared" si="528"/>
        <v>13</v>
      </c>
      <c r="AE32" s="34">
        <v>6</v>
      </c>
      <c r="AF32" s="35">
        <f t="shared" ref="AF32:AF38" si="529">((AE32+AG32)/AC32)</f>
        <v>3.4682080924855488E-2</v>
      </c>
      <c r="AG32" s="34">
        <v>0</v>
      </c>
      <c r="AH32" s="35">
        <f t="shared" ref="AH32:AH38" si="530">AG32/(AE32+AG32)</f>
        <v>0</v>
      </c>
      <c r="AI32" s="36"/>
      <c r="AJ32" s="34"/>
      <c r="AK32" s="34"/>
      <c r="AL32" s="37"/>
      <c r="AM32" s="33"/>
      <c r="AN32" s="34"/>
      <c r="AO32" s="34">
        <f t="shared" ref="AO32:AP32" si="531">AO29-AM32</f>
        <v>873</v>
      </c>
      <c r="AP32" s="34">
        <f t="shared" si="531"/>
        <v>75</v>
      </c>
      <c r="AQ32" s="34">
        <v>86</v>
      </c>
      <c r="AR32" s="35">
        <f t="shared" ref="AR32:AR38" si="532">((AQ32+AS32)/AO32)</f>
        <v>0.12943871706758306</v>
      </c>
      <c r="AS32" s="34">
        <v>27</v>
      </c>
      <c r="AT32" s="35">
        <f t="shared" ref="AT32:AT38" si="533">AS32/(AQ32+AS32)</f>
        <v>0.23893805309734514</v>
      </c>
      <c r="AU32" s="36"/>
      <c r="AV32" s="34"/>
      <c r="AW32" s="34"/>
      <c r="AX32" s="37"/>
      <c r="AY32" s="33"/>
      <c r="AZ32" s="34"/>
      <c r="BA32" s="34">
        <f t="shared" ref="BA32:BB32" si="534">BA29-AY32</f>
        <v>863</v>
      </c>
      <c r="BB32" s="34">
        <f t="shared" si="534"/>
        <v>74</v>
      </c>
      <c r="BC32" s="34">
        <v>140</v>
      </c>
      <c r="BD32" s="35">
        <f t="shared" ref="BD32:BD38" si="535">((BC32+BE32)/BA32)</f>
        <v>0.19119351100811124</v>
      </c>
      <c r="BE32" s="34">
        <v>25</v>
      </c>
      <c r="BF32" s="35">
        <f t="shared" ref="BF32:BF38" si="536">BE32/(BC32+BE32)</f>
        <v>0.15151515151515152</v>
      </c>
      <c r="BG32" s="36"/>
      <c r="BH32" s="34"/>
      <c r="BI32" s="34"/>
      <c r="BJ32" s="37"/>
      <c r="BK32" s="33"/>
      <c r="BL32" s="34"/>
      <c r="BM32" s="34">
        <f t="shared" ref="BM32:BN32" si="537">BM29-BK32</f>
        <v>0</v>
      </c>
      <c r="BN32" s="34">
        <f t="shared" si="537"/>
        <v>0</v>
      </c>
      <c r="BO32" s="34"/>
      <c r="BP32" s="35" t="e">
        <f t="shared" ref="BP32:BP38" si="538">((BO32+BQ32)/BM32)</f>
        <v>#DIV/0!</v>
      </c>
      <c r="BQ32" s="34"/>
      <c r="BR32" s="35" t="e">
        <f t="shared" ref="BR32:BR38" si="539">BQ32/(BO32+BQ32)</f>
        <v>#DIV/0!</v>
      </c>
      <c r="BS32" s="36"/>
      <c r="BT32" s="34"/>
      <c r="BU32" s="34"/>
      <c r="BV32" s="37"/>
      <c r="BW32" s="33"/>
      <c r="BX32" s="34"/>
      <c r="BY32" s="34">
        <f t="shared" ref="BY32:BZ32" si="540">BY29-BW32</f>
        <v>0</v>
      </c>
      <c r="BZ32" s="34">
        <f t="shared" si="540"/>
        <v>0</v>
      </c>
      <c r="CA32" s="34"/>
      <c r="CB32" s="35" t="e">
        <f t="shared" ref="CB32:CB38" si="541">((CA32+CC32)/BY32)</f>
        <v>#DIV/0!</v>
      </c>
      <c r="CC32" s="34"/>
      <c r="CD32" s="35" t="e">
        <f t="shared" ref="CD32:CD38" si="542">CC32/(CA32+CC32)</f>
        <v>#DIV/0!</v>
      </c>
      <c r="CE32" s="36"/>
      <c r="CF32" s="34"/>
      <c r="CG32" s="34"/>
      <c r="CH32" s="37"/>
      <c r="CI32" s="33"/>
      <c r="CJ32" s="34"/>
      <c r="CK32" s="34">
        <f t="shared" ref="CK32:CL32" si="543">CK29-CI32</f>
        <v>0</v>
      </c>
      <c r="CL32" s="34">
        <f t="shared" si="543"/>
        <v>0</v>
      </c>
      <c r="CM32" s="34"/>
      <c r="CN32" s="35" t="e">
        <f t="shared" ref="CN32:CN38" si="544">((CM32+CO32)/CK32)</f>
        <v>#DIV/0!</v>
      </c>
      <c r="CO32" s="34"/>
      <c r="CP32" s="35" t="e">
        <f t="shared" ref="CP32:CP38" si="545">CO32/(CM32+CO32)</f>
        <v>#DIV/0!</v>
      </c>
      <c r="CQ32" s="36"/>
      <c r="CR32" s="34"/>
      <c r="CS32" s="34"/>
      <c r="CT32" s="37"/>
      <c r="CU32" s="33"/>
      <c r="CV32" s="34"/>
      <c r="CW32" s="34">
        <f t="shared" ref="CW32:CX32" si="546">CW29-CU32</f>
        <v>0</v>
      </c>
      <c r="CX32" s="34">
        <f t="shared" si="546"/>
        <v>0</v>
      </c>
      <c r="CY32" s="34"/>
      <c r="CZ32" s="35" t="e">
        <f t="shared" ref="CZ32:CZ38" si="547">((CY32+DA32)/CW32)</f>
        <v>#DIV/0!</v>
      </c>
      <c r="DA32" s="34"/>
      <c r="DB32" s="35" t="e">
        <f t="shared" ref="DB32:DB38" si="548">DA32/(CY32+DA32)</f>
        <v>#DIV/0!</v>
      </c>
      <c r="DC32" s="36"/>
      <c r="DD32" s="34"/>
      <c r="DE32" s="34"/>
      <c r="DF32" s="37"/>
      <c r="DG32" s="33"/>
      <c r="DH32" s="34"/>
      <c r="DI32" s="34">
        <f t="shared" ref="DI32:DJ32" si="549">DI29-DG32</f>
        <v>0</v>
      </c>
      <c r="DJ32" s="34">
        <f t="shared" si="549"/>
        <v>0</v>
      </c>
      <c r="DK32" s="34"/>
      <c r="DL32" s="35" t="e">
        <f t="shared" ref="DL32:DL38" si="550">((DK32+DM32)/DI32)</f>
        <v>#DIV/0!</v>
      </c>
      <c r="DM32" s="34"/>
      <c r="DN32" s="35" t="e">
        <f t="shared" ref="DN32:DN38" si="551">DM32/(DK32+DM32)</f>
        <v>#DIV/0!</v>
      </c>
      <c r="DO32" s="36"/>
      <c r="DP32" s="34"/>
      <c r="DQ32" s="34"/>
      <c r="DR32" s="37"/>
      <c r="DS32" s="33"/>
      <c r="DT32" s="34"/>
      <c r="DU32" s="34">
        <f t="shared" ref="DU32:DV32" si="552">DU29-DS32</f>
        <v>0</v>
      </c>
      <c r="DV32" s="34">
        <f t="shared" si="552"/>
        <v>0</v>
      </c>
      <c r="DW32" s="34"/>
      <c r="DX32" s="35" t="e">
        <f t="shared" ref="DX32:DX38" si="553">((DW32+DY32)/DU32)</f>
        <v>#DIV/0!</v>
      </c>
      <c r="DY32" s="34"/>
      <c r="DZ32" s="35" t="e">
        <f t="shared" ref="DZ32:DZ38" si="554">DY32/(DW32+DY32)</f>
        <v>#DIV/0!</v>
      </c>
      <c r="EA32" s="36"/>
      <c r="EB32" s="34"/>
      <c r="EC32" s="34"/>
      <c r="ED32" s="37"/>
      <c r="EE32" s="33"/>
      <c r="EF32" s="34"/>
      <c r="EG32" s="34">
        <f t="shared" ref="EG32:EH32" si="555">EG29-EE32</f>
        <v>0</v>
      </c>
      <c r="EH32" s="34">
        <f t="shared" si="555"/>
        <v>0</v>
      </c>
      <c r="EI32" s="34"/>
      <c r="EJ32" s="35" t="e">
        <f t="shared" ref="EJ32:EJ38" si="556">((EI32+EK32)/EG32)</f>
        <v>#DIV/0!</v>
      </c>
      <c r="EK32" s="34"/>
      <c r="EL32" s="35" t="e">
        <f t="shared" ref="EL32:EL38" si="557">EK32/(EI32+EK32)</f>
        <v>#DIV/0!</v>
      </c>
      <c r="EM32" s="36"/>
      <c r="EN32" s="34"/>
      <c r="EO32" s="34"/>
      <c r="EP32" s="37"/>
      <c r="EQ32" s="33"/>
      <c r="ER32" s="34"/>
      <c r="ES32" s="34">
        <f t="shared" ref="ES32:ET32" si="558">ES29-EQ32</f>
        <v>0</v>
      </c>
      <c r="ET32" s="34">
        <f t="shared" si="558"/>
        <v>0</v>
      </c>
      <c r="EU32" s="34"/>
      <c r="EV32" s="35" t="e">
        <f t="shared" ref="EV32:EV38" si="559">((EU32+EW32)/ES32)</f>
        <v>#DIV/0!</v>
      </c>
      <c r="EW32" s="34"/>
      <c r="EX32" s="35" t="e">
        <f t="shared" ref="EX32:EX38" si="560">EW32/(EU32+EW32)</f>
        <v>#DIV/0!</v>
      </c>
      <c r="EY32" s="36"/>
      <c r="EZ32" s="34"/>
      <c r="FA32" s="34"/>
      <c r="FB32" s="37"/>
      <c r="FC32" s="33"/>
      <c r="FD32" s="34"/>
      <c r="FE32" s="34">
        <f t="shared" ref="FE32:FF32" si="561">FE29-FC32</f>
        <v>0</v>
      </c>
      <c r="FF32" s="34">
        <f t="shared" si="561"/>
        <v>0</v>
      </c>
      <c r="FG32" s="34"/>
      <c r="FH32" s="35" t="e">
        <f t="shared" ref="FH32:FH38" si="562">((FG32+FI32)/FE32)</f>
        <v>#DIV/0!</v>
      </c>
      <c r="FI32" s="34"/>
      <c r="FJ32" s="35" t="e">
        <f t="shared" ref="FJ32:FJ38" si="563">FI32/(FG32+FI32)</f>
        <v>#DIV/0!</v>
      </c>
      <c r="FK32" s="36"/>
      <c r="FL32" s="34"/>
      <c r="FM32" s="34"/>
      <c r="FN32" s="37"/>
      <c r="FO32" s="33"/>
      <c r="FP32" s="34"/>
      <c r="FQ32" s="34">
        <f t="shared" ref="FQ32:FR32" si="564">FQ29-FO32</f>
        <v>0</v>
      </c>
      <c r="FR32" s="34">
        <f t="shared" si="564"/>
        <v>0</v>
      </c>
      <c r="FS32" s="34"/>
      <c r="FT32" s="35" t="e">
        <f t="shared" ref="FT32:FT38" si="565">((FS32+FU32)/FQ32)</f>
        <v>#DIV/0!</v>
      </c>
      <c r="FU32" s="34"/>
      <c r="FV32" s="35" t="e">
        <f t="shared" ref="FV32:FV38" si="566">FU32/(FS32+FU32)</f>
        <v>#DIV/0!</v>
      </c>
      <c r="FW32" s="36"/>
      <c r="FX32" s="34"/>
      <c r="FY32" s="34"/>
      <c r="FZ32" s="37"/>
      <c r="GA32" s="33"/>
      <c r="GB32" s="34"/>
      <c r="GC32" s="34">
        <f t="shared" ref="GC32:GD32" si="567">GC29-GA32</f>
        <v>0</v>
      </c>
      <c r="GD32" s="34">
        <f t="shared" si="567"/>
        <v>0</v>
      </c>
      <c r="GE32" s="34"/>
      <c r="GF32" s="35" t="e">
        <f t="shared" ref="GF32:GF38" si="568">((GE32+GG32)/GC32)</f>
        <v>#DIV/0!</v>
      </c>
      <c r="GG32" s="34"/>
      <c r="GH32" s="35" t="e">
        <f t="shared" ref="GH32:GH38" si="569">GG32/(GE32+GG32)</f>
        <v>#DIV/0!</v>
      </c>
      <c r="GI32" s="36"/>
      <c r="GJ32" s="34"/>
      <c r="GK32" s="34"/>
      <c r="GL32" s="37"/>
      <c r="GM32" s="33"/>
      <c r="GN32" s="34"/>
      <c r="GO32" s="34">
        <f t="shared" ref="GO32:GP32" si="570">GO29-GM32</f>
        <v>0</v>
      </c>
      <c r="GP32" s="34">
        <f t="shared" si="570"/>
        <v>0</v>
      </c>
      <c r="GQ32" s="34"/>
      <c r="GR32" s="35" t="e">
        <f t="shared" ref="GR32:GR38" si="571">((GQ32+GS32)/GO32)</f>
        <v>#DIV/0!</v>
      </c>
      <c r="GS32" s="34"/>
      <c r="GT32" s="35" t="e">
        <f t="shared" ref="GT32:GT38" si="572">GS32/(GQ32+GS32)</f>
        <v>#DIV/0!</v>
      </c>
      <c r="GU32" s="36"/>
      <c r="GV32" s="34"/>
      <c r="GW32" s="34"/>
      <c r="GX32" s="37"/>
      <c r="GY32" s="33"/>
      <c r="GZ32" s="34"/>
      <c r="HA32" s="34">
        <f t="shared" ref="HA32:HB32" si="573">HA29-GY32</f>
        <v>0</v>
      </c>
      <c r="HB32" s="34">
        <f t="shared" si="573"/>
        <v>0</v>
      </c>
      <c r="HC32" s="34"/>
      <c r="HD32" s="35" t="e">
        <f t="shared" ref="HD32:HD38" si="574">((HC32+HE32)/HA32)</f>
        <v>#DIV/0!</v>
      </c>
      <c r="HE32" s="34"/>
      <c r="HF32" s="35" t="e">
        <f t="shared" ref="HF32:HF38" si="575">HE32/(HC32+HE32)</f>
        <v>#DIV/0!</v>
      </c>
      <c r="HG32" s="36"/>
      <c r="HH32" s="34"/>
      <c r="HI32" s="34"/>
      <c r="HJ32" s="37"/>
      <c r="HK32" s="33">
        <f t="shared" ref="HK32:HN39" si="576">+C32+O32+AA32+AM32+AY32+BK32+BW32+CI32+CU32+DG32+DS32+EE32+EQ32+FC32+FO32+GA32+GM32+GY32</f>
        <v>3</v>
      </c>
      <c r="HL32" s="34">
        <f t="shared" si="576"/>
        <v>1</v>
      </c>
      <c r="HM32" s="34">
        <f t="shared" si="576"/>
        <v>3655</v>
      </c>
      <c r="HN32" s="34">
        <f t="shared" si="576"/>
        <v>310</v>
      </c>
      <c r="HO32" s="34">
        <f t="shared" ref="HO32:HO39" si="577">+G32+S32+AE32+AQ32+BC32+BO32+CA32+CM32+CY32+DK32+DW32+EI32+EU32+FG32+FS32+GE32+GQ32+HC32+I32+U32+AG32+AS32+BE32+BQ32+CC32+CO32+DA32+DM32+DY32+EK32+EW32+FI32+FU32+GG32+GS32+HE32</f>
        <v>434</v>
      </c>
      <c r="HP32" s="214">
        <f t="shared" ref="HP32:HP33" si="578">+(HO32)/HM32</f>
        <v>0.11874145006839945</v>
      </c>
      <c r="HQ32" s="48">
        <f t="shared" ref="HQ32:HQ39" si="579">+I32+U32+AG32+AS32+BE32+BQ32+CC32+CO32+DA32+DM32+DY32+EK32+EW32+FI32+FU32+GG32+GS32+HE32</f>
        <v>88</v>
      </c>
      <c r="HR32" s="35">
        <f>+(HQ32/(HO32))</f>
        <v>0.20276497695852536</v>
      </c>
      <c r="HS32" s="49">
        <v>54.2</v>
      </c>
      <c r="HT32" s="50">
        <v>283</v>
      </c>
      <c r="HU32" s="49">
        <f t="shared" ref="HU32:HU38" si="580">+HT32/HO32*100</f>
        <v>65.207373271889395</v>
      </c>
      <c r="HV32" s="48"/>
      <c r="HW32" s="37"/>
    </row>
    <row r="33" spans="1:231" ht="18.75" x14ac:dyDescent="0.25">
      <c r="A33" s="226"/>
      <c r="B33" s="41">
        <f t="shared" ref="B33:B38" si="581">+B32+1</f>
        <v>44450</v>
      </c>
      <c r="C33" s="10"/>
      <c r="D33" s="11"/>
      <c r="E33" s="74">
        <f t="shared" ref="E33:F37" si="582">E32-C33</f>
        <v>872</v>
      </c>
      <c r="F33" s="74">
        <f t="shared" si="582"/>
        <v>73</v>
      </c>
      <c r="G33" s="11">
        <v>69</v>
      </c>
      <c r="H33" s="12">
        <f t="shared" si="524"/>
        <v>9.862385321100918E-2</v>
      </c>
      <c r="I33" s="11">
        <v>17</v>
      </c>
      <c r="J33" s="12">
        <f t="shared" ref="J33:J38" si="583">I33/(G33+I33)</f>
        <v>0.19767441860465115</v>
      </c>
      <c r="K33" s="13"/>
      <c r="L33" s="11"/>
      <c r="M33" s="11"/>
      <c r="N33" s="14"/>
      <c r="O33" s="10"/>
      <c r="P33" s="11"/>
      <c r="Q33" s="74">
        <f t="shared" ref="Q33:R38" si="584">Q32-O33</f>
        <v>874</v>
      </c>
      <c r="R33" s="74">
        <f t="shared" si="584"/>
        <v>75</v>
      </c>
      <c r="S33" s="11">
        <v>98</v>
      </c>
      <c r="T33" s="12">
        <f t="shared" si="526"/>
        <v>0.16018306636155608</v>
      </c>
      <c r="U33" s="11">
        <v>42</v>
      </c>
      <c r="V33" s="12">
        <f t="shared" si="527"/>
        <v>0.3</v>
      </c>
      <c r="W33" s="140">
        <v>134.0787</v>
      </c>
      <c r="X33" s="11"/>
      <c r="Y33" s="11"/>
      <c r="Z33" s="14"/>
      <c r="AA33" s="10"/>
      <c r="AB33" s="11"/>
      <c r="AC33" s="74">
        <f t="shared" ref="AC33:AD38" si="585">AC32-AA33</f>
        <v>173</v>
      </c>
      <c r="AD33" s="74">
        <f t="shared" si="585"/>
        <v>13</v>
      </c>
      <c r="AE33" s="11">
        <v>5</v>
      </c>
      <c r="AF33" s="12">
        <f t="shared" si="529"/>
        <v>4.6242774566473986E-2</v>
      </c>
      <c r="AG33" s="11">
        <v>3</v>
      </c>
      <c r="AH33" s="12">
        <f t="shared" si="530"/>
        <v>0.375</v>
      </c>
      <c r="AI33" s="13"/>
      <c r="AJ33" s="11"/>
      <c r="AK33" s="11"/>
      <c r="AL33" s="14"/>
      <c r="AM33" s="10"/>
      <c r="AN33" s="11"/>
      <c r="AO33" s="74">
        <f t="shared" ref="AO33:AP38" si="586">AO32-AM33</f>
        <v>873</v>
      </c>
      <c r="AP33" s="74">
        <f t="shared" si="586"/>
        <v>75</v>
      </c>
      <c r="AQ33" s="11">
        <v>104</v>
      </c>
      <c r="AR33" s="12">
        <f t="shared" si="532"/>
        <v>0.15693012600229095</v>
      </c>
      <c r="AS33" s="11">
        <v>33</v>
      </c>
      <c r="AT33" s="12">
        <f t="shared" si="533"/>
        <v>0.24087591240875914</v>
      </c>
      <c r="AU33" s="140">
        <v>131.1772</v>
      </c>
      <c r="AV33" s="11"/>
      <c r="AW33" s="11"/>
      <c r="AX33" s="14"/>
      <c r="AY33" s="10"/>
      <c r="AZ33" s="11"/>
      <c r="BA33" s="74">
        <f t="shared" ref="BA33:BB38" si="587">BA32-AY33</f>
        <v>863</v>
      </c>
      <c r="BB33" s="74">
        <f t="shared" si="587"/>
        <v>74</v>
      </c>
      <c r="BC33" s="11">
        <v>149</v>
      </c>
      <c r="BD33" s="12">
        <f t="shared" si="535"/>
        <v>0.20857473928157591</v>
      </c>
      <c r="BE33" s="11">
        <v>31</v>
      </c>
      <c r="BF33" s="12">
        <f t="shared" si="536"/>
        <v>0.17222222222222222</v>
      </c>
      <c r="BG33" s="13"/>
      <c r="BH33" s="11"/>
      <c r="BI33" s="11"/>
      <c r="BJ33" s="14"/>
      <c r="BK33" s="10"/>
      <c r="BL33" s="11"/>
      <c r="BM33" s="74">
        <f t="shared" ref="BM33:BN38" si="588">BM32-BK33</f>
        <v>0</v>
      </c>
      <c r="BN33" s="74">
        <f t="shared" si="588"/>
        <v>0</v>
      </c>
      <c r="BO33" s="11"/>
      <c r="BP33" s="12" t="e">
        <f t="shared" si="538"/>
        <v>#DIV/0!</v>
      </c>
      <c r="BQ33" s="11"/>
      <c r="BR33" s="12" t="e">
        <f t="shared" si="539"/>
        <v>#DIV/0!</v>
      </c>
      <c r="BS33" s="13"/>
      <c r="BT33" s="11"/>
      <c r="BU33" s="11"/>
      <c r="BV33" s="14"/>
      <c r="BW33" s="10"/>
      <c r="BX33" s="11"/>
      <c r="BY33" s="74">
        <f t="shared" ref="BY33:BZ38" si="589">BY32-BW33</f>
        <v>0</v>
      </c>
      <c r="BZ33" s="74">
        <f t="shared" si="589"/>
        <v>0</v>
      </c>
      <c r="CA33" s="11"/>
      <c r="CB33" s="12" t="e">
        <f t="shared" si="541"/>
        <v>#DIV/0!</v>
      </c>
      <c r="CC33" s="11"/>
      <c r="CD33" s="12" t="e">
        <f t="shared" si="542"/>
        <v>#DIV/0!</v>
      </c>
      <c r="CE33" s="13"/>
      <c r="CF33" s="11"/>
      <c r="CG33" s="11"/>
      <c r="CH33" s="14"/>
      <c r="CI33" s="10"/>
      <c r="CJ33" s="11"/>
      <c r="CK33" s="74">
        <f t="shared" ref="CK33:CL38" si="590">CK32-CI33</f>
        <v>0</v>
      </c>
      <c r="CL33" s="74">
        <f t="shared" si="590"/>
        <v>0</v>
      </c>
      <c r="CM33" s="11"/>
      <c r="CN33" s="12" t="e">
        <f t="shared" si="544"/>
        <v>#DIV/0!</v>
      </c>
      <c r="CO33" s="11"/>
      <c r="CP33" s="12" t="e">
        <f t="shared" si="545"/>
        <v>#DIV/0!</v>
      </c>
      <c r="CQ33" s="13"/>
      <c r="CR33" s="11"/>
      <c r="CS33" s="11"/>
      <c r="CT33" s="14"/>
      <c r="CU33" s="10"/>
      <c r="CV33" s="11"/>
      <c r="CW33" s="74">
        <f t="shared" ref="CW33:CX38" si="591">CW32-CU33</f>
        <v>0</v>
      </c>
      <c r="CX33" s="74">
        <f t="shared" si="591"/>
        <v>0</v>
      </c>
      <c r="CY33" s="11"/>
      <c r="CZ33" s="12" t="e">
        <f t="shared" si="547"/>
        <v>#DIV/0!</v>
      </c>
      <c r="DA33" s="11"/>
      <c r="DB33" s="12" t="e">
        <f t="shared" si="548"/>
        <v>#DIV/0!</v>
      </c>
      <c r="DC33" s="13"/>
      <c r="DD33" s="11"/>
      <c r="DE33" s="11"/>
      <c r="DF33" s="14"/>
      <c r="DG33" s="10"/>
      <c r="DH33" s="11"/>
      <c r="DI33" s="74">
        <f t="shared" ref="DI33:DJ38" si="592">DI32-DG33</f>
        <v>0</v>
      </c>
      <c r="DJ33" s="74">
        <f t="shared" si="592"/>
        <v>0</v>
      </c>
      <c r="DK33" s="11"/>
      <c r="DL33" s="12" t="e">
        <f t="shared" si="550"/>
        <v>#DIV/0!</v>
      </c>
      <c r="DM33" s="11"/>
      <c r="DN33" s="12" t="e">
        <f t="shared" si="551"/>
        <v>#DIV/0!</v>
      </c>
      <c r="DO33" s="13"/>
      <c r="DP33" s="11"/>
      <c r="DQ33" s="11"/>
      <c r="DR33" s="14"/>
      <c r="DS33" s="10"/>
      <c r="DT33" s="11"/>
      <c r="DU33" s="74">
        <f t="shared" ref="DU33:DV38" si="593">DU32-DS33</f>
        <v>0</v>
      </c>
      <c r="DV33" s="74">
        <f t="shared" si="593"/>
        <v>0</v>
      </c>
      <c r="DW33" s="11"/>
      <c r="DX33" s="12" t="e">
        <f t="shared" si="553"/>
        <v>#DIV/0!</v>
      </c>
      <c r="DY33" s="11"/>
      <c r="DZ33" s="12" t="e">
        <f t="shared" si="554"/>
        <v>#DIV/0!</v>
      </c>
      <c r="EA33" s="13"/>
      <c r="EB33" s="11"/>
      <c r="EC33" s="11"/>
      <c r="ED33" s="14"/>
      <c r="EE33" s="10"/>
      <c r="EF33" s="11"/>
      <c r="EG33" s="74">
        <f t="shared" ref="EG33:EH38" si="594">EG32-EE33</f>
        <v>0</v>
      </c>
      <c r="EH33" s="74">
        <f t="shared" si="594"/>
        <v>0</v>
      </c>
      <c r="EI33" s="11"/>
      <c r="EJ33" s="12" t="e">
        <f t="shared" si="556"/>
        <v>#DIV/0!</v>
      </c>
      <c r="EK33" s="11"/>
      <c r="EL33" s="12" t="e">
        <f t="shared" si="557"/>
        <v>#DIV/0!</v>
      </c>
      <c r="EM33" s="13"/>
      <c r="EN33" s="11"/>
      <c r="EO33" s="11"/>
      <c r="EP33" s="14"/>
      <c r="EQ33" s="10"/>
      <c r="ER33" s="11"/>
      <c r="ES33" s="74">
        <f t="shared" ref="ES33:ET38" si="595">ES32-EQ33</f>
        <v>0</v>
      </c>
      <c r="ET33" s="74">
        <f t="shared" si="595"/>
        <v>0</v>
      </c>
      <c r="EU33" s="11"/>
      <c r="EV33" s="12" t="e">
        <f t="shared" si="559"/>
        <v>#DIV/0!</v>
      </c>
      <c r="EW33" s="11"/>
      <c r="EX33" s="12" t="e">
        <f t="shared" si="560"/>
        <v>#DIV/0!</v>
      </c>
      <c r="EY33" s="13"/>
      <c r="EZ33" s="11"/>
      <c r="FA33" s="11"/>
      <c r="FB33" s="14"/>
      <c r="FC33" s="10"/>
      <c r="FD33" s="11"/>
      <c r="FE33" s="74">
        <f t="shared" ref="FE33:FF38" si="596">FE32-FC33</f>
        <v>0</v>
      </c>
      <c r="FF33" s="74">
        <f t="shared" si="596"/>
        <v>0</v>
      </c>
      <c r="FG33" s="11"/>
      <c r="FH33" s="12" t="e">
        <f t="shared" si="562"/>
        <v>#DIV/0!</v>
      </c>
      <c r="FI33" s="11"/>
      <c r="FJ33" s="12" t="e">
        <f t="shared" si="563"/>
        <v>#DIV/0!</v>
      </c>
      <c r="FK33" s="13"/>
      <c r="FL33" s="11"/>
      <c r="FM33" s="11"/>
      <c r="FN33" s="14"/>
      <c r="FO33" s="10"/>
      <c r="FP33" s="11"/>
      <c r="FQ33" s="74">
        <f t="shared" ref="FQ33:FR38" si="597">FQ32-FO33</f>
        <v>0</v>
      </c>
      <c r="FR33" s="74">
        <f t="shared" si="597"/>
        <v>0</v>
      </c>
      <c r="FS33" s="11"/>
      <c r="FT33" s="12" t="e">
        <f t="shared" si="565"/>
        <v>#DIV/0!</v>
      </c>
      <c r="FU33" s="11"/>
      <c r="FV33" s="12" t="e">
        <f t="shared" si="566"/>
        <v>#DIV/0!</v>
      </c>
      <c r="FW33" s="13"/>
      <c r="FX33" s="11"/>
      <c r="FY33" s="11"/>
      <c r="FZ33" s="14"/>
      <c r="GA33" s="10"/>
      <c r="GB33" s="11"/>
      <c r="GC33" s="74">
        <f t="shared" ref="GC33:GD38" si="598">GC32-GA33</f>
        <v>0</v>
      </c>
      <c r="GD33" s="74">
        <f t="shared" si="598"/>
        <v>0</v>
      </c>
      <c r="GE33" s="11"/>
      <c r="GF33" s="12" t="e">
        <f t="shared" si="568"/>
        <v>#DIV/0!</v>
      </c>
      <c r="GG33" s="11"/>
      <c r="GH33" s="12" t="e">
        <f t="shared" si="569"/>
        <v>#DIV/0!</v>
      </c>
      <c r="GI33" s="13"/>
      <c r="GJ33" s="11"/>
      <c r="GK33" s="11"/>
      <c r="GL33" s="14"/>
      <c r="GM33" s="10"/>
      <c r="GN33" s="11"/>
      <c r="GO33" s="74">
        <f t="shared" ref="GO33:GP38" si="599">GO32-GM33</f>
        <v>0</v>
      </c>
      <c r="GP33" s="74">
        <f t="shared" si="599"/>
        <v>0</v>
      </c>
      <c r="GQ33" s="11"/>
      <c r="GR33" s="12" t="e">
        <f t="shared" si="571"/>
        <v>#DIV/0!</v>
      </c>
      <c r="GS33" s="11"/>
      <c r="GT33" s="12" t="e">
        <f t="shared" si="572"/>
        <v>#DIV/0!</v>
      </c>
      <c r="GU33" s="13"/>
      <c r="GV33" s="11"/>
      <c r="GW33" s="11"/>
      <c r="GX33" s="14"/>
      <c r="GY33" s="10"/>
      <c r="GZ33" s="11"/>
      <c r="HA33" s="74">
        <f t="shared" ref="HA33:HB38" si="600">HA32-GY33</f>
        <v>0</v>
      </c>
      <c r="HB33" s="74">
        <f t="shared" si="600"/>
        <v>0</v>
      </c>
      <c r="HC33" s="11"/>
      <c r="HD33" s="12" t="e">
        <f t="shared" si="574"/>
        <v>#DIV/0!</v>
      </c>
      <c r="HE33" s="11"/>
      <c r="HF33" s="12" t="e">
        <f t="shared" si="575"/>
        <v>#DIV/0!</v>
      </c>
      <c r="HG33" s="13"/>
      <c r="HH33" s="11"/>
      <c r="HI33" s="11"/>
      <c r="HJ33" s="14"/>
      <c r="HK33" s="10">
        <f t="shared" si="576"/>
        <v>0</v>
      </c>
      <c r="HL33" s="11">
        <f t="shared" si="576"/>
        <v>0</v>
      </c>
      <c r="HM33" s="11">
        <f t="shared" si="576"/>
        <v>3655</v>
      </c>
      <c r="HN33" s="11">
        <f t="shared" si="576"/>
        <v>310</v>
      </c>
      <c r="HO33" s="11">
        <f t="shared" si="577"/>
        <v>551</v>
      </c>
      <c r="HP33" s="215">
        <f t="shared" si="578"/>
        <v>0.15075239398084817</v>
      </c>
      <c r="HQ33" s="15">
        <f t="shared" si="579"/>
        <v>126</v>
      </c>
      <c r="HR33" s="12">
        <f t="shared" ref="HR33:HR39" si="601">+(HQ33/(HO33))</f>
        <v>0.22867513611615245</v>
      </c>
      <c r="HS33" s="16">
        <v>55.3</v>
      </c>
      <c r="HT33" s="17">
        <v>359</v>
      </c>
      <c r="HU33" s="16">
        <f t="shared" si="580"/>
        <v>65.154264972776758</v>
      </c>
      <c r="HV33" s="15"/>
      <c r="HW33" s="14"/>
    </row>
    <row r="34" spans="1:231" ht="17.25" customHeight="1" x14ac:dyDescent="0.25">
      <c r="A34" s="226"/>
      <c r="B34" s="41">
        <f t="shared" si="581"/>
        <v>44451</v>
      </c>
      <c r="C34" s="10">
        <v>1</v>
      </c>
      <c r="D34" s="11"/>
      <c r="E34" s="74">
        <f t="shared" si="582"/>
        <v>871</v>
      </c>
      <c r="F34" s="74">
        <f t="shared" si="582"/>
        <v>73</v>
      </c>
      <c r="G34" s="11">
        <v>93</v>
      </c>
      <c r="H34" s="12">
        <f t="shared" si="524"/>
        <v>0.13547646383467279</v>
      </c>
      <c r="I34" s="11">
        <v>25</v>
      </c>
      <c r="J34" s="12">
        <f t="shared" si="583"/>
        <v>0.21186440677966101</v>
      </c>
      <c r="K34" s="140">
        <v>135.32220000000001</v>
      </c>
      <c r="L34" s="11"/>
      <c r="M34" s="11"/>
      <c r="N34" s="14"/>
      <c r="O34" s="10"/>
      <c r="P34" s="11"/>
      <c r="Q34" s="74">
        <f t="shared" si="584"/>
        <v>874</v>
      </c>
      <c r="R34" s="74">
        <f t="shared" si="584"/>
        <v>75</v>
      </c>
      <c r="S34" s="11">
        <v>119</v>
      </c>
      <c r="T34" s="12">
        <f t="shared" si="526"/>
        <v>0.17505720823798626</v>
      </c>
      <c r="U34" s="11">
        <v>34</v>
      </c>
      <c r="V34" s="12">
        <f t="shared" si="527"/>
        <v>0.22222222222222221</v>
      </c>
      <c r="W34" s="13"/>
      <c r="X34" s="11"/>
      <c r="Y34" s="11"/>
      <c r="Z34" s="14"/>
      <c r="AA34" s="10"/>
      <c r="AB34" s="11"/>
      <c r="AC34" s="74">
        <f t="shared" si="585"/>
        <v>173</v>
      </c>
      <c r="AD34" s="74">
        <f t="shared" si="585"/>
        <v>13</v>
      </c>
      <c r="AE34" s="11">
        <v>8</v>
      </c>
      <c r="AF34" s="12">
        <f t="shared" si="529"/>
        <v>6.9364161849710976E-2</v>
      </c>
      <c r="AG34" s="11">
        <v>4</v>
      </c>
      <c r="AH34" s="12">
        <f t="shared" si="530"/>
        <v>0.33333333333333331</v>
      </c>
      <c r="AI34" s="13"/>
      <c r="AJ34" s="11"/>
      <c r="AK34" s="11"/>
      <c r="AL34" s="14"/>
      <c r="AM34" s="10"/>
      <c r="AN34" s="11"/>
      <c r="AO34" s="74">
        <f t="shared" si="586"/>
        <v>873</v>
      </c>
      <c r="AP34" s="74">
        <f t="shared" si="586"/>
        <v>75</v>
      </c>
      <c r="AQ34" s="11">
        <v>132</v>
      </c>
      <c r="AR34" s="12">
        <f t="shared" si="532"/>
        <v>0.18327605956471935</v>
      </c>
      <c r="AS34" s="11">
        <v>28</v>
      </c>
      <c r="AT34" s="12">
        <f t="shared" si="533"/>
        <v>0.17499999999999999</v>
      </c>
      <c r="AU34" s="13"/>
      <c r="AV34" s="11"/>
      <c r="AW34" s="11"/>
      <c r="AX34" s="14"/>
      <c r="AY34" s="10"/>
      <c r="AZ34" s="11"/>
      <c r="BA34" s="74">
        <f t="shared" si="587"/>
        <v>863</v>
      </c>
      <c r="BB34" s="74">
        <f t="shared" si="587"/>
        <v>74</v>
      </c>
      <c r="BC34" s="11">
        <v>161</v>
      </c>
      <c r="BD34" s="12">
        <f t="shared" si="535"/>
        <v>0.23290845886442643</v>
      </c>
      <c r="BE34" s="11">
        <v>40</v>
      </c>
      <c r="BF34" s="12">
        <f t="shared" si="536"/>
        <v>0.19900497512437812</v>
      </c>
      <c r="BG34" s="143">
        <v>133.57719999999998</v>
      </c>
      <c r="BH34" s="11"/>
      <c r="BI34" s="11"/>
      <c r="BJ34" s="14"/>
      <c r="BK34" s="10"/>
      <c r="BL34" s="11"/>
      <c r="BM34" s="74">
        <f t="shared" si="588"/>
        <v>0</v>
      </c>
      <c r="BN34" s="74">
        <f t="shared" si="588"/>
        <v>0</v>
      </c>
      <c r="BO34" s="11"/>
      <c r="BP34" s="12" t="e">
        <f t="shared" si="538"/>
        <v>#DIV/0!</v>
      </c>
      <c r="BQ34" s="11"/>
      <c r="BR34" s="12" t="e">
        <f t="shared" si="539"/>
        <v>#DIV/0!</v>
      </c>
      <c r="BS34" s="13"/>
      <c r="BT34" s="11"/>
      <c r="BU34" s="11"/>
      <c r="BV34" s="14"/>
      <c r="BW34" s="10"/>
      <c r="BX34" s="11"/>
      <c r="BY34" s="74">
        <f t="shared" si="589"/>
        <v>0</v>
      </c>
      <c r="BZ34" s="74">
        <f t="shared" si="589"/>
        <v>0</v>
      </c>
      <c r="CA34" s="11"/>
      <c r="CB34" s="12" t="e">
        <f t="shared" si="541"/>
        <v>#DIV/0!</v>
      </c>
      <c r="CC34" s="11"/>
      <c r="CD34" s="12" t="e">
        <f t="shared" si="542"/>
        <v>#DIV/0!</v>
      </c>
      <c r="CE34" s="13"/>
      <c r="CF34" s="11"/>
      <c r="CG34" s="11"/>
      <c r="CH34" s="14"/>
      <c r="CI34" s="10"/>
      <c r="CJ34" s="11"/>
      <c r="CK34" s="74">
        <f t="shared" si="590"/>
        <v>0</v>
      </c>
      <c r="CL34" s="74">
        <f t="shared" si="590"/>
        <v>0</v>
      </c>
      <c r="CM34" s="11"/>
      <c r="CN34" s="12" t="e">
        <f t="shared" si="544"/>
        <v>#DIV/0!</v>
      </c>
      <c r="CO34" s="11"/>
      <c r="CP34" s="12" t="e">
        <f t="shared" si="545"/>
        <v>#DIV/0!</v>
      </c>
      <c r="CQ34" s="13"/>
      <c r="CR34" s="11"/>
      <c r="CS34" s="11"/>
      <c r="CT34" s="14"/>
      <c r="CU34" s="10"/>
      <c r="CV34" s="11"/>
      <c r="CW34" s="74">
        <f t="shared" si="591"/>
        <v>0</v>
      </c>
      <c r="CX34" s="74">
        <f t="shared" si="591"/>
        <v>0</v>
      </c>
      <c r="CY34" s="11"/>
      <c r="CZ34" s="12" t="e">
        <f t="shared" si="547"/>
        <v>#DIV/0!</v>
      </c>
      <c r="DA34" s="11"/>
      <c r="DB34" s="12" t="e">
        <f t="shared" si="548"/>
        <v>#DIV/0!</v>
      </c>
      <c r="DC34" s="13"/>
      <c r="DD34" s="11"/>
      <c r="DE34" s="11"/>
      <c r="DF34" s="14"/>
      <c r="DG34" s="10"/>
      <c r="DH34" s="11"/>
      <c r="DI34" s="74">
        <f t="shared" si="592"/>
        <v>0</v>
      </c>
      <c r="DJ34" s="74">
        <f t="shared" si="592"/>
        <v>0</v>
      </c>
      <c r="DK34" s="11"/>
      <c r="DL34" s="12" t="e">
        <f t="shared" si="550"/>
        <v>#DIV/0!</v>
      </c>
      <c r="DM34" s="11"/>
      <c r="DN34" s="12" t="e">
        <f t="shared" si="551"/>
        <v>#DIV/0!</v>
      </c>
      <c r="DO34" s="13"/>
      <c r="DP34" s="11"/>
      <c r="DQ34" s="11"/>
      <c r="DR34" s="14"/>
      <c r="DS34" s="10"/>
      <c r="DT34" s="11"/>
      <c r="DU34" s="74">
        <f t="shared" si="593"/>
        <v>0</v>
      </c>
      <c r="DV34" s="74">
        <f t="shared" si="593"/>
        <v>0</v>
      </c>
      <c r="DW34" s="11"/>
      <c r="DX34" s="12" t="e">
        <f t="shared" si="553"/>
        <v>#DIV/0!</v>
      </c>
      <c r="DY34" s="11"/>
      <c r="DZ34" s="12" t="e">
        <f t="shared" si="554"/>
        <v>#DIV/0!</v>
      </c>
      <c r="EA34" s="13"/>
      <c r="EB34" s="11"/>
      <c r="EC34" s="11"/>
      <c r="ED34" s="14"/>
      <c r="EE34" s="10"/>
      <c r="EF34" s="11"/>
      <c r="EG34" s="74">
        <f t="shared" si="594"/>
        <v>0</v>
      </c>
      <c r="EH34" s="74">
        <f t="shared" si="594"/>
        <v>0</v>
      </c>
      <c r="EI34" s="11"/>
      <c r="EJ34" s="12" t="e">
        <f t="shared" si="556"/>
        <v>#DIV/0!</v>
      </c>
      <c r="EK34" s="11"/>
      <c r="EL34" s="12" t="e">
        <f t="shared" si="557"/>
        <v>#DIV/0!</v>
      </c>
      <c r="EM34" s="13"/>
      <c r="EN34" s="11"/>
      <c r="EO34" s="11"/>
      <c r="EP34" s="14"/>
      <c r="EQ34" s="10"/>
      <c r="ER34" s="11"/>
      <c r="ES34" s="74">
        <f t="shared" si="595"/>
        <v>0</v>
      </c>
      <c r="ET34" s="74">
        <f t="shared" si="595"/>
        <v>0</v>
      </c>
      <c r="EU34" s="11"/>
      <c r="EV34" s="12" t="e">
        <f t="shared" si="559"/>
        <v>#DIV/0!</v>
      </c>
      <c r="EW34" s="11"/>
      <c r="EX34" s="12" t="e">
        <f t="shared" si="560"/>
        <v>#DIV/0!</v>
      </c>
      <c r="EY34" s="13"/>
      <c r="EZ34" s="11"/>
      <c r="FA34" s="11"/>
      <c r="FB34" s="14"/>
      <c r="FC34" s="10"/>
      <c r="FD34" s="11"/>
      <c r="FE34" s="74">
        <f t="shared" si="596"/>
        <v>0</v>
      </c>
      <c r="FF34" s="74">
        <f t="shared" si="596"/>
        <v>0</v>
      </c>
      <c r="FG34" s="11"/>
      <c r="FH34" s="12" t="e">
        <f t="shared" si="562"/>
        <v>#DIV/0!</v>
      </c>
      <c r="FI34" s="11"/>
      <c r="FJ34" s="12" t="e">
        <f t="shared" si="563"/>
        <v>#DIV/0!</v>
      </c>
      <c r="FK34" s="13"/>
      <c r="FL34" s="11"/>
      <c r="FM34" s="11"/>
      <c r="FN34" s="14"/>
      <c r="FO34" s="10"/>
      <c r="FP34" s="11"/>
      <c r="FQ34" s="74">
        <f t="shared" si="597"/>
        <v>0</v>
      </c>
      <c r="FR34" s="74">
        <f t="shared" si="597"/>
        <v>0</v>
      </c>
      <c r="FS34" s="11"/>
      <c r="FT34" s="12" t="e">
        <f t="shared" si="565"/>
        <v>#DIV/0!</v>
      </c>
      <c r="FU34" s="11"/>
      <c r="FV34" s="12" t="e">
        <f t="shared" si="566"/>
        <v>#DIV/0!</v>
      </c>
      <c r="FW34" s="13"/>
      <c r="FX34" s="11"/>
      <c r="FY34" s="11"/>
      <c r="FZ34" s="14"/>
      <c r="GA34" s="10"/>
      <c r="GB34" s="11"/>
      <c r="GC34" s="74">
        <f t="shared" si="598"/>
        <v>0</v>
      </c>
      <c r="GD34" s="74">
        <f t="shared" si="598"/>
        <v>0</v>
      </c>
      <c r="GE34" s="11"/>
      <c r="GF34" s="12" t="e">
        <f t="shared" si="568"/>
        <v>#DIV/0!</v>
      </c>
      <c r="GG34" s="11"/>
      <c r="GH34" s="12" t="e">
        <f t="shared" si="569"/>
        <v>#DIV/0!</v>
      </c>
      <c r="GI34" s="13"/>
      <c r="GJ34" s="11"/>
      <c r="GK34" s="11"/>
      <c r="GL34" s="14"/>
      <c r="GM34" s="10"/>
      <c r="GN34" s="11"/>
      <c r="GO34" s="74">
        <f t="shared" si="599"/>
        <v>0</v>
      </c>
      <c r="GP34" s="74">
        <f t="shared" si="599"/>
        <v>0</v>
      </c>
      <c r="GQ34" s="11"/>
      <c r="GR34" s="12" t="e">
        <f t="shared" si="571"/>
        <v>#DIV/0!</v>
      </c>
      <c r="GS34" s="11"/>
      <c r="GT34" s="12" t="e">
        <f t="shared" si="572"/>
        <v>#DIV/0!</v>
      </c>
      <c r="GU34" s="13"/>
      <c r="GV34" s="11"/>
      <c r="GW34" s="11"/>
      <c r="GX34" s="14"/>
      <c r="GY34" s="10"/>
      <c r="GZ34" s="11"/>
      <c r="HA34" s="74">
        <f t="shared" si="600"/>
        <v>0</v>
      </c>
      <c r="HB34" s="74">
        <f t="shared" si="600"/>
        <v>0</v>
      </c>
      <c r="HC34" s="11"/>
      <c r="HD34" s="12" t="e">
        <f t="shared" si="574"/>
        <v>#DIV/0!</v>
      </c>
      <c r="HE34" s="11"/>
      <c r="HF34" s="12" t="e">
        <f t="shared" si="575"/>
        <v>#DIV/0!</v>
      </c>
      <c r="HG34" s="13"/>
      <c r="HH34" s="11"/>
      <c r="HI34" s="11"/>
      <c r="HJ34" s="14"/>
      <c r="HK34" s="10">
        <f t="shared" si="576"/>
        <v>1</v>
      </c>
      <c r="HL34" s="11">
        <f t="shared" si="576"/>
        <v>0</v>
      </c>
      <c r="HM34" s="11">
        <f t="shared" si="576"/>
        <v>3654</v>
      </c>
      <c r="HN34" s="11">
        <f t="shared" si="576"/>
        <v>310</v>
      </c>
      <c r="HO34" s="11">
        <f t="shared" si="577"/>
        <v>644</v>
      </c>
      <c r="HP34" s="215">
        <f>+(HO34)/HM34</f>
        <v>0.17624521072796934</v>
      </c>
      <c r="HQ34" s="15">
        <f t="shared" si="579"/>
        <v>131</v>
      </c>
      <c r="HR34" s="12">
        <f t="shared" si="601"/>
        <v>0.20341614906832298</v>
      </c>
      <c r="HS34" s="16">
        <v>55.6</v>
      </c>
      <c r="HT34" s="17">
        <v>444</v>
      </c>
      <c r="HU34" s="16">
        <f t="shared" si="580"/>
        <v>68.944099378881987</v>
      </c>
      <c r="HV34" s="15"/>
      <c r="HW34" s="14"/>
    </row>
    <row r="35" spans="1:231" ht="18.75" x14ac:dyDescent="0.25">
      <c r="A35" s="226"/>
      <c r="B35" s="41">
        <f t="shared" si="581"/>
        <v>44452</v>
      </c>
      <c r="C35" s="10"/>
      <c r="D35" s="11"/>
      <c r="E35" s="74">
        <f t="shared" si="582"/>
        <v>871</v>
      </c>
      <c r="F35" s="74">
        <f t="shared" si="582"/>
        <v>73</v>
      </c>
      <c r="G35" s="11">
        <v>124</v>
      </c>
      <c r="H35" s="12">
        <f t="shared" si="524"/>
        <v>0.16417910447761194</v>
      </c>
      <c r="I35" s="11">
        <v>19</v>
      </c>
      <c r="J35" s="12">
        <f t="shared" si="583"/>
        <v>0.13286713286713286</v>
      </c>
      <c r="K35" s="11"/>
      <c r="L35" s="11"/>
      <c r="M35" s="18"/>
      <c r="N35" s="20"/>
      <c r="O35" s="10"/>
      <c r="P35" s="11"/>
      <c r="Q35" s="74">
        <f t="shared" si="584"/>
        <v>874</v>
      </c>
      <c r="R35" s="74">
        <f t="shared" si="584"/>
        <v>75</v>
      </c>
      <c r="S35" s="11">
        <v>141</v>
      </c>
      <c r="T35" s="12">
        <f t="shared" si="526"/>
        <v>0.18993135011441648</v>
      </c>
      <c r="U35" s="11">
        <v>25</v>
      </c>
      <c r="V35" s="12">
        <f t="shared" si="527"/>
        <v>0.15060240963855423</v>
      </c>
      <c r="W35" s="11"/>
      <c r="X35" s="11"/>
      <c r="Y35" s="18"/>
      <c r="Z35" s="20"/>
      <c r="AA35" s="10"/>
      <c r="AB35" s="11"/>
      <c r="AC35" s="74">
        <f t="shared" si="585"/>
        <v>173</v>
      </c>
      <c r="AD35" s="74">
        <f t="shared" si="585"/>
        <v>13</v>
      </c>
      <c r="AE35" s="11">
        <v>13</v>
      </c>
      <c r="AF35" s="12">
        <f t="shared" si="529"/>
        <v>8.6705202312138727E-2</v>
      </c>
      <c r="AG35" s="11">
        <v>2</v>
      </c>
      <c r="AH35" s="12">
        <f t="shared" si="530"/>
        <v>0.13333333333333333</v>
      </c>
      <c r="AI35" s="11"/>
      <c r="AJ35" s="11"/>
      <c r="AK35" s="18"/>
      <c r="AL35" s="20"/>
      <c r="AM35" s="10"/>
      <c r="AN35" s="11"/>
      <c r="AO35" s="74">
        <f t="shared" si="586"/>
        <v>873</v>
      </c>
      <c r="AP35" s="74">
        <f t="shared" si="586"/>
        <v>75</v>
      </c>
      <c r="AQ35" s="11">
        <v>175</v>
      </c>
      <c r="AR35" s="12">
        <f t="shared" si="532"/>
        <v>0.22336769759450173</v>
      </c>
      <c r="AS35" s="11">
        <v>20</v>
      </c>
      <c r="AT35" s="12">
        <f t="shared" si="533"/>
        <v>0.10256410256410256</v>
      </c>
      <c r="AU35" s="11"/>
      <c r="AV35" s="11"/>
      <c r="AW35" s="18"/>
      <c r="AX35" s="20"/>
      <c r="AY35" s="10">
        <v>1</v>
      </c>
      <c r="AZ35" s="11"/>
      <c r="BA35" s="74">
        <f t="shared" si="587"/>
        <v>862</v>
      </c>
      <c r="BB35" s="74">
        <f t="shared" si="587"/>
        <v>74</v>
      </c>
      <c r="BC35" s="11">
        <v>211</v>
      </c>
      <c r="BD35" s="12">
        <f t="shared" si="535"/>
        <v>0.28190255220417632</v>
      </c>
      <c r="BE35" s="11">
        <v>32</v>
      </c>
      <c r="BF35" s="12">
        <f t="shared" si="536"/>
        <v>0.13168724279835392</v>
      </c>
      <c r="BG35" s="11"/>
      <c r="BH35" s="11"/>
      <c r="BI35" s="18"/>
      <c r="BJ35" s="20"/>
      <c r="BK35" s="10"/>
      <c r="BL35" s="11"/>
      <c r="BM35" s="74">
        <f t="shared" si="588"/>
        <v>0</v>
      </c>
      <c r="BN35" s="74">
        <f t="shared" si="588"/>
        <v>0</v>
      </c>
      <c r="BO35" s="11"/>
      <c r="BP35" s="12" t="e">
        <f t="shared" si="538"/>
        <v>#DIV/0!</v>
      </c>
      <c r="BQ35" s="11"/>
      <c r="BR35" s="12" t="e">
        <f t="shared" si="539"/>
        <v>#DIV/0!</v>
      </c>
      <c r="BS35" s="11"/>
      <c r="BT35" s="11"/>
      <c r="BU35" s="18"/>
      <c r="BV35" s="20"/>
      <c r="BW35" s="10"/>
      <c r="BX35" s="11"/>
      <c r="BY35" s="74">
        <f t="shared" si="589"/>
        <v>0</v>
      </c>
      <c r="BZ35" s="74">
        <f t="shared" si="589"/>
        <v>0</v>
      </c>
      <c r="CA35" s="11"/>
      <c r="CB35" s="12" t="e">
        <f t="shared" si="541"/>
        <v>#DIV/0!</v>
      </c>
      <c r="CC35" s="11"/>
      <c r="CD35" s="12" t="e">
        <f t="shared" si="542"/>
        <v>#DIV/0!</v>
      </c>
      <c r="CE35" s="11"/>
      <c r="CF35" s="11"/>
      <c r="CG35" s="18"/>
      <c r="CH35" s="20"/>
      <c r="CI35" s="10"/>
      <c r="CJ35" s="11"/>
      <c r="CK35" s="74">
        <f t="shared" si="590"/>
        <v>0</v>
      </c>
      <c r="CL35" s="74">
        <f t="shared" si="590"/>
        <v>0</v>
      </c>
      <c r="CM35" s="11"/>
      <c r="CN35" s="12" t="e">
        <f t="shared" si="544"/>
        <v>#DIV/0!</v>
      </c>
      <c r="CO35" s="11"/>
      <c r="CP35" s="12" t="e">
        <f t="shared" si="545"/>
        <v>#DIV/0!</v>
      </c>
      <c r="CQ35" s="11"/>
      <c r="CR35" s="11"/>
      <c r="CS35" s="18"/>
      <c r="CT35" s="20"/>
      <c r="CU35" s="10"/>
      <c r="CV35" s="11"/>
      <c r="CW35" s="74">
        <f t="shared" si="591"/>
        <v>0</v>
      </c>
      <c r="CX35" s="74">
        <f t="shared" si="591"/>
        <v>0</v>
      </c>
      <c r="CY35" s="11"/>
      <c r="CZ35" s="12" t="e">
        <f t="shared" si="547"/>
        <v>#DIV/0!</v>
      </c>
      <c r="DA35" s="11"/>
      <c r="DB35" s="12" t="e">
        <f t="shared" si="548"/>
        <v>#DIV/0!</v>
      </c>
      <c r="DC35" s="11"/>
      <c r="DD35" s="11"/>
      <c r="DE35" s="18"/>
      <c r="DF35" s="20"/>
      <c r="DG35" s="10"/>
      <c r="DH35" s="11"/>
      <c r="DI35" s="74">
        <f t="shared" si="592"/>
        <v>0</v>
      </c>
      <c r="DJ35" s="74">
        <f t="shared" si="592"/>
        <v>0</v>
      </c>
      <c r="DK35" s="11"/>
      <c r="DL35" s="12" t="e">
        <f t="shared" si="550"/>
        <v>#DIV/0!</v>
      </c>
      <c r="DM35" s="11"/>
      <c r="DN35" s="12" t="e">
        <f t="shared" si="551"/>
        <v>#DIV/0!</v>
      </c>
      <c r="DO35" s="11"/>
      <c r="DP35" s="11"/>
      <c r="DQ35" s="18"/>
      <c r="DR35" s="20"/>
      <c r="DS35" s="10"/>
      <c r="DT35" s="11"/>
      <c r="DU35" s="74">
        <f t="shared" si="593"/>
        <v>0</v>
      </c>
      <c r="DV35" s="74">
        <f t="shared" si="593"/>
        <v>0</v>
      </c>
      <c r="DW35" s="11"/>
      <c r="DX35" s="12" t="e">
        <f t="shared" si="553"/>
        <v>#DIV/0!</v>
      </c>
      <c r="DY35" s="11"/>
      <c r="DZ35" s="12" t="e">
        <f t="shared" si="554"/>
        <v>#DIV/0!</v>
      </c>
      <c r="EA35" s="11"/>
      <c r="EB35" s="11"/>
      <c r="EC35" s="18"/>
      <c r="ED35" s="20"/>
      <c r="EE35" s="10"/>
      <c r="EF35" s="11"/>
      <c r="EG35" s="74">
        <f t="shared" si="594"/>
        <v>0</v>
      </c>
      <c r="EH35" s="74">
        <f t="shared" si="594"/>
        <v>0</v>
      </c>
      <c r="EI35" s="11"/>
      <c r="EJ35" s="12" t="e">
        <f t="shared" si="556"/>
        <v>#DIV/0!</v>
      </c>
      <c r="EK35" s="11"/>
      <c r="EL35" s="12" t="e">
        <f t="shared" si="557"/>
        <v>#DIV/0!</v>
      </c>
      <c r="EM35" s="11"/>
      <c r="EN35" s="11"/>
      <c r="EO35" s="18"/>
      <c r="EP35" s="20"/>
      <c r="EQ35" s="10"/>
      <c r="ER35" s="11"/>
      <c r="ES35" s="74">
        <f t="shared" si="595"/>
        <v>0</v>
      </c>
      <c r="ET35" s="74">
        <f t="shared" si="595"/>
        <v>0</v>
      </c>
      <c r="EU35" s="11"/>
      <c r="EV35" s="12" t="e">
        <f t="shared" si="559"/>
        <v>#DIV/0!</v>
      </c>
      <c r="EW35" s="11"/>
      <c r="EX35" s="12" t="e">
        <f t="shared" si="560"/>
        <v>#DIV/0!</v>
      </c>
      <c r="EY35" s="11"/>
      <c r="EZ35" s="11"/>
      <c r="FA35" s="18"/>
      <c r="FB35" s="20"/>
      <c r="FC35" s="10"/>
      <c r="FD35" s="11"/>
      <c r="FE35" s="74">
        <f t="shared" si="596"/>
        <v>0</v>
      </c>
      <c r="FF35" s="74">
        <f t="shared" si="596"/>
        <v>0</v>
      </c>
      <c r="FG35" s="11"/>
      <c r="FH35" s="12" t="e">
        <f t="shared" si="562"/>
        <v>#DIV/0!</v>
      </c>
      <c r="FI35" s="11"/>
      <c r="FJ35" s="12" t="e">
        <f t="shared" si="563"/>
        <v>#DIV/0!</v>
      </c>
      <c r="FK35" s="11"/>
      <c r="FL35" s="11"/>
      <c r="FM35" s="18"/>
      <c r="FN35" s="20"/>
      <c r="FO35" s="10"/>
      <c r="FP35" s="11"/>
      <c r="FQ35" s="74">
        <f t="shared" si="597"/>
        <v>0</v>
      </c>
      <c r="FR35" s="74">
        <f t="shared" si="597"/>
        <v>0</v>
      </c>
      <c r="FS35" s="11"/>
      <c r="FT35" s="12" t="e">
        <f t="shared" si="565"/>
        <v>#DIV/0!</v>
      </c>
      <c r="FU35" s="11"/>
      <c r="FV35" s="12" t="e">
        <f t="shared" si="566"/>
        <v>#DIV/0!</v>
      </c>
      <c r="FW35" s="11"/>
      <c r="FX35" s="11"/>
      <c r="FY35" s="18"/>
      <c r="FZ35" s="20"/>
      <c r="GA35" s="10"/>
      <c r="GB35" s="11"/>
      <c r="GC35" s="74">
        <f t="shared" si="598"/>
        <v>0</v>
      </c>
      <c r="GD35" s="74">
        <f t="shared" si="598"/>
        <v>0</v>
      </c>
      <c r="GE35" s="11"/>
      <c r="GF35" s="12" t="e">
        <f t="shared" si="568"/>
        <v>#DIV/0!</v>
      </c>
      <c r="GG35" s="11"/>
      <c r="GH35" s="12" t="e">
        <f t="shared" si="569"/>
        <v>#DIV/0!</v>
      </c>
      <c r="GI35" s="11"/>
      <c r="GJ35" s="11"/>
      <c r="GK35" s="18"/>
      <c r="GL35" s="20"/>
      <c r="GM35" s="10"/>
      <c r="GN35" s="11"/>
      <c r="GO35" s="74">
        <f t="shared" si="599"/>
        <v>0</v>
      </c>
      <c r="GP35" s="74">
        <f t="shared" si="599"/>
        <v>0</v>
      </c>
      <c r="GQ35" s="11"/>
      <c r="GR35" s="12" t="e">
        <f t="shared" si="571"/>
        <v>#DIV/0!</v>
      </c>
      <c r="GS35" s="11"/>
      <c r="GT35" s="12" t="e">
        <f t="shared" si="572"/>
        <v>#DIV/0!</v>
      </c>
      <c r="GU35" s="11"/>
      <c r="GV35" s="11"/>
      <c r="GW35" s="18"/>
      <c r="GX35" s="20"/>
      <c r="GY35" s="10"/>
      <c r="GZ35" s="11"/>
      <c r="HA35" s="74">
        <f t="shared" si="600"/>
        <v>0</v>
      </c>
      <c r="HB35" s="74">
        <f t="shared" si="600"/>
        <v>0</v>
      </c>
      <c r="HC35" s="11"/>
      <c r="HD35" s="12" t="e">
        <f t="shared" si="574"/>
        <v>#DIV/0!</v>
      </c>
      <c r="HE35" s="11"/>
      <c r="HF35" s="12" t="e">
        <f t="shared" si="575"/>
        <v>#DIV/0!</v>
      </c>
      <c r="HG35" s="11"/>
      <c r="HH35" s="11"/>
      <c r="HI35" s="18"/>
      <c r="HJ35" s="20"/>
      <c r="HK35" s="10">
        <f t="shared" si="576"/>
        <v>1</v>
      </c>
      <c r="HL35" s="11">
        <f t="shared" si="576"/>
        <v>0</v>
      </c>
      <c r="HM35" s="11">
        <f t="shared" si="576"/>
        <v>3653</v>
      </c>
      <c r="HN35" s="11">
        <f t="shared" si="576"/>
        <v>310</v>
      </c>
      <c r="HO35" s="11">
        <f t="shared" si="577"/>
        <v>762</v>
      </c>
      <c r="HP35" s="215">
        <f t="shared" ref="HP35:HP38" si="602">+(HO35)/HM35</f>
        <v>0.2085956747878456</v>
      </c>
      <c r="HQ35" s="15">
        <f t="shared" si="579"/>
        <v>98</v>
      </c>
      <c r="HR35" s="12">
        <f t="shared" si="601"/>
        <v>0.12860892388451445</v>
      </c>
      <c r="HS35" s="16">
        <v>56.6</v>
      </c>
      <c r="HT35" s="17">
        <v>581</v>
      </c>
      <c r="HU35" s="16">
        <f t="shared" si="580"/>
        <v>76.246719160104988</v>
      </c>
      <c r="HV35" s="18"/>
      <c r="HW35" s="20"/>
    </row>
    <row r="36" spans="1:231" ht="18.75" x14ac:dyDescent="0.25">
      <c r="A36" s="226"/>
      <c r="B36" s="41">
        <f>+B35+1</f>
        <v>44453</v>
      </c>
      <c r="C36" s="10"/>
      <c r="D36" s="11"/>
      <c r="E36" s="74">
        <f t="shared" si="582"/>
        <v>871</v>
      </c>
      <c r="F36" s="74">
        <f t="shared" si="582"/>
        <v>73</v>
      </c>
      <c r="G36" s="11">
        <v>124</v>
      </c>
      <c r="H36" s="12">
        <f t="shared" si="524"/>
        <v>0.17221584385763491</v>
      </c>
      <c r="I36" s="11">
        <v>26</v>
      </c>
      <c r="J36" s="12">
        <f t="shared" si="583"/>
        <v>0.17333333333333334</v>
      </c>
      <c r="K36" s="13"/>
      <c r="L36" s="13"/>
      <c r="M36" s="25">
        <v>3730</v>
      </c>
      <c r="N36" s="38">
        <v>4170</v>
      </c>
      <c r="O36" s="10">
        <v>3</v>
      </c>
      <c r="P36" s="11"/>
      <c r="Q36" s="74">
        <f t="shared" si="584"/>
        <v>871</v>
      </c>
      <c r="R36" s="74">
        <f t="shared" si="584"/>
        <v>75</v>
      </c>
      <c r="S36" s="11">
        <v>151</v>
      </c>
      <c r="T36" s="12">
        <f t="shared" si="526"/>
        <v>0.21125143513203215</v>
      </c>
      <c r="U36" s="11">
        <v>33</v>
      </c>
      <c r="V36" s="12">
        <f t="shared" si="527"/>
        <v>0.17934782608695651</v>
      </c>
      <c r="W36" s="13"/>
      <c r="X36" s="13"/>
      <c r="Y36" s="25">
        <v>3730</v>
      </c>
      <c r="Z36" s="38">
        <v>4170</v>
      </c>
      <c r="AA36" s="10"/>
      <c r="AB36" s="11"/>
      <c r="AC36" s="74">
        <f t="shared" si="585"/>
        <v>173</v>
      </c>
      <c r="AD36" s="74">
        <f t="shared" si="585"/>
        <v>13</v>
      </c>
      <c r="AE36" s="11">
        <v>16</v>
      </c>
      <c r="AF36" s="12">
        <f t="shared" si="529"/>
        <v>0.10982658959537572</v>
      </c>
      <c r="AG36" s="11">
        <v>3</v>
      </c>
      <c r="AH36" s="12">
        <f t="shared" si="530"/>
        <v>0.15789473684210525</v>
      </c>
      <c r="AI36" s="185">
        <v>135.73669999999998</v>
      </c>
      <c r="AJ36" s="13"/>
      <c r="AK36" s="25">
        <v>3730</v>
      </c>
      <c r="AL36" s="38">
        <v>4170</v>
      </c>
      <c r="AM36" s="10">
        <v>2</v>
      </c>
      <c r="AN36" s="11"/>
      <c r="AO36" s="74">
        <f t="shared" si="586"/>
        <v>871</v>
      </c>
      <c r="AP36" s="74">
        <f t="shared" si="586"/>
        <v>75</v>
      </c>
      <c r="AQ36" s="11">
        <v>191</v>
      </c>
      <c r="AR36" s="12">
        <f t="shared" si="532"/>
        <v>0.2399540757749713</v>
      </c>
      <c r="AS36" s="11">
        <v>18</v>
      </c>
      <c r="AT36" s="12">
        <f t="shared" si="533"/>
        <v>8.6124401913875603E-2</v>
      </c>
      <c r="AU36" s="186">
        <v>134.66319999999999</v>
      </c>
      <c r="AV36" s="13"/>
      <c r="AW36" s="25">
        <v>3730</v>
      </c>
      <c r="AX36" s="38">
        <v>4170</v>
      </c>
      <c r="AY36" s="10"/>
      <c r="AZ36" s="11"/>
      <c r="BA36" s="74">
        <f t="shared" si="587"/>
        <v>862</v>
      </c>
      <c r="BB36" s="74">
        <f t="shared" si="587"/>
        <v>74</v>
      </c>
      <c r="BC36" s="11">
        <v>218</v>
      </c>
      <c r="BD36" s="12">
        <f t="shared" si="535"/>
        <v>0.30394431554524359</v>
      </c>
      <c r="BE36" s="11">
        <v>44</v>
      </c>
      <c r="BF36" s="12">
        <f t="shared" si="536"/>
        <v>0.16793893129770993</v>
      </c>
      <c r="BG36" s="13"/>
      <c r="BH36" s="13"/>
      <c r="BI36" s="25">
        <v>3730</v>
      </c>
      <c r="BJ36" s="38">
        <v>4170</v>
      </c>
      <c r="BK36" s="10"/>
      <c r="BL36" s="11"/>
      <c r="BM36" s="74">
        <f t="shared" si="588"/>
        <v>0</v>
      </c>
      <c r="BN36" s="74">
        <f t="shared" si="588"/>
        <v>0</v>
      </c>
      <c r="BO36" s="11"/>
      <c r="BP36" s="12" t="e">
        <f t="shared" si="538"/>
        <v>#DIV/0!</v>
      </c>
      <c r="BQ36" s="11"/>
      <c r="BR36" s="12" t="e">
        <f t="shared" si="539"/>
        <v>#DIV/0!</v>
      </c>
      <c r="BS36" s="13"/>
      <c r="BT36" s="13"/>
      <c r="BU36" s="25"/>
      <c r="BV36" s="38"/>
      <c r="BW36" s="10"/>
      <c r="BX36" s="11"/>
      <c r="BY36" s="74">
        <f t="shared" si="589"/>
        <v>0</v>
      </c>
      <c r="BZ36" s="74">
        <f t="shared" si="589"/>
        <v>0</v>
      </c>
      <c r="CA36" s="11"/>
      <c r="CB36" s="12" t="e">
        <f t="shared" si="541"/>
        <v>#DIV/0!</v>
      </c>
      <c r="CC36" s="11"/>
      <c r="CD36" s="12" t="e">
        <f t="shared" si="542"/>
        <v>#DIV/0!</v>
      </c>
      <c r="CE36" s="13"/>
      <c r="CF36" s="13"/>
      <c r="CG36" s="25"/>
      <c r="CH36" s="38"/>
      <c r="CI36" s="10"/>
      <c r="CJ36" s="11"/>
      <c r="CK36" s="74">
        <f t="shared" si="590"/>
        <v>0</v>
      </c>
      <c r="CL36" s="74">
        <f t="shared" si="590"/>
        <v>0</v>
      </c>
      <c r="CM36" s="11"/>
      <c r="CN36" s="12" t="e">
        <f t="shared" si="544"/>
        <v>#DIV/0!</v>
      </c>
      <c r="CO36" s="11"/>
      <c r="CP36" s="12" t="e">
        <f t="shared" si="545"/>
        <v>#DIV/0!</v>
      </c>
      <c r="CQ36" s="13"/>
      <c r="CR36" s="13"/>
      <c r="CS36" s="25"/>
      <c r="CT36" s="38"/>
      <c r="CU36" s="10"/>
      <c r="CV36" s="11"/>
      <c r="CW36" s="74">
        <f t="shared" si="591"/>
        <v>0</v>
      </c>
      <c r="CX36" s="74">
        <f t="shared" si="591"/>
        <v>0</v>
      </c>
      <c r="CY36" s="11"/>
      <c r="CZ36" s="12" t="e">
        <f t="shared" si="547"/>
        <v>#DIV/0!</v>
      </c>
      <c r="DA36" s="11"/>
      <c r="DB36" s="12" t="e">
        <f t="shared" si="548"/>
        <v>#DIV/0!</v>
      </c>
      <c r="DC36" s="13"/>
      <c r="DD36" s="13"/>
      <c r="DE36" s="25"/>
      <c r="DF36" s="38"/>
      <c r="DG36" s="10"/>
      <c r="DH36" s="11"/>
      <c r="DI36" s="74">
        <f t="shared" si="592"/>
        <v>0</v>
      </c>
      <c r="DJ36" s="74">
        <f t="shared" si="592"/>
        <v>0</v>
      </c>
      <c r="DK36" s="11"/>
      <c r="DL36" s="12" t="e">
        <f t="shared" si="550"/>
        <v>#DIV/0!</v>
      </c>
      <c r="DM36" s="11"/>
      <c r="DN36" s="12" t="e">
        <f t="shared" si="551"/>
        <v>#DIV/0!</v>
      </c>
      <c r="DO36" s="13"/>
      <c r="DP36" s="13"/>
      <c r="DQ36" s="25"/>
      <c r="DR36" s="38"/>
      <c r="DS36" s="10"/>
      <c r="DT36" s="11"/>
      <c r="DU36" s="74">
        <f t="shared" si="593"/>
        <v>0</v>
      </c>
      <c r="DV36" s="74">
        <f t="shared" si="593"/>
        <v>0</v>
      </c>
      <c r="DW36" s="11"/>
      <c r="DX36" s="12" t="e">
        <f t="shared" si="553"/>
        <v>#DIV/0!</v>
      </c>
      <c r="DY36" s="11"/>
      <c r="DZ36" s="12" t="e">
        <f t="shared" si="554"/>
        <v>#DIV/0!</v>
      </c>
      <c r="EA36" s="13"/>
      <c r="EB36" s="13"/>
      <c r="EC36" s="25"/>
      <c r="ED36" s="38"/>
      <c r="EE36" s="10"/>
      <c r="EF36" s="11"/>
      <c r="EG36" s="74">
        <f t="shared" si="594"/>
        <v>0</v>
      </c>
      <c r="EH36" s="74">
        <f t="shared" si="594"/>
        <v>0</v>
      </c>
      <c r="EI36" s="11"/>
      <c r="EJ36" s="12" t="e">
        <f t="shared" si="556"/>
        <v>#DIV/0!</v>
      </c>
      <c r="EK36" s="11"/>
      <c r="EL36" s="12" t="e">
        <f t="shared" si="557"/>
        <v>#DIV/0!</v>
      </c>
      <c r="EM36" s="13"/>
      <c r="EN36" s="13"/>
      <c r="EO36" s="25"/>
      <c r="EP36" s="38"/>
      <c r="EQ36" s="10"/>
      <c r="ER36" s="11"/>
      <c r="ES36" s="74">
        <f t="shared" si="595"/>
        <v>0</v>
      </c>
      <c r="ET36" s="74">
        <f t="shared" si="595"/>
        <v>0</v>
      </c>
      <c r="EU36" s="11"/>
      <c r="EV36" s="12" t="e">
        <f t="shared" si="559"/>
        <v>#DIV/0!</v>
      </c>
      <c r="EW36" s="11"/>
      <c r="EX36" s="12" t="e">
        <f t="shared" si="560"/>
        <v>#DIV/0!</v>
      </c>
      <c r="EY36" s="13"/>
      <c r="EZ36" s="13"/>
      <c r="FA36" s="25"/>
      <c r="FB36" s="38"/>
      <c r="FC36" s="10"/>
      <c r="FD36" s="11"/>
      <c r="FE36" s="74">
        <f t="shared" si="596"/>
        <v>0</v>
      </c>
      <c r="FF36" s="74">
        <f t="shared" si="596"/>
        <v>0</v>
      </c>
      <c r="FG36" s="11"/>
      <c r="FH36" s="12" t="e">
        <f t="shared" si="562"/>
        <v>#DIV/0!</v>
      </c>
      <c r="FI36" s="11"/>
      <c r="FJ36" s="12" t="e">
        <f t="shared" si="563"/>
        <v>#DIV/0!</v>
      </c>
      <c r="FK36" s="13"/>
      <c r="FL36" s="13"/>
      <c r="FM36" s="25"/>
      <c r="FN36" s="38"/>
      <c r="FO36" s="10"/>
      <c r="FP36" s="11"/>
      <c r="FQ36" s="74">
        <f t="shared" si="597"/>
        <v>0</v>
      </c>
      <c r="FR36" s="74">
        <f t="shared" si="597"/>
        <v>0</v>
      </c>
      <c r="FS36" s="11"/>
      <c r="FT36" s="12" t="e">
        <f t="shared" si="565"/>
        <v>#DIV/0!</v>
      </c>
      <c r="FU36" s="11"/>
      <c r="FV36" s="12" t="e">
        <f t="shared" si="566"/>
        <v>#DIV/0!</v>
      </c>
      <c r="FW36" s="13"/>
      <c r="FX36" s="13"/>
      <c r="FY36" s="25"/>
      <c r="FZ36" s="38"/>
      <c r="GA36" s="10"/>
      <c r="GB36" s="11"/>
      <c r="GC36" s="74">
        <f t="shared" si="598"/>
        <v>0</v>
      </c>
      <c r="GD36" s="74">
        <f t="shared" si="598"/>
        <v>0</v>
      </c>
      <c r="GE36" s="11"/>
      <c r="GF36" s="12" t="e">
        <f t="shared" si="568"/>
        <v>#DIV/0!</v>
      </c>
      <c r="GG36" s="11"/>
      <c r="GH36" s="12" t="e">
        <f t="shared" si="569"/>
        <v>#DIV/0!</v>
      </c>
      <c r="GI36" s="13"/>
      <c r="GJ36" s="13"/>
      <c r="GK36" s="25"/>
      <c r="GL36" s="38"/>
      <c r="GM36" s="10"/>
      <c r="GN36" s="11"/>
      <c r="GO36" s="74">
        <f t="shared" si="599"/>
        <v>0</v>
      </c>
      <c r="GP36" s="74">
        <f t="shared" si="599"/>
        <v>0</v>
      </c>
      <c r="GQ36" s="11"/>
      <c r="GR36" s="12" t="e">
        <f t="shared" si="571"/>
        <v>#DIV/0!</v>
      </c>
      <c r="GS36" s="11"/>
      <c r="GT36" s="12" t="e">
        <f t="shared" si="572"/>
        <v>#DIV/0!</v>
      </c>
      <c r="GU36" s="13"/>
      <c r="GV36" s="13"/>
      <c r="GW36" s="25"/>
      <c r="GX36" s="38"/>
      <c r="GY36" s="10"/>
      <c r="GZ36" s="11"/>
      <c r="HA36" s="74">
        <f t="shared" si="600"/>
        <v>0</v>
      </c>
      <c r="HB36" s="74">
        <f t="shared" si="600"/>
        <v>0</v>
      </c>
      <c r="HC36" s="11"/>
      <c r="HD36" s="12" t="e">
        <f t="shared" si="574"/>
        <v>#DIV/0!</v>
      </c>
      <c r="HE36" s="11"/>
      <c r="HF36" s="12" t="e">
        <f t="shared" si="575"/>
        <v>#DIV/0!</v>
      </c>
      <c r="HG36" s="13"/>
      <c r="HH36" s="13"/>
      <c r="HI36" s="25"/>
      <c r="HJ36" s="38"/>
      <c r="HK36" s="10">
        <f t="shared" si="576"/>
        <v>5</v>
      </c>
      <c r="HL36" s="11">
        <f t="shared" si="576"/>
        <v>0</v>
      </c>
      <c r="HM36" s="11">
        <f t="shared" si="576"/>
        <v>3648</v>
      </c>
      <c r="HN36" s="11">
        <f t="shared" si="576"/>
        <v>310</v>
      </c>
      <c r="HO36" s="11">
        <f t="shared" si="577"/>
        <v>824</v>
      </c>
      <c r="HP36" s="215">
        <f t="shared" si="602"/>
        <v>0.22587719298245615</v>
      </c>
      <c r="HQ36" s="15">
        <f t="shared" si="579"/>
        <v>124</v>
      </c>
      <c r="HR36" s="12">
        <f t="shared" si="601"/>
        <v>0.15048543689320387</v>
      </c>
      <c r="HS36" s="16">
        <v>57.4</v>
      </c>
      <c r="HT36" s="17">
        <v>613</v>
      </c>
      <c r="HU36" s="16">
        <f t="shared" si="580"/>
        <v>74.393203883495147</v>
      </c>
      <c r="HV36" s="23">
        <v>3730</v>
      </c>
      <c r="HW36" s="22">
        <v>4170</v>
      </c>
    </row>
    <row r="37" spans="1:231" ht="18.75" x14ac:dyDescent="0.25">
      <c r="A37" s="226"/>
      <c r="B37" s="41">
        <f t="shared" si="581"/>
        <v>44454</v>
      </c>
      <c r="C37" s="10">
        <v>2</v>
      </c>
      <c r="D37" s="11"/>
      <c r="E37" s="74">
        <f t="shared" si="582"/>
        <v>869</v>
      </c>
      <c r="F37" s="74">
        <f t="shared" si="582"/>
        <v>73</v>
      </c>
      <c r="G37" s="11">
        <v>130</v>
      </c>
      <c r="H37" s="12">
        <f t="shared" si="524"/>
        <v>0.1852704257767549</v>
      </c>
      <c r="I37" s="11">
        <v>31</v>
      </c>
      <c r="J37" s="12">
        <f t="shared" si="583"/>
        <v>0.19254658385093168</v>
      </c>
      <c r="K37" s="13"/>
      <c r="L37" s="11"/>
      <c r="M37" s="25">
        <v>3872.205882352941</v>
      </c>
      <c r="N37" s="38">
        <v>4199.333333333333</v>
      </c>
      <c r="O37" s="10">
        <v>1</v>
      </c>
      <c r="P37" s="11"/>
      <c r="Q37" s="74">
        <f t="shared" si="584"/>
        <v>870</v>
      </c>
      <c r="R37" s="74">
        <f t="shared" si="584"/>
        <v>75</v>
      </c>
      <c r="S37" s="11">
        <v>177</v>
      </c>
      <c r="T37" s="12">
        <f t="shared" si="526"/>
        <v>0.24942528735632183</v>
      </c>
      <c r="U37" s="11">
        <v>40</v>
      </c>
      <c r="V37" s="12">
        <f t="shared" si="527"/>
        <v>0.18433179723502305</v>
      </c>
      <c r="W37" s="143">
        <v>137.19720000000001</v>
      </c>
      <c r="X37" s="11"/>
      <c r="Y37" s="25">
        <v>3980.3076923076924</v>
      </c>
      <c r="Z37" s="38">
        <v>4125.333333333333</v>
      </c>
      <c r="AA37" s="10">
        <v>2</v>
      </c>
      <c r="AB37" s="11"/>
      <c r="AC37" s="74">
        <f t="shared" si="585"/>
        <v>171</v>
      </c>
      <c r="AD37" s="74">
        <f t="shared" si="585"/>
        <v>13</v>
      </c>
      <c r="AE37" s="11">
        <v>14</v>
      </c>
      <c r="AF37" s="12">
        <f t="shared" si="529"/>
        <v>8.1871345029239762E-2</v>
      </c>
      <c r="AG37" s="11">
        <v>0</v>
      </c>
      <c r="AH37" s="12">
        <f t="shared" si="530"/>
        <v>0</v>
      </c>
      <c r="AI37" s="13"/>
      <c r="AJ37" s="11"/>
      <c r="AK37" s="25">
        <v>3590.8333333333335</v>
      </c>
      <c r="AL37" s="38">
        <v>4136</v>
      </c>
      <c r="AM37" s="10">
        <v>1</v>
      </c>
      <c r="AN37" s="11"/>
      <c r="AO37" s="74">
        <f t="shared" si="586"/>
        <v>870</v>
      </c>
      <c r="AP37" s="74">
        <f t="shared" si="586"/>
        <v>75</v>
      </c>
      <c r="AQ37" s="11">
        <v>206</v>
      </c>
      <c r="AR37" s="12">
        <f t="shared" si="532"/>
        <v>0.26551724137931032</v>
      </c>
      <c r="AS37" s="11">
        <v>25</v>
      </c>
      <c r="AT37" s="12">
        <f t="shared" si="533"/>
        <v>0.10822510822510822</v>
      </c>
      <c r="AU37" s="13"/>
      <c r="AV37" s="11"/>
      <c r="AW37" s="25">
        <v>4062.753623188406</v>
      </c>
      <c r="AX37" s="38">
        <v>4144.666666666667</v>
      </c>
      <c r="AY37" s="10">
        <v>1</v>
      </c>
      <c r="AZ37" s="11">
        <v>1</v>
      </c>
      <c r="BA37" s="74">
        <f t="shared" si="587"/>
        <v>861</v>
      </c>
      <c r="BB37" s="74">
        <f t="shared" si="587"/>
        <v>73</v>
      </c>
      <c r="BC37" s="11">
        <v>223</v>
      </c>
      <c r="BD37" s="12">
        <f t="shared" si="535"/>
        <v>0.30894308943089432</v>
      </c>
      <c r="BE37" s="11">
        <v>43</v>
      </c>
      <c r="BF37" s="12">
        <f t="shared" si="536"/>
        <v>0.16165413533834586</v>
      </c>
      <c r="BG37" s="13"/>
      <c r="BH37" s="11"/>
      <c r="BI37" s="25">
        <v>4154.242424242424</v>
      </c>
      <c r="BJ37" s="38">
        <v>4442</v>
      </c>
      <c r="BK37" s="10"/>
      <c r="BL37" s="11"/>
      <c r="BM37" s="74">
        <f t="shared" si="588"/>
        <v>0</v>
      </c>
      <c r="BN37" s="74">
        <f t="shared" si="588"/>
        <v>0</v>
      </c>
      <c r="BO37" s="11"/>
      <c r="BP37" s="12" t="e">
        <f t="shared" si="538"/>
        <v>#DIV/0!</v>
      </c>
      <c r="BQ37" s="11"/>
      <c r="BR37" s="12" t="e">
        <f t="shared" si="539"/>
        <v>#DIV/0!</v>
      </c>
      <c r="BS37" s="13"/>
      <c r="BT37" s="11"/>
      <c r="BU37" s="25"/>
      <c r="BV37" s="38"/>
      <c r="BW37" s="10"/>
      <c r="BX37" s="11"/>
      <c r="BY37" s="74">
        <f t="shared" si="589"/>
        <v>0</v>
      </c>
      <c r="BZ37" s="74">
        <f t="shared" si="589"/>
        <v>0</v>
      </c>
      <c r="CA37" s="11"/>
      <c r="CB37" s="12" t="e">
        <f t="shared" si="541"/>
        <v>#DIV/0!</v>
      </c>
      <c r="CC37" s="11"/>
      <c r="CD37" s="12" t="e">
        <f t="shared" si="542"/>
        <v>#DIV/0!</v>
      </c>
      <c r="CE37" s="13"/>
      <c r="CF37" s="11"/>
      <c r="CG37" s="25"/>
      <c r="CH37" s="38"/>
      <c r="CI37" s="10"/>
      <c r="CJ37" s="11"/>
      <c r="CK37" s="74">
        <f t="shared" si="590"/>
        <v>0</v>
      </c>
      <c r="CL37" s="74">
        <f t="shared" si="590"/>
        <v>0</v>
      </c>
      <c r="CM37" s="11"/>
      <c r="CN37" s="12" t="e">
        <f t="shared" si="544"/>
        <v>#DIV/0!</v>
      </c>
      <c r="CO37" s="11"/>
      <c r="CP37" s="12" t="e">
        <f t="shared" si="545"/>
        <v>#DIV/0!</v>
      </c>
      <c r="CQ37" s="13"/>
      <c r="CR37" s="11"/>
      <c r="CS37" s="25"/>
      <c r="CT37" s="38"/>
      <c r="CU37" s="10"/>
      <c r="CV37" s="11"/>
      <c r="CW37" s="74">
        <f t="shared" si="591"/>
        <v>0</v>
      </c>
      <c r="CX37" s="74">
        <f t="shared" si="591"/>
        <v>0</v>
      </c>
      <c r="CY37" s="11"/>
      <c r="CZ37" s="12" t="e">
        <f t="shared" si="547"/>
        <v>#DIV/0!</v>
      </c>
      <c r="DA37" s="11"/>
      <c r="DB37" s="12" t="e">
        <f t="shared" si="548"/>
        <v>#DIV/0!</v>
      </c>
      <c r="DC37" s="13"/>
      <c r="DD37" s="11"/>
      <c r="DE37" s="25"/>
      <c r="DF37" s="38"/>
      <c r="DG37" s="10"/>
      <c r="DH37" s="11"/>
      <c r="DI37" s="74">
        <f t="shared" si="592"/>
        <v>0</v>
      </c>
      <c r="DJ37" s="74">
        <f t="shared" si="592"/>
        <v>0</v>
      </c>
      <c r="DK37" s="11"/>
      <c r="DL37" s="12" t="e">
        <f t="shared" si="550"/>
        <v>#DIV/0!</v>
      </c>
      <c r="DM37" s="11"/>
      <c r="DN37" s="12" t="e">
        <f t="shared" si="551"/>
        <v>#DIV/0!</v>
      </c>
      <c r="DO37" s="13"/>
      <c r="DP37" s="11"/>
      <c r="DQ37" s="25"/>
      <c r="DR37" s="38"/>
      <c r="DS37" s="10"/>
      <c r="DT37" s="11"/>
      <c r="DU37" s="74">
        <f t="shared" si="593"/>
        <v>0</v>
      </c>
      <c r="DV37" s="74">
        <f t="shared" si="593"/>
        <v>0</v>
      </c>
      <c r="DW37" s="11"/>
      <c r="DX37" s="12" t="e">
        <f t="shared" si="553"/>
        <v>#DIV/0!</v>
      </c>
      <c r="DY37" s="11"/>
      <c r="DZ37" s="12" t="e">
        <f t="shared" si="554"/>
        <v>#DIV/0!</v>
      </c>
      <c r="EA37" s="13"/>
      <c r="EB37" s="11"/>
      <c r="EC37" s="25"/>
      <c r="ED37" s="38"/>
      <c r="EE37" s="10"/>
      <c r="EF37" s="11"/>
      <c r="EG37" s="74">
        <f t="shared" si="594"/>
        <v>0</v>
      </c>
      <c r="EH37" s="74">
        <f t="shared" si="594"/>
        <v>0</v>
      </c>
      <c r="EI37" s="11"/>
      <c r="EJ37" s="12" t="e">
        <f t="shared" si="556"/>
        <v>#DIV/0!</v>
      </c>
      <c r="EK37" s="11"/>
      <c r="EL37" s="12" t="e">
        <f t="shared" si="557"/>
        <v>#DIV/0!</v>
      </c>
      <c r="EM37" s="13"/>
      <c r="EN37" s="11"/>
      <c r="EO37" s="25"/>
      <c r="EP37" s="38"/>
      <c r="EQ37" s="10"/>
      <c r="ER37" s="11"/>
      <c r="ES37" s="74">
        <f t="shared" si="595"/>
        <v>0</v>
      </c>
      <c r="ET37" s="74">
        <f t="shared" si="595"/>
        <v>0</v>
      </c>
      <c r="EU37" s="11"/>
      <c r="EV37" s="12" t="e">
        <f t="shared" si="559"/>
        <v>#DIV/0!</v>
      </c>
      <c r="EW37" s="11"/>
      <c r="EX37" s="12" t="e">
        <f t="shared" si="560"/>
        <v>#DIV/0!</v>
      </c>
      <c r="EY37" s="13"/>
      <c r="EZ37" s="11"/>
      <c r="FA37" s="25"/>
      <c r="FB37" s="38"/>
      <c r="FC37" s="10"/>
      <c r="FD37" s="11"/>
      <c r="FE37" s="74">
        <f t="shared" si="596"/>
        <v>0</v>
      </c>
      <c r="FF37" s="74">
        <f t="shared" si="596"/>
        <v>0</v>
      </c>
      <c r="FG37" s="11"/>
      <c r="FH37" s="12" t="e">
        <f t="shared" si="562"/>
        <v>#DIV/0!</v>
      </c>
      <c r="FI37" s="11"/>
      <c r="FJ37" s="12" t="e">
        <f t="shared" si="563"/>
        <v>#DIV/0!</v>
      </c>
      <c r="FK37" s="13"/>
      <c r="FL37" s="11"/>
      <c r="FM37" s="25"/>
      <c r="FN37" s="38"/>
      <c r="FO37" s="10"/>
      <c r="FP37" s="11"/>
      <c r="FQ37" s="74">
        <f t="shared" si="597"/>
        <v>0</v>
      </c>
      <c r="FR37" s="74">
        <f t="shared" si="597"/>
        <v>0</v>
      </c>
      <c r="FS37" s="11"/>
      <c r="FT37" s="12" t="e">
        <f t="shared" si="565"/>
        <v>#DIV/0!</v>
      </c>
      <c r="FU37" s="11"/>
      <c r="FV37" s="12" t="e">
        <f t="shared" si="566"/>
        <v>#DIV/0!</v>
      </c>
      <c r="FW37" s="13"/>
      <c r="FX37" s="11"/>
      <c r="FY37" s="25"/>
      <c r="FZ37" s="38"/>
      <c r="GA37" s="10"/>
      <c r="GB37" s="11"/>
      <c r="GC37" s="74">
        <f t="shared" si="598"/>
        <v>0</v>
      </c>
      <c r="GD37" s="74">
        <f t="shared" si="598"/>
        <v>0</v>
      </c>
      <c r="GE37" s="11"/>
      <c r="GF37" s="12" t="e">
        <f t="shared" si="568"/>
        <v>#DIV/0!</v>
      </c>
      <c r="GG37" s="11"/>
      <c r="GH37" s="12" t="e">
        <f t="shared" si="569"/>
        <v>#DIV/0!</v>
      </c>
      <c r="GI37" s="13"/>
      <c r="GJ37" s="11"/>
      <c r="GK37" s="25"/>
      <c r="GL37" s="38"/>
      <c r="GM37" s="10"/>
      <c r="GN37" s="11"/>
      <c r="GO37" s="74">
        <f t="shared" si="599"/>
        <v>0</v>
      </c>
      <c r="GP37" s="74">
        <f t="shared" si="599"/>
        <v>0</v>
      </c>
      <c r="GQ37" s="11"/>
      <c r="GR37" s="12" t="e">
        <f t="shared" si="571"/>
        <v>#DIV/0!</v>
      </c>
      <c r="GS37" s="11"/>
      <c r="GT37" s="12" t="e">
        <f t="shared" si="572"/>
        <v>#DIV/0!</v>
      </c>
      <c r="GU37" s="13"/>
      <c r="GV37" s="11"/>
      <c r="GW37" s="25"/>
      <c r="GX37" s="38"/>
      <c r="GY37" s="10"/>
      <c r="GZ37" s="11"/>
      <c r="HA37" s="74">
        <f t="shared" si="600"/>
        <v>0</v>
      </c>
      <c r="HB37" s="74">
        <f t="shared" si="600"/>
        <v>0</v>
      </c>
      <c r="HC37" s="11"/>
      <c r="HD37" s="12" t="e">
        <f t="shared" si="574"/>
        <v>#DIV/0!</v>
      </c>
      <c r="HE37" s="11"/>
      <c r="HF37" s="12" t="e">
        <f t="shared" si="575"/>
        <v>#DIV/0!</v>
      </c>
      <c r="HG37" s="13"/>
      <c r="HH37" s="11"/>
      <c r="HI37" s="25"/>
      <c r="HJ37" s="38"/>
      <c r="HK37" s="10">
        <f t="shared" si="576"/>
        <v>7</v>
      </c>
      <c r="HL37" s="11">
        <f t="shared" si="576"/>
        <v>1</v>
      </c>
      <c r="HM37" s="11">
        <f t="shared" si="576"/>
        <v>3641</v>
      </c>
      <c r="HN37" s="11">
        <f t="shared" si="576"/>
        <v>309</v>
      </c>
      <c r="HO37" s="11">
        <f t="shared" si="577"/>
        <v>889</v>
      </c>
      <c r="HP37" s="215">
        <f t="shared" si="602"/>
        <v>0.24416369129360066</v>
      </c>
      <c r="HQ37" s="15">
        <f t="shared" si="579"/>
        <v>139</v>
      </c>
      <c r="HR37" s="12">
        <f t="shared" si="601"/>
        <v>0.156355455568054</v>
      </c>
      <c r="HS37" s="16">
        <v>57.6</v>
      </c>
      <c r="HT37" s="17">
        <v>666</v>
      </c>
      <c r="HU37" s="16">
        <f t="shared" si="580"/>
        <v>74.915635545556796</v>
      </c>
      <c r="HV37" s="23">
        <v>3998.6785714285716</v>
      </c>
      <c r="HW37" s="22">
        <v>4220.7692307692305</v>
      </c>
    </row>
    <row r="38" spans="1:231" ht="18.75" x14ac:dyDescent="0.25">
      <c r="A38" s="226"/>
      <c r="B38" s="41">
        <f t="shared" si="581"/>
        <v>44455</v>
      </c>
      <c r="C38" s="10">
        <v>1</v>
      </c>
      <c r="D38" s="11"/>
      <c r="E38" s="74">
        <f>E37-C38</f>
        <v>868</v>
      </c>
      <c r="F38" s="74">
        <f>F37-D38</f>
        <v>73</v>
      </c>
      <c r="G38" s="11">
        <v>166</v>
      </c>
      <c r="H38" s="12">
        <f t="shared" si="524"/>
        <v>0.24539170506912442</v>
      </c>
      <c r="I38" s="11">
        <v>47</v>
      </c>
      <c r="J38" s="12">
        <f t="shared" si="583"/>
        <v>0.22065727699530516</v>
      </c>
      <c r="K38" s="143">
        <v>138.28320000000002</v>
      </c>
      <c r="L38" s="11"/>
      <c r="M38" s="39">
        <v>95.588235294117652</v>
      </c>
      <c r="N38" s="43">
        <v>93.333333333333329</v>
      </c>
      <c r="O38" s="10"/>
      <c r="P38" s="11"/>
      <c r="Q38" s="74">
        <f t="shared" si="584"/>
        <v>870</v>
      </c>
      <c r="R38" s="74">
        <f t="shared" si="584"/>
        <v>75</v>
      </c>
      <c r="S38" s="11">
        <v>230</v>
      </c>
      <c r="T38" s="12">
        <f t="shared" si="526"/>
        <v>0.31839080459770114</v>
      </c>
      <c r="U38" s="11">
        <v>47</v>
      </c>
      <c r="V38" s="12">
        <f t="shared" si="527"/>
        <v>0.16967509025270758</v>
      </c>
      <c r="W38" s="13"/>
      <c r="X38" s="11"/>
      <c r="Y38" s="39">
        <v>98.461538461538467</v>
      </c>
      <c r="Z38" s="43">
        <v>100</v>
      </c>
      <c r="AA38" s="10"/>
      <c r="AB38" s="11"/>
      <c r="AC38" s="74">
        <f t="shared" si="585"/>
        <v>171</v>
      </c>
      <c r="AD38" s="74">
        <f t="shared" si="585"/>
        <v>13</v>
      </c>
      <c r="AE38" s="11">
        <v>10</v>
      </c>
      <c r="AF38" s="12">
        <f t="shared" si="529"/>
        <v>0.10526315789473684</v>
      </c>
      <c r="AG38" s="11">
        <v>8</v>
      </c>
      <c r="AH38" s="12">
        <f t="shared" si="530"/>
        <v>0.44444444444444442</v>
      </c>
      <c r="AI38" s="13"/>
      <c r="AJ38" s="11"/>
      <c r="AK38" s="39">
        <v>91.666666666666671</v>
      </c>
      <c r="AL38" s="43">
        <v>100</v>
      </c>
      <c r="AM38" s="10"/>
      <c r="AN38" s="11"/>
      <c r="AO38" s="74">
        <f t="shared" si="586"/>
        <v>870</v>
      </c>
      <c r="AP38" s="74">
        <f t="shared" si="586"/>
        <v>75</v>
      </c>
      <c r="AQ38" s="11">
        <v>217</v>
      </c>
      <c r="AR38" s="12">
        <f t="shared" si="532"/>
        <v>0.28620689655172415</v>
      </c>
      <c r="AS38" s="11">
        <v>32</v>
      </c>
      <c r="AT38" s="12">
        <f t="shared" si="533"/>
        <v>0.12851405622489959</v>
      </c>
      <c r="AU38" s="13"/>
      <c r="AV38" s="11"/>
      <c r="AW38" s="39">
        <v>98.550724637681157</v>
      </c>
      <c r="AX38" s="43">
        <v>100</v>
      </c>
      <c r="AY38" s="10"/>
      <c r="AZ38" s="11"/>
      <c r="BA38" s="74">
        <f t="shared" si="587"/>
        <v>861</v>
      </c>
      <c r="BB38" s="74">
        <f t="shared" si="587"/>
        <v>73</v>
      </c>
      <c r="BC38" s="11">
        <v>230</v>
      </c>
      <c r="BD38" s="12">
        <f t="shared" si="535"/>
        <v>0.32055749128919858</v>
      </c>
      <c r="BE38" s="11">
        <v>46</v>
      </c>
      <c r="BF38" s="12">
        <f t="shared" si="536"/>
        <v>0.16666666666666666</v>
      </c>
      <c r="BG38" s="13"/>
      <c r="BH38" s="11"/>
      <c r="BI38" s="39">
        <v>96.969696969696969</v>
      </c>
      <c r="BJ38" s="43">
        <v>100</v>
      </c>
      <c r="BK38" s="10"/>
      <c r="BL38" s="11"/>
      <c r="BM38" s="74">
        <f t="shared" si="588"/>
        <v>0</v>
      </c>
      <c r="BN38" s="74">
        <f t="shared" si="588"/>
        <v>0</v>
      </c>
      <c r="BO38" s="11"/>
      <c r="BP38" s="12" t="e">
        <f t="shared" si="538"/>
        <v>#DIV/0!</v>
      </c>
      <c r="BQ38" s="11"/>
      <c r="BR38" s="12" t="e">
        <f t="shared" si="539"/>
        <v>#DIV/0!</v>
      </c>
      <c r="BS38" s="13"/>
      <c r="BT38" s="11"/>
      <c r="BU38" s="39"/>
      <c r="BV38" s="43"/>
      <c r="BW38" s="10"/>
      <c r="BX38" s="11"/>
      <c r="BY38" s="74">
        <f t="shared" si="589"/>
        <v>0</v>
      </c>
      <c r="BZ38" s="74">
        <f t="shared" si="589"/>
        <v>0</v>
      </c>
      <c r="CA38" s="11"/>
      <c r="CB38" s="12" t="e">
        <f t="shared" si="541"/>
        <v>#DIV/0!</v>
      </c>
      <c r="CC38" s="11"/>
      <c r="CD38" s="12" t="e">
        <f t="shared" si="542"/>
        <v>#DIV/0!</v>
      </c>
      <c r="CE38" s="13"/>
      <c r="CF38" s="11"/>
      <c r="CG38" s="39"/>
      <c r="CH38" s="43"/>
      <c r="CI38" s="10"/>
      <c r="CJ38" s="11"/>
      <c r="CK38" s="74">
        <f t="shared" si="590"/>
        <v>0</v>
      </c>
      <c r="CL38" s="74">
        <f t="shared" si="590"/>
        <v>0</v>
      </c>
      <c r="CM38" s="11"/>
      <c r="CN38" s="12" t="e">
        <f t="shared" si="544"/>
        <v>#DIV/0!</v>
      </c>
      <c r="CO38" s="11"/>
      <c r="CP38" s="12" t="e">
        <f t="shared" si="545"/>
        <v>#DIV/0!</v>
      </c>
      <c r="CQ38" s="13"/>
      <c r="CR38" s="11"/>
      <c r="CS38" s="39"/>
      <c r="CT38" s="43"/>
      <c r="CU38" s="10"/>
      <c r="CV38" s="11"/>
      <c r="CW38" s="74">
        <f t="shared" si="591"/>
        <v>0</v>
      </c>
      <c r="CX38" s="74">
        <f t="shared" si="591"/>
        <v>0</v>
      </c>
      <c r="CY38" s="11"/>
      <c r="CZ38" s="12" t="e">
        <f t="shared" si="547"/>
        <v>#DIV/0!</v>
      </c>
      <c r="DA38" s="11"/>
      <c r="DB38" s="12" t="e">
        <f t="shared" si="548"/>
        <v>#DIV/0!</v>
      </c>
      <c r="DC38" s="13"/>
      <c r="DD38" s="11"/>
      <c r="DE38" s="39"/>
      <c r="DF38" s="43"/>
      <c r="DG38" s="10"/>
      <c r="DH38" s="11"/>
      <c r="DI38" s="74">
        <f t="shared" si="592"/>
        <v>0</v>
      </c>
      <c r="DJ38" s="74">
        <f t="shared" si="592"/>
        <v>0</v>
      </c>
      <c r="DK38" s="11"/>
      <c r="DL38" s="12" t="e">
        <f t="shared" si="550"/>
        <v>#DIV/0!</v>
      </c>
      <c r="DM38" s="11"/>
      <c r="DN38" s="12" t="e">
        <f t="shared" si="551"/>
        <v>#DIV/0!</v>
      </c>
      <c r="DO38" s="13"/>
      <c r="DP38" s="11"/>
      <c r="DQ38" s="39"/>
      <c r="DR38" s="43"/>
      <c r="DS38" s="10"/>
      <c r="DT38" s="11"/>
      <c r="DU38" s="74">
        <f t="shared" si="593"/>
        <v>0</v>
      </c>
      <c r="DV38" s="74">
        <f t="shared" si="593"/>
        <v>0</v>
      </c>
      <c r="DW38" s="11"/>
      <c r="DX38" s="12" t="e">
        <f t="shared" si="553"/>
        <v>#DIV/0!</v>
      </c>
      <c r="DY38" s="11"/>
      <c r="DZ38" s="12" t="e">
        <f t="shared" si="554"/>
        <v>#DIV/0!</v>
      </c>
      <c r="EA38" s="13"/>
      <c r="EB38" s="11"/>
      <c r="EC38" s="39"/>
      <c r="ED38" s="43"/>
      <c r="EE38" s="10"/>
      <c r="EF38" s="11"/>
      <c r="EG38" s="74">
        <f t="shared" si="594"/>
        <v>0</v>
      </c>
      <c r="EH38" s="74">
        <f t="shared" si="594"/>
        <v>0</v>
      </c>
      <c r="EI38" s="11"/>
      <c r="EJ38" s="12" t="e">
        <f t="shared" si="556"/>
        <v>#DIV/0!</v>
      </c>
      <c r="EK38" s="11"/>
      <c r="EL38" s="12" t="e">
        <f t="shared" si="557"/>
        <v>#DIV/0!</v>
      </c>
      <c r="EM38" s="13"/>
      <c r="EN38" s="11"/>
      <c r="EO38" s="39"/>
      <c r="EP38" s="43"/>
      <c r="EQ38" s="10"/>
      <c r="ER38" s="11"/>
      <c r="ES38" s="74">
        <f t="shared" si="595"/>
        <v>0</v>
      </c>
      <c r="ET38" s="74">
        <f t="shared" si="595"/>
        <v>0</v>
      </c>
      <c r="EU38" s="11"/>
      <c r="EV38" s="12" t="e">
        <f t="shared" si="559"/>
        <v>#DIV/0!</v>
      </c>
      <c r="EW38" s="11"/>
      <c r="EX38" s="12" t="e">
        <f t="shared" si="560"/>
        <v>#DIV/0!</v>
      </c>
      <c r="EY38" s="13"/>
      <c r="EZ38" s="11"/>
      <c r="FA38" s="39"/>
      <c r="FB38" s="43"/>
      <c r="FC38" s="10"/>
      <c r="FD38" s="11"/>
      <c r="FE38" s="74">
        <f t="shared" si="596"/>
        <v>0</v>
      </c>
      <c r="FF38" s="74">
        <f t="shared" si="596"/>
        <v>0</v>
      </c>
      <c r="FG38" s="11"/>
      <c r="FH38" s="12" t="e">
        <f t="shared" si="562"/>
        <v>#DIV/0!</v>
      </c>
      <c r="FI38" s="11"/>
      <c r="FJ38" s="12" t="e">
        <f t="shared" si="563"/>
        <v>#DIV/0!</v>
      </c>
      <c r="FK38" s="13"/>
      <c r="FL38" s="11"/>
      <c r="FM38" s="39"/>
      <c r="FN38" s="43"/>
      <c r="FO38" s="10"/>
      <c r="FP38" s="11"/>
      <c r="FQ38" s="74">
        <f t="shared" si="597"/>
        <v>0</v>
      </c>
      <c r="FR38" s="74">
        <f t="shared" si="597"/>
        <v>0</v>
      </c>
      <c r="FS38" s="11"/>
      <c r="FT38" s="12" t="e">
        <f t="shared" si="565"/>
        <v>#DIV/0!</v>
      </c>
      <c r="FU38" s="11"/>
      <c r="FV38" s="12" t="e">
        <f t="shared" si="566"/>
        <v>#DIV/0!</v>
      </c>
      <c r="FW38" s="13"/>
      <c r="FX38" s="11"/>
      <c r="FY38" s="39"/>
      <c r="FZ38" s="43"/>
      <c r="GA38" s="10"/>
      <c r="GB38" s="11"/>
      <c r="GC38" s="74">
        <f t="shared" si="598"/>
        <v>0</v>
      </c>
      <c r="GD38" s="74">
        <f t="shared" si="598"/>
        <v>0</v>
      </c>
      <c r="GE38" s="11"/>
      <c r="GF38" s="12" t="e">
        <f t="shared" si="568"/>
        <v>#DIV/0!</v>
      </c>
      <c r="GG38" s="11"/>
      <c r="GH38" s="12" t="e">
        <f t="shared" si="569"/>
        <v>#DIV/0!</v>
      </c>
      <c r="GI38" s="13"/>
      <c r="GJ38" s="11"/>
      <c r="GK38" s="39"/>
      <c r="GL38" s="43"/>
      <c r="GM38" s="10"/>
      <c r="GN38" s="11"/>
      <c r="GO38" s="74">
        <f t="shared" si="599"/>
        <v>0</v>
      </c>
      <c r="GP38" s="74">
        <f t="shared" si="599"/>
        <v>0</v>
      </c>
      <c r="GQ38" s="11"/>
      <c r="GR38" s="12" t="e">
        <f t="shared" si="571"/>
        <v>#DIV/0!</v>
      </c>
      <c r="GS38" s="11"/>
      <c r="GT38" s="12" t="e">
        <f t="shared" si="572"/>
        <v>#DIV/0!</v>
      </c>
      <c r="GU38" s="13"/>
      <c r="GV38" s="11"/>
      <c r="GW38" s="39"/>
      <c r="GX38" s="43"/>
      <c r="GY38" s="10"/>
      <c r="GZ38" s="11"/>
      <c r="HA38" s="74">
        <f t="shared" si="600"/>
        <v>0</v>
      </c>
      <c r="HB38" s="74">
        <f t="shared" si="600"/>
        <v>0</v>
      </c>
      <c r="HC38" s="11"/>
      <c r="HD38" s="12" t="e">
        <f t="shared" si="574"/>
        <v>#DIV/0!</v>
      </c>
      <c r="HE38" s="11"/>
      <c r="HF38" s="12" t="e">
        <f t="shared" si="575"/>
        <v>#DIV/0!</v>
      </c>
      <c r="HG38" s="13"/>
      <c r="HH38" s="11"/>
      <c r="HI38" s="39"/>
      <c r="HJ38" s="43"/>
      <c r="HK38" s="10">
        <f t="shared" si="576"/>
        <v>1</v>
      </c>
      <c r="HL38" s="11">
        <f t="shared" si="576"/>
        <v>0</v>
      </c>
      <c r="HM38" s="11">
        <f t="shared" si="576"/>
        <v>3640</v>
      </c>
      <c r="HN38" s="11">
        <f t="shared" si="576"/>
        <v>309</v>
      </c>
      <c r="HO38" s="11">
        <f t="shared" si="577"/>
        <v>1033</v>
      </c>
      <c r="HP38" s="215">
        <f t="shared" si="602"/>
        <v>0.28379120879120878</v>
      </c>
      <c r="HQ38" s="15">
        <f t="shared" si="579"/>
        <v>180</v>
      </c>
      <c r="HR38" s="12">
        <f t="shared" si="601"/>
        <v>0.17424975798644723</v>
      </c>
      <c r="HS38" s="16">
        <v>57.9</v>
      </c>
      <c r="HT38" s="17">
        <v>774</v>
      </c>
      <c r="HU38" s="16">
        <f t="shared" si="580"/>
        <v>74.92739593417231</v>
      </c>
      <c r="HV38" s="23">
        <v>91.428571428571431</v>
      </c>
      <c r="HW38" s="22">
        <v>92.307692307692307</v>
      </c>
    </row>
    <row r="39" spans="1:231" ht="19.5" thickBot="1" x14ac:dyDescent="0.3">
      <c r="A39" s="226"/>
      <c r="B39" s="42"/>
      <c r="C39" s="26">
        <f>SUM(C32:C38)</f>
        <v>5</v>
      </c>
      <c r="D39" s="27">
        <f>SUM(D32:D38)</f>
        <v>1</v>
      </c>
      <c r="E39" s="27"/>
      <c r="F39" s="27"/>
      <c r="G39" s="27">
        <f>SUM(G32:G38)</f>
        <v>756</v>
      </c>
      <c r="H39" s="28">
        <f>((G39+I39)/7)/E38</f>
        <v>0.15437788018433179</v>
      </c>
      <c r="I39" s="27">
        <f>SUM(I32:I38)</f>
        <v>182</v>
      </c>
      <c r="J39" s="28">
        <f>(I39/(I39+G39))</f>
        <v>0.19402985074626866</v>
      </c>
      <c r="K39" s="27"/>
      <c r="L39" s="27"/>
      <c r="M39" s="29">
        <f>M37/M36*100-100</f>
        <v>3.8124901435104874</v>
      </c>
      <c r="N39" s="72">
        <f>N37/N36*100-100</f>
        <v>0.70343725019984049</v>
      </c>
      <c r="O39" s="26">
        <f t="shared" ref="O39:P39" si="603">SUM(O32:O38)</f>
        <v>5</v>
      </c>
      <c r="P39" s="27">
        <f t="shared" si="603"/>
        <v>0</v>
      </c>
      <c r="Q39" s="27"/>
      <c r="R39" s="27"/>
      <c r="S39" s="27">
        <f t="shared" ref="S39" si="604">SUM(S32:S38)</f>
        <v>980</v>
      </c>
      <c r="T39" s="28">
        <f t="shared" ref="T39" si="605">((S39+U39)/7)/Q38</f>
        <v>0.20032840722495893</v>
      </c>
      <c r="U39" s="27">
        <f t="shared" ref="U39" si="606">SUM(U32:U38)</f>
        <v>240</v>
      </c>
      <c r="V39" s="28">
        <f t="shared" ref="V39" si="607">(U39/(U39+S39))</f>
        <v>0.19672131147540983</v>
      </c>
      <c r="W39" s="27"/>
      <c r="X39" s="27"/>
      <c r="Y39" s="29">
        <f t="shared" ref="Y39:Z39" si="608">Y37/Y36*100-100</f>
        <v>6.7106619921633239</v>
      </c>
      <c r="Z39" s="72">
        <f t="shared" si="608"/>
        <v>-1.071143085531574</v>
      </c>
      <c r="AA39" s="26">
        <f t="shared" ref="AA39:AB39" si="609">SUM(AA32:AA38)</f>
        <v>3</v>
      </c>
      <c r="AB39" s="27">
        <f t="shared" si="609"/>
        <v>0</v>
      </c>
      <c r="AC39" s="27"/>
      <c r="AD39" s="27"/>
      <c r="AE39" s="27">
        <f t="shared" ref="AE39" si="610">SUM(AE32:AE38)</f>
        <v>72</v>
      </c>
      <c r="AF39" s="28">
        <f t="shared" ref="AF39" si="611">((AE39+AG39)/7)/AC38</f>
        <v>7.685881370091896E-2</v>
      </c>
      <c r="AG39" s="27">
        <f t="shared" ref="AG39" si="612">SUM(AG32:AG38)</f>
        <v>20</v>
      </c>
      <c r="AH39" s="28">
        <f t="shared" ref="AH39" si="613">(AG39/(AG39+AE39))</f>
        <v>0.21739130434782608</v>
      </c>
      <c r="AI39" s="27"/>
      <c r="AJ39" s="27"/>
      <c r="AK39" s="29">
        <f t="shared" ref="AK39:AL39" si="614">AK37/AK36*100-100</f>
        <v>-3.7310098302055366</v>
      </c>
      <c r="AL39" s="72">
        <f t="shared" si="614"/>
        <v>-0.81534772182254756</v>
      </c>
      <c r="AM39" s="26">
        <f t="shared" ref="AM39:AN39" si="615">SUM(AM32:AM38)</f>
        <v>3</v>
      </c>
      <c r="AN39" s="27">
        <f t="shared" si="615"/>
        <v>0</v>
      </c>
      <c r="AO39" s="27"/>
      <c r="AP39" s="27"/>
      <c r="AQ39" s="27">
        <f t="shared" ref="AQ39" si="616">SUM(AQ32:AQ38)</f>
        <v>1111</v>
      </c>
      <c r="AR39" s="28">
        <f t="shared" ref="AR39" si="617">((AQ39+AS39)/7)/AO38</f>
        <v>0.21247947454844007</v>
      </c>
      <c r="AS39" s="27">
        <f t="shared" ref="AS39" si="618">SUM(AS32:AS38)</f>
        <v>183</v>
      </c>
      <c r="AT39" s="28">
        <f t="shared" ref="AT39" si="619">(AS39/(AS39+AQ39))</f>
        <v>0.14142194744976816</v>
      </c>
      <c r="AU39" s="27"/>
      <c r="AV39" s="27"/>
      <c r="AW39" s="29">
        <f t="shared" ref="AW39:AX39" si="620">AW37/AW36*100-100</f>
        <v>8.9210086645685323</v>
      </c>
      <c r="AX39" s="72">
        <f t="shared" si="620"/>
        <v>-0.60751398880894669</v>
      </c>
      <c r="AY39" s="26">
        <f t="shared" ref="AY39:AZ39" si="621">SUM(AY32:AY38)</f>
        <v>2</v>
      </c>
      <c r="AZ39" s="27">
        <f t="shared" si="621"/>
        <v>1</v>
      </c>
      <c r="BA39" s="27"/>
      <c r="BB39" s="27"/>
      <c r="BC39" s="27">
        <f t="shared" ref="BC39" si="622">SUM(BC32:BC38)</f>
        <v>1332</v>
      </c>
      <c r="BD39" s="28">
        <f t="shared" ref="BD39" si="623">((BC39+BE39)/7)/BA38</f>
        <v>0.26431060228969638</v>
      </c>
      <c r="BE39" s="27">
        <f t="shared" ref="BE39" si="624">SUM(BE32:BE38)</f>
        <v>261</v>
      </c>
      <c r="BF39" s="28">
        <f t="shared" ref="BF39" si="625">(BE39/(BE39+BC39))</f>
        <v>0.16384180790960451</v>
      </c>
      <c r="BG39" s="27"/>
      <c r="BH39" s="27"/>
      <c r="BI39" s="29">
        <f t="shared" ref="BI39:BJ39" si="626">BI37/BI36*100-100</f>
        <v>11.373791534649442</v>
      </c>
      <c r="BJ39" s="72">
        <f t="shared" si="626"/>
        <v>6.5227817745803378</v>
      </c>
      <c r="BK39" s="26">
        <f t="shared" ref="BK39:BL39" si="627">SUM(BK32:BK38)</f>
        <v>0</v>
      </c>
      <c r="BL39" s="27">
        <f t="shared" si="627"/>
        <v>0</v>
      </c>
      <c r="BM39" s="27"/>
      <c r="BN39" s="27"/>
      <c r="BO39" s="27">
        <f t="shared" ref="BO39" si="628">SUM(BO32:BO38)</f>
        <v>0</v>
      </c>
      <c r="BP39" s="28" t="e">
        <f t="shared" ref="BP39" si="629">((BO39+BQ39)/7)/BM38</f>
        <v>#DIV/0!</v>
      </c>
      <c r="BQ39" s="27">
        <f t="shared" ref="BQ39" si="630">SUM(BQ32:BQ38)</f>
        <v>0</v>
      </c>
      <c r="BR39" s="28" t="e">
        <f t="shared" ref="BR39" si="631">(BQ39/(BQ39+BO39))</f>
        <v>#DIV/0!</v>
      </c>
      <c r="BS39" s="27"/>
      <c r="BT39" s="27"/>
      <c r="BU39" s="29" t="e">
        <f t="shared" ref="BU39:BV39" si="632">BU37/BU36*100-100</f>
        <v>#DIV/0!</v>
      </c>
      <c r="BV39" s="72" t="e">
        <f t="shared" si="632"/>
        <v>#DIV/0!</v>
      </c>
      <c r="BW39" s="26">
        <f t="shared" ref="BW39:BX39" si="633">SUM(BW32:BW38)</f>
        <v>0</v>
      </c>
      <c r="BX39" s="27">
        <f t="shared" si="633"/>
        <v>0</v>
      </c>
      <c r="BY39" s="27"/>
      <c r="BZ39" s="27"/>
      <c r="CA39" s="27">
        <f t="shared" ref="CA39" si="634">SUM(CA32:CA38)</f>
        <v>0</v>
      </c>
      <c r="CB39" s="28" t="e">
        <f t="shared" ref="CB39" si="635">((CA39+CC39)/7)/BY38</f>
        <v>#DIV/0!</v>
      </c>
      <c r="CC39" s="27">
        <f t="shared" ref="CC39" si="636">SUM(CC32:CC38)</f>
        <v>0</v>
      </c>
      <c r="CD39" s="28" t="e">
        <f t="shared" ref="CD39" si="637">(CC39/(CC39+CA39))</f>
        <v>#DIV/0!</v>
      </c>
      <c r="CE39" s="27"/>
      <c r="CF39" s="27"/>
      <c r="CG39" s="29" t="e">
        <f t="shared" ref="CG39:CH39" si="638">CG37/CG36*100-100</f>
        <v>#DIV/0!</v>
      </c>
      <c r="CH39" s="72" t="e">
        <f t="shared" si="638"/>
        <v>#DIV/0!</v>
      </c>
      <c r="CI39" s="26">
        <f t="shared" ref="CI39:CJ39" si="639">SUM(CI32:CI38)</f>
        <v>0</v>
      </c>
      <c r="CJ39" s="27">
        <f t="shared" si="639"/>
        <v>0</v>
      </c>
      <c r="CK39" s="27"/>
      <c r="CL39" s="27"/>
      <c r="CM39" s="27">
        <f t="shared" ref="CM39" si="640">SUM(CM32:CM38)</f>
        <v>0</v>
      </c>
      <c r="CN39" s="28" t="e">
        <f t="shared" ref="CN39" si="641">((CM39+CO39)/7)/CK38</f>
        <v>#DIV/0!</v>
      </c>
      <c r="CO39" s="27">
        <f t="shared" ref="CO39" si="642">SUM(CO32:CO38)</f>
        <v>0</v>
      </c>
      <c r="CP39" s="28" t="e">
        <f t="shared" ref="CP39" si="643">(CO39/(CO39+CM39))</f>
        <v>#DIV/0!</v>
      </c>
      <c r="CQ39" s="27"/>
      <c r="CR39" s="27"/>
      <c r="CS39" s="29" t="e">
        <f t="shared" ref="CS39:CT39" si="644">CS37/CS36*100-100</f>
        <v>#DIV/0!</v>
      </c>
      <c r="CT39" s="72" t="e">
        <f t="shared" si="644"/>
        <v>#DIV/0!</v>
      </c>
      <c r="CU39" s="26">
        <f t="shared" ref="CU39:CV39" si="645">SUM(CU32:CU38)</f>
        <v>0</v>
      </c>
      <c r="CV39" s="27">
        <f t="shared" si="645"/>
        <v>0</v>
      </c>
      <c r="CW39" s="27"/>
      <c r="CX39" s="27"/>
      <c r="CY39" s="27">
        <f t="shared" ref="CY39" si="646">SUM(CY32:CY38)</f>
        <v>0</v>
      </c>
      <c r="CZ39" s="28" t="e">
        <f t="shared" ref="CZ39" si="647">((CY39+DA39)/7)/CW38</f>
        <v>#DIV/0!</v>
      </c>
      <c r="DA39" s="27">
        <f t="shared" ref="DA39" si="648">SUM(DA32:DA38)</f>
        <v>0</v>
      </c>
      <c r="DB39" s="28" t="e">
        <f t="shared" ref="DB39" si="649">(DA39/(DA39+CY39))</f>
        <v>#DIV/0!</v>
      </c>
      <c r="DC39" s="27"/>
      <c r="DD39" s="27"/>
      <c r="DE39" s="29" t="e">
        <f t="shared" ref="DE39:DF39" si="650">DE37/DE36*100-100</f>
        <v>#DIV/0!</v>
      </c>
      <c r="DF39" s="72" t="e">
        <f t="shared" si="650"/>
        <v>#DIV/0!</v>
      </c>
      <c r="DG39" s="26">
        <f t="shared" ref="DG39:DH39" si="651">SUM(DG32:DG38)</f>
        <v>0</v>
      </c>
      <c r="DH39" s="27">
        <f t="shared" si="651"/>
        <v>0</v>
      </c>
      <c r="DI39" s="27"/>
      <c r="DJ39" s="27"/>
      <c r="DK39" s="27">
        <f t="shared" ref="DK39" si="652">SUM(DK32:DK38)</f>
        <v>0</v>
      </c>
      <c r="DL39" s="28" t="e">
        <f t="shared" ref="DL39" si="653">((DK39+DM39)/7)/DI38</f>
        <v>#DIV/0!</v>
      </c>
      <c r="DM39" s="27">
        <f t="shared" ref="DM39" si="654">SUM(DM32:DM38)</f>
        <v>0</v>
      </c>
      <c r="DN39" s="28" t="e">
        <f t="shared" ref="DN39" si="655">(DM39/(DM39+DK39))</f>
        <v>#DIV/0!</v>
      </c>
      <c r="DO39" s="27"/>
      <c r="DP39" s="27"/>
      <c r="DQ39" s="29" t="e">
        <f t="shared" ref="DQ39:DR39" si="656">DQ37/DQ36*100-100</f>
        <v>#DIV/0!</v>
      </c>
      <c r="DR39" s="72" t="e">
        <f t="shared" si="656"/>
        <v>#DIV/0!</v>
      </c>
      <c r="DS39" s="26">
        <f t="shared" ref="DS39:DT39" si="657">SUM(DS32:DS38)</f>
        <v>0</v>
      </c>
      <c r="DT39" s="27">
        <f t="shared" si="657"/>
        <v>0</v>
      </c>
      <c r="DU39" s="27"/>
      <c r="DV39" s="27"/>
      <c r="DW39" s="27">
        <f t="shared" ref="DW39" si="658">SUM(DW32:DW38)</f>
        <v>0</v>
      </c>
      <c r="DX39" s="28" t="e">
        <f t="shared" ref="DX39" si="659">((DW39+DY39)/7)/DU38</f>
        <v>#DIV/0!</v>
      </c>
      <c r="DY39" s="27">
        <f t="shared" ref="DY39" si="660">SUM(DY32:DY38)</f>
        <v>0</v>
      </c>
      <c r="DZ39" s="28" t="e">
        <f t="shared" ref="DZ39" si="661">(DY39/(DY39+DW39))</f>
        <v>#DIV/0!</v>
      </c>
      <c r="EA39" s="27"/>
      <c r="EB39" s="27"/>
      <c r="EC39" s="29" t="e">
        <f t="shared" ref="EC39:ED39" si="662">EC37/EC36*100-100</f>
        <v>#DIV/0!</v>
      </c>
      <c r="ED39" s="72" t="e">
        <f t="shared" si="662"/>
        <v>#DIV/0!</v>
      </c>
      <c r="EE39" s="26">
        <f t="shared" ref="EE39:EF39" si="663">SUM(EE32:EE38)</f>
        <v>0</v>
      </c>
      <c r="EF39" s="27">
        <f t="shared" si="663"/>
        <v>0</v>
      </c>
      <c r="EG39" s="27"/>
      <c r="EH39" s="27"/>
      <c r="EI39" s="27">
        <f t="shared" ref="EI39" si="664">SUM(EI32:EI38)</f>
        <v>0</v>
      </c>
      <c r="EJ39" s="28" t="e">
        <f t="shared" ref="EJ39" si="665">((EI39+EK39)/7)/EG38</f>
        <v>#DIV/0!</v>
      </c>
      <c r="EK39" s="27">
        <f t="shared" ref="EK39" si="666">SUM(EK32:EK38)</f>
        <v>0</v>
      </c>
      <c r="EL39" s="28" t="e">
        <f t="shared" ref="EL39" si="667">(EK39/(EK39+EI39))</f>
        <v>#DIV/0!</v>
      </c>
      <c r="EM39" s="27"/>
      <c r="EN39" s="27"/>
      <c r="EO39" s="29" t="e">
        <f t="shared" ref="EO39:EP39" si="668">EO37/EO36*100-100</f>
        <v>#DIV/0!</v>
      </c>
      <c r="EP39" s="72" t="e">
        <f t="shared" si="668"/>
        <v>#DIV/0!</v>
      </c>
      <c r="EQ39" s="26">
        <f t="shared" ref="EQ39:ER39" si="669">SUM(EQ32:EQ38)</f>
        <v>0</v>
      </c>
      <c r="ER39" s="27">
        <f t="shared" si="669"/>
        <v>0</v>
      </c>
      <c r="ES39" s="27"/>
      <c r="ET39" s="27"/>
      <c r="EU39" s="27">
        <f t="shared" ref="EU39" si="670">SUM(EU32:EU38)</f>
        <v>0</v>
      </c>
      <c r="EV39" s="28" t="e">
        <f t="shared" ref="EV39" si="671">((EU39+EW39)/7)/ES38</f>
        <v>#DIV/0!</v>
      </c>
      <c r="EW39" s="27">
        <f t="shared" ref="EW39" si="672">SUM(EW32:EW38)</f>
        <v>0</v>
      </c>
      <c r="EX39" s="28" t="e">
        <f t="shared" ref="EX39" si="673">(EW39/(EW39+EU39))</f>
        <v>#DIV/0!</v>
      </c>
      <c r="EY39" s="27"/>
      <c r="EZ39" s="27"/>
      <c r="FA39" s="29" t="e">
        <f t="shared" ref="FA39:FB39" si="674">FA37/FA36*100-100</f>
        <v>#DIV/0!</v>
      </c>
      <c r="FB39" s="72" t="e">
        <f t="shared" si="674"/>
        <v>#DIV/0!</v>
      </c>
      <c r="FC39" s="26">
        <f t="shared" ref="FC39:FD39" si="675">SUM(FC32:FC38)</f>
        <v>0</v>
      </c>
      <c r="FD39" s="27">
        <f t="shared" si="675"/>
        <v>0</v>
      </c>
      <c r="FE39" s="27"/>
      <c r="FF39" s="27"/>
      <c r="FG39" s="27">
        <f t="shared" ref="FG39" si="676">SUM(FG32:FG38)</f>
        <v>0</v>
      </c>
      <c r="FH39" s="28" t="e">
        <f t="shared" ref="FH39" si="677">((FG39+FI39)/7)/FE38</f>
        <v>#DIV/0!</v>
      </c>
      <c r="FI39" s="27">
        <f t="shared" ref="FI39" si="678">SUM(FI32:FI38)</f>
        <v>0</v>
      </c>
      <c r="FJ39" s="28" t="e">
        <f t="shared" ref="FJ39" si="679">(FI39/(FI39+FG39))</f>
        <v>#DIV/0!</v>
      </c>
      <c r="FK39" s="27"/>
      <c r="FL39" s="27"/>
      <c r="FM39" s="29" t="e">
        <f t="shared" ref="FM39:FN39" si="680">FM37/FM36*100-100</f>
        <v>#DIV/0!</v>
      </c>
      <c r="FN39" s="72" t="e">
        <f t="shared" si="680"/>
        <v>#DIV/0!</v>
      </c>
      <c r="FO39" s="26">
        <f t="shared" ref="FO39:FP39" si="681">SUM(FO32:FO38)</f>
        <v>0</v>
      </c>
      <c r="FP39" s="27">
        <f t="shared" si="681"/>
        <v>0</v>
      </c>
      <c r="FQ39" s="27"/>
      <c r="FR39" s="27"/>
      <c r="FS39" s="27">
        <f t="shared" ref="FS39" si="682">SUM(FS32:FS38)</f>
        <v>0</v>
      </c>
      <c r="FT39" s="28" t="e">
        <f t="shared" ref="FT39" si="683">((FS39+FU39)/7)/FQ38</f>
        <v>#DIV/0!</v>
      </c>
      <c r="FU39" s="27">
        <f t="shared" ref="FU39" si="684">SUM(FU32:FU38)</f>
        <v>0</v>
      </c>
      <c r="FV39" s="28" t="e">
        <f t="shared" ref="FV39" si="685">(FU39/(FU39+FS39))</f>
        <v>#DIV/0!</v>
      </c>
      <c r="FW39" s="27"/>
      <c r="FX39" s="27"/>
      <c r="FY39" s="29" t="e">
        <f t="shared" ref="FY39:FZ39" si="686">FY37/FY36*100-100</f>
        <v>#DIV/0!</v>
      </c>
      <c r="FZ39" s="72" t="e">
        <f t="shared" si="686"/>
        <v>#DIV/0!</v>
      </c>
      <c r="GA39" s="26">
        <f t="shared" ref="GA39:GB39" si="687">SUM(GA32:GA38)</f>
        <v>0</v>
      </c>
      <c r="GB39" s="27">
        <f t="shared" si="687"/>
        <v>0</v>
      </c>
      <c r="GC39" s="27"/>
      <c r="GD39" s="27"/>
      <c r="GE39" s="27">
        <f t="shared" ref="GE39" si="688">SUM(GE32:GE38)</f>
        <v>0</v>
      </c>
      <c r="GF39" s="28" t="e">
        <f t="shared" ref="GF39" si="689">((GE39+GG39)/7)/GC38</f>
        <v>#DIV/0!</v>
      </c>
      <c r="GG39" s="27">
        <f t="shared" ref="GG39" si="690">SUM(GG32:GG38)</f>
        <v>0</v>
      </c>
      <c r="GH39" s="28" t="e">
        <f t="shared" ref="GH39" si="691">(GG39/(GG39+GE39))</f>
        <v>#DIV/0!</v>
      </c>
      <c r="GI39" s="27"/>
      <c r="GJ39" s="27"/>
      <c r="GK39" s="29" t="e">
        <f t="shared" ref="GK39:GL39" si="692">GK37/GK36*100-100</f>
        <v>#DIV/0!</v>
      </c>
      <c r="GL39" s="72" t="e">
        <f t="shared" si="692"/>
        <v>#DIV/0!</v>
      </c>
      <c r="GM39" s="26">
        <f t="shared" ref="GM39:GN39" si="693">SUM(GM32:GM38)</f>
        <v>0</v>
      </c>
      <c r="GN39" s="27">
        <f t="shared" si="693"/>
        <v>0</v>
      </c>
      <c r="GO39" s="27"/>
      <c r="GP39" s="27"/>
      <c r="GQ39" s="27">
        <f t="shared" ref="GQ39" si="694">SUM(GQ32:GQ38)</f>
        <v>0</v>
      </c>
      <c r="GR39" s="28" t="e">
        <f t="shared" ref="GR39" si="695">((GQ39+GS39)/7)/GO38</f>
        <v>#DIV/0!</v>
      </c>
      <c r="GS39" s="27">
        <f t="shared" ref="GS39" si="696">SUM(GS32:GS38)</f>
        <v>0</v>
      </c>
      <c r="GT39" s="28" t="e">
        <f t="shared" ref="GT39" si="697">(GS39/(GS39+GQ39))</f>
        <v>#DIV/0!</v>
      </c>
      <c r="GU39" s="27"/>
      <c r="GV39" s="27"/>
      <c r="GW39" s="29" t="e">
        <f t="shared" ref="GW39:GX39" si="698">GW37/GW36*100-100</f>
        <v>#DIV/0!</v>
      </c>
      <c r="GX39" s="72" t="e">
        <f t="shared" si="698"/>
        <v>#DIV/0!</v>
      </c>
      <c r="GY39" s="26">
        <f t="shared" ref="GY39:GZ39" si="699">SUM(GY32:GY38)</f>
        <v>0</v>
      </c>
      <c r="GZ39" s="27">
        <f t="shared" si="699"/>
        <v>0</v>
      </c>
      <c r="HA39" s="27"/>
      <c r="HB39" s="27"/>
      <c r="HC39" s="27">
        <f t="shared" ref="HC39" si="700">SUM(HC32:HC38)</f>
        <v>0</v>
      </c>
      <c r="HD39" s="28" t="e">
        <f t="shared" ref="HD39" si="701">((HC39+HE39)/7)/HA38</f>
        <v>#DIV/0!</v>
      </c>
      <c r="HE39" s="27">
        <f t="shared" ref="HE39" si="702">SUM(HE32:HE38)</f>
        <v>0</v>
      </c>
      <c r="HF39" s="28" t="e">
        <f t="shared" ref="HF39" si="703">(HE39/(HE39+HC39))</f>
        <v>#DIV/0!</v>
      </c>
      <c r="HG39" s="27"/>
      <c r="HH39" s="27"/>
      <c r="HI39" s="29" t="e">
        <f t="shared" ref="HI39:HJ39" si="704">HI37/HI36*100-100</f>
        <v>#DIV/0!</v>
      </c>
      <c r="HJ39" s="72" t="e">
        <f t="shared" si="704"/>
        <v>#DIV/0!</v>
      </c>
      <c r="HK39" s="26">
        <f t="shared" si="576"/>
        <v>18</v>
      </c>
      <c r="HL39" s="27">
        <f t="shared" si="576"/>
        <v>2</v>
      </c>
      <c r="HM39" s="27">
        <f t="shared" si="576"/>
        <v>0</v>
      </c>
      <c r="HN39" s="27">
        <f t="shared" si="576"/>
        <v>0</v>
      </c>
      <c r="HO39" s="27">
        <f t="shared" si="577"/>
        <v>5137</v>
      </c>
      <c r="HP39" s="216">
        <f>+((HO39)/HM38)/7</f>
        <v>0.20160910518053377</v>
      </c>
      <c r="HQ39" s="62">
        <f t="shared" si="579"/>
        <v>886</v>
      </c>
      <c r="HR39" s="52">
        <f t="shared" si="601"/>
        <v>0.17247420673544869</v>
      </c>
      <c r="HS39" s="53">
        <f t="shared" ref="HS39" si="705">SUM(HS32:HS38)/7</f>
        <v>56.371428571428567</v>
      </c>
      <c r="HT39" s="54">
        <f t="shared" ref="HT39" si="706">SUM(HT32:HT38)</f>
        <v>3720</v>
      </c>
      <c r="HU39" s="53">
        <f t="shared" ref="HU39" si="707">AVERAGE(HU32:HU38)</f>
        <v>71.398384592411062</v>
      </c>
      <c r="HV39" s="63">
        <f>HV37/HV36*100-100</f>
        <v>7.203178858674832</v>
      </c>
      <c r="HW39" s="72">
        <f>HW37/HW36*100-100</f>
        <v>1.2174875484227954</v>
      </c>
    </row>
    <row r="40" spans="1:231" ht="19.5" thickBot="1" x14ac:dyDescent="0.3">
      <c r="A40" s="56"/>
      <c r="B40" s="9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>HK39/HM29</f>
        <v>4.9207217058501911E-3</v>
      </c>
      <c r="HL40" s="68">
        <f>HL39/HN29</f>
        <v>6.4308681672025723E-3</v>
      </c>
      <c r="HM40" s="45"/>
      <c r="HN40" s="45"/>
      <c r="HO40" s="45"/>
      <c r="HP40" s="218"/>
      <c r="HQ40" s="45"/>
      <c r="HR40" s="45"/>
      <c r="HS40" s="45"/>
      <c r="HT40" s="55"/>
      <c r="HU40" s="45"/>
      <c r="HV40" s="45"/>
      <c r="HW40" s="46"/>
    </row>
    <row r="41" spans="1:231" ht="18.75" x14ac:dyDescent="0.25">
      <c r="A41" s="225">
        <v>29</v>
      </c>
      <c r="B41" s="73">
        <f>B38+1</f>
        <v>44456</v>
      </c>
      <c r="C41" s="33">
        <v>3</v>
      </c>
      <c r="D41" s="34"/>
      <c r="E41" s="34">
        <f>E38-C41</f>
        <v>865</v>
      </c>
      <c r="F41" s="34">
        <f>F38-D41</f>
        <v>73</v>
      </c>
      <c r="G41" s="34">
        <v>170</v>
      </c>
      <c r="H41" s="35">
        <f t="shared" ref="H41:H47" si="708">((G41+I41)/E41)</f>
        <v>0.25433526011560692</v>
      </c>
      <c r="I41" s="34">
        <v>50</v>
      </c>
      <c r="J41" s="35">
        <f>I41/(G41+I41)</f>
        <v>0.22727272727272727</v>
      </c>
      <c r="K41" s="36"/>
      <c r="L41" s="34"/>
      <c r="M41" s="34"/>
      <c r="N41" s="37"/>
      <c r="O41" s="33"/>
      <c r="P41" s="34"/>
      <c r="Q41" s="34">
        <f t="shared" ref="Q41:R41" si="709">Q38-O41</f>
        <v>870</v>
      </c>
      <c r="R41" s="34">
        <f t="shared" si="709"/>
        <v>75</v>
      </c>
      <c r="S41" s="34">
        <v>250</v>
      </c>
      <c r="T41" s="35">
        <f t="shared" ref="T41:T47" si="710">((S41+U41)/Q41)</f>
        <v>0.34022988505747126</v>
      </c>
      <c r="U41" s="34">
        <v>46</v>
      </c>
      <c r="V41" s="35">
        <f t="shared" ref="V41:V47" si="711">U41/(S41+U41)</f>
        <v>0.1554054054054054</v>
      </c>
      <c r="W41" s="167">
        <v>140.70180000000002</v>
      </c>
      <c r="X41" s="34"/>
      <c r="Y41" s="34"/>
      <c r="Z41" s="37"/>
      <c r="AA41" s="33">
        <v>1</v>
      </c>
      <c r="AB41" s="34"/>
      <c r="AC41" s="34">
        <f t="shared" ref="AC41:AD41" si="712">AC38-AA41</f>
        <v>170</v>
      </c>
      <c r="AD41" s="34">
        <f t="shared" si="712"/>
        <v>13</v>
      </c>
      <c r="AE41" s="34">
        <v>20</v>
      </c>
      <c r="AF41" s="35">
        <f t="shared" ref="AF41:AF47" si="713">((AE41+AG41)/AC41)</f>
        <v>0.14705882352941177</v>
      </c>
      <c r="AG41" s="34">
        <v>5</v>
      </c>
      <c r="AH41" s="35">
        <f t="shared" ref="AH41:AH47" si="714">AG41/(AE41+AG41)</f>
        <v>0.2</v>
      </c>
      <c r="AI41" s="36"/>
      <c r="AJ41" s="34"/>
      <c r="AK41" s="34"/>
      <c r="AL41" s="37"/>
      <c r="AM41" s="33"/>
      <c r="AN41" s="34"/>
      <c r="AO41" s="34">
        <f t="shared" ref="AO41:AP41" si="715">AO38-AM41</f>
        <v>870</v>
      </c>
      <c r="AP41" s="34">
        <f t="shared" si="715"/>
        <v>75</v>
      </c>
      <c r="AQ41" s="34">
        <v>260</v>
      </c>
      <c r="AR41" s="35">
        <f t="shared" ref="AR41:AR47" si="716">((AQ41+AS41)/AO41)</f>
        <v>0.33793103448275863</v>
      </c>
      <c r="AS41" s="34">
        <v>34</v>
      </c>
      <c r="AT41" s="35">
        <f t="shared" ref="AT41:AT47" si="717">AS41/(AQ41+AS41)</f>
        <v>0.11564625850340136</v>
      </c>
      <c r="AU41" s="167">
        <v>138.58079999999998</v>
      </c>
      <c r="AV41" s="34"/>
      <c r="AW41" s="34"/>
      <c r="AX41" s="37"/>
      <c r="AY41" s="33"/>
      <c r="AZ41" s="34"/>
      <c r="BA41" s="34">
        <f t="shared" ref="BA41:BB41" si="718">BA38-AY41</f>
        <v>861</v>
      </c>
      <c r="BB41" s="34">
        <f t="shared" si="718"/>
        <v>73</v>
      </c>
      <c r="BC41" s="34">
        <v>247</v>
      </c>
      <c r="BD41" s="35">
        <f t="shared" ref="BD41:BD47" si="719">((BC41+BE41)/BA41)</f>
        <v>0.35307781649245062</v>
      </c>
      <c r="BE41" s="34">
        <v>57</v>
      </c>
      <c r="BF41" s="35">
        <f t="shared" ref="BF41:BF47" si="720">BE41/(BC41+BE41)</f>
        <v>0.1875</v>
      </c>
      <c r="BG41" s="167">
        <v>137.67179999999996</v>
      </c>
      <c r="BH41" s="34"/>
      <c r="BI41" s="34"/>
      <c r="BJ41" s="37"/>
      <c r="BK41" s="33"/>
      <c r="BL41" s="34"/>
      <c r="BM41" s="34">
        <f t="shared" ref="BM41:BN41" si="721">BM38-BK41</f>
        <v>0</v>
      </c>
      <c r="BN41" s="34">
        <f t="shared" si="721"/>
        <v>0</v>
      </c>
      <c r="BO41" s="34"/>
      <c r="BP41" s="35" t="e">
        <f t="shared" ref="BP41:BP47" si="722">((BO41+BQ41)/BM41)</f>
        <v>#DIV/0!</v>
      </c>
      <c r="BQ41" s="34"/>
      <c r="BR41" s="35" t="e">
        <f t="shared" ref="BR41:BR47" si="723">BQ41/(BO41+BQ41)</f>
        <v>#DIV/0!</v>
      </c>
      <c r="BS41" s="36"/>
      <c r="BT41" s="34"/>
      <c r="BU41" s="34"/>
      <c r="BV41" s="37"/>
      <c r="BW41" s="33"/>
      <c r="BX41" s="34"/>
      <c r="BY41" s="34">
        <f t="shared" ref="BY41:BZ41" si="724">BY38-BW41</f>
        <v>0</v>
      </c>
      <c r="BZ41" s="34">
        <f t="shared" si="724"/>
        <v>0</v>
      </c>
      <c r="CA41" s="34"/>
      <c r="CB41" s="35" t="e">
        <f t="shared" ref="CB41:CB47" si="725">((CA41+CC41)/BY41)</f>
        <v>#DIV/0!</v>
      </c>
      <c r="CC41" s="34"/>
      <c r="CD41" s="35" t="e">
        <f t="shared" ref="CD41:CD47" si="726">CC41/(CA41+CC41)</f>
        <v>#DIV/0!</v>
      </c>
      <c r="CE41" s="36"/>
      <c r="CF41" s="34"/>
      <c r="CG41" s="34"/>
      <c r="CH41" s="37"/>
      <c r="CI41" s="33"/>
      <c r="CJ41" s="34"/>
      <c r="CK41" s="34">
        <f t="shared" ref="CK41:CL41" si="727">CK38-CI41</f>
        <v>0</v>
      </c>
      <c r="CL41" s="34">
        <f t="shared" si="727"/>
        <v>0</v>
      </c>
      <c r="CM41" s="34"/>
      <c r="CN41" s="35" t="e">
        <f t="shared" ref="CN41:CN47" si="728">((CM41+CO41)/CK41)</f>
        <v>#DIV/0!</v>
      </c>
      <c r="CO41" s="34"/>
      <c r="CP41" s="35" t="e">
        <f t="shared" ref="CP41:CP47" si="729">CO41/(CM41+CO41)</f>
        <v>#DIV/0!</v>
      </c>
      <c r="CQ41" s="36"/>
      <c r="CR41" s="34"/>
      <c r="CS41" s="34"/>
      <c r="CT41" s="37"/>
      <c r="CU41" s="33"/>
      <c r="CV41" s="34"/>
      <c r="CW41" s="34">
        <f t="shared" ref="CW41:CX41" si="730">CW38-CU41</f>
        <v>0</v>
      </c>
      <c r="CX41" s="34">
        <f t="shared" si="730"/>
        <v>0</v>
      </c>
      <c r="CY41" s="34"/>
      <c r="CZ41" s="35" t="e">
        <f t="shared" ref="CZ41:CZ47" si="731">((CY41+DA41)/CW41)</f>
        <v>#DIV/0!</v>
      </c>
      <c r="DA41" s="34"/>
      <c r="DB41" s="35" t="e">
        <f t="shared" ref="DB41:DB47" si="732">DA41/(CY41+DA41)</f>
        <v>#DIV/0!</v>
      </c>
      <c r="DC41" s="36"/>
      <c r="DD41" s="34"/>
      <c r="DE41" s="34"/>
      <c r="DF41" s="37"/>
      <c r="DG41" s="33"/>
      <c r="DH41" s="34"/>
      <c r="DI41" s="34">
        <f t="shared" ref="DI41:DJ41" si="733">DI38-DG41</f>
        <v>0</v>
      </c>
      <c r="DJ41" s="34">
        <f t="shared" si="733"/>
        <v>0</v>
      </c>
      <c r="DK41" s="34"/>
      <c r="DL41" s="35" t="e">
        <f t="shared" ref="DL41:DL47" si="734">((DK41+DM41)/DI41)</f>
        <v>#DIV/0!</v>
      </c>
      <c r="DM41" s="34"/>
      <c r="DN41" s="35" t="e">
        <f t="shared" ref="DN41:DN47" si="735">DM41/(DK41+DM41)</f>
        <v>#DIV/0!</v>
      </c>
      <c r="DO41" s="36"/>
      <c r="DP41" s="34"/>
      <c r="DQ41" s="34"/>
      <c r="DR41" s="37"/>
      <c r="DS41" s="33"/>
      <c r="DT41" s="34"/>
      <c r="DU41" s="34">
        <f t="shared" ref="DU41:DV41" si="736">DU38-DS41</f>
        <v>0</v>
      </c>
      <c r="DV41" s="34">
        <f t="shared" si="736"/>
        <v>0</v>
      </c>
      <c r="DW41" s="34"/>
      <c r="DX41" s="35" t="e">
        <f t="shared" ref="DX41:DX47" si="737">((DW41+DY41)/DU41)</f>
        <v>#DIV/0!</v>
      </c>
      <c r="DY41" s="34"/>
      <c r="DZ41" s="35" t="e">
        <f t="shared" ref="DZ41:DZ47" si="738">DY41/(DW41+DY41)</f>
        <v>#DIV/0!</v>
      </c>
      <c r="EA41" s="36"/>
      <c r="EB41" s="34"/>
      <c r="EC41" s="34"/>
      <c r="ED41" s="37"/>
      <c r="EE41" s="33"/>
      <c r="EF41" s="34"/>
      <c r="EG41" s="34">
        <f t="shared" ref="EG41:EH41" si="739">EG38-EE41</f>
        <v>0</v>
      </c>
      <c r="EH41" s="34">
        <f t="shared" si="739"/>
        <v>0</v>
      </c>
      <c r="EI41" s="34"/>
      <c r="EJ41" s="35" t="e">
        <f t="shared" ref="EJ41:EJ47" si="740">((EI41+EK41)/EG41)</f>
        <v>#DIV/0!</v>
      </c>
      <c r="EK41" s="34"/>
      <c r="EL41" s="35" t="e">
        <f t="shared" ref="EL41:EL47" si="741">EK41/(EI41+EK41)</f>
        <v>#DIV/0!</v>
      </c>
      <c r="EM41" s="36"/>
      <c r="EN41" s="34"/>
      <c r="EO41" s="34"/>
      <c r="EP41" s="37"/>
      <c r="EQ41" s="33"/>
      <c r="ER41" s="34"/>
      <c r="ES41" s="34">
        <f t="shared" ref="ES41:ET41" si="742">ES38-EQ41</f>
        <v>0</v>
      </c>
      <c r="ET41" s="34">
        <f t="shared" si="742"/>
        <v>0</v>
      </c>
      <c r="EU41" s="34"/>
      <c r="EV41" s="35" t="e">
        <f t="shared" ref="EV41:EV47" si="743">((EU41+EW41)/ES41)</f>
        <v>#DIV/0!</v>
      </c>
      <c r="EW41" s="34"/>
      <c r="EX41" s="35" t="e">
        <f t="shared" ref="EX41:EX47" si="744">EW41/(EU41+EW41)</f>
        <v>#DIV/0!</v>
      </c>
      <c r="EY41" s="36"/>
      <c r="EZ41" s="34"/>
      <c r="FA41" s="34"/>
      <c r="FB41" s="37"/>
      <c r="FC41" s="33"/>
      <c r="FD41" s="34"/>
      <c r="FE41" s="34">
        <f t="shared" ref="FE41:FF41" si="745">FE38-FC41</f>
        <v>0</v>
      </c>
      <c r="FF41" s="34">
        <f t="shared" si="745"/>
        <v>0</v>
      </c>
      <c r="FG41" s="34"/>
      <c r="FH41" s="35" t="e">
        <f t="shared" ref="FH41:FH47" si="746">((FG41+FI41)/FE41)</f>
        <v>#DIV/0!</v>
      </c>
      <c r="FI41" s="34"/>
      <c r="FJ41" s="35" t="e">
        <f t="shared" ref="FJ41:FJ47" si="747">FI41/(FG41+FI41)</f>
        <v>#DIV/0!</v>
      </c>
      <c r="FK41" s="36"/>
      <c r="FL41" s="34"/>
      <c r="FM41" s="34"/>
      <c r="FN41" s="37"/>
      <c r="FO41" s="33"/>
      <c r="FP41" s="34"/>
      <c r="FQ41" s="34">
        <f t="shared" ref="FQ41:FR41" si="748">FQ38-FO41</f>
        <v>0</v>
      </c>
      <c r="FR41" s="34">
        <f t="shared" si="748"/>
        <v>0</v>
      </c>
      <c r="FS41" s="34"/>
      <c r="FT41" s="35" t="e">
        <f t="shared" ref="FT41:FT47" si="749">((FS41+FU41)/FQ41)</f>
        <v>#DIV/0!</v>
      </c>
      <c r="FU41" s="34"/>
      <c r="FV41" s="35" t="e">
        <f t="shared" ref="FV41:FV47" si="750">FU41/(FS41+FU41)</f>
        <v>#DIV/0!</v>
      </c>
      <c r="FW41" s="36"/>
      <c r="FX41" s="34"/>
      <c r="FY41" s="34"/>
      <c r="FZ41" s="37"/>
      <c r="GA41" s="33"/>
      <c r="GB41" s="34"/>
      <c r="GC41" s="34">
        <f t="shared" ref="GC41:GD41" si="751">GC38-GA41</f>
        <v>0</v>
      </c>
      <c r="GD41" s="34">
        <f t="shared" si="751"/>
        <v>0</v>
      </c>
      <c r="GE41" s="34"/>
      <c r="GF41" s="35" t="e">
        <f t="shared" ref="GF41:GF47" si="752">((GE41+GG41)/GC41)</f>
        <v>#DIV/0!</v>
      </c>
      <c r="GG41" s="34"/>
      <c r="GH41" s="35" t="e">
        <f t="shared" ref="GH41:GH47" si="753">GG41/(GE41+GG41)</f>
        <v>#DIV/0!</v>
      </c>
      <c r="GI41" s="36"/>
      <c r="GJ41" s="34"/>
      <c r="GK41" s="34"/>
      <c r="GL41" s="37"/>
      <c r="GM41" s="33"/>
      <c r="GN41" s="34"/>
      <c r="GO41" s="34">
        <f t="shared" ref="GO41:GP41" si="754">GO38-GM41</f>
        <v>0</v>
      </c>
      <c r="GP41" s="34">
        <f t="shared" si="754"/>
        <v>0</v>
      </c>
      <c r="GQ41" s="34"/>
      <c r="GR41" s="35" t="e">
        <f t="shared" ref="GR41:GR47" si="755">((GQ41+GS41)/GO41)</f>
        <v>#DIV/0!</v>
      </c>
      <c r="GS41" s="34"/>
      <c r="GT41" s="35" t="e">
        <f t="shared" ref="GT41:GT47" si="756">GS41/(GQ41+GS41)</f>
        <v>#DIV/0!</v>
      </c>
      <c r="GU41" s="36"/>
      <c r="GV41" s="34"/>
      <c r="GW41" s="34"/>
      <c r="GX41" s="37"/>
      <c r="GY41" s="33"/>
      <c r="GZ41" s="34"/>
      <c r="HA41" s="34">
        <f t="shared" ref="HA41:HB41" si="757">HA38-GY41</f>
        <v>0</v>
      </c>
      <c r="HB41" s="34">
        <f t="shared" si="757"/>
        <v>0</v>
      </c>
      <c r="HC41" s="34"/>
      <c r="HD41" s="35" t="e">
        <f t="shared" ref="HD41:HD47" si="758">((HC41+HE41)/HA41)</f>
        <v>#DIV/0!</v>
      </c>
      <c r="HE41" s="34"/>
      <c r="HF41" s="35" t="e">
        <f t="shared" ref="HF41:HF47" si="759">HE41/(HC41+HE41)</f>
        <v>#DIV/0!</v>
      </c>
      <c r="HG41" s="36"/>
      <c r="HH41" s="34"/>
      <c r="HI41" s="34"/>
      <c r="HJ41" s="37"/>
      <c r="HK41" s="33">
        <f t="shared" ref="HK41:HN48" si="760">+C41+O41+AA41+AM41+AY41+BK41+BW41+CI41+CU41+DG41+DS41+EE41+EQ41+FC41+FO41+GA41+GM41+GY41</f>
        <v>4</v>
      </c>
      <c r="HL41" s="34">
        <f t="shared" si="760"/>
        <v>0</v>
      </c>
      <c r="HM41" s="34">
        <f t="shared" si="760"/>
        <v>3636</v>
      </c>
      <c r="HN41" s="34">
        <f t="shared" si="760"/>
        <v>309</v>
      </c>
      <c r="HO41" s="34">
        <f t="shared" ref="HO41:HO48" si="761">+G41+S41+AE41+AQ41+BC41+BO41+CA41+CM41+CY41+DK41+DW41+EI41+EU41+FG41+FS41+GE41+GQ41+HC41+I41+U41+AG41+AS41+BE41+BQ41+CC41+CO41+DA41+DM41+DY41+EK41+EW41+FI41+FU41+GG41+GS41+HE41</f>
        <v>1139</v>
      </c>
      <c r="HP41" s="214">
        <f t="shared" ref="HP41:HP42" si="762">+(HO41)/HM41</f>
        <v>0.31325632563256328</v>
      </c>
      <c r="HQ41" s="48">
        <f t="shared" ref="HQ41:HQ48" si="763">+I41+U41+AG41+AS41+BE41+BQ41+CC41+CO41+DA41+DM41+DY41+EK41+EW41+FI41+FU41+GG41+GS41+HE41</f>
        <v>192</v>
      </c>
      <c r="HR41" s="35">
        <f>+(HQ41/(HO41))</f>
        <v>0.16856892010535557</v>
      </c>
      <c r="HS41" s="49">
        <v>57.2</v>
      </c>
      <c r="HT41" s="50">
        <v>859</v>
      </c>
      <c r="HU41" s="49">
        <f t="shared" ref="HU41:HU47" si="764">+HT41/HO41*100</f>
        <v>75.417032484635655</v>
      </c>
      <c r="HV41" s="48"/>
      <c r="HW41" s="37"/>
    </row>
    <row r="42" spans="1:231" ht="18.75" x14ac:dyDescent="0.25">
      <c r="A42" s="226"/>
      <c r="B42" s="41">
        <f t="shared" ref="B42:B47" si="765">+B41+1</f>
        <v>44457</v>
      </c>
      <c r="C42" s="10"/>
      <c r="D42" s="11"/>
      <c r="E42" s="74">
        <f t="shared" ref="E42:F46" si="766">E41-C42</f>
        <v>865</v>
      </c>
      <c r="F42" s="74">
        <f t="shared" si="766"/>
        <v>73</v>
      </c>
      <c r="G42" s="11">
        <v>211</v>
      </c>
      <c r="H42" s="12">
        <f t="shared" si="708"/>
        <v>0.30867052023121389</v>
      </c>
      <c r="I42" s="11">
        <v>56</v>
      </c>
      <c r="J42" s="12">
        <f t="shared" ref="J42:J47" si="767">I42/(G42+I42)</f>
        <v>0.20973782771535582</v>
      </c>
      <c r="K42" s="13"/>
      <c r="L42" s="11"/>
      <c r="M42" s="11"/>
      <c r="N42" s="14"/>
      <c r="O42" s="10">
        <v>1</v>
      </c>
      <c r="P42" s="11"/>
      <c r="Q42" s="74">
        <f t="shared" ref="Q42:R47" si="768">Q41-O42</f>
        <v>869</v>
      </c>
      <c r="R42" s="74">
        <f t="shared" si="768"/>
        <v>75</v>
      </c>
      <c r="S42" s="11">
        <v>283</v>
      </c>
      <c r="T42" s="12">
        <f t="shared" si="710"/>
        <v>0.37399309551208287</v>
      </c>
      <c r="U42" s="11">
        <v>42</v>
      </c>
      <c r="V42" s="12">
        <f t="shared" si="711"/>
        <v>0.12923076923076923</v>
      </c>
      <c r="W42" s="13"/>
      <c r="X42" s="11"/>
      <c r="Y42" s="11"/>
      <c r="Z42" s="14"/>
      <c r="AA42" s="10"/>
      <c r="AB42" s="11"/>
      <c r="AC42" s="74">
        <f t="shared" ref="AC42:AD47" si="769">AC41-AA42</f>
        <v>170</v>
      </c>
      <c r="AD42" s="74">
        <f t="shared" si="769"/>
        <v>13</v>
      </c>
      <c r="AE42" s="11">
        <v>27</v>
      </c>
      <c r="AF42" s="12">
        <f t="shared" si="713"/>
        <v>0.21764705882352942</v>
      </c>
      <c r="AG42" s="11">
        <v>10</v>
      </c>
      <c r="AH42" s="12">
        <f t="shared" si="714"/>
        <v>0.27027027027027029</v>
      </c>
      <c r="AI42" s="13"/>
      <c r="AJ42" s="11"/>
      <c r="AK42" s="11"/>
      <c r="AL42" s="14"/>
      <c r="AM42" s="10">
        <v>4</v>
      </c>
      <c r="AN42" s="11"/>
      <c r="AO42" s="74">
        <f t="shared" ref="AO42:AP47" si="770">AO41-AM42</f>
        <v>866</v>
      </c>
      <c r="AP42" s="74">
        <f t="shared" si="770"/>
        <v>75</v>
      </c>
      <c r="AQ42" s="11">
        <v>275</v>
      </c>
      <c r="AR42" s="12">
        <f t="shared" si="716"/>
        <v>0.36027713625866054</v>
      </c>
      <c r="AS42" s="11">
        <v>37</v>
      </c>
      <c r="AT42" s="12">
        <f t="shared" si="717"/>
        <v>0.11858974358974358</v>
      </c>
      <c r="AU42" s="13"/>
      <c r="AV42" s="11"/>
      <c r="AW42" s="11"/>
      <c r="AX42" s="14"/>
      <c r="AY42" s="10">
        <v>3</v>
      </c>
      <c r="AZ42" s="11"/>
      <c r="BA42" s="74">
        <f t="shared" ref="BA42:BB47" si="771">BA41-AY42</f>
        <v>858</v>
      </c>
      <c r="BB42" s="74">
        <f t="shared" si="771"/>
        <v>73</v>
      </c>
      <c r="BC42" s="11">
        <v>300</v>
      </c>
      <c r="BD42" s="12">
        <f t="shared" si="719"/>
        <v>0.40326340326340326</v>
      </c>
      <c r="BE42" s="11">
        <v>46</v>
      </c>
      <c r="BF42" s="12">
        <f t="shared" si="720"/>
        <v>0.13294797687861271</v>
      </c>
      <c r="BG42" s="157">
        <v>142.25219999999996</v>
      </c>
      <c r="BH42" s="11"/>
      <c r="BI42" s="11"/>
      <c r="BJ42" s="14"/>
      <c r="BK42" s="10"/>
      <c r="BL42" s="11"/>
      <c r="BM42" s="74">
        <f t="shared" ref="BM42:BN47" si="772">BM41-BK42</f>
        <v>0</v>
      </c>
      <c r="BN42" s="74">
        <f t="shared" si="772"/>
        <v>0</v>
      </c>
      <c r="BO42" s="11"/>
      <c r="BP42" s="12" t="e">
        <f t="shared" si="722"/>
        <v>#DIV/0!</v>
      </c>
      <c r="BQ42" s="11"/>
      <c r="BR42" s="12" t="e">
        <f t="shared" si="723"/>
        <v>#DIV/0!</v>
      </c>
      <c r="BS42" s="13"/>
      <c r="BT42" s="11"/>
      <c r="BU42" s="11"/>
      <c r="BV42" s="14"/>
      <c r="BW42" s="10"/>
      <c r="BX42" s="11"/>
      <c r="BY42" s="74">
        <f t="shared" ref="BY42:BZ47" si="773">BY41-BW42</f>
        <v>0</v>
      </c>
      <c r="BZ42" s="74">
        <f t="shared" si="773"/>
        <v>0</v>
      </c>
      <c r="CA42" s="11"/>
      <c r="CB42" s="12" t="e">
        <f t="shared" si="725"/>
        <v>#DIV/0!</v>
      </c>
      <c r="CC42" s="11"/>
      <c r="CD42" s="12" t="e">
        <f t="shared" si="726"/>
        <v>#DIV/0!</v>
      </c>
      <c r="CE42" s="13"/>
      <c r="CF42" s="11"/>
      <c r="CG42" s="11"/>
      <c r="CH42" s="14"/>
      <c r="CI42" s="10"/>
      <c r="CJ42" s="11"/>
      <c r="CK42" s="74">
        <f t="shared" ref="CK42:CL47" si="774">CK41-CI42</f>
        <v>0</v>
      </c>
      <c r="CL42" s="74">
        <f t="shared" si="774"/>
        <v>0</v>
      </c>
      <c r="CM42" s="11"/>
      <c r="CN42" s="12" t="e">
        <f t="shared" si="728"/>
        <v>#DIV/0!</v>
      </c>
      <c r="CO42" s="11"/>
      <c r="CP42" s="12" t="e">
        <f t="shared" si="729"/>
        <v>#DIV/0!</v>
      </c>
      <c r="CQ42" s="13"/>
      <c r="CR42" s="11"/>
      <c r="CS42" s="11"/>
      <c r="CT42" s="14"/>
      <c r="CU42" s="10"/>
      <c r="CV42" s="11"/>
      <c r="CW42" s="74">
        <f t="shared" ref="CW42:CX47" si="775">CW41-CU42</f>
        <v>0</v>
      </c>
      <c r="CX42" s="74">
        <f t="shared" si="775"/>
        <v>0</v>
      </c>
      <c r="CY42" s="11"/>
      <c r="CZ42" s="12" t="e">
        <f t="shared" si="731"/>
        <v>#DIV/0!</v>
      </c>
      <c r="DA42" s="11"/>
      <c r="DB42" s="12" t="e">
        <f t="shared" si="732"/>
        <v>#DIV/0!</v>
      </c>
      <c r="DC42" s="13"/>
      <c r="DD42" s="11"/>
      <c r="DE42" s="11"/>
      <c r="DF42" s="14"/>
      <c r="DG42" s="10"/>
      <c r="DH42" s="11"/>
      <c r="DI42" s="74">
        <f t="shared" ref="DI42:DJ47" si="776">DI41-DG42</f>
        <v>0</v>
      </c>
      <c r="DJ42" s="74">
        <f t="shared" si="776"/>
        <v>0</v>
      </c>
      <c r="DK42" s="11"/>
      <c r="DL42" s="12" t="e">
        <f t="shared" si="734"/>
        <v>#DIV/0!</v>
      </c>
      <c r="DM42" s="11"/>
      <c r="DN42" s="12" t="e">
        <f t="shared" si="735"/>
        <v>#DIV/0!</v>
      </c>
      <c r="DO42" s="13"/>
      <c r="DP42" s="11"/>
      <c r="DQ42" s="11"/>
      <c r="DR42" s="14"/>
      <c r="DS42" s="10"/>
      <c r="DT42" s="11"/>
      <c r="DU42" s="74">
        <f t="shared" ref="DU42:DV47" si="777">DU41-DS42</f>
        <v>0</v>
      </c>
      <c r="DV42" s="74">
        <f t="shared" si="777"/>
        <v>0</v>
      </c>
      <c r="DW42" s="11"/>
      <c r="DX42" s="12" t="e">
        <f t="shared" si="737"/>
        <v>#DIV/0!</v>
      </c>
      <c r="DY42" s="11"/>
      <c r="DZ42" s="12" t="e">
        <f t="shared" si="738"/>
        <v>#DIV/0!</v>
      </c>
      <c r="EA42" s="13"/>
      <c r="EB42" s="11"/>
      <c r="EC42" s="11"/>
      <c r="ED42" s="14"/>
      <c r="EE42" s="10"/>
      <c r="EF42" s="11"/>
      <c r="EG42" s="74">
        <f t="shared" ref="EG42:EH47" si="778">EG41-EE42</f>
        <v>0</v>
      </c>
      <c r="EH42" s="74">
        <f t="shared" si="778"/>
        <v>0</v>
      </c>
      <c r="EI42" s="11"/>
      <c r="EJ42" s="12" t="e">
        <f t="shared" si="740"/>
        <v>#DIV/0!</v>
      </c>
      <c r="EK42" s="11"/>
      <c r="EL42" s="12" t="e">
        <f t="shared" si="741"/>
        <v>#DIV/0!</v>
      </c>
      <c r="EM42" s="13"/>
      <c r="EN42" s="11"/>
      <c r="EO42" s="11"/>
      <c r="EP42" s="14"/>
      <c r="EQ42" s="10"/>
      <c r="ER42" s="11"/>
      <c r="ES42" s="74">
        <f t="shared" ref="ES42:ET47" si="779">ES41-EQ42</f>
        <v>0</v>
      </c>
      <c r="ET42" s="74">
        <f t="shared" si="779"/>
        <v>0</v>
      </c>
      <c r="EU42" s="11"/>
      <c r="EV42" s="12" t="e">
        <f t="shared" si="743"/>
        <v>#DIV/0!</v>
      </c>
      <c r="EW42" s="11"/>
      <c r="EX42" s="12" t="e">
        <f t="shared" si="744"/>
        <v>#DIV/0!</v>
      </c>
      <c r="EY42" s="13"/>
      <c r="EZ42" s="11"/>
      <c r="FA42" s="11"/>
      <c r="FB42" s="14"/>
      <c r="FC42" s="10"/>
      <c r="FD42" s="11"/>
      <c r="FE42" s="74">
        <f t="shared" ref="FE42:FF47" si="780">FE41-FC42</f>
        <v>0</v>
      </c>
      <c r="FF42" s="74">
        <f t="shared" si="780"/>
        <v>0</v>
      </c>
      <c r="FG42" s="11"/>
      <c r="FH42" s="12" t="e">
        <f t="shared" si="746"/>
        <v>#DIV/0!</v>
      </c>
      <c r="FI42" s="11"/>
      <c r="FJ42" s="12" t="e">
        <f t="shared" si="747"/>
        <v>#DIV/0!</v>
      </c>
      <c r="FK42" s="13"/>
      <c r="FL42" s="11"/>
      <c r="FM42" s="11"/>
      <c r="FN42" s="14"/>
      <c r="FO42" s="10"/>
      <c r="FP42" s="11"/>
      <c r="FQ42" s="74">
        <f t="shared" ref="FQ42:FR47" si="781">FQ41-FO42</f>
        <v>0</v>
      </c>
      <c r="FR42" s="74">
        <f t="shared" si="781"/>
        <v>0</v>
      </c>
      <c r="FS42" s="11"/>
      <c r="FT42" s="12" t="e">
        <f t="shared" si="749"/>
        <v>#DIV/0!</v>
      </c>
      <c r="FU42" s="11"/>
      <c r="FV42" s="12" t="e">
        <f t="shared" si="750"/>
        <v>#DIV/0!</v>
      </c>
      <c r="FW42" s="13"/>
      <c r="FX42" s="11"/>
      <c r="FY42" s="11"/>
      <c r="FZ42" s="14"/>
      <c r="GA42" s="10"/>
      <c r="GB42" s="11"/>
      <c r="GC42" s="74">
        <f t="shared" ref="GC42:GD47" si="782">GC41-GA42</f>
        <v>0</v>
      </c>
      <c r="GD42" s="74">
        <f t="shared" si="782"/>
        <v>0</v>
      </c>
      <c r="GE42" s="11"/>
      <c r="GF42" s="12" t="e">
        <f t="shared" si="752"/>
        <v>#DIV/0!</v>
      </c>
      <c r="GG42" s="11"/>
      <c r="GH42" s="12" t="e">
        <f t="shared" si="753"/>
        <v>#DIV/0!</v>
      </c>
      <c r="GI42" s="13"/>
      <c r="GJ42" s="11"/>
      <c r="GK42" s="11"/>
      <c r="GL42" s="14"/>
      <c r="GM42" s="10"/>
      <c r="GN42" s="11"/>
      <c r="GO42" s="74">
        <f t="shared" ref="GO42:GP47" si="783">GO41-GM42</f>
        <v>0</v>
      </c>
      <c r="GP42" s="74">
        <f t="shared" si="783"/>
        <v>0</v>
      </c>
      <c r="GQ42" s="11"/>
      <c r="GR42" s="12" t="e">
        <f t="shared" si="755"/>
        <v>#DIV/0!</v>
      </c>
      <c r="GS42" s="11"/>
      <c r="GT42" s="12" t="e">
        <f t="shared" si="756"/>
        <v>#DIV/0!</v>
      </c>
      <c r="GU42" s="13"/>
      <c r="GV42" s="11"/>
      <c r="GW42" s="11"/>
      <c r="GX42" s="14"/>
      <c r="GY42" s="10"/>
      <c r="GZ42" s="11"/>
      <c r="HA42" s="74">
        <f t="shared" ref="HA42:HB47" si="784">HA41-GY42</f>
        <v>0</v>
      </c>
      <c r="HB42" s="74">
        <f t="shared" si="784"/>
        <v>0</v>
      </c>
      <c r="HC42" s="11"/>
      <c r="HD42" s="12" t="e">
        <f t="shared" si="758"/>
        <v>#DIV/0!</v>
      </c>
      <c r="HE42" s="11"/>
      <c r="HF42" s="12" t="e">
        <f t="shared" si="759"/>
        <v>#DIV/0!</v>
      </c>
      <c r="HG42" s="13"/>
      <c r="HH42" s="11"/>
      <c r="HI42" s="11"/>
      <c r="HJ42" s="14"/>
      <c r="HK42" s="10">
        <f t="shared" si="760"/>
        <v>8</v>
      </c>
      <c r="HL42" s="11">
        <f t="shared" si="760"/>
        <v>0</v>
      </c>
      <c r="HM42" s="11">
        <f t="shared" si="760"/>
        <v>3628</v>
      </c>
      <c r="HN42" s="11">
        <f t="shared" si="760"/>
        <v>309</v>
      </c>
      <c r="HO42" s="11">
        <f t="shared" si="761"/>
        <v>1287</v>
      </c>
      <c r="HP42" s="215">
        <f t="shared" si="762"/>
        <v>0.35474090407938258</v>
      </c>
      <c r="HQ42" s="15">
        <f t="shared" si="763"/>
        <v>191</v>
      </c>
      <c r="HR42" s="12">
        <f t="shared" ref="HR42:HR48" si="785">+(HQ42/(HO42))</f>
        <v>0.14840714840714841</v>
      </c>
      <c r="HS42" s="16">
        <v>57.7</v>
      </c>
      <c r="HT42" s="17">
        <v>993</v>
      </c>
      <c r="HU42" s="16">
        <f t="shared" si="764"/>
        <v>77.156177156177151</v>
      </c>
      <c r="HV42" s="15"/>
      <c r="HW42" s="14"/>
    </row>
    <row r="43" spans="1:231" ht="18.75" x14ac:dyDescent="0.25">
      <c r="A43" s="226"/>
      <c r="B43" s="41">
        <f t="shared" si="765"/>
        <v>44458</v>
      </c>
      <c r="C43" s="10">
        <v>1</v>
      </c>
      <c r="D43" s="11"/>
      <c r="E43" s="74">
        <f t="shared" si="766"/>
        <v>864</v>
      </c>
      <c r="F43" s="74">
        <f t="shared" si="766"/>
        <v>73</v>
      </c>
      <c r="G43" s="11">
        <v>218</v>
      </c>
      <c r="H43" s="12">
        <f t="shared" si="708"/>
        <v>0.32407407407407407</v>
      </c>
      <c r="I43" s="11">
        <v>62</v>
      </c>
      <c r="J43" s="12">
        <f t="shared" si="767"/>
        <v>0.22142857142857142</v>
      </c>
      <c r="K43" s="13"/>
      <c r="L43" s="11"/>
      <c r="M43" s="11"/>
      <c r="N43" s="14"/>
      <c r="O43" s="10"/>
      <c r="P43" s="11"/>
      <c r="Q43" s="74">
        <f t="shared" si="768"/>
        <v>869</v>
      </c>
      <c r="R43" s="74">
        <f t="shared" si="768"/>
        <v>75</v>
      </c>
      <c r="S43" s="11">
        <v>283</v>
      </c>
      <c r="T43" s="12">
        <f t="shared" si="710"/>
        <v>0.3705408515535098</v>
      </c>
      <c r="U43" s="11">
        <v>39</v>
      </c>
      <c r="V43" s="12">
        <f t="shared" si="711"/>
        <v>0.12111801242236025</v>
      </c>
      <c r="W43" s="13"/>
      <c r="X43" s="11"/>
      <c r="Y43" s="11"/>
      <c r="Z43" s="14"/>
      <c r="AA43" s="10">
        <v>1</v>
      </c>
      <c r="AB43" s="11"/>
      <c r="AC43" s="74">
        <f t="shared" si="769"/>
        <v>169</v>
      </c>
      <c r="AD43" s="74">
        <f t="shared" si="769"/>
        <v>13</v>
      </c>
      <c r="AE43" s="11">
        <v>16</v>
      </c>
      <c r="AF43" s="12">
        <f t="shared" si="713"/>
        <v>0.13017751479289941</v>
      </c>
      <c r="AG43" s="11">
        <v>6</v>
      </c>
      <c r="AH43" s="12">
        <f t="shared" si="714"/>
        <v>0.27272727272727271</v>
      </c>
      <c r="AI43" s="13"/>
      <c r="AJ43" s="11"/>
      <c r="AK43" s="11"/>
      <c r="AL43" s="14"/>
      <c r="AM43" s="10">
        <v>1</v>
      </c>
      <c r="AN43" s="11"/>
      <c r="AO43" s="74">
        <f t="shared" si="770"/>
        <v>865</v>
      </c>
      <c r="AP43" s="74">
        <f t="shared" si="770"/>
        <v>75</v>
      </c>
      <c r="AQ43" s="11">
        <v>279</v>
      </c>
      <c r="AR43" s="12">
        <f t="shared" si="716"/>
        <v>0.35260115606936415</v>
      </c>
      <c r="AS43" s="11">
        <v>26</v>
      </c>
      <c r="AT43" s="12">
        <f t="shared" si="717"/>
        <v>8.5245901639344257E-2</v>
      </c>
      <c r="AU43" s="13"/>
      <c r="AV43" s="11"/>
      <c r="AW43" s="11"/>
      <c r="AX43" s="14"/>
      <c r="AY43" s="10">
        <v>1</v>
      </c>
      <c r="AZ43" s="11"/>
      <c r="BA43" s="74">
        <f t="shared" si="771"/>
        <v>857</v>
      </c>
      <c r="BB43" s="74">
        <f t="shared" si="771"/>
        <v>73</v>
      </c>
      <c r="BC43" s="11">
        <v>327</v>
      </c>
      <c r="BD43" s="12">
        <f t="shared" si="719"/>
        <v>0.43407234539089851</v>
      </c>
      <c r="BE43" s="11">
        <v>45</v>
      </c>
      <c r="BF43" s="12">
        <f t="shared" si="720"/>
        <v>0.12096774193548387</v>
      </c>
      <c r="BG43" s="13"/>
      <c r="BH43" s="11"/>
      <c r="BI43" s="11"/>
      <c r="BJ43" s="14"/>
      <c r="BK43" s="10"/>
      <c r="BL43" s="11"/>
      <c r="BM43" s="74">
        <f t="shared" si="772"/>
        <v>0</v>
      </c>
      <c r="BN43" s="74">
        <f t="shared" si="772"/>
        <v>0</v>
      </c>
      <c r="BO43" s="11"/>
      <c r="BP43" s="12" t="e">
        <f t="shared" si="722"/>
        <v>#DIV/0!</v>
      </c>
      <c r="BQ43" s="11"/>
      <c r="BR43" s="12" t="e">
        <f t="shared" si="723"/>
        <v>#DIV/0!</v>
      </c>
      <c r="BS43" s="13"/>
      <c r="BT43" s="11"/>
      <c r="BU43" s="11"/>
      <c r="BV43" s="14"/>
      <c r="BW43" s="10"/>
      <c r="BX43" s="11"/>
      <c r="BY43" s="74">
        <f t="shared" si="773"/>
        <v>0</v>
      </c>
      <c r="BZ43" s="74">
        <f t="shared" si="773"/>
        <v>0</v>
      </c>
      <c r="CA43" s="11"/>
      <c r="CB43" s="12" t="e">
        <f t="shared" si="725"/>
        <v>#DIV/0!</v>
      </c>
      <c r="CC43" s="11"/>
      <c r="CD43" s="12" t="e">
        <f t="shared" si="726"/>
        <v>#DIV/0!</v>
      </c>
      <c r="CE43" s="13"/>
      <c r="CF43" s="11"/>
      <c r="CG43" s="11"/>
      <c r="CH43" s="14"/>
      <c r="CI43" s="10"/>
      <c r="CJ43" s="11"/>
      <c r="CK43" s="74">
        <f t="shared" si="774"/>
        <v>0</v>
      </c>
      <c r="CL43" s="74">
        <f t="shared" si="774"/>
        <v>0</v>
      </c>
      <c r="CM43" s="11"/>
      <c r="CN43" s="12" t="e">
        <f t="shared" si="728"/>
        <v>#DIV/0!</v>
      </c>
      <c r="CO43" s="11"/>
      <c r="CP43" s="12" t="e">
        <f t="shared" si="729"/>
        <v>#DIV/0!</v>
      </c>
      <c r="CQ43" s="13"/>
      <c r="CR43" s="11"/>
      <c r="CS43" s="11"/>
      <c r="CT43" s="14"/>
      <c r="CU43" s="10"/>
      <c r="CV43" s="11"/>
      <c r="CW43" s="74">
        <f t="shared" si="775"/>
        <v>0</v>
      </c>
      <c r="CX43" s="74">
        <f t="shared" si="775"/>
        <v>0</v>
      </c>
      <c r="CY43" s="11"/>
      <c r="CZ43" s="12" t="e">
        <f t="shared" si="731"/>
        <v>#DIV/0!</v>
      </c>
      <c r="DA43" s="11"/>
      <c r="DB43" s="12" t="e">
        <f t="shared" si="732"/>
        <v>#DIV/0!</v>
      </c>
      <c r="DC43" s="13"/>
      <c r="DD43" s="11"/>
      <c r="DE43" s="11"/>
      <c r="DF43" s="14"/>
      <c r="DG43" s="10"/>
      <c r="DH43" s="11"/>
      <c r="DI43" s="74">
        <f t="shared" si="776"/>
        <v>0</v>
      </c>
      <c r="DJ43" s="74">
        <f t="shared" si="776"/>
        <v>0</v>
      </c>
      <c r="DK43" s="11"/>
      <c r="DL43" s="12" t="e">
        <f t="shared" si="734"/>
        <v>#DIV/0!</v>
      </c>
      <c r="DM43" s="11"/>
      <c r="DN43" s="12" t="e">
        <f t="shared" si="735"/>
        <v>#DIV/0!</v>
      </c>
      <c r="DO43" s="13"/>
      <c r="DP43" s="11"/>
      <c r="DQ43" s="11"/>
      <c r="DR43" s="14"/>
      <c r="DS43" s="10"/>
      <c r="DT43" s="11"/>
      <c r="DU43" s="74">
        <f t="shared" si="777"/>
        <v>0</v>
      </c>
      <c r="DV43" s="74">
        <f t="shared" si="777"/>
        <v>0</v>
      </c>
      <c r="DW43" s="11"/>
      <c r="DX43" s="12" t="e">
        <f t="shared" si="737"/>
        <v>#DIV/0!</v>
      </c>
      <c r="DY43" s="11"/>
      <c r="DZ43" s="12" t="e">
        <f t="shared" si="738"/>
        <v>#DIV/0!</v>
      </c>
      <c r="EA43" s="13"/>
      <c r="EB43" s="11"/>
      <c r="EC43" s="11"/>
      <c r="ED43" s="14"/>
      <c r="EE43" s="10"/>
      <c r="EF43" s="11"/>
      <c r="EG43" s="74">
        <f t="shared" si="778"/>
        <v>0</v>
      </c>
      <c r="EH43" s="74">
        <f t="shared" si="778"/>
        <v>0</v>
      </c>
      <c r="EI43" s="11"/>
      <c r="EJ43" s="12" t="e">
        <f t="shared" si="740"/>
        <v>#DIV/0!</v>
      </c>
      <c r="EK43" s="11"/>
      <c r="EL43" s="12" t="e">
        <f t="shared" si="741"/>
        <v>#DIV/0!</v>
      </c>
      <c r="EM43" s="13"/>
      <c r="EN43" s="11"/>
      <c r="EO43" s="11"/>
      <c r="EP43" s="14"/>
      <c r="EQ43" s="10"/>
      <c r="ER43" s="11"/>
      <c r="ES43" s="74">
        <f t="shared" si="779"/>
        <v>0</v>
      </c>
      <c r="ET43" s="74">
        <f t="shared" si="779"/>
        <v>0</v>
      </c>
      <c r="EU43" s="11"/>
      <c r="EV43" s="12" t="e">
        <f t="shared" si="743"/>
        <v>#DIV/0!</v>
      </c>
      <c r="EW43" s="11"/>
      <c r="EX43" s="12" t="e">
        <f t="shared" si="744"/>
        <v>#DIV/0!</v>
      </c>
      <c r="EY43" s="13"/>
      <c r="EZ43" s="11"/>
      <c r="FA43" s="11"/>
      <c r="FB43" s="14"/>
      <c r="FC43" s="10"/>
      <c r="FD43" s="11"/>
      <c r="FE43" s="74">
        <f t="shared" si="780"/>
        <v>0</v>
      </c>
      <c r="FF43" s="74">
        <f t="shared" si="780"/>
        <v>0</v>
      </c>
      <c r="FG43" s="11"/>
      <c r="FH43" s="12" t="e">
        <f t="shared" si="746"/>
        <v>#DIV/0!</v>
      </c>
      <c r="FI43" s="11"/>
      <c r="FJ43" s="12" t="e">
        <f t="shared" si="747"/>
        <v>#DIV/0!</v>
      </c>
      <c r="FK43" s="13"/>
      <c r="FL43" s="11"/>
      <c r="FM43" s="11"/>
      <c r="FN43" s="14"/>
      <c r="FO43" s="10"/>
      <c r="FP43" s="11"/>
      <c r="FQ43" s="74">
        <f t="shared" si="781"/>
        <v>0</v>
      </c>
      <c r="FR43" s="74">
        <f t="shared" si="781"/>
        <v>0</v>
      </c>
      <c r="FS43" s="11"/>
      <c r="FT43" s="12" t="e">
        <f t="shared" si="749"/>
        <v>#DIV/0!</v>
      </c>
      <c r="FU43" s="11"/>
      <c r="FV43" s="12" t="e">
        <f t="shared" si="750"/>
        <v>#DIV/0!</v>
      </c>
      <c r="FW43" s="13"/>
      <c r="FX43" s="11"/>
      <c r="FY43" s="11"/>
      <c r="FZ43" s="14"/>
      <c r="GA43" s="10"/>
      <c r="GB43" s="11"/>
      <c r="GC43" s="74">
        <f t="shared" si="782"/>
        <v>0</v>
      </c>
      <c r="GD43" s="74">
        <f t="shared" si="782"/>
        <v>0</v>
      </c>
      <c r="GE43" s="11"/>
      <c r="GF43" s="12" t="e">
        <f t="shared" si="752"/>
        <v>#DIV/0!</v>
      </c>
      <c r="GG43" s="11"/>
      <c r="GH43" s="12" t="e">
        <f t="shared" si="753"/>
        <v>#DIV/0!</v>
      </c>
      <c r="GI43" s="13"/>
      <c r="GJ43" s="11"/>
      <c r="GK43" s="11"/>
      <c r="GL43" s="14"/>
      <c r="GM43" s="10"/>
      <c r="GN43" s="11"/>
      <c r="GO43" s="74">
        <f t="shared" si="783"/>
        <v>0</v>
      </c>
      <c r="GP43" s="74">
        <f t="shared" si="783"/>
        <v>0</v>
      </c>
      <c r="GQ43" s="11"/>
      <c r="GR43" s="12" t="e">
        <f t="shared" si="755"/>
        <v>#DIV/0!</v>
      </c>
      <c r="GS43" s="11"/>
      <c r="GT43" s="12" t="e">
        <f t="shared" si="756"/>
        <v>#DIV/0!</v>
      </c>
      <c r="GU43" s="13"/>
      <c r="GV43" s="11"/>
      <c r="GW43" s="11"/>
      <c r="GX43" s="14"/>
      <c r="GY43" s="10"/>
      <c r="GZ43" s="11"/>
      <c r="HA43" s="74">
        <f t="shared" si="784"/>
        <v>0</v>
      </c>
      <c r="HB43" s="74">
        <f t="shared" si="784"/>
        <v>0</v>
      </c>
      <c r="HC43" s="11"/>
      <c r="HD43" s="12" t="e">
        <f t="shared" si="758"/>
        <v>#DIV/0!</v>
      </c>
      <c r="HE43" s="11"/>
      <c r="HF43" s="12" t="e">
        <f t="shared" si="759"/>
        <v>#DIV/0!</v>
      </c>
      <c r="HG43" s="13"/>
      <c r="HH43" s="11"/>
      <c r="HI43" s="11"/>
      <c r="HJ43" s="14"/>
      <c r="HK43" s="10">
        <f t="shared" si="760"/>
        <v>4</v>
      </c>
      <c r="HL43" s="11">
        <f t="shared" si="760"/>
        <v>0</v>
      </c>
      <c r="HM43" s="11">
        <f t="shared" si="760"/>
        <v>3624</v>
      </c>
      <c r="HN43" s="11">
        <f t="shared" si="760"/>
        <v>309</v>
      </c>
      <c r="HO43" s="11">
        <f t="shared" si="761"/>
        <v>1301</v>
      </c>
      <c r="HP43" s="215">
        <f>+(HO43)/HM43</f>
        <v>0.35899558498896245</v>
      </c>
      <c r="HQ43" s="15">
        <f t="shared" si="763"/>
        <v>178</v>
      </c>
      <c r="HR43" s="12">
        <f t="shared" si="785"/>
        <v>0.13681783243658724</v>
      </c>
      <c r="HS43" s="16">
        <v>57.9</v>
      </c>
      <c r="HT43" s="17">
        <v>999</v>
      </c>
      <c r="HU43" s="16">
        <f t="shared" si="764"/>
        <v>76.787086856264409</v>
      </c>
      <c r="HV43" s="15"/>
      <c r="HW43" s="14"/>
    </row>
    <row r="44" spans="1:231" ht="18.75" x14ac:dyDescent="0.25">
      <c r="A44" s="226"/>
      <c r="B44" s="41">
        <f t="shared" si="765"/>
        <v>44459</v>
      </c>
      <c r="C44" s="10"/>
      <c r="D44" s="11"/>
      <c r="E44" s="74">
        <f t="shared" si="766"/>
        <v>864</v>
      </c>
      <c r="F44" s="74">
        <f t="shared" si="766"/>
        <v>73</v>
      </c>
      <c r="G44" s="11">
        <v>264</v>
      </c>
      <c r="H44" s="12">
        <f t="shared" si="708"/>
        <v>0.34490740740740738</v>
      </c>
      <c r="I44" s="11">
        <v>34</v>
      </c>
      <c r="J44" s="12">
        <f t="shared" si="767"/>
        <v>0.11409395973154363</v>
      </c>
      <c r="K44" s="154">
        <v>141.61080000000001</v>
      </c>
      <c r="L44" s="11"/>
      <c r="M44" s="18"/>
      <c r="N44" s="20"/>
      <c r="O44" s="10"/>
      <c r="P44" s="11"/>
      <c r="Q44" s="74">
        <f t="shared" si="768"/>
        <v>869</v>
      </c>
      <c r="R44" s="74">
        <f t="shared" si="768"/>
        <v>75</v>
      </c>
      <c r="S44" s="11">
        <v>339</v>
      </c>
      <c r="T44" s="12">
        <f t="shared" si="710"/>
        <v>0.43383199079401613</v>
      </c>
      <c r="U44" s="11">
        <v>38</v>
      </c>
      <c r="V44" s="12">
        <f t="shared" si="711"/>
        <v>0.10079575596816977</v>
      </c>
      <c r="W44" s="197">
        <v>144.62220000000002</v>
      </c>
      <c r="X44" s="11"/>
      <c r="Y44" s="18"/>
      <c r="Z44" s="20"/>
      <c r="AA44" s="10"/>
      <c r="AB44" s="11"/>
      <c r="AC44" s="74">
        <f t="shared" si="769"/>
        <v>169</v>
      </c>
      <c r="AD44" s="74">
        <f t="shared" si="769"/>
        <v>13</v>
      </c>
      <c r="AE44" s="11">
        <v>35</v>
      </c>
      <c r="AF44" s="12">
        <f t="shared" si="713"/>
        <v>0.22485207100591717</v>
      </c>
      <c r="AG44" s="11">
        <v>3</v>
      </c>
      <c r="AH44" s="12">
        <f t="shared" si="714"/>
        <v>7.8947368421052627E-2</v>
      </c>
      <c r="AI44" s="151">
        <v>138.64519999999999</v>
      </c>
      <c r="AJ44" s="11"/>
      <c r="AK44" s="18"/>
      <c r="AL44" s="20"/>
      <c r="AM44" s="10">
        <v>1</v>
      </c>
      <c r="AN44" s="11"/>
      <c r="AO44" s="74">
        <f t="shared" si="770"/>
        <v>864</v>
      </c>
      <c r="AP44" s="74">
        <f t="shared" si="770"/>
        <v>75</v>
      </c>
      <c r="AQ44" s="11">
        <v>340</v>
      </c>
      <c r="AR44" s="12">
        <f t="shared" si="716"/>
        <v>0.43287037037037035</v>
      </c>
      <c r="AS44" s="11">
        <v>34</v>
      </c>
      <c r="AT44" s="12">
        <f t="shared" si="717"/>
        <v>9.0909090909090912E-2</v>
      </c>
      <c r="AU44" s="197">
        <v>142.96319999999997</v>
      </c>
      <c r="AV44" s="11"/>
      <c r="AW44" s="18"/>
      <c r="AX44" s="20"/>
      <c r="AY44" s="10">
        <v>1</v>
      </c>
      <c r="AZ44" s="11"/>
      <c r="BA44" s="74">
        <f t="shared" si="771"/>
        <v>856</v>
      </c>
      <c r="BB44" s="74">
        <f t="shared" si="771"/>
        <v>73</v>
      </c>
      <c r="BC44" s="11">
        <v>337</v>
      </c>
      <c r="BD44" s="12">
        <f t="shared" si="719"/>
        <v>0.42523364485981308</v>
      </c>
      <c r="BE44" s="11">
        <v>27</v>
      </c>
      <c r="BF44" s="12">
        <f t="shared" si="720"/>
        <v>7.4175824175824176E-2</v>
      </c>
      <c r="BG44" s="11"/>
      <c r="BH44" s="11"/>
      <c r="BI44" s="18"/>
      <c r="BJ44" s="20"/>
      <c r="BK44" s="10"/>
      <c r="BL44" s="11"/>
      <c r="BM44" s="74">
        <f t="shared" si="772"/>
        <v>0</v>
      </c>
      <c r="BN44" s="74">
        <f t="shared" si="772"/>
        <v>0</v>
      </c>
      <c r="BO44" s="11"/>
      <c r="BP44" s="12" t="e">
        <f t="shared" si="722"/>
        <v>#DIV/0!</v>
      </c>
      <c r="BQ44" s="11"/>
      <c r="BR44" s="12" t="e">
        <f t="shared" si="723"/>
        <v>#DIV/0!</v>
      </c>
      <c r="BS44" s="11"/>
      <c r="BT44" s="11"/>
      <c r="BU44" s="18"/>
      <c r="BV44" s="20"/>
      <c r="BW44" s="10"/>
      <c r="BX44" s="11"/>
      <c r="BY44" s="74">
        <f t="shared" si="773"/>
        <v>0</v>
      </c>
      <c r="BZ44" s="74">
        <f t="shared" si="773"/>
        <v>0</v>
      </c>
      <c r="CA44" s="11"/>
      <c r="CB44" s="12" t="e">
        <f t="shared" si="725"/>
        <v>#DIV/0!</v>
      </c>
      <c r="CC44" s="11"/>
      <c r="CD44" s="12" t="e">
        <f t="shared" si="726"/>
        <v>#DIV/0!</v>
      </c>
      <c r="CE44" s="11"/>
      <c r="CF44" s="11"/>
      <c r="CG44" s="18"/>
      <c r="CH44" s="20"/>
      <c r="CI44" s="10"/>
      <c r="CJ44" s="11"/>
      <c r="CK44" s="74">
        <f t="shared" si="774"/>
        <v>0</v>
      </c>
      <c r="CL44" s="74">
        <f t="shared" si="774"/>
        <v>0</v>
      </c>
      <c r="CM44" s="11"/>
      <c r="CN44" s="12" t="e">
        <f t="shared" si="728"/>
        <v>#DIV/0!</v>
      </c>
      <c r="CO44" s="11"/>
      <c r="CP44" s="12" t="e">
        <f t="shared" si="729"/>
        <v>#DIV/0!</v>
      </c>
      <c r="CQ44" s="11"/>
      <c r="CR44" s="11"/>
      <c r="CS44" s="18"/>
      <c r="CT44" s="20"/>
      <c r="CU44" s="10"/>
      <c r="CV44" s="11"/>
      <c r="CW44" s="74">
        <f t="shared" si="775"/>
        <v>0</v>
      </c>
      <c r="CX44" s="74">
        <f t="shared" si="775"/>
        <v>0</v>
      </c>
      <c r="CY44" s="11"/>
      <c r="CZ44" s="12" t="e">
        <f t="shared" si="731"/>
        <v>#DIV/0!</v>
      </c>
      <c r="DA44" s="11"/>
      <c r="DB44" s="12" t="e">
        <f t="shared" si="732"/>
        <v>#DIV/0!</v>
      </c>
      <c r="DC44" s="11"/>
      <c r="DD44" s="11"/>
      <c r="DE44" s="18"/>
      <c r="DF44" s="20"/>
      <c r="DG44" s="10"/>
      <c r="DH44" s="11"/>
      <c r="DI44" s="74">
        <f t="shared" si="776"/>
        <v>0</v>
      </c>
      <c r="DJ44" s="74">
        <f t="shared" si="776"/>
        <v>0</v>
      </c>
      <c r="DK44" s="11"/>
      <c r="DL44" s="12" t="e">
        <f t="shared" si="734"/>
        <v>#DIV/0!</v>
      </c>
      <c r="DM44" s="11"/>
      <c r="DN44" s="12" t="e">
        <f t="shared" si="735"/>
        <v>#DIV/0!</v>
      </c>
      <c r="DO44" s="11"/>
      <c r="DP44" s="11"/>
      <c r="DQ44" s="18"/>
      <c r="DR44" s="20"/>
      <c r="DS44" s="10"/>
      <c r="DT44" s="11"/>
      <c r="DU44" s="74">
        <f t="shared" si="777"/>
        <v>0</v>
      </c>
      <c r="DV44" s="74">
        <f t="shared" si="777"/>
        <v>0</v>
      </c>
      <c r="DW44" s="11"/>
      <c r="DX44" s="12" t="e">
        <f t="shared" si="737"/>
        <v>#DIV/0!</v>
      </c>
      <c r="DY44" s="11"/>
      <c r="DZ44" s="12" t="e">
        <f t="shared" si="738"/>
        <v>#DIV/0!</v>
      </c>
      <c r="EA44" s="11"/>
      <c r="EB44" s="11"/>
      <c r="EC44" s="18"/>
      <c r="ED44" s="20"/>
      <c r="EE44" s="10"/>
      <c r="EF44" s="11"/>
      <c r="EG44" s="74">
        <f t="shared" si="778"/>
        <v>0</v>
      </c>
      <c r="EH44" s="74">
        <f t="shared" si="778"/>
        <v>0</v>
      </c>
      <c r="EI44" s="11"/>
      <c r="EJ44" s="12" t="e">
        <f t="shared" si="740"/>
        <v>#DIV/0!</v>
      </c>
      <c r="EK44" s="11"/>
      <c r="EL44" s="12" t="e">
        <f t="shared" si="741"/>
        <v>#DIV/0!</v>
      </c>
      <c r="EM44" s="11"/>
      <c r="EN44" s="11"/>
      <c r="EO44" s="18"/>
      <c r="EP44" s="20"/>
      <c r="EQ44" s="10"/>
      <c r="ER44" s="11"/>
      <c r="ES44" s="74">
        <f t="shared" si="779"/>
        <v>0</v>
      </c>
      <c r="ET44" s="74">
        <f t="shared" si="779"/>
        <v>0</v>
      </c>
      <c r="EU44" s="11"/>
      <c r="EV44" s="12" t="e">
        <f t="shared" si="743"/>
        <v>#DIV/0!</v>
      </c>
      <c r="EW44" s="11"/>
      <c r="EX44" s="12" t="e">
        <f t="shared" si="744"/>
        <v>#DIV/0!</v>
      </c>
      <c r="EY44" s="11"/>
      <c r="EZ44" s="11"/>
      <c r="FA44" s="18"/>
      <c r="FB44" s="20"/>
      <c r="FC44" s="10"/>
      <c r="FD44" s="11"/>
      <c r="FE44" s="74">
        <f t="shared" si="780"/>
        <v>0</v>
      </c>
      <c r="FF44" s="74">
        <f t="shared" si="780"/>
        <v>0</v>
      </c>
      <c r="FG44" s="11"/>
      <c r="FH44" s="12" t="e">
        <f t="shared" si="746"/>
        <v>#DIV/0!</v>
      </c>
      <c r="FI44" s="11"/>
      <c r="FJ44" s="12" t="e">
        <f t="shared" si="747"/>
        <v>#DIV/0!</v>
      </c>
      <c r="FK44" s="11"/>
      <c r="FL44" s="11"/>
      <c r="FM44" s="18"/>
      <c r="FN44" s="20"/>
      <c r="FO44" s="10"/>
      <c r="FP44" s="11"/>
      <c r="FQ44" s="74">
        <f t="shared" si="781"/>
        <v>0</v>
      </c>
      <c r="FR44" s="74">
        <f t="shared" si="781"/>
        <v>0</v>
      </c>
      <c r="FS44" s="11"/>
      <c r="FT44" s="12" t="e">
        <f t="shared" si="749"/>
        <v>#DIV/0!</v>
      </c>
      <c r="FU44" s="11"/>
      <c r="FV44" s="12" t="e">
        <f t="shared" si="750"/>
        <v>#DIV/0!</v>
      </c>
      <c r="FW44" s="11"/>
      <c r="FX44" s="11"/>
      <c r="FY44" s="18"/>
      <c r="FZ44" s="20"/>
      <c r="GA44" s="10"/>
      <c r="GB44" s="11"/>
      <c r="GC44" s="74">
        <f t="shared" si="782"/>
        <v>0</v>
      </c>
      <c r="GD44" s="74">
        <f t="shared" si="782"/>
        <v>0</v>
      </c>
      <c r="GE44" s="11"/>
      <c r="GF44" s="12" t="e">
        <f t="shared" si="752"/>
        <v>#DIV/0!</v>
      </c>
      <c r="GG44" s="11"/>
      <c r="GH44" s="12" t="e">
        <f t="shared" si="753"/>
        <v>#DIV/0!</v>
      </c>
      <c r="GI44" s="11"/>
      <c r="GJ44" s="11"/>
      <c r="GK44" s="18"/>
      <c r="GL44" s="20"/>
      <c r="GM44" s="10"/>
      <c r="GN44" s="11"/>
      <c r="GO44" s="74">
        <f t="shared" si="783"/>
        <v>0</v>
      </c>
      <c r="GP44" s="74">
        <f t="shared" si="783"/>
        <v>0</v>
      </c>
      <c r="GQ44" s="11"/>
      <c r="GR44" s="12" t="e">
        <f t="shared" si="755"/>
        <v>#DIV/0!</v>
      </c>
      <c r="GS44" s="11"/>
      <c r="GT44" s="12" t="e">
        <f t="shared" si="756"/>
        <v>#DIV/0!</v>
      </c>
      <c r="GU44" s="11"/>
      <c r="GV44" s="11"/>
      <c r="GW44" s="18"/>
      <c r="GX44" s="20"/>
      <c r="GY44" s="10"/>
      <c r="GZ44" s="11"/>
      <c r="HA44" s="74">
        <f t="shared" si="784"/>
        <v>0</v>
      </c>
      <c r="HB44" s="74">
        <f t="shared" si="784"/>
        <v>0</v>
      </c>
      <c r="HC44" s="11"/>
      <c r="HD44" s="12" t="e">
        <f t="shared" si="758"/>
        <v>#DIV/0!</v>
      </c>
      <c r="HE44" s="11"/>
      <c r="HF44" s="12" t="e">
        <f t="shared" si="759"/>
        <v>#DIV/0!</v>
      </c>
      <c r="HG44" s="11"/>
      <c r="HH44" s="11"/>
      <c r="HI44" s="18"/>
      <c r="HJ44" s="20"/>
      <c r="HK44" s="10">
        <f t="shared" si="760"/>
        <v>2</v>
      </c>
      <c r="HL44" s="11">
        <f t="shared" si="760"/>
        <v>0</v>
      </c>
      <c r="HM44" s="11">
        <f t="shared" si="760"/>
        <v>3622</v>
      </c>
      <c r="HN44" s="11">
        <f t="shared" si="760"/>
        <v>309</v>
      </c>
      <c r="HO44" s="11">
        <f t="shared" si="761"/>
        <v>1451</v>
      </c>
      <c r="HP44" s="215">
        <f t="shared" ref="HP44:HP47" si="786">+(HO44)/HM44</f>
        <v>0.40060739922694644</v>
      </c>
      <c r="HQ44" s="15">
        <f t="shared" si="763"/>
        <v>136</v>
      </c>
      <c r="HR44" s="12">
        <f t="shared" si="785"/>
        <v>9.3728463128876643E-2</v>
      </c>
      <c r="HS44" s="16">
        <v>59.6</v>
      </c>
      <c r="HT44" s="17">
        <v>1192</v>
      </c>
      <c r="HU44" s="16">
        <f t="shared" si="764"/>
        <v>82.150241212956573</v>
      </c>
      <c r="HV44" s="18"/>
      <c r="HW44" s="20"/>
    </row>
    <row r="45" spans="1:231" ht="18.75" x14ac:dyDescent="0.25">
      <c r="A45" s="226"/>
      <c r="B45" s="41">
        <f>+B44+1</f>
        <v>44460</v>
      </c>
      <c r="C45" s="10"/>
      <c r="D45" s="11"/>
      <c r="E45" s="74">
        <f t="shared" si="766"/>
        <v>864</v>
      </c>
      <c r="F45" s="74">
        <f t="shared" si="766"/>
        <v>73</v>
      </c>
      <c r="G45" s="11">
        <v>270</v>
      </c>
      <c r="H45" s="12">
        <f t="shared" si="708"/>
        <v>0.37268518518518517</v>
      </c>
      <c r="I45" s="11">
        <v>52</v>
      </c>
      <c r="J45" s="12">
        <f t="shared" si="767"/>
        <v>0.16149068322981366</v>
      </c>
      <c r="K45" s="13"/>
      <c r="L45" s="13"/>
      <c r="M45" s="25">
        <v>3810</v>
      </c>
      <c r="N45" s="38">
        <v>4220</v>
      </c>
      <c r="O45" s="10">
        <v>2</v>
      </c>
      <c r="P45" s="11"/>
      <c r="Q45" s="74">
        <f t="shared" si="768"/>
        <v>867</v>
      </c>
      <c r="R45" s="74">
        <f t="shared" si="768"/>
        <v>75</v>
      </c>
      <c r="S45" s="11">
        <v>325</v>
      </c>
      <c r="T45" s="12">
        <f t="shared" si="710"/>
        <v>0.43598615916955019</v>
      </c>
      <c r="U45" s="11">
        <v>53</v>
      </c>
      <c r="V45" s="12">
        <f t="shared" si="711"/>
        <v>0.1402116402116402</v>
      </c>
      <c r="W45" s="13"/>
      <c r="X45" s="13"/>
      <c r="Y45" s="25">
        <v>3810</v>
      </c>
      <c r="Z45" s="38">
        <v>4220</v>
      </c>
      <c r="AA45" s="10"/>
      <c r="AB45" s="11"/>
      <c r="AC45" s="74">
        <f t="shared" si="769"/>
        <v>169</v>
      </c>
      <c r="AD45" s="74">
        <f t="shared" si="769"/>
        <v>13</v>
      </c>
      <c r="AE45" s="11">
        <v>37</v>
      </c>
      <c r="AF45" s="12">
        <f t="shared" si="713"/>
        <v>0.25443786982248523</v>
      </c>
      <c r="AG45" s="11">
        <v>6</v>
      </c>
      <c r="AH45" s="12">
        <f t="shared" si="714"/>
        <v>0.13953488372093023</v>
      </c>
      <c r="AI45" s="13"/>
      <c r="AJ45" s="13"/>
      <c r="AK45" s="25">
        <v>3810</v>
      </c>
      <c r="AL45" s="38">
        <v>4220</v>
      </c>
      <c r="AM45" s="10"/>
      <c r="AN45" s="11"/>
      <c r="AO45" s="74">
        <f t="shared" si="770"/>
        <v>864</v>
      </c>
      <c r="AP45" s="74">
        <f t="shared" si="770"/>
        <v>75</v>
      </c>
      <c r="AQ45" s="11">
        <v>331</v>
      </c>
      <c r="AR45" s="12">
        <f t="shared" si="716"/>
        <v>0.43865740740740738</v>
      </c>
      <c r="AS45" s="11">
        <v>48</v>
      </c>
      <c r="AT45" s="12">
        <f t="shared" si="717"/>
        <v>0.12664907651715041</v>
      </c>
      <c r="AU45" s="13"/>
      <c r="AV45" s="13"/>
      <c r="AW45" s="25">
        <v>3810</v>
      </c>
      <c r="AX45" s="38">
        <v>4220</v>
      </c>
      <c r="AY45" s="10">
        <v>3</v>
      </c>
      <c r="AZ45" s="11"/>
      <c r="BA45" s="74">
        <f t="shared" si="771"/>
        <v>853</v>
      </c>
      <c r="BB45" s="74">
        <f t="shared" si="771"/>
        <v>73</v>
      </c>
      <c r="BC45" s="11">
        <v>326</v>
      </c>
      <c r="BD45" s="12">
        <f t="shared" si="719"/>
        <v>0.44431418522860494</v>
      </c>
      <c r="BE45" s="11">
        <v>53</v>
      </c>
      <c r="BF45" s="12">
        <f t="shared" si="720"/>
        <v>0.13984168865435356</v>
      </c>
      <c r="BG45" s="13"/>
      <c r="BH45" s="13"/>
      <c r="BI45" s="25">
        <v>3810</v>
      </c>
      <c r="BJ45" s="38">
        <v>4220</v>
      </c>
      <c r="BK45" s="10"/>
      <c r="BL45" s="11"/>
      <c r="BM45" s="74">
        <f t="shared" si="772"/>
        <v>0</v>
      </c>
      <c r="BN45" s="74">
        <f t="shared" si="772"/>
        <v>0</v>
      </c>
      <c r="BO45" s="11"/>
      <c r="BP45" s="12" t="e">
        <f t="shared" si="722"/>
        <v>#DIV/0!</v>
      </c>
      <c r="BQ45" s="11"/>
      <c r="BR45" s="12" t="e">
        <f t="shared" si="723"/>
        <v>#DIV/0!</v>
      </c>
      <c r="BS45" s="13"/>
      <c r="BT45" s="13"/>
      <c r="BU45" s="25"/>
      <c r="BV45" s="38"/>
      <c r="BW45" s="10"/>
      <c r="BX45" s="11"/>
      <c r="BY45" s="74">
        <f t="shared" si="773"/>
        <v>0</v>
      </c>
      <c r="BZ45" s="74">
        <f t="shared" si="773"/>
        <v>0</v>
      </c>
      <c r="CA45" s="11"/>
      <c r="CB45" s="12" t="e">
        <f t="shared" si="725"/>
        <v>#DIV/0!</v>
      </c>
      <c r="CC45" s="11"/>
      <c r="CD45" s="12" t="e">
        <f t="shared" si="726"/>
        <v>#DIV/0!</v>
      </c>
      <c r="CE45" s="13"/>
      <c r="CF45" s="13"/>
      <c r="CG45" s="25"/>
      <c r="CH45" s="38"/>
      <c r="CI45" s="10"/>
      <c r="CJ45" s="11"/>
      <c r="CK45" s="74">
        <f t="shared" si="774"/>
        <v>0</v>
      </c>
      <c r="CL45" s="74">
        <f t="shared" si="774"/>
        <v>0</v>
      </c>
      <c r="CM45" s="11"/>
      <c r="CN45" s="12" t="e">
        <f t="shared" si="728"/>
        <v>#DIV/0!</v>
      </c>
      <c r="CO45" s="11"/>
      <c r="CP45" s="12" t="e">
        <f t="shared" si="729"/>
        <v>#DIV/0!</v>
      </c>
      <c r="CQ45" s="13"/>
      <c r="CR45" s="13"/>
      <c r="CS45" s="25"/>
      <c r="CT45" s="38"/>
      <c r="CU45" s="10"/>
      <c r="CV45" s="11"/>
      <c r="CW45" s="74">
        <f t="shared" si="775"/>
        <v>0</v>
      </c>
      <c r="CX45" s="74">
        <f t="shared" si="775"/>
        <v>0</v>
      </c>
      <c r="CY45" s="11"/>
      <c r="CZ45" s="12" t="e">
        <f t="shared" si="731"/>
        <v>#DIV/0!</v>
      </c>
      <c r="DA45" s="11"/>
      <c r="DB45" s="12" t="e">
        <f t="shared" si="732"/>
        <v>#DIV/0!</v>
      </c>
      <c r="DC45" s="13"/>
      <c r="DD45" s="13"/>
      <c r="DE45" s="25"/>
      <c r="DF45" s="38"/>
      <c r="DG45" s="10"/>
      <c r="DH45" s="11"/>
      <c r="DI45" s="74">
        <f t="shared" si="776"/>
        <v>0</v>
      </c>
      <c r="DJ45" s="74">
        <f t="shared" si="776"/>
        <v>0</v>
      </c>
      <c r="DK45" s="11"/>
      <c r="DL45" s="12" t="e">
        <f t="shared" si="734"/>
        <v>#DIV/0!</v>
      </c>
      <c r="DM45" s="11"/>
      <c r="DN45" s="12" t="e">
        <f t="shared" si="735"/>
        <v>#DIV/0!</v>
      </c>
      <c r="DO45" s="13"/>
      <c r="DP45" s="13"/>
      <c r="DQ45" s="25"/>
      <c r="DR45" s="38"/>
      <c r="DS45" s="10"/>
      <c r="DT45" s="11"/>
      <c r="DU45" s="74">
        <f t="shared" si="777"/>
        <v>0</v>
      </c>
      <c r="DV45" s="74">
        <f t="shared" si="777"/>
        <v>0</v>
      </c>
      <c r="DW45" s="11"/>
      <c r="DX45" s="12" t="e">
        <f t="shared" si="737"/>
        <v>#DIV/0!</v>
      </c>
      <c r="DY45" s="11"/>
      <c r="DZ45" s="12" t="e">
        <f t="shared" si="738"/>
        <v>#DIV/0!</v>
      </c>
      <c r="EA45" s="13"/>
      <c r="EB45" s="13"/>
      <c r="EC45" s="25"/>
      <c r="ED45" s="38"/>
      <c r="EE45" s="10"/>
      <c r="EF45" s="11"/>
      <c r="EG45" s="74">
        <f t="shared" si="778"/>
        <v>0</v>
      </c>
      <c r="EH45" s="74">
        <f t="shared" si="778"/>
        <v>0</v>
      </c>
      <c r="EI45" s="11"/>
      <c r="EJ45" s="12" t="e">
        <f t="shared" si="740"/>
        <v>#DIV/0!</v>
      </c>
      <c r="EK45" s="11"/>
      <c r="EL45" s="12" t="e">
        <f t="shared" si="741"/>
        <v>#DIV/0!</v>
      </c>
      <c r="EM45" s="13"/>
      <c r="EN45" s="13"/>
      <c r="EO45" s="25"/>
      <c r="EP45" s="38"/>
      <c r="EQ45" s="10"/>
      <c r="ER45" s="11"/>
      <c r="ES45" s="74">
        <f t="shared" si="779"/>
        <v>0</v>
      </c>
      <c r="ET45" s="74">
        <f t="shared" si="779"/>
        <v>0</v>
      </c>
      <c r="EU45" s="11"/>
      <c r="EV45" s="12" t="e">
        <f t="shared" si="743"/>
        <v>#DIV/0!</v>
      </c>
      <c r="EW45" s="11"/>
      <c r="EX45" s="12" t="e">
        <f t="shared" si="744"/>
        <v>#DIV/0!</v>
      </c>
      <c r="EY45" s="13"/>
      <c r="EZ45" s="13"/>
      <c r="FA45" s="25"/>
      <c r="FB45" s="38"/>
      <c r="FC45" s="10"/>
      <c r="FD45" s="11"/>
      <c r="FE45" s="74">
        <f t="shared" si="780"/>
        <v>0</v>
      </c>
      <c r="FF45" s="74">
        <f t="shared" si="780"/>
        <v>0</v>
      </c>
      <c r="FG45" s="11"/>
      <c r="FH45" s="12" t="e">
        <f t="shared" si="746"/>
        <v>#DIV/0!</v>
      </c>
      <c r="FI45" s="11"/>
      <c r="FJ45" s="12" t="e">
        <f t="shared" si="747"/>
        <v>#DIV/0!</v>
      </c>
      <c r="FK45" s="13"/>
      <c r="FL45" s="13"/>
      <c r="FM45" s="25"/>
      <c r="FN45" s="38"/>
      <c r="FO45" s="10"/>
      <c r="FP45" s="11"/>
      <c r="FQ45" s="74">
        <f t="shared" si="781"/>
        <v>0</v>
      </c>
      <c r="FR45" s="74">
        <f t="shared" si="781"/>
        <v>0</v>
      </c>
      <c r="FS45" s="11"/>
      <c r="FT45" s="12" t="e">
        <f t="shared" si="749"/>
        <v>#DIV/0!</v>
      </c>
      <c r="FU45" s="11"/>
      <c r="FV45" s="12" t="e">
        <f t="shared" si="750"/>
        <v>#DIV/0!</v>
      </c>
      <c r="FW45" s="13"/>
      <c r="FX45" s="13"/>
      <c r="FY45" s="25"/>
      <c r="FZ45" s="38"/>
      <c r="GA45" s="10"/>
      <c r="GB45" s="11"/>
      <c r="GC45" s="74">
        <f t="shared" si="782"/>
        <v>0</v>
      </c>
      <c r="GD45" s="74">
        <f t="shared" si="782"/>
        <v>0</v>
      </c>
      <c r="GE45" s="11"/>
      <c r="GF45" s="12" t="e">
        <f t="shared" si="752"/>
        <v>#DIV/0!</v>
      </c>
      <c r="GG45" s="11"/>
      <c r="GH45" s="12" t="e">
        <f t="shared" si="753"/>
        <v>#DIV/0!</v>
      </c>
      <c r="GI45" s="13"/>
      <c r="GJ45" s="13"/>
      <c r="GK45" s="25"/>
      <c r="GL45" s="38"/>
      <c r="GM45" s="10"/>
      <c r="GN45" s="11"/>
      <c r="GO45" s="74">
        <f t="shared" si="783"/>
        <v>0</v>
      </c>
      <c r="GP45" s="74">
        <f t="shared" si="783"/>
        <v>0</v>
      </c>
      <c r="GQ45" s="11"/>
      <c r="GR45" s="12" t="e">
        <f t="shared" si="755"/>
        <v>#DIV/0!</v>
      </c>
      <c r="GS45" s="11"/>
      <c r="GT45" s="12" t="e">
        <f t="shared" si="756"/>
        <v>#DIV/0!</v>
      </c>
      <c r="GU45" s="13"/>
      <c r="GV45" s="13"/>
      <c r="GW45" s="25"/>
      <c r="GX45" s="38"/>
      <c r="GY45" s="10"/>
      <c r="GZ45" s="11"/>
      <c r="HA45" s="74">
        <f t="shared" si="784"/>
        <v>0</v>
      </c>
      <c r="HB45" s="74">
        <f t="shared" si="784"/>
        <v>0</v>
      </c>
      <c r="HC45" s="11"/>
      <c r="HD45" s="12" t="e">
        <f t="shared" si="758"/>
        <v>#DIV/0!</v>
      </c>
      <c r="HE45" s="11"/>
      <c r="HF45" s="12" t="e">
        <f t="shared" si="759"/>
        <v>#DIV/0!</v>
      </c>
      <c r="HG45" s="13"/>
      <c r="HH45" s="13"/>
      <c r="HI45" s="25"/>
      <c r="HJ45" s="38"/>
      <c r="HK45" s="10">
        <f t="shared" si="760"/>
        <v>5</v>
      </c>
      <c r="HL45" s="11">
        <f t="shared" si="760"/>
        <v>0</v>
      </c>
      <c r="HM45" s="11">
        <f t="shared" si="760"/>
        <v>3617</v>
      </c>
      <c r="HN45" s="11">
        <f t="shared" si="760"/>
        <v>309</v>
      </c>
      <c r="HO45" s="11">
        <f t="shared" si="761"/>
        <v>1501</v>
      </c>
      <c r="HP45" s="215">
        <f t="shared" si="786"/>
        <v>0.41498479402820015</v>
      </c>
      <c r="HQ45" s="15">
        <f t="shared" si="763"/>
        <v>212</v>
      </c>
      <c r="HR45" s="12">
        <f t="shared" si="785"/>
        <v>0.14123917388407728</v>
      </c>
      <c r="HS45" s="16">
        <v>61.2</v>
      </c>
      <c r="HT45" s="17">
        <v>1167</v>
      </c>
      <c r="HU45" s="16">
        <f t="shared" si="764"/>
        <v>77.748167888074619</v>
      </c>
      <c r="HV45" s="23">
        <v>3810</v>
      </c>
      <c r="HW45" s="22">
        <v>4220</v>
      </c>
    </row>
    <row r="46" spans="1:231" ht="18.75" x14ac:dyDescent="0.25">
      <c r="A46" s="226"/>
      <c r="B46" s="41">
        <f t="shared" si="765"/>
        <v>44461</v>
      </c>
      <c r="C46" s="10"/>
      <c r="D46" s="11"/>
      <c r="E46" s="74">
        <f t="shared" si="766"/>
        <v>864</v>
      </c>
      <c r="F46" s="74">
        <f t="shared" si="766"/>
        <v>73</v>
      </c>
      <c r="G46" s="11">
        <v>269</v>
      </c>
      <c r="H46" s="12">
        <f t="shared" si="708"/>
        <v>0.38310185185185186</v>
      </c>
      <c r="I46" s="11">
        <v>62</v>
      </c>
      <c r="J46" s="12">
        <f t="shared" si="767"/>
        <v>0.18731117824773413</v>
      </c>
      <c r="K46" s="13"/>
      <c r="L46" s="11"/>
      <c r="M46" s="25">
        <v>4058.6567164179105</v>
      </c>
      <c r="N46" s="38">
        <v>4092.6666666666665</v>
      </c>
      <c r="O46" s="10"/>
      <c r="P46" s="11"/>
      <c r="Q46" s="74">
        <f t="shared" si="768"/>
        <v>867</v>
      </c>
      <c r="R46" s="74">
        <f t="shared" si="768"/>
        <v>75</v>
      </c>
      <c r="S46" s="11">
        <v>328</v>
      </c>
      <c r="T46" s="12">
        <f t="shared" si="710"/>
        <v>0.43021914648212228</v>
      </c>
      <c r="U46" s="11">
        <v>45</v>
      </c>
      <c r="V46" s="12">
        <f t="shared" si="711"/>
        <v>0.12064343163538874</v>
      </c>
      <c r="W46" s="13"/>
      <c r="X46" s="11"/>
      <c r="Y46" s="25">
        <v>4102.5714285714284</v>
      </c>
      <c r="Z46" s="38">
        <v>4256</v>
      </c>
      <c r="AA46" s="10">
        <v>1</v>
      </c>
      <c r="AB46" s="11"/>
      <c r="AC46" s="74">
        <f t="shared" si="769"/>
        <v>168</v>
      </c>
      <c r="AD46" s="74">
        <f t="shared" si="769"/>
        <v>13</v>
      </c>
      <c r="AE46" s="11">
        <v>39</v>
      </c>
      <c r="AF46" s="12">
        <f t="shared" si="713"/>
        <v>0.25</v>
      </c>
      <c r="AG46" s="11">
        <v>3</v>
      </c>
      <c r="AH46" s="12">
        <f t="shared" si="714"/>
        <v>7.1428571428571425E-2</v>
      </c>
      <c r="AI46" s="13"/>
      <c r="AJ46" s="11"/>
      <c r="AK46" s="25">
        <v>3998.4615384615386</v>
      </c>
      <c r="AL46" s="38">
        <v>4442</v>
      </c>
      <c r="AM46" s="10"/>
      <c r="AN46" s="11"/>
      <c r="AO46" s="74">
        <f t="shared" si="770"/>
        <v>864</v>
      </c>
      <c r="AP46" s="74">
        <f t="shared" si="770"/>
        <v>75</v>
      </c>
      <c r="AQ46" s="11">
        <v>348</v>
      </c>
      <c r="AR46" s="12">
        <f t="shared" si="716"/>
        <v>0.44791666666666669</v>
      </c>
      <c r="AS46" s="11">
        <v>39</v>
      </c>
      <c r="AT46" s="12">
        <f t="shared" si="717"/>
        <v>0.10077519379844961</v>
      </c>
      <c r="AU46" s="13"/>
      <c r="AV46" s="11"/>
      <c r="AW46" s="25">
        <v>4101.6417910447763</v>
      </c>
      <c r="AX46" s="38">
        <v>4314</v>
      </c>
      <c r="AY46" s="10">
        <v>4</v>
      </c>
      <c r="AZ46" s="11"/>
      <c r="BA46" s="74">
        <f t="shared" si="771"/>
        <v>849</v>
      </c>
      <c r="BB46" s="74">
        <f t="shared" si="771"/>
        <v>73</v>
      </c>
      <c r="BC46" s="11">
        <v>328</v>
      </c>
      <c r="BD46" s="12">
        <f t="shared" si="719"/>
        <v>0.44876325088339225</v>
      </c>
      <c r="BE46" s="11">
        <v>53</v>
      </c>
      <c r="BF46" s="12">
        <f t="shared" si="720"/>
        <v>0.13910761154855644</v>
      </c>
      <c r="BG46" s="13"/>
      <c r="BH46" s="11"/>
      <c r="BI46" s="25">
        <v>4231.1940298507461</v>
      </c>
      <c r="BJ46" s="38">
        <v>4602</v>
      </c>
      <c r="BK46" s="10"/>
      <c r="BL46" s="11"/>
      <c r="BM46" s="74">
        <f t="shared" si="772"/>
        <v>0</v>
      </c>
      <c r="BN46" s="74">
        <f t="shared" si="772"/>
        <v>0</v>
      </c>
      <c r="BO46" s="11"/>
      <c r="BP46" s="12" t="e">
        <f t="shared" si="722"/>
        <v>#DIV/0!</v>
      </c>
      <c r="BQ46" s="11"/>
      <c r="BR46" s="12" t="e">
        <f t="shared" si="723"/>
        <v>#DIV/0!</v>
      </c>
      <c r="BS46" s="13"/>
      <c r="BT46" s="11"/>
      <c r="BU46" s="25"/>
      <c r="BV46" s="38"/>
      <c r="BW46" s="10"/>
      <c r="BX46" s="11"/>
      <c r="BY46" s="74">
        <f t="shared" si="773"/>
        <v>0</v>
      </c>
      <c r="BZ46" s="74">
        <f t="shared" si="773"/>
        <v>0</v>
      </c>
      <c r="CA46" s="11"/>
      <c r="CB46" s="12" t="e">
        <f t="shared" si="725"/>
        <v>#DIV/0!</v>
      </c>
      <c r="CC46" s="11"/>
      <c r="CD46" s="12" t="e">
        <f t="shared" si="726"/>
        <v>#DIV/0!</v>
      </c>
      <c r="CE46" s="13"/>
      <c r="CF46" s="11"/>
      <c r="CG46" s="25"/>
      <c r="CH46" s="38"/>
      <c r="CI46" s="10"/>
      <c r="CJ46" s="11"/>
      <c r="CK46" s="74">
        <f t="shared" si="774"/>
        <v>0</v>
      </c>
      <c r="CL46" s="74">
        <f t="shared" si="774"/>
        <v>0</v>
      </c>
      <c r="CM46" s="11"/>
      <c r="CN46" s="12" t="e">
        <f t="shared" si="728"/>
        <v>#DIV/0!</v>
      </c>
      <c r="CO46" s="11"/>
      <c r="CP46" s="12" t="e">
        <f t="shared" si="729"/>
        <v>#DIV/0!</v>
      </c>
      <c r="CQ46" s="13"/>
      <c r="CR46" s="11"/>
      <c r="CS46" s="25"/>
      <c r="CT46" s="38"/>
      <c r="CU46" s="10"/>
      <c r="CV46" s="11"/>
      <c r="CW46" s="74">
        <f t="shared" si="775"/>
        <v>0</v>
      </c>
      <c r="CX46" s="74">
        <f t="shared" si="775"/>
        <v>0</v>
      </c>
      <c r="CY46" s="11"/>
      <c r="CZ46" s="12" t="e">
        <f t="shared" si="731"/>
        <v>#DIV/0!</v>
      </c>
      <c r="DA46" s="11"/>
      <c r="DB46" s="12" t="e">
        <f t="shared" si="732"/>
        <v>#DIV/0!</v>
      </c>
      <c r="DC46" s="13"/>
      <c r="DD46" s="11"/>
      <c r="DE46" s="25"/>
      <c r="DF46" s="38"/>
      <c r="DG46" s="10"/>
      <c r="DH46" s="11"/>
      <c r="DI46" s="74">
        <f t="shared" si="776"/>
        <v>0</v>
      </c>
      <c r="DJ46" s="74">
        <f t="shared" si="776"/>
        <v>0</v>
      </c>
      <c r="DK46" s="11"/>
      <c r="DL46" s="12" t="e">
        <f t="shared" si="734"/>
        <v>#DIV/0!</v>
      </c>
      <c r="DM46" s="11"/>
      <c r="DN46" s="12" t="e">
        <f t="shared" si="735"/>
        <v>#DIV/0!</v>
      </c>
      <c r="DO46" s="13"/>
      <c r="DP46" s="11"/>
      <c r="DQ46" s="25"/>
      <c r="DR46" s="38"/>
      <c r="DS46" s="10"/>
      <c r="DT46" s="11"/>
      <c r="DU46" s="74">
        <f t="shared" si="777"/>
        <v>0</v>
      </c>
      <c r="DV46" s="74">
        <f t="shared" si="777"/>
        <v>0</v>
      </c>
      <c r="DW46" s="11"/>
      <c r="DX46" s="12" t="e">
        <f t="shared" si="737"/>
        <v>#DIV/0!</v>
      </c>
      <c r="DY46" s="11"/>
      <c r="DZ46" s="12" t="e">
        <f t="shared" si="738"/>
        <v>#DIV/0!</v>
      </c>
      <c r="EA46" s="13"/>
      <c r="EB46" s="11"/>
      <c r="EC46" s="25"/>
      <c r="ED46" s="38"/>
      <c r="EE46" s="10"/>
      <c r="EF46" s="11"/>
      <c r="EG46" s="74">
        <f t="shared" si="778"/>
        <v>0</v>
      </c>
      <c r="EH46" s="74">
        <f t="shared" si="778"/>
        <v>0</v>
      </c>
      <c r="EI46" s="11"/>
      <c r="EJ46" s="12" t="e">
        <f t="shared" si="740"/>
        <v>#DIV/0!</v>
      </c>
      <c r="EK46" s="11"/>
      <c r="EL46" s="12" t="e">
        <f t="shared" si="741"/>
        <v>#DIV/0!</v>
      </c>
      <c r="EM46" s="13"/>
      <c r="EN46" s="11"/>
      <c r="EO46" s="25"/>
      <c r="EP46" s="38"/>
      <c r="EQ46" s="10"/>
      <c r="ER46" s="11"/>
      <c r="ES46" s="74">
        <f t="shared" si="779"/>
        <v>0</v>
      </c>
      <c r="ET46" s="74">
        <f t="shared" si="779"/>
        <v>0</v>
      </c>
      <c r="EU46" s="11"/>
      <c r="EV46" s="12" t="e">
        <f t="shared" si="743"/>
        <v>#DIV/0!</v>
      </c>
      <c r="EW46" s="11"/>
      <c r="EX46" s="12" t="e">
        <f t="shared" si="744"/>
        <v>#DIV/0!</v>
      </c>
      <c r="EY46" s="13"/>
      <c r="EZ46" s="11"/>
      <c r="FA46" s="25"/>
      <c r="FB46" s="38"/>
      <c r="FC46" s="10"/>
      <c r="FD46" s="11"/>
      <c r="FE46" s="74">
        <f t="shared" si="780"/>
        <v>0</v>
      </c>
      <c r="FF46" s="74">
        <f t="shared" si="780"/>
        <v>0</v>
      </c>
      <c r="FG46" s="11"/>
      <c r="FH46" s="12" t="e">
        <f t="shared" si="746"/>
        <v>#DIV/0!</v>
      </c>
      <c r="FI46" s="11"/>
      <c r="FJ46" s="12" t="e">
        <f t="shared" si="747"/>
        <v>#DIV/0!</v>
      </c>
      <c r="FK46" s="13"/>
      <c r="FL46" s="11"/>
      <c r="FM46" s="25"/>
      <c r="FN46" s="38"/>
      <c r="FO46" s="10"/>
      <c r="FP46" s="11"/>
      <c r="FQ46" s="74">
        <f t="shared" si="781"/>
        <v>0</v>
      </c>
      <c r="FR46" s="74">
        <f t="shared" si="781"/>
        <v>0</v>
      </c>
      <c r="FS46" s="11"/>
      <c r="FT46" s="12" t="e">
        <f t="shared" si="749"/>
        <v>#DIV/0!</v>
      </c>
      <c r="FU46" s="11"/>
      <c r="FV46" s="12" t="e">
        <f t="shared" si="750"/>
        <v>#DIV/0!</v>
      </c>
      <c r="FW46" s="13"/>
      <c r="FX46" s="11"/>
      <c r="FY46" s="25"/>
      <c r="FZ46" s="38"/>
      <c r="GA46" s="10"/>
      <c r="GB46" s="11"/>
      <c r="GC46" s="74">
        <f t="shared" si="782"/>
        <v>0</v>
      </c>
      <c r="GD46" s="74">
        <f t="shared" si="782"/>
        <v>0</v>
      </c>
      <c r="GE46" s="11"/>
      <c r="GF46" s="12" t="e">
        <f t="shared" si="752"/>
        <v>#DIV/0!</v>
      </c>
      <c r="GG46" s="11"/>
      <c r="GH46" s="12" t="e">
        <f t="shared" si="753"/>
        <v>#DIV/0!</v>
      </c>
      <c r="GI46" s="13"/>
      <c r="GJ46" s="11"/>
      <c r="GK46" s="25"/>
      <c r="GL46" s="38"/>
      <c r="GM46" s="10"/>
      <c r="GN46" s="11"/>
      <c r="GO46" s="74">
        <f t="shared" si="783"/>
        <v>0</v>
      </c>
      <c r="GP46" s="74">
        <f t="shared" si="783"/>
        <v>0</v>
      </c>
      <c r="GQ46" s="11"/>
      <c r="GR46" s="12" t="e">
        <f t="shared" si="755"/>
        <v>#DIV/0!</v>
      </c>
      <c r="GS46" s="11"/>
      <c r="GT46" s="12" t="e">
        <f t="shared" si="756"/>
        <v>#DIV/0!</v>
      </c>
      <c r="GU46" s="13"/>
      <c r="GV46" s="11"/>
      <c r="GW46" s="25"/>
      <c r="GX46" s="38"/>
      <c r="GY46" s="10"/>
      <c r="GZ46" s="11"/>
      <c r="HA46" s="74">
        <f t="shared" si="784"/>
        <v>0</v>
      </c>
      <c r="HB46" s="74">
        <f t="shared" si="784"/>
        <v>0</v>
      </c>
      <c r="HC46" s="11"/>
      <c r="HD46" s="12" t="e">
        <f t="shared" si="758"/>
        <v>#DIV/0!</v>
      </c>
      <c r="HE46" s="11"/>
      <c r="HF46" s="12" t="e">
        <f t="shared" si="759"/>
        <v>#DIV/0!</v>
      </c>
      <c r="HG46" s="13"/>
      <c r="HH46" s="11"/>
      <c r="HI46" s="25"/>
      <c r="HJ46" s="38"/>
      <c r="HK46" s="10">
        <f t="shared" si="760"/>
        <v>5</v>
      </c>
      <c r="HL46" s="11">
        <f t="shared" si="760"/>
        <v>0</v>
      </c>
      <c r="HM46" s="11">
        <f t="shared" si="760"/>
        <v>3612</v>
      </c>
      <c r="HN46" s="11">
        <f t="shared" si="760"/>
        <v>309</v>
      </c>
      <c r="HO46" s="11">
        <f t="shared" si="761"/>
        <v>1514</v>
      </c>
      <c r="HP46" s="215">
        <f t="shared" si="786"/>
        <v>0.41915836101882614</v>
      </c>
      <c r="HQ46" s="15">
        <f t="shared" si="763"/>
        <v>202</v>
      </c>
      <c r="HR46" s="12">
        <f t="shared" si="785"/>
        <v>0.1334214002642008</v>
      </c>
      <c r="HS46" s="16">
        <v>62.5</v>
      </c>
      <c r="HT46" s="17">
        <v>1206</v>
      </c>
      <c r="HU46" s="16">
        <f t="shared" si="764"/>
        <v>79.656538969616904</v>
      </c>
      <c r="HV46" s="23">
        <v>4117.570422535211</v>
      </c>
      <c r="HW46" s="22">
        <v>4325.8461538461543</v>
      </c>
    </row>
    <row r="47" spans="1:231" ht="18.75" x14ac:dyDescent="0.25">
      <c r="A47" s="226"/>
      <c r="B47" s="41">
        <f t="shared" si="765"/>
        <v>44462</v>
      </c>
      <c r="C47" s="10">
        <v>1</v>
      </c>
      <c r="D47" s="11"/>
      <c r="E47" s="74">
        <f>E46-C47</f>
        <v>863</v>
      </c>
      <c r="F47" s="74">
        <f>F46-D47</f>
        <v>73</v>
      </c>
      <c r="G47" s="11">
        <v>282</v>
      </c>
      <c r="H47" s="12">
        <f t="shared" si="708"/>
        <v>0.37891077636152953</v>
      </c>
      <c r="I47" s="11">
        <v>45</v>
      </c>
      <c r="J47" s="12">
        <f t="shared" si="767"/>
        <v>0.13761467889908258</v>
      </c>
      <c r="K47" s="13"/>
      <c r="L47" s="11"/>
      <c r="M47" s="39">
        <v>97.014925373134332</v>
      </c>
      <c r="N47" s="43">
        <v>100</v>
      </c>
      <c r="O47" s="10"/>
      <c r="P47" s="11"/>
      <c r="Q47" s="74">
        <f t="shared" si="768"/>
        <v>867</v>
      </c>
      <c r="R47" s="74">
        <f t="shared" si="768"/>
        <v>75</v>
      </c>
      <c r="S47" s="11">
        <v>360</v>
      </c>
      <c r="T47" s="12">
        <f t="shared" si="710"/>
        <v>0.48327566320645904</v>
      </c>
      <c r="U47" s="11">
        <v>59</v>
      </c>
      <c r="V47" s="12">
        <f t="shared" si="711"/>
        <v>0.14081145584725538</v>
      </c>
      <c r="W47" s="163">
        <v>148.92870000000002</v>
      </c>
      <c r="X47" s="11"/>
      <c r="Y47" s="39">
        <v>100</v>
      </c>
      <c r="Z47" s="43">
        <v>100</v>
      </c>
      <c r="AA47" s="10">
        <v>1</v>
      </c>
      <c r="AB47" s="11"/>
      <c r="AC47" s="74">
        <f t="shared" si="769"/>
        <v>167</v>
      </c>
      <c r="AD47" s="74">
        <f t="shared" si="769"/>
        <v>13</v>
      </c>
      <c r="AE47" s="11">
        <v>42</v>
      </c>
      <c r="AF47" s="12">
        <f t="shared" si="713"/>
        <v>0.32934131736526945</v>
      </c>
      <c r="AG47" s="11">
        <v>13</v>
      </c>
      <c r="AH47" s="12">
        <f t="shared" si="714"/>
        <v>0.23636363636363636</v>
      </c>
      <c r="AI47" s="13"/>
      <c r="AJ47" s="11"/>
      <c r="AK47" s="39">
        <v>100</v>
      </c>
      <c r="AL47" s="43">
        <v>100</v>
      </c>
      <c r="AM47" s="10"/>
      <c r="AN47" s="11"/>
      <c r="AO47" s="74">
        <f t="shared" si="770"/>
        <v>864</v>
      </c>
      <c r="AP47" s="74">
        <f t="shared" si="770"/>
        <v>75</v>
      </c>
      <c r="AQ47" s="11">
        <v>356</v>
      </c>
      <c r="AR47" s="12">
        <f t="shared" si="716"/>
        <v>0.45717592592592593</v>
      </c>
      <c r="AS47" s="11">
        <v>39</v>
      </c>
      <c r="AT47" s="12">
        <f t="shared" si="717"/>
        <v>9.8734177215189872E-2</v>
      </c>
      <c r="AU47" s="163">
        <v>147.77719999999997</v>
      </c>
      <c r="AV47" s="11"/>
      <c r="AW47" s="39">
        <v>100</v>
      </c>
      <c r="AX47" s="43">
        <v>100</v>
      </c>
      <c r="AY47" s="10">
        <v>3</v>
      </c>
      <c r="AZ47" s="11"/>
      <c r="BA47" s="74">
        <f t="shared" si="771"/>
        <v>846</v>
      </c>
      <c r="BB47" s="74">
        <f t="shared" si="771"/>
        <v>73</v>
      </c>
      <c r="BC47" s="11">
        <v>326</v>
      </c>
      <c r="BD47" s="12">
        <f t="shared" si="719"/>
        <v>0.4385342789598109</v>
      </c>
      <c r="BE47" s="11">
        <v>45</v>
      </c>
      <c r="BF47" s="12">
        <f t="shared" si="720"/>
        <v>0.12129380053908356</v>
      </c>
      <c r="BG47" s="163">
        <v>147.28369999999995</v>
      </c>
      <c r="BH47" s="11"/>
      <c r="BI47" s="39">
        <v>95.522388059701498</v>
      </c>
      <c r="BJ47" s="43">
        <v>100</v>
      </c>
      <c r="BK47" s="10"/>
      <c r="BL47" s="11"/>
      <c r="BM47" s="74">
        <f t="shared" si="772"/>
        <v>0</v>
      </c>
      <c r="BN47" s="74">
        <f t="shared" si="772"/>
        <v>0</v>
      </c>
      <c r="BO47" s="11"/>
      <c r="BP47" s="12" t="e">
        <f t="shared" si="722"/>
        <v>#DIV/0!</v>
      </c>
      <c r="BQ47" s="11"/>
      <c r="BR47" s="12" t="e">
        <f t="shared" si="723"/>
        <v>#DIV/0!</v>
      </c>
      <c r="BS47" s="13"/>
      <c r="BT47" s="11"/>
      <c r="BU47" s="39"/>
      <c r="BV47" s="43"/>
      <c r="BW47" s="10"/>
      <c r="BX47" s="11"/>
      <c r="BY47" s="74">
        <f t="shared" si="773"/>
        <v>0</v>
      </c>
      <c r="BZ47" s="74">
        <f t="shared" si="773"/>
        <v>0</v>
      </c>
      <c r="CA47" s="11"/>
      <c r="CB47" s="12" t="e">
        <f t="shared" si="725"/>
        <v>#DIV/0!</v>
      </c>
      <c r="CC47" s="11"/>
      <c r="CD47" s="12" t="e">
        <f t="shared" si="726"/>
        <v>#DIV/0!</v>
      </c>
      <c r="CE47" s="13"/>
      <c r="CF47" s="11"/>
      <c r="CG47" s="39"/>
      <c r="CH47" s="43"/>
      <c r="CI47" s="10"/>
      <c r="CJ47" s="11"/>
      <c r="CK47" s="74">
        <f t="shared" si="774"/>
        <v>0</v>
      </c>
      <c r="CL47" s="74">
        <f t="shared" si="774"/>
        <v>0</v>
      </c>
      <c r="CM47" s="11"/>
      <c r="CN47" s="12" t="e">
        <f t="shared" si="728"/>
        <v>#DIV/0!</v>
      </c>
      <c r="CO47" s="11"/>
      <c r="CP47" s="12" t="e">
        <f t="shared" si="729"/>
        <v>#DIV/0!</v>
      </c>
      <c r="CQ47" s="13"/>
      <c r="CR47" s="11"/>
      <c r="CS47" s="39"/>
      <c r="CT47" s="43"/>
      <c r="CU47" s="10"/>
      <c r="CV47" s="11"/>
      <c r="CW47" s="74">
        <f t="shared" si="775"/>
        <v>0</v>
      </c>
      <c r="CX47" s="74">
        <f t="shared" si="775"/>
        <v>0</v>
      </c>
      <c r="CY47" s="11"/>
      <c r="CZ47" s="12" t="e">
        <f t="shared" si="731"/>
        <v>#DIV/0!</v>
      </c>
      <c r="DA47" s="11"/>
      <c r="DB47" s="12" t="e">
        <f t="shared" si="732"/>
        <v>#DIV/0!</v>
      </c>
      <c r="DC47" s="13"/>
      <c r="DD47" s="11"/>
      <c r="DE47" s="39"/>
      <c r="DF47" s="43"/>
      <c r="DG47" s="10"/>
      <c r="DH47" s="11"/>
      <c r="DI47" s="74">
        <f t="shared" si="776"/>
        <v>0</v>
      </c>
      <c r="DJ47" s="74">
        <f t="shared" si="776"/>
        <v>0</v>
      </c>
      <c r="DK47" s="11"/>
      <c r="DL47" s="12" t="e">
        <f t="shared" si="734"/>
        <v>#DIV/0!</v>
      </c>
      <c r="DM47" s="11"/>
      <c r="DN47" s="12" t="e">
        <f t="shared" si="735"/>
        <v>#DIV/0!</v>
      </c>
      <c r="DO47" s="13"/>
      <c r="DP47" s="11"/>
      <c r="DQ47" s="39"/>
      <c r="DR47" s="43"/>
      <c r="DS47" s="10"/>
      <c r="DT47" s="11"/>
      <c r="DU47" s="74">
        <f t="shared" si="777"/>
        <v>0</v>
      </c>
      <c r="DV47" s="74">
        <f t="shared" si="777"/>
        <v>0</v>
      </c>
      <c r="DW47" s="11"/>
      <c r="DX47" s="12" t="e">
        <f t="shared" si="737"/>
        <v>#DIV/0!</v>
      </c>
      <c r="DY47" s="11"/>
      <c r="DZ47" s="12" t="e">
        <f t="shared" si="738"/>
        <v>#DIV/0!</v>
      </c>
      <c r="EA47" s="13"/>
      <c r="EB47" s="11"/>
      <c r="EC47" s="39"/>
      <c r="ED47" s="43"/>
      <c r="EE47" s="10"/>
      <c r="EF47" s="11"/>
      <c r="EG47" s="74">
        <f t="shared" si="778"/>
        <v>0</v>
      </c>
      <c r="EH47" s="74">
        <f t="shared" si="778"/>
        <v>0</v>
      </c>
      <c r="EI47" s="11"/>
      <c r="EJ47" s="12" t="e">
        <f t="shared" si="740"/>
        <v>#DIV/0!</v>
      </c>
      <c r="EK47" s="11"/>
      <c r="EL47" s="12" t="e">
        <f t="shared" si="741"/>
        <v>#DIV/0!</v>
      </c>
      <c r="EM47" s="13"/>
      <c r="EN47" s="11"/>
      <c r="EO47" s="39"/>
      <c r="EP47" s="43"/>
      <c r="EQ47" s="10"/>
      <c r="ER47" s="11"/>
      <c r="ES47" s="74">
        <f t="shared" si="779"/>
        <v>0</v>
      </c>
      <c r="ET47" s="74">
        <f t="shared" si="779"/>
        <v>0</v>
      </c>
      <c r="EU47" s="11"/>
      <c r="EV47" s="12" t="e">
        <f t="shared" si="743"/>
        <v>#DIV/0!</v>
      </c>
      <c r="EW47" s="11"/>
      <c r="EX47" s="12" t="e">
        <f t="shared" si="744"/>
        <v>#DIV/0!</v>
      </c>
      <c r="EY47" s="13"/>
      <c r="EZ47" s="11"/>
      <c r="FA47" s="39"/>
      <c r="FB47" s="43"/>
      <c r="FC47" s="10"/>
      <c r="FD47" s="11"/>
      <c r="FE47" s="74">
        <f t="shared" si="780"/>
        <v>0</v>
      </c>
      <c r="FF47" s="74">
        <f t="shared" si="780"/>
        <v>0</v>
      </c>
      <c r="FG47" s="11"/>
      <c r="FH47" s="12" t="e">
        <f t="shared" si="746"/>
        <v>#DIV/0!</v>
      </c>
      <c r="FI47" s="11"/>
      <c r="FJ47" s="12" t="e">
        <f t="shared" si="747"/>
        <v>#DIV/0!</v>
      </c>
      <c r="FK47" s="13"/>
      <c r="FL47" s="11"/>
      <c r="FM47" s="39"/>
      <c r="FN47" s="43"/>
      <c r="FO47" s="10"/>
      <c r="FP47" s="11"/>
      <c r="FQ47" s="74">
        <f t="shared" si="781"/>
        <v>0</v>
      </c>
      <c r="FR47" s="74">
        <f t="shared" si="781"/>
        <v>0</v>
      </c>
      <c r="FS47" s="11"/>
      <c r="FT47" s="12" t="e">
        <f t="shared" si="749"/>
        <v>#DIV/0!</v>
      </c>
      <c r="FU47" s="11"/>
      <c r="FV47" s="12" t="e">
        <f t="shared" si="750"/>
        <v>#DIV/0!</v>
      </c>
      <c r="FW47" s="13"/>
      <c r="FX47" s="11"/>
      <c r="FY47" s="39"/>
      <c r="FZ47" s="43"/>
      <c r="GA47" s="10"/>
      <c r="GB47" s="11"/>
      <c r="GC47" s="74">
        <f t="shared" si="782"/>
        <v>0</v>
      </c>
      <c r="GD47" s="74">
        <f t="shared" si="782"/>
        <v>0</v>
      </c>
      <c r="GE47" s="11"/>
      <c r="GF47" s="12" t="e">
        <f t="shared" si="752"/>
        <v>#DIV/0!</v>
      </c>
      <c r="GG47" s="11"/>
      <c r="GH47" s="12" t="e">
        <f t="shared" si="753"/>
        <v>#DIV/0!</v>
      </c>
      <c r="GI47" s="13"/>
      <c r="GJ47" s="11"/>
      <c r="GK47" s="39"/>
      <c r="GL47" s="43"/>
      <c r="GM47" s="10"/>
      <c r="GN47" s="11"/>
      <c r="GO47" s="74">
        <f t="shared" si="783"/>
        <v>0</v>
      </c>
      <c r="GP47" s="74">
        <f t="shared" si="783"/>
        <v>0</v>
      </c>
      <c r="GQ47" s="11"/>
      <c r="GR47" s="12" t="e">
        <f t="shared" si="755"/>
        <v>#DIV/0!</v>
      </c>
      <c r="GS47" s="11"/>
      <c r="GT47" s="12" t="e">
        <f t="shared" si="756"/>
        <v>#DIV/0!</v>
      </c>
      <c r="GU47" s="13"/>
      <c r="GV47" s="11"/>
      <c r="GW47" s="39"/>
      <c r="GX47" s="43"/>
      <c r="GY47" s="10"/>
      <c r="GZ47" s="11"/>
      <c r="HA47" s="74">
        <f t="shared" si="784"/>
        <v>0</v>
      </c>
      <c r="HB47" s="74">
        <f t="shared" si="784"/>
        <v>0</v>
      </c>
      <c r="HC47" s="11"/>
      <c r="HD47" s="12" t="e">
        <f t="shared" si="758"/>
        <v>#DIV/0!</v>
      </c>
      <c r="HE47" s="11"/>
      <c r="HF47" s="12" t="e">
        <f t="shared" si="759"/>
        <v>#DIV/0!</v>
      </c>
      <c r="HG47" s="13"/>
      <c r="HH47" s="11"/>
      <c r="HI47" s="39"/>
      <c r="HJ47" s="43"/>
      <c r="HK47" s="10">
        <f t="shared" si="760"/>
        <v>5</v>
      </c>
      <c r="HL47" s="11">
        <f t="shared" si="760"/>
        <v>0</v>
      </c>
      <c r="HM47" s="11">
        <f t="shared" si="760"/>
        <v>3607</v>
      </c>
      <c r="HN47" s="11">
        <f t="shared" si="760"/>
        <v>309</v>
      </c>
      <c r="HO47" s="11">
        <f t="shared" si="761"/>
        <v>1567</v>
      </c>
      <c r="HP47" s="215">
        <f t="shared" si="786"/>
        <v>0.43443304685334072</v>
      </c>
      <c r="HQ47" s="15">
        <f t="shared" si="763"/>
        <v>201</v>
      </c>
      <c r="HR47" s="12">
        <f t="shared" si="785"/>
        <v>0.12827058072750477</v>
      </c>
      <c r="HS47" s="16">
        <v>62.8</v>
      </c>
      <c r="HT47" s="17">
        <v>1233</v>
      </c>
      <c r="HU47" s="16">
        <f t="shared" si="764"/>
        <v>78.685386088066366</v>
      </c>
      <c r="HV47" s="23">
        <v>96.478873239436624</v>
      </c>
      <c r="HW47" s="22">
        <v>90.769230769230774</v>
      </c>
    </row>
    <row r="48" spans="1:231" ht="19.5" thickBot="1" x14ac:dyDescent="0.3">
      <c r="A48" s="226"/>
      <c r="B48" s="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1684</v>
      </c>
      <c r="H48" s="28">
        <f>((G48+I48)/7)/E47</f>
        <v>0.33852011256414505</v>
      </c>
      <c r="I48" s="27">
        <f>SUM(I41:I47)</f>
        <v>361</v>
      </c>
      <c r="J48" s="28">
        <f>(I48/(I48+G48))</f>
        <v>0.17652811735941321</v>
      </c>
      <c r="K48" s="27"/>
      <c r="L48" s="27"/>
      <c r="M48" s="29">
        <f>M46/M45*100-100</f>
        <v>6.526423003094763</v>
      </c>
      <c r="N48" s="72">
        <f>N46/N45*100-100</f>
        <v>-3.0173775671405991</v>
      </c>
      <c r="O48" s="26">
        <f t="shared" ref="O48:P48" si="787">SUM(O41:O47)</f>
        <v>3</v>
      </c>
      <c r="P48" s="27">
        <f t="shared" si="787"/>
        <v>0</v>
      </c>
      <c r="Q48" s="27"/>
      <c r="R48" s="27"/>
      <c r="S48" s="27">
        <f t="shared" ref="S48" si="788">SUM(S41:S47)</f>
        <v>2168</v>
      </c>
      <c r="T48" s="28">
        <f t="shared" ref="T48" si="789">((S48+U48)/7)/Q47</f>
        <v>0.41028175976272863</v>
      </c>
      <c r="U48" s="27">
        <f t="shared" ref="U48" si="790">SUM(U41:U47)</f>
        <v>322</v>
      </c>
      <c r="V48" s="28">
        <f t="shared" ref="V48" si="791">(U48/(U48+S48))</f>
        <v>0.12931726907630522</v>
      </c>
      <c r="W48" s="27"/>
      <c r="X48" s="27"/>
      <c r="Y48" s="29">
        <f t="shared" ref="Y48:Z48" si="792">Y46/Y45*100-100</f>
        <v>7.6790401199849896</v>
      </c>
      <c r="Z48" s="72">
        <f t="shared" si="792"/>
        <v>0.85308056872037241</v>
      </c>
      <c r="AA48" s="26">
        <f t="shared" ref="AA48:AB48" si="793">SUM(AA41:AA47)</f>
        <v>4</v>
      </c>
      <c r="AB48" s="27">
        <f t="shared" si="793"/>
        <v>0</v>
      </c>
      <c r="AC48" s="27"/>
      <c r="AD48" s="27"/>
      <c r="AE48" s="27">
        <f t="shared" ref="AE48" si="794">SUM(AE41:AE47)</f>
        <v>216</v>
      </c>
      <c r="AF48" s="28">
        <f t="shared" ref="AF48" si="795">((AE48+AG48)/7)/AC47</f>
        <v>0.22412318220701455</v>
      </c>
      <c r="AG48" s="27">
        <f t="shared" ref="AG48" si="796">SUM(AG41:AG47)</f>
        <v>46</v>
      </c>
      <c r="AH48" s="28">
        <f t="shared" ref="AH48" si="797">(AG48/(AG48+AE48))</f>
        <v>0.17557251908396945</v>
      </c>
      <c r="AI48" s="27"/>
      <c r="AJ48" s="27"/>
      <c r="AK48" s="29">
        <f t="shared" ref="AK48:AL48" si="798">AK46/AK45*100-100</f>
        <v>4.9464970724813355</v>
      </c>
      <c r="AL48" s="72">
        <f t="shared" si="798"/>
        <v>5.2606635071090153</v>
      </c>
      <c r="AM48" s="26">
        <f t="shared" ref="AM48:AN48" si="799">SUM(AM41:AM47)</f>
        <v>6</v>
      </c>
      <c r="AN48" s="27">
        <f t="shared" si="799"/>
        <v>0</v>
      </c>
      <c r="AO48" s="27"/>
      <c r="AP48" s="27"/>
      <c r="AQ48" s="27">
        <f t="shared" ref="AQ48" si="800">SUM(AQ41:AQ47)</f>
        <v>2189</v>
      </c>
      <c r="AR48" s="28">
        <f t="shared" ref="AR48" si="801">((AQ48+AS48)/7)/AO47</f>
        <v>0.40443121693121697</v>
      </c>
      <c r="AS48" s="27">
        <f t="shared" ref="AS48" si="802">SUM(AS41:AS47)</f>
        <v>257</v>
      </c>
      <c r="AT48" s="28">
        <f t="shared" ref="AT48" si="803">(AS48/(AS48+AQ48))</f>
        <v>0.10506950122649224</v>
      </c>
      <c r="AU48" s="27"/>
      <c r="AV48" s="27"/>
      <c r="AW48" s="29">
        <f t="shared" ref="AW48:AX48" si="804">AW46/AW45*100-100</f>
        <v>7.6546401849022772</v>
      </c>
      <c r="AX48" s="72">
        <f t="shared" si="804"/>
        <v>2.2274881516587612</v>
      </c>
      <c r="AY48" s="26">
        <f t="shared" ref="AY48:AZ48" si="805">SUM(AY41:AY47)</f>
        <v>15</v>
      </c>
      <c r="AZ48" s="27">
        <f t="shared" si="805"/>
        <v>0</v>
      </c>
      <c r="BA48" s="27"/>
      <c r="BB48" s="27"/>
      <c r="BC48" s="27">
        <f t="shared" ref="BC48" si="806">SUM(BC41:BC47)</f>
        <v>2191</v>
      </c>
      <c r="BD48" s="28">
        <f t="shared" ref="BD48" si="807">((BC48+BE48)/7)/BA47</f>
        <v>0.4250253292806484</v>
      </c>
      <c r="BE48" s="27">
        <f t="shared" ref="BE48" si="808">SUM(BE41:BE47)</f>
        <v>326</v>
      </c>
      <c r="BF48" s="28">
        <f t="shared" ref="BF48" si="809">(BE48/(BE48+BC48))</f>
        <v>0.12951926897099722</v>
      </c>
      <c r="BG48" s="27"/>
      <c r="BH48" s="27"/>
      <c r="BI48" s="29">
        <f t="shared" ref="BI48:BJ48" si="810">BI46/BI45*100-100</f>
        <v>11.054961413405408</v>
      </c>
      <c r="BJ48" s="72">
        <f t="shared" si="810"/>
        <v>9.0521327014217974</v>
      </c>
      <c r="BK48" s="26">
        <f t="shared" ref="BK48:BL48" si="811">SUM(BK41:BK47)</f>
        <v>0</v>
      </c>
      <c r="BL48" s="27">
        <f t="shared" si="811"/>
        <v>0</v>
      </c>
      <c r="BM48" s="27"/>
      <c r="BN48" s="27"/>
      <c r="BO48" s="27">
        <f t="shared" ref="BO48" si="812">SUM(BO41:BO47)</f>
        <v>0</v>
      </c>
      <c r="BP48" s="28" t="e">
        <f t="shared" ref="BP48" si="813">((BO48+BQ48)/7)/BM47</f>
        <v>#DIV/0!</v>
      </c>
      <c r="BQ48" s="27">
        <f t="shared" ref="BQ48" si="814">SUM(BQ41:BQ47)</f>
        <v>0</v>
      </c>
      <c r="BR48" s="28" t="e">
        <f t="shared" ref="BR48" si="815">(BQ48/(BQ48+BO48))</f>
        <v>#DIV/0!</v>
      </c>
      <c r="BS48" s="27"/>
      <c r="BT48" s="27"/>
      <c r="BU48" s="29" t="e">
        <f t="shared" ref="BU48:BV48" si="816">BU46/BU45*100-100</f>
        <v>#DIV/0!</v>
      </c>
      <c r="BV48" s="72" t="e">
        <f t="shared" si="816"/>
        <v>#DIV/0!</v>
      </c>
      <c r="BW48" s="26">
        <f t="shared" ref="BW48:BX48" si="817">SUM(BW41:BW47)</f>
        <v>0</v>
      </c>
      <c r="BX48" s="27">
        <f t="shared" si="817"/>
        <v>0</v>
      </c>
      <c r="BY48" s="27"/>
      <c r="BZ48" s="27"/>
      <c r="CA48" s="27">
        <f t="shared" ref="CA48" si="818">SUM(CA41:CA47)</f>
        <v>0</v>
      </c>
      <c r="CB48" s="28" t="e">
        <f t="shared" ref="CB48" si="819">((CA48+CC48)/7)/BY47</f>
        <v>#DIV/0!</v>
      </c>
      <c r="CC48" s="27">
        <f t="shared" ref="CC48" si="820">SUM(CC41:CC47)</f>
        <v>0</v>
      </c>
      <c r="CD48" s="28" t="e">
        <f t="shared" ref="CD48" si="821">(CC48/(CC48+CA48))</f>
        <v>#DIV/0!</v>
      </c>
      <c r="CE48" s="27"/>
      <c r="CF48" s="27"/>
      <c r="CG48" s="29" t="e">
        <f t="shared" ref="CG48:CH48" si="822">CG46/CG45*100-100</f>
        <v>#DIV/0!</v>
      </c>
      <c r="CH48" s="72" t="e">
        <f t="shared" si="822"/>
        <v>#DIV/0!</v>
      </c>
      <c r="CI48" s="26">
        <f t="shared" ref="CI48:CJ48" si="823">SUM(CI41:CI47)</f>
        <v>0</v>
      </c>
      <c r="CJ48" s="27">
        <f t="shared" si="823"/>
        <v>0</v>
      </c>
      <c r="CK48" s="27"/>
      <c r="CL48" s="27"/>
      <c r="CM48" s="27">
        <f t="shared" ref="CM48" si="824">SUM(CM41:CM47)</f>
        <v>0</v>
      </c>
      <c r="CN48" s="28" t="e">
        <f t="shared" ref="CN48" si="825">((CM48+CO48)/7)/CK47</f>
        <v>#DIV/0!</v>
      </c>
      <c r="CO48" s="27">
        <f t="shared" ref="CO48" si="826">SUM(CO41:CO47)</f>
        <v>0</v>
      </c>
      <c r="CP48" s="28" t="e">
        <f t="shared" ref="CP48" si="827">(CO48/(CO48+CM48))</f>
        <v>#DIV/0!</v>
      </c>
      <c r="CQ48" s="27"/>
      <c r="CR48" s="27"/>
      <c r="CS48" s="29" t="e">
        <f t="shared" ref="CS48:CT48" si="828">CS46/CS45*100-100</f>
        <v>#DIV/0!</v>
      </c>
      <c r="CT48" s="72" t="e">
        <f t="shared" si="828"/>
        <v>#DIV/0!</v>
      </c>
      <c r="CU48" s="26">
        <f t="shared" ref="CU48:CV48" si="829">SUM(CU41:CU47)</f>
        <v>0</v>
      </c>
      <c r="CV48" s="27">
        <f t="shared" si="829"/>
        <v>0</v>
      </c>
      <c r="CW48" s="27"/>
      <c r="CX48" s="27"/>
      <c r="CY48" s="27">
        <f t="shared" ref="CY48" si="830">SUM(CY41:CY47)</f>
        <v>0</v>
      </c>
      <c r="CZ48" s="28" t="e">
        <f t="shared" ref="CZ48" si="831">((CY48+DA48)/7)/CW47</f>
        <v>#DIV/0!</v>
      </c>
      <c r="DA48" s="27">
        <f t="shared" ref="DA48" si="832">SUM(DA41:DA47)</f>
        <v>0</v>
      </c>
      <c r="DB48" s="28" t="e">
        <f t="shared" ref="DB48" si="833">(DA48/(DA48+CY48))</f>
        <v>#DIV/0!</v>
      </c>
      <c r="DC48" s="27"/>
      <c r="DD48" s="27"/>
      <c r="DE48" s="29" t="e">
        <f t="shared" ref="DE48:DF48" si="834">DE46/DE45*100-100</f>
        <v>#DIV/0!</v>
      </c>
      <c r="DF48" s="72" t="e">
        <f t="shared" si="834"/>
        <v>#DIV/0!</v>
      </c>
      <c r="DG48" s="26">
        <f t="shared" ref="DG48:DH48" si="835">SUM(DG41:DG47)</f>
        <v>0</v>
      </c>
      <c r="DH48" s="27">
        <f t="shared" si="835"/>
        <v>0</v>
      </c>
      <c r="DI48" s="27"/>
      <c r="DJ48" s="27"/>
      <c r="DK48" s="27">
        <f t="shared" ref="DK48" si="836">SUM(DK41:DK47)</f>
        <v>0</v>
      </c>
      <c r="DL48" s="28" t="e">
        <f t="shared" ref="DL48" si="837">((DK48+DM48)/7)/DI47</f>
        <v>#DIV/0!</v>
      </c>
      <c r="DM48" s="27">
        <f t="shared" ref="DM48" si="838">SUM(DM41:DM47)</f>
        <v>0</v>
      </c>
      <c r="DN48" s="28" t="e">
        <f t="shared" ref="DN48" si="839">(DM48/(DM48+DK48))</f>
        <v>#DIV/0!</v>
      </c>
      <c r="DO48" s="27"/>
      <c r="DP48" s="27"/>
      <c r="DQ48" s="29" t="e">
        <f t="shared" ref="DQ48:DR48" si="840">DQ46/DQ45*100-100</f>
        <v>#DIV/0!</v>
      </c>
      <c r="DR48" s="72" t="e">
        <f t="shared" si="840"/>
        <v>#DIV/0!</v>
      </c>
      <c r="DS48" s="26">
        <f t="shared" ref="DS48:DT48" si="841">SUM(DS41:DS47)</f>
        <v>0</v>
      </c>
      <c r="DT48" s="27">
        <f t="shared" si="841"/>
        <v>0</v>
      </c>
      <c r="DU48" s="27"/>
      <c r="DV48" s="27"/>
      <c r="DW48" s="27">
        <f t="shared" ref="DW48" si="842">SUM(DW41:DW47)</f>
        <v>0</v>
      </c>
      <c r="DX48" s="28" t="e">
        <f t="shared" ref="DX48" si="843">((DW48+DY48)/7)/DU47</f>
        <v>#DIV/0!</v>
      </c>
      <c r="DY48" s="27">
        <f t="shared" ref="DY48" si="844">SUM(DY41:DY47)</f>
        <v>0</v>
      </c>
      <c r="DZ48" s="28" t="e">
        <f t="shared" ref="DZ48" si="845">(DY48/(DY48+DW48))</f>
        <v>#DIV/0!</v>
      </c>
      <c r="EA48" s="27"/>
      <c r="EB48" s="27"/>
      <c r="EC48" s="29" t="e">
        <f t="shared" ref="EC48:ED48" si="846">EC46/EC45*100-100</f>
        <v>#DIV/0!</v>
      </c>
      <c r="ED48" s="72" t="e">
        <f t="shared" si="846"/>
        <v>#DIV/0!</v>
      </c>
      <c r="EE48" s="26">
        <f t="shared" ref="EE48:EF48" si="847">SUM(EE41:EE47)</f>
        <v>0</v>
      </c>
      <c r="EF48" s="27">
        <f t="shared" si="847"/>
        <v>0</v>
      </c>
      <c r="EG48" s="27"/>
      <c r="EH48" s="27"/>
      <c r="EI48" s="27">
        <f t="shared" ref="EI48" si="848">SUM(EI41:EI47)</f>
        <v>0</v>
      </c>
      <c r="EJ48" s="28" t="e">
        <f t="shared" ref="EJ48" si="849">((EI48+EK48)/7)/EG47</f>
        <v>#DIV/0!</v>
      </c>
      <c r="EK48" s="27">
        <f t="shared" ref="EK48" si="850">SUM(EK41:EK47)</f>
        <v>0</v>
      </c>
      <c r="EL48" s="28" t="e">
        <f t="shared" ref="EL48" si="851">(EK48/(EK48+EI48))</f>
        <v>#DIV/0!</v>
      </c>
      <c r="EM48" s="27"/>
      <c r="EN48" s="27"/>
      <c r="EO48" s="29" t="e">
        <f t="shared" ref="EO48:EP48" si="852">EO46/EO45*100-100</f>
        <v>#DIV/0!</v>
      </c>
      <c r="EP48" s="72" t="e">
        <f t="shared" si="852"/>
        <v>#DIV/0!</v>
      </c>
      <c r="EQ48" s="26">
        <f t="shared" ref="EQ48:ER48" si="853">SUM(EQ41:EQ47)</f>
        <v>0</v>
      </c>
      <c r="ER48" s="27">
        <f t="shared" si="853"/>
        <v>0</v>
      </c>
      <c r="ES48" s="27"/>
      <c r="ET48" s="27"/>
      <c r="EU48" s="27">
        <f t="shared" ref="EU48" si="854">SUM(EU41:EU47)</f>
        <v>0</v>
      </c>
      <c r="EV48" s="28" t="e">
        <f t="shared" ref="EV48" si="855">((EU48+EW48)/7)/ES47</f>
        <v>#DIV/0!</v>
      </c>
      <c r="EW48" s="27">
        <f t="shared" ref="EW48" si="856">SUM(EW41:EW47)</f>
        <v>0</v>
      </c>
      <c r="EX48" s="28" t="e">
        <f t="shared" ref="EX48" si="857">(EW48/(EW48+EU48))</f>
        <v>#DIV/0!</v>
      </c>
      <c r="EY48" s="27"/>
      <c r="EZ48" s="27"/>
      <c r="FA48" s="29" t="e">
        <f t="shared" ref="FA48:FB48" si="858">FA46/FA45*100-100</f>
        <v>#DIV/0!</v>
      </c>
      <c r="FB48" s="72" t="e">
        <f t="shared" si="858"/>
        <v>#DIV/0!</v>
      </c>
      <c r="FC48" s="26">
        <f t="shared" ref="FC48:FD48" si="859">SUM(FC41:FC47)</f>
        <v>0</v>
      </c>
      <c r="FD48" s="27">
        <f t="shared" si="859"/>
        <v>0</v>
      </c>
      <c r="FE48" s="27"/>
      <c r="FF48" s="27"/>
      <c r="FG48" s="27">
        <f t="shared" ref="FG48" si="860">SUM(FG41:FG47)</f>
        <v>0</v>
      </c>
      <c r="FH48" s="28" t="e">
        <f t="shared" ref="FH48" si="861">((FG48+FI48)/7)/FE47</f>
        <v>#DIV/0!</v>
      </c>
      <c r="FI48" s="27">
        <f t="shared" ref="FI48" si="862">SUM(FI41:FI47)</f>
        <v>0</v>
      </c>
      <c r="FJ48" s="28" t="e">
        <f t="shared" ref="FJ48" si="863">(FI48/(FI48+FG48))</f>
        <v>#DIV/0!</v>
      </c>
      <c r="FK48" s="27"/>
      <c r="FL48" s="27"/>
      <c r="FM48" s="29" t="e">
        <f t="shared" ref="FM48:FN48" si="864">FM46/FM45*100-100</f>
        <v>#DIV/0!</v>
      </c>
      <c r="FN48" s="72" t="e">
        <f t="shared" si="864"/>
        <v>#DIV/0!</v>
      </c>
      <c r="FO48" s="26">
        <f t="shared" ref="FO48:FP48" si="865">SUM(FO41:FO47)</f>
        <v>0</v>
      </c>
      <c r="FP48" s="27">
        <f t="shared" si="865"/>
        <v>0</v>
      </c>
      <c r="FQ48" s="27"/>
      <c r="FR48" s="27"/>
      <c r="FS48" s="27">
        <f t="shared" ref="FS48" si="866">SUM(FS41:FS47)</f>
        <v>0</v>
      </c>
      <c r="FT48" s="28" t="e">
        <f t="shared" ref="FT48" si="867">((FS48+FU48)/7)/FQ47</f>
        <v>#DIV/0!</v>
      </c>
      <c r="FU48" s="27">
        <f t="shared" ref="FU48" si="868">SUM(FU41:FU47)</f>
        <v>0</v>
      </c>
      <c r="FV48" s="28" t="e">
        <f t="shared" ref="FV48" si="869">(FU48/(FU48+FS48))</f>
        <v>#DIV/0!</v>
      </c>
      <c r="FW48" s="27"/>
      <c r="FX48" s="27"/>
      <c r="FY48" s="29" t="e">
        <f t="shared" ref="FY48:FZ48" si="870">FY46/FY45*100-100</f>
        <v>#DIV/0!</v>
      </c>
      <c r="FZ48" s="72" t="e">
        <f t="shared" si="870"/>
        <v>#DIV/0!</v>
      </c>
      <c r="GA48" s="26">
        <f t="shared" ref="GA48:GB48" si="871">SUM(GA41:GA47)</f>
        <v>0</v>
      </c>
      <c r="GB48" s="27">
        <f t="shared" si="871"/>
        <v>0</v>
      </c>
      <c r="GC48" s="27"/>
      <c r="GD48" s="27"/>
      <c r="GE48" s="27">
        <f t="shared" ref="GE48" si="872">SUM(GE41:GE47)</f>
        <v>0</v>
      </c>
      <c r="GF48" s="28" t="e">
        <f t="shared" ref="GF48" si="873">((GE48+GG48)/7)/GC47</f>
        <v>#DIV/0!</v>
      </c>
      <c r="GG48" s="27">
        <f t="shared" ref="GG48" si="874">SUM(GG41:GG47)</f>
        <v>0</v>
      </c>
      <c r="GH48" s="28" t="e">
        <f t="shared" ref="GH48" si="875">(GG48/(GG48+GE48))</f>
        <v>#DIV/0!</v>
      </c>
      <c r="GI48" s="27"/>
      <c r="GJ48" s="27"/>
      <c r="GK48" s="29" t="e">
        <f t="shared" ref="GK48:GL48" si="876">GK46/GK45*100-100</f>
        <v>#DIV/0!</v>
      </c>
      <c r="GL48" s="72" t="e">
        <f t="shared" si="876"/>
        <v>#DIV/0!</v>
      </c>
      <c r="GM48" s="26">
        <f t="shared" ref="GM48:GN48" si="877">SUM(GM41:GM47)</f>
        <v>0</v>
      </c>
      <c r="GN48" s="27">
        <f t="shared" si="877"/>
        <v>0</v>
      </c>
      <c r="GO48" s="27"/>
      <c r="GP48" s="27"/>
      <c r="GQ48" s="27">
        <f t="shared" ref="GQ48" si="878">SUM(GQ41:GQ47)</f>
        <v>0</v>
      </c>
      <c r="GR48" s="28" t="e">
        <f t="shared" ref="GR48" si="879">((GQ48+GS48)/7)/GO47</f>
        <v>#DIV/0!</v>
      </c>
      <c r="GS48" s="27">
        <f t="shared" ref="GS48" si="880">SUM(GS41:GS47)</f>
        <v>0</v>
      </c>
      <c r="GT48" s="28" t="e">
        <f t="shared" ref="GT48" si="881">(GS48/(GS48+GQ48))</f>
        <v>#DIV/0!</v>
      </c>
      <c r="GU48" s="27"/>
      <c r="GV48" s="27"/>
      <c r="GW48" s="29" t="e">
        <f t="shared" ref="GW48:GX48" si="882">GW46/GW45*100-100</f>
        <v>#DIV/0!</v>
      </c>
      <c r="GX48" s="72" t="e">
        <f t="shared" si="882"/>
        <v>#DIV/0!</v>
      </c>
      <c r="GY48" s="26">
        <f t="shared" ref="GY48:GZ48" si="883">SUM(GY41:GY47)</f>
        <v>0</v>
      </c>
      <c r="GZ48" s="27">
        <f t="shared" si="883"/>
        <v>0</v>
      </c>
      <c r="HA48" s="27"/>
      <c r="HB48" s="27"/>
      <c r="HC48" s="27">
        <f t="shared" ref="HC48" si="884">SUM(HC41:HC47)</f>
        <v>0</v>
      </c>
      <c r="HD48" s="28" t="e">
        <f t="shared" ref="HD48" si="885">((HC48+HE48)/7)/HA47</f>
        <v>#DIV/0!</v>
      </c>
      <c r="HE48" s="27">
        <f t="shared" ref="HE48" si="886">SUM(HE41:HE47)</f>
        <v>0</v>
      </c>
      <c r="HF48" s="28" t="e">
        <f t="shared" ref="HF48" si="887">(HE48/(HE48+HC48))</f>
        <v>#DIV/0!</v>
      </c>
      <c r="HG48" s="27"/>
      <c r="HH48" s="27"/>
      <c r="HI48" s="29" t="e">
        <f t="shared" ref="HI48:HJ48" si="888">HI46/HI45*100-100</f>
        <v>#DIV/0!</v>
      </c>
      <c r="HJ48" s="72" t="e">
        <f t="shared" si="888"/>
        <v>#DIV/0!</v>
      </c>
      <c r="HK48" s="26">
        <f t="shared" si="760"/>
        <v>33</v>
      </c>
      <c r="HL48" s="27">
        <f t="shared" si="760"/>
        <v>0</v>
      </c>
      <c r="HM48" s="27">
        <f t="shared" si="760"/>
        <v>0</v>
      </c>
      <c r="HN48" s="27">
        <f t="shared" si="760"/>
        <v>0</v>
      </c>
      <c r="HO48" s="27">
        <f t="shared" si="761"/>
        <v>9760</v>
      </c>
      <c r="HP48" s="216">
        <f>+((HO48)/HM47)/7</f>
        <v>0.38654996237474754</v>
      </c>
      <c r="HQ48" s="62">
        <f t="shared" si="763"/>
        <v>1312</v>
      </c>
      <c r="HR48" s="52">
        <f t="shared" si="785"/>
        <v>0.13442622950819672</v>
      </c>
      <c r="HS48" s="53">
        <f t="shared" ref="HS48" si="889">SUM(HS41:HS47)/7</f>
        <v>59.842857142857149</v>
      </c>
      <c r="HT48" s="54">
        <f t="shared" ref="HT48" si="890">SUM(HT41:HT47)</f>
        <v>7649</v>
      </c>
      <c r="HU48" s="53">
        <f t="shared" ref="HU48" si="891">AVERAGE(HU41:HU47)</f>
        <v>78.228661522255962</v>
      </c>
      <c r="HV48" s="63">
        <f>HV46/HV45*100-100</f>
        <v>8.0727145022364937</v>
      </c>
      <c r="HW48" s="72">
        <f>HW46/HW45*100-100</f>
        <v>2.50820269777617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892">HK48/HM38</f>
        <v>9.0659340659340667E-3</v>
      </c>
      <c r="HL49" s="68">
        <f t="shared" si="892"/>
        <v>0</v>
      </c>
      <c r="HM49" s="45"/>
      <c r="HN49" s="45"/>
      <c r="HO49" s="45"/>
      <c r="HP49" s="218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225">
        <v>30</v>
      </c>
      <c r="B50" s="73">
        <f>B47+1</f>
        <v>44463</v>
      </c>
      <c r="C50" s="33">
        <v>3</v>
      </c>
      <c r="D50" s="34"/>
      <c r="E50" s="34">
        <f>E47-C50</f>
        <v>860</v>
      </c>
      <c r="F50" s="34">
        <f>F47-D50</f>
        <v>73</v>
      </c>
      <c r="G50" s="34">
        <v>269</v>
      </c>
      <c r="H50" s="35">
        <f t="shared" ref="H50:H56" si="893">((G50+I50)/E50)</f>
        <v>0.39767441860465114</v>
      </c>
      <c r="I50" s="34">
        <v>73</v>
      </c>
      <c r="J50" s="35">
        <f>I50/(G50+I50)</f>
        <v>0.21345029239766081</v>
      </c>
      <c r="K50" s="202">
        <v>145.33320000000001</v>
      </c>
      <c r="L50" s="34"/>
      <c r="M50" s="34"/>
      <c r="N50" s="37"/>
      <c r="O50" s="33">
        <v>1</v>
      </c>
      <c r="P50" s="34"/>
      <c r="Q50" s="34">
        <f t="shared" ref="Q50:R50" si="894">Q47-O50</f>
        <v>866</v>
      </c>
      <c r="R50" s="34">
        <f t="shared" si="894"/>
        <v>75</v>
      </c>
      <c r="S50" s="34">
        <v>341</v>
      </c>
      <c r="T50" s="35">
        <f t="shared" ref="T50:T56" si="895">((S50+U50)/Q50)</f>
        <v>0.44688221709006931</v>
      </c>
      <c r="U50" s="34">
        <v>46</v>
      </c>
      <c r="V50" s="35">
        <f t="shared" ref="V50:V56" si="896">U50/(S50+U50)</f>
        <v>0.11886304909560723</v>
      </c>
      <c r="W50" s="36"/>
      <c r="X50" s="34"/>
      <c r="Y50" s="34"/>
      <c r="Z50" s="37"/>
      <c r="AA50" s="33">
        <v>1</v>
      </c>
      <c r="AB50" s="34"/>
      <c r="AC50" s="34">
        <f t="shared" ref="AC50:AD50" si="897">AC47-AA50</f>
        <v>166</v>
      </c>
      <c r="AD50" s="34">
        <f t="shared" si="897"/>
        <v>13</v>
      </c>
      <c r="AE50" s="34">
        <v>43</v>
      </c>
      <c r="AF50" s="35">
        <f t="shared" ref="AF50:AF56" si="898">((AE50+AG50)/AC50)</f>
        <v>0.28313253012048195</v>
      </c>
      <c r="AG50" s="34">
        <v>4</v>
      </c>
      <c r="AH50" s="35">
        <f t="shared" ref="AH50:AH56" si="899">AG50/(AE50+AG50)</f>
        <v>8.5106382978723402E-2</v>
      </c>
      <c r="AI50" s="36"/>
      <c r="AJ50" s="34"/>
      <c r="AK50" s="34"/>
      <c r="AL50" s="37"/>
      <c r="AM50" s="33">
        <v>2</v>
      </c>
      <c r="AN50" s="34"/>
      <c r="AO50" s="34">
        <f t="shared" ref="AO50:AP50" si="900">AO47-AM50</f>
        <v>862</v>
      </c>
      <c r="AP50" s="34">
        <f t="shared" si="900"/>
        <v>75</v>
      </c>
      <c r="AQ50" s="34">
        <v>353</v>
      </c>
      <c r="AR50" s="35">
        <f t="shared" ref="AR50:AR56" si="901">((AQ50+AS50)/AO50)</f>
        <v>0.45939675174013922</v>
      </c>
      <c r="AS50" s="34">
        <v>43</v>
      </c>
      <c r="AT50" s="35">
        <f t="shared" ref="AT50:AT56" si="902">AS50/(AQ50+AS50)</f>
        <v>0.10858585858585859</v>
      </c>
      <c r="AU50" s="36"/>
      <c r="AV50" s="34"/>
      <c r="AW50" s="34"/>
      <c r="AX50" s="37"/>
      <c r="AY50" s="33">
        <v>1</v>
      </c>
      <c r="AZ50" s="34"/>
      <c r="BA50" s="34">
        <f t="shared" ref="BA50:BB50" si="903">BA47-AY50</f>
        <v>845</v>
      </c>
      <c r="BB50" s="34">
        <f t="shared" si="903"/>
        <v>73</v>
      </c>
      <c r="BC50" s="34">
        <v>353</v>
      </c>
      <c r="BD50" s="35">
        <f t="shared" ref="BD50:BD56" si="904">((BC50+BE50)/BA50)</f>
        <v>0.48047337278106511</v>
      </c>
      <c r="BE50" s="34">
        <v>53</v>
      </c>
      <c r="BF50" s="35">
        <f t="shared" ref="BF50:BF56" si="905">BE50/(BC50+BE50)</f>
        <v>0.13054187192118227</v>
      </c>
      <c r="BG50" s="204">
        <v>152.76629999999994</v>
      </c>
      <c r="BH50" s="34"/>
      <c r="BI50" s="34"/>
      <c r="BJ50" s="37"/>
      <c r="BK50" s="33"/>
      <c r="BL50" s="34"/>
      <c r="BM50" s="34">
        <f t="shared" ref="BM50:BN50" si="906">BM47-BK50</f>
        <v>0</v>
      </c>
      <c r="BN50" s="34">
        <f t="shared" si="906"/>
        <v>0</v>
      </c>
      <c r="BO50" s="34"/>
      <c r="BP50" s="35" t="e">
        <f t="shared" ref="BP50:BP56" si="907">((BO50+BQ50)/BM50)</f>
        <v>#DIV/0!</v>
      </c>
      <c r="BQ50" s="34"/>
      <c r="BR50" s="35" t="e">
        <f t="shared" ref="BR50:BR56" si="908">BQ50/(BO50+BQ50)</f>
        <v>#DIV/0!</v>
      </c>
      <c r="BS50" s="36"/>
      <c r="BT50" s="34"/>
      <c r="BU50" s="34"/>
      <c r="BV50" s="37"/>
      <c r="BW50" s="33"/>
      <c r="BX50" s="34"/>
      <c r="BY50" s="34">
        <f t="shared" ref="BY50:BZ50" si="909">BY47-BW50</f>
        <v>0</v>
      </c>
      <c r="BZ50" s="34">
        <f t="shared" si="909"/>
        <v>0</v>
      </c>
      <c r="CA50" s="34"/>
      <c r="CB50" s="35" t="e">
        <f t="shared" ref="CB50:CB56" si="910">((CA50+CC50)/BY50)</f>
        <v>#DIV/0!</v>
      </c>
      <c r="CC50" s="34"/>
      <c r="CD50" s="35" t="e">
        <f t="shared" ref="CD50:CD56" si="911">CC50/(CA50+CC50)</f>
        <v>#DIV/0!</v>
      </c>
      <c r="CE50" s="36"/>
      <c r="CF50" s="34"/>
      <c r="CG50" s="34"/>
      <c r="CH50" s="37"/>
      <c r="CI50" s="33"/>
      <c r="CJ50" s="34"/>
      <c r="CK50" s="34">
        <f t="shared" ref="CK50:CL50" si="912">CK47-CI50</f>
        <v>0</v>
      </c>
      <c r="CL50" s="34">
        <f t="shared" si="912"/>
        <v>0</v>
      </c>
      <c r="CM50" s="34"/>
      <c r="CN50" s="35" t="e">
        <f t="shared" ref="CN50:CN56" si="913">((CM50+CO50)/CK50)</f>
        <v>#DIV/0!</v>
      </c>
      <c r="CO50" s="34"/>
      <c r="CP50" s="35" t="e">
        <f t="shared" ref="CP50:CP56" si="914">CO50/(CM50+CO50)</f>
        <v>#DIV/0!</v>
      </c>
      <c r="CQ50" s="36"/>
      <c r="CR50" s="34"/>
      <c r="CS50" s="34"/>
      <c r="CT50" s="37"/>
      <c r="CU50" s="33"/>
      <c r="CV50" s="34"/>
      <c r="CW50" s="34">
        <f t="shared" ref="CW50:CX50" si="915">CW47-CU50</f>
        <v>0</v>
      </c>
      <c r="CX50" s="34">
        <f t="shared" si="915"/>
        <v>0</v>
      </c>
      <c r="CY50" s="34"/>
      <c r="CZ50" s="35" t="e">
        <f t="shared" ref="CZ50:CZ56" si="916">((CY50+DA50)/CW50)</f>
        <v>#DIV/0!</v>
      </c>
      <c r="DA50" s="34"/>
      <c r="DB50" s="35" t="e">
        <f t="shared" ref="DB50:DB56" si="917">DA50/(CY50+DA50)</f>
        <v>#DIV/0!</v>
      </c>
      <c r="DC50" s="36"/>
      <c r="DD50" s="34"/>
      <c r="DE50" s="34"/>
      <c r="DF50" s="37"/>
      <c r="DG50" s="33"/>
      <c r="DH50" s="34"/>
      <c r="DI50" s="34">
        <f t="shared" ref="DI50:DJ50" si="918">DI47-DG50</f>
        <v>0</v>
      </c>
      <c r="DJ50" s="34">
        <f t="shared" si="918"/>
        <v>0</v>
      </c>
      <c r="DK50" s="34"/>
      <c r="DL50" s="35" t="e">
        <f t="shared" ref="DL50:DL56" si="919">((DK50+DM50)/DI50)</f>
        <v>#DIV/0!</v>
      </c>
      <c r="DM50" s="34"/>
      <c r="DN50" s="35" t="e">
        <f t="shared" ref="DN50:DN56" si="920">DM50/(DK50+DM50)</f>
        <v>#DIV/0!</v>
      </c>
      <c r="DO50" s="36"/>
      <c r="DP50" s="34"/>
      <c r="DQ50" s="34"/>
      <c r="DR50" s="37"/>
      <c r="DS50" s="33"/>
      <c r="DT50" s="34"/>
      <c r="DU50" s="34">
        <f t="shared" ref="DU50:DV50" si="921">DU47-DS50</f>
        <v>0</v>
      </c>
      <c r="DV50" s="34">
        <f t="shared" si="921"/>
        <v>0</v>
      </c>
      <c r="DW50" s="34"/>
      <c r="DX50" s="35" t="e">
        <f t="shared" ref="DX50:DX56" si="922">((DW50+DY50)/DU50)</f>
        <v>#DIV/0!</v>
      </c>
      <c r="DY50" s="34"/>
      <c r="DZ50" s="35" t="e">
        <f t="shared" ref="DZ50:DZ56" si="923">DY50/(DW50+DY50)</f>
        <v>#DIV/0!</v>
      </c>
      <c r="EA50" s="36"/>
      <c r="EB50" s="34"/>
      <c r="EC50" s="34"/>
      <c r="ED50" s="37"/>
      <c r="EE50" s="33"/>
      <c r="EF50" s="34"/>
      <c r="EG50" s="34">
        <f t="shared" ref="EG50:EH50" si="924">EG47-EE50</f>
        <v>0</v>
      </c>
      <c r="EH50" s="34">
        <f t="shared" si="924"/>
        <v>0</v>
      </c>
      <c r="EI50" s="34"/>
      <c r="EJ50" s="35" t="e">
        <f t="shared" ref="EJ50:EJ56" si="925">((EI50+EK50)/EG50)</f>
        <v>#DIV/0!</v>
      </c>
      <c r="EK50" s="34"/>
      <c r="EL50" s="35" t="e">
        <f t="shared" ref="EL50:EL56" si="926">EK50/(EI50+EK50)</f>
        <v>#DIV/0!</v>
      </c>
      <c r="EM50" s="36"/>
      <c r="EN50" s="34"/>
      <c r="EO50" s="34"/>
      <c r="EP50" s="37"/>
      <c r="EQ50" s="33"/>
      <c r="ER50" s="34"/>
      <c r="ES50" s="34">
        <f t="shared" ref="ES50:ET50" si="927">ES47-EQ50</f>
        <v>0</v>
      </c>
      <c r="ET50" s="34">
        <f t="shared" si="927"/>
        <v>0</v>
      </c>
      <c r="EU50" s="34"/>
      <c r="EV50" s="35" t="e">
        <f t="shared" ref="EV50:EV56" si="928">((EU50+EW50)/ES50)</f>
        <v>#DIV/0!</v>
      </c>
      <c r="EW50" s="34"/>
      <c r="EX50" s="35" t="e">
        <f t="shared" ref="EX50:EX56" si="929">EW50/(EU50+EW50)</f>
        <v>#DIV/0!</v>
      </c>
      <c r="EY50" s="36"/>
      <c r="EZ50" s="34"/>
      <c r="FA50" s="34"/>
      <c r="FB50" s="37"/>
      <c r="FC50" s="33"/>
      <c r="FD50" s="34"/>
      <c r="FE50" s="34">
        <f t="shared" ref="FE50:FF50" si="930">FE47-FC50</f>
        <v>0</v>
      </c>
      <c r="FF50" s="34">
        <f t="shared" si="930"/>
        <v>0</v>
      </c>
      <c r="FG50" s="34"/>
      <c r="FH50" s="35" t="e">
        <f t="shared" ref="FH50:FH56" si="931">((FG50+FI50)/FE50)</f>
        <v>#DIV/0!</v>
      </c>
      <c r="FI50" s="34"/>
      <c r="FJ50" s="35" t="e">
        <f t="shared" ref="FJ50:FJ56" si="932">FI50/(FG50+FI50)</f>
        <v>#DIV/0!</v>
      </c>
      <c r="FK50" s="36"/>
      <c r="FL50" s="34"/>
      <c r="FM50" s="34"/>
      <c r="FN50" s="37"/>
      <c r="FO50" s="33"/>
      <c r="FP50" s="34"/>
      <c r="FQ50" s="34">
        <f t="shared" ref="FQ50:FR50" si="933">FQ47-FO50</f>
        <v>0</v>
      </c>
      <c r="FR50" s="34">
        <f t="shared" si="933"/>
        <v>0</v>
      </c>
      <c r="FS50" s="34"/>
      <c r="FT50" s="35" t="e">
        <f t="shared" ref="FT50:FT56" si="934">((FS50+FU50)/FQ50)</f>
        <v>#DIV/0!</v>
      </c>
      <c r="FU50" s="34"/>
      <c r="FV50" s="35" t="e">
        <f t="shared" ref="FV50:FV56" si="935">FU50/(FS50+FU50)</f>
        <v>#DIV/0!</v>
      </c>
      <c r="FW50" s="36"/>
      <c r="FX50" s="34"/>
      <c r="FY50" s="34"/>
      <c r="FZ50" s="37"/>
      <c r="GA50" s="33"/>
      <c r="GB50" s="34"/>
      <c r="GC50" s="34">
        <f t="shared" ref="GC50:GD50" si="936">GC47-GA50</f>
        <v>0</v>
      </c>
      <c r="GD50" s="34">
        <f t="shared" si="936"/>
        <v>0</v>
      </c>
      <c r="GE50" s="34"/>
      <c r="GF50" s="35" t="e">
        <f t="shared" ref="GF50:GF56" si="937">((GE50+GG50)/GC50)</f>
        <v>#DIV/0!</v>
      </c>
      <c r="GG50" s="34"/>
      <c r="GH50" s="35" t="e">
        <f t="shared" ref="GH50:GH56" si="938">GG50/(GE50+GG50)</f>
        <v>#DIV/0!</v>
      </c>
      <c r="GI50" s="36"/>
      <c r="GJ50" s="34"/>
      <c r="GK50" s="34"/>
      <c r="GL50" s="37"/>
      <c r="GM50" s="33"/>
      <c r="GN50" s="34"/>
      <c r="GO50" s="34">
        <f t="shared" ref="GO50:GP50" si="939">GO47-GM50</f>
        <v>0</v>
      </c>
      <c r="GP50" s="34">
        <f t="shared" si="939"/>
        <v>0</v>
      </c>
      <c r="GQ50" s="34"/>
      <c r="GR50" s="35" t="e">
        <f t="shared" ref="GR50:GR56" si="940">((GQ50+GS50)/GO50)</f>
        <v>#DIV/0!</v>
      </c>
      <c r="GS50" s="34"/>
      <c r="GT50" s="35" t="e">
        <f t="shared" ref="GT50:GT56" si="941">GS50/(GQ50+GS50)</f>
        <v>#DIV/0!</v>
      </c>
      <c r="GU50" s="36"/>
      <c r="GV50" s="34"/>
      <c r="GW50" s="34"/>
      <c r="GX50" s="37"/>
      <c r="GY50" s="33"/>
      <c r="GZ50" s="34"/>
      <c r="HA50" s="34">
        <f t="shared" ref="HA50:HB50" si="942">HA47-GY50</f>
        <v>0</v>
      </c>
      <c r="HB50" s="34">
        <f t="shared" si="942"/>
        <v>0</v>
      </c>
      <c r="HC50" s="34"/>
      <c r="HD50" s="35" t="e">
        <f t="shared" ref="HD50:HD56" si="943">((HC50+HE50)/HA50)</f>
        <v>#DIV/0!</v>
      </c>
      <c r="HE50" s="34"/>
      <c r="HF50" s="35" t="e">
        <f t="shared" ref="HF50:HF56" si="944">HE50/(HC50+HE50)</f>
        <v>#DIV/0!</v>
      </c>
      <c r="HG50" s="36"/>
      <c r="HH50" s="34"/>
      <c r="HI50" s="34"/>
      <c r="HJ50" s="37"/>
      <c r="HK50" s="33">
        <f t="shared" ref="HK50:HN57" si="945">+C50+O50+AA50+AM50+AY50+BK50+BW50+CI50+CU50+DG50+DS50+EE50+EQ50+FC50+FO50+GA50+GM50+GY50</f>
        <v>8</v>
      </c>
      <c r="HL50" s="34">
        <f t="shared" si="945"/>
        <v>0</v>
      </c>
      <c r="HM50" s="34">
        <f t="shared" si="945"/>
        <v>3599</v>
      </c>
      <c r="HN50" s="34">
        <f t="shared" si="945"/>
        <v>309</v>
      </c>
      <c r="HO50" s="34">
        <f t="shared" ref="HO50:HO57" si="946">+G50+S50+AE50+AQ50+BC50+BO50+CA50+CM50+CY50+DK50+DW50+EI50+EU50+FG50+FS50+GE50+GQ50+HC50+I50+U50+AG50+AS50+BE50+BQ50+CC50+CO50+DA50+DM50+DY50+EK50+EW50+FI50+FU50+GG50+GS50+HE50</f>
        <v>1578</v>
      </c>
      <c r="HP50" s="214">
        <f t="shared" ref="HP50:HP51" si="947">+(HO50)/HM50</f>
        <v>0.43845512642400669</v>
      </c>
      <c r="HQ50" s="48">
        <f t="shared" ref="HQ50:HQ57" si="948">+I50+U50+AG50+AS50+BE50+BQ50+CC50+CO50+DA50+DM50+DY50+EK50+EW50+FI50+FU50+GG50+GS50+HE50</f>
        <v>219</v>
      </c>
      <c r="HR50" s="35">
        <f>+(HQ50/(HO50))</f>
        <v>0.13878326996197718</v>
      </c>
      <c r="HS50" s="49">
        <v>63.2</v>
      </c>
      <c r="HT50" s="50">
        <v>1223</v>
      </c>
      <c r="HU50" s="49">
        <f t="shared" ref="HU50:HU56" si="949">+HT50/HO50*100</f>
        <v>77.50316856780735</v>
      </c>
      <c r="HV50" s="48"/>
      <c r="HW50" s="37"/>
    </row>
    <row r="51" spans="1:231" ht="18.75" x14ac:dyDescent="0.25">
      <c r="A51" s="226"/>
      <c r="B51" s="41">
        <f t="shared" ref="B51:B56" si="950">+B50+1</f>
        <v>44464</v>
      </c>
      <c r="C51" s="10">
        <v>1</v>
      </c>
      <c r="D51" s="11"/>
      <c r="E51" s="74">
        <f t="shared" ref="E51:F55" si="951">E50-C51</f>
        <v>859</v>
      </c>
      <c r="F51" s="74">
        <f t="shared" si="951"/>
        <v>73</v>
      </c>
      <c r="G51" s="11">
        <v>334</v>
      </c>
      <c r="H51" s="12">
        <f t="shared" si="893"/>
        <v>0.46332945285215366</v>
      </c>
      <c r="I51" s="11">
        <v>64</v>
      </c>
      <c r="J51" s="12">
        <f t="shared" ref="J51:J56" si="952">I51/(G51+I51)</f>
        <v>0.16080402010050251</v>
      </c>
      <c r="K51" s="163">
        <v>149.4222</v>
      </c>
      <c r="L51" s="11"/>
      <c r="M51" s="11"/>
      <c r="N51" s="14"/>
      <c r="O51" s="10">
        <v>2</v>
      </c>
      <c r="P51" s="11"/>
      <c r="Q51" s="74">
        <f t="shared" ref="Q51:R56" si="953">Q50-O51</f>
        <v>864</v>
      </c>
      <c r="R51" s="74">
        <f t="shared" si="953"/>
        <v>75</v>
      </c>
      <c r="S51" s="11">
        <v>384</v>
      </c>
      <c r="T51" s="12">
        <f t="shared" si="895"/>
        <v>0.5219907407407407</v>
      </c>
      <c r="U51" s="11">
        <v>67</v>
      </c>
      <c r="V51" s="12">
        <f t="shared" si="896"/>
        <v>0.14855875831485588</v>
      </c>
      <c r="W51" s="179">
        <v>153.62130000000002</v>
      </c>
      <c r="X51" s="11"/>
      <c r="Y51" s="11"/>
      <c r="Z51" s="14"/>
      <c r="AA51" s="10"/>
      <c r="AB51" s="11"/>
      <c r="AC51" s="74">
        <f t="shared" ref="AC51:AD56" si="954">AC50-AA51</f>
        <v>166</v>
      </c>
      <c r="AD51" s="74">
        <f t="shared" si="954"/>
        <v>13</v>
      </c>
      <c r="AE51" s="11">
        <v>52</v>
      </c>
      <c r="AF51" s="12">
        <f t="shared" si="898"/>
        <v>0.39156626506024095</v>
      </c>
      <c r="AG51" s="11">
        <v>13</v>
      </c>
      <c r="AH51" s="12">
        <f t="shared" si="899"/>
        <v>0.2</v>
      </c>
      <c r="AI51" s="150">
        <v>141.91379999999998</v>
      </c>
      <c r="AJ51" s="11"/>
      <c r="AK51" s="11"/>
      <c r="AL51" s="14"/>
      <c r="AM51" s="10"/>
      <c r="AN51" s="11"/>
      <c r="AO51" s="74">
        <f t="shared" ref="AO51:AP56" si="955">AO50-AM51</f>
        <v>862</v>
      </c>
      <c r="AP51" s="74">
        <f t="shared" si="955"/>
        <v>75</v>
      </c>
      <c r="AQ51" s="11">
        <v>359</v>
      </c>
      <c r="AR51" s="12">
        <f t="shared" si="901"/>
        <v>0.46171693735498842</v>
      </c>
      <c r="AS51" s="11">
        <v>39</v>
      </c>
      <c r="AT51" s="12">
        <f t="shared" si="902"/>
        <v>9.7989949748743713E-2</v>
      </c>
      <c r="AU51" s="13"/>
      <c r="AV51" s="11"/>
      <c r="AW51" s="11"/>
      <c r="AX51" s="14"/>
      <c r="AY51" s="10">
        <v>1</v>
      </c>
      <c r="AZ51" s="11"/>
      <c r="BA51" s="74">
        <f t="shared" ref="BA51:BB56" si="956">BA50-AY51</f>
        <v>844</v>
      </c>
      <c r="BB51" s="74">
        <f t="shared" si="956"/>
        <v>73</v>
      </c>
      <c r="BC51" s="11">
        <v>357</v>
      </c>
      <c r="BD51" s="12">
        <f t="shared" si="904"/>
        <v>0.48696682464454977</v>
      </c>
      <c r="BE51" s="11">
        <v>54</v>
      </c>
      <c r="BF51" s="12">
        <f t="shared" si="905"/>
        <v>0.13138686131386862</v>
      </c>
      <c r="BG51" s="13"/>
      <c r="BH51" s="11"/>
      <c r="BI51" s="11"/>
      <c r="BJ51" s="14"/>
      <c r="BK51" s="10"/>
      <c r="BL51" s="11"/>
      <c r="BM51" s="74">
        <f t="shared" ref="BM51:BN56" si="957">BM50-BK51</f>
        <v>0</v>
      </c>
      <c r="BN51" s="74">
        <f t="shared" si="957"/>
        <v>0</v>
      </c>
      <c r="BO51" s="11"/>
      <c r="BP51" s="12" t="e">
        <f t="shared" si="907"/>
        <v>#DIV/0!</v>
      </c>
      <c r="BQ51" s="11"/>
      <c r="BR51" s="12" t="e">
        <f t="shared" si="908"/>
        <v>#DIV/0!</v>
      </c>
      <c r="BS51" s="13"/>
      <c r="BT51" s="11"/>
      <c r="BU51" s="11"/>
      <c r="BV51" s="14"/>
      <c r="BW51" s="10"/>
      <c r="BX51" s="11"/>
      <c r="BY51" s="74">
        <f t="shared" ref="BY51:BZ56" si="958">BY50-BW51</f>
        <v>0</v>
      </c>
      <c r="BZ51" s="74">
        <f t="shared" si="958"/>
        <v>0</v>
      </c>
      <c r="CA51" s="11"/>
      <c r="CB51" s="12" t="e">
        <f t="shared" si="910"/>
        <v>#DIV/0!</v>
      </c>
      <c r="CC51" s="11"/>
      <c r="CD51" s="12" t="e">
        <f t="shared" si="911"/>
        <v>#DIV/0!</v>
      </c>
      <c r="CE51" s="13"/>
      <c r="CF51" s="11"/>
      <c r="CG51" s="11"/>
      <c r="CH51" s="14"/>
      <c r="CI51" s="10"/>
      <c r="CJ51" s="11"/>
      <c r="CK51" s="74">
        <f t="shared" ref="CK51:CL56" si="959">CK50-CI51</f>
        <v>0</v>
      </c>
      <c r="CL51" s="74">
        <f t="shared" si="959"/>
        <v>0</v>
      </c>
      <c r="CM51" s="11"/>
      <c r="CN51" s="12" t="e">
        <f t="shared" si="913"/>
        <v>#DIV/0!</v>
      </c>
      <c r="CO51" s="11"/>
      <c r="CP51" s="12" t="e">
        <f t="shared" si="914"/>
        <v>#DIV/0!</v>
      </c>
      <c r="CQ51" s="13"/>
      <c r="CR51" s="11"/>
      <c r="CS51" s="11"/>
      <c r="CT51" s="14"/>
      <c r="CU51" s="10"/>
      <c r="CV51" s="11"/>
      <c r="CW51" s="74">
        <f t="shared" ref="CW51:CX56" si="960">CW50-CU51</f>
        <v>0</v>
      </c>
      <c r="CX51" s="74">
        <f t="shared" si="960"/>
        <v>0</v>
      </c>
      <c r="CY51" s="11"/>
      <c r="CZ51" s="12" t="e">
        <f t="shared" si="916"/>
        <v>#DIV/0!</v>
      </c>
      <c r="DA51" s="11"/>
      <c r="DB51" s="12" t="e">
        <f t="shared" si="917"/>
        <v>#DIV/0!</v>
      </c>
      <c r="DC51" s="13"/>
      <c r="DD51" s="11"/>
      <c r="DE51" s="11"/>
      <c r="DF51" s="14"/>
      <c r="DG51" s="10"/>
      <c r="DH51" s="11"/>
      <c r="DI51" s="74">
        <f t="shared" ref="DI51:DJ56" si="961">DI50-DG51</f>
        <v>0</v>
      </c>
      <c r="DJ51" s="74">
        <f t="shared" si="961"/>
        <v>0</v>
      </c>
      <c r="DK51" s="11"/>
      <c r="DL51" s="12" t="e">
        <f t="shared" si="919"/>
        <v>#DIV/0!</v>
      </c>
      <c r="DM51" s="11"/>
      <c r="DN51" s="12" t="e">
        <f t="shared" si="920"/>
        <v>#DIV/0!</v>
      </c>
      <c r="DO51" s="13"/>
      <c r="DP51" s="11"/>
      <c r="DQ51" s="11"/>
      <c r="DR51" s="14"/>
      <c r="DS51" s="10"/>
      <c r="DT51" s="11"/>
      <c r="DU51" s="74">
        <f t="shared" ref="DU51:DV56" si="962">DU50-DS51</f>
        <v>0</v>
      </c>
      <c r="DV51" s="74">
        <f t="shared" si="962"/>
        <v>0</v>
      </c>
      <c r="DW51" s="11"/>
      <c r="DX51" s="12" t="e">
        <f t="shared" si="922"/>
        <v>#DIV/0!</v>
      </c>
      <c r="DY51" s="11"/>
      <c r="DZ51" s="12" t="e">
        <f t="shared" si="923"/>
        <v>#DIV/0!</v>
      </c>
      <c r="EA51" s="13"/>
      <c r="EB51" s="11"/>
      <c r="EC51" s="11"/>
      <c r="ED51" s="14"/>
      <c r="EE51" s="10"/>
      <c r="EF51" s="11"/>
      <c r="EG51" s="74">
        <f t="shared" ref="EG51:EH56" si="963">EG50-EE51</f>
        <v>0</v>
      </c>
      <c r="EH51" s="74">
        <f t="shared" si="963"/>
        <v>0</v>
      </c>
      <c r="EI51" s="11"/>
      <c r="EJ51" s="12" t="e">
        <f t="shared" si="925"/>
        <v>#DIV/0!</v>
      </c>
      <c r="EK51" s="11"/>
      <c r="EL51" s="12" t="e">
        <f t="shared" si="926"/>
        <v>#DIV/0!</v>
      </c>
      <c r="EM51" s="13"/>
      <c r="EN51" s="11"/>
      <c r="EO51" s="11"/>
      <c r="EP51" s="14"/>
      <c r="EQ51" s="10"/>
      <c r="ER51" s="11"/>
      <c r="ES51" s="74">
        <f t="shared" ref="ES51:ET56" si="964">ES50-EQ51</f>
        <v>0</v>
      </c>
      <c r="ET51" s="74">
        <f t="shared" si="964"/>
        <v>0</v>
      </c>
      <c r="EU51" s="11"/>
      <c r="EV51" s="12" t="e">
        <f t="shared" si="928"/>
        <v>#DIV/0!</v>
      </c>
      <c r="EW51" s="11"/>
      <c r="EX51" s="12" t="e">
        <f t="shared" si="929"/>
        <v>#DIV/0!</v>
      </c>
      <c r="EY51" s="13"/>
      <c r="EZ51" s="11"/>
      <c r="FA51" s="11"/>
      <c r="FB51" s="14"/>
      <c r="FC51" s="10"/>
      <c r="FD51" s="11"/>
      <c r="FE51" s="74">
        <f t="shared" ref="FE51:FF56" si="965">FE50-FC51</f>
        <v>0</v>
      </c>
      <c r="FF51" s="74">
        <f t="shared" si="965"/>
        <v>0</v>
      </c>
      <c r="FG51" s="11"/>
      <c r="FH51" s="12" t="e">
        <f t="shared" si="931"/>
        <v>#DIV/0!</v>
      </c>
      <c r="FI51" s="11"/>
      <c r="FJ51" s="12" t="e">
        <f t="shared" si="932"/>
        <v>#DIV/0!</v>
      </c>
      <c r="FK51" s="13"/>
      <c r="FL51" s="11"/>
      <c r="FM51" s="11"/>
      <c r="FN51" s="14"/>
      <c r="FO51" s="10"/>
      <c r="FP51" s="11"/>
      <c r="FQ51" s="74">
        <f t="shared" ref="FQ51:FR56" si="966">FQ50-FO51</f>
        <v>0</v>
      </c>
      <c r="FR51" s="74">
        <f t="shared" si="966"/>
        <v>0</v>
      </c>
      <c r="FS51" s="11"/>
      <c r="FT51" s="12" t="e">
        <f t="shared" si="934"/>
        <v>#DIV/0!</v>
      </c>
      <c r="FU51" s="11"/>
      <c r="FV51" s="12" t="e">
        <f t="shared" si="935"/>
        <v>#DIV/0!</v>
      </c>
      <c r="FW51" s="13"/>
      <c r="FX51" s="11"/>
      <c r="FY51" s="11"/>
      <c r="FZ51" s="14"/>
      <c r="GA51" s="10"/>
      <c r="GB51" s="11"/>
      <c r="GC51" s="74">
        <f t="shared" ref="GC51:GD56" si="967">GC50-GA51</f>
        <v>0</v>
      </c>
      <c r="GD51" s="74">
        <f t="shared" si="967"/>
        <v>0</v>
      </c>
      <c r="GE51" s="11"/>
      <c r="GF51" s="12" t="e">
        <f t="shared" si="937"/>
        <v>#DIV/0!</v>
      </c>
      <c r="GG51" s="11"/>
      <c r="GH51" s="12" t="e">
        <f t="shared" si="938"/>
        <v>#DIV/0!</v>
      </c>
      <c r="GI51" s="13"/>
      <c r="GJ51" s="11"/>
      <c r="GK51" s="11"/>
      <c r="GL51" s="14"/>
      <c r="GM51" s="10"/>
      <c r="GN51" s="11"/>
      <c r="GO51" s="74">
        <f t="shared" ref="GO51:GP56" si="968">GO50-GM51</f>
        <v>0</v>
      </c>
      <c r="GP51" s="74">
        <f t="shared" si="968"/>
        <v>0</v>
      </c>
      <c r="GQ51" s="11"/>
      <c r="GR51" s="12" t="e">
        <f t="shared" si="940"/>
        <v>#DIV/0!</v>
      </c>
      <c r="GS51" s="11"/>
      <c r="GT51" s="12" t="e">
        <f t="shared" si="941"/>
        <v>#DIV/0!</v>
      </c>
      <c r="GU51" s="13"/>
      <c r="GV51" s="11"/>
      <c r="GW51" s="11"/>
      <c r="GX51" s="14"/>
      <c r="GY51" s="10"/>
      <c r="GZ51" s="11"/>
      <c r="HA51" s="74">
        <f t="shared" ref="HA51:HB56" si="969">HA50-GY51</f>
        <v>0</v>
      </c>
      <c r="HB51" s="74">
        <f t="shared" si="969"/>
        <v>0</v>
      </c>
      <c r="HC51" s="11"/>
      <c r="HD51" s="12" t="e">
        <f t="shared" si="943"/>
        <v>#DIV/0!</v>
      </c>
      <c r="HE51" s="11"/>
      <c r="HF51" s="12" t="e">
        <f t="shared" si="944"/>
        <v>#DIV/0!</v>
      </c>
      <c r="HG51" s="13"/>
      <c r="HH51" s="11"/>
      <c r="HI51" s="11"/>
      <c r="HJ51" s="14"/>
      <c r="HK51" s="10">
        <f t="shared" si="945"/>
        <v>4</v>
      </c>
      <c r="HL51" s="11">
        <f t="shared" si="945"/>
        <v>0</v>
      </c>
      <c r="HM51" s="11">
        <f t="shared" si="945"/>
        <v>3595</v>
      </c>
      <c r="HN51" s="11">
        <f t="shared" si="945"/>
        <v>309</v>
      </c>
      <c r="HO51" s="11">
        <f t="shared" si="946"/>
        <v>1723</v>
      </c>
      <c r="HP51" s="215">
        <f t="shared" si="947"/>
        <v>0.4792767732962448</v>
      </c>
      <c r="HQ51" s="15">
        <f t="shared" si="948"/>
        <v>237</v>
      </c>
      <c r="HR51" s="12">
        <f t="shared" ref="HR51:HR57" si="970">+(HQ51/(HO51))</f>
        <v>0.1375507835171213</v>
      </c>
      <c r="HS51" s="16">
        <v>60.8</v>
      </c>
      <c r="HT51" s="17">
        <v>1346</v>
      </c>
      <c r="HU51" s="16">
        <f t="shared" si="949"/>
        <v>78.119558908879867</v>
      </c>
      <c r="HV51" s="15"/>
      <c r="HW51" s="14"/>
    </row>
    <row r="52" spans="1:231" ht="18.75" x14ac:dyDescent="0.25">
      <c r="A52" s="226"/>
      <c r="B52" s="41">
        <f t="shared" si="950"/>
        <v>44465</v>
      </c>
      <c r="C52" s="10">
        <v>2</v>
      </c>
      <c r="D52" s="11"/>
      <c r="E52" s="74">
        <f t="shared" si="951"/>
        <v>857</v>
      </c>
      <c r="F52" s="74">
        <f t="shared" si="951"/>
        <v>73</v>
      </c>
      <c r="G52" s="11">
        <v>350</v>
      </c>
      <c r="H52" s="12">
        <f t="shared" si="893"/>
        <v>0.46557759626604434</v>
      </c>
      <c r="I52" s="11">
        <v>49</v>
      </c>
      <c r="J52" s="12">
        <f t="shared" si="952"/>
        <v>0.12280701754385964</v>
      </c>
      <c r="K52" s="13"/>
      <c r="L52" s="11"/>
      <c r="M52" s="11"/>
      <c r="N52" s="14"/>
      <c r="O52" s="10">
        <v>2</v>
      </c>
      <c r="P52" s="11"/>
      <c r="Q52" s="74">
        <f t="shared" si="953"/>
        <v>862</v>
      </c>
      <c r="R52" s="74">
        <f t="shared" si="953"/>
        <v>75</v>
      </c>
      <c r="S52" s="11">
        <v>408</v>
      </c>
      <c r="T52" s="12">
        <f t="shared" si="895"/>
        <v>0.50696055684454755</v>
      </c>
      <c r="U52" s="11">
        <v>29</v>
      </c>
      <c r="V52" s="12">
        <f t="shared" si="896"/>
        <v>6.6361556064073221E-2</v>
      </c>
      <c r="W52" s="13"/>
      <c r="X52" s="11"/>
      <c r="Y52" s="11"/>
      <c r="Z52" s="14"/>
      <c r="AA52" s="10">
        <v>3</v>
      </c>
      <c r="AB52" s="11"/>
      <c r="AC52" s="74">
        <f t="shared" si="954"/>
        <v>163</v>
      </c>
      <c r="AD52" s="74">
        <f t="shared" si="954"/>
        <v>13</v>
      </c>
      <c r="AE52" s="11">
        <v>47</v>
      </c>
      <c r="AF52" s="12">
        <f t="shared" si="898"/>
        <v>0.36809815950920244</v>
      </c>
      <c r="AG52" s="11">
        <v>13</v>
      </c>
      <c r="AH52" s="12">
        <f t="shared" si="899"/>
        <v>0.21666666666666667</v>
      </c>
      <c r="AI52" s="13"/>
      <c r="AJ52" s="11"/>
      <c r="AK52" s="11"/>
      <c r="AL52" s="14"/>
      <c r="AM52" s="10">
        <v>1</v>
      </c>
      <c r="AN52" s="11"/>
      <c r="AO52" s="74">
        <f t="shared" si="955"/>
        <v>861</v>
      </c>
      <c r="AP52" s="74">
        <f t="shared" si="955"/>
        <v>75</v>
      </c>
      <c r="AQ52" s="11">
        <v>408</v>
      </c>
      <c r="AR52" s="12">
        <f t="shared" si="901"/>
        <v>0.51567944250871078</v>
      </c>
      <c r="AS52" s="11">
        <v>36</v>
      </c>
      <c r="AT52" s="12">
        <f t="shared" si="902"/>
        <v>8.1081081081081086E-2</v>
      </c>
      <c r="AU52" s="13"/>
      <c r="AV52" s="11"/>
      <c r="AW52" s="11"/>
      <c r="AX52" s="14"/>
      <c r="AY52" s="10">
        <v>1</v>
      </c>
      <c r="AZ52" s="11"/>
      <c r="BA52" s="74">
        <f t="shared" si="956"/>
        <v>843</v>
      </c>
      <c r="BB52" s="74">
        <f t="shared" si="956"/>
        <v>73</v>
      </c>
      <c r="BC52" s="11">
        <v>397</v>
      </c>
      <c r="BD52" s="12">
        <f t="shared" si="904"/>
        <v>0.51838671411625148</v>
      </c>
      <c r="BE52" s="11">
        <v>40</v>
      </c>
      <c r="BF52" s="12">
        <f t="shared" si="905"/>
        <v>9.1533180778032033E-2</v>
      </c>
      <c r="BG52" s="13"/>
      <c r="BH52" s="11"/>
      <c r="BI52" s="11"/>
      <c r="BJ52" s="14"/>
      <c r="BK52" s="10"/>
      <c r="BL52" s="11"/>
      <c r="BM52" s="74">
        <f t="shared" si="957"/>
        <v>0</v>
      </c>
      <c r="BN52" s="74">
        <f t="shared" si="957"/>
        <v>0</v>
      </c>
      <c r="BO52" s="11"/>
      <c r="BP52" s="12" t="e">
        <f t="shared" si="907"/>
        <v>#DIV/0!</v>
      </c>
      <c r="BQ52" s="11"/>
      <c r="BR52" s="12" t="e">
        <f t="shared" si="908"/>
        <v>#DIV/0!</v>
      </c>
      <c r="BS52" s="13"/>
      <c r="BT52" s="11"/>
      <c r="BU52" s="11"/>
      <c r="BV52" s="14"/>
      <c r="BW52" s="10"/>
      <c r="BX52" s="11"/>
      <c r="BY52" s="74">
        <f t="shared" si="958"/>
        <v>0</v>
      </c>
      <c r="BZ52" s="74">
        <f t="shared" si="958"/>
        <v>0</v>
      </c>
      <c r="CA52" s="11"/>
      <c r="CB52" s="12" t="e">
        <f t="shared" si="910"/>
        <v>#DIV/0!</v>
      </c>
      <c r="CC52" s="11"/>
      <c r="CD52" s="12" t="e">
        <f t="shared" si="911"/>
        <v>#DIV/0!</v>
      </c>
      <c r="CE52" s="13"/>
      <c r="CF52" s="11"/>
      <c r="CG52" s="11"/>
      <c r="CH52" s="14"/>
      <c r="CI52" s="10"/>
      <c r="CJ52" s="11"/>
      <c r="CK52" s="74">
        <f t="shared" si="959"/>
        <v>0</v>
      </c>
      <c r="CL52" s="74">
        <f t="shared" si="959"/>
        <v>0</v>
      </c>
      <c r="CM52" s="11"/>
      <c r="CN52" s="12" t="e">
        <f t="shared" si="913"/>
        <v>#DIV/0!</v>
      </c>
      <c r="CO52" s="11"/>
      <c r="CP52" s="12" t="e">
        <f t="shared" si="914"/>
        <v>#DIV/0!</v>
      </c>
      <c r="CQ52" s="13"/>
      <c r="CR52" s="11"/>
      <c r="CS52" s="11"/>
      <c r="CT52" s="14"/>
      <c r="CU52" s="10"/>
      <c r="CV52" s="11"/>
      <c r="CW52" s="74">
        <f t="shared" si="960"/>
        <v>0</v>
      </c>
      <c r="CX52" s="74">
        <f t="shared" si="960"/>
        <v>0</v>
      </c>
      <c r="CY52" s="11"/>
      <c r="CZ52" s="12" t="e">
        <f t="shared" si="916"/>
        <v>#DIV/0!</v>
      </c>
      <c r="DA52" s="11"/>
      <c r="DB52" s="12" t="e">
        <f t="shared" si="917"/>
        <v>#DIV/0!</v>
      </c>
      <c r="DC52" s="13"/>
      <c r="DD52" s="11"/>
      <c r="DE52" s="11"/>
      <c r="DF52" s="14"/>
      <c r="DG52" s="10"/>
      <c r="DH52" s="11"/>
      <c r="DI52" s="74">
        <f t="shared" si="961"/>
        <v>0</v>
      </c>
      <c r="DJ52" s="74">
        <f t="shared" si="961"/>
        <v>0</v>
      </c>
      <c r="DK52" s="11"/>
      <c r="DL52" s="12" t="e">
        <f t="shared" si="919"/>
        <v>#DIV/0!</v>
      </c>
      <c r="DM52" s="11"/>
      <c r="DN52" s="12" t="e">
        <f t="shared" si="920"/>
        <v>#DIV/0!</v>
      </c>
      <c r="DO52" s="13"/>
      <c r="DP52" s="11"/>
      <c r="DQ52" s="11"/>
      <c r="DR52" s="14"/>
      <c r="DS52" s="10"/>
      <c r="DT52" s="11"/>
      <c r="DU52" s="74">
        <f t="shared" si="962"/>
        <v>0</v>
      </c>
      <c r="DV52" s="74">
        <f t="shared" si="962"/>
        <v>0</v>
      </c>
      <c r="DW52" s="11"/>
      <c r="DX52" s="12" t="e">
        <f t="shared" si="922"/>
        <v>#DIV/0!</v>
      </c>
      <c r="DY52" s="11"/>
      <c r="DZ52" s="12" t="e">
        <f t="shared" si="923"/>
        <v>#DIV/0!</v>
      </c>
      <c r="EA52" s="13"/>
      <c r="EB52" s="11"/>
      <c r="EC52" s="11"/>
      <c r="ED52" s="14"/>
      <c r="EE52" s="10"/>
      <c r="EF52" s="11"/>
      <c r="EG52" s="74">
        <f t="shared" si="963"/>
        <v>0</v>
      </c>
      <c r="EH52" s="74">
        <f t="shared" si="963"/>
        <v>0</v>
      </c>
      <c r="EI52" s="11"/>
      <c r="EJ52" s="12" t="e">
        <f t="shared" si="925"/>
        <v>#DIV/0!</v>
      </c>
      <c r="EK52" s="11"/>
      <c r="EL52" s="12" t="e">
        <f t="shared" si="926"/>
        <v>#DIV/0!</v>
      </c>
      <c r="EM52" s="13"/>
      <c r="EN52" s="11"/>
      <c r="EO52" s="11"/>
      <c r="EP52" s="14"/>
      <c r="EQ52" s="10"/>
      <c r="ER52" s="11"/>
      <c r="ES52" s="74">
        <f t="shared" si="964"/>
        <v>0</v>
      </c>
      <c r="ET52" s="74">
        <f t="shared" si="964"/>
        <v>0</v>
      </c>
      <c r="EU52" s="11"/>
      <c r="EV52" s="12" t="e">
        <f t="shared" si="928"/>
        <v>#DIV/0!</v>
      </c>
      <c r="EW52" s="11"/>
      <c r="EX52" s="12" t="e">
        <f t="shared" si="929"/>
        <v>#DIV/0!</v>
      </c>
      <c r="EY52" s="13"/>
      <c r="EZ52" s="11"/>
      <c r="FA52" s="11"/>
      <c r="FB52" s="14"/>
      <c r="FC52" s="10"/>
      <c r="FD52" s="11"/>
      <c r="FE52" s="74">
        <f t="shared" si="965"/>
        <v>0</v>
      </c>
      <c r="FF52" s="74">
        <f t="shared" si="965"/>
        <v>0</v>
      </c>
      <c r="FG52" s="11"/>
      <c r="FH52" s="12" t="e">
        <f t="shared" si="931"/>
        <v>#DIV/0!</v>
      </c>
      <c r="FI52" s="11"/>
      <c r="FJ52" s="12" t="e">
        <f t="shared" si="932"/>
        <v>#DIV/0!</v>
      </c>
      <c r="FK52" s="13"/>
      <c r="FL52" s="11"/>
      <c r="FM52" s="11"/>
      <c r="FN52" s="14"/>
      <c r="FO52" s="10"/>
      <c r="FP52" s="11"/>
      <c r="FQ52" s="74">
        <f t="shared" si="966"/>
        <v>0</v>
      </c>
      <c r="FR52" s="74">
        <f t="shared" si="966"/>
        <v>0</v>
      </c>
      <c r="FS52" s="11"/>
      <c r="FT52" s="12" t="e">
        <f t="shared" si="934"/>
        <v>#DIV/0!</v>
      </c>
      <c r="FU52" s="11"/>
      <c r="FV52" s="12" t="e">
        <f t="shared" si="935"/>
        <v>#DIV/0!</v>
      </c>
      <c r="FW52" s="13"/>
      <c r="FX52" s="11"/>
      <c r="FY52" s="11"/>
      <c r="FZ52" s="14"/>
      <c r="GA52" s="10"/>
      <c r="GB52" s="11"/>
      <c r="GC52" s="74">
        <f t="shared" si="967"/>
        <v>0</v>
      </c>
      <c r="GD52" s="74">
        <f t="shared" si="967"/>
        <v>0</v>
      </c>
      <c r="GE52" s="11"/>
      <c r="GF52" s="12" t="e">
        <f t="shared" si="937"/>
        <v>#DIV/0!</v>
      </c>
      <c r="GG52" s="11"/>
      <c r="GH52" s="12" t="e">
        <f t="shared" si="938"/>
        <v>#DIV/0!</v>
      </c>
      <c r="GI52" s="13"/>
      <c r="GJ52" s="11"/>
      <c r="GK52" s="11"/>
      <c r="GL52" s="14"/>
      <c r="GM52" s="10"/>
      <c r="GN52" s="11"/>
      <c r="GO52" s="74">
        <f t="shared" si="968"/>
        <v>0</v>
      </c>
      <c r="GP52" s="74">
        <f t="shared" si="968"/>
        <v>0</v>
      </c>
      <c r="GQ52" s="11"/>
      <c r="GR52" s="12" t="e">
        <f t="shared" si="940"/>
        <v>#DIV/0!</v>
      </c>
      <c r="GS52" s="11"/>
      <c r="GT52" s="12" t="e">
        <f t="shared" si="941"/>
        <v>#DIV/0!</v>
      </c>
      <c r="GU52" s="13"/>
      <c r="GV52" s="11"/>
      <c r="GW52" s="11"/>
      <c r="GX52" s="14"/>
      <c r="GY52" s="10"/>
      <c r="GZ52" s="11"/>
      <c r="HA52" s="74">
        <f t="shared" si="969"/>
        <v>0</v>
      </c>
      <c r="HB52" s="74">
        <f t="shared" si="969"/>
        <v>0</v>
      </c>
      <c r="HC52" s="11"/>
      <c r="HD52" s="12" t="e">
        <f t="shared" si="943"/>
        <v>#DIV/0!</v>
      </c>
      <c r="HE52" s="11"/>
      <c r="HF52" s="12" t="e">
        <f t="shared" si="944"/>
        <v>#DIV/0!</v>
      </c>
      <c r="HG52" s="13"/>
      <c r="HH52" s="11"/>
      <c r="HI52" s="11"/>
      <c r="HJ52" s="14"/>
      <c r="HK52" s="10">
        <f t="shared" si="945"/>
        <v>9</v>
      </c>
      <c r="HL52" s="11">
        <f t="shared" si="945"/>
        <v>0</v>
      </c>
      <c r="HM52" s="11">
        <f t="shared" si="945"/>
        <v>3586</v>
      </c>
      <c r="HN52" s="11">
        <f t="shared" si="945"/>
        <v>309</v>
      </c>
      <c r="HO52" s="11">
        <f t="shared" si="946"/>
        <v>1777</v>
      </c>
      <c r="HP52" s="215">
        <f>+(HO52)/HM52</f>
        <v>0.49553820412716121</v>
      </c>
      <c r="HQ52" s="15">
        <f t="shared" si="948"/>
        <v>167</v>
      </c>
      <c r="HR52" s="12">
        <f t="shared" si="970"/>
        <v>9.3978615644344399E-2</v>
      </c>
      <c r="HS52" s="16">
        <v>59.3</v>
      </c>
      <c r="HT52" s="17">
        <v>1459</v>
      </c>
      <c r="HU52" s="16">
        <f t="shared" si="949"/>
        <v>82.104670793472138</v>
      </c>
      <c r="HV52" s="15"/>
      <c r="HW52" s="14"/>
    </row>
    <row r="53" spans="1:231" ht="18.75" x14ac:dyDescent="0.25">
      <c r="A53" s="226"/>
      <c r="B53" s="41">
        <f t="shared" si="950"/>
        <v>44466</v>
      </c>
      <c r="C53" s="10"/>
      <c r="D53" s="11"/>
      <c r="E53" s="74">
        <f t="shared" si="951"/>
        <v>857</v>
      </c>
      <c r="F53" s="74">
        <f t="shared" si="951"/>
        <v>73</v>
      </c>
      <c r="G53" s="11">
        <v>383</v>
      </c>
      <c r="H53" s="12">
        <f t="shared" si="893"/>
        <v>0.50175029171528585</v>
      </c>
      <c r="I53" s="11">
        <v>47</v>
      </c>
      <c r="J53" s="12">
        <f t="shared" si="952"/>
        <v>0.10930232558139535</v>
      </c>
      <c r="K53" s="208">
        <v>153.87780000000001</v>
      </c>
      <c r="L53" s="11"/>
      <c r="M53" s="18"/>
      <c r="N53" s="20"/>
      <c r="O53" s="10">
        <v>2</v>
      </c>
      <c r="P53" s="11"/>
      <c r="Q53" s="74">
        <f t="shared" si="953"/>
        <v>860</v>
      </c>
      <c r="R53" s="74">
        <f t="shared" si="953"/>
        <v>75</v>
      </c>
      <c r="S53" s="11">
        <v>400</v>
      </c>
      <c r="T53" s="12">
        <f t="shared" si="895"/>
        <v>0.51395348837209298</v>
      </c>
      <c r="U53" s="11">
        <v>42</v>
      </c>
      <c r="V53" s="12">
        <f t="shared" si="896"/>
        <v>9.5022624434389136E-2</v>
      </c>
      <c r="W53" s="11"/>
      <c r="X53" s="11"/>
      <c r="Y53" s="18"/>
      <c r="Z53" s="20"/>
      <c r="AA53" s="10">
        <v>4</v>
      </c>
      <c r="AB53" s="11">
        <v>1</v>
      </c>
      <c r="AC53" s="74">
        <f t="shared" si="954"/>
        <v>159</v>
      </c>
      <c r="AD53" s="74">
        <f t="shared" si="954"/>
        <v>12</v>
      </c>
      <c r="AE53" s="11">
        <v>54</v>
      </c>
      <c r="AF53" s="12">
        <f t="shared" si="898"/>
        <v>0.38364779874213839</v>
      </c>
      <c r="AG53" s="11">
        <v>7</v>
      </c>
      <c r="AH53" s="12">
        <f t="shared" si="899"/>
        <v>0.11475409836065574</v>
      </c>
      <c r="AI53" s="11"/>
      <c r="AJ53" s="11"/>
      <c r="AK53" s="18"/>
      <c r="AL53" s="20"/>
      <c r="AM53" s="10">
        <v>2</v>
      </c>
      <c r="AN53" s="11"/>
      <c r="AO53" s="74">
        <f t="shared" si="955"/>
        <v>859</v>
      </c>
      <c r="AP53" s="74">
        <f t="shared" si="955"/>
        <v>75</v>
      </c>
      <c r="AQ53" s="11">
        <v>403</v>
      </c>
      <c r="AR53" s="12">
        <f t="shared" si="901"/>
        <v>0.49941792782305006</v>
      </c>
      <c r="AS53" s="11">
        <v>26</v>
      </c>
      <c r="AT53" s="12">
        <f t="shared" si="902"/>
        <v>6.0606060606060608E-2</v>
      </c>
      <c r="AU53" s="208">
        <v>153.02279999999996</v>
      </c>
      <c r="AV53" s="11"/>
      <c r="AW53" s="18"/>
      <c r="AX53" s="20"/>
      <c r="AY53" s="10">
        <v>1</v>
      </c>
      <c r="AZ53" s="11"/>
      <c r="BA53" s="74">
        <f t="shared" si="956"/>
        <v>842</v>
      </c>
      <c r="BB53" s="74">
        <f t="shared" si="956"/>
        <v>73</v>
      </c>
      <c r="BC53" s="11">
        <v>350</v>
      </c>
      <c r="BD53" s="12">
        <f t="shared" si="904"/>
        <v>0.46437054631828978</v>
      </c>
      <c r="BE53" s="11">
        <v>41</v>
      </c>
      <c r="BF53" s="12">
        <f t="shared" si="905"/>
        <v>0.10485933503836317</v>
      </c>
      <c r="BG53" s="11"/>
      <c r="BH53" s="11"/>
      <c r="BI53" s="18"/>
      <c r="BJ53" s="20"/>
      <c r="BK53" s="10"/>
      <c r="BL53" s="11"/>
      <c r="BM53" s="74">
        <f t="shared" si="957"/>
        <v>0</v>
      </c>
      <c r="BN53" s="74">
        <f t="shared" si="957"/>
        <v>0</v>
      </c>
      <c r="BO53" s="11"/>
      <c r="BP53" s="12" t="e">
        <f t="shared" si="907"/>
        <v>#DIV/0!</v>
      </c>
      <c r="BQ53" s="11"/>
      <c r="BR53" s="12" t="e">
        <f t="shared" si="908"/>
        <v>#DIV/0!</v>
      </c>
      <c r="BS53" s="11"/>
      <c r="BT53" s="11"/>
      <c r="BU53" s="18"/>
      <c r="BV53" s="20"/>
      <c r="BW53" s="10"/>
      <c r="BX53" s="11"/>
      <c r="BY53" s="74">
        <f t="shared" si="958"/>
        <v>0</v>
      </c>
      <c r="BZ53" s="74">
        <f t="shared" si="958"/>
        <v>0</v>
      </c>
      <c r="CA53" s="11"/>
      <c r="CB53" s="12" t="e">
        <f t="shared" si="910"/>
        <v>#DIV/0!</v>
      </c>
      <c r="CC53" s="11"/>
      <c r="CD53" s="12" t="e">
        <f t="shared" si="911"/>
        <v>#DIV/0!</v>
      </c>
      <c r="CE53" s="11"/>
      <c r="CF53" s="11"/>
      <c r="CG53" s="18"/>
      <c r="CH53" s="20"/>
      <c r="CI53" s="10"/>
      <c r="CJ53" s="11"/>
      <c r="CK53" s="74">
        <f t="shared" si="959"/>
        <v>0</v>
      </c>
      <c r="CL53" s="74">
        <f t="shared" si="959"/>
        <v>0</v>
      </c>
      <c r="CM53" s="11"/>
      <c r="CN53" s="12" t="e">
        <f t="shared" si="913"/>
        <v>#DIV/0!</v>
      </c>
      <c r="CO53" s="11"/>
      <c r="CP53" s="12" t="e">
        <f t="shared" si="914"/>
        <v>#DIV/0!</v>
      </c>
      <c r="CQ53" s="11"/>
      <c r="CR53" s="11"/>
      <c r="CS53" s="18"/>
      <c r="CT53" s="20"/>
      <c r="CU53" s="10"/>
      <c r="CV53" s="11"/>
      <c r="CW53" s="74">
        <f t="shared" si="960"/>
        <v>0</v>
      </c>
      <c r="CX53" s="74">
        <f t="shared" si="960"/>
        <v>0</v>
      </c>
      <c r="CY53" s="11"/>
      <c r="CZ53" s="12" t="e">
        <f t="shared" si="916"/>
        <v>#DIV/0!</v>
      </c>
      <c r="DA53" s="11"/>
      <c r="DB53" s="12" t="e">
        <f t="shared" si="917"/>
        <v>#DIV/0!</v>
      </c>
      <c r="DC53" s="11"/>
      <c r="DD53" s="11"/>
      <c r="DE53" s="18"/>
      <c r="DF53" s="20"/>
      <c r="DG53" s="10"/>
      <c r="DH53" s="11"/>
      <c r="DI53" s="74">
        <f t="shared" si="961"/>
        <v>0</v>
      </c>
      <c r="DJ53" s="74">
        <f t="shared" si="961"/>
        <v>0</v>
      </c>
      <c r="DK53" s="11"/>
      <c r="DL53" s="12" t="e">
        <f t="shared" si="919"/>
        <v>#DIV/0!</v>
      </c>
      <c r="DM53" s="11"/>
      <c r="DN53" s="12" t="e">
        <f t="shared" si="920"/>
        <v>#DIV/0!</v>
      </c>
      <c r="DO53" s="11"/>
      <c r="DP53" s="11"/>
      <c r="DQ53" s="18"/>
      <c r="DR53" s="20"/>
      <c r="DS53" s="10"/>
      <c r="DT53" s="11"/>
      <c r="DU53" s="74">
        <f t="shared" si="962"/>
        <v>0</v>
      </c>
      <c r="DV53" s="74">
        <f t="shared" si="962"/>
        <v>0</v>
      </c>
      <c r="DW53" s="11"/>
      <c r="DX53" s="12" t="e">
        <f t="shared" si="922"/>
        <v>#DIV/0!</v>
      </c>
      <c r="DY53" s="11"/>
      <c r="DZ53" s="12" t="e">
        <f t="shared" si="923"/>
        <v>#DIV/0!</v>
      </c>
      <c r="EA53" s="11"/>
      <c r="EB53" s="11"/>
      <c r="EC53" s="18"/>
      <c r="ED53" s="20"/>
      <c r="EE53" s="10"/>
      <c r="EF53" s="11"/>
      <c r="EG53" s="74">
        <f t="shared" si="963"/>
        <v>0</v>
      </c>
      <c r="EH53" s="74">
        <f t="shared" si="963"/>
        <v>0</v>
      </c>
      <c r="EI53" s="11"/>
      <c r="EJ53" s="12" t="e">
        <f t="shared" si="925"/>
        <v>#DIV/0!</v>
      </c>
      <c r="EK53" s="11"/>
      <c r="EL53" s="12" t="e">
        <f t="shared" si="926"/>
        <v>#DIV/0!</v>
      </c>
      <c r="EM53" s="11"/>
      <c r="EN53" s="11"/>
      <c r="EO53" s="18"/>
      <c r="EP53" s="20"/>
      <c r="EQ53" s="10"/>
      <c r="ER53" s="11"/>
      <c r="ES53" s="74">
        <f t="shared" si="964"/>
        <v>0</v>
      </c>
      <c r="ET53" s="74">
        <f t="shared" si="964"/>
        <v>0</v>
      </c>
      <c r="EU53" s="11"/>
      <c r="EV53" s="12" t="e">
        <f t="shared" si="928"/>
        <v>#DIV/0!</v>
      </c>
      <c r="EW53" s="11"/>
      <c r="EX53" s="12" t="e">
        <f t="shared" si="929"/>
        <v>#DIV/0!</v>
      </c>
      <c r="EY53" s="11"/>
      <c r="EZ53" s="11"/>
      <c r="FA53" s="18"/>
      <c r="FB53" s="20"/>
      <c r="FC53" s="10"/>
      <c r="FD53" s="11"/>
      <c r="FE53" s="74">
        <f t="shared" si="965"/>
        <v>0</v>
      </c>
      <c r="FF53" s="74">
        <f t="shared" si="965"/>
        <v>0</v>
      </c>
      <c r="FG53" s="11"/>
      <c r="FH53" s="12" t="e">
        <f t="shared" si="931"/>
        <v>#DIV/0!</v>
      </c>
      <c r="FI53" s="11"/>
      <c r="FJ53" s="12" t="e">
        <f t="shared" si="932"/>
        <v>#DIV/0!</v>
      </c>
      <c r="FK53" s="11"/>
      <c r="FL53" s="11"/>
      <c r="FM53" s="18"/>
      <c r="FN53" s="20"/>
      <c r="FO53" s="10"/>
      <c r="FP53" s="11"/>
      <c r="FQ53" s="74">
        <f t="shared" si="966"/>
        <v>0</v>
      </c>
      <c r="FR53" s="74">
        <f t="shared" si="966"/>
        <v>0</v>
      </c>
      <c r="FS53" s="11"/>
      <c r="FT53" s="12" t="e">
        <f t="shared" si="934"/>
        <v>#DIV/0!</v>
      </c>
      <c r="FU53" s="11"/>
      <c r="FV53" s="12" t="e">
        <f t="shared" si="935"/>
        <v>#DIV/0!</v>
      </c>
      <c r="FW53" s="11"/>
      <c r="FX53" s="11"/>
      <c r="FY53" s="18"/>
      <c r="FZ53" s="20"/>
      <c r="GA53" s="10"/>
      <c r="GB53" s="11"/>
      <c r="GC53" s="74">
        <f t="shared" si="967"/>
        <v>0</v>
      </c>
      <c r="GD53" s="74">
        <f t="shared" si="967"/>
        <v>0</v>
      </c>
      <c r="GE53" s="11"/>
      <c r="GF53" s="12" t="e">
        <f t="shared" si="937"/>
        <v>#DIV/0!</v>
      </c>
      <c r="GG53" s="11"/>
      <c r="GH53" s="12" t="e">
        <f t="shared" si="938"/>
        <v>#DIV/0!</v>
      </c>
      <c r="GI53" s="11"/>
      <c r="GJ53" s="11"/>
      <c r="GK53" s="18"/>
      <c r="GL53" s="20"/>
      <c r="GM53" s="10"/>
      <c r="GN53" s="11"/>
      <c r="GO53" s="74">
        <f t="shared" si="968"/>
        <v>0</v>
      </c>
      <c r="GP53" s="74">
        <f t="shared" si="968"/>
        <v>0</v>
      </c>
      <c r="GQ53" s="11"/>
      <c r="GR53" s="12" t="e">
        <f t="shared" si="940"/>
        <v>#DIV/0!</v>
      </c>
      <c r="GS53" s="11"/>
      <c r="GT53" s="12" t="e">
        <f t="shared" si="941"/>
        <v>#DIV/0!</v>
      </c>
      <c r="GU53" s="11"/>
      <c r="GV53" s="11"/>
      <c r="GW53" s="18"/>
      <c r="GX53" s="20"/>
      <c r="GY53" s="10"/>
      <c r="GZ53" s="11"/>
      <c r="HA53" s="74">
        <f t="shared" si="969"/>
        <v>0</v>
      </c>
      <c r="HB53" s="74">
        <f t="shared" si="969"/>
        <v>0</v>
      </c>
      <c r="HC53" s="11"/>
      <c r="HD53" s="12" t="e">
        <f t="shared" si="943"/>
        <v>#DIV/0!</v>
      </c>
      <c r="HE53" s="11"/>
      <c r="HF53" s="12" t="e">
        <f t="shared" si="944"/>
        <v>#DIV/0!</v>
      </c>
      <c r="HG53" s="11"/>
      <c r="HH53" s="11"/>
      <c r="HI53" s="18"/>
      <c r="HJ53" s="20"/>
      <c r="HK53" s="206">
        <f t="shared" si="945"/>
        <v>9</v>
      </c>
      <c r="HL53" s="207">
        <f t="shared" si="945"/>
        <v>1</v>
      </c>
      <c r="HM53" s="11">
        <f t="shared" si="945"/>
        <v>3577</v>
      </c>
      <c r="HN53" s="11">
        <f t="shared" si="945"/>
        <v>308</v>
      </c>
      <c r="HO53" s="11">
        <f t="shared" si="946"/>
        <v>1753</v>
      </c>
      <c r="HP53" s="215">
        <f t="shared" ref="HP53:HP56" si="971">+(HO53)/HM53</f>
        <v>0.49007548224769359</v>
      </c>
      <c r="HQ53" s="15">
        <f t="shared" si="948"/>
        <v>163</v>
      </c>
      <c r="HR53" s="12">
        <f t="shared" si="970"/>
        <v>9.2983456930975469E-2</v>
      </c>
      <c r="HS53" s="16">
        <v>59.3</v>
      </c>
      <c r="HT53" s="17">
        <v>1455</v>
      </c>
      <c r="HU53" s="16">
        <f t="shared" si="949"/>
        <v>83.000570450656014</v>
      </c>
      <c r="HV53" s="18"/>
      <c r="HW53" s="20"/>
    </row>
    <row r="54" spans="1:231" ht="18.75" x14ac:dyDescent="0.25">
      <c r="A54" s="226"/>
      <c r="B54" s="41">
        <f>+B53+1</f>
        <v>44467</v>
      </c>
      <c r="C54" s="10">
        <v>1</v>
      </c>
      <c r="D54" s="11"/>
      <c r="E54" s="74">
        <f t="shared" si="951"/>
        <v>856</v>
      </c>
      <c r="F54" s="74">
        <f t="shared" si="951"/>
        <v>73</v>
      </c>
      <c r="G54" s="11">
        <v>368</v>
      </c>
      <c r="H54" s="12">
        <f t="shared" si="893"/>
        <v>0.46962616822429909</v>
      </c>
      <c r="I54" s="11">
        <v>34</v>
      </c>
      <c r="J54" s="12">
        <f t="shared" si="952"/>
        <v>8.45771144278607E-2</v>
      </c>
      <c r="K54" s="13"/>
      <c r="L54" s="13"/>
      <c r="M54" s="25">
        <v>3865</v>
      </c>
      <c r="N54" s="38">
        <v>4260</v>
      </c>
      <c r="O54" s="10"/>
      <c r="P54" s="11"/>
      <c r="Q54" s="74">
        <f t="shared" si="953"/>
        <v>860</v>
      </c>
      <c r="R54" s="74">
        <f t="shared" si="953"/>
        <v>75</v>
      </c>
      <c r="S54" s="11">
        <v>378</v>
      </c>
      <c r="T54" s="12">
        <f t="shared" si="895"/>
        <v>0.47906976744186047</v>
      </c>
      <c r="U54" s="11">
        <v>34</v>
      </c>
      <c r="V54" s="12">
        <f t="shared" si="896"/>
        <v>8.2524271844660199E-2</v>
      </c>
      <c r="W54" s="13"/>
      <c r="X54" s="13"/>
      <c r="Y54" s="25">
        <v>3865</v>
      </c>
      <c r="Z54" s="38">
        <v>4260</v>
      </c>
      <c r="AA54" s="10">
        <v>4</v>
      </c>
      <c r="AB54" s="11"/>
      <c r="AC54" s="74">
        <f t="shared" si="954"/>
        <v>155</v>
      </c>
      <c r="AD54" s="74">
        <f t="shared" si="954"/>
        <v>12</v>
      </c>
      <c r="AE54" s="11">
        <v>48</v>
      </c>
      <c r="AF54" s="12">
        <f t="shared" si="898"/>
        <v>0.36129032258064514</v>
      </c>
      <c r="AG54" s="11">
        <v>8</v>
      </c>
      <c r="AH54" s="12">
        <f t="shared" si="899"/>
        <v>0.14285714285714285</v>
      </c>
      <c r="AI54" s="13"/>
      <c r="AJ54" s="13"/>
      <c r="AK54" s="25">
        <v>3865</v>
      </c>
      <c r="AL54" s="38">
        <v>4260</v>
      </c>
      <c r="AM54" s="10"/>
      <c r="AN54" s="11"/>
      <c r="AO54" s="74">
        <f t="shared" si="955"/>
        <v>859</v>
      </c>
      <c r="AP54" s="74">
        <f t="shared" si="955"/>
        <v>75</v>
      </c>
      <c r="AQ54" s="11">
        <v>383</v>
      </c>
      <c r="AR54" s="12">
        <f t="shared" si="901"/>
        <v>0.47729918509895225</v>
      </c>
      <c r="AS54" s="11">
        <v>27</v>
      </c>
      <c r="AT54" s="12">
        <f t="shared" si="902"/>
        <v>6.5853658536585369E-2</v>
      </c>
      <c r="AU54" s="13"/>
      <c r="AV54" s="13"/>
      <c r="AW54" s="25">
        <v>3865</v>
      </c>
      <c r="AX54" s="38">
        <v>4260</v>
      </c>
      <c r="AY54" s="10">
        <v>1</v>
      </c>
      <c r="AZ54" s="11"/>
      <c r="BA54" s="74">
        <f t="shared" si="956"/>
        <v>841</v>
      </c>
      <c r="BB54" s="74">
        <f t="shared" si="956"/>
        <v>73</v>
      </c>
      <c r="BC54" s="11">
        <v>405</v>
      </c>
      <c r="BD54" s="12">
        <f t="shared" si="904"/>
        <v>0.53745541022592147</v>
      </c>
      <c r="BE54" s="11">
        <v>47</v>
      </c>
      <c r="BF54" s="12">
        <f t="shared" si="905"/>
        <v>0.10398230088495575</v>
      </c>
      <c r="BG54" s="13"/>
      <c r="BH54" s="13"/>
      <c r="BI54" s="25">
        <v>3865</v>
      </c>
      <c r="BJ54" s="38">
        <v>4260</v>
      </c>
      <c r="BK54" s="10"/>
      <c r="BL54" s="11"/>
      <c r="BM54" s="74">
        <f t="shared" si="957"/>
        <v>0</v>
      </c>
      <c r="BN54" s="74">
        <f t="shared" si="957"/>
        <v>0</v>
      </c>
      <c r="BO54" s="11"/>
      <c r="BP54" s="12" t="e">
        <f t="shared" si="907"/>
        <v>#DIV/0!</v>
      </c>
      <c r="BQ54" s="11"/>
      <c r="BR54" s="12" t="e">
        <f t="shared" si="908"/>
        <v>#DIV/0!</v>
      </c>
      <c r="BS54" s="13"/>
      <c r="BT54" s="13"/>
      <c r="BU54" s="25"/>
      <c r="BV54" s="38"/>
      <c r="BW54" s="10"/>
      <c r="BX54" s="11"/>
      <c r="BY54" s="74">
        <f t="shared" si="958"/>
        <v>0</v>
      </c>
      <c r="BZ54" s="74">
        <f t="shared" si="958"/>
        <v>0</v>
      </c>
      <c r="CA54" s="11"/>
      <c r="CB54" s="12" t="e">
        <f t="shared" si="910"/>
        <v>#DIV/0!</v>
      </c>
      <c r="CC54" s="11"/>
      <c r="CD54" s="12" t="e">
        <f t="shared" si="911"/>
        <v>#DIV/0!</v>
      </c>
      <c r="CE54" s="13"/>
      <c r="CF54" s="13"/>
      <c r="CG54" s="25"/>
      <c r="CH54" s="38"/>
      <c r="CI54" s="10"/>
      <c r="CJ54" s="11"/>
      <c r="CK54" s="74">
        <f t="shared" si="959"/>
        <v>0</v>
      </c>
      <c r="CL54" s="74">
        <f t="shared" si="959"/>
        <v>0</v>
      </c>
      <c r="CM54" s="11"/>
      <c r="CN54" s="12" t="e">
        <f t="shared" si="913"/>
        <v>#DIV/0!</v>
      </c>
      <c r="CO54" s="11"/>
      <c r="CP54" s="12" t="e">
        <f t="shared" si="914"/>
        <v>#DIV/0!</v>
      </c>
      <c r="CQ54" s="13"/>
      <c r="CR54" s="13"/>
      <c r="CS54" s="25"/>
      <c r="CT54" s="38"/>
      <c r="CU54" s="10"/>
      <c r="CV54" s="11"/>
      <c r="CW54" s="74">
        <f t="shared" si="960"/>
        <v>0</v>
      </c>
      <c r="CX54" s="74">
        <f t="shared" si="960"/>
        <v>0</v>
      </c>
      <c r="CY54" s="11"/>
      <c r="CZ54" s="12" t="e">
        <f t="shared" si="916"/>
        <v>#DIV/0!</v>
      </c>
      <c r="DA54" s="11"/>
      <c r="DB54" s="12" t="e">
        <f t="shared" si="917"/>
        <v>#DIV/0!</v>
      </c>
      <c r="DC54" s="13"/>
      <c r="DD54" s="13"/>
      <c r="DE54" s="25"/>
      <c r="DF54" s="38"/>
      <c r="DG54" s="10"/>
      <c r="DH54" s="11"/>
      <c r="DI54" s="74">
        <f t="shared" si="961"/>
        <v>0</v>
      </c>
      <c r="DJ54" s="74">
        <f t="shared" si="961"/>
        <v>0</v>
      </c>
      <c r="DK54" s="11"/>
      <c r="DL54" s="12" t="e">
        <f t="shared" si="919"/>
        <v>#DIV/0!</v>
      </c>
      <c r="DM54" s="11"/>
      <c r="DN54" s="12" t="e">
        <f t="shared" si="920"/>
        <v>#DIV/0!</v>
      </c>
      <c r="DO54" s="13"/>
      <c r="DP54" s="13"/>
      <c r="DQ54" s="25"/>
      <c r="DR54" s="38"/>
      <c r="DS54" s="10"/>
      <c r="DT54" s="11"/>
      <c r="DU54" s="74">
        <f t="shared" si="962"/>
        <v>0</v>
      </c>
      <c r="DV54" s="74">
        <f t="shared" si="962"/>
        <v>0</v>
      </c>
      <c r="DW54" s="11"/>
      <c r="DX54" s="12" t="e">
        <f t="shared" si="922"/>
        <v>#DIV/0!</v>
      </c>
      <c r="DY54" s="11"/>
      <c r="DZ54" s="12" t="e">
        <f t="shared" si="923"/>
        <v>#DIV/0!</v>
      </c>
      <c r="EA54" s="13"/>
      <c r="EB54" s="13"/>
      <c r="EC54" s="25"/>
      <c r="ED54" s="38"/>
      <c r="EE54" s="10"/>
      <c r="EF54" s="11"/>
      <c r="EG54" s="74">
        <f t="shared" si="963"/>
        <v>0</v>
      </c>
      <c r="EH54" s="74">
        <f t="shared" si="963"/>
        <v>0</v>
      </c>
      <c r="EI54" s="11"/>
      <c r="EJ54" s="12" t="e">
        <f t="shared" si="925"/>
        <v>#DIV/0!</v>
      </c>
      <c r="EK54" s="11"/>
      <c r="EL54" s="12" t="e">
        <f t="shared" si="926"/>
        <v>#DIV/0!</v>
      </c>
      <c r="EM54" s="13"/>
      <c r="EN54" s="13"/>
      <c r="EO54" s="25"/>
      <c r="EP54" s="38"/>
      <c r="EQ54" s="10"/>
      <c r="ER54" s="11"/>
      <c r="ES54" s="74">
        <f t="shared" si="964"/>
        <v>0</v>
      </c>
      <c r="ET54" s="74">
        <f t="shared" si="964"/>
        <v>0</v>
      </c>
      <c r="EU54" s="11"/>
      <c r="EV54" s="12" t="e">
        <f t="shared" si="928"/>
        <v>#DIV/0!</v>
      </c>
      <c r="EW54" s="11"/>
      <c r="EX54" s="12" t="e">
        <f t="shared" si="929"/>
        <v>#DIV/0!</v>
      </c>
      <c r="EY54" s="13"/>
      <c r="EZ54" s="13"/>
      <c r="FA54" s="25"/>
      <c r="FB54" s="38"/>
      <c r="FC54" s="10"/>
      <c r="FD54" s="11"/>
      <c r="FE54" s="74">
        <f t="shared" si="965"/>
        <v>0</v>
      </c>
      <c r="FF54" s="74">
        <f t="shared" si="965"/>
        <v>0</v>
      </c>
      <c r="FG54" s="11"/>
      <c r="FH54" s="12" t="e">
        <f t="shared" si="931"/>
        <v>#DIV/0!</v>
      </c>
      <c r="FI54" s="11"/>
      <c r="FJ54" s="12" t="e">
        <f t="shared" si="932"/>
        <v>#DIV/0!</v>
      </c>
      <c r="FK54" s="13"/>
      <c r="FL54" s="13"/>
      <c r="FM54" s="25"/>
      <c r="FN54" s="38"/>
      <c r="FO54" s="10"/>
      <c r="FP54" s="11"/>
      <c r="FQ54" s="74">
        <f t="shared" si="966"/>
        <v>0</v>
      </c>
      <c r="FR54" s="74">
        <f t="shared" si="966"/>
        <v>0</v>
      </c>
      <c r="FS54" s="11"/>
      <c r="FT54" s="12" t="e">
        <f t="shared" si="934"/>
        <v>#DIV/0!</v>
      </c>
      <c r="FU54" s="11"/>
      <c r="FV54" s="12" t="e">
        <f t="shared" si="935"/>
        <v>#DIV/0!</v>
      </c>
      <c r="FW54" s="13"/>
      <c r="FX54" s="13"/>
      <c r="FY54" s="25"/>
      <c r="FZ54" s="38"/>
      <c r="GA54" s="10"/>
      <c r="GB54" s="11"/>
      <c r="GC54" s="74">
        <f t="shared" si="967"/>
        <v>0</v>
      </c>
      <c r="GD54" s="74">
        <f t="shared" si="967"/>
        <v>0</v>
      </c>
      <c r="GE54" s="11"/>
      <c r="GF54" s="12" t="e">
        <f t="shared" si="937"/>
        <v>#DIV/0!</v>
      </c>
      <c r="GG54" s="11"/>
      <c r="GH54" s="12" t="e">
        <f t="shared" si="938"/>
        <v>#DIV/0!</v>
      </c>
      <c r="GI54" s="13"/>
      <c r="GJ54" s="13"/>
      <c r="GK54" s="25"/>
      <c r="GL54" s="38"/>
      <c r="GM54" s="10"/>
      <c r="GN54" s="11"/>
      <c r="GO54" s="74">
        <f t="shared" si="968"/>
        <v>0</v>
      </c>
      <c r="GP54" s="74">
        <f t="shared" si="968"/>
        <v>0</v>
      </c>
      <c r="GQ54" s="11"/>
      <c r="GR54" s="12" t="e">
        <f t="shared" si="940"/>
        <v>#DIV/0!</v>
      </c>
      <c r="GS54" s="11"/>
      <c r="GT54" s="12" t="e">
        <f t="shared" si="941"/>
        <v>#DIV/0!</v>
      </c>
      <c r="GU54" s="13"/>
      <c r="GV54" s="13"/>
      <c r="GW54" s="25"/>
      <c r="GX54" s="38"/>
      <c r="GY54" s="10"/>
      <c r="GZ54" s="11"/>
      <c r="HA54" s="74">
        <f t="shared" si="969"/>
        <v>0</v>
      </c>
      <c r="HB54" s="74">
        <f t="shared" si="969"/>
        <v>0</v>
      </c>
      <c r="HC54" s="11"/>
      <c r="HD54" s="12" t="e">
        <f t="shared" si="943"/>
        <v>#DIV/0!</v>
      </c>
      <c r="HE54" s="11"/>
      <c r="HF54" s="12" t="e">
        <f t="shared" si="944"/>
        <v>#DIV/0!</v>
      </c>
      <c r="HG54" s="13"/>
      <c r="HH54" s="13"/>
      <c r="HI54" s="25"/>
      <c r="HJ54" s="38"/>
      <c r="HK54" s="10">
        <f t="shared" si="945"/>
        <v>6</v>
      </c>
      <c r="HL54" s="11">
        <f t="shared" si="945"/>
        <v>0</v>
      </c>
      <c r="HM54" s="11">
        <f t="shared" si="945"/>
        <v>3571</v>
      </c>
      <c r="HN54" s="11">
        <f t="shared" si="945"/>
        <v>308</v>
      </c>
      <c r="HO54" s="11">
        <f t="shared" si="946"/>
        <v>1732</v>
      </c>
      <c r="HP54" s="215">
        <f t="shared" si="971"/>
        <v>0.48501820218426211</v>
      </c>
      <c r="HQ54" s="15">
        <f t="shared" si="948"/>
        <v>150</v>
      </c>
      <c r="HR54" s="12">
        <f t="shared" si="970"/>
        <v>8.6605080831408776E-2</v>
      </c>
      <c r="HS54" s="16">
        <v>59.5</v>
      </c>
      <c r="HT54" s="17">
        <v>1448</v>
      </c>
      <c r="HU54" s="16">
        <f t="shared" si="949"/>
        <v>83.602771362586608</v>
      </c>
      <c r="HV54" s="23">
        <v>3865</v>
      </c>
      <c r="HW54" s="22">
        <v>4260</v>
      </c>
    </row>
    <row r="55" spans="1:231" ht="18.75" x14ac:dyDescent="0.25">
      <c r="A55" s="226"/>
      <c r="B55" s="41">
        <f t="shared" si="950"/>
        <v>44468</v>
      </c>
      <c r="C55" s="10"/>
      <c r="D55" s="11"/>
      <c r="E55" s="74">
        <f t="shared" si="951"/>
        <v>856</v>
      </c>
      <c r="F55" s="74">
        <f t="shared" si="951"/>
        <v>73</v>
      </c>
      <c r="G55" s="11">
        <v>378</v>
      </c>
      <c r="H55" s="12">
        <f t="shared" si="893"/>
        <v>0.49065420560747663</v>
      </c>
      <c r="I55" s="11">
        <v>42</v>
      </c>
      <c r="J55" s="12">
        <f t="shared" si="952"/>
        <v>0.1</v>
      </c>
      <c r="K55" s="13"/>
      <c r="L55" s="11"/>
      <c r="M55" s="25">
        <v>4104.6031746031749</v>
      </c>
      <c r="N55" s="38">
        <v>4354.666666666667</v>
      </c>
      <c r="O55" s="10">
        <v>1</v>
      </c>
      <c r="P55" s="11"/>
      <c r="Q55" s="74">
        <f t="shared" si="953"/>
        <v>859</v>
      </c>
      <c r="R55" s="74">
        <f t="shared" si="953"/>
        <v>75</v>
      </c>
      <c r="S55" s="11">
        <v>446</v>
      </c>
      <c r="T55" s="12">
        <f t="shared" si="895"/>
        <v>0.57508731082654252</v>
      </c>
      <c r="U55" s="11">
        <v>48</v>
      </c>
      <c r="V55" s="12">
        <f t="shared" si="896"/>
        <v>9.7165991902834009E-2</v>
      </c>
      <c r="W55" s="174">
        <v>158.70000000000002</v>
      </c>
      <c r="X55" s="11"/>
      <c r="Y55" s="25">
        <v>4159.0625</v>
      </c>
      <c r="Z55" s="38">
        <v>4518</v>
      </c>
      <c r="AA55" s="10">
        <v>1</v>
      </c>
      <c r="AB55" s="11"/>
      <c r="AC55" s="74">
        <f t="shared" si="954"/>
        <v>154</v>
      </c>
      <c r="AD55" s="74">
        <f t="shared" si="954"/>
        <v>12</v>
      </c>
      <c r="AE55" s="11">
        <v>59</v>
      </c>
      <c r="AF55" s="12">
        <f t="shared" si="898"/>
        <v>0.40909090909090912</v>
      </c>
      <c r="AG55" s="11">
        <v>4</v>
      </c>
      <c r="AH55" s="12">
        <f t="shared" si="899"/>
        <v>6.3492063492063489E-2</v>
      </c>
      <c r="AI55" s="157">
        <v>145.57019999999997</v>
      </c>
      <c r="AJ55" s="11"/>
      <c r="AK55" s="25">
        <v>3922.8571428571427</v>
      </c>
      <c r="AL55" s="38">
        <v>4188</v>
      </c>
      <c r="AM55" s="10"/>
      <c r="AN55" s="11"/>
      <c r="AO55" s="74">
        <f t="shared" si="955"/>
        <v>859</v>
      </c>
      <c r="AP55" s="74">
        <f t="shared" si="955"/>
        <v>75</v>
      </c>
      <c r="AQ55" s="11">
        <v>396</v>
      </c>
      <c r="AR55" s="12">
        <f t="shared" si="901"/>
        <v>0.50174621653084983</v>
      </c>
      <c r="AS55" s="11">
        <v>35</v>
      </c>
      <c r="AT55" s="12">
        <f t="shared" si="902"/>
        <v>8.1206496519721574E-2</v>
      </c>
      <c r="AU55" s="13"/>
      <c r="AV55" s="11"/>
      <c r="AW55" s="25">
        <v>4180.30303030303</v>
      </c>
      <c r="AX55" s="38">
        <v>4431.333333333333</v>
      </c>
      <c r="AY55" s="10">
        <v>1</v>
      </c>
      <c r="AZ55" s="11"/>
      <c r="BA55" s="74">
        <f t="shared" si="956"/>
        <v>840</v>
      </c>
      <c r="BB55" s="74">
        <f t="shared" si="956"/>
        <v>73</v>
      </c>
      <c r="BC55" s="11">
        <v>406</v>
      </c>
      <c r="BD55" s="12">
        <f t="shared" si="904"/>
        <v>0.51904761904761909</v>
      </c>
      <c r="BE55" s="11">
        <v>30</v>
      </c>
      <c r="BF55" s="12">
        <f t="shared" si="905"/>
        <v>6.8807339449541288E-2</v>
      </c>
      <c r="BG55" s="174">
        <v>158.69999999999993</v>
      </c>
      <c r="BH55" s="11"/>
      <c r="BI55" s="25">
        <v>4195.6451612903229</v>
      </c>
      <c r="BJ55" s="38">
        <v>4772</v>
      </c>
      <c r="BK55" s="10"/>
      <c r="BL55" s="11"/>
      <c r="BM55" s="74">
        <f t="shared" si="957"/>
        <v>0</v>
      </c>
      <c r="BN55" s="74">
        <f t="shared" si="957"/>
        <v>0</v>
      </c>
      <c r="BO55" s="11"/>
      <c r="BP55" s="12" t="e">
        <f t="shared" si="907"/>
        <v>#DIV/0!</v>
      </c>
      <c r="BQ55" s="11"/>
      <c r="BR55" s="12" t="e">
        <f t="shared" si="908"/>
        <v>#DIV/0!</v>
      </c>
      <c r="BS55" s="13"/>
      <c r="BT55" s="11"/>
      <c r="BU55" s="25"/>
      <c r="BV55" s="38"/>
      <c r="BW55" s="10"/>
      <c r="BX55" s="11"/>
      <c r="BY55" s="74">
        <f t="shared" si="958"/>
        <v>0</v>
      </c>
      <c r="BZ55" s="74">
        <f t="shared" si="958"/>
        <v>0</v>
      </c>
      <c r="CA55" s="11"/>
      <c r="CB55" s="12" t="e">
        <f t="shared" si="910"/>
        <v>#DIV/0!</v>
      </c>
      <c r="CC55" s="11"/>
      <c r="CD55" s="12" t="e">
        <f t="shared" si="911"/>
        <v>#DIV/0!</v>
      </c>
      <c r="CE55" s="13"/>
      <c r="CF55" s="11"/>
      <c r="CG55" s="25"/>
      <c r="CH55" s="38"/>
      <c r="CI55" s="10"/>
      <c r="CJ55" s="11"/>
      <c r="CK55" s="74">
        <f t="shared" si="959"/>
        <v>0</v>
      </c>
      <c r="CL55" s="74">
        <f t="shared" si="959"/>
        <v>0</v>
      </c>
      <c r="CM55" s="11"/>
      <c r="CN55" s="12" t="e">
        <f t="shared" si="913"/>
        <v>#DIV/0!</v>
      </c>
      <c r="CO55" s="11"/>
      <c r="CP55" s="12" t="e">
        <f t="shared" si="914"/>
        <v>#DIV/0!</v>
      </c>
      <c r="CQ55" s="13"/>
      <c r="CR55" s="11"/>
      <c r="CS55" s="25"/>
      <c r="CT55" s="38"/>
      <c r="CU55" s="10"/>
      <c r="CV55" s="11"/>
      <c r="CW55" s="74">
        <f t="shared" si="960"/>
        <v>0</v>
      </c>
      <c r="CX55" s="74">
        <f t="shared" si="960"/>
        <v>0</v>
      </c>
      <c r="CY55" s="11"/>
      <c r="CZ55" s="12" t="e">
        <f t="shared" si="916"/>
        <v>#DIV/0!</v>
      </c>
      <c r="DA55" s="11"/>
      <c r="DB55" s="12" t="e">
        <f t="shared" si="917"/>
        <v>#DIV/0!</v>
      </c>
      <c r="DC55" s="13"/>
      <c r="DD55" s="11"/>
      <c r="DE55" s="25"/>
      <c r="DF55" s="38"/>
      <c r="DG55" s="10"/>
      <c r="DH55" s="11"/>
      <c r="DI55" s="74">
        <f t="shared" si="961"/>
        <v>0</v>
      </c>
      <c r="DJ55" s="74">
        <f t="shared" si="961"/>
        <v>0</v>
      </c>
      <c r="DK55" s="11"/>
      <c r="DL55" s="12" t="e">
        <f t="shared" si="919"/>
        <v>#DIV/0!</v>
      </c>
      <c r="DM55" s="11"/>
      <c r="DN55" s="12" t="e">
        <f t="shared" si="920"/>
        <v>#DIV/0!</v>
      </c>
      <c r="DO55" s="13"/>
      <c r="DP55" s="11"/>
      <c r="DQ55" s="25"/>
      <c r="DR55" s="38"/>
      <c r="DS55" s="10"/>
      <c r="DT55" s="11"/>
      <c r="DU55" s="74">
        <f t="shared" si="962"/>
        <v>0</v>
      </c>
      <c r="DV55" s="74">
        <f t="shared" si="962"/>
        <v>0</v>
      </c>
      <c r="DW55" s="11"/>
      <c r="DX55" s="12" t="e">
        <f t="shared" si="922"/>
        <v>#DIV/0!</v>
      </c>
      <c r="DY55" s="11"/>
      <c r="DZ55" s="12" t="e">
        <f t="shared" si="923"/>
        <v>#DIV/0!</v>
      </c>
      <c r="EA55" s="13"/>
      <c r="EB55" s="11"/>
      <c r="EC55" s="25"/>
      <c r="ED55" s="38"/>
      <c r="EE55" s="10"/>
      <c r="EF55" s="11"/>
      <c r="EG55" s="74">
        <f t="shared" si="963"/>
        <v>0</v>
      </c>
      <c r="EH55" s="74">
        <f t="shared" si="963"/>
        <v>0</v>
      </c>
      <c r="EI55" s="11"/>
      <c r="EJ55" s="12" t="e">
        <f t="shared" si="925"/>
        <v>#DIV/0!</v>
      </c>
      <c r="EK55" s="11"/>
      <c r="EL55" s="12" t="e">
        <f t="shared" si="926"/>
        <v>#DIV/0!</v>
      </c>
      <c r="EM55" s="13"/>
      <c r="EN55" s="11"/>
      <c r="EO55" s="25"/>
      <c r="EP55" s="38"/>
      <c r="EQ55" s="10"/>
      <c r="ER55" s="11"/>
      <c r="ES55" s="74">
        <f t="shared" si="964"/>
        <v>0</v>
      </c>
      <c r="ET55" s="74">
        <f t="shared" si="964"/>
        <v>0</v>
      </c>
      <c r="EU55" s="11"/>
      <c r="EV55" s="12" t="e">
        <f t="shared" si="928"/>
        <v>#DIV/0!</v>
      </c>
      <c r="EW55" s="11"/>
      <c r="EX55" s="12" t="e">
        <f t="shared" si="929"/>
        <v>#DIV/0!</v>
      </c>
      <c r="EY55" s="13"/>
      <c r="EZ55" s="11"/>
      <c r="FA55" s="25"/>
      <c r="FB55" s="38"/>
      <c r="FC55" s="10"/>
      <c r="FD55" s="11"/>
      <c r="FE55" s="74">
        <f t="shared" si="965"/>
        <v>0</v>
      </c>
      <c r="FF55" s="74">
        <f t="shared" si="965"/>
        <v>0</v>
      </c>
      <c r="FG55" s="11"/>
      <c r="FH55" s="12" t="e">
        <f t="shared" si="931"/>
        <v>#DIV/0!</v>
      </c>
      <c r="FI55" s="11"/>
      <c r="FJ55" s="12" t="e">
        <f t="shared" si="932"/>
        <v>#DIV/0!</v>
      </c>
      <c r="FK55" s="13"/>
      <c r="FL55" s="11"/>
      <c r="FM55" s="25"/>
      <c r="FN55" s="38"/>
      <c r="FO55" s="10"/>
      <c r="FP55" s="11"/>
      <c r="FQ55" s="74">
        <f t="shared" si="966"/>
        <v>0</v>
      </c>
      <c r="FR55" s="74">
        <f t="shared" si="966"/>
        <v>0</v>
      </c>
      <c r="FS55" s="11"/>
      <c r="FT55" s="12" t="e">
        <f t="shared" si="934"/>
        <v>#DIV/0!</v>
      </c>
      <c r="FU55" s="11"/>
      <c r="FV55" s="12" t="e">
        <f t="shared" si="935"/>
        <v>#DIV/0!</v>
      </c>
      <c r="FW55" s="13"/>
      <c r="FX55" s="11"/>
      <c r="FY55" s="25"/>
      <c r="FZ55" s="38"/>
      <c r="GA55" s="10"/>
      <c r="GB55" s="11"/>
      <c r="GC55" s="74">
        <f t="shared" si="967"/>
        <v>0</v>
      </c>
      <c r="GD55" s="74">
        <f t="shared" si="967"/>
        <v>0</v>
      </c>
      <c r="GE55" s="11"/>
      <c r="GF55" s="12" t="e">
        <f t="shared" si="937"/>
        <v>#DIV/0!</v>
      </c>
      <c r="GG55" s="11"/>
      <c r="GH55" s="12" t="e">
        <f t="shared" si="938"/>
        <v>#DIV/0!</v>
      </c>
      <c r="GI55" s="13"/>
      <c r="GJ55" s="11"/>
      <c r="GK55" s="25"/>
      <c r="GL55" s="38"/>
      <c r="GM55" s="10"/>
      <c r="GN55" s="11"/>
      <c r="GO55" s="74">
        <f t="shared" si="968"/>
        <v>0</v>
      </c>
      <c r="GP55" s="74">
        <f t="shared" si="968"/>
        <v>0</v>
      </c>
      <c r="GQ55" s="11"/>
      <c r="GR55" s="12" t="e">
        <f t="shared" si="940"/>
        <v>#DIV/0!</v>
      </c>
      <c r="GS55" s="11"/>
      <c r="GT55" s="12" t="e">
        <f t="shared" si="941"/>
        <v>#DIV/0!</v>
      </c>
      <c r="GU55" s="13"/>
      <c r="GV55" s="11"/>
      <c r="GW55" s="25"/>
      <c r="GX55" s="38"/>
      <c r="GY55" s="10"/>
      <c r="GZ55" s="11"/>
      <c r="HA55" s="74">
        <f t="shared" si="969"/>
        <v>0</v>
      </c>
      <c r="HB55" s="74">
        <f t="shared" si="969"/>
        <v>0</v>
      </c>
      <c r="HC55" s="11"/>
      <c r="HD55" s="12" t="e">
        <f t="shared" si="943"/>
        <v>#DIV/0!</v>
      </c>
      <c r="HE55" s="11"/>
      <c r="HF55" s="12" t="e">
        <f t="shared" si="944"/>
        <v>#DIV/0!</v>
      </c>
      <c r="HG55" s="13"/>
      <c r="HH55" s="11"/>
      <c r="HI55" s="25"/>
      <c r="HJ55" s="38"/>
      <c r="HK55" s="10">
        <f t="shared" si="945"/>
        <v>3</v>
      </c>
      <c r="HL55" s="11">
        <f t="shared" si="945"/>
        <v>0</v>
      </c>
      <c r="HM55" s="11">
        <f t="shared" si="945"/>
        <v>3568</v>
      </c>
      <c r="HN55" s="11">
        <f t="shared" si="945"/>
        <v>308</v>
      </c>
      <c r="HO55" s="11">
        <f t="shared" si="946"/>
        <v>1844</v>
      </c>
      <c r="HP55" s="215">
        <f t="shared" si="971"/>
        <v>0.51681614349775784</v>
      </c>
      <c r="HQ55" s="15">
        <f t="shared" si="948"/>
        <v>159</v>
      </c>
      <c r="HR55" s="12">
        <f t="shared" si="970"/>
        <v>8.622559652928416E-2</v>
      </c>
      <c r="HS55" s="16">
        <v>60.3</v>
      </c>
      <c r="HT55" s="17">
        <v>1554</v>
      </c>
      <c r="HU55" s="16">
        <f t="shared" si="949"/>
        <v>84.273318872017356</v>
      </c>
      <c r="HV55" s="23">
        <v>4147.6579925650558</v>
      </c>
      <c r="HW55" s="22">
        <v>4493.5384615384619</v>
      </c>
    </row>
    <row r="56" spans="1:231" ht="18.75" x14ac:dyDescent="0.25">
      <c r="A56" s="226"/>
      <c r="B56" s="41">
        <f t="shared" si="950"/>
        <v>44469</v>
      </c>
      <c r="C56" s="10">
        <v>1</v>
      </c>
      <c r="D56" s="11"/>
      <c r="E56" s="74">
        <f>E55-C56</f>
        <v>855</v>
      </c>
      <c r="F56" s="74">
        <f>F55-D56</f>
        <v>73</v>
      </c>
      <c r="G56" s="11">
        <v>383</v>
      </c>
      <c r="H56" s="12">
        <f t="shared" si="893"/>
        <v>0.48771929824561405</v>
      </c>
      <c r="I56" s="11">
        <v>34</v>
      </c>
      <c r="J56" s="12">
        <f t="shared" si="952"/>
        <v>8.1534772182254203E-2</v>
      </c>
      <c r="K56" s="13"/>
      <c r="L56" s="11"/>
      <c r="M56" s="39">
        <v>96.825396825396822</v>
      </c>
      <c r="N56" s="43">
        <v>100</v>
      </c>
      <c r="O56" s="10">
        <v>2</v>
      </c>
      <c r="P56" s="11"/>
      <c r="Q56" s="74">
        <f t="shared" si="953"/>
        <v>857</v>
      </c>
      <c r="R56" s="74">
        <f t="shared" si="953"/>
        <v>75</v>
      </c>
      <c r="S56" s="11">
        <v>398</v>
      </c>
      <c r="T56" s="12">
        <f t="shared" si="895"/>
        <v>0.50641773628938158</v>
      </c>
      <c r="U56" s="11">
        <v>36</v>
      </c>
      <c r="V56" s="12">
        <f t="shared" si="896"/>
        <v>8.294930875576037E-2</v>
      </c>
      <c r="W56" s="13"/>
      <c r="X56" s="11"/>
      <c r="Y56" s="39">
        <v>95.3125</v>
      </c>
      <c r="Z56" s="43">
        <v>93.333333333333329</v>
      </c>
      <c r="AA56" s="10">
        <v>1</v>
      </c>
      <c r="AB56" s="11"/>
      <c r="AC56" s="74">
        <f t="shared" si="954"/>
        <v>153</v>
      </c>
      <c r="AD56" s="74">
        <f t="shared" si="954"/>
        <v>12</v>
      </c>
      <c r="AE56" s="11">
        <v>52</v>
      </c>
      <c r="AF56" s="12">
        <f t="shared" si="898"/>
        <v>0.42483660130718953</v>
      </c>
      <c r="AG56" s="11">
        <v>13</v>
      </c>
      <c r="AH56" s="12">
        <f t="shared" si="899"/>
        <v>0.2</v>
      </c>
      <c r="AI56" s="13"/>
      <c r="AJ56" s="11"/>
      <c r="AK56" s="39">
        <v>57.142857142857146</v>
      </c>
      <c r="AL56" s="43">
        <v>80</v>
      </c>
      <c r="AM56" s="10">
        <v>2</v>
      </c>
      <c r="AN56" s="11"/>
      <c r="AO56" s="74">
        <f t="shared" si="955"/>
        <v>857</v>
      </c>
      <c r="AP56" s="74">
        <f t="shared" si="955"/>
        <v>75</v>
      </c>
      <c r="AQ56" s="11">
        <v>410</v>
      </c>
      <c r="AR56" s="12">
        <f t="shared" si="901"/>
        <v>0.52625437572928824</v>
      </c>
      <c r="AS56" s="11">
        <v>41</v>
      </c>
      <c r="AT56" s="12">
        <f t="shared" si="902"/>
        <v>9.0909090909090912E-2</v>
      </c>
      <c r="AU56" s="13"/>
      <c r="AV56" s="11"/>
      <c r="AW56" s="39">
        <v>100</v>
      </c>
      <c r="AX56" s="43">
        <v>93.333333333333329</v>
      </c>
      <c r="AY56" s="10">
        <v>2</v>
      </c>
      <c r="AZ56" s="11"/>
      <c r="BA56" s="74">
        <f t="shared" si="956"/>
        <v>838</v>
      </c>
      <c r="BB56" s="74">
        <f t="shared" si="956"/>
        <v>73</v>
      </c>
      <c r="BC56" s="11">
        <v>327</v>
      </c>
      <c r="BD56" s="12">
        <f t="shared" si="904"/>
        <v>0.43198090692124103</v>
      </c>
      <c r="BE56" s="11">
        <v>35</v>
      </c>
      <c r="BF56" s="12">
        <f t="shared" si="905"/>
        <v>9.668508287292818E-2</v>
      </c>
      <c r="BG56" s="13"/>
      <c r="BH56" s="11"/>
      <c r="BI56" s="39">
        <v>93.548387096774192</v>
      </c>
      <c r="BJ56" s="43">
        <v>100</v>
      </c>
      <c r="BK56" s="10"/>
      <c r="BL56" s="11"/>
      <c r="BM56" s="74">
        <f t="shared" si="957"/>
        <v>0</v>
      </c>
      <c r="BN56" s="74">
        <f t="shared" si="957"/>
        <v>0</v>
      </c>
      <c r="BO56" s="11"/>
      <c r="BP56" s="12" t="e">
        <f t="shared" si="907"/>
        <v>#DIV/0!</v>
      </c>
      <c r="BQ56" s="11"/>
      <c r="BR56" s="12" t="e">
        <f t="shared" si="908"/>
        <v>#DIV/0!</v>
      </c>
      <c r="BS56" s="13"/>
      <c r="BT56" s="11"/>
      <c r="BU56" s="39"/>
      <c r="BV56" s="43"/>
      <c r="BW56" s="10"/>
      <c r="BX56" s="11"/>
      <c r="BY56" s="74">
        <f t="shared" si="958"/>
        <v>0</v>
      </c>
      <c r="BZ56" s="74">
        <f t="shared" si="958"/>
        <v>0</v>
      </c>
      <c r="CA56" s="11"/>
      <c r="CB56" s="12" t="e">
        <f t="shared" si="910"/>
        <v>#DIV/0!</v>
      </c>
      <c r="CC56" s="11"/>
      <c r="CD56" s="12" t="e">
        <f t="shared" si="911"/>
        <v>#DIV/0!</v>
      </c>
      <c r="CE56" s="13"/>
      <c r="CF56" s="11"/>
      <c r="CG56" s="39"/>
      <c r="CH56" s="43"/>
      <c r="CI56" s="10"/>
      <c r="CJ56" s="11"/>
      <c r="CK56" s="74">
        <f t="shared" si="959"/>
        <v>0</v>
      </c>
      <c r="CL56" s="74">
        <f t="shared" si="959"/>
        <v>0</v>
      </c>
      <c r="CM56" s="11"/>
      <c r="CN56" s="12" t="e">
        <f t="shared" si="913"/>
        <v>#DIV/0!</v>
      </c>
      <c r="CO56" s="11"/>
      <c r="CP56" s="12" t="e">
        <f t="shared" si="914"/>
        <v>#DIV/0!</v>
      </c>
      <c r="CQ56" s="13"/>
      <c r="CR56" s="11"/>
      <c r="CS56" s="39"/>
      <c r="CT56" s="43"/>
      <c r="CU56" s="10"/>
      <c r="CV56" s="11"/>
      <c r="CW56" s="74">
        <f t="shared" si="960"/>
        <v>0</v>
      </c>
      <c r="CX56" s="74">
        <f t="shared" si="960"/>
        <v>0</v>
      </c>
      <c r="CY56" s="11"/>
      <c r="CZ56" s="12" t="e">
        <f t="shared" si="916"/>
        <v>#DIV/0!</v>
      </c>
      <c r="DA56" s="11"/>
      <c r="DB56" s="12" t="e">
        <f t="shared" si="917"/>
        <v>#DIV/0!</v>
      </c>
      <c r="DC56" s="13"/>
      <c r="DD56" s="11"/>
      <c r="DE56" s="39"/>
      <c r="DF56" s="43"/>
      <c r="DG56" s="10"/>
      <c r="DH56" s="11"/>
      <c r="DI56" s="74">
        <f t="shared" si="961"/>
        <v>0</v>
      </c>
      <c r="DJ56" s="74">
        <f t="shared" si="961"/>
        <v>0</v>
      </c>
      <c r="DK56" s="11"/>
      <c r="DL56" s="12" t="e">
        <f t="shared" si="919"/>
        <v>#DIV/0!</v>
      </c>
      <c r="DM56" s="11"/>
      <c r="DN56" s="12" t="e">
        <f t="shared" si="920"/>
        <v>#DIV/0!</v>
      </c>
      <c r="DO56" s="13"/>
      <c r="DP56" s="11"/>
      <c r="DQ56" s="39"/>
      <c r="DR56" s="43"/>
      <c r="DS56" s="10"/>
      <c r="DT56" s="11"/>
      <c r="DU56" s="74">
        <f t="shared" si="962"/>
        <v>0</v>
      </c>
      <c r="DV56" s="74">
        <f t="shared" si="962"/>
        <v>0</v>
      </c>
      <c r="DW56" s="11"/>
      <c r="DX56" s="12" t="e">
        <f t="shared" si="922"/>
        <v>#DIV/0!</v>
      </c>
      <c r="DY56" s="11"/>
      <c r="DZ56" s="12" t="e">
        <f t="shared" si="923"/>
        <v>#DIV/0!</v>
      </c>
      <c r="EA56" s="13"/>
      <c r="EB56" s="11"/>
      <c r="EC56" s="39"/>
      <c r="ED56" s="43"/>
      <c r="EE56" s="10"/>
      <c r="EF56" s="11"/>
      <c r="EG56" s="74">
        <f t="shared" si="963"/>
        <v>0</v>
      </c>
      <c r="EH56" s="74">
        <f t="shared" si="963"/>
        <v>0</v>
      </c>
      <c r="EI56" s="11"/>
      <c r="EJ56" s="12" t="e">
        <f t="shared" si="925"/>
        <v>#DIV/0!</v>
      </c>
      <c r="EK56" s="11"/>
      <c r="EL56" s="12" t="e">
        <f t="shared" si="926"/>
        <v>#DIV/0!</v>
      </c>
      <c r="EM56" s="13"/>
      <c r="EN56" s="11"/>
      <c r="EO56" s="39"/>
      <c r="EP56" s="43"/>
      <c r="EQ56" s="10"/>
      <c r="ER56" s="11"/>
      <c r="ES56" s="74">
        <f t="shared" si="964"/>
        <v>0</v>
      </c>
      <c r="ET56" s="74">
        <f t="shared" si="964"/>
        <v>0</v>
      </c>
      <c r="EU56" s="11"/>
      <c r="EV56" s="12" t="e">
        <f t="shared" si="928"/>
        <v>#DIV/0!</v>
      </c>
      <c r="EW56" s="11"/>
      <c r="EX56" s="12" t="e">
        <f t="shared" si="929"/>
        <v>#DIV/0!</v>
      </c>
      <c r="EY56" s="13"/>
      <c r="EZ56" s="11"/>
      <c r="FA56" s="39"/>
      <c r="FB56" s="43"/>
      <c r="FC56" s="10"/>
      <c r="FD56" s="11"/>
      <c r="FE56" s="74">
        <f t="shared" si="965"/>
        <v>0</v>
      </c>
      <c r="FF56" s="74">
        <f t="shared" si="965"/>
        <v>0</v>
      </c>
      <c r="FG56" s="11"/>
      <c r="FH56" s="12" t="e">
        <f t="shared" si="931"/>
        <v>#DIV/0!</v>
      </c>
      <c r="FI56" s="11"/>
      <c r="FJ56" s="12" t="e">
        <f t="shared" si="932"/>
        <v>#DIV/0!</v>
      </c>
      <c r="FK56" s="13"/>
      <c r="FL56" s="11"/>
      <c r="FM56" s="39"/>
      <c r="FN56" s="43"/>
      <c r="FO56" s="10"/>
      <c r="FP56" s="11"/>
      <c r="FQ56" s="74">
        <f t="shared" si="966"/>
        <v>0</v>
      </c>
      <c r="FR56" s="74">
        <f t="shared" si="966"/>
        <v>0</v>
      </c>
      <c r="FS56" s="11"/>
      <c r="FT56" s="12" t="e">
        <f t="shared" si="934"/>
        <v>#DIV/0!</v>
      </c>
      <c r="FU56" s="11"/>
      <c r="FV56" s="12" t="e">
        <f t="shared" si="935"/>
        <v>#DIV/0!</v>
      </c>
      <c r="FW56" s="13"/>
      <c r="FX56" s="11"/>
      <c r="FY56" s="39"/>
      <c r="FZ56" s="43"/>
      <c r="GA56" s="10"/>
      <c r="GB56" s="11"/>
      <c r="GC56" s="74">
        <f t="shared" si="967"/>
        <v>0</v>
      </c>
      <c r="GD56" s="74">
        <f t="shared" si="967"/>
        <v>0</v>
      </c>
      <c r="GE56" s="11"/>
      <c r="GF56" s="12" t="e">
        <f t="shared" si="937"/>
        <v>#DIV/0!</v>
      </c>
      <c r="GG56" s="11"/>
      <c r="GH56" s="12" t="e">
        <f t="shared" si="938"/>
        <v>#DIV/0!</v>
      </c>
      <c r="GI56" s="13"/>
      <c r="GJ56" s="11"/>
      <c r="GK56" s="39"/>
      <c r="GL56" s="43"/>
      <c r="GM56" s="10"/>
      <c r="GN56" s="11"/>
      <c r="GO56" s="74">
        <f t="shared" si="968"/>
        <v>0</v>
      </c>
      <c r="GP56" s="74">
        <f t="shared" si="968"/>
        <v>0</v>
      </c>
      <c r="GQ56" s="11"/>
      <c r="GR56" s="12" t="e">
        <f t="shared" si="940"/>
        <v>#DIV/0!</v>
      </c>
      <c r="GS56" s="11"/>
      <c r="GT56" s="12" t="e">
        <f t="shared" si="941"/>
        <v>#DIV/0!</v>
      </c>
      <c r="GU56" s="13"/>
      <c r="GV56" s="11"/>
      <c r="GW56" s="39"/>
      <c r="GX56" s="43"/>
      <c r="GY56" s="10"/>
      <c r="GZ56" s="11"/>
      <c r="HA56" s="74">
        <f t="shared" si="969"/>
        <v>0</v>
      </c>
      <c r="HB56" s="74">
        <f t="shared" si="969"/>
        <v>0</v>
      </c>
      <c r="HC56" s="11"/>
      <c r="HD56" s="12" t="e">
        <f t="shared" si="943"/>
        <v>#DIV/0!</v>
      </c>
      <c r="HE56" s="11"/>
      <c r="HF56" s="12" t="e">
        <f t="shared" si="944"/>
        <v>#DIV/0!</v>
      </c>
      <c r="HG56" s="13"/>
      <c r="HH56" s="11"/>
      <c r="HI56" s="39"/>
      <c r="HJ56" s="43"/>
      <c r="HK56" s="10">
        <f t="shared" si="945"/>
        <v>8</v>
      </c>
      <c r="HL56" s="11">
        <f t="shared" si="945"/>
        <v>0</v>
      </c>
      <c r="HM56" s="11">
        <f t="shared" si="945"/>
        <v>3560</v>
      </c>
      <c r="HN56" s="11">
        <f t="shared" si="945"/>
        <v>308</v>
      </c>
      <c r="HO56" s="11">
        <f t="shared" si="946"/>
        <v>1729</v>
      </c>
      <c r="HP56" s="215">
        <f t="shared" si="971"/>
        <v>0.48567415730337077</v>
      </c>
      <c r="HQ56" s="15">
        <f t="shared" si="948"/>
        <v>159</v>
      </c>
      <c r="HR56" s="12">
        <f t="shared" si="970"/>
        <v>9.1960670908039333E-2</v>
      </c>
      <c r="HS56" s="16">
        <v>60.3</v>
      </c>
      <c r="HT56" s="17">
        <v>1432</v>
      </c>
      <c r="HU56" s="16">
        <f t="shared" si="949"/>
        <v>82.822440717177557</v>
      </c>
      <c r="HV56" s="23">
        <v>94.423791821561338</v>
      </c>
      <c r="HW56" s="22">
        <v>87.692307692307693</v>
      </c>
    </row>
    <row r="57" spans="1:231" ht="19.5" thickBot="1" x14ac:dyDescent="0.3">
      <c r="A57" s="226"/>
      <c r="B57" s="42"/>
      <c r="C57" s="26">
        <f>SUM(C50:C56)</f>
        <v>8</v>
      </c>
      <c r="D57" s="27">
        <f>SUM(D50:D56)</f>
        <v>0</v>
      </c>
      <c r="E57" s="27"/>
      <c r="F57" s="27"/>
      <c r="G57" s="27">
        <f>SUM(G50:G56)</f>
        <v>2465</v>
      </c>
      <c r="H57" s="28">
        <f>((G57+I57)/7)/E56</f>
        <v>0.46917293233082707</v>
      </c>
      <c r="I57" s="27">
        <f>SUM(I50:I56)</f>
        <v>343</v>
      </c>
      <c r="J57" s="28">
        <f>(I57/(I57+G57))</f>
        <v>0.12215099715099716</v>
      </c>
      <c r="K57" s="27"/>
      <c r="L57" s="27"/>
      <c r="M57" s="29">
        <f>M55/M54*100-100</f>
        <v>6.199305940573737</v>
      </c>
      <c r="N57" s="72">
        <f>N55/N54*100-100</f>
        <v>2.2222222222222427</v>
      </c>
      <c r="O57" s="26">
        <f t="shared" ref="O57:P57" si="972">SUM(O50:O56)</f>
        <v>10</v>
      </c>
      <c r="P57" s="27">
        <f t="shared" si="972"/>
        <v>0</v>
      </c>
      <c r="Q57" s="27"/>
      <c r="R57" s="27"/>
      <c r="S57" s="27">
        <f t="shared" ref="S57" si="973">SUM(S50:S56)</f>
        <v>2755</v>
      </c>
      <c r="T57" s="28">
        <f t="shared" ref="T57" si="974">((S57+U57)/7)/Q56</f>
        <v>0.50958493082180367</v>
      </c>
      <c r="U57" s="27">
        <f t="shared" ref="U57" si="975">SUM(U50:U56)</f>
        <v>302</v>
      </c>
      <c r="V57" s="28">
        <f t="shared" ref="V57" si="976">(U57/(U57+S57))</f>
        <v>9.8789663068367686E-2</v>
      </c>
      <c r="W57" s="27"/>
      <c r="X57" s="27"/>
      <c r="Y57" s="29">
        <f t="shared" ref="Y57:Z57" si="977">Y55/Y54*100-100</f>
        <v>7.6083441138421648</v>
      </c>
      <c r="Z57" s="72">
        <f t="shared" si="977"/>
        <v>6.0563380281690087</v>
      </c>
      <c r="AA57" s="26">
        <f t="shared" ref="AA57:AB57" si="978">SUM(AA50:AA56)</f>
        <v>14</v>
      </c>
      <c r="AB57" s="27">
        <f t="shared" si="978"/>
        <v>1</v>
      </c>
      <c r="AC57" s="27"/>
      <c r="AD57" s="27"/>
      <c r="AE57" s="27">
        <f t="shared" ref="AE57" si="979">SUM(AE50:AE56)</f>
        <v>355</v>
      </c>
      <c r="AF57" s="28">
        <f t="shared" ref="AF57" si="980">((AE57+AG57)/7)/AC56</f>
        <v>0.38935574229691877</v>
      </c>
      <c r="AG57" s="27">
        <f t="shared" ref="AG57" si="981">SUM(AG50:AG56)</f>
        <v>62</v>
      </c>
      <c r="AH57" s="28">
        <f t="shared" ref="AH57" si="982">(AG57/(AG57+AE57))</f>
        <v>0.14868105515587529</v>
      </c>
      <c r="AI57" s="27"/>
      <c r="AJ57" s="27"/>
      <c r="AK57" s="29">
        <f t="shared" ref="AK57:AL57" si="983">AK55/AK54*100-100</f>
        <v>1.4969506560709647</v>
      </c>
      <c r="AL57" s="72">
        <f t="shared" si="983"/>
        <v>-1.6901408450704167</v>
      </c>
      <c r="AM57" s="26">
        <f t="shared" ref="AM57:AN57" si="984">SUM(AM50:AM56)</f>
        <v>7</v>
      </c>
      <c r="AN57" s="27">
        <f t="shared" si="984"/>
        <v>0</v>
      </c>
      <c r="AO57" s="27"/>
      <c r="AP57" s="27"/>
      <c r="AQ57" s="27">
        <f t="shared" ref="AQ57" si="985">SUM(AQ50:AQ56)</f>
        <v>2712</v>
      </c>
      <c r="AR57" s="28">
        <f t="shared" ref="AR57" si="986">((AQ57+AS57)/7)/AO56</f>
        <v>0.49324887481246876</v>
      </c>
      <c r="AS57" s="27">
        <f t="shared" ref="AS57" si="987">SUM(AS50:AS56)</f>
        <v>247</v>
      </c>
      <c r="AT57" s="28">
        <f t="shared" ref="AT57" si="988">(AS57/(AS57+AQ57))</f>
        <v>8.34741466711727E-2</v>
      </c>
      <c r="AU57" s="27"/>
      <c r="AV57" s="27"/>
      <c r="AW57" s="29">
        <f t="shared" ref="AW57:AX57" si="989">AW55/AW54*100-100</f>
        <v>8.1579050531185118</v>
      </c>
      <c r="AX57" s="72">
        <f t="shared" si="989"/>
        <v>4.021909233176828</v>
      </c>
      <c r="AY57" s="26">
        <f t="shared" ref="AY57:AZ57" si="990">SUM(AY50:AY56)</f>
        <v>8</v>
      </c>
      <c r="AZ57" s="27">
        <f t="shared" si="990"/>
        <v>0</v>
      </c>
      <c r="BA57" s="27"/>
      <c r="BB57" s="27"/>
      <c r="BC57" s="27">
        <f t="shared" ref="BC57" si="991">SUM(BC50:BC56)</f>
        <v>2595</v>
      </c>
      <c r="BD57" s="28">
        <f t="shared" ref="BD57" si="992">((BC57+BE57)/7)/BA56</f>
        <v>0.49352199113535627</v>
      </c>
      <c r="BE57" s="27">
        <f t="shared" ref="BE57" si="993">SUM(BE50:BE56)</f>
        <v>300</v>
      </c>
      <c r="BF57" s="28">
        <f t="shared" ref="BF57" si="994">(BE57/(BE57+BC57))</f>
        <v>0.10362694300518134</v>
      </c>
      <c r="BG57" s="27"/>
      <c r="BH57" s="27"/>
      <c r="BI57" s="29">
        <f t="shared" ref="BI57:BJ57" si="995">BI55/BI54*100-100</f>
        <v>8.5548554020782035</v>
      </c>
      <c r="BJ57" s="72">
        <f t="shared" si="995"/>
        <v>12.018779342722993</v>
      </c>
      <c r="BK57" s="26">
        <f t="shared" ref="BK57:BL57" si="996">SUM(BK50:BK56)</f>
        <v>0</v>
      </c>
      <c r="BL57" s="27">
        <f t="shared" si="996"/>
        <v>0</v>
      </c>
      <c r="BM57" s="27"/>
      <c r="BN57" s="27"/>
      <c r="BO57" s="27">
        <f t="shared" ref="BO57" si="997">SUM(BO50:BO56)</f>
        <v>0</v>
      </c>
      <c r="BP57" s="28" t="e">
        <f t="shared" ref="BP57" si="998">((BO57+BQ57)/7)/BM56</f>
        <v>#DIV/0!</v>
      </c>
      <c r="BQ57" s="27">
        <f t="shared" ref="BQ57" si="999">SUM(BQ50:BQ56)</f>
        <v>0</v>
      </c>
      <c r="BR57" s="28" t="e">
        <f t="shared" ref="BR57" si="1000">(BQ57/(BQ57+BO57))</f>
        <v>#DIV/0!</v>
      </c>
      <c r="BS57" s="27"/>
      <c r="BT57" s="27"/>
      <c r="BU57" s="29" t="e">
        <f t="shared" ref="BU57:BV57" si="1001">BU55/BU54*100-100</f>
        <v>#DIV/0!</v>
      </c>
      <c r="BV57" s="72" t="e">
        <f t="shared" si="1001"/>
        <v>#DIV/0!</v>
      </c>
      <c r="BW57" s="26">
        <f t="shared" ref="BW57:BX57" si="1002">SUM(BW50:BW56)</f>
        <v>0</v>
      </c>
      <c r="BX57" s="27">
        <f t="shared" si="1002"/>
        <v>0</v>
      </c>
      <c r="BY57" s="27"/>
      <c r="BZ57" s="27"/>
      <c r="CA57" s="27">
        <f t="shared" ref="CA57" si="1003">SUM(CA50:CA56)</f>
        <v>0</v>
      </c>
      <c r="CB57" s="28" t="e">
        <f t="shared" ref="CB57" si="1004">((CA57+CC57)/7)/BY56</f>
        <v>#DIV/0!</v>
      </c>
      <c r="CC57" s="27">
        <f t="shared" ref="CC57" si="1005">SUM(CC50:CC56)</f>
        <v>0</v>
      </c>
      <c r="CD57" s="28" t="e">
        <f t="shared" ref="CD57" si="1006">(CC57/(CC57+CA57))</f>
        <v>#DIV/0!</v>
      </c>
      <c r="CE57" s="27"/>
      <c r="CF57" s="27"/>
      <c r="CG57" s="29" t="e">
        <f t="shared" ref="CG57:CH57" si="1007">CG55/CG54*100-100</f>
        <v>#DIV/0!</v>
      </c>
      <c r="CH57" s="72" t="e">
        <f t="shared" si="1007"/>
        <v>#DIV/0!</v>
      </c>
      <c r="CI57" s="26">
        <f t="shared" ref="CI57:CJ57" si="1008">SUM(CI50:CI56)</f>
        <v>0</v>
      </c>
      <c r="CJ57" s="27">
        <f t="shared" si="1008"/>
        <v>0</v>
      </c>
      <c r="CK57" s="27"/>
      <c r="CL57" s="27"/>
      <c r="CM57" s="27">
        <f t="shared" ref="CM57" si="1009">SUM(CM50:CM56)</f>
        <v>0</v>
      </c>
      <c r="CN57" s="28" t="e">
        <f t="shared" ref="CN57" si="1010">((CM57+CO57)/7)/CK56</f>
        <v>#DIV/0!</v>
      </c>
      <c r="CO57" s="27">
        <f t="shared" ref="CO57" si="1011">SUM(CO50:CO56)</f>
        <v>0</v>
      </c>
      <c r="CP57" s="28" t="e">
        <f t="shared" ref="CP57" si="1012">(CO57/(CO57+CM57))</f>
        <v>#DIV/0!</v>
      </c>
      <c r="CQ57" s="27"/>
      <c r="CR57" s="27"/>
      <c r="CS57" s="29" t="e">
        <f t="shared" ref="CS57:CT57" si="1013">CS55/CS54*100-100</f>
        <v>#DIV/0!</v>
      </c>
      <c r="CT57" s="72" t="e">
        <f t="shared" si="1013"/>
        <v>#DIV/0!</v>
      </c>
      <c r="CU57" s="26">
        <f t="shared" ref="CU57:CV57" si="1014">SUM(CU50:CU56)</f>
        <v>0</v>
      </c>
      <c r="CV57" s="27">
        <f t="shared" si="1014"/>
        <v>0</v>
      </c>
      <c r="CW57" s="27"/>
      <c r="CX57" s="27"/>
      <c r="CY57" s="27">
        <f t="shared" ref="CY57" si="1015">SUM(CY50:CY56)</f>
        <v>0</v>
      </c>
      <c r="CZ57" s="28" t="e">
        <f t="shared" ref="CZ57" si="1016">((CY57+DA57)/7)/CW56</f>
        <v>#DIV/0!</v>
      </c>
      <c r="DA57" s="27">
        <f t="shared" ref="DA57" si="1017">SUM(DA50:DA56)</f>
        <v>0</v>
      </c>
      <c r="DB57" s="28" t="e">
        <f t="shared" ref="DB57" si="1018">(DA57/(DA57+CY57))</f>
        <v>#DIV/0!</v>
      </c>
      <c r="DC57" s="27"/>
      <c r="DD57" s="27"/>
      <c r="DE57" s="29" t="e">
        <f t="shared" ref="DE57:DF57" si="1019">DE55/DE54*100-100</f>
        <v>#DIV/0!</v>
      </c>
      <c r="DF57" s="72" t="e">
        <f t="shared" si="1019"/>
        <v>#DIV/0!</v>
      </c>
      <c r="DG57" s="26">
        <f t="shared" ref="DG57:DH57" si="1020">SUM(DG50:DG56)</f>
        <v>0</v>
      </c>
      <c r="DH57" s="27">
        <f t="shared" si="1020"/>
        <v>0</v>
      </c>
      <c r="DI57" s="27"/>
      <c r="DJ57" s="27"/>
      <c r="DK57" s="27">
        <f t="shared" ref="DK57" si="1021">SUM(DK50:DK56)</f>
        <v>0</v>
      </c>
      <c r="DL57" s="28" t="e">
        <f t="shared" ref="DL57" si="1022">((DK57+DM57)/7)/DI56</f>
        <v>#DIV/0!</v>
      </c>
      <c r="DM57" s="27">
        <f t="shared" ref="DM57" si="1023">SUM(DM50:DM56)</f>
        <v>0</v>
      </c>
      <c r="DN57" s="28" t="e">
        <f t="shared" ref="DN57" si="1024">(DM57/(DM57+DK57))</f>
        <v>#DIV/0!</v>
      </c>
      <c r="DO57" s="27"/>
      <c r="DP57" s="27"/>
      <c r="DQ57" s="29" t="e">
        <f t="shared" ref="DQ57:DR57" si="1025">DQ55/DQ54*100-100</f>
        <v>#DIV/0!</v>
      </c>
      <c r="DR57" s="72" t="e">
        <f t="shared" si="1025"/>
        <v>#DIV/0!</v>
      </c>
      <c r="DS57" s="26">
        <f t="shared" ref="DS57:DT57" si="1026">SUM(DS50:DS56)</f>
        <v>0</v>
      </c>
      <c r="DT57" s="27">
        <f t="shared" si="1026"/>
        <v>0</v>
      </c>
      <c r="DU57" s="27"/>
      <c r="DV57" s="27"/>
      <c r="DW57" s="27">
        <f t="shared" ref="DW57" si="1027">SUM(DW50:DW56)</f>
        <v>0</v>
      </c>
      <c r="DX57" s="28" t="e">
        <f t="shared" ref="DX57" si="1028">((DW57+DY57)/7)/DU56</f>
        <v>#DIV/0!</v>
      </c>
      <c r="DY57" s="27">
        <f t="shared" ref="DY57" si="1029">SUM(DY50:DY56)</f>
        <v>0</v>
      </c>
      <c r="DZ57" s="28" t="e">
        <f t="shared" ref="DZ57" si="1030">(DY57/(DY57+DW57))</f>
        <v>#DIV/0!</v>
      </c>
      <c r="EA57" s="27"/>
      <c r="EB57" s="27"/>
      <c r="EC57" s="29" t="e">
        <f t="shared" ref="EC57:ED57" si="1031">EC55/EC54*100-100</f>
        <v>#DIV/0!</v>
      </c>
      <c r="ED57" s="72" t="e">
        <f t="shared" si="1031"/>
        <v>#DIV/0!</v>
      </c>
      <c r="EE57" s="26">
        <f t="shared" ref="EE57:EF57" si="1032">SUM(EE50:EE56)</f>
        <v>0</v>
      </c>
      <c r="EF57" s="27">
        <f t="shared" si="1032"/>
        <v>0</v>
      </c>
      <c r="EG57" s="27"/>
      <c r="EH57" s="27"/>
      <c r="EI57" s="27">
        <f t="shared" ref="EI57" si="1033">SUM(EI50:EI56)</f>
        <v>0</v>
      </c>
      <c r="EJ57" s="28" t="e">
        <f t="shared" ref="EJ57" si="1034">((EI57+EK57)/7)/EG56</f>
        <v>#DIV/0!</v>
      </c>
      <c r="EK57" s="27">
        <f t="shared" ref="EK57" si="1035">SUM(EK50:EK56)</f>
        <v>0</v>
      </c>
      <c r="EL57" s="28" t="e">
        <f t="shared" ref="EL57" si="1036">(EK57/(EK57+EI57))</f>
        <v>#DIV/0!</v>
      </c>
      <c r="EM57" s="27"/>
      <c r="EN57" s="27"/>
      <c r="EO57" s="29" t="e">
        <f t="shared" ref="EO57:EP57" si="1037">EO55/EO54*100-100</f>
        <v>#DIV/0!</v>
      </c>
      <c r="EP57" s="72" t="e">
        <f t="shared" si="1037"/>
        <v>#DIV/0!</v>
      </c>
      <c r="EQ57" s="26">
        <f t="shared" ref="EQ57:ER57" si="1038">SUM(EQ50:EQ56)</f>
        <v>0</v>
      </c>
      <c r="ER57" s="27">
        <f t="shared" si="1038"/>
        <v>0</v>
      </c>
      <c r="ES57" s="27"/>
      <c r="ET57" s="27"/>
      <c r="EU57" s="27">
        <f t="shared" ref="EU57" si="1039">SUM(EU50:EU56)</f>
        <v>0</v>
      </c>
      <c r="EV57" s="28" t="e">
        <f t="shared" ref="EV57" si="1040">((EU57+EW57)/7)/ES56</f>
        <v>#DIV/0!</v>
      </c>
      <c r="EW57" s="27">
        <f t="shared" ref="EW57" si="1041">SUM(EW50:EW56)</f>
        <v>0</v>
      </c>
      <c r="EX57" s="28" t="e">
        <f t="shared" ref="EX57" si="1042">(EW57/(EW57+EU57))</f>
        <v>#DIV/0!</v>
      </c>
      <c r="EY57" s="27"/>
      <c r="EZ57" s="27"/>
      <c r="FA57" s="29" t="e">
        <f t="shared" ref="FA57:FB57" si="1043">FA55/FA54*100-100</f>
        <v>#DIV/0!</v>
      </c>
      <c r="FB57" s="72" t="e">
        <f t="shared" si="1043"/>
        <v>#DIV/0!</v>
      </c>
      <c r="FC57" s="26">
        <f t="shared" ref="FC57:FD57" si="1044">SUM(FC50:FC56)</f>
        <v>0</v>
      </c>
      <c r="FD57" s="27">
        <f t="shared" si="1044"/>
        <v>0</v>
      </c>
      <c r="FE57" s="27"/>
      <c r="FF57" s="27"/>
      <c r="FG57" s="27">
        <f t="shared" ref="FG57" si="1045">SUM(FG50:FG56)</f>
        <v>0</v>
      </c>
      <c r="FH57" s="28" t="e">
        <f t="shared" ref="FH57" si="1046">((FG57+FI57)/7)/FE56</f>
        <v>#DIV/0!</v>
      </c>
      <c r="FI57" s="27">
        <f t="shared" ref="FI57" si="1047">SUM(FI50:FI56)</f>
        <v>0</v>
      </c>
      <c r="FJ57" s="28" t="e">
        <f t="shared" ref="FJ57" si="1048">(FI57/(FI57+FG57))</f>
        <v>#DIV/0!</v>
      </c>
      <c r="FK57" s="27"/>
      <c r="FL57" s="27"/>
      <c r="FM57" s="29" t="e">
        <f t="shared" ref="FM57:FN57" si="1049">FM55/FM54*100-100</f>
        <v>#DIV/0!</v>
      </c>
      <c r="FN57" s="72" t="e">
        <f t="shared" si="1049"/>
        <v>#DIV/0!</v>
      </c>
      <c r="FO57" s="26">
        <f t="shared" ref="FO57:FP57" si="1050">SUM(FO50:FO56)</f>
        <v>0</v>
      </c>
      <c r="FP57" s="27">
        <f t="shared" si="1050"/>
        <v>0</v>
      </c>
      <c r="FQ57" s="27"/>
      <c r="FR57" s="27"/>
      <c r="FS57" s="27">
        <f t="shared" ref="FS57" si="1051">SUM(FS50:FS56)</f>
        <v>0</v>
      </c>
      <c r="FT57" s="28" t="e">
        <f t="shared" ref="FT57" si="1052">((FS57+FU57)/7)/FQ56</f>
        <v>#DIV/0!</v>
      </c>
      <c r="FU57" s="27">
        <f t="shared" ref="FU57" si="1053">SUM(FU50:FU56)</f>
        <v>0</v>
      </c>
      <c r="FV57" s="28" t="e">
        <f t="shared" ref="FV57" si="1054">(FU57/(FU57+FS57))</f>
        <v>#DIV/0!</v>
      </c>
      <c r="FW57" s="27"/>
      <c r="FX57" s="27"/>
      <c r="FY57" s="29" t="e">
        <f t="shared" ref="FY57:FZ57" si="1055">FY55/FY54*100-100</f>
        <v>#DIV/0!</v>
      </c>
      <c r="FZ57" s="72" t="e">
        <f t="shared" si="1055"/>
        <v>#DIV/0!</v>
      </c>
      <c r="GA57" s="26">
        <f t="shared" ref="GA57:GB57" si="1056">SUM(GA50:GA56)</f>
        <v>0</v>
      </c>
      <c r="GB57" s="27">
        <f t="shared" si="1056"/>
        <v>0</v>
      </c>
      <c r="GC57" s="27"/>
      <c r="GD57" s="27"/>
      <c r="GE57" s="27">
        <f t="shared" ref="GE57" si="1057">SUM(GE50:GE56)</f>
        <v>0</v>
      </c>
      <c r="GF57" s="28" t="e">
        <f t="shared" ref="GF57" si="1058">((GE57+GG57)/7)/GC56</f>
        <v>#DIV/0!</v>
      </c>
      <c r="GG57" s="27">
        <f t="shared" ref="GG57" si="1059">SUM(GG50:GG56)</f>
        <v>0</v>
      </c>
      <c r="GH57" s="28" t="e">
        <f t="shared" ref="GH57" si="1060">(GG57/(GG57+GE57))</f>
        <v>#DIV/0!</v>
      </c>
      <c r="GI57" s="27"/>
      <c r="GJ57" s="27"/>
      <c r="GK57" s="29" t="e">
        <f t="shared" ref="GK57:GL57" si="1061">GK55/GK54*100-100</f>
        <v>#DIV/0!</v>
      </c>
      <c r="GL57" s="72" t="e">
        <f t="shared" si="1061"/>
        <v>#DIV/0!</v>
      </c>
      <c r="GM57" s="26">
        <f t="shared" ref="GM57:GN57" si="1062">SUM(GM50:GM56)</f>
        <v>0</v>
      </c>
      <c r="GN57" s="27">
        <f t="shared" si="1062"/>
        <v>0</v>
      </c>
      <c r="GO57" s="27"/>
      <c r="GP57" s="27"/>
      <c r="GQ57" s="27">
        <f t="shared" ref="GQ57" si="1063">SUM(GQ50:GQ56)</f>
        <v>0</v>
      </c>
      <c r="GR57" s="28" t="e">
        <f t="shared" ref="GR57" si="1064">((GQ57+GS57)/7)/GO56</f>
        <v>#DIV/0!</v>
      </c>
      <c r="GS57" s="27">
        <f t="shared" ref="GS57" si="1065">SUM(GS50:GS56)</f>
        <v>0</v>
      </c>
      <c r="GT57" s="28" t="e">
        <f t="shared" ref="GT57" si="1066">(GS57/(GS57+GQ57))</f>
        <v>#DIV/0!</v>
      </c>
      <c r="GU57" s="27"/>
      <c r="GV57" s="27"/>
      <c r="GW57" s="29" t="e">
        <f t="shared" ref="GW57:GX57" si="1067">GW55/GW54*100-100</f>
        <v>#DIV/0!</v>
      </c>
      <c r="GX57" s="72" t="e">
        <f t="shared" si="1067"/>
        <v>#DIV/0!</v>
      </c>
      <c r="GY57" s="26">
        <f t="shared" ref="GY57:GZ57" si="1068">SUM(GY50:GY56)</f>
        <v>0</v>
      </c>
      <c r="GZ57" s="27">
        <f t="shared" si="1068"/>
        <v>0</v>
      </c>
      <c r="HA57" s="27"/>
      <c r="HB57" s="27"/>
      <c r="HC57" s="27">
        <f t="shared" ref="HC57" si="1069">SUM(HC50:HC56)</f>
        <v>0</v>
      </c>
      <c r="HD57" s="28" t="e">
        <f t="shared" ref="HD57" si="1070">((HC57+HE57)/7)/HA56</f>
        <v>#DIV/0!</v>
      </c>
      <c r="HE57" s="27">
        <f t="shared" ref="HE57" si="1071">SUM(HE50:HE56)</f>
        <v>0</v>
      </c>
      <c r="HF57" s="28" t="e">
        <f t="shared" ref="HF57" si="1072">(HE57/(HE57+HC57))</f>
        <v>#DIV/0!</v>
      </c>
      <c r="HG57" s="27"/>
      <c r="HH57" s="27"/>
      <c r="HI57" s="29" t="e">
        <f t="shared" ref="HI57:HJ57" si="1073">HI55/HI54*100-100</f>
        <v>#DIV/0!</v>
      </c>
      <c r="HJ57" s="72" t="e">
        <f t="shared" si="1073"/>
        <v>#DIV/0!</v>
      </c>
      <c r="HK57" s="26">
        <f t="shared" si="945"/>
        <v>47</v>
      </c>
      <c r="HL57" s="27">
        <f t="shared" si="945"/>
        <v>1</v>
      </c>
      <c r="HM57" s="27">
        <f t="shared" si="945"/>
        <v>0</v>
      </c>
      <c r="HN57" s="27">
        <f t="shared" si="945"/>
        <v>0</v>
      </c>
      <c r="HO57" s="27">
        <f t="shared" si="946"/>
        <v>12136</v>
      </c>
      <c r="HP57" s="216">
        <f>+((HO57)/HM56)/7</f>
        <v>0.48699839486356339</v>
      </c>
      <c r="HQ57" s="62">
        <f t="shared" si="948"/>
        <v>1254</v>
      </c>
      <c r="HR57" s="52">
        <f t="shared" si="970"/>
        <v>0.10332893869479236</v>
      </c>
      <c r="HS57" s="53">
        <f t="shared" ref="HS57" si="1074">SUM(HS50:HS56)/7</f>
        <v>60.385714285714293</v>
      </c>
      <c r="HT57" s="54">
        <f t="shared" ref="HT57" si="1075">SUM(HT50:HT56)</f>
        <v>9917</v>
      </c>
      <c r="HU57" s="53">
        <f t="shared" ref="HU57" si="1076">AVERAGE(HU50:HU56)</f>
        <v>81.632357096085258</v>
      </c>
      <c r="HV57" s="63">
        <f>HV55/HV54*100-100</f>
        <v>7.3132727701178624</v>
      </c>
      <c r="HW57" s="72">
        <f>HW55/HW54*100-100</f>
        <v>5.4821235102925385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077">HK57/HM47</f>
        <v>1.3030219018574993E-2</v>
      </c>
      <c r="HL58" s="68">
        <f t="shared" si="1077"/>
        <v>3.2362459546925568E-3</v>
      </c>
      <c r="HM58" s="45"/>
      <c r="HN58" s="45"/>
      <c r="HO58" s="45"/>
      <c r="HP58" s="218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236">
        <v>31</v>
      </c>
      <c r="B59" s="73">
        <f t="shared" ref="B59" si="1078">B56+1</f>
        <v>44470</v>
      </c>
      <c r="C59" s="33">
        <v>4</v>
      </c>
      <c r="D59" s="34"/>
      <c r="E59" s="34">
        <f>E56-C59</f>
        <v>851</v>
      </c>
      <c r="F59" s="34">
        <f>F56-D59</f>
        <v>73</v>
      </c>
      <c r="G59" s="34">
        <v>395</v>
      </c>
      <c r="H59" s="35">
        <f t="shared" ref="H59:H65" si="1079">((G59+I59)/E59)</f>
        <v>0.49706227967097533</v>
      </c>
      <c r="I59" s="34">
        <v>28</v>
      </c>
      <c r="J59" s="35">
        <f>I59/(G59+I59)</f>
        <v>6.6193853427895979E-2</v>
      </c>
      <c r="K59" s="36"/>
      <c r="L59" s="34"/>
      <c r="M59" s="34"/>
      <c r="N59" s="37"/>
      <c r="O59" s="33">
        <v>2</v>
      </c>
      <c r="P59" s="34"/>
      <c r="Q59" s="34">
        <f t="shared" ref="Q59:R59" si="1080">Q56-O59</f>
        <v>855</v>
      </c>
      <c r="R59" s="34">
        <f t="shared" si="1080"/>
        <v>75</v>
      </c>
      <c r="S59" s="34">
        <v>410</v>
      </c>
      <c r="T59" s="35">
        <f t="shared" ref="T59:T65" si="1081">((S59+U59)/Q59)</f>
        <v>0.52514619883040936</v>
      </c>
      <c r="U59" s="34">
        <v>39</v>
      </c>
      <c r="V59" s="35">
        <f t="shared" ref="V59:V65" si="1082">U59/(S59+U59)</f>
        <v>8.6859688195991089E-2</v>
      </c>
      <c r="W59" s="36"/>
      <c r="X59" s="34"/>
      <c r="Y59" s="34"/>
      <c r="Z59" s="37"/>
      <c r="AA59" s="33"/>
      <c r="AB59" s="34"/>
      <c r="AC59" s="34">
        <f t="shared" ref="AC59:AD59" si="1083">AC56-AA59</f>
        <v>153</v>
      </c>
      <c r="AD59" s="34">
        <f t="shared" si="1083"/>
        <v>12</v>
      </c>
      <c r="AE59" s="34">
        <v>64</v>
      </c>
      <c r="AF59" s="35">
        <f t="shared" ref="AF59:AF65" si="1084">((AE59+AG59)/AC59)</f>
        <v>0.45751633986928103</v>
      </c>
      <c r="AG59" s="34">
        <v>6</v>
      </c>
      <c r="AH59" s="35">
        <f t="shared" ref="AH59:AH65" si="1085">AG59/(AE59+AG59)</f>
        <v>8.5714285714285715E-2</v>
      </c>
      <c r="AI59" s="36"/>
      <c r="AJ59" s="34"/>
      <c r="AK59" s="34"/>
      <c r="AL59" s="37"/>
      <c r="AM59" s="33">
        <v>2</v>
      </c>
      <c r="AN59" s="34"/>
      <c r="AO59" s="34">
        <f t="shared" ref="AO59:AP59" si="1086">AO56-AM59</f>
        <v>855</v>
      </c>
      <c r="AP59" s="34">
        <f t="shared" si="1086"/>
        <v>75</v>
      </c>
      <c r="AQ59" s="34">
        <v>435</v>
      </c>
      <c r="AR59" s="35">
        <f t="shared" ref="AR59:AR65" si="1087">((AQ59+AS59)/AO59)</f>
        <v>0.54035087719298247</v>
      </c>
      <c r="AS59" s="34">
        <v>27</v>
      </c>
      <c r="AT59" s="35">
        <f t="shared" ref="AT59:AT65" si="1088">AS59/(AQ59+AS59)</f>
        <v>5.844155844155844E-2</v>
      </c>
      <c r="AU59" s="36"/>
      <c r="AV59" s="34"/>
      <c r="AW59" s="34"/>
      <c r="AX59" s="37"/>
      <c r="AY59" s="33"/>
      <c r="AZ59" s="34"/>
      <c r="BA59" s="34">
        <f t="shared" ref="BA59:BB59" si="1089">BA56-AY59</f>
        <v>838</v>
      </c>
      <c r="BB59" s="34">
        <f t="shared" si="1089"/>
        <v>73</v>
      </c>
      <c r="BC59" s="34">
        <v>410</v>
      </c>
      <c r="BD59" s="35">
        <f t="shared" ref="BD59:BD65" si="1090">((BC59+BE59)/BA59)</f>
        <v>0.52505966587112174</v>
      </c>
      <c r="BE59" s="34">
        <v>30</v>
      </c>
      <c r="BF59" s="35">
        <f t="shared" ref="BF59:BF65" si="1091">BE59/(BC59+BE59)</f>
        <v>6.8181818181818177E-2</v>
      </c>
      <c r="BG59" s="36"/>
      <c r="BH59" s="34"/>
      <c r="BI59" s="34"/>
      <c r="BJ59" s="37"/>
      <c r="BK59" s="33"/>
      <c r="BL59" s="34"/>
      <c r="BM59" s="34">
        <f t="shared" ref="BM59:BN59" si="1092">BM56-BK59</f>
        <v>0</v>
      </c>
      <c r="BN59" s="34">
        <f t="shared" si="1092"/>
        <v>0</v>
      </c>
      <c r="BO59" s="34"/>
      <c r="BP59" s="35" t="e">
        <f t="shared" ref="BP59:BP65" si="1093">((BO59+BQ59)/BM59)</f>
        <v>#DIV/0!</v>
      </c>
      <c r="BQ59" s="34"/>
      <c r="BR59" s="35" t="e">
        <f t="shared" ref="BR59:BR65" si="1094">BQ59/(BO59+BQ59)</f>
        <v>#DIV/0!</v>
      </c>
      <c r="BS59" s="36"/>
      <c r="BT59" s="34"/>
      <c r="BU59" s="34"/>
      <c r="BV59" s="37"/>
      <c r="BW59" s="33"/>
      <c r="BX59" s="34"/>
      <c r="BY59" s="34">
        <f t="shared" ref="BY59:BZ59" si="1095">BY56-BW59</f>
        <v>0</v>
      </c>
      <c r="BZ59" s="34">
        <f t="shared" si="1095"/>
        <v>0</v>
      </c>
      <c r="CA59" s="34"/>
      <c r="CB59" s="35" t="e">
        <f t="shared" ref="CB59:CB65" si="1096">((CA59+CC59)/BY59)</f>
        <v>#DIV/0!</v>
      </c>
      <c r="CC59" s="34"/>
      <c r="CD59" s="35" t="e">
        <f t="shared" ref="CD59:CD65" si="1097">CC59/(CA59+CC59)</f>
        <v>#DIV/0!</v>
      </c>
      <c r="CE59" s="36"/>
      <c r="CF59" s="34"/>
      <c r="CG59" s="34"/>
      <c r="CH59" s="37"/>
      <c r="CI59" s="33"/>
      <c r="CJ59" s="34"/>
      <c r="CK59" s="34">
        <f t="shared" ref="CK59:CL59" si="1098">CK56-CI59</f>
        <v>0</v>
      </c>
      <c r="CL59" s="34">
        <f t="shared" si="1098"/>
        <v>0</v>
      </c>
      <c r="CM59" s="34"/>
      <c r="CN59" s="35" t="e">
        <f t="shared" ref="CN59:CN65" si="1099">((CM59+CO59)/CK59)</f>
        <v>#DIV/0!</v>
      </c>
      <c r="CO59" s="34"/>
      <c r="CP59" s="35" t="e">
        <f t="shared" ref="CP59:CP65" si="1100">CO59/(CM59+CO59)</f>
        <v>#DIV/0!</v>
      </c>
      <c r="CQ59" s="36"/>
      <c r="CR59" s="34"/>
      <c r="CS59" s="34"/>
      <c r="CT59" s="37"/>
      <c r="CU59" s="33"/>
      <c r="CV59" s="34"/>
      <c r="CW59" s="34">
        <f t="shared" ref="CW59:CX59" si="1101">CW56-CU59</f>
        <v>0</v>
      </c>
      <c r="CX59" s="34">
        <f t="shared" si="1101"/>
        <v>0</v>
      </c>
      <c r="CY59" s="34"/>
      <c r="CZ59" s="35" t="e">
        <f t="shared" ref="CZ59:CZ65" si="1102">((CY59+DA59)/CW59)</f>
        <v>#DIV/0!</v>
      </c>
      <c r="DA59" s="34"/>
      <c r="DB59" s="35" t="e">
        <f t="shared" ref="DB59:DB65" si="1103">DA59/(CY59+DA59)</f>
        <v>#DIV/0!</v>
      </c>
      <c r="DC59" s="36"/>
      <c r="DD59" s="34"/>
      <c r="DE59" s="34"/>
      <c r="DF59" s="37"/>
      <c r="DG59" s="33"/>
      <c r="DH59" s="34"/>
      <c r="DI59" s="34">
        <f t="shared" ref="DI59:DJ59" si="1104">DI56-DG59</f>
        <v>0</v>
      </c>
      <c r="DJ59" s="34">
        <f t="shared" si="1104"/>
        <v>0</v>
      </c>
      <c r="DK59" s="34"/>
      <c r="DL59" s="35" t="e">
        <f t="shared" ref="DL59:DL65" si="1105">((DK59+DM59)/DI59)</f>
        <v>#DIV/0!</v>
      </c>
      <c r="DM59" s="34"/>
      <c r="DN59" s="35" t="e">
        <f t="shared" ref="DN59:DN65" si="1106">DM59/(DK59+DM59)</f>
        <v>#DIV/0!</v>
      </c>
      <c r="DO59" s="36"/>
      <c r="DP59" s="34"/>
      <c r="DQ59" s="34"/>
      <c r="DR59" s="37"/>
      <c r="DS59" s="33"/>
      <c r="DT59" s="34"/>
      <c r="DU59" s="34">
        <f t="shared" ref="DU59:DV59" si="1107">DU56-DS59</f>
        <v>0</v>
      </c>
      <c r="DV59" s="34">
        <f t="shared" si="1107"/>
        <v>0</v>
      </c>
      <c r="DW59" s="34"/>
      <c r="DX59" s="35" t="e">
        <f t="shared" ref="DX59:DX65" si="1108">((DW59+DY59)/DU59)</f>
        <v>#DIV/0!</v>
      </c>
      <c r="DY59" s="34"/>
      <c r="DZ59" s="35" t="e">
        <f t="shared" ref="DZ59:DZ65" si="1109">DY59/(DW59+DY59)</f>
        <v>#DIV/0!</v>
      </c>
      <c r="EA59" s="36"/>
      <c r="EB59" s="34"/>
      <c r="EC59" s="34"/>
      <c r="ED59" s="37"/>
      <c r="EE59" s="33"/>
      <c r="EF59" s="34"/>
      <c r="EG59" s="34">
        <f t="shared" ref="EG59:EH59" si="1110">EG56-EE59</f>
        <v>0</v>
      </c>
      <c r="EH59" s="34">
        <f t="shared" si="1110"/>
        <v>0</v>
      </c>
      <c r="EI59" s="34"/>
      <c r="EJ59" s="35" t="e">
        <f t="shared" ref="EJ59:EJ65" si="1111">((EI59+EK59)/EG59)</f>
        <v>#DIV/0!</v>
      </c>
      <c r="EK59" s="34"/>
      <c r="EL59" s="35" t="e">
        <f t="shared" ref="EL59:EL65" si="1112">EK59/(EI59+EK59)</f>
        <v>#DIV/0!</v>
      </c>
      <c r="EM59" s="36"/>
      <c r="EN59" s="34"/>
      <c r="EO59" s="34"/>
      <c r="EP59" s="37"/>
      <c r="EQ59" s="33"/>
      <c r="ER59" s="34"/>
      <c r="ES59" s="34">
        <f t="shared" ref="ES59:ET59" si="1113">ES56-EQ59</f>
        <v>0</v>
      </c>
      <c r="ET59" s="34">
        <f t="shared" si="1113"/>
        <v>0</v>
      </c>
      <c r="EU59" s="34"/>
      <c r="EV59" s="35" t="e">
        <f t="shared" ref="EV59:EV65" si="1114">((EU59+EW59)/ES59)</f>
        <v>#DIV/0!</v>
      </c>
      <c r="EW59" s="34"/>
      <c r="EX59" s="35" t="e">
        <f t="shared" ref="EX59:EX65" si="1115">EW59/(EU59+EW59)</f>
        <v>#DIV/0!</v>
      </c>
      <c r="EY59" s="36"/>
      <c r="EZ59" s="34"/>
      <c r="FA59" s="34"/>
      <c r="FB59" s="37"/>
      <c r="FC59" s="33"/>
      <c r="FD59" s="34"/>
      <c r="FE59" s="34">
        <f t="shared" ref="FE59:FF59" si="1116">FE56-FC59</f>
        <v>0</v>
      </c>
      <c r="FF59" s="34">
        <f t="shared" si="1116"/>
        <v>0</v>
      </c>
      <c r="FG59" s="34"/>
      <c r="FH59" s="35" t="e">
        <f t="shared" ref="FH59:FH65" si="1117">((FG59+FI59)/FE59)</f>
        <v>#DIV/0!</v>
      </c>
      <c r="FI59" s="34"/>
      <c r="FJ59" s="35" t="e">
        <f t="shared" ref="FJ59:FJ65" si="1118">FI59/(FG59+FI59)</f>
        <v>#DIV/0!</v>
      </c>
      <c r="FK59" s="36"/>
      <c r="FL59" s="34"/>
      <c r="FM59" s="34"/>
      <c r="FN59" s="37"/>
      <c r="FO59" s="33"/>
      <c r="FP59" s="34"/>
      <c r="FQ59" s="34">
        <f t="shared" ref="FQ59:FR59" si="1119">FQ56-FO59</f>
        <v>0</v>
      </c>
      <c r="FR59" s="34">
        <f t="shared" si="1119"/>
        <v>0</v>
      </c>
      <c r="FS59" s="34"/>
      <c r="FT59" s="35" t="e">
        <f t="shared" ref="FT59:FT65" si="1120">((FS59+FU59)/FQ59)</f>
        <v>#DIV/0!</v>
      </c>
      <c r="FU59" s="34"/>
      <c r="FV59" s="35" t="e">
        <f t="shared" ref="FV59:FV65" si="1121">FU59/(FS59+FU59)</f>
        <v>#DIV/0!</v>
      </c>
      <c r="FW59" s="36"/>
      <c r="FX59" s="34"/>
      <c r="FY59" s="34"/>
      <c r="FZ59" s="37"/>
      <c r="GA59" s="33"/>
      <c r="GB59" s="34"/>
      <c r="GC59" s="34">
        <f t="shared" ref="GC59:GD59" si="1122">GC56-GA59</f>
        <v>0</v>
      </c>
      <c r="GD59" s="34">
        <f t="shared" si="1122"/>
        <v>0</v>
      </c>
      <c r="GE59" s="34"/>
      <c r="GF59" s="35" t="e">
        <f t="shared" ref="GF59:GF65" si="1123">((GE59+GG59)/GC59)</f>
        <v>#DIV/0!</v>
      </c>
      <c r="GG59" s="34"/>
      <c r="GH59" s="35" t="e">
        <f t="shared" ref="GH59:GH65" si="1124">GG59/(GE59+GG59)</f>
        <v>#DIV/0!</v>
      </c>
      <c r="GI59" s="36"/>
      <c r="GJ59" s="34"/>
      <c r="GK59" s="34"/>
      <c r="GL59" s="37"/>
      <c r="GM59" s="33"/>
      <c r="GN59" s="34"/>
      <c r="GO59" s="34">
        <f t="shared" ref="GO59:GP59" si="1125">GO56-GM59</f>
        <v>0</v>
      </c>
      <c r="GP59" s="34">
        <f t="shared" si="1125"/>
        <v>0</v>
      </c>
      <c r="GQ59" s="34"/>
      <c r="GR59" s="35" t="e">
        <f t="shared" ref="GR59:GR65" si="1126">((GQ59+GS59)/GO59)</f>
        <v>#DIV/0!</v>
      </c>
      <c r="GS59" s="34"/>
      <c r="GT59" s="35" t="e">
        <f t="shared" ref="GT59:GT65" si="1127">GS59/(GQ59+GS59)</f>
        <v>#DIV/0!</v>
      </c>
      <c r="GU59" s="36"/>
      <c r="GV59" s="34"/>
      <c r="GW59" s="34"/>
      <c r="GX59" s="37"/>
      <c r="GY59" s="33"/>
      <c r="GZ59" s="34"/>
      <c r="HA59" s="34">
        <f t="shared" ref="HA59:HB59" si="1128">HA56-GY59</f>
        <v>0</v>
      </c>
      <c r="HB59" s="34">
        <f t="shared" si="1128"/>
        <v>0</v>
      </c>
      <c r="HC59" s="34"/>
      <c r="HD59" s="35" t="e">
        <f t="shared" ref="HD59:HD65" si="1129">((HC59+HE59)/HA59)</f>
        <v>#DIV/0!</v>
      </c>
      <c r="HE59" s="34"/>
      <c r="HF59" s="35" t="e">
        <f t="shared" ref="HF59:HF65" si="1130">HE59/(HC59+HE59)</f>
        <v>#DIV/0!</v>
      </c>
      <c r="HG59" s="36"/>
      <c r="HH59" s="34"/>
      <c r="HI59" s="34"/>
      <c r="HJ59" s="37"/>
      <c r="HK59" s="33">
        <f t="shared" ref="HK59:HN66" si="1131">+C59+O59+AA59+AM59+AY59+BK59+BW59+CI59+CU59+DG59+DS59+EE59+EQ59+FC59+FO59+GA59+GM59+GY59</f>
        <v>8</v>
      </c>
      <c r="HL59" s="34">
        <f t="shared" si="1131"/>
        <v>0</v>
      </c>
      <c r="HM59" s="34">
        <f t="shared" si="1131"/>
        <v>3552</v>
      </c>
      <c r="HN59" s="34">
        <f t="shared" si="1131"/>
        <v>308</v>
      </c>
      <c r="HO59" s="34">
        <f t="shared" ref="HO59:HO66" si="1132">+G59+S59+AE59+AQ59+BC59+BO59+CA59+CM59+CY59+DK59+DW59+EI59+EU59+FG59+FS59+GE59+GQ59+HC59+I59+U59+AG59+AS59+BE59+BQ59+CC59+CO59+DA59+DM59+DY59+EK59+EW59+FI59+FU59+GG59+GS59+HE59</f>
        <v>1844</v>
      </c>
      <c r="HP59" s="214">
        <f t="shared" ref="HP59:HP60" si="1133">+(HO59)/HM59</f>
        <v>0.51914414414414412</v>
      </c>
      <c r="HQ59" s="48">
        <f t="shared" ref="HQ59:HQ66" si="1134">+I59+U59+AG59+AS59+BE59+BQ59+CC59+CO59+DA59+DM59+DY59+EK59+EW59+FI59+FU59+GG59+GS59+HE59</f>
        <v>130</v>
      </c>
      <c r="HR59" s="35">
        <f>+(HQ59/(HO59))</f>
        <v>7.0498915401301515E-2</v>
      </c>
      <c r="HS59" s="49">
        <v>60.4</v>
      </c>
      <c r="HT59" s="50">
        <v>1584</v>
      </c>
      <c r="HU59" s="49">
        <f t="shared" ref="HU59:HU65" si="1135">+HT59/HO59*100</f>
        <v>85.900216919739691</v>
      </c>
      <c r="HV59" s="48"/>
      <c r="HW59" s="37"/>
    </row>
    <row r="60" spans="1:231" ht="18.75" x14ac:dyDescent="0.25">
      <c r="A60" s="237"/>
      <c r="B60" s="41">
        <f t="shared" ref="B60:B123" si="1136">+B59+1</f>
        <v>44471</v>
      </c>
      <c r="C60" s="10">
        <v>5</v>
      </c>
      <c r="D60" s="11">
        <v>1</v>
      </c>
      <c r="E60" s="74">
        <f t="shared" ref="E60:F64" si="1137">E59-C60</f>
        <v>846</v>
      </c>
      <c r="F60" s="74">
        <f t="shared" si="1137"/>
        <v>72</v>
      </c>
      <c r="G60" s="11">
        <v>377</v>
      </c>
      <c r="H60" s="12">
        <f t="shared" si="1079"/>
        <v>0.51300236406619382</v>
      </c>
      <c r="I60" s="11">
        <v>57</v>
      </c>
      <c r="J60" s="12">
        <f t="shared" ref="J60:J65" si="1138">I60/(G60+I60)</f>
        <v>0.1313364055299539</v>
      </c>
      <c r="K60" s="174">
        <v>158.70000000000002</v>
      </c>
      <c r="L60" s="11"/>
      <c r="M60" s="11"/>
      <c r="N60" s="14"/>
      <c r="O60" s="10">
        <v>1</v>
      </c>
      <c r="P60" s="11"/>
      <c r="Q60" s="74">
        <f t="shared" ref="Q60:R65" si="1139">Q59-O60</f>
        <v>854</v>
      </c>
      <c r="R60" s="74">
        <f t="shared" si="1139"/>
        <v>75</v>
      </c>
      <c r="S60" s="11">
        <v>417</v>
      </c>
      <c r="T60" s="12">
        <f t="shared" si="1081"/>
        <v>0.55620608899297419</v>
      </c>
      <c r="U60" s="11">
        <v>58</v>
      </c>
      <c r="V60" s="12">
        <f t="shared" si="1082"/>
        <v>0.12210526315789473</v>
      </c>
      <c r="W60" s="13"/>
      <c r="X60" s="11"/>
      <c r="Y60" s="11"/>
      <c r="Z60" s="14"/>
      <c r="AA60" s="10">
        <v>2</v>
      </c>
      <c r="AB60" s="11"/>
      <c r="AC60" s="74">
        <f t="shared" ref="AC60:AD65" si="1140">AC59-AA60</f>
        <v>151</v>
      </c>
      <c r="AD60" s="74">
        <f t="shared" si="1140"/>
        <v>12</v>
      </c>
      <c r="AE60" s="11">
        <v>55</v>
      </c>
      <c r="AF60" s="12">
        <f t="shared" si="1084"/>
        <v>0.4370860927152318</v>
      </c>
      <c r="AG60" s="11">
        <v>11</v>
      </c>
      <c r="AH60" s="12">
        <f t="shared" si="1085"/>
        <v>0.16666666666666666</v>
      </c>
      <c r="AI60" s="163">
        <v>149.58669999999998</v>
      </c>
      <c r="AJ60" s="11"/>
      <c r="AK60" s="11"/>
      <c r="AL60" s="14"/>
      <c r="AM60" s="10"/>
      <c r="AN60" s="11"/>
      <c r="AO60" s="74">
        <f t="shared" ref="AO60:AP65" si="1141">AO59-AM60</f>
        <v>855</v>
      </c>
      <c r="AP60" s="74">
        <f t="shared" si="1141"/>
        <v>75</v>
      </c>
      <c r="AQ60" s="11">
        <v>385</v>
      </c>
      <c r="AR60" s="12">
        <f t="shared" si="1087"/>
        <v>0.50175438596491229</v>
      </c>
      <c r="AS60" s="11">
        <v>44</v>
      </c>
      <c r="AT60" s="12">
        <f t="shared" si="1088"/>
        <v>0.10256410256410256</v>
      </c>
      <c r="AU60" s="174">
        <v>158.69999999999996</v>
      </c>
      <c r="AV60" s="11"/>
      <c r="AW60" s="11"/>
      <c r="AX60" s="14"/>
      <c r="AY60" s="10">
        <v>2</v>
      </c>
      <c r="AZ60" s="11"/>
      <c r="BA60" s="74">
        <f t="shared" ref="BA60:BB65" si="1142">BA59-AY60</f>
        <v>836</v>
      </c>
      <c r="BB60" s="74">
        <f t="shared" si="1142"/>
        <v>73</v>
      </c>
      <c r="BC60" s="11">
        <v>360</v>
      </c>
      <c r="BD60" s="12">
        <f t="shared" si="1090"/>
        <v>0.50119617224880386</v>
      </c>
      <c r="BE60" s="11">
        <v>59</v>
      </c>
      <c r="BF60" s="12">
        <f t="shared" si="1091"/>
        <v>0.14081145584725538</v>
      </c>
      <c r="BG60" s="13"/>
      <c r="BH60" s="11"/>
      <c r="BI60" s="11"/>
      <c r="BJ60" s="14"/>
      <c r="BK60" s="10"/>
      <c r="BL60" s="11"/>
      <c r="BM60" s="74">
        <f t="shared" ref="BM60:BN65" si="1143">BM59-BK60</f>
        <v>0</v>
      </c>
      <c r="BN60" s="74">
        <f t="shared" si="1143"/>
        <v>0</v>
      </c>
      <c r="BO60" s="11"/>
      <c r="BP60" s="12" t="e">
        <f t="shared" si="1093"/>
        <v>#DIV/0!</v>
      </c>
      <c r="BQ60" s="11"/>
      <c r="BR60" s="12" t="e">
        <f t="shared" si="1094"/>
        <v>#DIV/0!</v>
      </c>
      <c r="BS60" s="13"/>
      <c r="BT60" s="11"/>
      <c r="BU60" s="11"/>
      <c r="BV60" s="14"/>
      <c r="BW60" s="10"/>
      <c r="BX60" s="11"/>
      <c r="BY60" s="74">
        <f t="shared" ref="BY60:BZ65" si="1144">BY59-BW60</f>
        <v>0</v>
      </c>
      <c r="BZ60" s="74">
        <f t="shared" si="1144"/>
        <v>0</v>
      </c>
      <c r="CA60" s="11"/>
      <c r="CB60" s="12" t="e">
        <f t="shared" si="1096"/>
        <v>#DIV/0!</v>
      </c>
      <c r="CC60" s="11"/>
      <c r="CD60" s="12" t="e">
        <f t="shared" si="1097"/>
        <v>#DIV/0!</v>
      </c>
      <c r="CE60" s="13"/>
      <c r="CF60" s="11"/>
      <c r="CG60" s="11"/>
      <c r="CH60" s="14"/>
      <c r="CI60" s="10"/>
      <c r="CJ60" s="11"/>
      <c r="CK60" s="74">
        <f t="shared" ref="CK60:CL65" si="1145">CK59-CI60</f>
        <v>0</v>
      </c>
      <c r="CL60" s="74">
        <f t="shared" si="1145"/>
        <v>0</v>
      </c>
      <c r="CM60" s="11"/>
      <c r="CN60" s="12" t="e">
        <f t="shared" si="1099"/>
        <v>#DIV/0!</v>
      </c>
      <c r="CO60" s="11"/>
      <c r="CP60" s="12" t="e">
        <f t="shared" si="1100"/>
        <v>#DIV/0!</v>
      </c>
      <c r="CQ60" s="13"/>
      <c r="CR60" s="11"/>
      <c r="CS60" s="11"/>
      <c r="CT60" s="14"/>
      <c r="CU60" s="10"/>
      <c r="CV60" s="11"/>
      <c r="CW60" s="74">
        <f t="shared" ref="CW60:CX65" si="1146">CW59-CU60</f>
        <v>0</v>
      </c>
      <c r="CX60" s="74">
        <f t="shared" si="1146"/>
        <v>0</v>
      </c>
      <c r="CY60" s="11"/>
      <c r="CZ60" s="12" t="e">
        <f t="shared" si="1102"/>
        <v>#DIV/0!</v>
      </c>
      <c r="DA60" s="11"/>
      <c r="DB60" s="12" t="e">
        <f t="shared" si="1103"/>
        <v>#DIV/0!</v>
      </c>
      <c r="DC60" s="13"/>
      <c r="DD60" s="11"/>
      <c r="DE60" s="11"/>
      <c r="DF60" s="14"/>
      <c r="DG60" s="10"/>
      <c r="DH60" s="11"/>
      <c r="DI60" s="74">
        <f t="shared" ref="DI60:DJ65" si="1147">DI59-DG60</f>
        <v>0</v>
      </c>
      <c r="DJ60" s="74">
        <f t="shared" si="1147"/>
        <v>0</v>
      </c>
      <c r="DK60" s="11"/>
      <c r="DL60" s="12" t="e">
        <f t="shared" si="1105"/>
        <v>#DIV/0!</v>
      </c>
      <c r="DM60" s="11"/>
      <c r="DN60" s="12" t="e">
        <f t="shared" si="1106"/>
        <v>#DIV/0!</v>
      </c>
      <c r="DO60" s="13"/>
      <c r="DP60" s="11"/>
      <c r="DQ60" s="11"/>
      <c r="DR60" s="14"/>
      <c r="DS60" s="10"/>
      <c r="DT60" s="11"/>
      <c r="DU60" s="74">
        <f t="shared" ref="DU60:DV65" si="1148">DU59-DS60</f>
        <v>0</v>
      </c>
      <c r="DV60" s="74">
        <f t="shared" si="1148"/>
        <v>0</v>
      </c>
      <c r="DW60" s="11"/>
      <c r="DX60" s="12" t="e">
        <f t="shared" si="1108"/>
        <v>#DIV/0!</v>
      </c>
      <c r="DY60" s="11"/>
      <c r="DZ60" s="12" t="e">
        <f t="shared" si="1109"/>
        <v>#DIV/0!</v>
      </c>
      <c r="EA60" s="13"/>
      <c r="EB60" s="11"/>
      <c r="EC60" s="11"/>
      <c r="ED60" s="14"/>
      <c r="EE60" s="10"/>
      <c r="EF60" s="11"/>
      <c r="EG60" s="74">
        <f t="shared" ref="EG60:EH65" si="1149">EG59-EE60</f>
        <v>0</v>
      </c>
      <c r="EH60" s="74">
        <f t="shared" si="1149"/>
        <v>0</v>
      </c>
      <c r="EI60" s="11"/>
      <c r="EJ60" s="12" t="e">
        <f t="shared" si="1111"/>
        <v>#DIV/0!</v>
      </c>
      <c r="EK60" s="11"/>
      <c r="EL60" s="12" t="e">
        <f t="shared" si="1112"/>
        <v>#DIV/0!</v>
      </c>
      <c r="EM60" s="13"/>
      <c r="EN60" s="11"/>
      <c r="EO60" s="11"/>
      <c r="EP60" s="14"/>
      <c r="EQ60" s="10"/>
      <c r="ER60" s="11"/>
      <c r="ES60" s="74">
        <f t="shared" ref="ES60:ET65" si="1150">ES59-EQ60</f>
        <v>0</v>
      </c>
      <c r="ET60" s="74">
        <f t="shared" si="1150"/>
        <v>0</v>
      </c>
      <c r="EU60" s="11"/>
      <c r="EV60" s="12" t="e">
        <f t="shared" si="1114"/>
        <v>#DIV/0!</v>
      </c>
      <c r="EW60" s="11"/>
      <c r="EX60" s="12" t="e">
        <f t="shared" si="1115"/>
        <v>#DIV/0!</v>
      </c>
      <c r="EY60" s="13"/>
      <c r="EZ60" s="11"/>
      <c r="FA60" s="11"/>
      <c r="FB60" s="14"/>
      <c r="FC60" s="10"/>
      <c r="FD60" s="11"/>
      <c r="FE60" s="74">
        <f t="shared" ref="FE60:FF65" si="1151">FE59-FC60</f>
        <v>0</v>
      </c>
      <c r="FF60" s="74">
        <f t="shared" si="1151"/>
        <v>0</v>
      </c>
      <c r="FG60" s="11"/>
      <c r="FH60" s="12" t="e">
        <f t="shared" si="1117"/>
        <v>#DIV/0!</v>
      </c>
      <c r="FI60" s="11"/>
      <c r="FJ60" s="12" t="e">
        <f t="shared" si="1118"/>
        <v>#DIV/0!</v>
      </c>
      <c r="FK60" s="13"/>
      <c r="FL60" s="11"/>
      <c r="FM60" s="11"/>
      <c r="FN60" s="14"/>
      <c r="FO60" s="10"/>
      <c r="FP60" s="11"/>
      <c r="FQ60" s="74">
        <f t="shared" ref="FQ60:FR65" si="1152">FQ59-FO60</f>
        <v>0</v>
      </c>
      <c r="FR60" s="74">
        <f t="shared" si="1152"/>
        <v>0</v>
      </c>
      <c r="FS60" s="11"/>
      <c r="FT60" s="12" t="e">
        <f t="shared" si="1120"/>
        <v>#DIV/0!</v>
      </c>
      <c r="FU60" s="11"/>
      <c r="FV60" s="12" t="e">
        <f t="shared" si="1121"/>
        <v>#DIV/0!</v>
      </c>
      <c r="FW60" s="13"/>
      <c r="FX60" s="11"/>
      <c r="FY60" s="11"/>
      <c r="FZ60" s="14"/>
      <c r="GA60" s="10"/>
      <c r="GB60" s="11"/>
      <c r="GC60" s="74">
        <f t="shared" ref="GC60:GD65" si="1153">GC59-GA60</f>
        <v>0</v>
      </c>
      <c r="GD60" s="74">
        <f t="shared" si="1153"/>
        <v>0</v>
      </c>
      <c r="GE60" s="11"/>
      <c r="GF60" s="12" t="e">
        <f t="shared" si="1123"/>
        <v>#DIV/0!</v>
      </c>
      <c r="GG60" s="11"/>
      <c r="GH60" s="12" t="e">
        <f t="shared" si="1124"/>
        <v>#DIV/0!</v>
      </c>
      <c r="GI60" s="13"/>
      <c r="GJ60" s="11"/>
      <c r="GK60" s="11"/>
      <c r="GL60" s="14"/>
      <c r="GM60" s="10"/>
      <c r="GN60" s="11"/>
      <c r="GO60" s="74">
        <f t="shared" ref="GO60:GP65" si="1154">GO59-GM60</f>
        <v>0</v>
      </c>
      <c r="GP60" s="74">
        <f t="shared" si="1154"/>
        <v>0</v>
      </c>
      <c r="GQ60" s="11"/>
      <c r="GR60" s="12" t="e">
        <f t="shared" si="1126"/>
        <v>#DIV/0!</v>
      </c>
      <c r="GS60" s="11"/>
      <c r="GT60" s="12" t="e">
        <f t="shared" si="1127"/>
        <v>#DIV/0!</v>
      </c>
      <c r="GU60" s="13"/>
      <c r="GV60" s="11"/>
      <c r="GW60" s="11"/>
      <c r="GX60" s="14"/>
      <c r="GY60" s="10"/>
      <c r="GZ60" s="11"/>
      <c r="HA60" s="74">
        <f t="shared" ref="HA60:HB65" si="1155">HA59-GY60</f>
        <v>0</v>
      </c>
      <c r="HB60" s="74">
        <f t="shared" si="1155"/>
        <v>0</v>
      </c>
      <c r="HC60" s="11"/>
      <c r="HD60" s="12" t="e">
        <f t="shared" si="1129"/>
        <v>#DIV/0!</v>
      </c>
      <c r="HE60" s="11"/>
      <c r="HF60" s="12" t="e">
        <f t="shared" si="1130"/>
        <v>#DIV/0!</v>
      </c>
      <c r="HG60" s="13"/>
      <c r="HH60" s="11"/>
      <c r="HI60" s="11"/>
      <c r="HJ60" s="14"/>
      <c r="HK60" s="10">
        <f t="shared" si="1131"/>
        <v>10</v>
      </c>
      <c r="HL60" s="11">
        <f t="shared" si="1131"/>
        <v>1</v>
      </c>
      <c r="HM60" s="11">
        <f t="shared" si="1131"/>
        <v>3542</v>
      </c>
      <c r="HN60" s="11">
        <f t="shared" si="1131"/>
        <v>307</v>
      </c>
      <c r="HO60" s="11">
        <f t="shared" si="1132"/>
        <v>1823</v>
      </c>
      <c r="HP60" s="215">
        <f t="shared" si="1133"/>
        <v>0.51468097120271028</v>
      </c>
      <c r="HQ60" s="15">
        <f t="shared" si="1134"/>
        <v>229</v>
      </c>
      <c r="HR60" s="12">
        <f t="shared" ref="HR60:HR66" si="1156">+(HQ60/(HO60))</f>
        <v>0.12561711464618761</v>
      </c>
      <c r="HS60" s="16">
        <v>60.4</v>
      </c>
      <c r="HT60" s="17">
        <v>1473</v>
      </c>
      <c r="HU60" s="16">
        <f t="shared" si="1135"/>
        <v>80.800877674163459</v>
      </c>
      <c r="HV60" s="15"/>
      <c r="HW60" s="14"/>
    </row>
    <row r="61" spans="1:231" ht="18.75" x14ac:dyDescent="0.25">
      <c r="A61" s="237"/>
      <c r="B61" s="41">
        <f t="shared" si="1136"/>
        <v>44472</v>
      </c>
      <c r="C61" s="10">
        <v>3</v>
      </c>
      <c r="D61" s="11"/>
      <c r="E61" s="74">
        <f t="shared" si="1137"/>
        <v>843</v>
      </c>
      <c r="F61" s="74">
        <f t="shared" si="1137"/>
        <v>72</v>
      </c>
      <c r="G61" s="11">
        <v>390</v>
      </c>
      <c r="H61" s="12">
        <f t="shared" si="1079"/>
        <v>0.50771055753262162</v>
      </c>
      <c r="I61" s="11">
        <v>38</v>
      </c>
      <c r="J61" s="12">
        <f t="shared" si="1138"/>
        <v>8.8785046728971959E-2</v>
      </c>
      <c r="K61" s="13"/>
      <c r="L61" s="11"/>
      <c r="M61" s="11"/>
      <c r="N61" s="14"/>
      <c r="O61" s="10">
        <v>1</v>
      </c>
      <c r="P61" s="11"/>
      <c r="Q61" s="74">
        <f t="shared" si="1139"/>
        <v>853</v>
      </c>
      <c r="R61" s="74">
        <f t="shared" si="1139"/>
        <v>75</v>
      </c>
      <c r="S61" s="11">
        <v>428</v>
      </c>
      <c r="T61" s="12">
        <f t="shared" si="1081"/>
        <v>0.54279015240328254</v>
      </c>
      <c r="U61" s="11">
        <v>35</v>
      </c>
      <c r="V61" s="12">
        <f t="shared" si="1082"/>
        <v>7.5593952483801297E-2</v>
      </c>
      <c r="W61" s="13"/>
      <c r="X61" s="11"/>
      <c r="Y61" s="11"/>
      <c r="Z61" s="14"/>
      <c r="AA61" s="10">
        <v>1</v>
      </c>
      <c r="AB61" s="11"/>
      <c r="AC61" s="74">
        <f t="shared" si="1140"/>
        <v>150</v>
      </c>
      <c r="AD61" s="74">
        <f t="shared" si="1140"/>
        <v>12</v>
      </c>
      <c r="AE61" s="11">
        <v>72</v>
      </c>
      <c r="AF61" s="12">
        <f t="shared" si="1084"/>
        <v>0.54666666666666663</v>
      </c>
      <c r="AG61" s="11">
        <v>10</v>
      </c>
      <c r="AH61" s="12">
        <f t="shared" si="1085"/>
        <v>0.12195121951219512</v>
      </c>
      <c r="AI61" s="179">
        <v>153.96329999999998</v>
      </c>
      <c r="AJ61" s="11"/>
      <c r="AK61" s="11"/>
      <c r="AL61" s="14"/>
      <c r="AM61" s="10">
        <v>4</v>
      </c>
      <c r="AN61" s="11"/>
      <c r="AO61" s="74">
        <f t="shared" si="1141"/>
        <v>851</v>
      </c>
      <c r="AP61" s="74">
        <f t="shared" si="1141"/>
        <v>75</v>
      </c>
      <c r="AQ61" s="11">
        <v>475</v>
      </c>
      <c r="AR61" s="12">
        <f t="shared" si="1087"/>
        <v>0.58049353701527617</v>
      </c>
      <c r="AS61" s="11">
        <v>19</v>
      </c>
      <c r="AT61" s="12">
        <f t="shared" si="1088"/>
        <v>3.8461538461538464E-2</v>
      </c>
      <c r="AU61" s="13"/>
      <c r="AV61" s="11"/>
      <c r="AW61" s="11"/>
      <c r="AX61" s="14"/>
      <c r="AY61" s="10">
        <v>4</v>
      </c>
      <c r="AZ61" s="11"/>
      <c r="BA61" s="74">
        <f t="shared" si="1142"/>
        <v>832</v>
      </c>
      <c r="BB61" s="74">
        <f t="shared" si="1142"/>
        <v>73</v>
      </c>
      <c r="BC61" s="11">
        <v>389</v>
      </c>
      <c r="BD61" s="12">
        <f t="shared" si="1090"/>
        <v>0.50480769230769229</v>
      </c>
      <c r="BE61" s="11">
        <v>31</v>
      </c>
      <c r="BF61" s="12">
        <f t="shared" si="1091"/>
        <v>7.3809523809523811E-2</v>
      </c>
      <c r="BG61" s="13"/>
      <c r="BH61" s="11"/>
      <c r="BI61" s="11"/>
      <c r="BJ61" s="14"/>
      <c r="BK61" s="10"/>
      <c r="BL61" s="11"/>
      <c r="BM61" s="74">
        <f t="shared" si="1143"/>
        <v>0</v>
      </c>
      <c r="BN61" s="74">
        <f t="shared" si="1143"/>
        <v>0</v>
      </c>
      <c r="BO61" s="11"/>
      <c r="BP61" s="12" t="e">
        <f t="shared" si="1093"/>
        <v>#DIV/0!</v>
      </c>
      <c r="BQ61" s="11"/>
      <c r="BR61" s="12" t="e">
        <f t="shared" si="1094"/>
        <v>#DIV/0!</v>
      </c>
      <c r="BS61" s="13"/>
      <c r="BT61" s="11"/>
      <c r="BU61" s="11"/>
      <c r="BV61" s="14"/>
      <c r="BW61" s="10"/>
      <c r="BX61" s="11"/>
      <c r="BY61" s="74">
        <f t="shared" si="1144"/>
        <v>0</v>
      </c>
      <c r="BZ61" s="74">
        <f t="shared" si="1144"/>
        <v>0</v>
      </c>
      <c r="CA61" s="11"/>
      <c r="CB61" s="12" t="e">
        <f t="shared" si="1096"/>
        <v>#DIV/0!</v>
      </c>
      <c r="CC61" s="11"/>
      <c r="CD61" s="12" t="e">
        <f t="shared" si="1097"/>
        <v>#DIV/0!</v>
      </c>
      <c r="CE61" s="13"/>
      <c r="CF61" s="11"/>
      <c r="CG61" s="11"/>
      <c r="CH61" s="14"/>
      <c r="CI61" s="10"/>
      <c r="CJ61" s="11"/>
      <c r="CK61" s="74">
        <f t="shared" si="1145"/>
        <v>0</v>
      </c>
      <c r="CL61" s="74">
        <f t="shared" si="1145"/>
        <v>0</v>
      </c>
      <c r="CM61" s="11"/>
      <c r="CN61" s="12" t="e">
        <f t="shared" si="1099"/>
        <v>#DIV/0!</v>
      </c>
      <c r="CO61" s="11"/>
      <c r="CP61" s="12" t="e">
        <f t="shared" si="1100"/>
        <v>#DIV/0!</v>
      </c>
      <c r="CQ61" s="13"/>
      <c r="CR61" s="11"/>
      <c r="CS61" s="11"/>
      <c r="CT61" s="14"/>
      <c r="CU61" s="10"/>
      <c r="CV61" s="11"/>
      <c r="CW61" s="74">
        <f t="shared" si="1146"/>
        <v>0</v>
      </c>
      <c r="CX61" s="74">
        <f t="shared" si="1146"/>
        <v>0</v>
      </c>
      <c r="CY61" s="11"/>
      <c r="CZ61" s="12" t="e">
        <f t="shared" si="1102"/>
        <v>#DIV/0!</v>
      </c>
      <c r="DA61" s="11"/>
      <c r="DB61" s="12" t="e">
        <f t="shared" si="1103"/>
        <v>#DIV/0!</v>
      </c>
      <c r="DC61" s="13"/>
      <c r="DD61" s="11"/>
      <c r="DE61" s="11"/>
      <c r="DF61" s="14"/>
      <c r="DG61" s="10"/>
      <c r="DH61" s="11"/>
      <c r="DI61" s="74">
        <f t="shared" si="1147"/>
        <v>0</v>
      </c>
      <c r="DJ61" s="74">
        <f t="shared" si="1147"/>
        <v>0</v>
      </c>
      <c r="DK61" s="11"/>
      <c r="DL61" s="12" t="e">
        <f t="shared" si="1105"/>
        <v>#DIV/0!</v>
      </c>
      <c r="DM61" s="11"/>
      <c r="DN61" s="12" t="e">
        <f t="shared" si="1106"/>
        <v>#DIV/0!</v>
      </c>
      <c r="DO61" s="13"/>
      <c r="DP61" s="11"/>
      <c r="DQ61" s="11"/>
      <c r="DR61" s="14"/>
      <c r="DS61" s="10"/>
      <c r="DT61" s="11"/>
      <c r="DU61" s="74">
        <f t="shared" si="1148"/>
        <v>0</v>
      </c>
      <c r="DV61" s="74">
        <f t="shared" si="1148"/>
        <v>0</v>
      </c>
      <c r="DW61" s="11"/>
      <c r="DX61" s="12" t="e">
        <f t="shared" si="1108"/>
        <v>#DIV/0!</v>
      </c>
      <c r="DY61" s="11"/>
      <c r="DZ61" s="12" t="e">
        <f t="shared" si="1109"/>
        <v>#DIV/0!</v>
      </c>
      <c r="EA61" s="13"/>
      <c r="EB61" s="11"/>
      <c r="EC61" s="11"/>
      <c r="ED61" s="14"/>
      <c r="EE61" s="10"/>
      <c r="EF61" s="11"/>
      <c r="EG61" s="74">
        <f t="shared" si="1149"/>
        <v>0</v>
      </c>
      <c r="EH61" s="74">
        <f t="shared" si="1149"/>
        <v>0</v>
      </c>
      <c r="EI61" s="11"/>
      <c r="EJ61" s="12" t="e">
        <f t="shared" si="1111"/>
        <v>#DIV/0!</v>
      </c>
      <c r="EK61" s="11"/>
      <c r="EL61" s="12" t="e">
        <f t="shared" si="1112"/>
        <v>#DIV/0!</v>
      </c>
      <c r="EM61" s="13"/>
      <c r="EN61" s="11"/>
      <c r="EO61" s="11"/>
      <c r="EP61" s="14"/>
      <c r="EQ61" s="10"/>
      <c r="ER61" s="11"/>
      <c r="ES61" s="74">
        <f t="shared" si="1150"/>
        <v>0</v>
      </c>
      <c r="ET61" s="74">
        <f t="shared" si="1150"/>
        <v>0</v>
      </c>
      <c r="EU61" s="11"/>
      <c r="EV61" s="12" t="e">
        <f t="shared" si="1114"/>
        <v>#DIV/0!</v>
      </c>
      <c r="EW61" s="11"/>
      <c r="EX61" s="12" t="e">
        <f t="shared" si="1115"/>
        <v>#DIV/0!</v>
      </c>
      <c r="EY61" s="13"/>
      <c r="EZ61" s="11"/>
      <c r="FA61" s="11"/>
      <c r="FB61" s="14"/>
      <c r="FC61" s="10"/>
      <c r="FD61" s="11"/>
      <c r="FE61" s="74">
        <f t="shared" si="1151"/>
        <v>0</v>
      </c>
      <c r="FF61" s="74">
        <f t="shared" si="1151"/>
        <v>0</v>
      </c>
      <c r="FG61" s="11"/>
      <c r="FH61" s="12" t="e">
        <f t="shared" si="1117"/>
        <v>#DIV/0!</v>
      </c>
      <c r="FI61" s="11"/>
      <c r="FJ61" s="12" t="e">
        <f t="shared" si="1118"/>
        <v>#DIV/0!</v>
      </c>
      <c r="FK61" s="13"/>
      <c r="FL61" s="11"/>
      <c r="FM61" s="11"/>
      <c r="FN61" s="14"/>
      <c r="FO61" s="10"/>
      <c r="FP61" s="11"/>
      <c r="FQ61" s="74">
        <f t="shared" si="1152"/>
        <v>0</v>
      </c>
      <c r="FR61" s="74">
        <f t="shared" si="1152"/>
        <v>0</v>
      </c>
      <c r="FS61" s="11"/>
      <c r="FT61" s="12" t="e">
        <f t="shared" si="1120"/>
        <v>#DIV/0!</v>
      </c>
      <c r="FU61" s="11"/>
      <c r="FV61" s="12" t="e">
        <f t="shared" si="1121"/>
        <v>#DIV/0!</v>
      </c>
      <c r="FW61" s="13"/>
      <c r="FX61" s="11"/>
      <c r="FY61" s="11"/>
      <c r="FZ61" s="14"/>
      <c r="GA61" s="10"/>
      <c r="GB61" s="11"/>
      <c r="GC61" s="74">
        <f t="shared" si="1153"/>
        <v>0</v>
      </c>
      <c r="GD61" s="74">
        <f t="shared" si="1153"/>
        <v>0</v>
      </c>
      <c r="GE61" s="11"/>
      <c r="GF61" s="12" t="e">
        <f t="shared" si="1123"/>
        <v>#DIV/0!</v>
      </c>
      <c r="GG61" s="11"/>
      <c r="GH61" s="12" t="e">
        <f t="shared" si="1124"/>
        <v>#DIV/0!</v>
      </c>
      <c r="GI61" s="13"/>
      <c r="GJ61" s="11"/>
      <c r="GK61" s="11"/>
      <c r="GL61" s="14"/>
      <c r="GM61" s="10"/>
      <c r="GN61" s="11"/>
      <c r="GO61" s="74">
        <f t="shared" si="1154"/>
        <v>0</v>
      </c>
      <c r="GP61" s="74">
        <f t="shared" si="1154"/>
        <v>0</v>
      </c>
      <c r="GQ61" s="11"/>
      <c r="GR61" s="12" t="e">
        <f t="shared" si="1126"/>
        <v>#DIV/0!</v>
      </c>
      <c r="GS61" s="11"/>
      <c r="GT61" s="12" t="e">
        <f t="shared" si="1127"/>
        <v>#DIV/0!</v>
      </c>
      <c r="GU61" s="13"/>
      <c r="GV61" s="11"/>
      <c r="GW61" s="11"/>
      <c r="GX61" s="14"/>
      <c r="GY61" s="10"/>
      <c r="GZ61" s="11"/>
      <c r="HA61" s="74">
        <f t="shared" si="1155"/>
        <v>0</v>
      </c>
      <c r="HB61" s="74">
        <f t="shared" si="1155"/>
        <v>0</v>
      </c>
      <c r="HC61" s="11"/>
      <c r="HD61" s="12" t="e">
        <f t="shared" si="1129"/>
        <v>#DIV/0!</v>
      </c>
      <c r="HE61" s="11"/>
      <c r="HF61" s="12" t="e">
        <f t="shared" si="1130"/>
        <v>#DIV/0!</v>
      </c>
      <c r="HG61" s="13"/>
      <c r="HH61" s="11"/>
      <c r="HI61" s="11"/>
      <c r="HJ61" s="14"/>
      <c r="HK61" s="10">
        <f t="shared" si="1131"/>
        <v>13</v>
      </c>
      <c r="HL61" s="11">
        <f t="shared" si="1131"/>
        <v>0</v>
      </c>
      <c r="HM61" s="11">
        <f t="shared" si="1131"/>
        <v>3529</v>
      </c>
      <c r="HN61" s="11">
        <f t="shared" si="1131"/>
        <v>307</v>
      </c>
      <c r="HO61" s="11">
        <f t="shared" si="1132"/>
        <v>1887</v>
      </c>
      <c r="HP61" s="215">
        <f>+(HO61)/HM61</f>
        <v>0.53471238311136304</v>
      </c>
      <c r="HQ61" s="15">
        <f t="shared" si="1134"/>
        <v>133</v>
      </c>
      <c r="HR61" s="12">
        <f t="shared" si="1156"/>
        <v>7.0482246952835184E-2</v>
      </c>
      <c r="HS61" s="16">
        <v>60.6</v>
      </c>
      <c r="HT61" s="17">
        <v>1629</v>
      </c>
      <c r="HU61" s="16">
        <f t="shared" si="1135"/>
        <v>86.327503974562802</v>
      </c>
      <c r="HV61" s="15"/>
      <c r="HW61" s="14"/>
    </row>
    <row r="62" spans="1:231" ht="18.75" x14ac:dyDescent="0.25">
      <c r="A62" s="237"/>
      <c r="B62" s="41">
        <f t="shared" si="1136"/>
        <v>44473</v>
      </c>
      <c r="C62" s="10">
        <v>1</v>
      </c>
      <c r="D62" s="11"/>
      <c r="E62" s="74">
        <f t="shared" si="1137"/>
        <v>842</v>
      </c>
      <c r="F62" s="74">
        <f t="shared" si="1137"/>
        <v>72</v>
      </c>
      <c r="G62" s="11">
        <v>404</v>
      </c>
      <c r="H62" s="12">
        <f t="shared" si="1079"/>
        <v>0.53681710213776723</v>
      </c>
      <c r="I62" s="11">
        <v>48</v>
      </c>
      <c r="J62" s="12">
        <f t="shared" si="1138"/>
        <v>0.10619469026548672</v>
      </c>
      <c r="K62" s="11"/>
      <c r="L62" s="11"/>
      <c r="M62" s="18"/>
      <c r="N62" s="20"/>
      <c r="O62" s="10">
        <v>3</v>
      </c>
      <c r="P62" s="11"/>
      <c r="Q62" s="74">
        <f t="shared" si="1139"/>
        <v>850</v>
      </c>
      <c r="R62" s="74">
        <f t="shared" si="1139"/>
        <v>75</v>
      </c>
      <c r="S62" s="11">
        <v>418</v>
      </c>
      <c r="T62" s="12">
        <f t="shared" si="1081"/>
        <v>0.53647058823529414</v>
      </c>
      <c r="U62" s="11">
        <v>38</v>
      </c>
      <c r="V62" s="12">
        <f t="shared" si="1082"/>
        <v>8.3333333333333329E-2</v>
      </c>
      <c r="W62" s="11"/>
      <c r="X62" s="11"/>
      <c r="Y62" s="18"/>
      <c r="Z62" s="20"/>
      <c r="AA62" s="10"/>
      <c r="AB62" s="11"/>
      <c r="AC62" s="74">
        <f t="shared" si="1140"/>
        <v>150</v>
      </c>
      <c r="AD62" s="74">
        <f t="shared" si="1140"/>
        <v>12</v>
      </c>
      <c r="AE62" s="11">
        <v>56</v>
      </c>
      <c r="AF62" s="12">
        <f t="shared" si="1084"/>
        <v>0.38</v>
      </c>
      <c r="AG62" s="11">
        <v>1</v>
      </c>
      <c r="AH62" s="12">
        <f t="shared" si="1085"/>
        <v>1.7543859649122806E-2</v>
      </c>
      <c r="AI62" s="11"/>
      <c r="AJ62" s="11"/>
      <c r="AK62" s="18"/>
      <c r="AL62" s="20"/>
      <c r="AM62" s="10">
        <v>1</v>
      </c>
      <c r="AN62" s="11"/>
      <c r="AO62" s="74">
        <f t="shared" si="1141"/>
        <v>850</v>
      </c>
      <c r="AP62" s="74">
        <f t="shared" si="1141"/>
        <v>75</v>
      </c>
      <c r="AQ62" s="11">
        <v>422</v>
      </c>
      <c r="AR62" s="12">
        <f t="shared" si="1087"/>
        <v>0.53176470588235292</v>
      </c>
      <c r="AS62" s="11">
        <v>30</v>
      </c>
      <c r="AT62" s="12">
        <f t="shared" si="1088"/>
        <v>6.637168141592921E-2</v>
      </c>
      <c r="AU62" s="11"/>
      <c r="AV62" s="11"/>
      <c r="AW62" s="18"/>
      <c r="AX62" s="20"/>
      <c r="AY62" s="10">
        <v>10</v>
      </c>
      <c r="AZ62" s="11"/>
      <c r="BA62" s="74">
        <f t="shared" si="1142"/>
        <v>822</v>
      </c>
      <c r="BB62" s="74">
        <f t="shared" si="1142"/>
        <v>73</v>
      </c>
      <c r="BC62" s="11">
        <v>338</v>
      </c>
      <c r="BD62" s="12">
        <f t="shared" si="1090"/>
        <v>0.47445255474452552</v>
      </c>
      <c r="BE62" s="11">
        <v>52</v>
      </c>
      <c r="BF62" s="12">
        <f t="shared" si="1091"/>
        <v>0.13333333333333333</v>
      </c>
      <c r="BG62" s="11"/>
      <c r="BH62" s="11"/>
      <c r="BI62" s="18"/>
      <c r="BJ62" s="20"/>
      <c r="BK62" s="10"/>
      <c r="BL62" s="11"/>
      <c r="BM62" s="74">
        <f t="shared" si="1143"/>
        <v>0</v>
      </c>
      <c r="BN62" s="74">
        <f t="shared" si="1143"/>
        <v>0</v>
      </c>
      <c r="BO62" s="11"/>
      <c r="BP62" s="12" t="e">
        <f t="shared" si="1093"/>
        <v>#DIV/0!</v>
      </c>
      <c r="BQ62" s="11"/>
      <c r="BR62" s="12" t="e">
        <f t="shared" si="1094"/>
        <v>#DIV/0!</v>
      </c>
      <c r="BS62" s="11"/>
      <c r="BT62" s="11"/>
      <c r="BU62" s="18"/>
      <c r="BV62" s="20"/>
      <c r="BW62" s="10"/>
      <c r="BX62" s="11"/>
      <c r="BY62" s="74">
        <f t="shared" si="1144"/>
        <v>0</v>
      </c>
      <c r="BZ62" s="74">
        <f t="shared" si="1144"/>
        <v>0</v>
      </c>
      <c r="CA62" s="11"/>
      <c r="CB62" s="12" t="e">
        <f t="shared" si="1096"/>
        <v>#DIV/0!</v>
      </c>
      <c r="CC62" s="11"/>
      <c r="CD62" s="12" t="e">
        <f t="shared" si="1097"/>
        <v>#DIV/0!</v>
      </c>
      <c r="CE62" s="11"/>
      <c r="CF62" s="11"/>
      <c r="CG62" s="18"/>
      <c r="CH62" s="20"/>
      <c r="CI62" s="10"/>
      <c r="CJ62" s="11"/>
      <c r="CK62" s="74">
        <f t="shared" si="1145"/>
        <v>0</v>
      </c>
      <c r="CL62" s="74">
        <f t="shared" si="1145"/>
        <v>0</v>
      </c>
      <c r="CM62" s="11"/>
      <c r="CN62" s="12" t="e">
        <f t="shared" si="1099"/>
        <v>#DIV/0!</v>
      </c>
      <c r="CO62" s="11"/>
      <c r="CP62" s="12" t="e">
        <f t="shared" si="1100"/>
        <v>#DIV/0!</v>
      </c>
      <c r="CQ62" s="11"/>
      <c r="CR62" s="11"/>
      <c r="CS62" s="18"/>
      <c r="CT62" s="20"/>
      <c r="CU62" s="10"/>
      <c r="CV62" s="11"/>
      <c r="CW62" s="74">
        <f t="shared" si="1146"/>
        <v>0</v>
      </c>
      <c r="CX62" s="74">
        <f t="shared" si="1146"/>
        <v>0</v>
      </c>
      <c r="CY62" s="11"/>
      <c r="CZ62" s="12" t="e">
        <f t="shared" si="1102"/>
        <v>#DIV/0!</v>
      </c>
      <c r="DA62" s="11"/>
      <c r="DB62" s="12" t="e">
        <f t="shared" si="1103"/>
        <v>#DIV/0!</v>
      </c>
      <c r="DC62" s="11"/>
      <c r="DD62" s="11"/>
      <c r="DE62" s="18"/>
      <c r="DF62" s="20"/>
      <c r="DG62" s="10"/>
      <c r="DH62" s="11"/>
      <c r="DI62" s="74">
        <f t="shared" si="1147"/>
        <v>0</v>
      </c>
      <c r="DJ62" s="74">
        <f t="shared" si="1147"/>
        <v>0</v>
      </c>
      <c r="DK62" s="11"/>
      <c r="DL62" s="12" t="e">
        <f t="shared" si="1105"/>
        <v>#DIV/0!</v>
      </c>
      <c r="DM62" s="11"/>
      <c r="DN62" s="12" t="e">
        <f t="shared" si="1106"/>
        <v>#DIV/0!</v>
      </c>
      <c r="DO62" s="11"/>
      <c r="DP62" s="11"/>
      <c r="DQ62" s="18"/>
      <c r="DR62" s="20"/>
      <c r="DS62" s="10"/>
      <c r="DT62" s="11"/>
      <c r="DU62" s="74">
        <f t="shared" si="1148"/>
        <v>0</v>
      </c>
      <c r="DV62" s="74">
        <f t="shared" si="1148"/>
        <v>0</v>
      </c>
      <c r="DW62" s="11"/>
      <c r="DX62" s="12" t="e">
        <f t="shared" si="1108"/>
        <v>#DIV/0!</v>
      </c>
      <c r="DY62" s="11"/>
      <c r="DZ62" s="12" t="e">
        <f t="shared" si="1109"/>
        <v>#DIV/0!</v>
      </c>
      <c r="EA62" s="11"/>
      <c r="EB62" s="11"/>
      <c r="EC62" s="18"/>
      <c r="ED62" s="20"/>
      <c r="EE62" s="10"/>
      <c r="EF62" s="11"/>
      <c r="EG62" s="74">
        <f t="shared" si="1149"/>
        <v>0</v>
      </c>
      <c r="EH62" s="74">
        <f t="shared" si="1149"/>
        <v>0</v>
      </c>
      <c r="EI62" s="11"/>
      <c r="EJ62" s="12" t="e">
        <f t="shared" si="1111"/>
        <v>#DIV/0!</v>
      </c>
      <c r="EK62" s="11"/>
      <c r="EL62" s="12" t="e">
        <f t="shared" si="1112"/>
        <v>#DIV/0!</v>
      </c>
      <c r="EM62" s="11"/>
      <c r="EN62" s="11"/>
      <c r="EO62" s="18"/>
      <c r="EP62" s="20"/>
      <c r="EQ62" s="10"/>
      <c r="ER62" s="11"/>
      <c r="ES62" s="74">
        <f t="shared" si="1150"/>
        <v>0</v>
      </c>
      <c r="ET62" s="74">
        <f t="shared" si="1150"/>
        <v>0</v>
      </c>
      <c r="EU62" s="11"/>
      <c r="EV62" s="12" t="e">
        <f t="shared" si="1114"/>
        <v>#DIV/0!</v>
      </c>
      <c r="EW62" s="11"/>
      <c r="EX62" s="12" t="e">
        <f t="shared" si="1115"/>
        <v>#DIV/0!</v>
      </c>
      <c r="EY62" s="11"/>
      <c r="EZ62" s="11"/>
      <c r="FA62" s="18"/>
      <c r="FB62" s="20"/>
      <c r="FC62" s="10"/>
      <c r="FD62" s="11"/>
      <c r="FE62" s="74">
        <f t="shared" si="1151"/>
        <v>0</v>
      </c>
      <c r="FF62" s="74">
        <f t="shared" si="1151"/>
        <v>0</v>
      </c>
      <c r="FG62" s="11"/>
      <c r="FH62" s="12" t="e">
        <f t="shared" si="1117"/>
        <v>#DIV/0!</v>
      </c>
      <c r="FI62" s="11"/>
      <c r="FJ62" s="12" t="e">
        <f t="shared" si="1118"/>
        <v>#DIV/0!</v>
      </c>
      <c r="FK62" s="11"/>
      <c r="FL62" s="11"/>
      <c r="FM62" s="18"/>
      <c r="FN62" s="20"/>
      <c r="FO62" s="10"/>
      <c r="FP62" s="11"/>
      <c r="FQ62" s="74">
        <f t="shared" si="1152"/>
        <v>0</v>
      </c>
      <c r="FR62" s="74">
        <f t="shared" si="1152"/>
        <v>0</v>
      </c>
      <c r="FS62" s="11"/>
      <c r="FT62" s="12" t="e">
        <f t="shared" si="1120"/>
        <v>#DIV/0!</v>
      </c>
      <c r="FU62" s="11"/>
      <c r="FV62" s="12" t="e">
        <f t="shared" si="1121"/>
        <v>#DIV/0!</v>
      </c>
      <c r="FW62" s="11"/>
      <c r="FX62" s="11"/>
      <c r="FY62" s="18"/>
      <c r="FZ62" s="20"/>
      <c r="GA62" s="10"/>
      <c r="GB62" s="11"/>
      <c r="GC62" s="74">
        <f t="shared" si="1153"/>
        <v>0</v>
      </c>
      <c r="GD62" s="74">
        <f t="shared" si="1153"/>
        <v>0</v>
      </c>
      <c r="GE62" s="11"/>
      <c r="GF62" s="12" t="e">
        <f t="shared" si="1123"/>
        <v>#DIV/0!</v>
      </c>
      <c r="GG62" s="11"/>
      <c r="GH62" s="12" t="e">
        <f t="shared" si="1124"/>
        <v>#DIV/0!</v>
      </c>
      <c r="GI62" s="11"/>
      <c r="GJ62" s="11"/>
      <c r="GK62" s="18"/>
      <c r="GL62" s="20"/>
      <c r="GM62" s="10"/>
      <c r="GN62" s="11"/>
      <c r="GO62" s="74">
        <f t="shared" si="1154"/>
        <v>0</v>
      </c>
      <c r="GP62" s="74">
        <f t="shared" si="1154"/>
        <v>0</v>
      </c>
      <c r="GQ62" s="11"/>
      <c r="GR62" s="12" t="e">
        <f t="shared" si="1126"/>
        <v>#DIV/0!</v>
      </c>
      <c r="GS62" s="11"/>
      <c r="GT62" s="12" t="e">
        <f t="shared" si="1127"/>
        <v>#DIV/0!</v>
      </c>
      <c r="GU62" s="11"/>
      <c r="GV62" s="11"/>
      <c r="GW62" s="18"/>
      <c r="GX62" s="20"/>
      <c r="GY62" s="10"/>
      <c r="GZ62" s="11"/>
      <c r="HA62" s="74">
        <f t="shared" si="1155"/>
        <v>0</v>
      </c>
      <c r="HB62" s="74">
        <f t="shared" si="1155"/>
        <v>0</v>
      </c>
      <c r="HC62" s="11"/>
      <c r="HD62" s="12" t="e">
        <f t="shared" si="1129"/>
        <v>#DIV/0!</v>
      </c>
      <c r="HE62" s="11"/>
      <c r="HF62" s="12" t="e">
        <f t="shared" si="1130"/>
        <v>#DIV/0!</v>
      </c>
      <c r="HG62" s="11"/>
      <c r="HH62" s="11"/>
      <c r="HI62" s="18"/>
      <c r="HJ62" s="20"/>
      <c r="HK62" s="10">
        <f t="shared" si="1131"/>
        <v>15</v>
      </c>
      <c r="HL62" s="11">
        <f t="shared" si="1131"/>
        <v>0</v>
      </c>
      <c r="HM62" s="11">
        <f t="shared" si="1131"/>
        <v>3514</v>
      </c>
      <c r="HN62" s="11">
        <f t="shared" si="1131"/>
        <v>307</v>
      </c>
      <c r="HO62" s="11">
        <f t="shared" si="1132"/>
        <v>1807</v>
      </c>
      <c r="HP62" s="215">
        <f t="shared" ref="HP62:HP65" si="1157">+(HO62)/HM62</f>
        <v>0.51422879908935681</v>
      </c>
      <c r="HQ62" s="15">
        <f t="shared" si="1134"/>
        <v>169</v>
      </c>
      <c r="HR62" s="12">
        <f t="shared" si="1156"/>
        <v>9.3525179856115109E-2</v>
      </c>
      <c r="HS62" s="16">
        <v>60.4</v>
      </c>
      <c r="HT62" s="17">
        <v>1502</v>
      </c>
      <c r="HU62" s="16">
        <f t="shared" si="1135"/>
        <v>83.121195351411188</v>
      </c>
      <c r="HV62" s="18"/>
      <c r="HW62" s="20"/>
    </row>
    <row r="63" spans="1:231" ht="18.75" x14ac:dyDescent="0.25">
      <c r="A63" s="237"/>
      <c r="B63" s="41">
        <f t="shared" si="1136"/>
        <v>44474</v>
      </c>
      <c r="C63" s="10"/>
      <c r="D63" s="11"/>
      <c r="E63" s="74">
        <f t="shared" si="1137"/>
        <v>842</v>
      </c>
      <c r="F63" s="74">
        <f t="shared" si="1137"/>
        <v>72</v>
      </c>
      <c r="G63" s="11">
        <v>376</v>
      </c>
      <c r="H63" s="12">
        <f t="shared" si="1079"/>
        <v>0.49881235154394299</v>
      </c>
      <c r="I63" s="11">
        <v>44</v>
      </c>
      <c r="J63" s="12">
        <f t="shared" si="1138"/>
        <v>0.10476190476190476</v>
      </c>
      <c r="K63" s="13"/>
      <c r="L63" s="13"/>
      <c r="M63" s="25">
        <v>3885</v>
      </c>
      <c r="N63" s="38">
        <v>4280</v>
      </c>
      <c r="O63" s="10">
        <v>1</v>
      </c>
      <c r="P63" s="11"/>
      <c r="Q63" s="74">
        <f t="shared" si="1139"/>
        <v>849</v>
      </c>
      <c r="R63" s="74">
        <f t="shared" si="1139"/>
        <v>75</v>
      </c>
      <c r="S63" s="11">
        <v>392</v>
      </c>
      <c r="T63" s="12">
        <f t="shared" si="1081"/>
        <v>0.50883392226148405</v>
      </c>
      <c r="U63" s="11">
        <v>40</v>
      </c>
      <c r="V63" s="12">
        <f t="shared" si="1082"/>
        <v>9.2592592592592587E-2</v>
      </c>
      <c r="W63" s="13"/>
      <c r="X63" s="13"/>
      <c r="Y63" s="25">
        <v>3885</v>
      </c>
      <c r="Z63" s="38">
        <v>4280</v>
      </c>
      <c r="AA63" s="10"/>
      <c r="AB63" s="11"/>
      <c r="AC63" s="74">
        <f t="shared" si="1140"/>
        <v>150</v>
      </c>
      <c r="AD63" s="74">
        <f t="shared" si="1140"/>
        <v>12</v>
      </c>
      <c r="AE63" s="11">
        <v>55</v>
      </c>
      <c r="AF63" s="12">
        <f t="shared" si="1084"/>
        <v>0.42</v>
      </c>
      <c r="AG63" s="11">
        <v>8</v>
      </c>
      <c r="AH63" s="12">
        <f t="shared" si="1085"/>
        <v>0.12698412698412698</v>
      </c>
      <c r="AI63" s="13"/>
      <c r="AJ63" s="13"/>
      <c r="AK63" s="25">
        <v>3885</v>
      </c>
      <c r="AL63" s="38">
        <v>4280</v>
      </c>
      <c r="AM63" s="10">
        <v>1</v>
      </c>
      <c r="AN63" s="11"/>
      <c r="AO63" s="74">
        <f t="shared" si="1141"/>
        <v>849</v>
      </c>
      <c r="AP63" s="74">
        <f t="shared" si="1141"/>
        <v>75</v>
      </c>
      <c r="AQ63" s="11">
        <v>380</v>
      </c>
      <c r="AR63" s="12">
        <f t="shared" si="1087"/>
        <v>0.49705535924617195</v>
      </c>
      <c r="AS63" s="11">
        <v>42</v>
      </c>
      <c r="AT63" s="12">
        <f t="shared" si="1088"/>
        <v>9.9526066350710901E-2</v>
      </c>
      <c r="AU63" s="13"/>
      <c r="AV63" s="13"/>
      <c r="AW63" s="25">
        <v>3885</v>
      </c>
      <c r="AX63" s="38">
        <v>4280</v>
      </c>
      <c r="AY63" s="10">
        <v>3</v>
      </c>
      <c r="AZ63" s="11"/>
      <c r="BA63" s="74">
        <f t="shared" si="1142"/>
        <v>819</v>
      </c>
      <c r="BB63" s="74">
        <f t="shared" si="1142"/>
        <v>73</v>
      </c>
      <c r="BC63" s="11">
        <v>360</v>
      </c>
      <c r="BD63" s="12">
        <f t="shared" si="1090"/>
        <v>0.50061050061050061</v>
      </c>
      <c r="BE63" s="11">
        <v>50</v>
      </c>
      <c r="BF63" s="12">
        <f t="shared" si="1091"/>
        <v>0.12195121951219512</v>
      </c>
      <c r="BG63" s="13"/>
      <c r="BH63" s="13"/>
      <c r="BI63" s="25">
        <v>3885</v>
      </c>
      <c r="BJ63" s="38">
        <v>4280</v>
      </c>
      <c r="BK63" s="10"/>
      <c r="BL63" s="11"/>
      <c r="BM63" s="74">
        <f t="shared" si="1143"/>
        <v>0</v>
      </c>
      <c r="BN63" s="74">
        <f t="shared" si="1143"/>
        <v>0</v>
      </c>
      <c r="BO63" s="11"/>
      <c r="BP63" s="12" t="e">
        <f t="shared" si="1093"/>
        <v>#DIV/0!</v>
      </c>
      <c r="BQ63" s="11"/>
      <c r="BR63" s="12" t="e">
        <f t="shared" si="1094"/>
        <v>#DIV/0!</v>
      </c>
      <c r="BS63" s="13"/>
      <c r="BT63" s="13"/>
      <c r="BU63" s="25"/>
      <c r="BV63" s="38"/>
      <c r="BW63" s="10"/>
      <c r="BX63" s="11"/>
      <c r="BY63" s="74">
        <f t="shared" si="1144"/>
        <v>0</v>
      </c>
      <c r="BZ63" s="74">
        <f t="shared" si="1144"/>
        <v>0</v>
      </c>
      <c r="CA63" s="11"/>
      <c r="CB63" s="12" t="e">
        <f t="shared" si="1096"/>
        <v>#DIV/0!</v>
      </c>
      <c r="CC63" s="11"/>
      <c r="CD63" s="12" t="e">
        <f t="shared" si="1097"/>
        <v>#DIV/0!</v>
      </c>
      <c r="CE63" s="13"/>
      <c r="CF63" s="13"/>
      <c r="CG63" s="25"/>
      <c r="CH63" s="38"/>
      <c r="CI63" s="10"/>
      <c r="CJ63" s="11"/>
      <c r="CK63" s="74">
        <f t="shared" si="1145"/>
        <v>0</v>
      </c>
      <c r="CL63" s="74">
        <f t="shared" si="1145"/>
        <v>0</v>
      </c>
      <c r="CM63" s="11"/>
      <c r="CN63" s="12" t="e">
        <f t="shared" si="1099"/>
        <v>#DIV/0!</v>
      </c>
      <c r="CO63" s="11"/>
      <c r="CP63" s="12" t="e">
        <f t="shared" si="1100"/>
        <v>#DIV/0!</v>
      </c>
      <c r="CQ63" s="13"/>
      <c r="CR63" s="13"/>
      <c r="CS63" s="25"/>
      <c r="CT63" s="38"/>
      <c r="CU63" s="10"/>
      <c r="CV63" s="11"/>
      <c r="CW63" s="74">
        <f t="shared" si="1146"/>
        <v>0</v>
      </c>
      <c r="CX63" s="74">
        <f t="shared" si="1146"/>
        <v>0</v>
      </c>
      <c r="CY63" s="11"/>
      <c r="CZ63" s="12" t="e">
        <f t="shared" si="1102"/>
        <v>#DIV/0!</v>
      </c>
      <c r="DA63" s="11"/>
      <c r="DB63" s="12" t="e">
        <f t="shared" si="1103"/>
        <v>#DIV/0!</v>
      </c>
      <c r="DC63" s="13"/>
      <c r="DD63" s="13"/>
      <c r="DE63" s="25"/>
      <c r="DF63" s="38"/>
      <c r="DG63" s="10"/>
      <c r="DH63" s="11"/>
      <c r="DI63" s="74">
        <f t="shared" si="1147"/>
        <v>0</v>
      </c>
      <c r="DJ63" s="74">
        <f t="shared" si="1147"/>
        <v>0</v>
      </c>
      <c r="DK63" s="11"/>
      <c r="DL63" s="12" t="e">
        <f t="shared" si="1105"/>
        <v>#DIV/0!</v>
      </c>
      <c r="DM63" s="11"/>
      <c r="DN63" s="12" t="e">
        <f t="shared" si="1106"/>
        <v>#DIV/0!</v>
      </c>
      <c r="DO63" s="13"/>
      <c r="DP63" s="13"/>
      <c r="DQ63" s="25"/>
      <c r="DR63" s="38"/>
      <c r="DS63" s="10"/>
      <c r="DT63" s="11"/>
      <c r="DU63" s="74">
        <f t="shared" si="1148"/>
        <v>0</v>
      </c>
      <c r="DV63" s="74">
        <f t="shared" si="1148"/>
        <v>0</v>
      </c>
      <c r="DW63" s="11"/>
      <c r="DX63" s="12" t="e">
        <f t="shared" si="1108"/>
        <v>#DIV/0!</v>
      </c>
      <c r="DY63" s="11"/>
      <c r="DZ63" s="12" t="e">
        <f t="shared" si="1109"/>
        <v>#DIV/0!</v>
      </c>
      <c r="EA63" s="13"/>
      <c r="EB63" s="13"/>
      <c r="EC63" s="25"/>
      <c r="ED63" s="38"/>
      <c r="EE63" s="10"/>
      <c r="EF63" s="11"/>
      <c r="EG63" s="74">
        <f t="shared" si="1149"/>
        <v>0</v>
      </c>
      <c r="EH63" s="74">
        <f t="shared" si="1149"/>
        <v>0</v>
      </c>
      <c r="EI63" s="11"/>
      <c r="EJ63" s="12" t="e">
        <f t="shared" si="1111"/>
        <v>#DIV/0!</v>
      </c>
      <c r="EK63" s="11"/>
      <c r="EL63" s="12" t="e">
        <f t="shared" si="1112"/>
        <v>#DIV/0!</v>
      </c>
      <c r="EM63" s="13"/>
      <c r="EN63" s="13"/>
      <c r="EO63" s="25"/>
      <c r="EP63" s="38"/>
      <c r="EQ63" s="10"/>
      <c r="ER63" s="11"/>
      <c r="ES63" s="74">
        <f t="shared" si="1150"/>
        <v>0</v>
      </c>
      <c r="ET63" s="74">
        <f t="shared" si="1150"/>
        <v>0</v>
      </c>
      <c r="EU63" s="11"/>
      <c r="EV63" s="12" t="e">
        <f t="shared" si="1114"/>
        <v>#DIV/0!</v>
      </c>
      <c r="EW63" s="11"/>
      <c r="EX63" s="12" t="e">
        <f t="shared" si="1115"/>
        <v>#DIV/0!</v>
      </c>
      <c r="EY63" s="13"/>
      <c r="EZ63" s="13"/>
      <c r="FA63" s="25"/>
      <c r="FB63" s="38"/>
      <c r="FC63" s="10"/>
      <c r="FD63" s="11"/>
      <c r="FE63" s="74">
        <f t="shared" si="1151"/>
        <v>0</v>
      </c>
      <c r="FF63" s="74">
        <f t="shared" si="1151"/>
        <v>0</v>
      </c>
      <c r="FG63" s="11"/>
      <c r="FH63" s="12" t="e">
        <f t="shared" si="1117"/>
        <v>#DIV/0!</v>
      </c>
      <c r="FI63" s="11"/>
      <c r="FJ63" s="12" t="e">
        <f t="shared" si="1118"/>
        <v>#DIV/0!</v>
      </c>
      <c r="FK63" s="13"/>
      <c r="FL63" s="13"/>
      <c r="FM63" s="25"/>
      <c r="FN63" s="38"/>
      <c r="FO63" s="10"/>
      <c r="FP63" s="11"/>
      <c r="FQ63" s="74">
        <f t="shared" si="1152"/>
        <v>0</v>
      </c>
      <c r="FR63" s="74">
        <f t="shared" si="1152"/>
        <v>0</v>
      </c>
      <c r="FS63" s="11"/>
      <c r="FT63" s="12" t="e">
        <f t="shared" si="1120"/>
        <v>#DIV/0!</v>
      </c>
      <c r="FU63" s="11"/>
      <c r="FV63" s="12" t="e">
        <f t="shared" si="1121"/>
        <v>#DIV/0!</v>
      </c>
      <c r="FW63" s="13"/>
      <c r="FX63" s="13"/>
      <c r="FY63" s="25"/>
      <c r="FZ63" s="38"/>
      <c r="GA63" s="10"/>
      <c r="GB63" s="11"/>
      <c r="GC63" s="74">
        <f t="shared" si="1153"/>
        <v>0</v>
      </c>
      <c r="GD63" s="74">
        <f t="shared" si="1153"/>
        <v>0</v>
      </c>
      <c r="GE63" s="11"/>
      <c r="GF63" s="12" t="e">
        <f t="shared" si="1123"/>
        <v>#DIV/0!</v>
      </c>
      <c r="GG63" s="11"/>
      <c r="GH63" s="12" t="e">
        <f t="shared" si="1124"/>
        <v>#DIV/0!</v>
      </c>
      <c r="GI63" s="13"/>
      <c r="GJ63" s="13"/>
      <c r="GK63" s="25"/>
      <c r="GL63" s="38"/>
      <c r="GM63" s="10"/>
      <c r="GN63" s="11"/>
      <c r="GO63" s="74">
        <f t="shared" si="1154"/>
        <v>0</v>
      </c>
      <c r="GP63" s="74">
        <f t="shared" si="1154"/>
        <v>0</v>
      </c>
      <c r="GQ63" s="11"/>
      <c r="GR63" s="12" t="e">
        <f t="shared" si="1126"/>
        <v>#DIV/0!</v>
      </c>
      <c r="GS63" s="11"/>
      <c r="GT63" s="12" t="e">
        <f t="shared" si="1127"/>
        <v>#DIV/0!</v>
      </c>
      <c r="GU63" s="13"/>
      <c r="GV63" s="13"/>
      <c r="GW63" s="25"/>
      <c r="GX63" s="38"/>
      <c r="GY63" s="10"/>
      <c r="GZ63" s="11"/>
      <c r="HA63" s="74">
        <f t="shared" si="1155"/>
        <v>0</v>
      </c>
      <c r="HB63" s="74">
        <f t="shared" si="1155"/>
        <v>0</v>
      </c>
      <c r="HC63" s="11"/>
      <c r="HD63" s="12" t="e">
        <f t="shared" si="1129"/>
        <v>#DIV/0!</v>
      </c>
      <c r="HE63" s="11"/>
      <c r="HF63" s="12" t="e">
        <f t="shared" si="1130"/>
        <v>#DIV/0!</v>
      </c>
      <c r="HG63" s="13"/>
      <c r="HH63" s="13"/>
      <c r="HI63" s="25"/>
      <c r="HJ63" s="38"/>
      <c r="HK63" s="10">
        <f t="shared" si="1131"/>
        <v>5</v>
      </c>
      <c r="HL63" s="11">
        <f t="shared" si="1131"/>
        <v>0</v>
      </c>
      <c r="HM63" s="11">
        <f t="shared" si="1131"/>
        <v>3509</v>
      </c>
      <c r="HN63" s="11">
        <f t="shared" si="1131"/>
        <v>307</v>
      </c>
      <c r="HO63" s="11">
        <f t="shared" si="1132"/>
        <v>1747</v>
      </c>
      <c r="HP63" s="215">
        <f t="shared" si="1157"/>
        <v>0.49786263892846966</v>
      </c>
      <c r="HQ63" s="15">
        <f t="shared" si="1134"/>
        <v>184</v>
      </c>
      <c r="HR63" s="12">
        <f t="shared" si="1156"/>
        <v>0.10532341156267888</v>
      </c>
      <c r="HS63" s="16">
        <v>61.1</v>
      </c>
      <c r="HT63" s="17">
        <v>1402</v>
      </c>
      <c r="HU63" s="16">
        <f t="shared" si="1135"/>
        <v>80.251860331997719</v>
      </c>
      <c r="HV63" s="23">
        <v>3885</v>
      </c>
      <c r="HW63" s="22">
        <v>4280</v>
      </c>
    </row>
    <row r="64" spans="1:231" ht="18.75" x14ac:dyDescent="0.25">
      <c r="A64" s="237"/>
      <c r="B64" s="41">
        <f t="shared" si="1136"/>
        <v>44475</v>
      </c>
      <c r="C64" s="10"/>
      <c r="D64" s="11"/>
      <c r="E64" s="74">
        <f t="shared" si="1137"/>
        <v>842</v>
      </c>
      <c r="F64" s="74">
        <f t="shared" si="1137"/>
        <v>72</v>
      </c>
      <c r="G64" s="11">
        <v>386</v>
      </c>
      <c r="H64" s="12">
        <f t="shared" si="1079"/>
        <v>0.52494061757719712</v>
      </c>
      <c r="I64" s="11">
        <v>56</v>
      </c>
      <c r="J64" s="12">
        <f t="shared" si="1138"/>
        <v>0.12669683257918551</v>
      </c>
      <c r="K64" s="13"/>
      <c r="L64" s="11"/>
      <c r="M64" s="25">
        <v>4185.36231884058</v>
      </c>
      <c r="N64" s="38">
        <v>4251.7647058823532</v>
      </c>
      <c r="O64" s="10"/>
      <c r="P64" s="11"/>
      <c r="Q64" s="74">
        <f t="shared" si="1139"/>
        <v>849</v>
      </c>
      <c r="R64" s="74">
        <f t="shared" si="1139"/>
        <v>75</v>
      </c>
      <c r="S64" s="11">
        <v>401</v>
      </c>
      <c r="T64" s="12">
        <f t="shared" si="1081"/>
        <v>0.53474676089517081</v>
      </c>
      <c r="U64" s="11">
        <v>53</v>
      </c>
      <c r="V64" s="12">
        <f t="shared" si="1082"/>
        <v>0.11674008810572688</v>
      </c>
      <c r="W64" s="13"/>
      <c r="X64" s="11"/>
      <c r="Y64" s="25">
        <v>4257.936507936508</v>
      </c>
      <c r="Z64" s="38">
        <v>4500</v>
      </c>
      <c r="AA64" s="10">
        <v>2</v>
      </c>
      <c r="AB64" s="11"/>
      <c r="AC64" s="74">
        <f t="shared" si="1140"/>
        <v>148</v>
      </c>
      <c r="AD64" s="74">
        <f t="shared" si="1140"/>
        <v>12</v>
      </c>
      <c r="AE64" s="11">
        <v>65</v>
      </c>
      <c r="AF64" s="12">
        <f t="shared" si="1084"/>
        <v>0.48648648648648651</v>
      </c>
      <c r="AG64" s="11">
        <v>7</v>
      </c>
      <c r="AH64" s="12">
        <f t="shared" si="1085"/>
        <v>9.7222222222222224E-2</v>
      </c>
      <c r="AI64" s="13"/>
      <c r="AJ64" s="11"/>
      <c r="AK64" s="25">
        <v>4058.4615384615386</v>
      </c>
      <c r="AL64" s="38">
        <v>4350</v>
      </c>
      <c r="AM64" s="10"/>
      <c r="AN64" s="11"/>
      <c r="AO64" s="74">
        <f t="shared" si="1141"/>
        <v>849</v>
      </c>
      <c r="AP64" s="74">
        <f t="shared" si="1141"/>
        <v>75</v>
      </c>
      <c r="AQ64" s="11">
        <v>404</v>
      </c>
      <c r="AR64" s="12">
        <f t="shared" si="1087"/>
        <v>0.53121319199057715</v>
      </c>
      <c r="AS64" s="11">
        <v>47</v>
      </c>
      <c r="AT64" s="12">
        <f t="shared" si="1088"/>
        <v>0.10421286031042129</v>
      </c>
      <c r="AU64" s="13"/>
      <c r="AV64" s="11"/>
      <c r="AW64" s="25">
        <v>4266.9841269841272</v>
      </c>
      <c r="AX64" s="38">
        <v>4300</v>
      </c>
      <c r="AY64" s="10"/>
      <c r="AZ64" s="11"/>
      <c r="BA64" s="74">
        <f t="shared" si="1142"/>
        <v>819</v>
      </c>
      <c r="BB64" s="74">
        <f t="shared" si="1142"/>
        <v>73</v>
      </c>
      <c r="BC64" s="11">
        <v>371</v>
      </c>
      <c r="BD64" s="12">
        <f t="shared" si="1090"/>
        <v>0.50793650793650791</v>
      </c>
      <c r="BE64" s="11">
        <v>45</v>
      </c>
      <c r="BF64" s="12">
        <f t="shared" si="1091"/>
        <v>0.10817307692307693</v>
      </c>
      <c r="BG64" s="13"/>
      <c r="BH64" s="11"/>
      <c r="BI64" s="25">
        <v>4290.78125</v>
      </c>
      <c r="BJ64" s="38">
        <v>4685.333333333333</v>
      </c>
      <c r="BK64" s="10"/>
      <c r="BL64" s="11"/>
      <c r="BM64" s="74">
        <f t="shared" si="1143"/>
        <v>0</v>
      </c>
      <c r="BN64" s="74">
        <f t="shared" si="1143"/>
        <v>0</v>
      </c>
      <c r="BO64" s="11"/>
      <c r="BP64" s="12" t="e">
        <f t="shared" si="1093"/>
        <v>#DIV/0!</v>
      </c>
      <c r="BQ64" s="11"/>
      <c r="BR64" s="12" t="e">
        <f t="shared" si="1094"/>
        <v>#DIV/0!</v>
      </c>
      <c r="BS64" s="13"/>
      <c r="BT64" s="11"/>
      <c r="BU64" s="25"/>
      <c r="BV64" s="38"/>
      <c r="BW64" s="10"/>
      <c r="BX64" s="11"/>
      <c r="BY64" s="74">
        <f t="shared" si="1144"/>
        <v>0</v>
      </c>
      <c r="BZ64" s="74">
        <f t="shared" si="1144"/>
        <v>0</v>
      </c>
      <c r="CA64" s="11"/>
      <c r="CB64" s="12" t="e">
        <f t="shared" si="1096"/>
        <v>#DIV/0!</v>
      </c>
      <c r="CC64" s="11"/>
      <c r="CD64" s="12" t="e">
        <f t="shared" si="1097"/>
        <v>#DIV/0!</v>
      </c>
      <c r="CE64" s="13"/>
      <c r="CF64" s="11"/>
      <c r="CG64" s="25"/>
      <c r="CH64" s="38"/>
      <c r="CI64" s="10"/>
      <c r="CJ64" s="11"/>
      <c r="CK64" s="74">
        <f t="shared" si="1145"/>
        <v>0</v>
      </c>
      <c r="CL64" s="74">
        <f t="shared" si="1145"/>
        <v>0</v>
      </c>
      <c r="CM64" s="11"/>
      <c r="CN64" s="12" t="e">
        <f t="shared" si="1099"/>
        <v>#DIV/0!</v>
      </c>
      <c r="CO64" s="11"/>
      <c r="CP64" s="12" t="e">
        <f t="shared" si="1100"/>
        <v>#DIV/0!</v>
      </c>
      <c r="CQ64" s="13"/>
      <c r="CR64" s="11"/>
      <c r="CS64" s="25"/>
      <c r="CT64" s="38"/>
      <c r="CU64" s="10"/>
      <c r="CV64" s="11"/>
      <c r="CW64" s="74">
        <f t="shared" si="1146"/>
        <v>0</v>
      </c>
      <c r="CX64" s="74">
        <f t="shared" si="1146"/>
        <v>0</v>
      </c>
      <c r="CY64" s="11"/>
      <c r="CZ64" s="12" t="e">
        <f t="shared" si="1102"/>
        <v>#DIV/0!</v>
      </c>
      <c r="DA64" s="11"/>
      <c r="DB64" s="12" t="e">
        <f t="shared" si="1103"/>
        <v>#DIV/0!</v>
      </c>
      <c r="DC64" s="13"/>
      <c r="DD64" s="11"/>
      <c r="DE64" s="25"/>
      <c r="DF64" s="38"/>
      <c r="DG64" s="10"/>
      <c r="DH64" s="11"/>
      <c r="DI64" s="74">
        <f t="shared" si="1147"/>
        <v>0</v>
      </c>
      <c r="DJ64" s="74">
        <f t="shared" si="1147"/>
        <v>0</v>
      </c>
      <c r="DK64" s="11"/>
      <c r="DL64" s="12" t="e">
        <f t="shared" si="1105"/>
        <v>#DIV/0!</v>
      </c>
      <c r="DM64" s="11"/>
      <c r="DN64" s="12" t="e">
        <f t="shared" si="1106"/>
        <v>#DIV/0!</v>
      </c>
      <c r="DO64" s="13"/>
      <c r="DP64" s="11"/>
      <c r="DQ64" s="25"/>
      <c r="DR64" s="38"/>
      <c r="DS64" s="10"/>
      <c r="DT64" s="11"/>
      <c r="DU64" s="74">
        <f t="shared" si="1148"/>
        <v>0</v>
      </c>
      <c r="DV64" s="74">
        <f t="shared" si="1148"/>
        <v>0</v>
      </c>
      <c r="DW64" s="11"/>
      <c r="DX64" s="12" t="e">
        <f t="shared" si="1108"/>
        <v>#DIV/0!</v>
      </c>
      <c r="DY64" s="11"/>
      <c r="DZ64" s="12" t="e">
        <f t="shared" si="1109"/>
        <v>#DIV/0!</v>
      </c>
      <c r="EA64" s="13"/>
      <c r="EB64" s="11"/>
      <c r="EC64" s="25"/>
      <c r="ED64" s="38"/>
      <c r="EE64" s="10"/>
      <c r="EF64" s="11"/>
      <c r="EG64" s="74">
        <f t="shared" si="1149"/>
        <v>0</v>
      </c>
      <c r="EH64" s="74">
        <f t="shared" si="1149"/>
        <v>0</v>
      </c>
      <c r="EI64" s="11"/>
      <c r="EJ64" s="12" t="e">
        <f t="shared" si="1111"/>
        <v>#DIV/0!</v>
      </c>
      <c r="EK64" s="11"/>
      <c r="EL64" s="12" t="e">
        <f t="shared" si="1112"/>
        <v>#DIV/0!</v>
      </c>
      <c r="EM64" s="13"/>
      <c r="EN64" s="11"/>
      <c r="EO64" s="25"/>
      <c r="EP64" s="38"/>
      <c r="EQ64" s="10"/>
      <c r="ER64" s="11"/>
      <c r="ES64" s="74">
        <f t="shared" si="1150"/>
        <v>0</v>
      </c>
      <c r="ET64" s="74">
        <f t="shared" si="1150"/>
        <v>0</v>
      </c>
      <c r="EU64" s="11"/>
      <c r="EV64" s="12" t="e">
        <f t="shared" si="1114"/>
        <v>#DIV/0!</v>
      </c>
      <c r="EW64" s="11"/>
      <c r="EX64" s="12" t="e">
        <f t="shared" si="1115"/>
        <v>#DIV/0!</v>
      </c>
      <c r="EY64" s="13"/>
      <c r="EZ64" s="11"/>
      <c r="FA64" s="25"/>
      <c r="FB64" s="38"/>
      <c r="FC64" s="10"/>
      <c r="FD64" s="11"/>
      <c r="FE64" s="74">
        <f t="shared" si="1151"/>
        <v>0</v>
      </c>
      <c r="FF64" s="74">
        <f t="shared" si="1151"/>
        <v>0</v>
      </c>
      <c r="FG64" s="11"/>
      <c r="FH64" s="12" t="e">
        <f t="shared" si="1117"/>
        <v>#DIV/0!</v>
      </c>
      <c r="FI64" s="11"/>
      <c r="FJ64" s="12" t="e">
        <f t="shared" si="1118"/>
        <v>#DIV/0!</v>
      </c>
      <c r="FK64" s="13"/>
      <c r="FL64" s="11"/>
      <c r="FM64" s="25"/>
      <c r="FN64" s="38"/>
      <c r="FO64" s="10"/>
      <c r="FP64" s="11"/>
      <c r="FQ64" s="74">
        <f t="shared" si="1152"/>
        <v>0</v>
      </c>
      <c r="FR64" s="74">
        <f t="shared" si="1152"/>
        <v>0</v>
      </c>
      <c r="FS64" s="11"/>
      <c r="FT64" s="12" t="e">
        <f t="shared" si="1120"/>
        <v>#DIV/0!</v>
      </c>
      <c r="FU64" s="11"/>
      <c r="FV64" s="12" t="e">
        <f t="shared" si="1121"/>
        <v>#DIV/0!</v>
      </c>
      <c r="FW64" s="13"/>
      <c r="FX64" s="11"/>
      <c r="FY64" s="25"/>
      <c r="FZ64" s="38"/>
      <c r="GA64" s="10"/>
      <c r="GB64" s="11"/>
      <c r="GC64" s="74">
        <f t="shared" si="1153"/>
        <v>0</v>
      </c>
      <c r="GD64" s="74">
        <f t="shared" si="1153"/>
        <v>0</v>
      </c>
      <c r="GE64" s="11"/>
      <c r="GF64" s="12" t="e">
        <f t="shared" si="1123"/>
        <v>#DIV/0!</v>
      </c>
      <c r="GG64" s="11"/>
      <c r="GH64" s="12" t="e">
        <f t="shared" si="1124"/>
        <v>#DIV/0!</v>
      </c>
      <c r="GI64" s="13"/>
      <c r="GJ64" s="11"/>
      <c r="GK64" s="25"/>
      <c r="GL64" s="38"/>
      <c r="GM64" s="10"/>
      <c r="GN64" s="11"/>
      <c r="GO64" s="74">
        <f t="shared" si="1154"/>
        <v>0</v>
      </c>
      <c r="GP64" s="74">
        <f t="shared" si="1154"/>
        <v>0</v>
      </c>
      <c r="GQ64" s="11"/>
      <c r="GR64" s="12" t="e">
        <f t="shared" si="1126"/>
        <v>#DIV/0!</v>
      </c>
      <c r="GS64" s="11"/>
      <c r="GT64" s="12" t="e">
        <f t="shared" si="1127"/>
        <v>#DIV/0!</v>
      </c>
      <c r="GU64" s="13"/>
      <c r="GV64" s="11"/>
      <c r="GW64" s="25"/>
      <c r="GX64" s="38"/>
      <c r="GY64" s="10"/>
      <c r="GZ64" s="11"/>
      <c r="HA64" s="74">
        <f t="shared" si="1155"/>
        <v>0</v>
      </c>
      <c r="HB64" s="74">
        <f t="shared" si="1155"/>
        <v>0</v>
      </c>
      <c r="HC64" s="11"/>
      <c r="HD64" s="12" t="e">
        <f t="shared" si="1129"/>
        <v>#DIV/0!</v>
      </c>
      <c r="HE64" s="11"/>
      <c r="HF64" s="12" t="e">
        <f t="shared" si="1130"/>
        <v>#DIV/0!</v>
      </c>
      <c r="HG64" s="13"/>
      <c r="HH64" s="11"/>
      <c r="HI64" s="25"/>
      <c r="HJ64" s="38"/>
      <c r="HK64" s="10">
        <f t="shared" si="1131"/>
        <v>2</v>
      </c>
      <c r="HL64" s="11">
        <f t="shared" si="1131"/>
        <v>0</v>
      </c>
      <c r="HM64" s="11">
        <f t="shared" si="1131"/>
        <v>3507</v>
      </c>
      <c r="HN64" s="11">
        <f t="shared" si="1131"/>
        <v>307</v>
      </c>
      <c r="HO64" s="11">
        <f t="shared" si="1132"/>
        <v>1835</v>
      </c>
      <c r="HP64" s="215">
        <f t="shared" si="1157"/>
        <v>0.52323923581408616</v>
      </c>
      <c r="HQ64" s="15">
        <f t="shared" si="1134"/>
        <v>208</v>
      </c>
      <c r="HR64" s="12">
        <f t="shared" si="1156"/>
        <v>0.11335149863760217</v>
      </c>
      <c r="HS64" s="16">
        <v>61.6</v>
      </c>
      <c r="HT64" s="17">
        <v>1511</v>
      </c>
      <c r="HU64" s="16">
        <f t="shared" si="1135"/>
        <v>82.343324250681192</v>
      </c>
      <c r="HV64" s="23">
        <v>4239.8161764705883</v>
      </c>
      <c r="HW64" s="22">
        <v>4424.7692307692305</v>
      </c>
    </row>
    <row r="65" spans="1:231" ht="18.75" x14ac:dyDescent="0.25">
      <c r="A65" s="237"/>
      <c r="B65" s="41">
        <f t="shared" si="1136"/>
        <v>44476</v>
      </c>
      <c r="C65" s="10">
        <v>1</v>
      </c>
      <c r="D65" s="11"/>
      <c r="E65" s="74">
        <f>E64-C65</f>
        <v>841</v>
      </c>
      <c r="F65" s="74">
        <f>F64-D65</f>
        <v>72</v>
      </c>
      <c r="G65" s="11">
        <v>375</v>
      </c>
      <c r="H65" s="12">
        <f t="shared" si="1079"/>
        <v>0.48989298454221164</v>
      </c>
      <c r="I65" s="11">
        <v>37</v>
      </c>
      <c r="J65" s="12">
        <f t="shared" si="1138"/>
        <v>8.9805825242718448E-2</v>
      </c>
      <c r="K65" s="13"/>
      <c r="L65" s="11"/>
      <c r="M65" s="39">
        <v>95.652173913043484</v>
      </c>
      <c r="N65" s="43">
        <v>100</v>
      </c>
      <c r="O65" s="10">
        <v>1</v>
      </c>
      <c r="P65" s="11"/>
      <c r="Q65" s="74">
        <f t="shared" si="1139"/>
        <v>848</v>
      </c>
      <c r="R65" s="74">
        <f t="shared" si="1139"/>
        <v>75</v>
      </c>
      <c r="S65" s="11">
        <v>401</v>
      </c>
      <c r="T65" s="12">
        <f t="shared" si="1081"/>
        <v>0.51768867924528306</v>
      </c>
      <c r="U65" s="11">
        <v>38</v>
      </c>
      <c r="V65" s="12">
        <f t="shared" si="1082"/>
        <v>8.656036446469248E-2</v>
      </c>
      <c r="W65" s="13"/>
      <c r="X65" s="11"/>
      <c r="Y65" s="39">
        <v>96.825396825396822</v>
      </c>
      <c r="Z65" s="43">
        <v>100</v>
      </c>
      <c r="AA65" s="10">
        <v>1</v>
      </c>
      <c r="AB65" s="11"/>
      <c r="AC65" s="74">
        <f t="shared" si="1140"/>
        <v>147</v>
      </c>
      <c r="AD65" s="74">
        <f t="shared" si="1140"/>
        <v>12</v>
      </c>
      <c r="AE65" s="11">
        <v>62</v>
      </c>
      <c r="AF65" s="12">
        <f t="shared" si="1084"/>
        <v>0.44217687074829931</v>
      </c>
      <c r="AG65" s="11">
        <v>3</v>
      </c>
      <c r="AH65" s="12">
        <f t="shared" si="1085"/>
        <v>4.6153846153846156E-2</v>
      </c>
      <c r="AI65" s="174">
        <v>158.69999999999996</v>
      </c>
      <c r="AJ65" s="11"/>
      <c r="AK65" s="39">
        <v>84.615384615384613</v>
      </c>
      <c r="AL65" s="43">
        <v>100</v>
      </c>
      <c r="AM65" s="10">
        <v>2</v>
      </c>
      <c r="AN65" s="11"/>
      <c r="AO65" s="74">
        <f t="shared" si="1141"/>
        <v>847</v>
      </c>
      <c r="AP65" s="74">
        <f t="shared" si="1141"/>
        <v>75</v>
      </c>
      <c r="AQ65" s="11">
        <v>419</v>
      </c>
      <c r="AR65" s="12">
        <f t="shared" si="1087"/>
        <v>0.53364817001180642</v>
      </c>
      <c r="AS65" s="11">
        <v>33</v>
      </c>
      <c r="AT65" s="12">
        <f t="shared" si="1088"/>
        <v>7.3008849557522126E-2</v>
      </c>
      <c r="AU65" s="13"/>
      <c r="AV65" s="11"/>
      <c r="AW65" s="39">
        <v>96.825396825396822</v>
      </c>
      <c r="AX65" s="43">
        <v>100</v>
      </c>
      <c r="AY65" s="10">
        <v>2</v>
      </c>
      <c r="AZ65" s="11"/>
      <c r="BA65" s="74">
        <f t="shared" si="1142"/>
        <v>817</v>
      </c>
      <c r="BB65" s="74">
        <f t="shared" si="1142"/>
        <v>73</v>
      </c>
      <c r="BC65" s="11">
        <v>374</v>
      </c>
      <c r="BD65" s="12">
        <f t="shared" si="1090"/>
        <v>0.52141982864137082</v>
      </c>
      <c r="BE65" s="11">
        <v>52</v>
      </c>
      <c r="BF65" s="12">
        <f t="shared" si="1091"/>
        <v>0.12206572769953052</v>
      </c>
      <c r="BG65" s="13"/>
      <c r="BH65" s="11"/>
      <c r="BI65" s="39">
        <v>93.75</v>
      </c>
      <c r="BJ65" s="43">
        <v>86.666666666666671</v>
      </c>
      <c r="BK65" s="10"/>
      <c r="BL65" s="11"/>
      <c r="BM65" s="74">
        <f t="shared" si="1143"/>
        <v>0</v>
      </c>
      <c r="BN65" s="74">
        <f t="shared" si="1143"/>
        <v>0</v>
      </c>
      <c r="BO65" s="11"/>
      <c r="BP65" s="12" t="e">
        <f t="shared" si="1093"/>
        <v>#DIV/0!</v>
      </c>
      <c r="BQ65" s="11"/>
      <c r="BR65" s="12" t="e">
        <f t="shared" si="1094"/>
        <v>#DIV/0!</v>
      </c>
      <c r="BS65" s="13"/>
      <c r="BT65" s="11"/>
      <c r="BU65" s="39"/>
      <c r="BV65" s="43"/>
      <c r="BW65" s="10"/>
      <c r="BX65" s="11"/>
      <c r="BY65" s="74">
        <f t="shared" si="1144"/>
        <v>0</v>
      </c>
      <c r="BZ65" s="74">
        <f t="shared" si="1144"/>
        <v>0</v>
      </c>
      <c r="CA65" s="11"/>
      <c r="CB65" s="12" t="e">
        <f t="shared" si="1096"/>
        <v>#DIV/0!</v>
      </c>
      <c r="CC65" s="11"/>
      <c r="CD65" s="12" t="e">
        <f t="shared" si="1097"/>
        <v>#DIV/0!</v>
      </c>
      <c r="CE65" s="13"/>
      <c r="CF65" s="11"/>
      <c r="CG65" s="39"/>
      <c r="CH65" s="43"/>
      <c r="CI65" s="10"/>
      <c r="CJ65" s="11"/>
      <c r="CK65" s="74">
        <f t="shared" si="1145"/>
        <v>0</v>
      </c>
      <c r="CL65" s="74">
        <f t="shared" si="1145"/>
        <v>0</v>
      </c>
      <c r="CM65" s="11"/>
      <c r="CN65" s="12" t="e">
        <f t="shared" si="1099"/>
        <v>#DIV/0!</v>
      </c>
      <c r="CO65" s="11"/>
      <c r="CP65" s="12" t="e">
        <f t="shared" si="1100"/>
        <v>#DIV/0!</v>
      </c>
      <c r="CQ65" s="13"/>
      <c r="CR65" s="11"/>
      <c r="CS65" s="39"/>
      <c r="CT65" s="43"/>
      <c r="CU65" s="10"/>
      <c r="CV65" s="11"/>
      <c r="CW65" s="74">
        <f t="shared" si="1146"/>
        <v>0</v>
      </c>
      <c r="CX65" s="74">
        <f t="shared" si="1146"/>
        <v>0</v>
      </c>
      <c r="CY65" s="11"/>
      <c r="CZ65" s="12" t="e">
        <f t="shared" si="1102"/>
        <v>#DIV/0!</v>
      </c>
      <c r="DA65" s="11"/>
      <c r="DB65" s="12" t="e">
        <f t="shared" si="1103"/>
        <v>#DIV/0!</v>
      </c>
      <c r="DC65" s="13"/>
      <c r="DD65" s="11"/>
      <c r="DE65" s="39"/>
      <c r="DF65" s="43"/>
      <c r="DG65" s="10"/>
      <c r="DH65" s="11"/>
      <c r="DI65" s="74">
        <f t="shared" si="1147"/>
        <v>0</v>
      </c>
      <c r="DJ65" s="74">
        <f t="shared" si="1147"/>
        <v>0</v>
      </c>
      <c r="DK65" s="11"/>
      <c r="DL65" s="12" t="e">
        <f t="shared" si="1105"/>
        <v>#DIV/0!</v>
      </c>
      <c r="DM65" s="11"/>
      <c r="DN65" s="12" t="e">
        <f t="shared" si="1106"/>
        <v>#DIV/0!</v>
      </c>
      <c r="DO65" s="13"/>
      <c r="DP65" s="11"/>
      <c r="DQ65" s="39"/>
      <c r="DR65" s="43"/>
      <c r="DS65" s="10"/>
      <c r="DT65" s="11"/>
      <c r="DU65" s="74">
        <f t="shared" si="1148"/>
        <v>0</v>
      </c>
      <c r="DV65" s="74">
        <f t="shared" si="1148"/>
        <v>0</v>
      </c>
      <c r="DW65" s="11"/>
      <c r="DX65" s="12" t="e">
        <f t="shared" si="1108"/>
        <v>#DIV/0!</v>
      </c>
      <c r="DY65" s="11"/>
      <c r="DZ65" s="12" t="e">
        <f t="shared" si="1109"/>
        <v>#DIV/0!</v>
      </c>
      <c r="EA65" s="13"/>
      <c r="EB65" s="11"/>
      <c r="EC65" s="39"/>
      <c r="ED65" s="43"/>
      <c r="EE65" s="10"/>
      <c r="EF65" s="11"/>
      <c r="EG65" s="74">
        <f t="shared" si="1149"/>
        <v>0</v>
      </c>
      <c r="EH65" s="74">
        <f t="shared" si="1149"/>
        <v>0</v>
      </c>
      <c r="EI65" s="11"/>
      <c r="EJ65" s="12" t="e">
        <f t="shared" si="1111"/>
        <v>#DIV/0!</v>
      </c>
      <c r="EK65" s="11"/>
      <c r="EL65" s="12" t="e">
        <f t="shared" si="1112"/>
        <v>#DIV/0!</v>
      </c>
      <c r="EM65" s="13"/>
      <c r="EN65" s="11"/>
      <c r="EO65" s="39"/>
      <c r="EP65" s="43"/>
      <c r="EQ65" s="10"/>
      <c r="ER65" s="11"/>
      <c r="ES65" s="74">
        <f t="shared" si="1150"/>
        <v>0</v>
      </c>
      <c r="ET65" s="74">
        <f t="shared" si="1150"/>
        <v>0</v>
      </c>
      <c r="EU65" s="11"/>
      <c r="EV65" s="12" t="e">
        <f t="shared" si="1114"/>
        <v>#DIV/0!</v>
      </c>
      <c r="EW65" s="11"/>
      <c r="EX65" s="12" t="e">
        <f t="shared" si="1115"/>
        <v>#DIV/0!</v>
      </c>
      <c r="EY65" s="13"/>
      <c r="EZ65" s="11"/>
      <c r="FA65" s="39"/>
      <c r="FB65" s="43"/>
      <c r="FC65" s="10"/>
      <c r="FD65" s="11"/>
      <c r="FE65" s="74">
        <f t="shared" si="1151"/>
        <v>0</v>
      </c>
      <c r="FF65" s="74">
        <f t="shared" si="1151"/>
        <v>0</v>
      </c>
      <c r="FG65" s="11"/>
      <c r="FH65" s="12" t="e">
        <f t="shared" si="1117"/>
        <v>#DIV/0!</v>
      </c>
      <c r="FI65" s="11"/>
      <c r="FJ65" s="12" t="e">
        <f t="shared" si="1118"/>
        <v>#DIV/0!</v>
      </c>
      <c r="FK65" s="13"/>
      <c r="FL65" s="11"/>
      <c r="FM65" s="39"/>
      <c r="FN65" s="43"/>
      <c r="FO65" s="10"/>
      <c r="FP65" s="11"/>
      <c r="FQ65" s="74">
        <f t="shared" si="1152"/>
        <v>0</v>
      </c>
      <c r="FR65" s="74">
        <f t="shared" si="1152"/>
        <v>0</v>
      </c>
      <c r="FS65" s="11"/>
      <c r="FT65" s="12" t="e">
        <f t="shared" si="1120"/>
        <v>#DIV/0!</v>
      </c>
      <c r="FU65" s="11"/>
      <c r="FV65" s="12" t="e">
        <f t="shared" si="1121"/>
        <v>#DIV/0!</v>
      </c>
      <c r="FW65" s="13"/>
      <c r="FX65" s="11"/>
      <c r="FY65" s="39"/>
      <c r="FZ65" s="43"/>
      <c r="GA65" s="10"/>
      <c r="GB65" s="11"/>
      <c r="GC65" s="74">
        <f t="shared" si="1153"/>
        <v>0</v>
      </c>
      <c r="GD65" s="74">
        <f t="shared" si="1153"/>
        <v>0</v>
      </c>
      <c r="GE65" s="11"/>
      <c r="GF65" s="12" t="e">
        <f t="shared" si="1123"/>
        <v>#DIV/0!</v>
      </c>
      <c r="GG65" s="11"/>
      <c r="GH65" s="12" t="e">
        <f t="shared" si="1124"/>
        <v>#DIV/0!</v>
      </c>
      <c r="GI65" s="13"/>
      <c r="GJ65" s="11"/>
      <c r="GK65" s="39"/>
      <c r="GL65" s="43"/>
      <c r="GM65" s="10"/>
      <c r="GN65" s="11"/>
      <c r="GO65" s="74">
        <f t="shared" si="1154"/>
        <v>0</v>
      </c>
      <c r="GP65" s="74">
        <f t="shared" si="1154"/>
        <v>0</v>
      </c>
      <c r="GQ65" s="11"/>
      <c r="GR65" s="12" t="e">
        <f t="shared" si="1126"/>
        <v>#DIV/0!</v>
      </c>
      <c r="GS65" s="11"/>
      <c r="GT65" s="12" t="e">
        <f t="shared" si="1127"/>
        <v>#DIV/0!</v>
      </c>
      <c r="GU65" s="13"/>
      <c r="GV65" s="11"/>
      <c r="GW65" s="39"/>
      <c r="GX65" s="43"/>
      <c r="GY65" s="10"/>
      <c r="GZ65" s="11"/>
      <c r="HA65" s="74">
        <f t="shared" si="1155"/>
        <v>0</v>
      </c>
      <c r="HB65" s="74">
        <f t="shared" si="1155"/>
        <v>0</v>
      </c>
      <c r="HC65" s="11"/>
      <c r="HD65" s="12" t="e">
        <f t="shared" si="1129"/>
        <v>#DIV/0!</v>
      </c>
      <c r="HE65" s="11"/>
      <c r="HF65" s="12" t="e">
        <f t="shared" si="1130"/>
        <v>#DIV/0!</v>
      </c>
      <c r="HG65" s="13"/>
      <c r="HH65" s="11"/>
      <c r="HI65" s="39"/>
      <c r="HJ65" s="43"/>
      <c r="HK65" s="10">
        <f t="shared" si="1131"/>
        <v>7</v>
      </c>
      <c r="HL65" s="11">
        <f t="shared" si="1131"/>
        <v>0</v>
      </c>
      <c r="HM65" s="11">
        <f t="shared" si="1131"/>
        <v>3500</v>
      </c>
      <c r="HN65" s="11">
        <f t="shared" si="1131"/>
        <v>307</v>
      </c>
      <c r="HO65" s="11">
        <f t="shared" si="1132"/>
        <v>1794</v>
      </c>
      <c r="HP65" s="215">
        <f t="shared" si="1157"/>
        <v>0.51257142857142857</v>
      </c>
      <c r="HQ65" s="15">
        <f t="shared" si="1134"/>
        <v>163</v>
      </c>
      <c r="HR65" s="12">
        <f t="shared" si="1156"/>
        <v>9.0858416945373471E-2</v>
      </c>
      <c r="HS65" s="16">
        <v>61.7</v>
      </c>
      <c r="HT65" s="17">
        <v>1489</v>
      </c>
      <c r="HU65" s="16">
        <f t="shared" si="1135"/>
        <v>82.998885172798225</v>
      </c>
      <c r="HV65" s="23">
        <v>93.382352941176464</v>
      </c>
      <c r="HW65" s="22">
        <v>86.15384615384616</v>
      </c>
    </row>
    <row r="66" spans="1:231" ht="19.5" thickBot="1" x14ac:dyDescent="0.3">
      <c r="A66" s="237"/>
      <c r="B66" s="42"/>
      <c r="C66" s="26">
        <f>SUM(C59:C65)</f>
        <v>14</v>
      </c>
      <c r="D66" s="27">
        <f>SUM(D59:D65)</f>
        <v>1</v>
      </c>
      <c r="E66" s="27"/>
      <c r="F66" s="27"/>
      <c r="G66" s="27">
        <f>SUM(G59:G65)</f>
        <v>2703</v>
      </c>
      <c r="H66" s="28">
        <f>((G66+I66)/7)/E65</f>
        <v>0.51146594190589434</v>
      </c>
      <c r="I66" s="27">
        <f>SUM(I59:I65)</f>
        <v>308</v>
      </c>
      <c r="J66" s="28">
        <f>(I66/(I66+G66))</f>
        <v>0.10229159747592162</v>
      </c>
      <c r="K66" s="27"/>
      <c r="L66" s="27"/>
      <c r="M66" s="29">
        <f>M64/M63*100-100</f>
        <v>7.7313338182903379</v>
      </c>
      <c r="N66" s="72">
        <f>N64/N63*100-100</f>
        <v>-0.65970313358988619</v>
      </c>
      <c r="O66" s="26">
        <f t="shared" ref="O66:P66" si="1158">SUM(O59:O65)</f>
        <v>9</v>
      </c>
      <c r="P66" s="27">
        <f t="shared" si="1158"/>
        <v>0</v>
      </c>
      <c r="Q66" s="27"/>
      <c r="R66" s="27"/>
      <c r="S66" s="27">
        <f t="shared" ref="S66" si="1159">SUM(S59:S65)</f>
        <v>2867</v>
      </c>
      <c r="T66" s="28">
        <f t="shared" ref="T66" si="1160">((S66+U66)/7)/Q65</f>
        <v>0.53369272237196763</v>
      </c>
      <c r="U66" s="27">
        <f t="shared" ref="U66" si="1161">SUM(U59:U65)</f>
        <v>301</v>
      </c>
      <c r="V66" s="28">
        <f t="shared" ref="V66" si="1162">(U66/(U66+S66))</f>
        <v>9.5012626262626257E-2</v>
      </c>
      <c r="W66" s="27"/>
      <c r="X66" s="27"/>
      <c r="Y66" s="29">
        <f t="shared" ref="Y66:Z66" si="1163">Y64/Y63*100-100</f>
        <v>9.5993953136810433</v>
      </c>
      <c r="Z66" s="72">
        <f t="shared" si="1163"/>
        <v>5.1401869158878526</v>
      </c>
      <c r="AA66" s="26">
        <f t="shared" ref="AA66:AB66" si="1164">SUM(AA59:AA65)</f>
        <v>6</v>
      </c>
      <c r="AB66" s="27">
        <f t="shared" si="1164"/>
        <v>0</v>
      </c>
      <c r="AC66" s="27"/>
      <c r="AD66" s="27"/>
      <c r="AE66" s="27">
        <f t="shared" ref="AE66" si="1165">SUM(AE59:AE65)</f>
        <v>429</v>
      </c>
      <c r="AF66" s="28">
        <f t="shared" ref="AF66" si="1166">((AE66+AG66)/7)/AC65</f>
        <v>0.46161321671525757</v>
      </c>
      <c r="AG66" s="27">
        <f t="shared" ref="AG66" si="1167">SUM(AG59:AG65)</f>
        <v>46</v>
      </c>
      <c r="AH66" s="28">
        <f t="shared" ref="AH66" si="1168">(AG66/(AG66+AE66))</f>
        <v>9.6842105263157896E-2</v>
      </c>
      <c r="AI66" s="27"/>
      <c r="AJ66" s="27"/>
      <c r="AK66" s="29">
        <f t="shared" ref="AK66:AL66" si="1169">AK64/AK63*100-100</f>
        <v>4.464904464904464</v>
      </c>
      <c r="AL66" s="72">
        <f t="shared" si="1169"/>
        <v>1.6355140186915946</v>
      </c>
      <c r="AM66" s="26">
        <f t="shared" ref="AM66:AN66" si="1170">SUM(AM59:AM65)</f>
        <v>10</v>
      </c>
      <c r="AN66" s="27">
        <f t="shared" si="1170"/>
        <v>0</v>
      </c>
      <c r="AO66" s="27"/>
      <c r="AP66" s="27"/>
      <c r="AQ66" s="27">
        <f t="shared" ref="AQ66" si="1171">SUM(AQ59:AQ65)</f>
        <v>2920</v>
      </c>
      <c r="AR66" s="28">
        <f t="shared" ref="AR66" si="1172">((AQ66+AS66)/7)/AO65</f>
        <v>0.53331084499915671</v>
      </c>
      <c r="AS66" s="27">
        <f t="shared" ref="AS66" si="1173">SUM(AS59:AS65)</f>
        <v>242</v>
      </c>
      <c r="AT66" s="28">
        <f t="shared" ref="AT66" si="1174">(AS66/(AS66+AQ66))</f>
        <v>7.6533839342188492E-2</v>
      </c>
      <c r="AU66" s="27"/>
      <c r="AV66" s="27"/>
      <c r="AW66" s="29">
        <f t="shared" ref="AW66:AX66" si="1175">AW64/AW63*100-100</f>
        <v>9.8322812608526959</v>
      </c>
      <c r="AX66" s="72">
        <f t="shared" si="1175"/>
        <v>0.46728971962618004</v>
      </c>
      <c r="AY66" s="26">
        <f t="shared" ref="AY66:AZ66" si="1176">SUM(AY59:AY65)</f>
        <v>21</v>
      </c>
      <c r="AZ66" s="27">
        <f t="shared" si="1176"/>
        <v>0</v>
      </c>
      <c r="BA66" s="27"/>
      <c r="BB66" s="27"/>
      <c r="BC66" s="27">
        <f t="shared" ref="BC66" si="1177">SUM(BC59:BC65)</f>
        <v>2602</v>
      </c>
      <c r="BD66" s="28">
        <f t="shared" ref="BD66" si="1178">((BC66+BE66)/7)/BA65</f>
        <v>0.51075362825668824</v>
      </c>
      <c r="BE66" s="27">
        <f t="shared" ref="BE66" si="1179">SUM(BE59:BE65)</f>
        <v>319</v>
      </c>
      <c r="BF66" s="28">
        <f t="shared" ref="BF66" si="1180">(BE66/(BE66+BC66))</f>
        <v>0.10920917494008901</v>
      </c>
      <c r="BG66" s="27"/>
      <c r="BH66" s="27"/>
      <c r="BI66" s="29">
        <f t="shared" ref="BI66:BJ66" si="1181">BI64/BI63*100-100</f>
        <v>10.444819819819813</v>
      </c>
      <c r="BJ66" s="72">
        <f t="shared" si="1181"/>
        <v>9.4704049844236664</v>
      </c>
      <c r="BK66" s="26">
        <f t="shared" ref="BK66:BL66" si="1182">SUM(BK59:BK65)</f>
        <v>0</v>
      </c>
      <c r="BL66" s="27">
        <f t="shared" si="1182"/>
        <v>0</v>
      </c>
      <c r="BM66" s="27"/>
      <c r="BN66" s="27"/>
      <c r="BO66" s="27">
        <f t="shared" ref="BO66" si="1183">SUM(BO59:BO65)</f>
        <v>0</v>
      </c>
      <c r="BP66" s="28" t="e">
        <f t="shared" ref="BP66" si="1184">((BO66+BQ66)/7)/BM65</f>
        <v>#DIV/0!</v>
      </c>
      <c r="BQ66" s="27">
        <f t="shared" ref="BQ66" si="1185">SUM(BQ59:BQ65)</f>
        <v>0</v>
      </c>
      <c r="BR66" s="28" t="e">
        <f t="shared" ref="BR66" si="1186">(BQ66/(BQ66+BO66))</f>
        <v>#DIV/0!</v>
      </c>
      <c r="BS66" s="27"/>
      <c r="BT66" s="27"/>
      <c r="BU66" s="29" t="e">
        <f t="shared" ref="BU66:BV66" si="1187">BU64/BU63*100-100</f>
        <v>#DIV/0!</v>
      </c>
      <c r="BV66" s="72" t="e">
        <f t="shared" si="1187"/>
        <v>#DIV/0!</v>
      </c>
      <c r="BW66" s="26">
        <f t="shared" ref="BW66:BX66" si="1188">SUM(BW59:BW65)</f>
        <v>0</v>
      </c>
      <c r="BX66" s="27">
        <f t="shared" si="1188"/>
        <v>0</v>
      </c>
      <c r="BY66" s="27"/>
      <c r="BZ66" s="27"/>
      <c r="CA66" s="27">
        <f t="shared" ref="CA66" si="1189">SUM(CA59:CA65)</f>
        <v>0</v>
      </c>
      <c r="CB66" s="28" t="e">
        <f t="shared" ref="CB66" si="1190">((CA66+CC66)/7)/BY65</f>
        <v>#DIV/0!</v>
      </c>
      <c r="CC66" s="27">
        <f t="shared" ref="CC66" si="1191">SUM(CC59:CC65)</f>
        <v>0</v>
      </c>
      <c r="CD66" s="28" t="e">
        <f t="shared" ref="CD66" si="1192">(CC66/(CC66+CA66))</f>
        <v>#DIV/0!</v>
      </c>
      <c r="CE66" s="27"/>
      <c r="CF66" s="27"/>
      <c r="CG66" s="29" t="e">
        <f t="shared" ref="CG66:CH66" si="1193">CG64/CG63*100-100</f>
        <v>#DIV/0!</v>
      </c>
      <c r="CH66" s="72" t="e">
        <f t="shared" si="1193"/>
        <v>#DIV/0!</v>
      </c>
      <c r="CI66" s="26">
        <f t="shared" ref="CI66:CJ66" si="1194">SUM(CI59:CI65)</f>
        <v>0</v>
      </c>
      <c r="CJ66" s="27">
        <f t="shared" si="1194"/>
        <v>0</v>
      </c>
      <c r="CK66" s="27"/>
      <c r="CL66" s="27"/>
      <c r="CM66" s="27">
        <f t="shared" ref="CM66" si="1195">SUM(CM59:CM65)</f>
        <v>0</v>
      </c>
      <c r="CN66" s="28" t="e">
        <f t="shared" ref="CN66" si="1196">((CM66+CO66)/7)/CK65</f>
        <v>#DIV/0!</v>
      </c>
      <c r="CO66" s="27">
        <f t="shared" ref="CO66" si="1197">SUM(CO59:CO65)</f>
        <v>0</v>
      </c>
      <c r="CP66" s="28" t="e">
        <f t="shared" ref="CP66" si="1198">(CO66/(CO66+CM66))</f>
        <v>#DIV/0!</v>
      </c>
      <c r="CQ66" s="27"/>
      <c r="CR66" s="27"/>
      <c r="CS66" s="29" t="e">
        <f t="shared" ref="CS66:CT66" si="1199">CS64/CS63*100-100</f>
        <v>#DIV/0!</v>
      </c>
      <c r="CT66" s="72" t="e">
        <f t="shared" si="1199"/>
        <v>#DIV/0!</v>
      </c>
      <c r="CU66" s="26">
        <f t="shared" ref="CU66:CV66" si="1200">SUM(CU59:CU65)</f>
        <v>0</v>
      </c>
      <c r="CV66" s="27">
        <f t="shared" si="1200"/>
        <v>0</v>
      </c>
      <c r="CW66" s="27"/>
      <c r="CX66" s="27"/>
      <c r="CY66" s="27">
        <f t="shared" ref="CY66" si="1201">SUM(CY59:CY65)</f>
        <v>0</v>
      </c>
      <c r="CZ66" s="28" t="e">
        <f t="shared" ref="CZ66" si="1202">((CY66+DA66)/7)/CW65</f>
        <v>#DIV/0!</v>
      </c>
      <c r="DA66" s="27">
        <f t="shared" ref="DA66" si="1203">SUM(DA59:DA65)</f>
        <v>0</v>
      </c>
      <c r="DB66" s="28" t="e">
        <f t="shared" ref="DB66" si="1204">(DA66/(DA66+CY66))</f>
        <v>#DIV/0!</v>
      </c>
      <c r="DC66" s="27"/>
      <c r="DD66" s="27"/>
      <c r="DE66" s="29" t="e">
        <f t="shared" ref="DE66:DF66" si="1205">DE64/DE63*100-100</f>
        <v>#DIV/0!</v>
      </c>
      <c r="DF66" s="72" t="e">
        <f t="shared" si="1205"/>
        <v>#DIV/0!</v>
      </c>
      <c r="DG66" s="26">
        <f t="shared" ref="DG66:DH66" si="1206">SUM(DG59:DG65)</f>
        <v>0</v>
      </c>
      <c r="DH66" s="27">
        <f t="shared" si="1206"/>
        <v>0</v>
      </c>
      <c r="DI66" s="27"/>
      <c r="DJ66" s="27"/>
      <c r="DK66" s="27">
        <f t="shared" ref="DK66" si="1207">SUM(DK59:DK65)</f>
        <v>0</v>
      </c>
      <c r="DL66" s="28" t="e">
        <f t="shared" ref="DL66" si="1208">((DK66+DM66)/7)/DI65</f>
        <v>#DIV/0!</v>
      </c>
      <c r="DM66" s="27">
        <f t="shared" ref="DM66" si="1209">SUM(DM59:DM65)</f>
        <v>0</v>
      </c>
      <c r="DN66" s="28" t="e">
        <f t="shared" ref="DN66" si="1210">(DM66/(DM66+DK66))</f>
        <v>#DIV/0!</v>
      </c>
      <c r="DO66" s="27"/>
      <c r="DP66" s="27"/>
      <c r="DQ66" s="29" t="e">
        <f t="shared" ref="DQ66:DR66" si="1211">DQ64/DQ63*100-100</f>
        <v>#DIV/0!</v>
      </c>
      <c r="DR66" s="72" t="e">
        <f t="shared" si="1211"/>
        <v>#DIV/0!</v>
      </c>
      <c r="DS66" s="26">
        <f t="shared" ref="DS66:DT66" si="1212">SUM(DS59:DS65)</f>
        <v>0</v>
      </c>
      <c r="DT66" s="27">
        <f t="shared" si="1212"/>
        <v>0</v>
      </c>
      <c r="DU66" s="27"/>
      <c r="DV66" s="27"/>
      <c r="DW66" s="27">
        <f t="shared" ref="DW66" si="1213">SUM(DW59:DW65)</f>
        <v>0</v>
      </c>
      <c r="DX66" s="28" t="e">
        <f t="shared" ref="DX66" si="1214">((DW66+DY66)/7)/DU65</f>
        <v>#DIV/0!</v>
      </c>
      <c r="DY66" s="27">
        <f t="shared" ref="DY66" si="1215">SUM(DY59:DY65)</f>
        <v>0</v>
      </c>
      <c r="DZ66" s="28" t="e">
        <f t="shared" ref="DZ66" si="1216">(DY66/(DY66+DW66))</f>
        <v>#DIV/0!</v>
      </c>
      <c r="EA66" s="27"/>
      <c r="EB66" s="27"/>
      <c r="EC66" s="29" t="e">
        <f t="shared" ref="EC66:ED66" si="1217">EC64/EC63*100-100</f>
        <v>#DIV/0!</v>
      </c>
      <c r="ED66" s="72" t="e">
        <f t="shared" si="1217"/>
        <v>#DIV/0!</v>
      </c>
      <c r="EE66" s="26">
        <f t="shared" ref="EE66:EF66" si="1218">SUM(EE59:EE65)</f>
        <v>0</v>
      </c>
      <c r="EF66" s="27">
        <f t="shared" si="1218"/>
        <v>0</v>
      </c>
      <c r="EG66" s="27"/>
      <c r="EH66" s="27"/>
      <c r="EI66" s="27">
        <f t="shared" ref="EI66" si="1219">SUM(EI59:EI65)</f>
        <v>0</v>
      </c>
      <c r="EJ66" s="28" t="e">
        <f t="shared" ref="EJ66" si="1220">((EI66+EK66)/7)/EG65</f>
        <v>#DIV/0!</v>
      </c>
      <c r="EK66" s="27">
        <f t="shared" ref="EK66" si="1221">SUM(EK59:EK65)</f>
        <v>0</v>
      </c>
      <c r="EL66" s="28" t="e">
        <f t="shared" ref="EL66" si="1222">(EK66/(EK66+EI66))</f>
        <v>#DIV/0!</v>
      </c>
      <c r="EM66" s="27"/>
      <c r="EN66" s="27"/>
      <c r="EO66" s="29" t="e">
        <f t="shared" ref="EO66:EP66" si="1223">EO64/EO63*100-100</f>
        <v>#DIV/0!</v>
      </c>
      <c r="EP66" s="72" t="e">
        <f t="shared" si="1223"/>
        <v>#DIV/0!</v>
      </c>
      <c r="EQ66" s="26">
        <f t="shared" ref="EQ66:ER66" si="1224">SUM(EQ59:EQ65)</f>
        <v>0</v>
      </c>
      <c r="ER66" s="27">
        <f t="shared" si="1224"/>
        <v>0</v>
      </c>
      <c r="ES66" s="27"/>
      <c r="ET66" s="27"/>
      <c r="EU66" s="27">
        <f t="shared" ref="EU66" si="1225">SUM(EU59:EU65)</f>
        <v>0</v>
      </c>
      <c r="EV66" s="28" t="e">
        <f t="shared" ref="EV66" si="1226">((EU66+EW66)/7)/ES65</f>
        <v>#DIV/0!</v>
      </c>
      <c r="EW66" s="27">
        <f t="shared" ref="EW66" si="1227">SUM(EW59:EW65)</f>
        <v>0</v>
      </c>
      <c r="EX66" s="28" t="e">
        <f t="shared" ref="EX66" si="1228">(EW66/(EW66+EU66))</f>
        <v>#DIV/0!</v>
      </c>
      <c r="EY66" s="27"/>
      <c r="EZ66" s="27"/>
      <c r="FA66" s="29" t="e">
        <f t="shared" ref="FA66:FB66" si="1229">FA64/FA63*100-100</f>
        <v>#DIV/0!</v>
      </c>
      <c r="FB66" s="72" t="e">
        <f t="shared" si="1229"/>
        <v>#DIV/0!</v>
      </c>
      <c r="FC66" s="26">
        <f t="shared" ref="FC66:FD66" si="1230">SUM(FC59:FC65)</f>
        <v>0</v>
      </c>
      <c r="FD66" s="27">
        <f t="shared" si="1230"/>
        <v>0</v>
      </c>
      <c r="FE66" s="27"/>
      <c r="FF66" s="27"/>
      <c r="FG66" s="27">
        <f t="shared" ref="FG66" si="1231">SUM(FG59:FG65)</f>
        <v>0</v>
      </c>
      <c r="FH66" s="28" t="e">
        <f t="shared" ref="FH66" si="1232">((FG66+FI66)/7)/FE65</f>
        <v>#DIV/0!</v>
      </c>
      <c r="FI66" s="27">
        <f t="shared" ref="FI66" si="1233">SUM(FI59:FI65)</f>
        <v>0</v>
      </c>
      <c r="FJ66" s="28" t="e">
        <f t="shared" ref="FJ66" si="1234">(FI66/(FI66+FG66))</f>
        <v>#DIV/0!</v>
      </c>
      <c r="FK66" s="27"/>
      <c r="FL66" s="27"/>
      <c r="FM66" s="29" t="e">
        <f t="shared" ref="FM66:FN66" si="1235">FM64/FM63*100-100</f>
        <v>#DIV/0!</v>
      </c>
      <c r="FN66" s="72" t="e">
        <f t="shared" si="1235"/>
        <v>#DIV/0!</v>
      </c>
      <c r="FO66" s="26">
        <f t="shared" ref="FO66:FP66" si="1236">SUM(FO59:FO65)</f>
        <v>0</v>
      </c>
      <c r="FP66" s="27">
        <f t="shared" si="1236"/>
        <v>0</v>
      </c>
      <c r="FQ66" s="27"/>
      <c r="FR66" s="27"/>
      <c r="FS66" s="27">
        <f t="shared" ref="FS66" si="1237">SUM(FS59:FS65)</f>
        <v>0</v>
      </c>
      <c r="FT66" s="28" t="e">
        <f t="shared" ref="FT66" si="1238">((FS66+FU66)/7)/FQ65</f>
        <v>#DIV/0!</v>
      </c>
      <c r="FU66" s="27">
        <f t="shared" ref="FU66" si="1239">SUM(FU59:FU65)</f>
        <v>0</v>
      </c>
      <c r="FV66" s="28" t="e">
        <f t="shared" ref="FV66" si="1240">(FU66/(FU66+FS66))</f>
        <v>#DIV/0!</v>
      </c>
      <c r="FW66" s="27"/>
      <c r="FX66" s="27"/>
      <c r="FY66" s="29" t="e">
        <f t="shared" ref="FY66:FZ66" si="1241">FY64/FY63*100-100</f>
        <v>#DIV/0!</v>
      </c>
      <c r="FZ66" s="72" t="e">
        <f t="shared" si="1241"/>
        <v>#DIV/0!</v>
      </c>
      <c r="GA66" s="26">
        <f t="shared" ref="GA66:GB66" si="1242">SUM(GA59:GA65)</f>
        <v>0</v>
      </c>
      <c r="GB66" s="27">
        <f t="shared" si="1242"/>
        <v>0</v>
      </c>
      <c r="GC66" s="27"/>
      <c r="GD66" s="27"/>
      <c r="GE66" s="27">
        <f t="shared" ref="GE66" si="1243">SUM(GE59:GE65)</f>
        <v>0</v>
      </c>
      <c r="GF66" s="28" t="e">
        <f t="shared" ref="GF66" si="1244">((GE66+GG66)/7)/GC65</f>
        <v>#DIV/0!</v>
      </c>
      <c r="GG66" s="27">
        <f t="shared" ref="GG66" si="1245">SUM(GG59:GG65)</f>
        <v>0</v>
      </c>
      <c r="GH66" s="28" t="e">
        <f t="shared" ref="GH66" si="1246">(GG66/(GG66+GE66))</f>
        <v>#DIV/0!</v>
      </c>
      <c r="GI66" s="27"/>
      <c r="GJ66" s="27"/>
      <c r="GK66" s="29" t="e">
        <f t="shared" ref="GK66:GL66" si="1247">GK64/GK63*100-100</f>
        <v>#DIV/0!</v>
      </c>
      <c r="GL66" s="72" t="e">
        <f t="shared" si="1247"/>
        <v>#DIV/0!</v>
      </c>
      <c r="GM66" s="26">
        <f t="shared" ref="GM66:GN66" si="1248">SUM(GM59:GM65)</f>
        <v>0</v>
      </c>
      <c r="GN66" s="27">
        <f t="shared" si="1248"/>
        <v>0</v>
      </c>
      <c r="GO66" s="27"/>
      <c r="GP66" s="27"/>
      <c r="GQ66" s="27">
        <f t="shared" ref="GQ66" si="1249">SUM(GQ59:GQ65)</f>
        <v>0</v>
      </c>
      <c r="GR66" s="28" t="e">
        <f t="shared" ref="GR66" si="1250">((GQ66+GS66)/7)/GO65</f>
        <v>#DIV/0!</v>
      </c>
      <c r="GS66" s="27">
        <f t="shared" ref="GS66" si="1251">SUM(GS59:GS65)</f>
        <v>0</v>
      </c>
      <c r="GT66" s="28" t="e">
        <f t="shared" ref="GT66" si="1252">(GS66/(GS66+GQ66))</f>
        <v>#DIV/0!</v>
      </c>
      <c r="GU66" s="27"/>
      <c r="GV66" s="27"/>
      <c r="GW66" s="29" t="e">
        <f t="shared" ref="GW66:GX66" si="1253">GW64/GW63*100-100</f>
        <v>#DIV/0!</v>
      </c>
      <c r="GX66" s="72" t="e">
        <f t="shared" si="1253"/>
        <v>#DIV/0!</v>
      </c>
      <c r="GY66" s="26">
        <f t="shared" ref="GY66:GZ66" si="1254">SUM(GY59:GY65)</f>
        <v>0</v>
      </c>
      <c r="GZ66" s="27">
        <f t="shared" si="1254"/>
        <v>0</v>
      </c>
      <c r="HA66" s="27"/>
      <c r="HB66" s="27"/>
      <c r="HC66" s="27">
        <f t="shared" ref="HC66" si="1255">SUM(HC59:HC65)</f>
        <v>0</v>
      </c>
      <c r="HD66" s="28" t="e">
        <f t="shared" ref="HD66" si="1256">((HC66+HE66)/7)/HA65</f>
        <v>#DIV/0!</v>
      </c>
      <c r="HE66" s="27">
        <f t="shared" ref="HE66" si="1257">SUM(HE59:HE65)</f>
        <v>0</v>
      </c>
      <c r="HF66" s="28" t="e">
        <f t="shared" ref="HF66" si="1258">(HE66/(HE66+HC66))</f>
        <v>#DIV/0!</v>
      </c>
      <c r="HG66" s="27"/>
      <c r="HH66" s="27"/>
      <c r="HI66" s="29" t="e">
        <f t="shared" ref="HI66:HJ66" si="1259">HI64/HI63*100-100</f>
        <v>#DIV/0!</v>
      </c>
      <c r="HJ66" s="72" t="e">
        <f t="shared" si="1259"/>
        <v>#DIV/0!</v>
      </c>
      <c r="HK66" s="26">
        <f t="shared" si="1131"/>
        <v>60</v>
      </c>
      <c r="HL66" s="27">
        <f t="shared" si="1131"/>
        <v>1</v>
      </c>
      <c r="HM66" s="27">
        <f t="shared" si="1131"/>
        <v>0</v>
      </c>
      <c r="HN66" s="27">
        <f t="shared" si="1131"/>
        <v>0</v>
      </c>
      <c r="HO66" s="27">
        <f t="shared" si="1132"/>
        <v>12737</v>
      </c>
      <c r="HP66" s="216">
        <f>+((HO66)/HM65)/7</f>
        <v>0.51987755102040822</v>
      </c>
      <c r="HQ66" s="62">
        <f t="shared" si="1134"/>
        <v>1216</v>
      </c>
      <c r="HR66" s="52">
        <f t="shared" si="1156"/>
        <v>9.5469890869121457E-2</v>
      </c>
      <c r="HS66" s="53">
        <f t="shared" ref="HS66" si="1260">SUM(HS59:HS65)/7</f>
        <v>60.885714285714293</v>
      </c>
      <c r="HT66" s="54">
        <f t="shared" ref="HT66" si="1261">SUM(HT59:HT65)</f>
        <v>10590</v>
      </c>
      <c r="HU66" s="53">
        <f t="shared" ref="HU66" si="1262">AVERAGE(HU59:HU65)</f>
        <v>83.106266239336335</v>
      </c>
      <c r="HV66" s="63">
        <f>HV64/HV63*100-100</f>
        <v>9.1329775153304666</v>
      </c>
      <c r="HW66" s="72">
        <f>HW64/HW63*100-100</f>
        <v>3.3824586628324909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263">HK66/HM56</f>
        <v>1.6853932584269662E-2</v>
      </c>
      <c r="HL67" s="68">
        <f t="shared" si="1263"/>
        <v>3.246753246753247E-3</v>
      </c>
      <c r="HM67" s="45"/>
      <c r="HN67" s="45"/>
      <c r="HO67" s="45"/>
      <c r="HP67" s="218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225">
        <v>32</v>
      </c>
      <c r="B68" s="73">
        <f t="shared" ref="B68" si="1264">B65+1</f>
        <v>44477</v>
      </c>
      <c r="C68" s="33"/>
      <c r="D68" s="34"/>
      <c r="E68" s="34">
        <f>E65-C68</f>
        <v>841</v>
      </c>
      <c r="F68" s="34">
        <f>F65-D68</f>
        <v>72</v>
      </c>
      <c r="G68" s="34">
        <v>387</v>
      </c>
      <c r="H68" s="35">
        <f t="shared" ref="H68:H74" si="1265">((G68+I68)/E68)</f>
        <v>0.52437574316290125</v>
      </c>
      <c r="I68" s="34">
        <v>54</v>
      </c>
      <c r="J68" s="35">
        <f>I68/(G68+I68)</f>
        <v>0.12244897959183673</v>
      </c>
      <c r="K68" s="36"/>
      <c r="L68" s="34"/>
      <c r="M68" s="34"/>
      <c r="N68" s="37"/>
      <c r="O68" s="33"/>
      <c r="P68" s="34"/>
      <c r="Q68" s="34">
        <f t="shared" ref="Q68:R68" si="1266">Q65-O68</f>
        <v>848</v>
      </c>
      <c r="R68" s="34">
        <f t="shared" si="1266"/>
        <v>75</v>
      </c>
      <c r="S68" s="34">
        <v>398</v>
      </c>
      <c r="T68" s="35">
        <f t="shared" ref="T68:T74" si="1267">((S68+U68)/Q68)</f>
        <v>0.50825471698113212</v>
      </c>
      <c r="U68" s="34">
        <v>33</v>
      </c>
      <c r="V68" s="35">
        <f t="shared" ref="V68:V74" si="1268">U68/(S68+U68)</f>
        <v>7.6566125290023199E-2</v>
      </c>
      <c r="W68" s="36"/>
      <c r="X68" s="34"/>
      <c r="Y68" s="34"/>
      <c r="Z68" s="37"/>
      <c r="AA68" s="33">
        <v>1</v>
      </c>
      <c r="AB68" s="34"/>
      <c r="AC68" s="34">
        <f t="shared" ref="AC68:AD68" si="1269">AC65-AA68</f>
        <v>146</v>
      </c>
      <c r="AD68" s="34">
        <f t="shared" si="1269"/>
        <v>12</v>
      </c>
      <c r="AE68" s="34">
        <v>52</v>
      </c>
      <c r="AF68" s="35">
        <f t="shared" ref="AF68:AF74" si="1270">((AE68+AG68)/AC68)</f>
        <v>0.4315068493150685</v>
      </c>
      <c r="AG68" s="34">
        <v>11</v>
      </c>
      <c r="AH68" s="35">
        <f t="shared" ref="AH68:AH74" si="1271">AG68/(AE68+AG68)</f>
        <v>0.17460317460317459</v>
      </c>
      <c r="AI68" s="36"/>
      <c r="AJ68" s="34"/>
      <c r="AK68" s="34"/>
      <c r="AL68" s="37"/>
      <c r="AM68" s="33">
        <v>3</v>
      </c>
      <c r="AN68" s="34"/>
      <c r="AO68" s="34">
        <f t="shared" ref="AO68:AP68" si="1272">AO65-AM68</f>
        <v>844</v>
      </c>
      <c r="AP68" s="34">
        <f t="shared" si="1272"/>
        <v>75</v>
      </c>
      <c r="AQ68" s="34">
        <v>399</v>
      </c>
      <c r="AR68" s="35">
        <f t="shared" ref="AR68:AR74" si="1273">((AQ68+AS68)/AO68)</f>
        <v>0.51184834123222744</v>
      </c>
      <c r="AS68" s="34">
        <v>33</v>
      </c>
      <c r="AT68" s="35">
        <f t="shared" ref="AT68:AT74" si="1274">AS68/(AQ68+AS68)</f>
        <v>7.6388888888888895E-2</v>
      </c>
      <c r="AU68" s="36"/>
      <c r="AV68" s="34"/>
      <c r="AW68" s="34"/>
      <c r="AX68" s="37"/>
      <c r="AY68" s="33">
        <v>6</v>
      </c>
      <c r="AZ68" s="34"/>
      <c r="BA68" s="34">
        <f t="shared" ref="BA68:BB68" si="1275">BA65-AY68</f>
        <v>811</v>
      </c>
      <c r="BB68" s="34">
        <f t="shared" si="1275"/>
        <v>73</v>
      </c>
      <c r="BC68" s="34">
        <v>359</v>
      </c>
      <c r="BD68" s="35">
        <f t="shared" ref="BD68:BD74" si="1276">((BC68+BE68)/BA68)</f>
        <v>0.48088779284833538</v>
      </c>
      <c r="BE68" s="34">
        <v>31</v>
      </c>
      <c r="BF68" s="35">
        <f t="shared" ref="BF68:BF74" si="1277">BE68/(BC68+BE68)</f>
        <v>7.9487179487179482E-2</v>
      </c>
      <c r="BG68" s="36"/>
      <c r="BH68" s="34"/>
      <c r="BI68" s="34"/>
      <c r="BJ68" s="37"/>
      <c r="BK68" s="33"/>
      <c r="BL68" s="34"/>
      <c r="BM68" s="34">
        <f t="shared" ref="BM68:BN68" si="1278">BM65-BK68</f>
        <v>0</v>
      </c>
      <c r="BN68" s="34">
        <f t="shared" si="1278"/>
        <v>0</v>
      </c>
      <c r="BO68" s="34"/>
      <c r="BP68" s="35" t="e">
        <f t="shared" ref="BP68:BP74" si="1279">((BO68+BQ68)/BM68)</f>
        <v>#DIV/0!</v>
      </c>
      <c r="BQ68" s="34"/>
      <c r="BR68" s="35" t="e">
        <f t="shared" ref="BR68:BR74" si="1280">BQ68/(BO68+BQ68)</f>
        <v>#DIV/0!</v>
      </c>
      <c r="BS68" s="36"/>
      <c r="BT68" s="34"/>
      <c r="BU68" s="34"/>
      <c r="BV68" s="37"/>
      <c r="BW68" s="33"/>
      <c r="BX68" s="34"/>
      <c r="BY68" s="34">
        <f t="shared" ref="BY68:BZ68" si="1281">BY65-BW68</f>
        <v>0</v>
      </c>
      <c r="BZ68" s="34">
        <f t="shared" si="1281"/>
        <v>0</v>
      </c>
      <c r="CA68" s="34"/>
      <c r="CB68" s="35" t="e">
        <f t="shared" ref="CB68:CB74" si="1282">((CA68+CC68)/BY68)</f>
        <v>#DIV/0!</v>
      </c>
      <c r="CC68" s="34"/>
      <c r="CD68" s="35" t="e">
        <f t="shared" ref="CD68:CD74" si="1283">CC68/(CA68+CC68)</f>
        <v>#DIV/0!</v>
      </c>
      <c r="CE68" s="36"/>
      <c r="CF68" s="34"/>
      <c r="CG68" s="34"/>
      <c r="CH68" s="37"/>
      <c r="CI68" s="33"/>
      <c r="CJ68" s="34"/>
      <c r="CK68" s="34">
        <f t="shared" ref="CK68:CL68" si="1284">CK65-CI68</f>
        <v>0</v>
      </c>
      <c r="CL68" s="34">
        <f t="shared" si="1284"/>
        <v>0</v>
      </c>
      <c r="CM68" s="34"/>
      <c r="CN68" s="35" t="e">
        <f t="shared" ref="CN68:CN74" si="1285">((CM68+CO68)/CK68)</f>
        <v>#DIV/0!</v>
      </c>
      <c r="CO68" s="34"/>
      <c r="CP68" s="35" t="e">
        <f t="shared" ref="CP68:CP74" si="1286">CO68/(CM68+CO68)</f>
        <v>#DIV/0!</v>
      </c>
      <c r="CQ68" s="36"/>
      <c r="CR68" s="34"/>
      <c r="CS68" s="34"/>
      <c r="CT68" s="37"/>
      <c r="CU68" s="33"/>
      <c r="CV68" s="34"/>
      <c r="CW68" s="34">
        <f t="shared" ref="CW68:CX68" si="1287">CW65-CU68</f>
        <v>0</v>
      </c>
      <c r="CX68" s="34">
        <f t="shared" si="1287"/>
        <v>0</v>
      </c>
      <c r="CY68" s="34"/>
      <c r="CZ68" s="35" t="e">
        <f t="shared" ref="CZ68:CZ74" si="1288">((CY68+DA68)/CW68)</f>
        <v>#DIV/0!</v>
      </c>
      <c r="DA68" s="34"/>
      <c r="DB68" s="35" t="e">
        <f t="shared" ref="DB68:DB74" si="1289">DA68/(CY68+DA68)</f>
        <v>#DIV/0!</v>
      </c>
      <c r="DC68" s="36"/>
      <c r="DD68" s="34"/>
      <c r="DE68" s="34"/>
      <c r="DF68" s="37"/>
      <c r="DG68" s="33"/>
      <c r="DH68" s="34"/>
      <c r="DI68" s="34">
        <f t="shared" ref="DI68:DJ68" si="1290">DI65-DG68</f>
        <v>0</v>
      </c>
      <c r="DJ68" s="34">
        <f t="shared" si="1290"/>
        <v>0</v>
      </c>
      <c r="DK68" s="34"/>
      <c r="DL68" s="35" t="e">
        <f t="shared" ref="DL68:DL74" si="1291">((DK68+DM68)/DI68)</f>
        <v>#DIV/0!</v>
      </c>
      <c r="DM68" s="34"/>
      <c r="DN68" s="35" t="e">
        <f t="shared" ref="DN68:DN74" si="1292">DM68/(DK68+DM68)</f>
        <v>#DIV/0!</v>
      </c>
      <c r="DO68" s="36"/>
      <c r="DP68" s="34"/>
      <c r="DQ68" s="34"/>
      <c r="DR68" s="37"/>
      <c r="DS68" s="33"/>
      <c r="DT68" s="34"/>
      <c r="DU68" s="34">
        <f t="shared" ref="DU68:DV68" si="1293">DU65-DS68</f>
        <v>0</v>
      </c>
      <c r="DV68" s="34">
        <f t="shared" si="1293"/>
        <v>0</v>
      </c>
      <c r="DW68" s="34"/>
      <c r="DX68" s="35" t="e">
        <f t="shared" ref="DX68:DX74" si="1294">((DW68+DY68)/DU68)</f>
        <v>#DIV/0!</v>
      </c>
      <c r="DY68" s="34"/>
      <c r="DZ68" s="35" t="e">
        <f t="shared" ref="DZ68:DZ74" si="1295">DY68/(DW68+DY68)</f>
        <v>#DIV/0!</v>
      </c>
      <c r="EA68" s="36"/>
      <c r="EB68" s="34"/>
      <c r="EC68" s="34"/>
      <c r="ED68" s="37"/>
      <c r="EE68" s="33"/>
      <c r="EF68" s="34"/>
      <c r="EG68" s="34">
        <f t="shared" ref="EG68:EH68" si="1296">EG65-EE68</f>
        <v>0</v>
      </c>
      <c r="EH68" s="34">
        <f t="shared" si="1296"/>
        <v>0</v>
      </c>
      <c r="EI68" s="34"/>
      <c r="EJ68" s="35" t="e">
        <f t="shared" ref="EJ68:EJ74" si="1297">((EI68+EK68)/EG68)</f>
        <v>#DIV/0!</v>
      </c>
      <c r="EK68" s="34"/>
      <c r="EL68" s="35" t="e">
        <f t="shared" ref="EL68:EL74" si="1298">EK68/(EI68+EK68)</f>
        <v>#DIV/0!</v>
      </c>
      <c r="EM68" s="36"/>
      <c r="EN68" s="34"/>
      <c r="EO68" s="34"/>
      <c r="EP68" s="37"/>
      <c r="EQ68" s="33"/>
      <c r="ER68" s="34"/>
      <c r="ES68" s="34">
        <f t="shared" ref="ES68:ET68" si="1299">ES65-EQ68</f>
        <v>0</v>
      </c>
      <c r="ET68" s="34">
        <f t="shared" si="1299"/>
        <v>0</v>
      </c>
      <c r="EU68" s="34"/>
      <c r="EV68" s="35" t="e">
        <f t="shared" ref="EV68:EV74" si="1300">((EU68+EW68)/ES68)</f>
        <v>#DIV/0!</v>
      </c>
      <c r="EW68" s="34"/>
      <c r="EX68" s="35" t="e">
        <f t="shared" ref="EX68:EX74" si="1301">EW68/(EU68+EW68)</f>
        <v>#DIV/0!</v>
      </c>
      <c r="EY68" s="36"/>
      <c r="EZ68" s="34"/>
      <c r="FA68" s="34"/>
      <c r="FB68" s="37"/>
      <c r="FC68" s="33"/>
      <c r="FD68" s="34"/>
      <c r="FE68" s="34">
        <f t="shared" ref="FE68:FF68" si="1302">FE65-FC68</f>
        <v>0</v>
      </c>
      <c r="FF68" s="34">
        <f t="shared" si="1302"/>
        <v>0</v>
      </c>
      <c r="FG68" s="34"/>
      <c r="FH68" s="35" t="e">
        <f t="shared" ref="FH68:FH74" si="1303">((FG68+FI68)/FE68)</f>
        <v>#DIV/0!</v>
      </c>
      <c r="FI68" s="34"/>
      <c r="FJ68" s="35" t="e">
        <f t="shared" ref="FJ68:FJ74" si="1304">FI68/(FG68+FI68)</f>
        <v>#DIV/0!</v>
      </c>
      <c r="FK68" s="36"/>
      <c r="FL68" s="34"/>
      <c r="FM68" s="34"/>
      <c r="FN68" s="37"/>
      <c r="FO68" s="33"/>
      <c r="FP68" s="34"/>
      <c r="FQ68" s="34">
        <f t="shared" ref="FQ68:FR68" si="1305">FQ65-FO68</f>
        <v>0</v>
      </c>
      <c r="FR68" s="34">
        <f t="shared" si="1305"/>
        <v>0</v>
      </c>
      <c r="FS68" s="34"/>
      <c r="FT68" s="35" t="e">
        <f t="shared" ref="FT68:FT74" si="1306">((FS68+FU68)/FQ68)</f>
        <v>#DIV/0!</v>
      </c>
      <c r="FU68" s="34"/>
      <c r="FV68" s="35" t="e">
        <f t="shared" ref="FV68:FV74" si="1307">FU68/(FS68+FU68)</f>
        <v>#DIV/0!</v>
      </c>
      <c r="FW68" s="36"/>
      <c r="FX68" s="34"/>
      <c r="FY68" s="34"/>
      <c r="FZ68" s="37"/>
      <c r="GA68" s="33"/>
      <c r="GB68" s="34"/>
      <c r="GC68" s="34">
        <f t="shared" ref="GC68:GD68" si="1308">GC65-GA68</f>
        <v>0</v>
      </c>
      <c r="GD68" s="34">
        <f t="shared" si="1308"/>
        <v>0</v>
      </c>
      <c r="GE68" s="34"/>
      <c r="GF68" s="35" t="e">
        <f t="shared" ref="GF68:GF74" si="1309">((GE68+GG68)/GC68)</f>
        <v>#DIV/0!</v>
      </c>
      <c r="GG68" s="34"/>
      <c r="GH68" s="35" t="e">
        <f t="shared" ref="GH68:GH74" si="1310">GG68/(GE68+GG68)</f>
        <v>#DIV/0!</v>
      </c>
      <c r="GI68" s="36"/>
      <c r="GJ68" s="34"/>
      <c r="GK68" s="34"/>
      <c r="GL68" s="37"/>
      <c r="GM68" s="33"/>
      <c r="GN68" s="34"/>
      <c r="GO68" s="34">
        <f t="shared" ref="GO68:GP68" si="1311">GO65-GM68</f>
        <v>0</v>
      </c>
      <c r="GP68" s="34">
        <f t="shared" si="1311"/>
        <v>0</v>
      </c>
      <c r="GQ68" s="34"/>
      <c r="GR68" s="35" t="e">
        <f t="shared" ref="GR68:GR74" si="1312">((GQ68+GS68)/GO68)</f>
        <v>#DIV/0!</v>
      </c>
      <c r="GS68" s="34"/>
      <c r="GT68" s="35" t="e">
        <f t="shared" ref="GT68:GT74" si="1313">GS68/(GQ68+GS68)</f>
        <v>#DIV/0!</v>
      </c>
      <c r="GU68" s="36"/>
      <c r="GV68" s="34"/>
      <c r="GW68" s="34"/>
      <c r="GX68" s="37"/>
      <c r="GY68" s="33"/>
      <c r="GZ68" s="34"/>
      <c r="HA68" s="34">
        <f t="shared" ref="HA68:HB68" si="1314">HA65-GY68</f>
        <v>0</v>
      </c>
      <c r="HB68" s="34">
        <f t="shared" si="1314"/>
        <v>0</v>
      </c>
      <c r="HC68" s="34"/>
      <c r="HD68" s="35" t="e">
        <f t="shared" ref="HD68:HD74" si="1315">((HC68+HE68)/HA68)</f>
        <v>#DIV/0!</v>
      </c>
      <c r="HE68" s="34"/>
      <c r="HF68" s="35" t="e">
        <f t="shared" ref="HF68:HF74" si="1316">HE68/(HC68+HE68)</f>
        <v>#DIV/0!</v>
      </c>
      <c r="HG68" s="36"/>
      <c r="HH68" s="34"/>
      <c r="HI68" s="34"/>
      <c r="HJ68" s="37"/>
      <c r="HK68" s="33">
        <f t="shared" ref="HK68:HN75" si="1317">+C68+O68+AA68+AM68+AY68+BK68+BW68+CI68+CU68+DG68+DS68+EE68+EQ68+FC68+FO68+GA68+GM68+GY68</f>
        <v>10</v>
      </c>
      <c r="HL68" s="34">
        <f t="shared" si="1317"/>
        <v>0</v>
      </c>
      <c r="HM68" s="34">
        <f t="shared" si="1317"/>
        <v>3490</v>
      </c>
      <c r="HN68" s="34">
        <f t="shared" si="1317"/>
        <v>307</v>
      </c>
      <c r="HO68" s="34">
        <f t="shared" ref="HO68:HO75" si="1318">+G68+S68+AE68+AQ68+BC68+BO68+CA68+CM68+CY68+DK68+DW68+EI68+EU68+FG68+FS68+GE68+GQ68+HC68+I68+U68+AG68+AS68+BE68+BQ68+CC68+CO68+DA68+DM68+DY68+EK68+EW68+FI68+FU68+GG68+GS68+HE68</f>
        <v>1757</v>
      </c>
      <c r="HP68" s="214">
        <f t="shared" ref="HP68:HP69" si="1319">+(HO68)/HM68</f>
        <v>0.50343839541547275</v>
      </c>
      <c r="HQ68" s="48">
        <f t="shared" ref="HQ68:HQ75" si="1320">+I68+U68+AG68+AS68+BE68+BQ68+CC68+CO68+DA68+DM68+DY68+EK68+EW68+FI68+FU68+GG68+GS68+HE68</f>
        <v>162</v>
      </c>
      <c r="HR68" s="35">
        <f>+(HQ68/(HO68))</f>
        <v>9.2202618099032435E-2</v>
      </c>
      <c r="HS68" s="49">
        <v>61.7</v>
      </c>
      <c r="HT68" s="50">
        <v>1440</v>
      </c>
      <c r="HU68" s="49">
        <f t="shared" ref="HU68:HU74" si="1321">+HT68/HO68*100</f>
        <v>81.957882754695504</v>
      </c>
      <c r="HV68" s="48"/>
      <c r="HW68" s="37"/>
    </row>
    <row r="69" spans="1:231" ht="18.75" x14ac:dyDescent="0.25">
      <c r="A69" s="226"/>
      <c r="B69" s="41">
        <f t="shared" si="1136"/>
        <v>44478</v>
      </c>
      <c r="C69" s="10"/>
      <c r="D69" s="11"/>
      <c r="E69" s="74">
        <f t="shared" ref="E69:F73" si="1322">E68-C69</f>
        <v>841</v>
      </c>
      <c r="F69" s="74">
        <f t="shared" si="1322"/>
        <v>72</v>
      </c>
      <c r="G69" s="11">
        <v>339</v>
      </c>
      <c r="H69" s="12">
        <f t="shared" si="1265"/>
        <v>0.46848989298454219</v>
      </c>
      <c r="I69" s="11">
        <v>55</v>
      </c>
      <c r="J69" s="12">
        <f t="shared" ref="J69:J74" si="1323">I69/(G69+I69)</f>
        <v>0.13959390862944163</v>
      </c>
      <c r="K69" s="13"/>
      <c r="L69" s="11"/>
      <c r="M69" s="11"/>
      <c r="N69" s="14"/>
      <c r="O69" s="10"/>
      <c r="P69" s="11">
        <v>1</v>
      </c>
      <c r="Q69" s="74">
        <f t="shared" ref="Q69:R74" si="1324">Q68-O69</f>
        <v>848</v>
      </c>
      <c r="R69" s="74">
        <f t="shared" si="1324"/>
        <v>74</v>
      </c>
      <c r="S69" s="11">
        <v>424</v>
      </c>
      <c r="T69" s="12">
        <f t="shared" si="1267"/>
        <v>0.55424528301886788</v>
      </c>
      <c r="U69" s="11">
        <v>46</v>
      </c>
      <c r="V69" s="12">
        <f t="shared" si="1268"/>
        <v>9.7872340425531917E-2</v>
      </c>
      <c r="W69" s="13"/>
      <c r="X69" s="11"/>
      <c r="Y69" s="11"/>
      <c r="Z69" s="14"/>
      <c r="AA69" s="10">
        <v>1</v>
      </c>
      <c r="AB69" s="11"/>
      <c r="AC69" s="74">
        <f t="shared" ref="AC69:AD74" si="1325">AC68-AA69</f>
        <v>145</v>
      </c>
      <c r="AD69" s="74">
        <f t="shared" si="1325"/>
        <v>12</v>
      </c>
      <c r="AE69" s="11">
        <v>62</v>
      </c>
      <c r="AF69" s="12">
        <f t="shared" si="1270"/>
        <v>0.48965517241379308</v>
      </c>
      <c r="AG69" s="11">
        <v>9</v>
      </c>
      <c r="AH69" s="12">
        <f t="shared" si="1271"/>
        <v>0.12676056338028169</v>
      </c>
      <c r="AI69" s="13"/>
      <c r="AJ69" s="11"/>
      <c r="AK69" s="11"/>
      <c r="AL69" s="14"/>
      <c r="AM69" s="10">
        <v>1</v>
      </c>
      <c r="AN69" s="11"/>
      <c r="AO69" s="74">
        <f t="shared" ref="AO69:AP74" si="1326">AO68-AM69</f>
        <v>843</v>
      </c>
      <c r="AP69" s="74">
        <f t="shared" si="1326"/>
        <v>75</v>
      </c>
      <c r="AQ69" s="11">
        <v>396</v>
      </c>
      <c r="AR69" s="12">
        <f t="shared" si="1273"/>
        <v>0.51364175563463821</v>
      </c>
      <c r="AS69" s="11">
        <v>37</v>
      </c>
      <c r="AT69" s="12">
        <f t="shared" si="1274"/>
        <v>8.5450346420323328E-2</v>
      </c>
      <c r="AU69" s="13"/>
      <c r="AV69" s="11"/>
      <c r="AW69" s="11"/>
      <c r="AX69" s="14"/>
      <c r="AY69" s="10">
        <v>1</v>
      </c>
      <c r="AZ69" s="11"/>
      <c r="BA69" s="74">
        <f t="shared" ref="BA69:BB74" si="1327">BA68-AY69</f>
        <v>810</v>
      </c>
      <c r="BB69" s="74">
        <f t="shared" si="1327"/>
        <v>73</v>
      </c>
      <c r="BC69" s="11">
        <v>343</v>
      </c>
      <c r="BD69" s="12">
        <f t="shared" si="1276"/>
        <v>0.48888888888888887</v>
      </c>
      <c r="BE69" s="11">
        <v>53</v>
      </c>
      <c r="BF69" s="12">
        <f t="shared" si="1277"/>
        <v>0.13383838383838384</v>
      </c>
      <c r="BG69" s="13"/>
      <c r="BH69" s="11"/>
      <c r="BI69" s="11"/>
      <c r="BJ69" s="14"/>
      <c r="BK69" s="10"/>
      <c r="BL69" s="11"/>
      <c r="BM69" s="74">
        <f t="shared" ref="BM69:BN74" si="1328">BM68-BK69</f>
        <v>0</v>
      </c>
      <c r="BN69" s="74">
        <f t="shared" si="1328"/>
        <v>0</v>
      </c>
      <c r="BO69" s="11"/>
      <c r="BP69" s="12" t="e">
        <f t="shared" si="1279"/>
        <v>#DIV/0!</v>
      </c>
      <c r="BQ69" s="11"/>
      <c r="BR69" s="12" t="e">
        <f t="shared" si="1280"/>
        <v>#DIV/0!</v>
      </c>
      <c r="BS69" s="13"/>
      <c r="BT69" s="11"/>
      <c r="BU69" s="11"/>
      <c r="BV69" s="14"/>
      <c r="BW69" s="10"/>
      <c r="BX69" s="11"/>
      <c r="BY69" s="74">
        <f t="shared" ref="BY69:BZ74" si="1329">BY68-BW69</f>
        <v>0</v>
      </c>
      <c r="BZ69" s="74">
        <f t="shared" si="1329"/>
        <v>0</v>
      </c>
      <c r="CA69" s="11"/>
      <c r="CB69" s="12" t="e">
        <f t="shared" si="1282"/>
        <v>#DIV/0!</v>
      </c>
      <c r="CC69" s="11"/>
      <c r="CD69" s="12" t="e">
        <f t="shared" si="1283"/>
        <v>#DIV/0!</v>
      </c>
      <c r="CE69" s="13"/>
      <c r="CF69" s="11"/>
      <c r="CG69" s="11"/>
      <c r="CH69" s="14"/>
      <c r="CI69" s="10"/>
      <c r="CJ69" s="11"/>
      <c r="CK69" s="74">
        <f t="shared" ref="CK69:CL74" si="1330">CK68-CI69</f>
        <v>0</v>
      </c>
      <c r="CL69" s="74">
        <f t="shared" si="1330"/>
        <v>0</v>
      </c>
      <c r="CM69" s="11"/>
      <c r="CN69" s="12" t="e">
        <f t="shared" si="1285"/>
        <v>#DIV/0!</v>
      </c>
      <c r="CO69" s="11"/>
      <c r="CP69" s="12" t="e">
        <f t="shared" si="1286"/>
        <v>#DIV/0!</v>
      </c>
      <c r="CQ69" s="13"/>
      <c r="CR69" s="11"/>
      <c r="CS69" s="11"/>
      <c r="CT69" s="14"/>
      <c r="CU69" s="10"/>
      <c r="CV69" s="11"/>
      <c r="CW69" s="74">
        <f t="shared" ref="CW69:CX74" si="1331">CW68-CU69</f>
        <v>0</v>
      </c>
      <c r="CX69" s="74">
        <f t="shared" si="1331"/>
        <v>0</v>
      </c>
      <c r="CY69" s="11"/>
      <c r="CZ69" s="12" t="e">
        <f t="shared" si="1288"/>
        <v>#DIV/0!</v>
      </c>
      <c r="DA69" s="11"/>
      <c r="DB69" s="12" t="e">
        <f t="shared" si="1289"/>
        <v>#DIV/0!</v>
      </c>
      <c r="DC69" s="13"/>
      <c r="DD69" s="11"/>
      <c r="DE69" s="11"/>
      <c r="DF69" s="14"/>
      <c r="DG69" s="10"/>
      <c r="DH69" s="11"/>
      <c r="DI69" s="74">
        <f t="shared" ref="DI69:DJ74" si="1332">DI68-DG69</f>
        <v>0</v>
      </c>
      <c r="DJ69" s="74">
        <f t="shared" si="1332"/>
        <v>0</v>
      </c>
      <c r="DK69" s="11"/>
      <c r="DL69" s="12" t="e">
        <f t="shared" si="1291"/>
        <v>#DIV/0!</v>
      </c>
      <c r="DM69" s="11"/>
      <c r="DN69" s="12" t="e">
        <f t="shared" si="1292"/>
        <v>#DIV/0!</v>
      </c>
      <c r="DO69" s="13"/>
      <c r="DP69" s="11"/>
      <c r="DQ69" s="11"/>
      <c r="DR69" s="14"/>
      <c r="DS69" s="10"/>
      <c r="DT69" s="11"/>
      <c r="DU69" s="74">
        <f t="shared" ref="DU69:DV74" si="1333">DU68-DS69</f>
        <v>0</v>
      </c>
      <c r="DV69" s="74">
        <f t="shared" si="1333"/>
        <v>0</v>
      </c>
      <c r="DW69" s="11"/>
      <c r="DX69" s="12" t="e">
        <f t="shared" si="1294"/>
        <v>#DIV/0!</v>
      </c>
      <c r="DY69" s="11"/>
      <c r="DZ69" s="12" t="e">
        <f t="shared" si="1295"/>
        <v>#DIV/0!</v>
      </c>
      <c r="EA69" s="13"/>
      <c r="EB69" s="11"/>
      <c r="EC69" s="11"/>
      <c r="ED69" s="14"/>
      <c r="EE69" s="10"/>
      <c r="EF69" s="11"/>
      <c r="EG69" s="74">
        <f t="shared" ref="EG69:EH74" si="1334">EG68-EE69</f>
        <v>0</v>
      </c>
      <c r="EH69" s="74">
        <f t="shared" si="1334"/>
        <v>0</v>
      </c>
      <c r="EI69" s="11"/>
      <c r="EJ69" s="12" t="e">
        <f t="shared" si="1297"/>
        <v>#DIV/0!</v>
      </c>
      <c r="EK69" s="11"/>
      <c r="EL69" s="12" t="e">
        <f t="shared" si="1298"/>
        <v>#DIV/0!</v>
      </c>
      <c r="EM69" s="13"/>
      <c r="EN69" s="11"/>
      <c r="EO69" s="11"/>
      <c r="EP69" s="14"/>
      <c r="EQ69" s="10"/>
      <c r="ER69" s="11"/>
      <c r="ES69" s="74">
        <f t="shared" ref="ES69:ET74" si="1335">ES68-EQ69</f>
        <v>0</v>
      </c>
      <c r="ET69" s="74">
        <f t="shared" si="1335"/>
        <v>0</v>
      </c>
      <c r="EU69" s="11"/>
      <c r="EV69" s="12" t="e">
        <f t="shared" si="1300"/>
        <v>#DIV/0!</v>
      </c>
      <c r="EW69" s="11"/>
      <c r="EX69" s="12" t="e">
        <f t="shared" si="1301"/>
        <v>#DIV/0!</v>
      </c>
      <c r="EY69" s="13"/>
      <c r="EZ69" s="11"/>
      <c r="FA69" s="11"/>
      <c r="FB69" s="14"/>
      <c r="FC69" s="10"/>
      <c r="FD69" s="11"/>
      <c r="FE69" s="74">
        <f t="shared" ref="FE69:FF74" si="1336">FE68-FC69</f>
        <v>0</v>
      </c>
      <c r="FF69" s="74">
        <f t="shared" si="1336"/>
        <v>0</v>
      </c>
      <c r="FG69" s="11"/>
      <c r="FH69" s="12" t="e">
        <f t="shared" si="1303"/>
        <v>#DIV/0!</v>
      </c>
      <c r="FI69" s="11"/>
      <c r="FJ69" s="12" t="e">
        <f t="shared" si="1304"/>
        <v>#DIV/0!</v>
      </c>
      <c r="FK69" s="13"/>
      <c r="FL69" s="11"/>
      <c r="FM69" s="11"/>
      <c r="FN69" s="14"/>
      <c r="FO69" s="10"/>
      <c r="FP69" s="11"/>
      <c r="FQ69" s="74">
        <f t="shared" ref="FQ69:FR74" si="1337">FQ68-FO69</f>
        <v>0</v>
      </c>
      <c r="FR69" s="74">
        <f t="shared" si="1337"/>
        <v>0</v>
      </c>
      <c r="FS69" s="11"/>
      <c r="FT69" s="12" t="e">
        <f t="shared" si="1306"/>
        <v>#DIV/0!</v>
      </c>
      <c r="FU69" s="11"/>
      <c r="FV69" s="12" t="e">
        <f t="shared" si="1307"/>
        <v>#DIV/0!</v>
      </c>
      <c r="FW69" s="13"/>
      <c r="FX69" s="11"/>
      <c r="FY69" s="11"/>
      <c r="FZ69" s="14"/>
      <c r="GA69" s="10"/>
      <c r="GB69" s="11"/>
      <c r="GC69" s="74">
        <f t="shared" ref="GC69:GD74" si="1338">GC68-GA69</f>
        <v>0</v>
      </c>
      <c r="GD69" s="74">
        <f t="shared" si="1338"/>
        <v>0</v>
      </c>
      <c r="GE69" s="11"/>
      <c r="GF69" s="12" t="e">
        <f t="shared" si="1309"/>
        <v>#DIV/0!</v>
      </c>
      <c r="GG69" s="11"/>
      <c r="GH69" s="12" t="e">
        <f t="shared" si="1310"/>
        <v>#DIV/0!</v>
      </c>
      <c r="GI69" s="13"/>
      <c r="GJ69" s="11"/>
      <c r="GK69" s="11"/>
      <c r="GL69" s="14"/>
      <c r="GM69" s="10"/>
      <c r="GN69" s="11"/>
      <c r="GO69" s="74">
        <f t="shared" ref="GO69:GP74" si="1339">GO68-GM69</f>
        <v>0</v>
      </c>
      <c r="GP69" s="74">
        <f t="shared" si="1339"/>
        <v>0</v>
      </c>
      <c r="GQ69" s="11"/>
      <c r="GR69" s="12" t="e">
        <f t="shared" si="1312"/>
        <v>#DIV/0!</v>
      </c>
      <c r="GS69" s="11"/>
      <c r="GT69" s="12" t="e">
        <f t="shared" si="1313"/>
        <v>#DIV/0!</v>
      </c>
      <c r="GU69" s="13"/>
      <c r="GV69" s="11"/>
      <c r="GW69" s="11"/>
      <c r="GX69" s="14"/>
      <c r="GY69" s="10"/>
      <c r="GZ69" s="11"/>
      <c r="HA69" s="74">
        <f t="shared" ref="HA69:HB74" si="1340">HA68-GY69</f>
        <v>0</v>
      </c>
      <c r="HB69" s="74">
        <f t="shared" si="1340"/>
        <v>0</v>
      </c>
      <c r="HC69" s="11"/>
      <c r="HD69" s="12" t="e">
        <f t="shared" si="1315"/>
        <v>#DIV/0!</v>
      </c>
      <c r="HE69" s="11"/>
      <c r="HF69" s="12" t="e">
        <f t="shared" si="1316"/>
        <v>#DIV/0!</v>
      </c>
      <c r="HG69" s="13"/>
      <c r="HH69" s="11"/>
      <c r="HI69" s="11"/>
      <c r="HJ69" s="14"/>
      <c r="HK69" s="10">
        <f t="shared" si="1317"/>
        <v>3</v>
      </c>
      <c r="HL69" s="11">
        <f t="shared" si="1317"/>
        <v>1</v>
      </c>
      <c r="HM69" s="11">
        <f t="shared" si="1317"/>
        <v>3487</v>
      </c>
      <c r="HN69" s="11">
        <f t="shared" si="1317"/>
        <v>306</v>
      </c>
      <c r="HO69" s="11">
        <f t="shared" si="1318"/>
        <v>1764</v>
      </c>
      <c r="HP69" s="215">
        <f t="shared" si="1319"/>
        <v>0.50587897906509893</v>
      </c>
      <c r="HQ69" s="15">
        <f t="shared" si="1320"/>
        <v>200</v>
      </c>
      <c r="HR69" s="12">
        <f t="shared" ref="HR69:HR75" si="1341">+(HQ69/(HO69))</f>
        <v>0.11337868480725624</v>
      </c>
      <c r="HS69" s="16">
        <v>62</v>
      </c>
      <c r="HT69" s="17">
        <v>1479</v>
      </c>
      <c r="HU69" s="16">
        <f t="shared" si="1321"/>
        <v>83.843537414965979</v>
      </c>
      <c r="HV69" s="15"/>
      <c r="HW69" s="14"/>
    </row>
    <row r="70" spans="1:231" ht="18.75" x14ac:dyDescent="0.25">
      <c r="A70" s="226"/>
      <c r="B70" s="41">
        <f t="shared" si="1136"/>
        <v>44479</v>
      </c>
      <c r="C70" s="10"/>
      <c r="D70" s="11"/>
      <c r="E70" s="74">
        <f t="shared" si="1322"/>
        <v>841</v>
      </c>
      <c r="F70" s="74">
        <f t="shared" si="1322"/>
        <v>72</v>
      </c>
      <c r="G70" s="11">
        <v>358</v>
      </c>
      <c r="H70" s="12">
        <f t="shared" si="1265"/>
        <v>0.47681331747919142</v>
      </c>
      <c r="I70" s="11">
        <v>43</v>
      </c>
      <c r="J70" s="12">
        <f t="shared" si="1323"/>
        <v>0.10723192019950124</v>
      </c>
      <c r="K70" s="13"/>
      <c r="L70" s="11"/>
      <c r="M70" s="11"/>
      <c r="N70" s="14"/>
      <c r="O70" s="10"/>
      <c r="P70" s="11"/>
      <c r="Q70" s="74">
        <f t="shared" si="1324"/>
        <v>848</v>
      </c>
      <c r="R70" s="74">
        <f t="shared" si="1324"/>
        <v>74</v>
      </c>
      <c r="S70" s="11">
        <v>433</v>
      </c>
      <c r="T70" s="12">
        <f t="shared" si="1267"/>
        <v>0.54599056603773588</v>
      </c>
      <c r="U70" s="11">
        <v>30</v>
      </c>
      <c r="V70" s="12">
        <f t="shared" si="1268"/>
        <v>6.4794816414686832E-2</v>
      </c>
      <c r="W70" s="13"/>
      <c r="X70" s="11"/>
      <c r="Y70" s="11"/>
      <c r="Z70" s="14"/>
      <c r="AA70" s="10">
        <v>3</v>
      </c>
      <c r="AB70" s="11"/>
      <c r="AC70" s="74">
        <f t="shared" si="1325"/>
        <v>142</v>
      </c>
      <c r="AD70" s="74">
        <f t="shared" si="1325"/>
        <v>12</v>
      </c>
      <c r="AE70" s="11">
        <v>58</v>
      </c>
      <c r="AF70" s="12">
        <f t="shared" si="1270"/>
        <v>0.43661971830985913</v>
      </c>
      <c r="AG70" s="11">
        <v>4</v>
      </c>
      <c r="AH70" s="12">
        <f t="shared" si="1271"/>
        <v>6.4516129032258063E-2</v>
      </c>
      <c r="AI70" s="13"/>
      <c r="AJ70" s="11"/>
      <c r="AK70" s="11"/>
      <c r="AL70" s="14"/>
      <c r="AM70" s="10">
        <v>2</v>
      </c>
      <c r="AN70" s="11"/>
      <c r="AO70" s="74">
        <f t="shared" si="1326"/>
        <v>841</v>
      </c>
      <c r="AP70" s="74">
        <f t="shared" si="1326"/>
        <v>75</v>
      </c>
      <c r="AQ70" s="11">
        <v>397</v>
      </c>
      <c r="AR70" s="12">
        <f t="shared" si="1273"/>
        <v>0.52199762187871579</v>
      </c>
      <c r="AS70" s="11">
        <v>42</v>
      </c>
      <c r="AT70" s="12">
        <f t="shared" si="1274"/>
        <v>9.5671981776765377E-2</v>
      </c>
      <c r="AU70" s="13"/>
      <c r="AV70" s="11"/>
      <c r="AW70" s="11"/>
      <c r="AX70" s="14"/>
      <c r="AY70" s="10">
        <v>1</v>
      </c>
      <c r="AZ70" s="11"/>
      <c r="BA70" s="74">
        <f t="shared" si="1327"/>
        <v>809</v>
      </c>
      <c r="BB70" s="74">
        <f t="shared" si="1327"/>
        <v>73</v>
      </c>
      <c r="BC70" s="11">
        <v>380</v>
      </c>
      <c r="BD70" s="12">
        <f t="shared" si="1276"/>
        <v>0.51668726823238564</v>
      </c>
      <c r="BE70" s="11">
        <v>38</v>
      </c>
      <c r="BF70" s="12">
        <f t="shared" si="1277"/>
        <v>9.0909090909090912E-2</v>
      </c>
      <c r="BG70" s="13"/>
      <c r="BH70" s="11"/>
      <c r="BI70" s="11"/>
      <c r="BJ70" s="14"/>
      <c r="BK70" s="10"/>
      <c r="BL70" s="11"/>
      <c r="BM70" s="74">
        <f t="shared" si="1328"/>
        <v>0</v>
      </c>
      <c r="BN70" s="74">
        <f t="shared" si="1328"/>
        <v>0</v>
      </c>
      <c r="BO70" s="11"/>
      <c r="BP70" s="12" t="e">
        <f t="shared" si="1279"/>
        <v>#DIV/0!</v>
      </c>
      <c r="BQ70" s="11"/>
      <c r="BR70" s="12" t="e">
        <f t="shared" si="1280"/>
        <v>#DIV/0!</v>
      </c>
      <c r="BS70" s="13"/>
      <c r="BT70" s="11"/>
      <c r="BU70" s="11"/>
      <c r="BV70" s="14"/>
      <c r="BW70" s="10"/>
      <c r="BX70" s="11"/>
      <c r="BY70" s="74">
        <f t="shared" si="1329"/>
        <v>0</v>
      </c>
      <c r="BZ70" s="74">
        <f t="shared" si="1329"/>
        <v>0</v>
      </c>
      <c r="CA70" s="11"/>
      <c r="CB70" s="12" t="e">
        <f t="shared" si="1282"/>
        <v>#DIV/0!</v>
      </c>
      <c r="CC70" s="11"/>
      <c r="CD70" s="12" t="e">
        <f t="shared" si="1283"/>
        <v>#DIV/0!</v>
      </c>
      <c r="CE70" s="13"/>
      <c r="CF70" s="11"/>
      <c r="CG70" s="11"/>
      <c r="CH70" s="14"/>
      <c r="CI70" s="10"/>
      <c r="CJ70" s="11"/>
      <c r="CK70" s="74">
        <f t="shared" si="1330"/>
        <v>0</v>
      </c>
      <c r="CL70" s="74">
        <f t="shared" si="1330"/>
        <v>0</v>
      </c>
      <c r="CM70" s="11"/>
      <c r="CN70" s="12" t="e">
        <f t="shared" si="1285"/>
        <v>#DIV/0!</v>
      </c>
      <c r="CO70" s="11"/>
      <c r="CP70" s="12" t="e">
        <f t="shared" si="1286"/>
        <v>#DIV/0!</v>
      </c>
      <c r="CQ70" s="13"/>
      <c r="CR70" s="11"/>
      <c r="CS70" s="11"/>
      <c r="CT70" s="14"/>
      <c r="CU70" s="10"/>
      <c r="CV70" s="11"/>
      <c r="CW70" s="74">
        <f t="shared" si="1331"/>
        <v>0</v>
      </c>
      <c r="CX70" s="74">
        <f t="shared" si="1331"/>
        <v>0</v>
      </c>
      <c r="CY70" s="11"/>
      <c r="CZ70" s="12" t="e">
        <f t="shared" si="1288"/>
        <v>#DIV/0!</v>
      </c>
      <c r="DA70" s="11"/>
      <c r="DB70" s="12" t="e">
        <f t="shared" si="1289"/>
        <v>#DIV/0!</v>
      </c>
      <c r="DC70" s="13"/>
      <c r="DD70" s="11"/>
      <c r="DE70" s="11"/>
      <c r="DF70" s="14"/>
      <c r="DG70" s="10"/>
      <c r="DH70" s="11"/>
      <c r="DI70" s="74">
        <f t="shared" si="1332"/>
        <v>0</v>
      </c>
      <c r="DJ70" s="74">
        <f t="shared" si="1332"/>
        <v>0</v>
      </c>
      <c r="DK70" s="11"/>
      <c r="DL70" s="12" t="e">
        <f t="shared" si="1291"/>
        <v>#DIV/0!</v>
      </c>
      <c r="DM70" s="11"/>
      <c r="DN70" s="12" t="e">
        <f t="shared" si="1292"/>
        <v>#DIV/0!</v>
      </c>
      <c r="DO70" s="13"/>
      <c r="DP70" s="11"/>
      <c r="DQ70" s="11"/>
      <c r="DR70" s="14"/>
      <c r="DS70" s="10"/>
      <c r="DT70" s="11"/>
      <c r="DU70" s="74">
        <f t="shared" si="1333"/>
        <v>0</v>
      </c>
      <c r="DV70" s="74">
        <f t="shared" si="1333"/>
        <v>0</v>
      </c>
      <c r="DW70" s="11"/>
      <c r="DX70" s="12" t="e">
        <f t="shared" si="1294"/>
        <v>#DIV/0!</v>
      </c>
      <c r="DY70" s="11"/>
      <c r="DZ70" s="12" t="e">
        <f t="shared" si="1295"/>
        <v>#DIV/0!</v>
      </c>
      <c r="EA70" s="13"/>
      <c r="EB70" s="11"/>
      <c r="EC70" s="11"/>
      <c r="ED70" s="14"/>
      <c r="EE70" s="10"/>
      <c r="EF70" s="11"/>
      <c r="EG70" s="74">
        <f t="shared" si="1334"/>
        <v>0</v>
      </c>
      <c r="EH70" s="74">
        <f t="shared" si="1334"/>
        <v>0</v>
      </c>
      <c r="EI70" s="11"/>
      <c r="EJ70" s="12" t="e">
        <f t="shared" si="1297"/>
        <v>#DIV/0!</v>
      </c>
      <c r="EK70" s="11"/>
      <c r="EL70" s="12" t="e">
        <f t="shared" si="1298"/>
        <v>#DIV/0!</v>
      </c>
      <c r="EM70" s="13"/>
      <c r="EN70" s="11"/>
      <c r="EO70" s="11"/>
      <c r="EP70" s="14"/>
      <c r="EQ70" s="10"/>
      <c r="ER70" s="11"/>
      <c r="ES70" s="74">
        <f t="shared" si="1335"/>
        <v>0</v>
      </c>
      <c r="ET70" s="74">
        <f t="shared" si="1335"/>
        <v>0</v>
      </c>
      <c r="EU70" s="11"/>
      <c r="EV70" s="12" t="e">
        <f t="shared" si="1300"/>
        <v>#DIV/0!</v>
      </c>
      <c r="EW70" s="11"/>
      <c r="EX70" s="12" t="e">
        <f t="shared" si="1301"/>
        <v>#DIV/0!</v>
      </c>
      <c r="EY70" s="13"/>
      <c r="EZ70" s="11"/>
      <c r="FA70" s="11"/>
      <c r="FB70" s="14"/>
      <c r="FC70" s="10"/>
      <c r="FD70" s="11"/>
      <c r="FE70" s="74">
        <f t="shared" si="1336"/>
        <v>0</v>
      </c>
      <c r="FF70" s="74">
        <f t="shared" si="1336"/>
        <v>0</v>
      </c>
      <c r="FG70" s="11"/>
      <c r="FH70" s="12" t="e">
        <f t="shared" si="1303"/>
        <v>#DIV/0!</v>
      </c>
      <c r="FI70" s="11"/>
      <c r="FJ70" s="12" t="e">
        <f t="shared" si="1304"/>
        <v>#DIV/0!</v>
      </c>
      <c r="FK70" s="13"/>
      <c r="FL70" s="11"/>
      <c r="FM70" s="11"/>
      <c r="FN70" s="14"/>
      <c r="FO70" s="10"/>
      <c r="FP70" s="11"/>
      <c r="FQ70" s="74">
        <f t="shared" si="1337"/>
        <v>0</v>
      </c>
      <c r="FR70" s="74">
        <f t="shared" si="1337"/>
        <v>0</v>
      </c>
      <c r="FS70" s="11"/>
      <c r="FT70" s="12" t="e">
        <f t="shared" si="1306"/>
        <v>#DIV/0!</v>
      </c>
      <c r="FU70" s="11"/>
      <c r="FV70" s="12" t="e">
        <f t="shared" si="1307"/>
        <v>#DIV/0!</v>
      </c>
      <c r="FW70" s="13"/>
      <c r="FX70" s="11"/>
      <c r="FY70" s="11"/>
      <c r="FZ70" s="14"/>
      <c r="GA70" s="10"/>
      <c r="GB70" s="11"/>
      <c r="GC70" s="74">
        <f t="shared" si="1338"/>
        <v>0</v>
      </c>
      <c r="GD70" s="74">
        <f t="shared" si="1338"/>
        <v>0</v>
      </c>
      <c r="GE70" s="11"/>
      <c r="GF70" s="12" t="e">
        <f t="shared" si="1309"/>
        <v>#DIV/0!</v>
      </c>
      <c r="GG70" s="11"/>
      <c r="GH70" s="12" t="e">
        <f t="shared" si="1310"/>
        <v>#DIV/0!</v>
      </c>
      <c r="GI70" s="13"/>
      <c r="GJ70" s="11"/>
      <c r="GK70" s="11"/>
      <c r="GL70" s="14"/>
      <c r="GM70" s="10"/>
      <c r="GN70" s="11"/>
      <c r="GO70" s="74">
        <f t="shared" si="1339"/>
        <v>0</v>
      </c>
      <c r="GP70" s="74">
        <f t="shared" si="1339"/>
        <v>0</v>
      </c>
      <c r="GQ70" s="11"/>
      <c r="GR70" s="12" t="e">
        <f t="shared" si="1312"/>
        <v>#DIV/0!</v>
      </c>
      <c r="GS70" s="11"/>
      <c r="GT70" s="12" t="e">
        <f t="shared" si="1313"/>
        <v>#DIV/0!</v>
      </c>
      <c r="GU70" s="13"/>
      <c r="GV70" s="11"/>
      <c r="GW70" s="11"/>
      <c r="GX70" s="14"/>
      <c r="GY70" s="10"/>
      <c r="GZ70" s="11"/>
      <c r="HA70" s="74">
        <f t="shared" si="1340"/>
        <v>0</v>
      </c>
      <c r="HB70" s="74">
        <f t="shared" si="1340"/>
        <v>0</v>
      </c>
      <c r="HC70" s="11"/>
      <c r="HD70" s="12" t="e">
        <f t="shared" si="1315"/>
        <v>#DIV/0!</v>
      </c>
      <c r="HE70" s="11"/>
      <c r="HF70" s="12" t="e">
        <f t="shared" si="1316"/>
        <v>#DIV/0!</v>
      </c>
      <c r="HG70" s="13"/>
      <c r="HH70" s="11"/>
      <c r="HI70" s="11"/>
      <c r="HJ70" s="14"/>
      <c r="HK70" s="10">
        <f t="shared" si="1317"/>
        <v>6</v>
      </c>
      <c r="HL70" s="11">
        <f t="shared" si="1317"/>
        <v>0</v>
      </c>
      <c r="HM70" s="11">
        <f t="shared" si="1317"/>
        <v>3481</v>
      </c>
      <c r="HN70" s="11">
        <f t="shared" si="1317"/>
        <v>306</v>
      </c>
      <c r="HO70" s="11">
        <f t="shared" si="1318"/>
        <v>1783</v>
      </c>
      <c r="HP70" s="215">
        <f>+(HO70)/HM70</f>
        <v>0.51220913530594658</v>
      </c>
      <c r="HQ70" s="15">
        <f t="shared" si="1320"/>
        <v>157</v>
      </c>
      <c r="HR70" s="12">
        <f t="shared" si="1341"/>
        <v>8.8053841839596192E-2</v>
      </c>
      <c r="HS70" s="16">
        <v>62</v>
      </c>
      <c r="HT70" s="17">
        <v>1493</v>
      </c>
      <c r="HU70" s="16">
        <f t="shared" si="1321"/>
        <v>83.735277621985418</v>
      </c>
      <c r="HV70" s="15"/>
      <c r="HW70" s="14"/>
    </row>
    <row r="71" spans="1:231" ht="18.75" x14ac:dyDescent="0.25">
      <c r="A71" s="226"/>
      <c r="B71" s="41">
        <f t="shared" si="1136"/>
        <v>44480</v>
      </c>
      <c r="C71" s="10">
        <v>1</v>
      </c>
      <c r="D71" s="11"/>
      <c r="E71" s="74">
        <f t="shared" si="1322"/>
        <v>840</v>
      </c>
      <c r="F71" s="74">
        <f t="shared" si="1322"/>
        <v>72</v>
      </c>
      <c r="G71" s="11">
        <v>413</v>
      </c>
      <c r="H71" s="12">
        <f t="shared" si="1265"/>
        <v>0.544047619047619</v>
      </c>
      <c r="I71" s="11">
        <v>44</v>
      </c>
      <c r="J71" s="12">
        <f t="shared" si="1323"/>
        <v>9.6280087527352301E-2</v>
      </c>
      <c r="K71" s="11"/>
      <c r="L71" s="11"/>
      <c r="M71" s="18"/>
      <c r="N71" s="20"/>
      <c r="O71" s="10">
        <v>1</v>
      </c>
      <c r="P71" s="11"/>
      <c r="Q71" s="74">
        <f t="shared" si="1324"/>
        <v>847</v>
      </c>
      <c r="R71" s="74">
        <f t="shared" si="1324"/>
        <v>74</v>
      </c>
      <c r="S71" s="11">
        <v>437</v>
      </c>
      <c r="T71" s="12">
        <f t="shared" si="1267"/>
        <v>0.5596221959858324</v>
      </c>
      <c r="U71" s="11">
        <v>37</v>
      </c>
      <c r="V71" s="12">
        <f t="shared" si="1268"/>
        <v>7.805907172995781E-2</v>
      </c>
      <c r="W71" s="11"/>
      <c r="X71" s="11"/>
      <c r="Y71" s="18"/>
      <c r="Z71" s="20"/>
      <c r="AA71" s="10"/>
      <c r="AB71" s="11"/>
      <c r="AC71" s="74">
        <f t="shared" si="1325"/>
        <v>142</v>
      </c>
      <c r="AD71" s="74">
        <f t="shared" si="1325"/>
        <v>12</v>
      </c>
      <c r="AE71" s="11">
        <v>64</v>
      </c>
      <c r="AF71" s="12">
        <f t="shared" si="1270"/>
        <v>0.4859154929577465</v>
      </c>
      <c r="AG71" s="11">
        <v>5</v>
      </c>
      <c r="AH71" s="12">
        <f t="shared" si="1271"/>
        <v>7.2463768115942032E-2</v>
      </c>
      <c r="AI71" s="11"/>
      <c r="AJ71" s="11"/>
      <c r="AK71" s="18"/>
      <c r="AL71" s="20"/>
      <c r="AM71" s="10">
        <v>1</v>
      </c>
      <c r="AN71" s="11"/>
      <c r="AO71" s="74">
        <f t="shared" si="1326"/>
        <v>840</v>
      </c>
      <c r="AP71" s="74">
        <f t="shared" si="1326"/>
        <v>75</v>
      </c>
      <c r="AQ71" s="11">
        <v>440</v>
      </c>
      <c r="AR71" s="12">
        <f t="shared" si="1273"/>
        <v>0.56547619047619047</v>
      </c>
      <c r="AS71" s="11">
        <v>35</v>
      </c>
      <c r="AT71" s="12">
        <f t="shared" si="1274"/>
        <v>7.3684210526315783E-2</v>
      </c>
      <c r="AU71" s="11"/>
      <c r="AV71" s="11"/>
      <c r="AW71" s="18"/>
      <c r="AX71" s="20"/>
      <c r="AY71" s="10">
        <v>1</v>
      </c>
      <c r="AZ71" s="11"/>
      <c r="BA71" s="74">
        <f t="shared" si="1327"/>
        <v>808</v>
      </c>
      <c r="BB71" s="74">
        <f t="shared" si="1327"/>
        <v>73</v>
      </c>
      <c r="BC71" s="11">
        <v>390</v>
      </c>
      <c r="BD71" s="12">
        <f t="shared" si="1276"/>
        <v>0.53712871287128716</v>
      </c>
      <c r="BE71" s="11">
        <v>44</v>
      </c>
      <c r="BF71" s="12">
        <f t="shared" si="1277"/>
        <v>0.10138248847926268</v>
      </c>
      <c r="BG71" s="11"/>
      <c r="BH71" s="11"/>
      <c r="BI71" s="18"/>
      <c r="BJ71" s="20"/>
      <c r="BK71" s="10"/>
      <c r="BL71" s="11"/>
      <c r="BM71" s="74">
        <f t="shared" si="1328"/>
        <v>0</v>
      </c>
      <c r="BN71" s="74">
        <f t="shared" si="1328"/>
        <v>0</v>
      </c>
      <c r="BO71" s="11"/>
      <c r="BP71" s="12" t="e">
        <f t="shared" si="1279"/>
        <v>#DIV/0!</v>
      </c>
      <c r="BQ71" s="11"/>
      <c r="BR71" s="12" t="e">
        <f t="shared" si="1280"/>
        <v>#DIV/0!</v>
      </c>
      <c r="BS71" s="11"/>
      <c r="BT71" s="11"/>
      <c r="BU71" s="18"/>
      <c r="BV71" s="20"/>
      <c r="BW71" s="10"/>
      <c r="BX71" s="11"/>
      <c r="BY71" s="74">
        <f t="shared" si="1329"/>
        <v>0</v>
      </c>
      <c r="BZ71" s="74">
        <f t="shared" si="1329"/>
        <v>0</v>
      </c>
      <c r="CA71" s="11"/>
      <c r="CB71" s="12" t="e">
        <f t="shared" si="1282"/>
        <v>#DIV/0!</v>
      </c>
      <c r="CC71" s="11"/>
      <c r="CD71" s="12" t="e">
        <f t="shared" si="1283"/>
        <v>#DIV/0!</v>
      </c>
      <c r="CE71" s="11"/>
      <c r="CF71" s="11"/>
      <c r="CG71" s="18"/>
      <c r="CH71" s="20"/>
      <c r="CI71" s="10"/>
      <c r="CJ71" s="11"/>
      <c r="CK71" s="74">
        <f t="shared" si="1330"/>
        <v>0</v>
      </c>
      <c r="CL71" s="74">
        <f t="shared" si="1330"/>
        <v>0</v>
      </c>
      <c r="CM71" s="11"/>
      <c r="CN71" s="12" t="e">
        <f t="shared" si="1285"/>
        <v>#DIV/0!</v>
      </c>
      <c r="CO71" s="11"/>
      <c r="CP71" s="12" t="e">
        <f t="shared" si="1286"/>
        <v>#DIV/0!</v>
      </c>
      <c r="CQ71" s="11"/>
      <c r="CR71" s="11"/>
      <c r="CS71" s="18"/>
      <c r="CT71" s="20"/>
      <c r="CU71" s="10"/>
      <c r="CV71" s="11"/>
      <c r="CW71" s="74">
        <f t="shared" si="1331"/>
        <v>0</v>
      </c>
      <c r="CX71" s="74">
        <f t="shared" si="1331"/>
        <v>0</v>
      </c>
      <c r="CY71" s="11"/>
      <c r="CZ71" s="12" t="e">
        <f t="shared" si="1288"/>
        <v>#DIV/0!</v>
      </c>
      <c r="DA71" s="11"/>
      <c r="DB71" s="12" t="e">
        <f t="shared" si="1289"/>
        <v>#DIV/0!</v>
      </c>
      <c r="DC71" s="11"/>
      <c r="DD71" s="11"/>
      <c r="DE71" s="18"/>
      <c r="DF71" s="20"/>
      <c r="DG71" s="10"/>
      <c r="DH71" s="11"/>
      <c r="DI71" s="74">
        <f t="shared" si="1332"/>
        <v>0</v>
      </c>
      <c r="DJ71" s="74">
        <f t="shared" si="1332"/>
        <v>0</v>
      </c>
      <c r="DK71" s="11"/>
      <c r="DL71" s="12" t="e">
        <f t="shared" si="1291"/>
        <v>#DIV/0!</v>
      </c>
      <c r="DM71" s="11"/>
      <c r="DN71" s="12" t="e">
        <f t="shared" si="1292"/>
        <v>#DIV/0!</v>
      </c>
      <c r="DO71" s="11"/>
      <c r="DP71" s="11"/>
      <c r="DQ71" s="18"/>
      <c r="DR71" s="20"/>
      <c r="DS71" s="10"/>
      <c r="DT71" s="11"/>
      <c r="DU71" s="74">
        <f t="shared" si="1333"/>
        <v>0</v>
      </c>
      <c r="DV71" s="74">
        <f t="shared" si="1333"/>
        <v>0</v>
      </c>
      <c r="DW71" s="11"/>
      <c r="DX71" s="12" t="e">
        <f t="shared" si="1294"/>
        <v>#DIV/0!</v>
      </c>
      <c r="DY71" s="11"/>
      <c r="DZ71" s="12" t="e">
        <f t="shared" si="1295"/>
        <v>#DIV/0!</v>
      </c>
      <c r="EA71" s="11"/>
      <c r="EB71" s="11"/>
      <c r="EC71" s="18"/>
      <c r="ED71" s="20"/>
      <c r="EE71" s="10"/>
      <c r="EF71" s="11"/>
      <c r="EG71" s="74">
        <f t="shared" si="1334"/>
        <v>0</v>
      </c>
      <c r="EH71" s="74">
        <f t="shared" si="1334"/>
        <v>0</v>
      </c>
      <c r="EI71" s="11"/>
      <c r="EJ71" s="12" t="e">
        <f t="shared" si="1297"/>
        <v>#DIV/0!</v>
      </c>
      <c r="EK71" s="11"/>
      <c r="EL71" s="12" t="e">
        <f t="shared" si="1298"/>
        <v>#DIV/0!</v>
      </c>
      <c r="EM71" s="11"/>
      <c r="EN71" s="11"/>
      <c r="EO71" s="18"/>
      <c r="EP71" s="20"/>
      <c r="EQ71" s="10"/>
      <c r="ER71" s="11"/>
      <c r="ES71" s="74">
        <f t="shared" si="1335"/>
        <v>0</v>
      </c>
      <c r="ET71" s="74">
        <f t="shared" si="1335"/>
        <v>0</v>
      </c>
      <c r="EU71" s="11"/>
      <c r="EV71" s="12" t="e">
        <f t="shared" si="1300"/>
        <v>#DIV/0!</v>
      </c>
      <c r="EW71" s="11"/>
      <c r="EX71" s="12" t="e">
        <f t="shared" si="1301"/>
        <v>#DIV/0!</v>
      </c>
      <c r="EY71" s="11"/>
      <c r="EZ71" s="11"/>
      <c r="FA71" s="18"/>
      <c r="FB71" s="20"/>
      <c r="FC71" s="10"/>
      <c r="FD71" s="11"/>
      <c r="FE71" s="74">
        <f t="shared" si="1336"/>
        <v>0</v>
      </c>
      <c r="FF71" s="74">
        <f t="shared" si="1336"/>
        <v>0</v>
      </c>
      <c r="FG71" s="11"/>
      <c r="FH71" s="12" t="e">
        <f t="shared" si="1303"/>
        <v>#DIV/0!</v>
      </c>
      <c r="FI71" s="11"/>
      <c r="FJ71" s="12" t="e">
        <f t="shared" si="1304"/>
        <v>#DIV/0!</v>
      </c>
      <c r="FK71" s="11"/>
      <c r="FL71" s="11"/>
      <c r="FM71" s="18"/>
      <c r="FN71" s="20"/>
      <c r="FO71" s="10"/>
      <c r="FP71" s="11"/>
      <c r="FQ71" s="74">
        <f t="shared" si="1337"/>
        <v>0</v>
      </c>
      <c r="FR71" s="74">
        <f t="shared" si="1337"/>
        <v>0</v>
      </c>
      <c r="FS71" s="11"/>
      <c r="FT71" s="12" t="e">
        <f t="shared" si="1306"/>
        <v>#DIV/0!</v>
      </c>
      <c r="FU71" s="11"/>
      <c r="FV71" s="12" t="e">
        <f t="shared" si="1307"/>
        <v>#DIV/0!</v>
      </c>
      <c r="FW71" s="11"/>
      <c r="FX71" s="11"/>
      <c r="FY71" s="18"/>
      <c r="FZ71" s="20"/>
      <c r="GA71" s="10"/>
      <c r="GB71" s="11"/>
      <c r="GC71" s="74">
        <f t="shared" si="1338"/>
        <v>0</v>
      </c>
      <c r="GD71" s="74">
        <f t="shared" si="1338"/>
        <v>0</v>
      </c>
      <c r="GE71" s="11"/>
      <c r="GF71" s="12" t="e">
        <f t="shared" si="1309"/>
        <v>#DIV/0!</v>
      </c>
      <c r="GG71" s="11"/>
      <c r="GH71" s="12" t="e">
        <f t="shared" si="1310"/>
        <v>#DIV/0!</v>
      </c>
      <c r="GI71" s="11"/>
      <c r="GJ71" s="11"/>
      <c r="GK71" s="18"/>
      <c r="GL71" s="20"/>
      <c r="GM71" s="10"/>
      <c r="GN71" s="11"/>
      <c r="GO71" s="74">
        <f t="shared" si="1339"/>
        <v>0</v>
      </c>
      <c r="GP71" s="74">
        <f t="shared" si="1339"/>
        <v>0</v>
      </c>
      <c r="GQ71" s="11"/>
      <c r="GR71" s="12" t="e">
        <f t="shared" si="1312"/>
        <v>#DIV/0!</v>
      </c>
      <c r="GS71" s="11"/>
      <c r="GT71" s="12" t="e">
        <f t="shared" si="1313"/>
        <v>#DIV/0!</v>
      </c>
      <c r="GU71" s="11"/>
      <c r="GV71" s="11"/>
      <c r="GW71" s="18"/>
      <c r="GX71" s="20"/>
      <c r="GY71" s="10"/>
      <c r="GZ71" s="11"/>
      <c r="HA71" s="74">
        <f t="shared" si="1340"/>
        <v>0</v>
      </c>
      <c r="HB71" s="74">
        <f t="shared" si="1340"/>
        <v>0</v>
      </c>
      <c r="HC71" s="11"/>
      <c r="HD71" s="12" t="e">
        <f t="shared" si="1315"/>
        <v>#DIV/0!</v>
      </c>
      <c r="HE71" s="11"/>
      <c r="HF71" s="12" t="e">
        <f t="shared" si="1316"/>
        <v>#DIV/0!</v>
      </c>
      <c r="HG71" s="11"/>
      <c r="HH71" s="11"/>
      <c r="HI71" s="18"/>
      <c r="HJ71" s="20"/>
      <c r="HK71" s="10">
        <f t="shared" si="1317"/>
        <v>4</v>
      </c>
      <c r="HL71" s="11">
        <f t="shared" si="1317"/>
        <v>0</v>
      </c>
      <c r="HM71" s="11">
        <f t="shared" si="1317"/>
        <v>3477</v>
      </c>
      <c r="HN71" s="11">
        <f t="shared" si="1317"/>
        <v>306</v>
      </c>
      <c r="HO71" s="11">
        <f t="shared" si="1318"/>
        <v>1909</v>
      </c>
      <c r="HP71" s="215">
        <f t="shared" ref="HP71:HP74" si="1342">+(HO71)/HM71</f>
        <v>0.54903652574058093</v>
      </c>
      <c r="HQ71" s="15">
        <f t="shared" si="1320"/>
        <v>165</v>
      </c>
      <c r="HR71" s="12">
        <f t="shared" si="1341"/>
        <v>8.6432687270822414E-2</v>
      </c>
      <c r="HS71" s="16">
        <v>62</v>
      </c>
      <c r="HT71" s="17">
        <v>1620</v>
      </c>
      <c r="HU71" s="16">
        <f t="shared" si="1321"/>
        <v>84.861183865898369</v>
      </c>
      <c r="HV71" s="18"/>
      <c r="HW71" s="20"/>
    </row>
    <row r="72" spans="1:231" ht="18.75" x14ac:dyDescent="0.25">
      <c r="A72" s="226"/>
      <c r="B72" s="41">
        <f t="shared" si="1136"/>
        <v>44481</v>
      </c>
      <c r="C72" s="10"/>
      <c r="D72" s="11"/>
      <c r="E72" s="74">
        <f t="shared" si="1322"/>
        <v>840</v>
      </c>
      <c r="F72" s="74">
        <f t="shared" si="1322"/>
        <v>72</v>
      </c>
      <c r="G72" s="11">
        <v>418</v>
      </c>
      <c r="H72" s="12">
        <f t="shared" si="1265"/>
        <v>0.53452380952380951</v>
      </c>
      <c r="I72" s="11">
        <v>31</v>
      </c>
      <c r="J72" s="12">
        <f t="shared" si="1323"/>
        <v>6.9042316258351888E-2</v>
      </c>
      <c r="K72" s="13"/>
      <c r="L72" s="13"/>
      <c r="M72" s="25">
        <v>3905</v>
      </c>
      <c r="N72" s="38">
        <v>4300</v>
      </c>
      <c r="O72" s="10">
        <v>1</v>
      </c>
      <c r="P72" s="11"/>
      <c r="Q72" s="74">
        <f t="shared" si="1324"/>
        <v>846</v>
      </c>
      <c r="R72" s="74">
        <f t="shared" si="1324"/>
        <v>74</v>
      </c>
      <c r="S72" s="11">
        <v>467</v>
      </c>
      <c r="T72" s="12">
        <f t="shared" si="1267"/>
        <v>0.58274231678486998</v>
      </c>
      <c r="U72" s="11">
        <v>26</v>
      </c>
      <c r="V72" s="12">
        <f t="shared" si="1268"/>
        <v>5.2738336713995942E-2</v>
      </c>
      <c r="W72" s="13"/>
      <c r="X72" s="13"/>
      <c r="Y72" s="25">
        <v>3905</v>
      </c>
      <c r="Z72" s="38">
        <v>4300</v>
      </c>
      <c r="AA72" s="10">
        <v>1</v>
      </c>
      <c r="AB72" s="11"/>
      <c r="AC72" s="74">
        <f t="shared" si="1325"/>
        <v>141</v>
      </c>
      <c r="AD72" s="74">
        <f t="shared" si="1325"/>
        <v>12</v>
      </c>
      <c r="AE72" s="11">
        <v>61</v>
      </c>
      <c r="AF72" s="12">
        <f t="shared" si="1270"/>
        <v>0.46808510638297873</v>
      </c>
      <c r="AG72" s="11">
        <v>5</v>
      </c>
      <c r="AH72" s="12">
        <f t="shared" si="1271"/>
        <v>7.575757575757576E-2</v>
      </c>
      <c r="AI72" s="13"/>
      <c r="AJ72" s="13"/>
      <c r="AK72" s="25">
        <v>3905</v>
      </c>
      <c r="AL72" s="38">
        <v>4300</v>
      </c>
      <c r="AM72" s="10"/>
      <c r="AN72" s="11"/>
      <c r="AO72" s="74">
        <f t="shared" si="1326"/>
        <v>840</v>
      </c>
      <c r="AP72" s="74">
        <f t="shared" si="1326"/>
        <v>75</v>
      </c>
      <c r="AQ72" s="11">
        <v>466</v>
      </c>
      <c r="AR72" s="12">
        <f t="shared" si="1273"/>
        <v>0.57976190476190481</v>
      </c>
      <c r="AS72" s="11">
        <v>21</v>
      </c>
      <c r="AT72" s="12">
        <f t="shared" si="1274"/>
        <v>4.3121149897330596E-2</v>
      </c>
      <c r="AU72" s="13"/>
      <c r="AV72" s="13"/>
      <c r="AW72" s="25">
        <v>3905</v>
      </c>
      <c r="AX72" s="38">
        <v>4300</v>
      </c>
      <c r="AY72" s="10">
        <v>3</v>
      </c>
      <c r="AZ72" s="11"/>
      <c r="BA72" s="74">
        <f t="shared" si="1327"/>
        <v>805</v>
      </c>
      <c r="BB72" s="74">
        <f t="shared" si="1327"/>
        <v>73</v>
      </c>
      <c r="BC72" s="11">
        <v>421</v>
      </c>
      <c r="BD72" s="12">
        <f t="shared" si="1276"/>
        <v>0.56149068322981366</v>
      </c>
      <c r="BE72" s="11">
        <v>31</v>
      </c>
      <c r="BF72" s="12">
        <f t="shared" si="1277"/>
        <v>6.8584070796460173E-2</v>
      </c>
      <c r="BG72" s="13"/>
      <c r="BH72" s="13"/>
      <c r="BI72" s="25">
        <v>3905</v>
      </c>
      <c r="BJ72" s="38">
        <v>4300</v>
      </c>
      <c r="BK72" s="10"/>
      <c r="BL72" s="11"/>
      <c r="BM72" s="74">
        <f t="shared" si="1328"/>
        <v>0</v>
      </c>
      <c r="BN72" s="74">
        <f t="shared" si="1328"/>
        <v>0</v>
      </c>
      <c r="BO72" s="11"/>
      <c r="BP72" s="12" t="e">
        <f t="shared" si="1279"/>
        <v>#DIV/0!</v>
      </c>
      <c r="BQ72" s="11"/>
      <c r="BR72" s="12" t="e">
        <f t="shared" si="1280"/>
        <v>#DIV/0!</v>
      </c>
      <c r="BS72" s="13"/>
      <c r="BT72" s="13"/>
      <c r="BU72" s="25"/>
      <c r="BV72" s="38"/>
      <c r="BW72" s="10"/>
      <c r="BX72" s="11"/>
      <c r="BY72" s="74">
        <f t="shared" si="1329"/>
        <v>0</v>
      </c>
      <c r="BZ72" s="74">
        <f t="shared" si="1329"/>
        <v>0</v>
      </c>
      <c r="CA72" s="11"/>
      <c r="CB72" s="12" t="e">
        <f t="shared" si="1282"/>
        <v>#DIV/0!</v>
      </c>
      <c r="CC72" s="11"/>
      <c r="CD72" s="12" t="e">
        <f t="shared" si="1283"/>
        <v>#DIV/0!</v>
      </c>
      <c r="CE72" s="13"/>
      <c r="CF72" s="13"/>
      <c r="CG72" s="25"/>
      <c r="CH72" s="38"/>
      <c r="CI72" s="10"/>
      <c r="CJ72" s="11"/>
      <c r="CK72" s="74">
        <f t="shared" si="1330"/>
        <v>0</v>
      </c>
      <c r="CL72" s="74">
        <f t="shared" si="1330"/>
        <v>0</v>
      </c>
      <c r="CM72" s="11"/>
      <c r="CN72" s="12" t="e">
        <f t="shared" si="1285"/>
        <v>#DIV/0!</v>
      </c>
      <c r="CO72" s="11"/>
      <c r="CP72" s="12" t="e">
        <f t="shared" si="1286"/>
        <v>#DIV/0!</v>
      </c>
      <c r="CQ72" s="13"/>
      <c r="CR72" s="13"/>
      <c r="CS72" s="25"/>
      <c r="CT72" s="38"/>
      <c r="CU72" s="10"/>
      <c r="CV72" s="11"/>
      <c r="CW72" s="74">
        <f t="shared" si="1331"/>
        <v>0</v>
      </c>
      <c r="CX72" s="74">
        <f t="shared" si="1331"/>
        <v>0</v>
      </c>
      <c r="CY72" s="11"/>
      <c r="CZ72" s="12" t="e">
        <f t="shared" si="1288"/>
        <v>#DIV/0!</v>
      </c>
      <c r="DA72" s="11"/>
      <c r="DB72" s="12" t="e">
        <f t="shared" si="1289"/>
        <v>#DIV/0!</v>
      </c>
      <c r="DC72" s="13"/>
      <c r="DD72" s="13"/>
      <c r="DE72" s="25"/>
      <c r="DF72" s="38"/>
      <c r="DG72" s="10"/>
      <c r="DH72" s="11"/>
      <c r="DI72" s="74">
        <f t="shared" si="1332"/>
        <v>0</v>
      </c>
      <c r="DJ72" s="74">
        <f t="shared" si="1332"/>
        <v>0</v>
      </c>
      <c r="DK72" s="11"/>
      <c r="DL72" s="12" t="e">
        <f t="shared" si="1291"/>
        <v>#DIV/0!</v>
      </c>
      <c r="DM72" s="11"/>
      <c r="DN72" s="12" t="e">
        <f t="shared" si="1292"/>
        <v>#DIV/0!</v>
      </c>
      <c r="DO72" s="13"/>
      <c r="DP72" s="13"/>
      <c r="DQ72" s="25"/>
      <c r="DR72" s="38"/>
      <c r="DS72" s="10"/>
      <c r="DT72" s="11"/>
      <c r="DU72" s="74">
        <f t="shared" si="1333"/>
        <v>0</v>
      </c>
      <c r="DV72" s="74">
        <f t="shared" si="1333"/>
        <v>0</v>
      </c>
      <c r="DW72" s="11"/>
      <c r="DX72" s="12" t="e">
        <f t="shared" si="1294"/>
        <v>#DIV/0!</v>
      </c>
      <c r="DY72" s="11"/>
      <c r="DZ72" s="12" t="e">
        <f t="shared" si="1295"/>
        <v>#DIV/0!</v>
      </c>
      <c r="EA72" s="13"/>
      <c r="EB72" s="13"/>
      <c r="EC72" s="25"/>
      <c r="ED72" s="38"/>
      <c r="EE72" s="10"/>
      <c r="EF72" s="11"/>
      <c r="EG72" s="74">
        <f t="shared" si="1334"/>
        <v>0</v>
      </c>
      <c r="EH72" s="74">
        <f t="shared" si="1334"/>
        <v>0</v>
      </c>
      <c r="EI72" s="11"/>
      <c r="EJ72" s="12" t="e">
        <f t="shared" si="1297"/>
        <v>#DIV/0!</v>
      </c>
      <c r="EK72" s="11"/>
      <c r="EL72" s="12" t="e">
        <f t="shared" si="1298"/>
        <v>#DIV/0!</v>
      </c>
      <c r="EM72" s="13"/>
      <c r="EN72" s="13"/>
      <c r="EO72" s="25"/>
      <c r="EP72" s="38"/>
      <c r="EQ72" s="10"/>
      <c r="ER72" s="11"/>
      <c r="ES72" s="74">
        <f t="shared" si="1335"/>
        <v>0</v>
      </c>
      <c r="ET72" s="74">
        <f t="shared" si="1335"/>
        <v>0</v>
      </c>
      <c r="EU72" s="11"/>
      <c r="EV72" s="12" t="e">
        <f t="shared" si="1300"/>
        <v>#DIV/0!</v>
      </c>
      <c r="EW72" s="11"/>
      <c r="EX72" s="12" t="e">
        <f t="shared" si="1301"/>
        <v>#DIV/0!</v>
      </c>
      <c r="EY72" s="13"/>
      <c r="EZ72" s="13"/>
      <c r="FA72" s="25"/>
      <c r="FB72" s="38"/>
      <c r="FC72" s="10"/>
      <c r="FD72" s="11"/>
      <c r="FE72" s="74">
        <f t="shared" si="1336"/>
        <v>0</v>
      </c>
      <c r="FF72" s="74">
        <f t="shared" si="1336"/>
        <v>0</v>
      </c>
      <c r="FG72" s="11"/>
      <c r="FH72" s="12" t="e">
        <f t="shared" si="1303"/>
        <v>#DIV/0!</v>
      </c>
      <c r="FI72" s="11"/>
      <c r="FJ72" s="12" t="e">
        <f t="shared" si="1304"/>
        <v>#DIV/0!</v>
      </c>
      <c r="FK72" s="13"/>
      <c r="FL72" s="13"/>
      <c r="FM72" s="25"/>
      <c r="FN72" s="38"/>
      <c r="FO72" s="10"/>
      <c r="FP72" s="11"/>
      <c r="FQ72" s="74">
        <f t="shared" si="1337"/>
        <v>0</v>
      </c>
      <c r="FR72" s="74">
        <f t="shared" si="1337"/>
        <v>0</v>
      </c>
      <c r="FS72" s="11"/>
      <c r="FT72" s="12" t="e">
        <f t="shared" si="1306"/>
        <v>#DIV/0!</v>
      </c>
      <c r="FU72" s="11"/>
      <c r="FV72" s="12" t="e">
        <f t="shared" si="1307"/>
        <v>#DIV/0!</v>
      </c>
      <c r="FW72" s="13"/>
      <c r="FX72" s="13"/>
      <c r="FY72" s="25"/>
      <c r="FZ72" s="38"/>
      <c r="GA72" s="10"/>
      <c r="GB72" s="11"/>
      <c r="GC72" s="74">
        <f t="shared" si="1338"/>
        <v>0</v>
      </c>
      <c r="GD72" s="74">
        <f t="shared" si="1338"/>
        <v>0</v>
      </c>
      <c r="GE72" s="11"/>
      <c r="GF72" s="12" t="e">
        <f t="shared" si="1309"/>
        <v>#DIV/0!</v>
      </c>
      <c r="GG72" s="11"/>
      <c r="GH72" s="12" t="e">
        <f t="shared" si="1310"/>
        <v>#DIV/0!</v>
      </c>
      <c r="GI72" s="13"/>
      <c r="GJ72" s="13"/>
      <c r="GK72" s="25"/>
      <c r="GL72" s="38"/>
      <c r="GM72" s="10"/>
      <c r="GN72" s="11"/>
      <c r="GO72" s="74">
        <f t="shared" si="1339"/>
        <v>0</v>
      </c>
      <c r="GP72" s="74">
        <f t="shared" si="1339"/>
        <v>0</v>
      </c>
      <c r="GQ72" s="11"/>
      <c r="GR72" s="12" t="e">
        <f t="shared" si="1312"/>
        <v>#DIV/0!</v>
      </c>
      <c r="GS72" s="11"/>
      <c r="GT72" s="12" t="e">
        <f t="shared" si="1313"/>
        <v>#DIV/0!</v>
      </c>
      <c r="GU72" s="13"/>
      <c r="GV72" s="13"/>
      <c r="GW72" s="25"/>
      <c r="GX72" s="38"/>
      <c r="GY72" s="10"/>
      <c r="GZ72" s="11"/>
      <c r="HA72" s="74">
        <f t="shared" si="1340"/>
        <v>0</v>
      </c>
      <c r="HB72" s="74">
        <f t="shared" si="1340"/>
        <v>0</v>
      </c>
      <c r="HC72" s="11"/>
      <c r="HD72" s="12" t="e">
        <f t="shared" si="1315"/>
        <v>#DIV/0!</v>
      </c>
      <c r="HE72" s="11"/>
      <c r="HF72" s="12" t="e">
        <f t="shared" si="1316"/>
        <v>#DIV/0!</v>
      </c>
      <c r="HG72" s="13"/>
      <c r="HH72" s="13"/>
      <c r="HI72" s="25"/>
      <c r="HJ72" s="38"/>
      <c r="HK72" s="10">
        <f t="shared" si="1317"/>
        <v>5</v>
      </c>
      <c r="HL72" s="11">
        <f t="shared" si="1317"/>
        <v>0</v>
      </c>
      <c r="HM72" s="11">
        <f t="shared" si="1317"/>
        <v>3472</v>
      </c>
      <c r="HN72" s="11">
        <f t="shared" si="1317"/>
        <v>306</v>
      </c>
      <c r="HO72" s="11">
        <f t="shared" si="1318"/>
        <v>1947</v>
      </c>
      <c r="HP72" s="215">
        <f t="shared" si="1342"/>
        <v>0.56077188940092171</v>
      </c>
      <c r="HQ72" s="15">
        <f t="shared" si="1320"/>
        <v>114</v>
      </c>
      <c r="HR72" s="12">
        <f t="shared" si="1341"/>
        <v>5.8551617873651769E-2</v>
      </c>
      <c r="HS72" s="16">
        <v>62.1</v>
      </c>
      <c r="HT72" s="17">
        <v>1737</v>
      </c>
      <c r="HU72" s="16">
        <f t="shared" si="1321"/>
        <v>89.214175654853619</v>
      </c>
      <c r="HV72" s="23">
        <v>3905</v>
      </c>
      <c r="HW72" s="22">
        <v>4300</v>
      </c>
    </row>
    <row r="73" spans="1:231" ht="18.75" x14ac:dyDescent="0.25">
      <c r="A73" s="226"/>
      <c r="B73" s="41">
        <f t="shared" si="1136"/>
        <v>44482</v>
      </c>
      <c r="C73" s="10"/>
      <c r="D73" s="11"/>
      <c r="E73" s="74">
        <f t="shared" si="1322"/>
        <v>840</v>
      </c>
      <c r="F73" s="74">
        <f t="shared" si="1322"/>
        <v>72</v>
      </c>
      <c r="G73" s="11">
        <v>373</v>
      </c>
      <c r="H73" s="12">
        <f t="shared" si="1265"/>
        <v>0.48214285714285715</v>
      </c>
      <c r="I73" s="11">
        <v>32</v>
      </c>
      <c r="J73" s="12">
        <f t="shared" si="1323"/>
        <v>7.9012345679012344E-2</v>
      </c>
      <c r="K73" s="13"/>
      <c r="L73" s="11"/>
      <c r="M73" s="25">
        <v>4250.46875</v>
      </c>
      <c r="N73" s="38">
        <v>4270.7692307692305</v>
      </c>
      <c r="O73" s="10">
        <v>1</v>
      </c>
      <c r="P73" s="11"/>
      <c r="Q73" s="74">
        <f t="shared" si="1324"/>
        <v>845</v>
      </c>
      <c r="R73" s="74">
        <f t="shared" si="1324"/>
        <v>74</v>
      </c>
      <c r="S73" s="11">
        <v>394</v>
      </c>
      <c r="T73" s="12">
        <f t="shared" si="1267"/>
        <v>0.5053254437869823</v>
      </c>
      <c r="U73" s="11">
        <v>33</v>
      </c>
      <c r="V73" s="12">
        <f t="shared" si="1268"/>
        <v>7.7283372365339581E-2</v>
      </c>
      <c r="W73" s="13"/>
      <c r="X73" s="11"/>
      <c r="Y73" s="25">
        <v>4294.848484848485</v>
      </c>
      <c r="Z73" s="38">
        <v>4430.666666666667</v>
      </c>
      <c r="AA73" s="10">
        <v>3</v>
      </c>
      <c r="AB73" s="11"/>
      <c r="AC73" s="74">
        <f t="shared" si="1325"/>
        <v>138</v>
      </c>
      <c r="AD73" s="74">
        <f t="shared" si="1325"/>
        <v>12</v>
      </c>
      <c r="AE73" s="11">
        <v>51</v>
      </c>
      <c r="AF73" s="12">
        <f t="shared" si="1270"/>
        <v>0.40579710144927539</v>
      </c>
      <c r="AG73" s="11">
        <v>5</v>
      </c>
      <c r="AH73" s="12">
        <f t="shared" si="1271"/>
        <v>8.9285714285714288E-2</v>
      </c>
      <c r="AI73" s="13"/>
      <c r="AJ73" s="11"/>
      <c r="AK73" s="25">
        <v>4285.833333333333</v>
      </c>
      <c r="AL73" s="38">
        <v>4287.5</v>
      </c>
      <c r="AM73" s="10">
        <v>4</v>
      </c>
      <c r="AN73" s="11"/>
      <c r="AO73" s="74">
        <f t="shared" si="1326"/>
        <v>836</v>
      </c>
      <c r="AP73" s="74">
        <f t="shared" si="1326"/>
        <v>75</v>
      </c>
      <c r="AQ73" s="11">
        <v>372</v>
      </c>
      <c r="AR73" s="12">
        <f t="shared" si="1273"/>
        <v>0.48444976076555024</v>
      </c>
      <c r="AS73" s="11">
        <v>33</v>
      </c>
      <c r="AT73" s="12">
        <f t="shared" si="1274"/>
        <v>8.1481481481481488E-2</v>
      </c>
      <c r="AU73" s="13"/>
      <c r="AV73" s="11"/>
      <c r="AW73" s="25">
        <v>4351.2307692307695</v>
      </c>
      <c r="AX73" s="38">
        <v>4435.3846153846152</v>
      </c>
      <c r="AY73" s="10"/>
      <c r="AZ73" s="11"/>
      <c r="BA73" s="74">
        <f t="shared" si="1327"/>
        <v>805</v>
      </c>
      <c r="BB73" s="74">
        <f t="shared" si="1327"/>
        <v>73</v>
      </c>
      <c r="BC73" s="11">
        <v>369</v>
      </c>
      <c r="BD73" s="12">
        <f t="shared" si="1276"/>
        <v>0.49068322981366458</v>
      </c>
      <c r="BE73" s="11">
        <v>26</v>
      </c>
      <c r="BF73" s="12">
        <f t="shared" si="1277"/>
        <v>6.5822784810126586E-2</v>
      </c>
      <c r="BG73" s="13"/>
      <c r="BH73" s="11"/>
      <c r="BI73" s="25">
        <v>4477.878787878788</v>
      </c>
      <c r="BJ73" s="38">
        <v>4840.7692307692305</v>
      </c>
      <c r="BK73" s="10"/>
      <c r="BL73" s="11"/>
      <c r="BM73" s="74">
        <f t="shared" si="1328"/>
        <v>0</v>
      </c>
      <c r="BN73" s="74">
        <f t="shared" si="1328"/>
        <v>0</v>
      </c>
      <c r="BO73" s="11"/>
      <c r="BP73" s="12" t="e">
        <f t="shared" si="1279"/>
        <v>#DIV/0!</v>
      </c>
      <c r="BQ73" s="11"/>
      <c r="BR73" s="12" t="e">
        <f t="shared" si="1280"/>
        <v>#DIV/0!</v>
      </c>
      <c r="BS73" s="13"/>
      <c r="BT73" s="11"/>
      <c r="BU73" s="25"/>
      <c r="BV73" s="38"/>
      <c r="BW73" s="10"/>
      <c r="BX73" s="11"/>
      <c r="BY73" s="74">
        <f t="shared" si="1329"/>
        <v>0</v>
      </c>
      <c r="BZ73" s="74">
        <f t="shared" si="1329"/>
        <v>0</v>
      </c>
      <c r="CA73" s="11"/>
      <c r="CB73" s="12" t="e">
        <f t="shared" si="1282"/>
        <v>#DIV/0!</v>
      </c>
      <c r="CC73" s="11"/>
      <c r="CD73" s="12" t="e">
        <f t="shared" si="1283"/>
        <v>#DIV/0!</v>
      </c>
      <c r="CE73" s="13"/>
      <c r="CF73" s="11"/>
      <c r="CG73" s="25"/>
      <c r="CH73" s="38"/>
      <c r="CI73" s="10"/>
      <c r="CJ73" s="11"/>
      <c r="CK73" s="74">
        <f t="shared" si="1330"/>
        <v>0</v>
      </c>
      <c r="CL73" s="74">
        <f t="shared" si="1330"/>
        <v>0</v>
      </c>
      <c r="CM73" s="11"/>
      <c r="CN73" s="12" t="e">
        <f t="shared" si="1285"/>
        <v>#DIV/0!</v>
      </c>
      <c r="CO73" s="11"/>
      <c r="CP73" s="12" t="e">
        <f t="shared" si="1286"/>
        <v>#DIV/0!</v>
      </c>
      <c r="CQ73" s="13"/>
      <c r="CR73" s="11"/>
      <c r="CS73" s="25"/>
      <c r="CT73" s="38"/>
      <c r="CU73" s="10"/>
      <c r="CV73" s="11"/>
      <c r="CW73" s="74">
        <f t="shared" si="1331"/>
        <v>0</v>
      </c>
      <c r="CX73" s="74">
        <f t="shared" si="1331"/>
        <v>0</v>
      </c>
      <c r="CY73" s="11"/>
      <c r="CZ73" s="12" t="e">
        <f t="shared" si="1288"/>
        <v>#DIV/0!</v>
      </c>
      <c r="DA73" s="11"/>
      <c r="DB73" s="12" t="e">
        <f t="shared" si="1289"/>
        <v>#DIV/0!</v>
      </c>
      <c r="DC73" s="13"/>
      <c r="DD73" s="11"/>
      <c r="DE73" s="25"/>
      <c r="DF73" s="38"/>
      <c r="DG73" s="10"/>
      <c r="DH73" s="11"/>
      <c r="DI73" s="74">
        <f t="shared" si="1332"/>
        <v>0</v>
      </c>
      <c r="DJ73" s="74">
        <f t="shared" si="1332"/>
        <v>0</v>
      </c>
      <c r="DK73" s="11"/>
      <c r="DL73" s="12" t="e">
        <f t="shared" si="1291"/>
        <v>#DIV/0!</v>
      </c>
      <c r="DM73" s="11"/>
      <c r="DN73" s="12" t="e">
        <f t="shared" si="1292"/>
        <v>#DIV/0!</v>
      </c>
      <c r="DO73" s="13"/>
      <c r="DP73" s="11"/>
      <c r="DQ73" s="25"/>
      <c r="DR73" s="38"/>
      <c r="DS73" s="10"/>
      <c r="DT73" s="11"/>
      <c r="DU73" s="74">
        <f t="shared" si="1333"/>
        <v>0</v>
      </c>
      <c r="DV73" s="74">
        <f t="shared" si="1333"/>
        <v>0</v>
      </c>
      <c r="DW73" s="11"/>
      <c r="DX73" s="12" t="e">
        <f t="shared" si="1294"/>
        <v>#DIV/0!</v>
      </c>
      <c r="DY73" s="11"/>
      <c r="DZ73" s="12" t="e">
        <f t="shared" si="1295"/>
        <v>#DIV/0!</v>
      </c>
      <c r="EA73" s="13"/>
      <c r="EB73" s="11"/>
      <c r="EC73" s="25"/>
      <c r="ED73" s="38"/>
      <c r="EE73" s="10"/>
      <c r="EF73" s="11"/>
      <c r="EG73" s="74">
        <f t="shared" si="1334"/>
        <v>0</v>
      </c>
      <c r="EH73" s="74">
        <f t="shared" si="1334"/>
        <v>0</v>
      </c>
      <c r="EI73" s="11"/>
      <c r="EJ73" s="12" t="e">
        <f t="shared" si="1297"/>
        <v>#DIV/0!</v>
      </c>
      <c r="EK73" s="11"/>
      <c r="EL73" s="12" t="e">
        <f t="shared" si="1298"/>
        <v>#DIV/0!</v>
      </c>
      <c r="EM73" s="13"/>
      <c r="EN73" s="11"/>
      <c r="EO73" s="25"/>
      <c r="EP73" s="38"/>
      <c r="EQ73" s="10"/>
      <c r="ER73" s="11"/>
      <c r="ES73" s="74">
        <f t="shared" si="1335"/>
        <v>0</v>
      </c>
      <c r="ET73" s="74">
        <f t="shared" si="1335"/>
        <v>0</v>
      </c>
      <c r="EU73" s="11"/>
      <c r="EV73" s="12" t="e">
        <f t="shared" si="1300"/>
        <v>#DIV/0!</v>
      </c>
      <c r="EW73" s="11"/>
      <c r="EX73" s="12" t="e">
        <f t="shared" si="1301"/>
        <v>#DIV/0!</v>
      </c>
      <c r="EY73" s="13"/>
      <c r="EZ73" s="11"/>
      <c r="FA73" s="25"/>
      <c r="FB73" s="38"/>
      <c r="FC73" s="10"/>
      <c r="FD73" s="11"/>
      <c r="FE73" s="74">
        <f t="shared" si="1336"/>
        <v>0</v>
      </c>
      <c r="FF73" s="74">
        <f t="shared" si="1336"/>
        <v>0</v>
      </c>
      <c r="FG73" s="11"/>
      <c r="FH73" s="12" t="e">
        <f t="shared" si="1303"/>
        <v>#DIV/0!</v>
      </c>
      <c r="FI73" s="11"/>
      <c r="FJ73" s="12" t="e">
        <f t="shared" si="1304"/>
        <v>#DIV/0!</v>
      </c>
      <c r="FK73" s="13"/>
      <c r="FL73" s="11"/>
      <c r="FM73" s="25"/>
      <c r="FN73" s="38"/>
      <c r="FO73" s="10"/>
      <c r="FP73" s="11"/>
      <c r="FQ73" s="74">
        <f t="shared" si="1337"/>
        <v>0</v>
      </c>
      <c r="FR73" s="74">
        <f t="shared" si="1337"/>
        <v>0</v>
      </c>
      <c r="FS73" s="11"/>
      <c r="FT73" s="12" t="e">
        <f t="shared" si="1306"/>
        <v>#DIV/0!</v>
      </c>
      <c r="FU73" s="11"/>
      <c r="FV73" s="12" t="e">
        <f t="shared" si="1307"/>
        <v>#DIV/0!</v>
      </c>
      <c r="FW73" s="13"/>
      <c r="FX73" s="11"/>
      <c r="FY73" s="25"/>
      <c r="FZ73" s="38"/>
      <c r="GA73" s="10"/>
      <c r="GB73" s="11"/>
      <c r="GC73" s="74">
        <f t="shared" si="1338"/>
        <v>0</v>
      </c>
      <c r="GD73" s="74">
        <f t="shared" si="1338"/>
        <v>0</v>
      </c>
      <c r="GE73" s="11"/>
      <c r="GF73" s="12" t="e">
        <f t="shared" si="1309"/>
        <v>#DIV/0!</v>
      </c>
      <c r="GG73" s="11"/>
      <c r="GH73" s="12" t="e">
        <f t="shared" si="1310"/>
        <v>#DIV/0!</v>
      </c>
      <c r="GI73" s="13"/>
      <c r="GJ73" s="11"/>
      <c r="GK73" s="25"/>
      <c r="GL73" s="38"/>
      <c r="GM73" s="10"/>
      <c r="GN73" s="11"/>
      <c r="GO73" s="74">
        <f t="shared" si="1339"/>
        <v>0</v>
      </c>
      <c r="GP73" s="74">
        <f t="shared" si="1339"/>
        <v>0</v>
      </c>
      <c r="GQ73" s="11"/>
      <c r="GR73" s="12" t="e">
        <f t="shared" si="1312"/>
        <v>#DIV/0!</v>
      </c>
      <c r="GS73" s="11"/>
      <c r="GT73" s="12" t="e">
        <f t="shared" si="1313"/>
        <v>#DIV/0!</v>
      </c>
      <c r="GU73" s="13"/>
      <c r="GV73" s="11"/>
      <c r="GW73" s="25"/>
      <c r="GX73" s="38"/>
      <c r="GY73" s="10"/>
      <c r="GZ73" s="11"/>
      <c r="HA73" s="74">
        <f t="shared" si="1340"/>
        <v>0</v>
      </c>
      <c r="HB73" s="74">
        <f t="shared" si="1340"/>
        <v>0</v>
      </c>
      <c r="HC73" s="11"/>
      <c r="HD73" s="12" t="e">
        <f t="shared" si="1315"/>
        <v>#DIV/0!</v>
      </c>
      <c r="HE73" s="11"/>
      <c r="HF73" s="12" t="e">
        <f t="shared" si="1316"/>
        <v>#DIV/0!</v>
      </c>
      <c r="HG73" s="13"/>
      <c r="HH73" s="11"/>
      <c r="HI73" s="25"/>
      <c r="HJ73" s="38"/>
      <c r="HK73" s="10">
        <f t="shared" si="1317"/>
        <v>8</v>
      </c>
      <c r="HL73" s="11">
        <f t="shared" si="1317"/>
        <v>0</v>
      </c>
      <c r="HM73" s="11">
        <f t="shared" si="1317"/>
        <v>3464</v>
      </c>
      <c r="HN73" s="11">
        <f t="shared" si="1317"/>
        <v>306</v>
      </c>
      <c r="HO73" s="11">
        <f t="shared" si="1318"/>
        <v>1688</v>
      </c>
      <c r="HP73" s="215">
        <f t="shared" si="1342"/>
        <v>0.48729792147806006</v>
      </c>
      <c r="HQ73" s="15">
        <f t="shared" si="1320"/>
        <v>129</v>
      </c>
      <c r="HR73" s="12">
        <f t="shared" si="1341"/>
        <v>7.6421800947867297E-2</v>
      </c>
      <c r="HS73" s="16">
        <v>62.4</v>
      </c>
      <c r="HT73" s="17">
        <v>1445</v>
      </c>
      <c r="HU73" s="16">
        <f t="shared" si="1321"/>
        <v>85.604265402843609</v>
      </c>
      <c r="HV73" s="23">
        <v>4341.7216117216121</v>
      </c>
      <c r="HW73" s="22">
        <v>4477.9310344827591</v>
      </c>
    </row>
    <row r="74" spans="1:231" ht="18.75" x14ac:dyDescent="0.25">
      <c r="A74" s="226"/>
      <c r="B74" s="41">
        <f t="shared" si="1136"/>
        <v>44483</v>
      </c>
      <c r="C74" s="10">
        <v>1</v>
      </c>
      <c r="D74" s="11"/>
      <c r="E74" s="74">
        <f>E73-C74</f>
        <v>839</v>
      </c>
      <c r="F74" s="74">
        <f>F73-D74</f>
        <v>72</v>
      </c>
      <c r="G74" s="11">
        <v>389</v>
      </c>
      <c r="H74" s="12">
        <f t="shared" si="1265"/>
        <v>0.49463647199046484</v>
      </c>
      <c r="I74" s="11">
        <v>26</v>
      </c>
      <c r="J74" s="12">
        <f t="shared" si="1323"/>
        <v>6.2650602409638559E-2</v>
      </c>
      <c r="K74" s="13"/>
      <c r="L74" s="11"/>
      <c r="M74" s="39">
        <v>95.3125</v>
      </c>
      <c r="N74" s="43">
        <v>100</v>
      </c>
      <c r="O74" s="10">
        <v>3</v>
      </c>
      <c r="P74" s="11"/>
      <c r="Q74" s="74">
        <f t="shared" si="1324"/>
        <v>842</v>
      </c>
      <c r="R74" s="74">
        <f t="shared" si="1324"/>
        <v>74</v>
      </c>
      <c r="S74" s="11">
        <v>438</v>
      </c>
      <c r="T74" s="12">
        <f t="shared" si="1267"/>
        <v>0.57838479809976251</v>
      </c>
      <c r="U74" s="11">
        <v>49</v>
      </c>
      <c r="V74" s="12">
        <f t="shared" si="1268"/>
        <v>0.10061601642710473</v>
      </c>
      <c r="W74" s="13"/>
      <c r="X74" s="11"/>
      <c r="Y74" s="39">
        <v>93.939393939393938</v>
      </c>
      <c r="Z74" s="43">
        <v>100</v>
      </c>
      <c r="AA74" s="10">
        <v>1</v>
      </c>
      <c r="AB74" s="11"/>
      <c r="AC74" s="74">
        <f t="shared" si="1325"/>
        <v>137</v>
      </c>
      <c r="AD74" s="74">
        <f t="shared" si="1325"/>
        <v>12</v>
      </c>
      <c r="AE74" s="11">
        <v>70</v>
      </c>
      <c r="AF74" s="12">
        <f t="shared" si="1270"/>
        <v>0.58394160583941601</v>
      </c>
      <c r="AG74" s="11">
        <v>10</v>
      </c>
      <c r="AH74" s="12">
        <f t="shared" si="1271"/>
        <v>0.125</v>
      </c>
      <c r="AI74" s="13"/>
      <c r="AJ74" s="11"/>
      <c r="AK74" s="39">
        <v>83.333333333333329</v>
      </c>
      <c r="AL74" s="43">
        <v>75</v>
      </c>
      <c r="AM74" s="10"/>
      <c r="AN74" s="11"/>
      <c r="AO74" s="74">
        <f t="shared" si="1326"/>
        <v>836</v>
      </c>
      <c r="AP74" s="74">
        <f t="shared" si="1326"/>
        <v>75</v>
      </c>
      <c r="AQ74" s="11">
        <v>448</v>
      </c>
      <c r="AR74" s="12">
        <f t="shared" si="1273"/>
        <v>0.5633971291866029</v>
      </c>
      <c r="AS74" s="11">
        <v>23</v>
      </c>
      <c r="AT74" s="12">
        <f t="shared" si="1274"/>
        <v>4.8832271762208071E-2</v>
      </c>
      <c r="AU74" s="13"/>
      <c r="AV74" s="11"/>
      <c r="AW74" s="39">
        <v>89.230769230769226</v>
      </c>
      <c r="AX74" s="43">
        <v>69.230769230769226</v>
      </c>
      <c r="AY74" s="10">
        <v>1</v>
      </c>
      <c r="AZ74" s="11"/>
      <c r="BA74" s="74">
        <f t="shared" si="1327"/>
        <v>804</v>
      </c>
      <c r="BB74" s="74">
        <f t="shared" si="1327"/>
        <v>73</v>
      </c>
      <c r="BC74" s="11">
        <v>404</v>
      </c>
      <c r="BD74" s="12">
        <f t="shared" si="1276"/>
        <v>0.56218905472636815</v>
      </c>
      <c r="BE74" s="11">
        <v>48</v>
      </c>
      <c r="BF74" s="12">
        <f t="shared" si="1277"/>
        <v>0.10619469026548672</v>
      </c>
      <c r="BG74" s="13"/>
      <c r="BH74" s="11"/>
      <c r="BI74" s="39">
        <v>87.878787878787875</v>
      </c>
      <c r="BJ74" s="43">
        <v>84.615384615384613</v>
      </c>
      <c r="BK74" s="10"/>
      <c r="BL74" s="11"/>
      <c r="BM74" s="74">
        <f t="shared" si="1328"/>
        <v>0</v>
      </c>
      <c r="BN74" s="74">
        <f t="shared" si="1328"/>
        <v>0</v>
      </c>
      <c r="BO74" s="11"/>
      <c r="BP74" s="12" t="e">
        <f t="shared" si="1279"/>
        <v>#DIV/0!</v>
      </c>
      <c r="BQ74" s="11"/>
      <c r="BR74" s="12" t="e">
        <f t="shared" si="1280"/>
        <v>#DIV/0!</v>
      </c>
      <c r="BS74" s="13"/>
      <c r="BT74" s="11"/>
      <c r="BU74" s="39"/>
      <c r="BV74" s="43"/>
      <c r="BW74" s="10"/>
      <c r="BX74" s="11"/>
      <c r="BY74" s="74">
        <f t="shared" si="1329"/>
        <v>0</v>
      </c>
      <c r="BZ74" s="74">
        <f t="shared" si="1329"/>
        <v>0</v>
      </c>
      <c r="CA74" s="11"/>
      <c r="CB74" s="12" t="e">
        <f t="shared" si="1282"/>
        <v>#DIV/0!</v>
      </c>
      <c r="CC74" s="11"/>
      <c r="CD74" s="12" t="e">
        <f t="shared" si="1283"/>
        <v>#DIV/0!</v>
      </c>
      <c r="CE74" s="13"/>
      <c r="CF74" s="11"/>
      <c r="CG74" s="39"/>
      <c r="CH74" s="43"/>
      <c r="CI74" s="10"/>
      <c r="CJ74" s="11"/>
      <c r="CK74" s="74">
        <f t="shared" si="1330"/>
        <v>0</v>
      </c>
      <c r="CL74" s="74">
        <f t="shared" si="1330"/>
        <v>0</v>
      </c>
      <c r="CM74" s="11"/>
      <c r="CN74" s="12" t="e">
        <f t="shared" si="1285"/>
        <v>#DIV/0!</v>
      </c>
      <c r="CO74" s="11"/>
      <c r="CP74" s="12" t="e">
        <f t="shared" si="1286"/>
        <v>#DIV/0!</v>
      </c>
      <c r="CQ74" s="13"/>
      <c r="CR74" s="11"/>
      <c r="CS74" s="39"/>
      <c r="CT74" s="43"/>
      <c r="CU74" s="10"/>
      <c r="CV74" s="11"/>
      <c r="CW74" s="74">
        <f t="shared" si="1331"/>
        <v>0</v>
      </c>
      <c r="CX74" s="74">
        <f t="shared" si="1331"/>
        <v>0</v>
      </c>
      <c r="CY74" s="11"/>
      <c r="CZ74" s="12" t="e">
        <f t="shared" si="1288"/>
        <v>#DIV/0!</v>
      </c>
      <c r="DA74" s="11"/>
      <c r="DB74" s="12" t="e">
        <f t="shared" si="1289"/>
        <v>#DIV/0!</v>
      </c>
      <c r="DC74" s="13"/>
      <c r="DD74" s="11"/>
      <c r="DE74" s="39"/>
      <c r="DF74" s="43"/>
      <c r="DG74" s="10"/>
      <c r="DH74" s="11"/>
      <c r="DI74" s="74">
        <f t="shared" si="1332"/>
        <v>0</v>
      </c>
      <c r="DJ74" s="74">
        <f t="shared" si="1332"/>
        <v>0</v>
      </c>
      <c r="DK74" s="11"/>
      <c r="DL74" s="12" t="e">
        <f t="shared" si="1291"/>
        <v>#DIV/0!</v>
      </c>
      <c r="DM74" s="11"/>
      <c r="DN74" s="12" t="e">
        <f t="shared" si="1292"/>
        <v>#DIV/0!</v>
      </c>
      <c r="DO74" s="13"/>
      <c r="DP74" s="11"/>
      <c r="DQ74" s="39"/>
      <c r="DR74" s="43"/>
      <c r="DS74" s="10"/>
      <c r="DT74" s="11"/>
      <c r="DU74" s="74">
        <f t="shared" si="1333"/>
        <v>0</v>
      </c>
      <c r="DV74" s="74">
        <f t="shared" si="1333"/>
        <v>0</v>
      </c>
      <c r="DW74" s="11"/>
      <c r="DX74" s="12" t="e">
        <f t="shared" si="1294"/>
        <v>#DIV/0!</v>
      </c>
      <c r="DY74" s="11"/>
      <c r="DZ74" s="12" t="e">
        <f t="shared" si="1295"/>
        <v>#DIV/0!</v>
      </c>
      <c r="EA74" s="13"/>
      <c r="EB74" s="11"/>
      <c r="EC74" s="39"/>
      <c r="ED74" s="43"/>
      <c r="EE74" s="10"/>
      <c r="EF74" s="11"/>
      <c r="EG74" s="74">
        <f t="shared" si="1334"/>
        <v>0</v>
      </c>
      <c r="EH74" s="74">
        <f t="shared" si="1334"/>
        <v>0</v>
      </c>
      <c r="EI74" s="11"/>
      <c r="EJ74" s="12" t="e">
        <f t="shared" si="1297"/>
        <v>#DIV/0!</v>
      </c>
      <c r="EK74" s="11"/>
      <c r="EL74" s="12" t="e">
        <f t="shared" si="1298"/>
        <v>#DIV/0!</v>
      </c>
      <c r="EM74" s="13"/>
      <c r="EN74" s="11"/>
      <c r="EO74" s="39"/>
      <c r="EP74" s="43"/>
      <c r="EQ74" s="10"/>
      <c r="ER74" s="11"/>
      <c r="ES74" s="74">
        <f t="shared" si="1335"/>
        <v>0</v>
      </c>
      <c r="ET74" s="74">
        <f t="shared" si="1335"/>
        <v>0</v>
      </c>
      <c r="EU74" s="11"/>
      <c r="EV74" s="12" t="e">
        <f t="shared" si="1300"/>
        <v>#DIV/0!</v>
      </c>
      <c r="EW74" s="11"/>
      <c r="EX74" s="12" t="e">
        <f t="shared" si="1301"/>
        <v>#DIV/0!</v>
      </c>
      <c r="EY74" s="13"/>
      <c r="EZ74" s="11"/>
      <c r="FA74" s="39"/>
      <c r="FB74" s="43"/>
      <c r="FC74" s="10"/>
      <c r="FD74" s="11"/>
      <c r="FE74" s="74">
        <f t="shared" si="1336"/>
        <v>0</v>
      </c>
      <c r="FF74" s="74">
        <f t="shared" si="1336"/>
        <v>0</v>
      </c>
      <c r="FG74" s="11"/>
      <c r="FH74" s="12" t="e">
        <f t="shared" si="1303"/>
        <v>#DIV/0!</v>
      </c>
      <c r="FI74" s="11"/>
      <c r="FJ74" s="12" t="e">
        <f t="shared" si="1304"/>
        <v>#DIV/0!</v>
      </c>
      <c r="FK74" s="13"/>
      <c r="FL74" s="11"/>
      <c r="FM74" s="39"/>
      <c r="FN74" s="43"/>
      <c r="FO74" s="10"/>
      <c r="FP74" s="11"/>
      <c r="FQ74" s="74">
        <f t="shared" si="1337"/>
        <v>0</v>
      </c>
      <c r="FR74" s="74">
        <f t="shared" si="1337"/>
        <v>0</v>
      </c>
      <c r="FS74" s="11"/>
      <c r="FT74" s="12" t="e">
        <f t="shared" si="1306"/>
        <v>#DIV/0!</v>
      </c>
      <c r="FU74" s="11"/>
      <c r="FV74" s="12" t="e">
        <f t="shared" si="1307"/>
        <v>#DIV/0!</v>
      </c>
      <c r="FW74" s="13"/>
      <c r="FX74" s="11"/>
      <c r="FY74" s="39"/>
      <c r="FZ74" s="43"/>
      <c r="GA74" s="10"/>
      <c r="GB74" s="11"/>
      <c r="GC74" s="74">
        <f t="shared" si="1338"/>
        <v>0</v>
      </c>
      <c r="GD74" s="74">
        <f t="shared" si="1338"/>
        <v>0</v>
      </c>
      <c r="GE74" s="11"/>
      <c r="GF74" s="12" t="e">
        <f t="shared" si="1309"/>
        <v>#DIV/0!</v>
      </c>
      <c r="GG74" s="11"/>
      <c r="GH74" s="12" t="e">
        <f t="shared" si="1310"/>
        <v>#DIV/0!</v>
      </c>
      <c r="GI74" s="13"/>
      <c r="GJ74" s="11"/>
      <c r="GK74" s="39"/>
      <c r="GL74" s="43"/>
      <c r="GM74" s="10"/>
      <c r="GN74" s="11"/>
      <c r="GO74" s="74">
        <f t="shared" si="1339"/>
        <v>0</v>
      </c>
      <c r="GP74" s="74">
        <f t="shared" si="1339"/>
        <v>0</v>
      </c>
      <c r="GQ74" s="11"/>
      <c r="GR74" s="12" t="e">
        <f t="shared" si="1312"/>
        <v>#DIV/0!</v>
      </c>
      <c r="GS74" s="11"/>
      <c r="GT74" s="12" t="e">
        <f t="shared" si="1313"/>
        <v>#DIV/0!</v>
      </c>
      <c r="GU74" s="13"/>
      <c r="GV74" s="11"/>
      <c r="GW74" s="39"/>
      <c r="GX74" s="43"/>
      <c r="GY74" s="10"/>
      <c r="GZ74" s="11"/>
      <c r="HA74" s="74">
        <f t="shared" si="1340"/>
        <v>0</v>
      </c>
      <c r="HB74" s="74">
        <f t="shared" si="1340"/>
        <v>0</v>
      </c>
      <c r="HC74" s="11"/>
      <c r="HD74" s="12" t="e">
        <f t="shared" si="1315"/>
        <v>#DIV/0!</v>
      </c>
      <c r="HE74" s="11"/>
      <c r="HF74" s="12" t="e">
        <f t="shared" si="1316"/>
        <v>#DIV/0!</v>
      </c>
      <c r="HG74" s="13"/>
      <c r="HH74" s="11"/>
      <c r="HI74" s="39"/>
      <c r="HJ74" s="43"/>
      <c r="HK74" s="10">
        <f t="shared" si="1317"/>
        <v>6</v>
      </c>
      <c r="HL74" s="11">
        <f t="shared" si="1317"/>
        <v>0</v>
      </c>
      <c r="HM74" s="11">
        <f t="shared" si="1317"/>
        <v>3458</v>
      </c>
      <c r="HN74" s="11">
        <f t="shared" si="1317"/>
        <v>306</v>
      </c>
      <c r="HO74" s="11">
        <f t="shared" si="1318"/>
        <v>1905</v>
      </c>
      <c r="HP74" s="215">
        <f t="shared" si="1342"/>
        <v>0.55089647194910352</v>
      </c>
      <c r="HQ74" s="15">
        <f t="shared" si="1320"/>
        <v>156</v>
      </c>
      <c r="HR74" s="12">
        <f t="shared" si="1341"/>
        <v>8.1889763779527558E-2</v>
      </c>
      <c r="HS74" s="16">
        <v>63.3</v>
      </c>
      <c r="HT74" s="17">
        <v>1631</v>
      </c>
      <c r="HU74" s="16">
        <f t="shared" si="1321"/>
        <v>85.616797900262469</v>
      </c>
      <c r="HV74" s="23">
        <v>89.377289377289372</v>
      </c>
      <c r="HW74" s="22">
        <v>77.58620689655173</v>
      </c>
    </row>
    <row r="75" spans="1:231" ht="19.5" thickBot="1" x14ac:dyDescent="0.3">
      <c r="A75" s="226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2677</v>
      </c>
      <c r="H75" s="28">
        <f>((G75+I75)/7)/E74</f>
        <v>0.50434190362676656</v>
      </c>
      <c r="I75" s="27">
        <f>SUM(I68:I74)</f>
        <v>285</v>
      </c>
      <c r="J75" s="28">
        <f>(I75/(I75+G75))</f>
        <v>9.6218771100607697E-2</v>
      </c>
      <c r="K75" s="27"/>
      <c r="L75" s="27"/>
      <c r="M75" s="29">
        <f>M73/M72*100-100</f>
        <v>8.8468309859155028</v>
      </c>
      <c r="N75" s="72">
        <f>N73/N72*100-100</f>
        <v>-0.67978533094812121</v>
      </c>
      <c r="O75" s="26">
        <f t="shared" ref="O75:P75" si="1343">SUM(O68:O74)</f>
        <v>6</v>
      </c>
      <c r="P75" s="27">
        <f t="shared" si="1343"/>
        <v>1</v>
      </c>
      <c r="Q75" s="27"/>
      <c r="R75" s="27"/>
      <c r="S75" s="27">
        <f t="shared" ref="S75" si="1344">SUM(S68:S74)</f>
        <v>2991</v>
      </c>
      <c r="T75" s="28">
        <f t="shared" ref="T75" si="1345">((S75+U75)/7)/Q74</f>
        <v>0.55055989141499828</v>
      </c>
      <c r="U75" s="27">
        <f t="shared" ref="U75" si="1346">SUM(U68:U74)</f>
        <v>254</v>
      </c>
      <c r="V75" s="28">
        <f t="shared" ref="V75" si="1347">(U75/(U75+S75))</f>
        <v>7.8274268104776584E-2</v>
      </c>
      <c r="W75" s="27"/>
      <c r="X75" s="27"/>
      <c r="Y75" s="29">
        <f t="shared" ref="Y75:Z75" si="1348">Y73/Y72*100-100</f>
        <v>9.9833158732006524</v>
      </c>
      <c r="Z75" s="72">
        <f t="shared" si="1348"/>
        <v>3.038759689922486</v>
      </c>
      <c r="AA75" s="26">
        <f t="shared" ref="AA75:AB75" si="1349">SUM(AA68:AA74)</f>
        <v>10</v>
      </c>
      <c r="AB75" s="27">
        <f t="shared" si="1349"/>
        <v>0</v>
      </c>
      <c r="AC75" s="27"/>
      <c r="AD75" s="27"/>
      <c r="AE75" s="27">
        <f t="shared" ref="AE75" si="1350">SUM(AE68:AE74)</f>
        <v>418</v>
      </c>
      <c r="AF75" s="28">
        <f t="shared" ref="AF75" si="1351">((AE75+AG75)/7)/AC74</f>
        <v>0.48696558915537014</v>
      </c>
      <c r="AG75" s="27">
        <f t="shared" ref="AG75" si="1352">SUM(AG68:AG74)</f>
        <v>49</v>
      </c>
      <c r="AH75" s="28">
        <f t="shared" ref="AH75" si="1353">(AG75/(AG75+AE75))</f>
        <v>0.10492505353319058</v>
      </c>
      <c r="AI75" s="27"/>
      <c r="AJ75" s="27"/>
      <c r="AK75" s="29">
        <f t="shared" ref="AK75:AL75" si="1354">AK73/AK72*100-100</f>
        <v>9.7524541186512863</v>
      </c>
      <c r="AL75" s="72">
        <f t="shared" si="1354"/>
        <v>-0.29069767441860961</v>
      </c>
      <c r="AM75" s="26">
        <f t="shared" ref="AM75:AN75" si="1355">SUM(AM68:AM74)</f>
        <v>11</v>
      </c>
      <c r="AN75" s="27">
        <f t="shared" si="1355"/>
        <v>0</v>
      </c>
      <c r="AO75" s="27"/>
      <c r="AP75" s="27"/>
      <c r="AQ75" s="27">
        <f t="shared" ref="AQ75" si="1356">SUM(AQ68:AQ74)</f>
        <v>2918</v>
      </c>
      <c r="AR75" s="28">
        <f t="shared" ref="AR75" si="1357">((AQ75+AS75)/7)/AO74</f>
        <v>0.53691045796308956</v>
      </c>
      <c r="AS75" s="27">
        <f t="shared" ref="AS75" si="1358">SUM(AS68:AS74)</f>
        <v>224</v>
      </c>
      <c r="AT75" s="28">
        <f t="shared" ref="AT75" si="1359">(AS75/(AS75+AQ75))</f>
        <v>7.1292170591979634E-2</v>
      </c>
      <c r="AU75" s="27"/>
      <c r="AV75" s="27"/>
      <c r="AW75" s="29">
        <f t="shared" ref="AW75:AX75" si="1360">AW73/AW72*100-100</f>
        <v>11.427164384910867</v>
      </c>
      <c r="AX75" s="72">
        <f t="shared" si="1360"/>
        <v>3.1484794275491907</v>
      </c>
      <c r="AY75" s="26">
        <f t="shared" ref="AY75:AZ75" si="1361">SUM(AY68:AY74)</f>
        <v>13</v>
      </c>
      <c r="AZ75" s="27">
        <f t="shared" si="1361"/>
        <v>0</v>
      </c>
      <c r="BA75" s="27"/>
      <c r="BB75" s="27"/>
      <c r="BC75" s="27">
        <f t="shared" ref="BC75" si="1362">SUM(BC68:BC74)</f>
        <v>2666</v>
      </c>
      <c r="BD75" s="28">
        <f t="shared" ref="BD75" si="1363">((BC75+BE75)/7)/BA74</f>
        <v>0.52185501066098083</v>
      </c>
      <c r="BE75" s="27">
        <f t="shared" ref="BE75" si="1364">SUM(BE68:BE74)</f>
        <v>271</v>
      </c>
      <c r="BF75" s="28">
        <f t="shared" ref="BF75" si="1365">(BE75/(BE75+BC75))</f>
        <v>9.2271024855294523E-2</v>
      </c>
      <c r="BG75" s="27"/>
      <c r="BH75" s="27"/>
      <c r="BI75" s="29">
        <f t="shared" ref="BI75:BJ75" si="1366">BI73/BI72*100-100</f>
        <v>14.670391494975348</v>
      </c>
      <c r="BJ75" s="72">
        <f t="shared" si="1366"/>
        <v>12.576028622540235</v>
      </c>
      <c r="BK75" s="26">
        <f t="shared" ref="BK75:BL75" si="1367">SUM(BK68:BK74)</f>
        <v>0</v>
      </c>
      <c r="BL75" s="27">
        <f t="shared" si="1367"/>
        <v>0</v>
      </c>
      <c r="BM75" s="27"/>
      <c r="BN75" s="27"/>
      <c r="BO75" s="27">
        <f t="shared" ref="BO75" si="1368">SUM(BO68:BO74)</f>
        <v>0</v>
      </c>
      <c r="BP75" s="28" t="e">
        <f t="shared" ref="BP75" si="1369">((BO75+BQ75)/7)/BM74</f>
        <v>#DIV/0!</v>
      </c>
      <c r="BQ75" s="27">
        <f t="shared" ref="BQ75" si="1370">SUM(BQ68:BQ74)</f>
        <v>0</v>
      </c>
      <c r="BR75" s="28" t="e">
        <f t="shared" ref="BR75" si="1371">(BQ75/(BQ75+BO75))</f>
        <v>#DIV/0!</v>
      </c>
      <c r="BS75" s="27"/>
      <c r="BT75" s="27"/>
      <c r="BU75" s="29" t="e">
        <f t="shared" ref="BU75:BV75" si="1372">BU73/BU72*100-100</f>
        <v>#DIV/0!</v>
      </c>
      <c r="BV75" s="72" t="e">
        <f t="shared" si="1372"/>
        <v>#DIV/0!</v>
      </c>
      <c r="BW75" s="26">
        <f t="shared" ref="BW75:BX75" si="1373">SUM(BW68:BW74)</f>
        <v>0</v>
      </c>
      <c r="BX75" s="27">
        <f t="shared" si="1373"/>
        <v>0</v>
      </c>
      <c r="BY75" s="27"/>
      <c r="BZ75" s="27"/>
      <c r="CA75" s="27">
        <f t="shared" ref="CA75" si="1374">SUM(CA68:CA74)</f>
        <v>0</v>
      </c>
      <c r="CB75" s="28" t="e">
        <f t="shared" ref="CB75" si="1375">((CA75+CC75)/7)/BY74</f>
        <v>#DIV/0!</v>
      </c>
      <c r="CC75" s="27">
        <f t="shared" ref="CC75" si="1376">SUM(CC68:CC74)</f>
        <v>0</v>
      </c>
      <c r="CD75" s="28" t="e">
        <f t="shared" ref="CD75" si="1377">(CC75/(CC75+CA75))</f>
        <v>#DIV/0!</v>
      </c>
      <c r="CE75" s="27"/>
      <c r="CF75" s="27"/>
      <c r="CG75" s="29" t="e">
        <f t="shared" ref="CG75:CH75" si="1378">CG73/CG72*100-100</f>
        <v>#DIV/0!</v>
      </c>
      <c r="CH75" s="72" t="e">
        <f t="shared" si="1378"/>
        <v>#DIV/0!</v>
      </c>
      <c r="CI75" s="26">
        <f t="shared" ref="CI75:CJ75" si="1379">SUM(CI68:CI74)</f>
        <v>0</v>
      </c>
      <c r="CJ75" s="27">
        <f t="shared" si="1379"/>
        <v>0</v>
      </c>
      <c r="CK75" s="27"/>
      <c r="CL75" s="27"/>
      <c r="CM75" s="27">
        <f t="shared" ref="CM75" si="1380">SUM(CM68:CM74)</f>
        <v>0</v>
      </c>
      <c r="CN75" s="28" t="e">
        <f t="shared" ref="CN75" si="1381">((CM75+CO75)/7)/CK74</f>
        <v>#DIV/0!</v>
      </c>
      <c r="CO75" s="27">
        <f t="shared" ref="CO75" si="1382">SUM(CO68:CO74)</f>
        <v>0</v>
      </c>
      <c r="CP75" s="28" t="e">
        <f t="shared" ref="CP75" si="1383">(CO75/(CO75+CM75))</f>
        <v>#DIV/0!</v>
      </c>
      <c r="CQ75" s="27"/>
      <c r="CR75" s="27"/>
      <c r="CS75" s="29" t="e">
        <f t="shared" ref="CS75:CT75" si="1384">CS73/CS72*100-100</f>
        <v>#DIV/0!</v>
      </c>
      <c r="CT75" s="72" t="e">
        <f t="shared" si="1384"/>
        <v>#DIV/0!</v>
      </c>
      <c r="CU75" s="26">
        <f t="shared" ref="CU75:CV75" si="1385">SUM(CU68:CU74)</f>
        <v>0</v>
      </c>
      <c r="CV75" s="27">
        <f t="shared" si="1385"/>
        <v>0</v>
      </c>
      <c r="CW75" s="27"/>
      <c r="CX75" s="27"/>
      <c r="CY75" s="27">
        <f t="shared" ref="CY75" si="1386">SUM(CY68:CY74)</f>
        <v>0</v>
      </c>
      <c r="CZ75" s="28" t="e">
        <f t="shared" ref="CZ75" si="1387">((CY75+DA75)/7)/CW74</f>
        <v>#DIV/0!</v>
      </c>
      <c r="DA75" s="27">
        <f t="shared" ref="DA75" si="1388">SUM(DA68:DA74)</f>
        <v>0</v>
      </c>
      <c r="DB75" s="28" t="e">
        <f t="shared" ref="DB75" si="1389">(DA75/(DA75+CY75))</f>
        <v>#DIV/0!</v>
      </c>
      <c r="DC75" s="27"/>
      <c r="DD75" s="27"/>
      <c r="DE75" s="29" t="e">
        <f t="shared" ref="DE75:DF75" si="1390">DE73/DE72*100-100</f>
        <v>#DIV/0!</v>
      </c>
      <c r="DF75" s="72" t="e">
        <f t="shared" si="1390"/>
        <v>#DIV/0!</v>
      </c>
      <c r="DG75" s="26">
        <f t="shared" ref="DG75:DH75" si="1391">SUM(DG68:DG74)</f>
        <v>0</v>
      </c>
      <c r="DH75" s="27">
        <f t="shared" si="1391"/>
        <v>0</v>
      </c>
      <c r="DI75" s="27"/>
      <c r="DJ75" s="27"/>
      <c r="DK75" s="27">
        <f t="shared" ref="DK75" si="1392">SUM(DK68:DK74)</f>
        <v>0</v>
      </c>
      <c r="DL75" s="28" t="e">
        <f t="shared" ref="DL75" si="1393">((DK75+DM75)/7)/DI74</f>
        <v>#DIV/0!</v>
      </c>
      <c r="DM75" s="27">
        <f t="shared" ref="DM75" si="1394">SUM(DM68:DM74)</f>
        <v>0</v>
      </c>
      <c r="DN75" s="28" t="e">
        <f t="shared" ref="DN75" si="1395">(DM75/(DM75+DK75))</f>
        <v>#DIV/0!</v>
      </c>
      <c r="DO75" s="27"/>
      <c r="DP75" s="27"/>
      <c r="DQ75" s="29" t="e">
        <f t="shared" ref="DQ75:DR75" si="1396">DQ73/DQ72*100-100</f>
        <v>#DIV/0!</v>
      </c>
      <c r="DR75" s="72" t="e">
        <f t="shared" si="1396"/>
        <v>#DIV/0!</v>
      </c>
      <c r="DS75" s="26">
        <f t="shared" ref="DS75:DT75" si="1397">SUM(DS68:DS74)</f>
        <v>0</v>
      </c>
      <c r="DT75" s="27">
        <f t="shared" si="1397"/>
        <v>0</v>
      </c>
      <c r="DU75" s="27"/>
      <c r="DV75" s="27"/>
      <c r="DW75" s="27">
        <f t="shared" ref="DW75" si="1398">SUM(DW68:DW74)</f>
        <v>0</v>
      </c>
      <c r="DX75" s="28" t="e">
        <f t="shared" ref="DX75" si="1399">((DW75+DY75)/7)/DU74</f>
        <v>#DIV/0!</v>
      </c>
      <c r="DY75" s="27">
        <f t="shared" ref="DY75" si="1400">SUM(DY68:DY74)</f>
        <v>0</v>
      </c>
      <c r="DZ75" s="28" t="e">
        <f t="shared" ref="DZ75" si="1401">(DY75/(DY75+DW75))</f>
        <v>#DIV/0!</v>
      </c>
      <c r="EA75" s="27"/>
      <c r="EB75" s="27"/>
      <c r="EC75" s="29" t="e">
        <f t="shared" ref="EC75:ED75" si="1402">EC73/EC72*100-100</f>
        <v>#DIV/0!</v>
      </c>
      <c r="ED75" s="72" t="e">
        <f t="shared" si="1402"/>
        <v>#DIV/0!</v>
      </c>
      <c r="EE75" s="26">
        <f t="shared" ref="EE75:EF75" si="1403">SUM(EE68:EE74)</f>
        <v>0</v>
      </c>
      <c r="EF75" s="27">
        <f t="shared" si="1403"/>
        <v>0</v>
      </c>
      <c r="EG75" s="27"/>
      <c r="EH75" s="27"/>
      <c r="EI75" s="27">
        <f t="shared" ref="EI75" si="1404">SUM(EI68:EI74)</f>
        <v>0</v>
      </c>
      <c r="EJ75" s="28" t="e">
        <f t="shared" ref="EJ75" si="1405">((EI75+EK75)/7)/EG74</f>
        <v>#DIV/0!</v>
      </c>
      <c r="EK75" s="27">
        <f t="shared" ref="EK75" si="1406">SUM(EK68:EK74)</f>
        <v>0</v>
      </c>
      <c r="EL75" s="28" t="e">
        <f t="shared" ref="EL75" si="1407">(EK75/(EK75+EI75))</f>
        <v>#DIV/0!</v>
      </c>
      <c r="EM75" s="27"/>
      <c r="EN75" s="27"/>
      <c r="EO75" s="29" t="e">
        <f t="shared" ref="EO75:EP75" si="1408">EO73/EO72*100-100</f>
        <v>#DIV/0!</v>
      </c>
      <c r="EP75" s="72" t="e">
        <f t="shared" si="1408"/>
        <v>#DIV/0!</v>
      </c>
      <c r="EQ75" s="26">
        <f t="shared" ref="EQ75:ER75" si="1409">SUM(EQ68:EQ74)</f>
        <v>0</v>
      </c>
      <c r="ER75" s="27">
        <f t="shared" si="1409"/>
        <v>0</v>
      </c>
      <c r="ES75" s="27"/>
      <c r="ET75" s="27"/>
      <c r="EU75" s="27">
        <f t="shared" ref="EU75" si="1410">SUM(EU68:EU74)</f>
        <v>0</v>
      </c>
      <c r="EV75" s="28" t="e">
        <f t="shared" ref="EV75" si="1411">((EU75+EW75)/7)/ES74</f>
        <v>#DIV/0!</v>
      </c>
      <c r="EW75" s="27">
        <f t="shared" ref="EW75" si="1412">SUM(EW68:EW74)</f>
        <v>0</v>
      </c>
      <c r="EX75" s="28" t="e">
        <f t="shared" ref="EX75" si="1413">(EW75/(EW75+EU75))</f>
        <v>#DIV/0!</v>
      </c>
      <c r="EY75" s="27"/>
      <c r="EZ75" s="27"/>
      <c r="FA75" s="29" t="e">
        <f t="shared" ref="FA75:FB75" si="1414">FA73/FA72*100-100</f>
        <v>#DIV/0!</v>
      </c>
      <c r="FB75" s="72" t="e">
        <f t="shared" si="1414"/>
        <v>#DIV/0!</v>
      </c>
      <c r="FC75" s="26">
        <f t="shared" ref="FC75:FD75" si="1415">SUM(FC68:FC74)</f>
        <v>0</v>
      </c>
      <c r="FD75" s="27">
        <f t="shared" si="1415"/>
        <v>0</v>
      </c>
      <c r="FE75" s="27"/>
      <c r="FF75" s="27"/>
      <c r="FG75" s="27">
        <f t="shared" ref="FG75" si="1416">SUM(FG68:FG74)</f>
        <v>0</v>
      </c>
      <c r="FH75" s="28" t="e">
        <f t="shared" ref="FH75" si="1417">((FG75+FI75)/7)/FE74</f>
        <v>#DIV/0!</v>
      </c>
      <c r="FI75" s="27">
        <f t="shared" ref="FI75" si="1418">SUM(FI68:FI74)</f>
        <v>0</v>
      </c>
      <c r="FJ75" s="28" t="e">
        <f t="shared" ref="FJ75" si="1419">(FI75/(FI75+FG75))</f>
        <v>#DIV/0!</v>
      </c>
      <c r="FK75" s="27"/>
      <c r="FL75" s="27"/>
      <c r="FM75" s="29" t="e">
        <f t="shared" ref="FM75:FN75" si="1420">FM73/FM72*100-100</f>
        <v>#DIV/0!</v>
      </c>
      <c r="FN75" s="72" t="e">
        <f t="shared" si="1420"/>
        <v>#DIV/0!</v>
      </c>
      <c r="FO75" s="26">
        <f t="shared" ref="FO75:FP75" si="1421">SUM(FO68:FO74)</f>
        <v>0</v>
      </c>
      <c r="FP75" s="27">
        <f t="shared" si="1421"/>
        <v>0</v>
      </c>
      <c r="FQ75" s="27"/>
      <c r="FR75" s="27"/>
      <c r="FS75" s="27">
        <f t="shared" ref="FS75" si="1422">SUM(FS68:FS74)</f>
        <v>0</v>
      </c>
      <c r="FT75" s="28" t="e">
        <f t="shared" ref="FT75" si="1423">((FS75+FU75)/7)/FQ74</f>
        <v>#DIV/0!</v>
      </c>
      <c r="FU75" s="27">
        <f t="shared" ref="FU75" si="1424">SUM(FU68:FU74)</f>
        <v>0</v>
      </c>
      <c r="FV75" s="28" t="e">
        <f t="shared" ref="FV75" si="1425">(FU75/(FU75+FS75))</f>
        <v>#DIV/0!</v>
      </c>
      <c r="FW75" s="27"/>
      <c r="FX75" s="27"/>
      <c r="FY75" s="29" t="e">
        <f t="shared" ref="FY75:FZ75" si="1426">FY73/FY72*100-100</f>
        <v>#DIV/0!</v>
      </c>
      <c r="FZ75" s="72" t="e">
        <f t="shared" si="1426"/>
        <v>#DIV/0!</v>
      </c>
      <c r="GA75" s="26">
        <f t="shared" ref="GA75:GB75" si="1427">SUM(GA68:GA74)</f>
        <v>0</v>
      </c>
      <c r="GB75" s="27">
        <f t="shared" si="1427"/>
        <v>0</v>
      </c>
      <c r="GC75" s="27"/>
      <c r="GD75" s="27"/>
      <c r="GE75" s="27">
        <f t="shared" ref="GE75" si="1428">SUM(GE68:GE74)</f>
        <v>0</v>
      </c>
      <c r="GF75" s="28" t="e">
        <f t="shared" ref="GF75" si="1429">((GE75+GG75)/7)/GC74</f>
        <v>#DIV/0!</v>
      </c>
      <c r="GG75" s="27">
        <f t="shared" ref="GG75" si="1430">SUM(GG68:GG74)</f>
        <v>0</v>
      </c>
      <c r="GH75" s="28" t="e">
        <f t="shared" ref="GH75" si="1431">(GG75/(GG75+GE75))</f>
        <v>#DIV/0!</v>
      </c>
      <c r="GI75" s="27"/>
      <c r="GJ75" s="27"/>
      <c r="GK75" s="29" t="e">
        <f t="shared" ref="GK75:GL75" si="1432">GK73/GK72*100-100</f>
        <v>#DIV/0!</v>
      </c>
      <c r="GL75" s="72" t="e">
        <f t="shared" si="1432"/>
        <v>#DIV/0!</v>
      </c>
      <c r="GM75" s="26">
        <f t="shared" ref="GM75:GN75" si="1433">SUM(GM68:GM74)</f>
        <v>0</v>
      </c>
      <c r="GN75" s="27">
        <f t="shared" si="1433"/>
        <v>0</v>
      </c>
      <c r="GO75" s="27"/>
      <c r="GP75" s="27"/>
      <c r="GQ75" s="27">
        <f t="shared" ref="GQ75" si="1434">SUM(GQ68:GQ74)</f>
        <v>0</v>
      </c>
      <c r="GR75" s="28" t="e">
        <f t="shared" ref="GR75" si="1435">((GQ75+GS75)/7)/GO74</f>
        <v>#DIV/0!</v>
      </c>
      <c r="GS75" s="27">
        <f t="shared" ref="GS75" si="1436">SUM(GS68:GS74)</f>
        <v>0</v>
      </c>
      <c r="GT75" s="28" t="e">
        <f t="shared" ref="GT75" si="1437">(GS75/(GS75+GQ75))</f>
        <v>#DIV/0!</v>
      </c>
      <c r="GU75" s="27"/>
      <c r="GV75" s="27"/>
      <c r="GW75" s="29" t="e">
        <f t="shared" ref="GW75:GX75" si="1438">GW73/GW72*100-100</f>
        <v>#DIV/0!</v>
      </c>
      <c r="GX75" s="72" t="e">
        <f t="shared" si="1438"/>
        <v>#DIV/0!</v>
      </c>
      <c r="GY75" s="26">
        <f t="shared" ref="GY75:GZ75" si="1439">SUM(GY68:GY74)</f>
        <v>0</v>
      </c>
      <c r="GZ75" s="27">
        <f t="shared" si="1439"/>
        <v>0</v>
      </c>
      <c r="HA75" s="27"/>
      <c r="HB75" s="27"/>
      <c r="HC75" s="27">
        <f t="shared" ref="HC75" si="1440">SUM(HC68:HC74)</f>
        <v>0</v>
      </c>
      <c r="HD75" s="28" t="e">
        <f t="shared" ref="HD75" si="1441">((HC75+HE75)/7)/HA74</f>
        <v>#DIV/0!</v>
      </c>
      <c r="HE75" s="27">
        <f t="shared" ref="HE75" si="1442">SUM(HE68:HE74)</f>
        <v>0</v>
      </c>
      <c r="HF75" s="28" t="e">
        <f t="shared" ref="HF75" si="1443">(HE75/(HE75+HC75))</f>
        <v>#DIV/0!</v>
      </c>
      <c r="HG75" s="27"/>
      <c r="HH75" s="27"/>
      <c r="HI75" s="29" t="e">
        <f t="shared" ref="HI75:HJ75" si="1444">HI73/HI72*100-100</f>
        <v>#DIV/0!</v>
      </c>
      <c r="HJ75" s="72" t="e">
        <f t="shared" si="1444"/>
        <v>#DIV/0!</v>
      </c>
      <c r="HK75" s="26">
        <f t="shared" si="1317"/>
        <v>42</v>
      </c>
      <c r="HL75" s="27">
        <f t="shared" si="1317"/>
        <v>1</v>
      </c>
      <c r="HM75" s="27">
        <f t="shared" si="1317"/>
        <v>0</v>
      </c>
      <c r="HN75" s="27">
        <f t="shared" si="1317"/>
        <v>0</v>
      </c>
      <c r="HO75" s="27">
        <f t="shared" si="1318"/>
        <v>12753</v>
      </c>
      <c r="HP75" s="216">
        <f>+((HO75)/HM74)/7</f>
        <v>0.52685284640171859</v>
      </c>
      <c r="HQ75" s="62">
        <f t="shared" si="1320"/>
        <v>1083</v>
      </c>
      <c r="HR75" s="52">
        <f t="shared" si="1341"/>
        <v>8.4921195012938128E-2</v>
      </c>
      <c r="HS75" s="53">
        <f t="shared" ref="HS75" si="1445">SUM(HS68:HS74)/7</f>
        <v>62.214285714285715</v>
      </c>
      <c r="HT75" s="54">
        <f t="shared" ref="HT75" si="1446">SUM(HT68:HT74)</f>
        <v>10845</v>
      </c>
      <c r="HU75" s="53">
        <f t="shared" ref="HU75" si="1447">AVERAGE(HU68:HU74)</f>
        <v>84.976160087929287</v>
      </c>
      <c r="HV75" s="63">
        <f>HV73/HV72*100-100</f>
        <v>11.183652028722463</v>
      </c>
      <c r="HW75" s="72">
        <f>HW73/HW72*100-100</f>
        <v>4.1379310344827616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448">HK75/HM65</f>
        <v>1.2E-2</v>
      </c>
      <c r="HL76" s="68">
        <f t="shared" si="1448"/>
        <v>3.2573289902280132E-3</v>
      </c>
      <c r="HM76" s="45"/>
      <c r="HN76" s="45"/>
      <c r="HO76" s="45"/>
      <c r="HP76" s="218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225">
        <v>33</v>
      </c>
      <c r="B77" s="73">
        <f t="shared" ref="B77" si="1449">B74+1</f>
        <v>44484</v>
      </c>
      <c r="C77" s="33">
        <v>1</v>
      </c>
      <c r="D77" s="34"/>
      <c r="E77" s="34">
        <f>E74-C77</f>
        <v>838</v>
      </c>
      <c r="F77" s="34">
        <f>F74-D77</f>
        <v>72</v>
      </c>
      <c r="G77" s="34">
        <v>447</v>
      </c>
      <c r="H77" s="35">
        <f t="shared" ref="H77:H83" si="1450">((G77+I77)/E77)</f>
        <v>0.57517899761336511</v>
      </c>
      <c r="I77" s="34">
        <v>35</v>
      </c>
      <c r="J77" s="35">
        <f>I77/(G77+I77)</f>
        <v>7.2614107883817433E-2</v>
      </c>
      <c r="K77" s="36"/>
      <c r="L77" s="34"/>
      <c r="M77" s="34"/>
      <c r="N77" s="37"/>
      <c r="O77" s="33"/>
      <c r="P77" s="34"/>
      <c r="Q77" s="34">
        <f t="shared" ref="Q77:R77" si="1451">Q74-O77</f>
        <v>842</v>
      </c>
      <c r="R77" s="34">
        <f t="shared" si="1451"/>
        <v>74</v>
      </c>
      <c r="S77" s="34">
        <v>457</v>
      </c>
      <c r="T77" s="35">
        <f t="shared" ref="T77:T83" si="1452">((S77+U77)/Q77)</f>
        <v>0.59144893111638952</v>
      </c>
      <c r="U77" s="34">
        <v>41</v>
      </c>
      <c r="V77" s="35">
        <f t="shared" ref="V77:V83" si="1453">U77/(S77+U77)</f>
        <v>8.2329317269076302E-2</v>
      </c>
      <c r="W77" s="36"/>
      <c r="X77" s="34"/>
      <c r="Y77" s="34"/>
      <c r="Z77" s="37"/>
      <c r="AA77" s="33">
        <v>2</v>
      </c>
      <c r="AB77" s="34"/>
      <c r="AC77" s="34">
        <f t="shared" ref="AC77:AD77" si="1454">AC74-AA77</f>
        <v>135</v>
      </c>
      <c r="AD77" s="34">
        <f t="shared" si="1454"/>
        <v>12</v>
      </c>
      <c r="AE77" s="34">
        <v>50</v>
      </c>
      <c r="AF77" s="35">
        <f t="shared" ref="AF77:AF83" si="1455">((AE77+AG77)/AC77)</f>
        <v>0.40740740740740738</v>
      </c>
      <c r="AG77" s="34">
        <v>5</v>
      </c>
      <c r="AH77" s="35">
        <f t="shared" ref="AH77:AH83" si="1456">AG77/(AE77+AG77)</f>
        <v>9.0909090909090912E-2</v>
      </c>
      <c r="AI77" s="36"/>
      <c r="AJ77" s="34"/>
      <c r="AK77" s="34"/>
      <c r="AL77" s="37"/>
      <c r="AM77" s="33">
        <v>2</v>
      </c>
      <c r="AN77" s="34"/>
      <c r="AO77" s="34">
        <f t="shared" ref="AO77:AP77" si="1457">AO74-AM77</f>
        <v>834</v>
      </c>
      <c r="AP77" s="34">
        <f t="shared" si="1457"/>
        <v>75</v>
      </c>
      <c r="AQ77" s="34">
        <v>461</v>
      </c>
      <c r="AR77" s="35">
        <f t="shared" ref="AR77:AR83" si="1458">((AQ77+AS77)/AO77)</f>
        <v>0.58872901678657075</v>
      </c>
      <c r="AS77" s="34">
        <v>30</v>
      </c>
      <c r="AT77" s="35">
        <f t="shared" ref="AT77:AT83" si="1459">AS77/(AQ77+AS77)</f>
        <v>6.1099796334012219E-2</v>
      </c>
      <c r="AU77" s="36"/>
      <c r="AV77" s="34"/>
      <c r="AW77" s="34"/>
      <c r="AX77" s="37"/>
      <c r="AY77" s="33"/>
      <c r="AZ77" s="34"/>
      <c r="BA77" s="34">
        <f t="shared" ref="BA77:BB77" si="1460">BA74-AY77</f>
        <v>804</v>
      </c>
      <c r="BB77" s="34">
        <f t="shared" si="1460"/>
        <v>73</v>
      </c>
      <c r="BC77" s="34">
        <v>389</v>
      </c>
      <c r="BD77" s="35">
        <f t="shared" ref="BD77:BD83" si="1461">((BC77+BE77)/BA77)</f>
        <v>0.52736318407960203</v>
      </c>
      <c r="BE77" s="34">
        <v>35</v>
      </c>
      <c r="BF77" s="35">
        <f t="shared" ref="BF77:BF83" si="1462">BE77/(BC77+BE77)</f>
        <v>8.254716981132075E-2</v>
      </c>
      <c r="BG77" s="36"/>
      <c r="BH77" s="34"/>
      <c r="BI77" s="34"/>
      <c r="BJ77" s="37"/>
      <c r="BK77" s="33"/>
      <c r="BL77" s="34"/>
      <c r="BM77" s="34">
        <f t="shared" ref="BM77:BN77" si="1463">BM74-BK77</f>
        <v>0</v>
      </c>
      <c r="BN77" s="34">
        <f t="shared" si="1463"/>
        <v>0</v>
      </c>
      <c r="BO77" s="34"/>
      <c r="BP77" s="35" t="e">
        <f t="shared" ref="BP77:BP83" si="1464">((BO77+BQ77)/BM77)</f>
        <v>#DIV/0!</v>
      </c>
      <c r="BQ77" s="34"/>
      <c r="BR77" s="35" t="e">
        <f t="shared" ref="BR77:BR83" si="1465">BQ77/(BO77+BQ77)</f>
        <v>#DIV/0!</v>
      </c>
      <c r="BS77" s="36"/>
      <c r="BT77" s="34"/>
      <c r="BU77" s="34"/>
      <c r="BV77" s="37"/>
      <c r="BW77" s="33"/>
      <c r="BX77" s="34"/>
      <c r="BY77" s="34">
        <f t="shared" ref="BY77:BZ77" si="1466">BY74-BW77</f>
        <v>0</v>
      </c>
      <c r="BZ77" s="34">
        <f t="shared" si="1466"/>
        <v>0</v>
      </c>
      <c r="CA77" s="34"/>
      <c r="CB77" s="35" t="e">
        <f t="shared" ref="CB77:CB83" si="1467">((CA77+CC77)/BY77)</f>
        <v>#DIV/0!</v>
      </c>
      <c r="CC77" s="34"/>
      <c r="CD77" s="35" t="e">
        <f t="shared" ref="CD77:CD83" si="1468">CC77/(CA77+CC77)</f>
        <v>#DIV/0!</v>
      </c>
      <c r="CE77" s="36"/>
      <c r="CF77" s="34"/>
      <c r="CG77" s="34"/>
      <c r="CH77" s="37"/>
      <c r="CI77" s="33"/>
      <c r="CJ77" s="34"/>
      <c r="CK77" s="34">
        <f t="shared" ref="CK77:CL77" si="1469">CK74-CI77</f>
        <v>0</v>
      </c>
      <c r="CL77" s="34">
        <f t="shared" si="1469"/>
        <v>0</v>
      </c>
      <c r="CM77" s="34"/>
      <c r="CN77" s="35" t="e">
        <f t="shared" ref="CN77:CN83" si="1470">((CM77+CO77)/CK77)</f>
        <v>#DIV/0!</v>
      </c>
      <c r="CO77" s="34"/>
      <c r="CP77" s="35" t="e">
        <f t="shared" ref="CP77:CP83" si="1471">CO77/(CM77+CO77)</f>
        <v>#DIV/0!</v>
      </c>
      <c r="CQ77" s="36"/>
      <c r="CR77" s="34"/>
      <c r="CS77" s="34"/>
      <c r="CT77" s="37"/>
      <c r="CU77" s="33"/>
      <c r="CV77" s="34"/>
      <c r="CW77" s="34">
        <f t="shared" ref="CW77:CX77" si="1472">CW74-CU77</f>
        <v>0</v>
      </c>
      <c r="CX77" s="34">
        <f t="shared" si="1472"/>
        <v>0</v>
      </c>
      <c r="CY77" s="34"/>
      <c r="CZ77" s="35" t="e">
        <f t="shared" ref="CZ77:CZ83" si="1473">((CY77+DA77)/CW77)</f>
        <v>#DIV/0!</v>
      </c>
      <c r="DA77" s="34"/>
      <c r="DB77" s="35" t="e">
        <f t="shared" ref="DB77:DB83" si="1474">DA77/(CY77+DA77)</f>
        <v>#DIV/0!</v>
      </c>
      <c r="DC77" s="36"/>
      <c r="DD77" s="34"/>
      <c r="DE77" s="34"/>
      <c r="DF77" s="37"/>
      <c r="DG77" s="33"/>
      <c r="DH77" s="34"/>
      <c r="DI77" s="34">
        <f t="shared" ref="DI77:DJ77" si="1475">DI74-DG77</f>
        <v>0</v>
      </c>
      <c r="DJ77" s="34">
        <f t="shared" si="1475"/>
        <v>0</v>
      </c>
      <c r="DK77" s="34"/>
      <c r="DL77" s="35" t="e">
        <f t="shared" ref="DL77:DL83" si="1476">((DK77+DM77)/DI77)</f>
        <v>#DIV/0!</v>
      </c>
      <c r="DM77" s="34"/>
      <c r="DN77" s="35" t="e">
        <f t="shared" ref="DN77:DN83" si="1477">DM77/(DK77+DM77)</f>
        <v>#DIV/0!</v>
      </c>
      <c r="DO77" s="36"/>
      <c r="DP77" s="34"/>
      <c r="DQ77" s="34"/>
      <c r="DR77" s="37"/>
      <c r="DS77" s="33"/>
      <c r="DT77" s="34"/>
      <c r="DU77" s="34">
        <f t="shared" ref="DU77:DV77" si="1478">DU74-DS77</f>
        <v>0</v>
      </c>
      <c r="DV77" s="34">
        <f t="shared" si="1478"/>
        <v>0</v>
      </c>
      <c r="DW77" s="34"/>
      <c r="DX77" s="35" t="e">
        <f t="shared" ref="DX77:DX83" si="1479">((DW77+DY77)/DU77)</f>
        <v>#DIV/0!</v>
      </c>
      <c r="DY77" s="34"/>
      <c r="DZ77" s="35" t="e">
        <f t="shared" ref="DZ77:DZ83" si="1480">DY77/(DW77+DY77)</f>
        <v>#DIV/0!</v>
      </c>
      <c r="EA77" s="36"/>
      <c r="EB77" s="34"/>
      <c r="EC77" s="34"/>
      <c r="ED77" s="37"/>
      <c r="EE77" s="33"/>
      <c r="EF77" s="34"/>
      <c r="EG77" s="34">
        <f t="shared" ref="EG77:EH77" si="1481">EG74-EE77</f>
        <v>0</v>
      </c>
      <c r="EH77" s="34">
        <f t="shared" si="1481"/>
        <v>0</v>
      </c>
      <c r="EI77" s="34"/>
      <c r="EJ77" s="35" t="e">
        <f t="shared" ref="EJ77:EJ83" si="1482">((EI77+EK77)/EG77)</f>
        <v>#DIV/0!</v>
      </c>
      <c r="EK77" s="34"/>
      <c r="EL77" s="35" t="e">
        <f t="shared" ref="EL77:EL83" si="1483">EK77/(EI77+EK77)</f>
        <v>#DIV/0!</v>
      </c>
      <c r="EM77" s="36"/>
      <c r="EN77" s="34"/>
      <c r="EO77" s="34"/>
      <c r="EP77" s="37"/>
      <c r="EQ77" s="33"/>
      <c r="ER77" s="34"/>
      <c r="ES77" s="34">
        <f t="shared" ref="ES77:ET77" si="1484">ES74-EQ77</f>
        <v>0</v>
      </c>
      <c r="ET77" s="34">
        <f t="shared" si="1484"/>
        <v>0</v>
      </c>
      <c r="EU77" s="34"/>
      <c r="EV77" s="35" t="e">
        <f t="shared" ref="EV77:EV83" si="1485">((EU77+EW77)/ES77)</f>
        <v>#DIV/0!</v>
      </c>
      <c r="EW77" s="34"/>
      <c r="EX77" s="35" t="e">
        <f t="shared" ref="EX77:EX83" si="1486">EW77/(EU77+EW77)</f>
        <v>#DIV/0!</v>
      </c>
      <c r="EY77" s="36"/>
      <c r="EZ77" s="34"/>
      <c r="FA77" s="34"/>
      <c r="FB77" s="37"/>
      <c r="FC77" s="33"/>
      <c r="FD77" s="34"/>
      <c r="FE77" s="34">
        <f t="shared" ref="FE77:FF77" si="1487">FE74-FC77</f>
        <v>0</v>
      </c>
      <c r="FF77" s="34">
        <f t="shared" si="1487"/>
        <v>0</v>
      </c>
      <c r="FG77" s="34"/>
      <c r="FH77" s="35" t="e">
        <f t="shared" ref="FH77:FH83" si="1488">((FG77+FI77)/FE77)</f>
        <v>#DIV/0!</v>
      </c>
      <c r="FI77" s="34"/>
      <c r="FJ77" s="35" t="e">
        <f t="shared" ref="FJ77:FJ83" si="1489">FI77/(FG77+FI77)</f>
        <v>#DIV/0!</v>
      </c>
      <c r="FK77" s="36"/>
      <c r="FL77" s="34"/>
      <c r="FM77" s="34"/>
      <c r="FN77" s="37"/>
      <c r="FO77" s="33"/>
      <c r="FP77" s="34"/>
      <c r="FQ77" s="34">
        <f t="shared" ref="FQ77:FR77" si="1490">FQ74-FO77</f>
        <v>0</v>
      </c>
      <c r="FR77" s="34">
        <f t="shared" si="1490"/>
        <v>0</v>
      </c>
      <c r="FS77" s="34"/>
      <c r="FT77" s="35" t="e">
        <f t="shared" ref="FT77:FT83" si="1491">((FS77+FU77)/FQ77)</f>
        <v>#DIV/0!</v>
      </c>
      <c r="FU77" s="34"/>
      <c r="FV77" s="35" t="e">
        <f t="shared" ref="FV77:FV83" si="1492">FU77/(FS77+FU77)</f>
        <v>#DIV/0!</v>
      </c>
      <c r="FW77" s="36"/>
      <c r="FX77" s="34"/>
      <c r="FY77" s="34"/>
      <c r="FZ77" s="37"/>
      <c r="GA77" s="33"/>
      <c r="GB77" s="34"/>
      <c r="GC77" s="34">
        <f t="shared" ref="GC77:GD77" si="1493">GC74-GA77</f>
        <v>0</v>
      </c>
      <c r="GD77" s="34">
        <f t="shared" si="1493"/>
        <v>0</v>
      </c>
      <c r="GE77" s="34"/>
      <c r="GF77" s="35" t="e">
        <f t="shared" ref="GF77:GF83" si="1494">((GE77+GG77)/GC77)</f>
        <v>#DIV/0!</v>
      </c>
      <c r="GG77" s="34"/>
      <c r="GH77" s="35" t="e">
        <f t="shared" ref="GH77:GH83" si="1495">GG77/(GE77+GG77)</f>
        <v>#DIV/0!</v>
      </c>
      <c r="GI77" s="36"/>
      <c r="GJ77" s="34"/>
      <c r="GK77" s="34"/>
      <c r="GL77" s="37"/>
      <c r="GM77" s="33"/>
      <c r="GN77" s="34"/>
      <c r="GO77" s="34">
        <f t="shared" ref="GO77:GP77" si="1496">GO74-GM77</f>
        <v>0</v>
      </c>
      <c r="GP77" s="34">
        <f t="shared" si="1496"/>
        <v>0</v>
      </c>
      <c r="GQ77" s="34"/>
      <c r="GR77" s="35" t="e">
        <f t="shared" ref="GR77:GR83" si="1497">((GQ77+GS77)/GO77)</f>
        <v>#DIV/0!</v>
      </c>
      <c r="GS77" s="34"/>
      <c r="GT77" s="35" t="e">
        <f t="shared" ref="GT77:GT83" si="1498">GS77/(GQ77+GS77)</f>
        <v>#DIV/0!</v>
      </c>
      <c r="GU77" s="36"/>
      <c r="GV77" s="34"/>
      <c r="GW77" s="34"/>
      <c r="GX77" s="37"/>
      <c r="GY77" s="33"/>
      <c r="GZ77" s="34"/>
      <c r="HA77" s="34">
        <f t="shared" ref="HA77:HB77" si="1499">HA74-GY77</f>
        <v>0</v>
      </c>
      <c r="HB77" s="34">
        <f t="shared" si="1499"/>
        <v>0</v>
      </c>
      <c r="HC77" s="34"/>
      <c r="HD77" s="35" t="e">
        <f t="shared" ref="HD77:HD83" si="1500">((HC77+HE77)/HA77)</f>
        <v>#DIV/0!</v>
      </c>
      <c r="HE77" s="34"/>
      <c r="HF77" s="35" t="e">
        <f t="shared" ref="HF77:HF83" si="1501">HE77/(HC77+HE77)</f>
        <v>#DIV/0!</v>
      </c>
      <c r="HG77" s="36"/>
      <c r="HH77" s="34"/>
      <c r="HI77" s="34"/>
      <c r="HJ77" s="37"/>
      <c r="HK77" s="33">
        <f t="shared" ref="HK77:HN84" si="1502">+C77+O77+AA77+AM77+AY77+BK77+BW77+CI77+CU77+DG77+DS77+EE77+EQ77+FC77+FO77+GA77+GM77+GY77</f>
        <v>5</v>
      </c>
      <c r="HL77" s="34">
        <f t="shared" si="1502"/>
        <v>0</v>
      </c>
      <c r="HM77" s="34">
        <f t="shared" si="1502"/>
        <v>3453</v>
      </c>
      <c r="HN77" s="34">
        <f t="shared" si="1502"/>
        <v>306</v>
      </c>
      <c r="HO77" s="34">
        <f t="shared" ref="HO77:HO84" si="1503">+G77+S77+AE77+AQ77+BC77+BO77+CA77+CM77+CY77+DK77+DW77+EI77+EU77+FG77+FS77+GE77+GQ77+HC77+I77+U77+AG77+AS77+BE77+BQ77+CC77+CO77+DA77+DM77+DY77+EK77+EW77+FI77+FU77+GG77+GS77+HE77</f>
        <v>1950</v>
      </c>
      <c r="HP77" s="214">
        <f t="shared" ref="HP77:HP78" si="1504">+(HO77)/HM77</f>
        <v>0.56472632493483932</v>
      </c>
      <c r="HQ77" s="48">
        <f t="shared" ref="HQ77:HQ84" si="1505">+I77+U77+AG77+AS77+BE77+BQ77+CC77+CO77+DA77+DM77+DY77+EK77+EW77+FI77+FU77+GG77+GS77+HE77</f>
        <v>146</v>
      </c>
      <c r="HR77" s="35">
        <f>+(HQ77/(HO77))</f>
        <v>7.4871794871794878E-2</v>
      </c>
      <c r="HS77" s="49">
        <v>63.3</v>
      </c>
      <c r="HT77" s="50">
        <v>1663</v>
      </c>
      <c r="HU77" s="49">
        <f t="shared" ref="HU77:HU83" si="1506">+HT77/HO77*100</f>
        <v>85.282051282051285</v>
      </c>
      <c r="HV77" s="48"/>
      <c r="HW77" s="37"/>
    </row>
    <row r="78" spans="1:231" ht="18.75" x14ac:dyDescent="0.25">
      <c r="A78" s="226"/>
      <c r="B78" s="41">
        <f t="shared" si="1136"/>
        <v>44485</v>
      </c>
      <c r="C78" s="10"/>
      <c r="D78" s="11"/>
      <c r="E78" s="74">
        <f t="shared" ref="E78:F82" si="1507">E77-C78</f>
        <v>838</v>
      </c>
      <c r="F78" s="74">
        <f t="shared" si="1507"/>
        <v>72</v>
      </c>
      <c r="G78" s="11">
        <v>440</v>
      </c>
      <c r="H78" s="12">
        <f t="shared" si="1450"/>
        <v>0.55369928400954649</v>
      </c>
      <c r="I78" s="11">
        <v>24</v>
      </c>
      <c r="J78" s="12">
        <f t="shared" ref="J78:J83" si="1508">I78/(G78+I78)</f>
        <v>5.1724137931034482E-2</v>
      </c>
      <c r="K78" s="13"/>
      <c r="L78" s="11"/>
      <c r="M78" s="11"/>
      <c r="N78" s="14"/>
      <c r="O78" s="10"/>
      <c r="P78" s="11"/>
      <c r="Q78" s="74">
        <f t="shared" ref="Q78:R83" si="1509">Q77-O78</f>
        <v>842</v>
      </c>
      <c r="R78" s="74">
        <f t="shared" si="1509"/>
        <v>74</v>
      </c>
      <c r="S78" s="11">
        <v>429</v>
      </c>
      <c r="T78" s="12">
        <f t="shared" si="1452"/>
        <v>0.55463182897862229</v>
      </c>
      <c r="U78" s="11">
        <v>38</v>
      </c>
      <c r="V78" s="12">
        <f t="shared" si="1453"/>
        <v>8.137044967880086E-2</v>
      </c>
      <c r="W78" s="13"/>
      <c r="X78" s="11"/>
      <c r="Y78" s="11"/>
      <c r="Z78" s="14"/>
      <c r="AA78" s="10"/>
      <c r="AB78" s="11"/>
      <c r="AC78" s="74">
        <f t="shared" ref="AC78:AD83" si="1510">AC77-AA78</f>
        <v>135</v>
      </c>
      <c r="AD78" s="74">
        <f t="shared" si="1510"/>
        <v>12</v>
      </c>
      <c r="AE78" s="11">
        <v>51</v>
      </c>
      <c r="AF78" s="12">
        <f t="shared" si="1455"/>
        <v>0.45185185185185184</v>
      </c>
      <c r="AG78" s="11">
        <v>10</v>
      </c>
      <c r="AH78" s="12">
        <f t="shared" si="1456"/>
        <v>0.16393442622950818</v>
      </c>
      <c r="AI78" s="13"/>
      <c r="AJ78" s="11"/>
      <c r="AK78" s="11"/>
      <c r="AL78" s="14"/>
      <c r="AM78" s="10"/>
      <c r="AN78" s="11"/>
      <c r="AO78" s="74">
        <f t="shared" ref="AO78:AP83" si="1511">AO77-AM78</f>
        <v>834</v>
      </c>
      <c r="AP78" s="74">
        <f t="shared" si="1511"/>
        <v>75</v>
      </c>
      <c r="AQ78" s="11">
        <v>421</v>
      </c>
      <c r="AR78" s="12">
        <f t="shared" si="1458"/>
        <v>0.53237410071942448</v>
      </c>
      <c r="AS78" s="11">
        <v>23</v>
      </c>
      <c r="AT78" s="12">
        <f t="shared" si="1459"/>
        <v>5.18018018018018E-2</v>
      </c>
      <c r="AU78" s="13"/>
      <c r="AV78" s="11"/>
      <c r="AW78" s="11"/>
      <c r="AX78" s="14"/>
      <c r="AY78" s="10">
        <v>1</v>
      </c>
      <c r="AZ78" s="11"/>
      <c r="BA78" s="74">
        <f t="shared" ref="BA78:BB83" si="1512">BA77-AY78</f>
        <v>803</v>
      </c>
      <c r="BB78" s="74">
        <f t="shared" si="1512"/>
        <v>73</v>
      </c>
      <c r="BC78" s="11">
        <v>382</v>
      </c>
      <c r="BD78" s="12">
        <f t="shared" si="1461"/>
        <v>0.51058530510585309</v>
      </c>
      <c r="BE78" s="11">
        <v>28</v>
      </c>
      <c r="BF78" s="12">
        <f t="shared" si="1462"/>
        <v>6.8292682926829273E-2</v>
      </c>
      <c r="BG78" s="13"/>
      <c r="BH78" s="11"/>
      <c r="BI78" s="11"/>
      <c r="BJ78" s="14"/>
      <c r="BK78" s="10"/>
      <c r="BL78" s="11"/>
      <c r="BM78" s="74">
        <f t="shared" ref="BM78:BN83" si="1513">BM77-BK78</f>
        <v>0</v>
      </c>
      <c r="BN78" s="74">
        <f t="shared" si="1513"/>
        <v>0</v>
      </c>
      <c r="BO78" s="11"/>
      <c r="BP78" s="12" t="e">
        <f t="shared" si="1464"/>
        <v>#DIV/0!</v>
      </c>
      <c r="BQ78" s="11"/>
      <c r="BR78" s="12" t="e">
        <f t="shared" si="1465"/>
        <v>#DIV/0!</v>
      </c>
      <c r="BS78" s="13"/>
      <c r="BT78" s="11"/>
      <c r="BU78" s="11"/>
      <c r="BV78" s="14"/>
      <c r="BW78" s="10"/>
      <c r="BX78" s="11"/>
      <c r="BY78" s="74">
        <f t="shared" ref="BY78:BZ83" si="1514">BY77-BW78</f>
        <v>0</v>
      </c>
      <c r="BZ78" s="74">
        <f t="shared" si="1514"/>
        <v>0</v>
      </c>
      <c r="CA78" s="11"/>
      <c r="CB78" s="12" t="e">
        <f t="shared" si="1467"/>
        <v>#DIV/0!</v>
      </c>
      <c r="CC78" s="11"/>
      <c r="CD78" s="12" t="e">
        <f t="shared" si="1468"/>
        <v>#DIV/0!</v>
      </c>
      <c r="CE78" s="13"/>
      <c r="CF78" s="11"/>
      <c r="CG78" s="11"/>
      <c r="CH78" s="14"/>
      <c r="CI78" s="10"/>
      <c r="CJ78" s="11"/>
      <c r="CK78" s="74">
        <f t="shared" ref="CK78:CL83" si="1515">CK77-CI78</f>
        <v>0</v>
      </c>
      <c r="CL78" s="74">
        <f t="shared" si="1515"/>
        <v>0</v>
      </c>
      <c r="CM78" s="11"/>
      <c r="CN78" s="12" t="e">
        <f t="shared" si="1470"/>
        <v>#DIV/0!</v>
      </c>
      <c r="CO78" s="11"/>
      <c r="CP78" s="12" t="e">
        <f t="shared" si="1471"/>
        <v>#DIV/0!</v>
      </c>
      <c r="CQ78" s="13"/>
      <c r="CR78" s="11"/>
      <c r="CS78" s="11"/>
      <c r="CT78" s="14"/>
      <c r="CU78" s="10"/>
      <c r="CV78" s="11"/>
      <c r="CW78" s="74">
        <f t="shared" ref="CW78:CX83" si="1516">CW77-CU78</f>
        <v>0</v>
      </c>
      <c r="CX78" s="74">
        <f t="shared" si="1516"/>
        <v>0</v>
      </c>
      <c r="CY78" s="11"/>
      <c r="CZ78" s="12" t="e">
        <f t="shared" si="1473"/>
        <v>#DIV/0!</v>
      </c>
      <c r="DA78" s="11"/>
      <c r="DB78" s="12" t="e">
        <f t="shared" si="1474"/>
        <v>#DIV/0!</v>
      </c>
      <c r="DC78" s="13"/>
      <c r="DD78" s="11"/>
      <c r="DE78" s="11"/>
      <c r="DF78" s="14"/>
      <c r="DG78" s="10"/>
      <c r="DH78" s="11"/>
      <c r="DI78" s="74">
        <f t="shared" ref="DI78:DJ83" si="1517">DI77-DG78</f>
        <v>0</v>
      </c>
      <c r="DJ78" s="74">
        <f t="shared" si="1517"/>
        <v>0</v>
      </c>
      <c r="DK78" s="11"/>
      <c r="DL78" s="12" t="e">
        <f t="shared" si="1476"/>
        <v>#DIV/0!</v>
      </c>
      <c r="DM78" s="11"/>
      <c r="DN78" s="12" t="e">
        <f t="shared" si="1477"/>
        <v>#DIV/0!</v>
      </c>
      <c r="DO78" s="13"/>
      <c r="DP78" s="11"/>
      <c r="DQ78" s="11"/>
      <c r="DR78" s="14"/>
      <c r="DS78" s="10"/>
      <c r="DT78" s="11"/>
      <c r="DU78" s="74">
        <f t="shared" ref="DU78:DV83" si="1518">DU77-DS78</f>
        <v>0</v>
      </c>
      <c r="DV78" s="74">
        <f t="shared" si="1518"/>
        <v>0</v>
      </c>
      <c r="DW78" s="11"/>
      <c r="DX78" s="12" t="e">
        <f t="shared" si="1479"/>
        <v>#DIV/0!</v>
      </c>
      <c r="DY78" s="11"/>
      <c r="DZ78" s="12" t="e">
        <f t="shared" si="1480"/>
        <v>#DIV/0!</v>
      </c>
      <c r="EA78" s="13"/>
      <c r="EB78" s="11"/>
      <c r="EC78" s="11"/>
      <c r="ED78" s="14"/>
      <c r="EE78" s="10"/>
      <c r="EF78" s="11"/>
      <c r="EG78" s="74">
        <f t="shared" ref="EG78:EH83" si="1519">EG77-EE78</f>
        <v>0</v>
      </c>
      <c r="EH78" s="74">
        <f t="shared" si="1519"/>
        <v>0</v>
      </c>
      <c r="EI78" s="11"/>
      <c r="EJ78" s="12" t="e">
        <f t="shared" si="1482"/>
        <v>#DIV/0!</v>
      </c>
      <c r="EK78" s="11"/>
      <c r="EL78" s="12" t="e">
        <f t="shared" si="1483"/>
        <v>#DIV/0!</v>
      </c>
      <c r="EM78" s="13"/>
      <c r="EN78" s="11"/>
      <c r="EO78" s="11"/>
      <c r="EP78" s="14"/>
      <c r="EQ78" s="10"/>
      <c r="ER78" s="11"/>
      <c r="ES78" s="74">
        <f t="shared" ref="ES78:ET83" si="1520">ES77-EQ78</f>
        <v>0</v>
      </c>
      <c r="ET78" s="74">
        <f t="shared" si="1520"/>
        <v>0</v>
      </c>
      <c r="EU78" s="11"/>
      <c r="EV78" s="12" t="e">
        <f t="shared" si="1485"/>
        <v>#DIV/0!</v>
      </c>
      <c r="EW78" s="11"/>
      <c r="EX78" s="12" t="e">
        <f t="shared" si="1486"/>
        <v>#DIV/0!</v>
      </c>
      <c r="EY78" s="13"/>
      <c r="EZ78" s="11"/>
      <c r="FA78" s="11"/>
      <c r="FB78" s="14"/>
      <c r="FC78" s="10"/>
      <c r="FD78" s="11"/>
      <c r="FE78" s="74">
        <f t="shared" ref="FE78:FF83" si="1521">FE77-FC78</f>
        <v>0</v>
      </c>
      <c r="FF78" s="74">
        <f t="shared" si="1521"/>
        <v>0</v>
      </c>
      <c r="FG78" s="11"/>
      <c r="FH78" s="12" t="e">
        <f t="shared" si="1488"/>
        <v>#DIV/0!</v>
      </c>
      <c r="FI78" s="11"/>
      <c r="FJ78" s="12" t="e">
        <f t="shared" si="1489"/>
        <v>#DIV/0!</v>
      </c>
      <c r="FK78" s="13"/>
      <c r="FL78" s="11"/>
      <c r="FM78" s="11"/>
      <c r="FN78" s="14"/>
      <c r="FO78" s="10"/>
      <c r="FP78" s="11"/>
      <c r="FQ78" s="74">
        <f t="shared" ref="FQ78:FR83" si="1522">FQ77-FO78</f>
        <v>0</v>
      </c>
      <c r="FR78" s="74">
        <f t="shared" si="1522"/>
        <v>0</v>
      </c>
      <c r="FS78" s="11"/>
      <c r="FT78" s="12" t="e">
        <f t="shared" si="1491"/>
        <v>#DIV/0!</v>
      </c>
      <c r="FU78" s="11"/>
      <c r="FV78" s="12" t="e">
        <f t="shared" si="1492"/>
        <v>#DIV/0!</v>
      </c>
      <c r="FW78" s="13"/>
      <c r="FX78" s="11"/>
      <c r="FY78" s="11"/>
      <c r="FZ78" s="14"/>
      <c r="GA78" s="10"/>
      <c r="GB78" s="11"/>
      <c r="GC78" s="74">
        <f t="shared" ref="GC78:GD83" si="1523">GC77-GA78</f>
        <v>0</v>
      </c>
      <c r="GD78" s="74">
        <f t="shared" si="1523"/>
        <v>0</v>
      </c>
      <c r="GE78" s="11"/>
      <c r="GF78" s="12" t="e">
        <f t="shared" si="1494"/>
        <v>#DIV/0!</v>
      </c>
      <c r="GG78" s="11"/>
      <c r="GH78" s="12" t="e">
        <f t="shared" si="1495"/>
        <v>#DIV/0!</v>
      </c>
      <c r="GI78" s="13"/>
      <c r="GJ78" s="11"/>
      <c r="GK78" s="11"/>
      <c r="GL78" s="14"/>
      <c r="GM78" s="10"/>
      <c r="GN78" s="11"/>
      <c r="GO78" s="74">
        <f t="shared" ref="GO78:GP83" si="1524">GO77-GM78</f>
        <v>0</v>
      </c>
      <c r="GP78" s="74">
        <f t="shared" si="1524"/>
        <v>0</v>
      </c>
      <c r="GQ78" s="11"/>
      <c r="GR78" s="12" t="e">
        <f t="shared" si="1497"/>
        <v>#DIV/0!</v>
      </c>
      <c r="GS78" s="11"/>
      <c r="GT78" s="12" t="e">
        <f t="shared" si="1498"/>
        <v>#DIV/0!</v>
      </c>
      <c r="GU78" s="13"/>
      <c r="GV78" s="11"/>
      <c r="GW78" s="11"/>
      <c r="GX78" s="14"/>
      <c r="GY78" s="10"/>
      <c r="GZ78" s="11"/>
      <c r="HA78" s="74">
        <f t="shared" ref="HA78:HB83" si="1525">HA77-GY78</f>
        <v>0</v>
      </c>
      <c r="HB78" s="74">
        <f t="shared" si="1525"/>
        <v>0</v>
      </c>
      <c r="HC78" s="11"/>
      <c r="HD78" s="12" t="e">
        <f t="shared" si="1500"/>
        <v>#DIV/0!</v>
      </c>
      <c r="HE78" s="11"/>
      <c r="HF78" s="12" t="e">
        <f t="shared" si="1501"/>
        <v>#DIV/0!</v>
      </c>
      <c r="HG78" s="13"/>
      <c r="HH78" s="11"/>
      <c r="HI78" s="11"/>
      <c r="HJ78" s="14"/>
      <c r="HK78" s="10">
        <f t="shared" si="1502"/>
        <v>1</v>
      </c>
      <c r="HL78" s="11">
        <f t="shared" si="1502"/>
        <v>0</v>
      </c>
      <c r="HM78" s="11">
        <f t="shared" si="1502"/>
        <v>3452</v>
      </c>
      <c r="HN78" s="11">
        <f t="shared" si="1502"/>
        <v>306</v>
      </c>
      <c r="HO78" s="11">
        <f t="shared" si="1503"/>
        <v>1846</v>
      </c>
      <c r="HP78" s="215">
        <f t="shared" si="1504"/>
        <v>0.53476245654692933</v>
      </c>
      <c r="HQ78" s="15">
        <f t="shared" si="1505"/>
        <v>123</v>
      </c>
      <c r="HR78" s="12">
        <f t="shared" ref="HR78:HR84" si="1526">+(HQ78/(HO78))</f>
        <v>6.663055254604551E-2</v>
      </c>
      <c r="HS78" s="16">
        <v>63.3</v>
      </c>
      <c r="HT78" s="17">
        <v>1599</v>
      </c>
      <c r="HU78" s="16">
        <f t="shared" si="1506"/>
        <v>86.619718309859152</v>
      </c>
      <c r="HV78" s="15"/>
      <c r="HW78" s="14"/>
    </row>
    <row r="79" spans="1:231" ht="18.75" x14ac:dyDescent="0.25">
      <c r="A79" s="226"/>
      <c r="B79" s="41">
        <f t="shared" si="1136"/>
        <v>44486</v>
      </c>
      <c r="C79" s="10"/>
      <c r="D79" s="11"/>
      <c r="E79" s="74">
        <f t="shared" si="1507"/>
        <v>838</v>
      </c>
      <c r="F79" s="74">
        <f t="shared" si="1507"/>
        <v>72</v>
      </c>
      <c r="G79" s="11">
        <v>464</v>
      </c>
      <c r="H79" s="12">
        <f t="shared" si="1450"/>
        <v>0.59427207637231505</v>
      </c>
      <c r="I79" s="11">
        <v>34</v>
      </c>
      <c r="J79" s="12">
        <f t="shared" si="1508"/>
        <v>6.8273092369477914E-2</v>
      </c>
      <c r="K79" s="13"/>
      <c r="L79" s="11"/>
      <c r="M79" s="11"/>
      <c r="N79" s="14"/>
      <c r="O79" s="10"/>
      <c r="P79" s="11"/>
      <c r="Q79" s="74">
        <f t="shared" si="1509"/>
        <v>842</v>
      </c>
      <c r="R79" s="74">
        <f t="shared" si="1509"/>
        <v>74</v>
      </c>
      <c r="S79" s="11">
        <v>459</v>
      </c>
      <c r="T79" s="12">
        <f t="shared" si="1452"/>
        <v>0.57125890736342044</v>
      </c>
      <c r="U79" s="11">
        <v>22</v>
      </c>
      <c r="V79" s="12">
        <f t="shared" si="1453"/>
        <v>4.5738045738045741E-2</v>
      </c>
      <c r="W79" s="13"/>
      <c r="X79" s="11"/>
      <c r="Y79" s="11"/>
      <c r="Z79" s="14"/>
      <c r="AA79" s="10"/>
      <c r="AB79" s="11"/>
      <c r="AC79" s="74">
        <f t="shared" si="1510"/>
        <v>135</v>
      </c>
      <c r="AD79" s="74">
        <f t="shared" si="1510"/>
        <v>12</v>
      </c>
      <c r="AE79" s="11">
        <v>62</v>
      </c>
      <c r="AF79" s="12">
        <f t="shared" si="1455"/>
        <v>0.47407407407407409</v>
      </c>
      <c r="AG79" s="11">
        <v>2</v>
      </c>
      <c r="AH79" s="12">
        <f t="shared" si="1456"/>
        <v>3.125E-2</v>
      </c>
      <c r="AI79" s="13"/>
      <c r="AJ79" s="11"/>
      <c r="AK79" s="11"/>
      <c r="AL79" s="14"/>
      <c r="AM79" s="10"/>
      <c r="AN79" s="11"/>
      <c r="AO79" s="74">
        <f t="shared" si="1511"/>
        <v>834</v>
      </c>
      <c r="AP79" s="74">
        <f t="shared" si="1511"/>
        <v>75</v>
      </c>
      <c r="AQ79" s="11">
        <v>438</v>
      </c>
      <c r="AR79" s="12">
        <f t="shared" si="1458"/>
        <v>0.55995203836930452</v>
      </c>
      <c r="AS79" s="11">
        <v>29</v>
      </c>
      <c r="AT79" s="12">
        <f t="shared" si="1459"/>
        <v>6.2098501070663809E-2</v>
      </c>
      <c r="AU79" s="13"/>
      <c r="AV79" s="11"/>
      <c r="AW79" s="11"/>
      <c r="AX79" s="14"/>
      <c r="AY79" s="10"/>
      <c r="AZ79" s="11"/>
      <c r="BA79" s="74">
        <f t="shared" si="1512"/>
        <v>803</v>
      </c>
      <c r="BB79" s="74">
        <f t="shared" si="1512"/>
        <v>73</v>
      </c>
      <c r="BC79" s="11">
        <v>424</v>
      </c>
      <c r="BD79" s="12">
        <f t="shared" si="1461"/>
        <v>0.56288916562889169</v>
      </c>
      <c r="BE79" s="11">
        <v>28</v>
      </c>
      <c r="BF79" s="12">
        <f t="shared" si="1462"/>
        <v>6.1946902654867256E-2</v>
      </c>
      <c r="BG79" s="13"/>
      <c r="BH79" s="11"/>
      <c r="BI79" s="11"/>
      <c r="BJ79" s="14"/>
      <c r="BK79" s="10"/>
      <c r="BL79" s="11"/>
      <c r="BM79" s="74">
        <f t="shared" si="1513"/>
        <v>0</v>
      </c>
      <c r="BN79" s="74">
        <f t="shared" si="1513"/>
        <v>0</v>
      </c>
      <c r="BO79" s="11"/>
      <c r="BP79" s="12" t="e">
        <f t="shared" si="1464"/>
        <v>#DIV/0!</v>
      </c>
      <c r="BQ79" s="11"/>
      <c r="BR79" s="12" t="e">
        <f t="shared" si="1465"/>
        <v>#DIV/0!</v>
      </c>
      <c r="BS79" s="13"/>
      <c r="BT79" s="11"/>
      <c r="BU79" s="11"/>
      <c r="BV79" s="14"/>
      <c r="BW79" s="10"/>
      <c r="BX79" s="11"/>
      <c r="BY79" s="74">
        <f t="shared" si="1514"/>
        <v>0</v>
      </c>
      <c r="BZ79" s="74">
        <f t="shared" si="1514"/>
        <v>0</v>
      </c>
      <c r="CA79" s="11"/>
      <c r="CB79" s="12" t="e">
        <f t="shared" si="1467"/>
        <v>#DIV/0!</v>
      </c>
      <c r="CC79" s="11"/>
      <c r="CD79" s="12" t="e">
        <f t="shared" si="1468"/>
        <v>#DIV/0!</v>
      </c>
      <c r="CE79" s="13"/>
      <c r="CF79" s="11"/>
      <c r="CG79" s="11"/>
      <c r="CH79" s="14"/>
      <c r="CI79" s="10"/>
      <c r="CJ79" s="11"/>
      <c r="CK79" s="74">
        <f t="shared" si="1515"/>
        <v>0</v>
      </c>
      <c r="CL79" s="74">
        <f t="shared" si="1515"/>
        <v>0</v>
      </c>
      <c r="CM79" s="11"/>
      <c r="CN79" s="12" t="e">
        <f t="shared" si="1470"/>
        <v>#DIV/0!</v>
      </c>
      <c r="CO79" s="11"/>
      <c r="CP79" s="12" t="e">
        <f t="shared" si="1471"/>
        <v>#DIV/0!</v>
      </c>
      <c r="CQ79" s="13"/>
      <c r="CR79" s="11"/>
      <c r="CS79" s="11"/>
      <c r="CT79" s="14"/>
      <c r="CU79" s="10"/>
      <c r="CV79" s="11"/>
      <c r="CW79" s="74">
        <f t="shared" si="1516"/>
        <v>0</v>
      </c>
      <c r="CX79" s="74">
        <f t="shared" si="1516"/>
        <v>0</v>
      </c>
      <c r="CY79" s="11"/>
      <c r="CZ79" s="12" t="e">
        <f t="shared" si="1473"/>
        <v>#DIV/0!</v>
      </c>
      <c r="DA79" s="11"/>
      <c r="DB79" s="12" t="e">
        <f t="shared" si="1474"/>
        <v>#DIV/0!</v>
      </c>
      <c r="DC79" s="13"/>
      <c r="DD79" s="11"/>
      <c r="DE79" s="11"/>
      <c r="DF79" s="14"/>
      <c r="DG79" s="10"/>
      <c r="DH79" s="11"/>
      <c r="DI79" s="74">
        <f t="shared" si="1517"/>
        <v>0</v>
      </c>
      <c r="DJ79" s="74">
        <f t="shared" si="1517"/>
        <v>0</v>
      </c>
      <c r="DK79" s="11"/>
      <c r="DL79" s="12" t="e">
        <f t="shared" si="1476"/>
        <v>#DIV/0!</v>
      </c>
      <c r="DM79" s="11"/>
      <c r="DN79" s="12" t="e">
        <f t="shared" si="1477"/>
        <v>#DIV/0!</v>
      </c>
      <c r="DO79" s="13"/>
      <c r="DP79" s="11"/>
      <c r="DQ79" s="11"/>
      <c r="DR79" s="14"/>
      <c r="DS79" s="10"/>
      <c r="DT79" s="11"/>
      <c r="DU79" s="74">
        <f t="shared" si="1518"/>
        <v>0</v>
      </c>
      <c r="DV79" s="74">
        <f t="shared" si="1518"/>
        <v>0</v>
      </c>
      <c r="DW79" s="11"/>
      <c r="DX79" s="12" t="e">
        <f t="shared" si="1479"/>
        <v>#DIV/0!</v>
      </c>
      <c r="DY79" s="11"/>
      <c r="DZ79" s="12" t="e">
        <f t="shared" si="1480"/>
        <v>#DIV/0!</v>
      </c>
      <c r="EA79" s="13"/>
      <c r="EB79" s="11"/>
      <c r="EC79" s="11"/>
      <c r="ED79" s="14"/>
      <c r="EE79" s="10"/>
      <c r="EF79" s="11"/>
      <c r="EG79" s="74">
        <f t="shared" si="1519"/>
        <v>0</v>
      </c>
      <c r="EH79" s="74">
        <f t="shared" si="1519"/>
        <v>0</v>
      </c>
      <c r="EI79" s="11"/>
      <c r="EJ79" s="12" t="e">
        <f t="shared" si="1482"/>
        <v>#DIV/0!</v>
      </c>
      <c r="EK79" s="11"/>
      <c r="EL79" s="12" t="e">
        <f t="shared" si="1483"/>
        <v>#DIV/0!</v>
      </c>
      <c r="EM79" s="13"/>
      <c r="EN79" s="11"/>
      <c r="EO79" s="11"/>
      <c r="EP79" s="14"/>
      <c r="EQ79" s="10"/>
      <c r="ER79" s="11"/>
      <c r="ES79" s="74">
        <f t="shared" si="1520"/>
        <v>0</v>
      </c>
      <c r="ET79" s="74">
        <f t="shared" si="1520"/>
        <v>0</v>
      </c>
      <c r="EU79" s="11"/>
      <c r="EV79" s="12" t="e">
        <f t="shared" si="1485"/>
        <v>#DIV/0!</v>
      </c>
      <c r="EW79" s="11"/>
      <c r="EX79" s="12" t="e">
        <f t="shared" si="1486"/>
        <v>#DIV/0!</v>
      </c>
      <c r="EY79" s="13"/>
      <c r="EZ79" s="11"/>
      <c r="FA79" s="11"/>
      <c r="FB79" s="14"/>
      <c r="FC79" s="10"/>
      <c r="FD79" s="11"/>
      <c r="FE79" s="74">
        <f t="shared" si="1521"/>
        <v>0</v>
      </c>
      <c r="FF79" s="74">
        <f t="shared" si="1521"/>
        <v>0</v>
      </c>
      <c r="FG79" s="11"/>
      <c r="FH79" s="12" t="e">
        <f t="shared" si="1488"/>
        <v>#DIV/0!</v>
      </c>
      <c r="FI79" s="11"/>
      <c r="FJ79" s="12" t="e">
        <f t="shared" si="1489"/>
        <v>#DIV/0!</v>
      </c>
      <c r="FK79" s="13"/>
      <c r="FL79" s="11"/>
      <c r="FM79" s="11"/>
      <c r="FN79" s="14"/>
      <c r="FO79" s="10"/>
      <c r="FP79" s="11"/>
      <c r="FQ79" s="74">
        <f t="shared" si="1522"/>
        <v>0</v>
      </c>
      <c r="FR79" s="74">
        <f t="shared" si="1522"/>
        <v>0</v>
      </c>
      <c r="FS79" s="11"/>
      <c r="FT79" s="12" t="e">
        <f t="shared" si="1491"/>
        <v>#DIV/0!</v>
      </c>
      <c r="FU79" s="11"/>
      <c r="FV79" s="12" t="e">
        <f t="shared" si="1492"/>
        <v>#DIV/0!</v>
      </c>
      <c r="FW79" s="13"/>
      <c r="FX79" s="11"/>
      <c r="FY79" s="11"/>
      <c r="FZ79" s="14"/>
      <c r="GA79" s="10"/>
      <c r="GB79" s="11"/>
      <c r="GC79" s="74">
        <f t="shared" si="1523"/>
        <v>0</v>
      </c>
      <c r="GD79" s="74">
        <f t="shared" si="1523"/>
        <v>0</v>
      </c>
      <c r="GE79" s="11"/>
      <c r="GF79" s="12" t="e">
        <f t="shared" si="1494"/>
        <v>#DIV/0!</v>
      </c>
      <c r="GG79" s="11"/>
      <c r="GH79" s="12" t="e">
        <f t="shared" si="1495"/>
        <v>#DIV/0!</v>
      </c>
      <c r="GI79" s="13"/>
      <c r="GJ79" s="11"/>
      <c r="GK79" s="11"/>
      <c r="GL79" s="14"/>
      <c r="GM79" s="10"/>
      <c r="GN79" s="11"/>
      <c r="GO79" s="74">
        <f t="shared" si="1524"/>
        <v>0</v>
      </c>
      <c r="GP79" s="74">
        <f t="shared" si="1524"/>
        <v>0</v>
      </c>
      <c r="GQ79" s="11"/>
      <c r="GR79" s="12" t="e">
        <f t="shared" si="1497"/>
        <v>#DIV/0!</v>
      </c>
      <c r="GS79" s="11"/>
      <c r="GT79" s="12" t="e">
        <f t="shared" si="1498"/>
        <v>#DIV/0!</v>
      </c>
      <c r="GU79" s="13"/>
      <c r="GV79" s="11"/>
      <c r="GW79" s="11"/>
      <c r="GX79" s="14"/>
      <c r="GY79" s="10"/>
      <c r="GZ79" s="11"/>
      <c r="HA79" s="74">
        <f t="shared" si="1525"/>
        <v>0</v>
      </c>
      <c r="HB79" s="74">
        <f t="shared" si="1525"/>
        <v>0</v>
      </c>
      <c r="HC79" s="11"/>
      <c r="HD79" s="12" t="e">
        <f t="shared" si="1500"/>
        <v>#DIV/0!</v>
      </c>
      <c r="HE79" s="11"/>
      <c r="HF79" s="12" t="e">
        <f t="shared" si="1501"/>
        <v>#DIV/0!</v>
      </c>
      <c r="HG79" s="13"/>
      <c r="HH79" s="11"/>
      <c r="HI79" s="11"/>
      <c r="HJ79" s="14"/>
      <c r="HK79" s="10">
        <f t="shared" si="1502"/>
        <v>0</v>
      </c>
      <c r="HL79" s="11">
        <f t="shared" si="1502"/>
        <v>0</v>
      </c>
      <c r="HM79" s="11">
        <f t="shared" si="1502"/>
        <v>3452</v>
      </c>
      <c r="HN79" s="11">
        <f t="shared" si="1502"/>
        <v>306</v>
      </c>
      <c r="HO79" s="11">
        <f t="shared" si="1503"/>
        <v>1962</v>
      </c>
      <c r="HP79" s="215">
        <f>+(HO79)/HM79</f>
        <v>0.56836616454229427</v>
      </c>
      <c r="HQ79" s="15">
        <f t="shared" si="1505"/>
        <v>115</v>
      </c>
      <c r="HR79" s="12">
        <f t="shared" si="1526"/>
        <v>5.8613659531090725E-2</v>
      </c>
      <c r="HS79" s="16">
        <v>63.4</v>
      </c>
      <c r="HT79" s="17">
        <v>1720</v>
      </c>
      <c r="HU79" s="16">
        <f t="shared" si="1506"/>
        <v>87.665647298674827</v>
      </c>
      <c r="HV79" s="15"/>
      <c r="HW79" s="14"/>
    </row>
    <row r="80" spans="1:231" ht="18.75" x14ac:dyDescent="0.25">
      <c r="A80" s="226"/>
      <c r="B80" s="41">
        <f t="shared" si="1136"/>
        <v>44487</v>
      </c>
      <c r="C80" s="10"/>
      <c r="D80" s="11"/>
      <c r="E80" s="74">
        <f t="shared" si="1507"/>
        <v>838</v>
      </c>
      <c r="F80" s="74">
        <f t="shared" si="1507"/>
        <v>72</v>
      </c>
      <c r="G80" s="11">
        <v>448</v>
      </c>
      <c r="H80" s="12">
        <f t="shared" si="1450"/>
        <v>0.59069212410501193</v>
      </c>
      <c r="I80" s="11">
        <v>47</v>
      </c>
      <c r="J80" s="12">
        <f t="shared" si="1508"/>
        <v>9.494949494949495E-2</v>
      </c>
      <c r="K80" s="11"/>
      <c r="L80" s="11"/>
      <c r="M80" s="18"/>
      <c r="N80" s="20"/>
      <c r="O80" s="10"/>
      <c r="P80" s="11"/>
      <c r="Q80" s="74">
        <f t="shared" si="1509"/>
        <v>842</v>
      </c>
      <c r="R80" s="74">
        <f t="shared" si="1509"/>
        <v>74</v>
      </c>
      <c r="S80" s="11">
        <v>486</v>
      </c>
      <c r="T80" s="12">
        <f t="shared" si="1452"/>
        <v>0.6104513064133017</v>
      </c>
      <c r="U80" s="11">
        <v>28</v>
      </c>
      <c r="V80" s="12">
        <f t="shared" si="1453"/>
        <v>5.4474708171206226E-2</v>
      </c>
      <c r="W80" s="11"/>
      <c r="X80" s="11"/>
      <c r="Y80" s="18"/>
      <c r="Z80" s="20"/>
      <c r="AA80" s="10">
        <v>1</v>
      </c>
      <c r="AB80" s="11"/>
      <c r="AC80" s="74">
        <f t="shared" si="1510"/>
        <v>134</v>
      </c>
      <c r="AD80" s="74">
        <f t="shared" si="1510"/>
        <v>12</v>
      </c>
      <c r="AE80" s="11">
        <v>50</v>
      </c>
      <c r="AF80" s="12">
        <f t="shared" si="1455"/>
        <v>0.46268656716417911</v>
      </c>
      <c r="AG80" s="11">
        <v>12</v>
      </c>
      <c r="AH80" s="12">
        <f t="shared" si="1456"/>
        <v>0.19354838709677419</v>
      </c>
      <c r="AI80" s="11"/>
      <c r="AJ80" s="11"/>
      <c r="AK80" s="18"/>
      <c r="AL80" s="20"/>
      <c r="AM80" s="10"/>
      <c r="AN80" s="11"/>
      <c r="AO80" s="74">
        <f t="shared" si="1511"/>
        <v>834</v>
      </c>
      <c r="AP80" s="74">
        <f t="shared" si="1511"/>
        <v>75</v>
      </c>
      <c r="AQ80" s="11">
        <v>483</v>
      </c>
      <c r="AR80" s="12">
        <f t="shared" si="1458"/>
        <v>0.6151079136690647</v>
      </c>
      <c r="AS80" s="11">
        <v>30</v>
      </c>
      <c r="AT80" s="12">
        <f t="shared" si="1459"/>
        <v>5.8479532163742687E-2</v>
      </c>
      <c r="AU80" s="11"/>
      <c r="AV80" s="11"/>
      <c r="AW80" s="18"/>
      <c r="AX80" s="20"/>
      <c r="AY80" s="10">
        <v>1</v>
      </c>
      <c r="AZ80" s="11"/>
      <c r="BA80" s="74">
        <f t="shared" si="1512"/>
        <v>802</v>
      </c>
      <c r="BB80" s="74">
        <f t="shared" si="1512"/>
        <v>73</v>
      </c>
      <c r="BC80" s="11">
        <v>455</v>
      </c>
      <c r="BD80" s="12">
        <f t="shared" si="1461"/>
        <v>0.60099750623441395</v>
      </c>
      <c r="BE80" s="11">
        <v>27</v>
      </c>
      <c r="BF80" s="12">
        <f t="shared" si="1462"/>
        <v>5.6016597510373446E-2</v>
      </c>
      <c r="BG80" s="11"/>
      <c r="BH80" s="11"/>
      <c r="BI80" s="18"/>
      <c r="BJ80" s="20"/>
      <c r="BK80" s="10"/>
      <c r="BL80" s="11"/>
      <c r="BM80" s="74">
        <f t="shared" si="1513"/>
        <v>0</v>
      </c>
      <c r="BN80" s="74">
        <f t="shared" si="1513"/>
        <v>0</v>
      </c>
      <c r="BO80" s="11"/>
      <c r="BP80" s="12" t="e">
        <f t="shared" si="1464"/>
        <v>#DIV/0!</v>
      </c>
      <c r="BQ80" s="11"/>
      <c r="BR80" s="12" t="e">
        <f t="shared" si="1465"/>
        <v>#DIV/0!</v>
      </c>
      <c r="BS80" s="11"/>
      <c r="BT80" s="11"/>
      <c r="BU80" s="18"/>
      <c r="BV80" s="20"/>
      <c r="BW80" s="10"/>
      <c r="BX80" s="11"/>
      <c r="BY80" s="74">
        <f t="shared" si="1514"/>
        <v>0</v>
      </c>
      <c r="BZ80" s="74">
        <f t="shared" si="1514"/>
        <v>0</v>
      </c>
      <c r="CA80" s="11"/>
      <c r="CB80" s="12" t="e">
        <f t="shared" si="1467"/>
        <v>#DIV/0!</v>
      </c>
      <c r="CC80" s="11"/>
      <c r="CD80" s="12" t="e">
        <f t="shared" si="1468"/>
        <v>#DIV/0!</v>
      </c>
      <c r="CE80" s="11"/>
      <c r="CF80" s="11"/>
      <c r="CG80" s="18"/>
      <c r="CH80" s="20"/>
      <c r="CI80" s="10"/>
      <c r="CJ80" s="11"/>
      <c r="CK80" s="74">
        <f t="shared" si="1515"/>
        <v>0</v>
      </c>
      <c r="CL80" s="74">
        <f t="shared" si="1515"/>
        <v>0</v>
      </c>
      <c r="CM80" s="11"/>
      <c r="CN80" s="12" t="e">
        <f t="shared" si="1470"/>
        <v>#DIV/0!</v>
      </c>
      <c r="CO80" s="11"/>
      <c r="CP80" s="12" t="e">
        <f t="shared" si="1471"/>
        <v>#DIV/0!</v>
      </c>
      <c r="CQ80" s="11"/>
      <c r="CR80" s="11"/>
      <c r="CS80" s="18"/>
      <c r="CT80" s="20"/>
      <c r="CU80" s="10"/>
      <c r="CV80" s="11"/>
      <c r="CW80" s="74">
        <f t="shared" si="1516"/>
        <v>0</v>
      </c>
      <c r="CX80" s="74">
        <f t="shared" si="1516"/>
        <v>0</v>
      </c>
      <c r="CY80" s="11"/>
      <c r="CZ80" s="12" t="e">
        <f t="shared" si="1473"/>
        <v>#DIV/0!</v>
      </c>
      <c r="DA80" s="11"/>
      <c r="DB80" s="12" t="e">
        <f t="shared" si="1474"/>
        <v>#DIV/0!</v>
      </c>
      <c r="DC80" s="11"/>
      <c r="DD80" s="11"/>
      <c r="DE80" s="18"/>
      <c r="DF80" s="20"/>
      <c r="DG80" s="10"/>
      <c r="DH80" s="11"/>
      <c r="DI80" s="74">
        <f t="shared" si="1517"/>
        <v>0</v>
      </c>
      <c r="DJ80" s="74">
        <f t="shared" si="1517"/>
        <v>0</v>
      </c>
      <c r="DK80" s="11"/>
      <c r="DL80" s="12" t="e">
        <f t="shared" si="1476"/>
        <v>#DIV/0!</v>
      </c>
      <c r="DM80" s="11"/>
      <c r="DN80" s="12" t="e">
        <f t="shared" si="1477"/>
        <v>#DIV/0!</v>
      </c>
      <c r="DO80" s="11"/>
      <c r="DP80" s="11"/>
      <c r="DQ80" s="18"/>
      <c r="DR80" s="20"/>
      <c r="DS80" s="10"/>
      <c r="DT80" s="11"/>
      <c r="DU80" s="74">
        <f t="shared" si="1518"/>
        <v>0</v>
      </c>
      <c r="DV80" s="74">
        <f t="shared" si="1518"/>
        <v>0</v>
      </c>
      <c r="DW80" s="11"/>
      <c r="DX80" s="12" t="e">
        <f t="shared" si="1479"/>
        <v>#DIV/0!</v>
      </c>
      <c r="DY80" s="11"/>
      <c r="DZ80" s="12" t="e">
        <f t="shared" si="1480"/>
        <v>#DIV/0!</v>
      </c>
      <c r="EA80" s="11"/>
      <c r="EB80" s="11"/>
      <c r="EC80" s="18"/>
      <c r="ED80" s="20"/>
      <c r="EE80" s="10"/>
      <c r="EF80" s="11"/>
      <c r="EG80" s="74">
        <f t="shared" si="1519"/>
        <v>0</v>
      </c>
      <c r="EH80" s="74">
        <f t="shared" si="1519"/>
        <v>0</v>
      </c>
      <c r="EI80" s="11"/>
      <c r="EJ80" s="12" t="e">
        <f t="shared" si="1482"/>
        <v>#DIV/0!</v>
      </c>
      <c r="EK80" s="11"/>
      <c r="EL80" s="12" t="e">
        <f t="shared" si="1483"/>
        <v>#DIV/0!</v>
      </c>
      <c r="EM80" s="11"/>
      <c r="EN80" s="11"/>
      <c r="EO80" s="18"/>
      <c r="EP80" s="20"/>
      <c r="EQ80" s="10"/>
      <c r="ER80" s="11"/>
      <c r="ES80" s="74">
        <f t="shared" si="1520"/>
        <v>0</v>
      </c>
      <c r="ET80" s="74">
        <f t="shared" si="1520"/>
        <v>0</v>
      </c>
      <c r="EU80" s="11"/>
      <c r="EV80" s="12" t="e">
        <f t="shared" si="1485"/>
        <v>#DIV/0!</v>
      </c>
      <c r="EW80" s="11"/>
      <c r="EX80" s="12" t="e">
        <f t="shared" si="1486"/>
        <v>#DIV/0!</v>
      </c>
      <c r="EY80" s="11"/>
      <c r="EZ80" s="11"/>
      <c r="FA80" s="18"/>
      <c r="FB80" s="20"/>
      <c r="FC80" s="10"/>
      <c r="FD80" s="11"/>
      <c r="FE80" s="74">
        <f t="shared" si="1521"/>
        <v>0</v>
      </c>
      <c r="FF80" s="74">
        <f t="shared" si="1521"/>
        <v>0</v>
      </c>
      <c r="FG80" s="11"/>
      <c r="FH80" s="12" t="e">
        <f t="shared" si="1488"/>
        <v>#DIV/0!</v>
      </c>
      <c r="FI80" s="11"/>
      <c r="FJ80" s="12" t="e">
        <f t="shared" si="1489"/>
        <v>#DIV/0!</v>
      </c>
      <c r="FK80" s="11"/>
      <c r="FL80" s="11"/>
      <c r="FM80" s="18"/>
      <c r="FN80" s="20"/>
      <c r="FO80" s="10"/>
      <c r="FP80" s="11"/>
      <c r="FQ80" s="74">
        <f t="shared" si="1522"/>
        <v>0</v>
      </c>
      <c r="FR80" s="74">
        <f t="shared" si="1522"/>
        <v>0</v>
      </c>
      <c r="FS80" s="11"/>
      <c r="FT80" s="12" t="e">
        <f t="shared" si="1491"/>
        <v>#DIV/0!</v>
      </c>
      <c r="FU80" s="11"/>
      <c r="FV80" s="12" t="e">
        <f t="shared" si="1492"/>
        <v>#DIV/0!</v>
      </c>
      <c r="FW80" s="11"/>
      <c r="FX80" s="11"/>
      <c r="FY80" s="18"/>
      <c r="FZ80" s="20"/>
      <c r="GA80" s="10"/>
      <c r="GB80" s="11"/>
      <c r="GC80" s="74">
        <f t="shared" si="1523"/>
        <v>0</v>
      </c>
      <c r="GD80" s="74">
        <f t="shared" si="1523"/>
        <v>0</v>
      </c>
      <c r="GE80" s="11"/>
      <c r="GF80" s="12" t="e">
        <f t="shared" si="1494"/>
        <v>#DIV/0!</v>
      </c>
      <c r="GG80" s="11"/>
      <c r="GH80" s="12" t="e">
        <f t="shared" si="1495"/>
        <v>#DIV/0!</v>
      </c>
      <c r="GI80" s="11"/>
      <c r="GJ80" s="11"/>
      <c r="GK80" s="18"/>
      <c r="GL80" s="20"/>
      <c r="GM80" s="10"/>
      <c r="GN80" s="11"/>
      <c r="GO80" s="74">
        <f t="shared" si="1524"/>
        <v>0</v>
      </c>
      <c r="GP80" s="74">
        <f t="shared" si="1524"/>
        <v>0</v>
      </c>
      <c r="GQ80" s="11"/>
      <c r="GR80" s="12" t="e">
        <f t="shared" si="1497"/>
        <v>#DIV/0!</v>
      </c>
      <c r="GS80" s="11"/>
      <c r="GT80" s="12" t="e">
        <f t="shared" si="1498"/>
        <v>#DIV/0!</v>
      </c>
      <c r="GU80" s="11"/>
      <c r="GV80" s="11"/>
      <c r="GW80" s="18"/>
      <c r="GX80" s="20"/>
      <c r="GY80" s="10"/>
      <c r="GZ80" s="11"/>
      <c r="HA80" s="74">
        <f t="shared" si="1525"/>
        <v>0</v>
      </c>
      <c r="HB80" s="74">
        <f t="shared" si="1525"/>
        <v>0</v>
      </c>
      <c r="HC80" s="11"/>
      <c r="HD80" s="12" t="e">
        <f t="shared" si="1500"/>
        <v>#DIV/0!</v>
      </c>
      <c r="HE80" s="11"/>
      <c r="HF80" s="12" t="e">
        <f t="shared" si="1501"/>
        <v>#DIV/0!</v>
      </c>
      <c r="HG80" s="11"/>
      <c r="HH80" s="11"/>
      <c r="HI80" s="18"/>
      <c r="HJ80" s="20"/>
      <c r="HK80" s="10">
        <f t="shared" si="1502"/>
        <v>2</v>
      </c>
      <c r="HL80" s="11">
        <f t="shared" si="1502"/>
        <v>0</v>
      </c>
      <c r="HM80" s="11">
        <f t="shared" si="1502"/>
        <v>3450</v>
      </c>
      <c r="HN80" s="11">
        <f t="shared" si="1502"/>
        <v>306</v>
      </c>
      <c r="HO80" s="11">
        <f t="shared" si="1503"/>
        <v>2066</v>
      </c>
      <c r="HP80" s="215">
        <f t="shared" ref="HP80:HP83" si="1527">+(HO80)/HM80</f>
        <v>0.59884057971014493</v>
      </c>
      <c r="HQ80" s="15">
        <f t="shared" si="1505"/>
        <v>144</v>
      </c>
      <c r="HR80" s="12">
        <f t="shared" si="1526"/>
        <v>6.9699903194578902E-2</v>
      </c>
      <c r="HS80" s="16">
        <v>63.5</v>
      </c>
      <c r="HT80" s="17">
        <v>1804</v>
      </c>
      <c r="HU80" s="16">
        <f t="shared" si="1506"/>
        <v>87.318489835430782</v>
      </c>
      <c r="HV80" s="18"/>
      <c r="HW80" s="20"/>
    </row>
    <row r="81" spans="1:231" ht="18.75" x14ac:dyDescent="0.25">
      <c r="A81" s="226"/>
      <c r="B81" s="41">
        <f t="shared" si="1136"/>
        <v>44488</v>
      </c>
      <c r="C81" s="10"/>
      <c r="D81" s="11"/>
      <c r="E81" s="74">
        <f t="shared" si="1507"/>
        <v>838</v>
      </c>
      <c r="F81" s="74">
        <f t="shared" si="1507"/>
        <v>72</v>
      </c>
      <c r="G81" s="11">
        <v>392</v>
      </c>
      <c r="H81" s="12">
        <f t="shared" si="1450"/>
        <v>0.50477326968973746</v>
      </c>
      <c r="I81" s="11">
        <v>31</v>
      </c>
      <c r="J81" s="12">
        <f t="shared" si="1508"/>
        <v>7.328605200945626E-2</v>
      </c>
      <c r="K81" s="13"/>
      <c r="L81" s="13"/>
      <c r="M81" s="25">
        <v>3925</v>
      </c>
      <c r="N81" s="38">
        <v>4320</v>
      </c>
      <c r="O81" s="10"/>
      <c r="P81" s="11"/>
      <c r="Q81" s="74">
        <f t="shared" si="1509"/>
        <v>842</v>
      </c>
      <c r="R81" s="74">
        <f t="shared" si="1509"/>
        <v>74</v>
      </c>
      <c r="S81" s="11">
        <v>450</v>
      </c>
      <c r="T81" s="12">
        <f t="shared" si="1452"/>
        <v>0.56294536817102137</v>
      </c>
      <c r="U81" s="11">
        <v>24</v>
      </c>
      <c r="V81" s="12">
        <f t="shared" si="1453"/>
        <v>5.0632911392405063E-2</v>
      </c>
      <c r="W81" s="13"/>
      <c r="X81" s="13"/>
      <c r="Y81" s="25">
        <v>3925</v>
      </c>
      <c r="Z81" s="38">
        <v>4320</v>
      </c>
      <c r="AA81" s="10"/>
      <c r="AB81" s="11"/>
      <c r="AC81" s="74">
        <f t="shared" si="1510"/>
        <v>134</v>
      </c>
      <c r="AD81" s="74">
        <f t="shared" si="1510"/>
        <v>12</v>
      </c>
      <c r="AE81" s="11">
        <v>51</v>
      </c>
      <c r="AF81" s="12">
        <f t="shared" si="1455"/>
        <v>0.41044776119402987</v>
      </c>
      <c r="AG81" s="11">
        <v>4</v>
      </c>
      <c r="AH81" s="12">
        <f t="shared" si="1456"/>
        <v>7.2727272727272724E-2</v>
      </c>
      <c r="AI81" s="13"/>
      <c r="AJ81" s="13"/>
      <c r="AK81" s="25">
        <v>3925</v>
      </c>
      <c r="AL81" s="38">
        <v>4320</v>
      </c>
      <c r="AM81" s="10">
        <v>2</v>
      </c>
      <c r="AN81" s="11"/>
      <c r="AO81" s="74">
        <f t="shared" si="1511"/>
        <v>832</v>
      </c>
      <c r="AP81" s="74">
        <f t="shared" si="1511"/>
        <v>75</v>
      </c>
      <c r="AQ81" s="11">
        <v>424</v>
      </c>
      <c r="AR81" s="12">
        <f t="shared" si="1458"/>
        <v>0.53605769230769229</v>
      </c>
      <c r="AS81" s="11">
        <v>22</v>
      </c>
      <c r="AT81" s="12">
        <f t="shared" si="1459"/>
        <v>4.9327354260089683E-2</v>
      </c>
      <c r="AU81" s="13"/>
      <c r="AV81" s="13"/>
      <c r="AW81" s="25">
        <v>3925</v>
      </c>
      <c r="AX81" s="38">
        <v>4320</v>
      </c>
      <c r="AY81" s="10"/>
      <c r="AZ81" s="11"/>
      <c r="BA81" s="74">
        <f t="shared" si="1512"/>
        <v>802</v>
      </c>
      <c r="BB81" s="74">
        <f t="shared" si="1512"/>
        <v>73</v>
      </c>
      <c r="BC81" s="11">
        <v>368</v>
      </c>
      <c r="BD81" s="12">
        <f t="shared" si="1461"/>
        <v>0.49376558603491272</v>
      </c>
      <c r="BE81" s="11">
        <v>28</v>
      </c>
      <c r="BF81" s="12">
        <f t="shared" si="1462"/>
        <v>7.0707070707070704E-2</v>
      </c>
      <c r="BG81" s="13"/>
      <c r="BH81" s="13"/>
      <c r="BI81" s="25">
        <v>3925</v>
      </c>
      <c r="BJ81" s="38">
        <v>4320</v>
      </c>
      <c r="BK81" s="10"/>
      <c r="BL81" s="11"/>
      <c r="BM81" s="74">
        <f t="shared" si="1513"/>
        <v>0</v>
      </c>
      <c r="BN81" s="74">
        <f t="shared" si="1513"/>
        <v>0</v>
      </c>
      <c r="BO81" s="11"/>
      <c r="BP81" s="12" t="e">
        <f t="shared" si="1464"/>
        <v>#DIV/0!</v>
      </c>
      <c r="BQ81" s="11"/>
      <c r="BR81" s="12" t="e">
        <f t="shared" si="1465"/>
        <v>#DIV/0!</v>
      </c>
      <c r="BS81" s="13"/>
      <c r="BT81" s="13"/>
      <c r="BU81" s="25"/>
      <c r="BV81" s="38"/>
      <c r="BW81" s="10"/>
      <c r="BX81" s="11"/>
      <c r="BY81" s="74">
        <f t="shared" si="1514"/>
        <v>0</v>
      </c>
      <c r="BZ81" s="74">
        <f t="shared" si="1514"/>
        <v>0</v>
      </c>
      <c r="CA81" s="11"/>
      <c r="CB81" s="12" t="e">
        <f t="shared" si="1467"/>
        <v>#DIV/0!</v>
      </c>
      <c r="CC81" s="11"/>
      <c r="CD81" s="12" t="e">
        <f t="shared" si="1468"/>
        <v>#DIV/0!</v>
      </c>
      <c r="CE81" s="13"/>
      <c r="CF81" s="13"/>
      <c r="CG81" s="25"/>
      <c r="CH81" s="38"/>
      <c r="CI81" s="10"/>
      <c r="CJ81" s="11"/>
      <c r="CK81" s="74">
        <f t="shared" si="1515"/>
        <v>0</v>
      </c>
      <c r="CL81" s="74">
        <f t="shared" si="1515"/>
        <v>0</v>
      </c>
      <c r="CM81" s="11"/>
      <c r="CN81" s="12" t="e">
        <f t="shared" si="1470"/>
        <v>#DIV/0!</v>
      </c>
      <c r="CO81" s="11"/>
      <c r="CP81" s="12" t="e">
        <f t="shared" si="1471"/>
        <v>#DIV/0!</v>
      </c>
      <c r="CQ81" s="13"/>
      <c r="CR81" s="13"/>
      <c r="CS81" s="25"/>
      <c r="CT81" s="38"/>
      <c r="CU81" s="10"/>
      <c r="CV81" s="11"/>
      <c r="CW81" s="74">
        <f t="shared" si="1516"/>
        <v>0</v>
      </c>
      <c r="CX81" s="74">
        <f t="shared" si="1516"/>
        <v>0</v>
      </c>
      <c r="CY81" s="11"/>
      <c r="CZ81" s="12" t="e">
        <f t="shared" si="1473"/>
        <v>#DIV/0!</v>
      </c>
      <c r="DA81" s="11"/>
      <c r="DB81" s="12" t="e">
        <f t="shared" si="1474"/>
        <v>#DIV/0!</v>
      </c>
      <c r="DC81" s="13"/>
      <c r="DD81" s="13"/>
      <c r="DE81" s="25"/>
      <c r="DF81" s="38"/>
      <c r="DG81" s="10"/>
      <c r="DH81" s="11"/>
      <c r="DI81" s="74">
        <f t="shared" si="1517"/>
        <v>0</v>
      </c>
      <c r="DJ81" s="74">
        <f t="shared" si="1517"/>
        <v>0</v>
      </c>
      <c r="DK81" s="11"/>
      <c r="DL81" s="12" t="e">
        <f t="shared" si="1476"/>
        <v>#DIV/0!</v>
      </c>
      <c r="DM81" s="11"/>
      <c r="DN81" s="12" t="e">
        <f t="shared" si="1477"/>
        <v>#DIV/0!</v>
      </c>
      <c r="DO81" s="13"/>
      <c r="DP81" s="13"/>
      <c r="DQ81" s="25"/>
      <c r="DR81" s="38"/>
      <c r="DS81" s="10"/>
      <c r="DT81" s="11"/>
      <c r="DU81" s="74">
        <f t="shared" si="1518"/>
        <v>0</v>
      </c>
      <c r="DV81" s="74">
        <f t="shared" si="1518"/>
        <v>0</v>
      </c>
      <c r="DW81" s="11"/>
      <c r="DX81" s="12" t="e">
        <f t="shared" si="1479"/>
        <v>#DIV/0!</v>
      </c>
      <c r="DY81" s="11"/>
      <c r="DZ81" s="12" t="e">
        <f t="shared" si="1480"/>
        <v>#DIV/0!</v>
      </c>
      <c r="EA81" s="13"/>
      <c r="EB81" s="13"/>
      <c r="EC81" s="25"/>
      <c r="ED81" s="38"/>
      <c r="EE81" s="10"/>
      <c r="EF81" s="11"/>
      <c r="EG81" s="74">
        <f t="shared" si="1519"/>
        <v>0</v>
      </c>
      <c r="EH81" s="74">
        <f t="shared" si="1519"/>
        <v>0</v>
      </c>
      <c r="EI81" s="11"/>
      <c r="EJ81" s="12" t="e">
        <f t="shared" si="1482"/>
        <v>#DIV/0!</v>
      </c>
      <c r="EK81" s="11"/>
      <c r="EL81" s="12" t="e">
        <f t="shared" si="1483"/>
        <v>#DIV/0!</v>
      </c>
      <c r="EM81" s="13"/>
      <c r="EN81" s="13"/>
      <c r="EO81" s="25"/>
      <c r="EP81" s="38"/>
      <c r="EQ81" s="10"/>
      <c r="ER81" s="11"/>
      <c r="ES81" s="74">
        <f t="shared" si="1520"/>
        <v>0</v>
      </c>
      <c r="ET81" s="74">
        <f t="shared" si="1520"/>
        <v>0</v>
      </c>
      <c r="EU81" s="11"/>
      <c r="EV81" s="12" t="e">
        <f t="shared" si="1485"/>
        <v>#DIV/0!</v>
      </c>
      <c r="EW81" s="11"/>
      <c r="EX81" s="12" t="e">
        <f t="shared" si="1486"/>
        <v>#DIV/0!</v>
      </c>
      <c r="EY81" s="13"/>
      <c r="EZ81" s="13"/>
      <c r="FA81" s="25"/>
      <c r="FB81" s="38"/>
      <c r="FC81" s="10"/>
      <c r="FD81" s="11"/>
      <c r="FE81" s="74">
        <f t="shared" si="1521"/>
        <v>0</v>
      </c>
      <c r="FF81" s="74">
        <f t="shared" si="1521"/>
        <v>0</v>
      </c>
      <c r="FG81" s="11"/>
      <c r="FH81" s="12" t="e">
        <f t="shared" si="1488"/>
        <v>#DIV/0!</v>
      </c>
      <c r="FI81" s="11"/>
      <c r="FJ81" s="12" t="e">
        <f t="shared" si="1489"/>
        <v>#DIV/0!</v>
      </c>
      <c r="FK81" s="13"/>
      <c r="FL81" s="13"/>
      <c r="FM81" s="25"/>
      <c r="FN81" s="38"/>
      <c r="FO81" s="10"/>
      <c r="FP81" s="11"/>
      <c r="FQ81" s="74">
        <f t="shared" si="1522"/>
        <v>0</v>
      </c>
      <c r="FR81" s="74">
        <f t="shared" si="1522"/>
        <v>0</v>
      </c>
      <c r="FS81" s="11"/>
      <c r="FT81" s="12" t="e">
        <f t="shared" si="1491"/>
        <v>#DIV/0!</v>
      </c>
      <c r="FU81" s="11"/>
      <c r="FV81" s="12" t="e">
        <f t="shared" si="1492"/>
        <v>#DIV/0!</v>
      </c>
      <c r="FW81" s="13"/>
      <c r="FX81" s="13"/>
      <c r="FY81" s="25"/>
      <c r="FZ81" s="38"/>
      <c r="GA81" s="10"/>
      <c r="GB81" s="11"/>
      <c r="GC81" s="74">
        <f t="shared" si="1523"/>
        <v>0</v>
      </c>
      <c r="GD81" s="74">
        <f t="shared" si="1523"/>
        <v>0</v>
      </c>
      <c r="GE81" s="11"/>
      <c r="GF81" s="12" t="e">
        <f t="shared" si="1494"/>
        <v>#DIV/0!</v>
      </c>
      <c r="GG81" s="11"/>
      <c r="GH81" s="12" t="e">
        <f t="shared" si="1495"/>
        <v>#DIV/0!</v>
      </c>
      <c r="GI81" s="13"/>
      <c r="GJ81" s="13"/>
      <c r="GK81" s="25"/>
      <c r="GL81" s="38"/>
      <c r="GM81" s="10"/>
      <c r="GN81" s="11"/>
      <c r="GO81" s="74">
        <f t="shared" si="1524"/>
        <v>0</v>
      </c>
      <c r="GP81" s="74">
        <f t="shared" si="1524"/>
        <v>0</v>
      </c>
      <c r="GQ81" s="11"/>
      <c r="GR81" s="12" t="e">
        <f t="shared" si="1497"/>
        <v>#DIV/0!</v>
      </c>
      <c r="GS81" s="11"/>
      <c r="GT81" s="12" t="e">
        <f t="shared" si="1498"/>
        <v>#DIV/0!</v>
      </c>
      <c r="GU81" s="13"/>
      <c r="GV81" s="13"/>
      <c r="GW81" s="25"/>
      <c r="GX81" s="38"/>
      <c r="GY81" s="10"/>
      <c r="GZ81" s="11"/>
      <c r="HA81" s="74">
        <f t="shared" si="1525"/>
        <v>0</v>
      </c>
      <c r="HB81" s="74">
        <f t="shared" si="1525"/>
        <v>0</v>
      </c>
      <c r="HC81" s="11"/>
      <c r="HD81" s="12" t="e">
        <f t="shared" si="1500"/>
        <v>#DIV/0!</v>
      </c>
      <c r="HE81" s="11"/>
      <c r="HF81" s="12" t="e">
        <f t="shared" si="1501"/>
        <v>#DIV/0!</v>
      </c>
      <c r="HG81" s="13"/>
      <c r="HH81" s="13"/>
      <c r="HI81" s="25"/>
      <c r="HJ81" s="38"/>
      <c r="HK81" s="10">
        <f t="shared" si="1502"/>
        <v>2</v>
      </c>
      <c r="HL81" s="11">
        <f t="shared" si="1502"/>
        <v>0</v>
      </c>
      <c r="HM81" s="11">
        <f t="shared" si="1502"/>
        <v>3448</v>
      </c>
      <c r="HN81" s="11">
        <f t="shared" si="1502"/>
        <v>306</v>
      </c>
      <c r="HO81" s="11">
        <f t="shared" si="1503"/>
        <v>1794</v>
      </c>
      <c r="HP81" s="215">
        <f t="shared" si="1527"/>
        <v>0.52030162412993042</v>
      </c>
      <c r="HQ81" s="15">
        <f t="shared" si="1505"/>
        <v>109</v>
      </c>
      <c r="HR81" s="12">
        <f t="shared" si="1526"/>
        <v>6.0758082497212929E-2</v>
      </c>
      <c r="HS81" s="16">
        <v>63.5</v>
      </c>
      <c r="HT81" s="17">
        <v>1576</v>
      </c>
      <c r="HU81" s="16">
        <f t="shared" si="1506"/>
        <v>87.848383500557418</v>
      </c>
      <c r="HV81" s="23">
        <v>3925</v>
      </c>
      <c r="HW81" s="22">
        <v>4320</v>
      </c>
    </row>
    <row r="82" spans="1:231" ht="18.75" x14ac:dyDescent="0.25">
      <c r="A82" s="226"/>
      <c r="B82" s="41">
        <f t="shared" si="1136"/>
        <v>44489</v>
      </c>
      <c r="C82" s="10">
        <v>1</v>
      </c>
      <c r="D82" s="11"/>
      <c r="E82" s="74">
        <f t="shared" si="1507"/>
        <v>837</v>
      </c>
      <c r="F82" s="74">
        <f t="shared" si="1507"/>
        <v>72</v>
      </c>
      <c r="G82" s="11">
        <v>431</v>
      </c>
      <c r="H82" s="12">
        <f t="shared" si="1450"/>
        <v>0.55316606929510159</v>
      </c>
      <c r="I82" s="11">
        <v>32</v>
      </c>
      <c r="J82" s="12">
        <f t="shared" si="1508"/>
        <v>6.9114470842332618E-2</v>
      </c>
      <c r="K82" s="13"/>
      <c r="L82" s="11"/>
      <c r="M82" s="25">
        <v>4303.3870967741932</v>
      </c>
      <c r="N82" s="38">
        <v>4727.8571428571431</v>
      </c>
      <c r="O82" s="10"/>
      <c r="P82" s="11"/>
      <c r="Q82" s="74">
        <f t="shared" si="1509"/>
        <v>842</v>
      </c>
      <c r="R82" s="74">
        <f t="shared" si="1509"/>
        <v>74</v>
      </c>
      <c r="S82" s="11">
        <v>425</v>
      </c>
      <c r="T82" s="12">
        <f t="shared" si="1452"/>
        <v>0.54869358669833734</v>
      </c>
      <c r="U82" s="11">
        <v>37</v>
      </c>
      <c r="V82" s="12">
        <f t="shared" si="1453"/>
        <v>8.0086580086580081E-2</v>
      </c>
      <c r="W82" s="13"/>
      <c r="X82" s="11"/>
      <c r="Y82" s="25">
        <v>4364.375</v>
      </c>
      <c r="Z82" s="38">
        <v>4517.6923076923076</v>
      </c>
      <c r="AA82" s="10">
        <v>1</v>
      </c>
      <c r="AB82" s="11"/>
      <c r="AC82" s="74">
        <f t="shared" si="1510"/>
        <v>133</v>
      </c>
      <c r="AD82" s="74">
        <f t="shared" si="1510"/>
        <v>12</v>
      </c>
      <c r="AE82" s="11">
        <v>51</v>
      </c>
      <c r="AF82" s="12">
        <f t="shared" si="1455"/>
        <v>0.42105263157894735</v>
      </c>
      <c r="AG82" s="11">
        <v>5</v>
      </c>
      <c r="AH82" s="12">
        <f t="shared" si="1456"/>
        <v>8.9285714285714288E-2</v>
      </c>
      <c r="AI82" s="13"/>
      <c r="AJ82" s="11"/>
      <c r="AK82" s="25">
        <v>4290.833333333333</v>
      </c>
      <c r="AL82" s="38">
        <v>4340</v>
      </c>
      <c r="AM82" s="10"/>
      <c r="AN82" s="11"/>
      <c r="AO82" s="74">
        <f t="shared" si="1511"/>
        <v>832</v>
      </c>
      <c r="AP82" s="74">
        <f t="shared" si="1511"/>
        <v>75</v>
      </c>
      <c r="AQ82" s="11">
        <v>447</v>
      </c>
      <c r="AR82" s="12">
        <f t="shared" si="1458"/>
        <v>0.58173076923076927</v>
      </c>
      <c r="AS82" s="11">
        <v>37</v>
      </c>
      <c r="AT82" s="12">
        <f t="shared" si="1459"/>
        <v>7.6446280991735532E-2</v>
      </c>
      <c r="AU82" s="13"/>
      <c r="AV82" s="11"/>
      <c r="AW82" s="25">
        <v>4389.6875</v>
      </c>
      <c r="AX82" s="38">
        <v>4475.7142857142853</v>
      </c>
      <c r="AY82" s="10">
        <v>1</v>
      </c>
      <c r="AZ82" s="11"/>
      <c r="BA82" s="74">
        <f t="shared" si="1512"/>
        <v>801</v>
      </c>
      <c r="BB82" s="74">
        <f t="shared" si="1512"/>
        <v>73</v>
      </c>
      <c r="BC82" s="11">
        <v>393</v>
      </c>
      <c r="BD82" s="12">
        <f t="shared" si="1461"/>
        <v>0.53558052434456926</v>
      </c>
      <c r="BE82" s="11">
        <v>36</v>
      </c>
      <c r="BF82" s="12">
        <f t="shared" si="1462"/>
        <v>8.3916083916083919E-2</v>
      </c>
      <c r="BG82" s="13"/>
      <c r="BH82" s="11"/>
      <c r="BI82" s="25">
        <v>4437.666666666667</v>
      </c>
      <c r="BJ82" s="38">
        <v>4680.7142857142853</v>
      </c>
      <c r="BK82" s="10"/>
      <c r="BL82" s="11"/>
      <c r="BM82" s="74">
        <f t="shared" si="1513"/>
        <v>0</v>
      </c>
      <c r="BN82" s="74">
        <f t="shared" si="1513"/>
        <v>0</v>
      </c>
      <c r="BO82" s="11"/>
      <c r="BP82" s="12" t="e">
        <f t="shared" si="1464"/>
        <v>#DIV/0!</v>
      </c>
      <c r="BQ82" s="11"/>
      <c r="BR82" s="12" t="e">
        <f t="shared" si="1465"/>
        <v>#DIV/0!</v>
      </c>
      <c r="BS82" s="13"/>
      <c r="BT82" s="11"/>
      <c r="BU82" s="25"/>
      <c r="BV82" s="38"/>
      <c r="BW82" s="10"/>
      <c r="BX82" s="11"/>
      <c r="BY82" s="74">
        <f t="shared" si="1514"/>
        <v>0</v>
      </c>
      <c r="BZ82" s="74">
        <f t="shared" si="1514"/>
        <v>0</v>
      </c>
      <c r="CA82" s="11"/>
      <c r="CB82" s="12" t="e">
        <f t="shared" si="1467"/>
        <v>#DIV/0!</v>
      </c>
      <c r="CC82" s="11"/>
      <c r="CD82" s="12" t="e">
        <f t="shared" si="1468"/>
        <v>#DIV/0!</v>
      </c>
      <c r="CE82" s="13"/>
      <c r="CF82" s="11"/>
      <c r="CG82" s="25"/>
      <c r="CH82" s="38"/>
      <c r="CI82" s="10"/>
      <c r="CJ82" s="11"/>
      <c r="CK82" s="74">
        <f t="shared" si="1515"/>
        <v>0</v>
      </c>
      <c r="CL82" s="74">
        <f t="shared" si="1515"/>
        <v>0</v>
      </c>
      <c r="CM82" s="11"/>
      <c r="CN82" s="12" t="e">
        <f t="shared" si="1470"/>
        <v>#DIV/0!</v>
      </c>
      <c r="CO82" s="11"/>
      <c r="CP82" s="12" t="e">
        <f t="shared" si="1471"/>
        <v>#DIV/0!</v>
      </c>
      <c r="CQ82" s="13"/>
      <c r="CR82" s="11"/>
      <c r="CS82" s="25"/>
      <c r="CT82" s="38"/>
      <c r="CU82" s="10"/>
      <c r="CV82" s="11"/>
      <c r="CW82" s="74">
        <f t="shared" si="1516"/>
        <v>0</v>
      </c>
      <c r="CX82" s="74">
        <f t="shared" si="1516"/>
        <v>0</v>
      </c>
      <c r="CY82" s="11"/>
      <c r="CZ82" s="12" t="e">
        <f t="shared" si="1473"/>
        <v>#DIV/0!</v>
      </c>
      <c r="DA82" s="11"/>
      <c r="DB82" s="12" t="e">
        <f t="shared" si="1474"/>
        <v>#DIV/0!</v>
      </c>
      <c r="DC82" s="13"/>
      <c r="DD82" s="11"/>
      <c r="DE82" s="25"/>
      <c r="DF82" s="38"/>
      <c r="DG82" s="10"/>
      <c r="DH82" s="11"/>
      <c r="DI82" s="74">
        <f t="shared" si="1517"/>
        <v>0</v>
      </c>
      <c r="DJ82" s="74">
        <f t="shared" si="1517"/>
        <v>0</v>
      </c>
      <c r="DK82" s="11"/>
      <c r="DL82" s="12" t="e">
        <f t="shared" si="1476"/>
        <v>#DIV/0!</v>
      </c>
      <c r="DM82" s="11"/>
      <c r="DN82" s="12" t="e">
        <f t="shared" si="1477"/>
        <v>#DIV/0!</v>
      </c>
      <c r="DO82" s="13"/>
      <c r="DP82" s="11"/>
      <c r="DQ82" s="25"/>
      <c r="DR82" s="38"/>
      <c r="DS82" s="10"/>
      <c r="DT82" s="11"/>
      <c r="DU82" s="74">
        <f t="shared" si="1518"/>
        <v>0</v>
      </c>
      <c r="DV82" s="74">
        <f t="shared" si="1518"/>
        <v>0</v>
      </c>
      <c r="DW82" s="11"/>
      <c r="DX82" s="12" t="e">
        <f t="shared" si="1479"/>
        <v>#DIV/0!</v>
      </c>
      <c r="DY82" s="11"/>
      <c r="DZ82" s="12" t="e">
        <f t="shared" si="1480"/>
        <v>#DIV/0!</v>
      </c>
      <c r="EA82" s="13"/>
      <c r="EB82" s="11"/>
      <c r="EC82" s="25"/>
      <c r="ED82" s="38"/>
      <c r="EE82" s="10"/>
      <c r="EF82" s="11"/>
      <c r="EG82" s="74">
        <f t="shared" si="1519"/>
        <v>0</v>
      </c>
      <c r="EH82" s="74">
        <f t="shared" si="1519"/>
        <v>0</v>
      </c>
      <c r="EI82" s="11"/>
      <c r="EJ82" s="12" t="e">
        <f t="shared" si="1482"/>
        <v>#DIV/0!</v>
      </c>
      <c r="EK82" s="11"/>
      <c r="EL82" s="12" t="e">
        <f t="shared" si="1483"/>
        <v>#DIV/0!</v>
      </c>
      <c r="EM82" s="13"/>
      <c r="EN82" s="11"/>
      <c r="EO82" s="25"/>
      <c r="EP82" s="38"/>
      <c r="EQ82" s="10"/>
      <c r="ER82" s="11"/>
      <c r="ES82" s="74">
        <f t="shared" si="1520"/>
        <v>0</v>
      </c>
      <c r="ET82" s="74">
        <f t="shared" si="1520"/>
        <v>0</v>
      </c>
      <c r="EU82" s="11"/>
      <c r="EV82" s="12" t="e">
        <f t="shared" si="1485"/>
        <v>#DIV/0!</v>
      </c>
      <c r="EW82" s="11"/>
      <c r="EX82" s="12" t="e">
        <f t="shared" si="1486"/>
        <v>#DIV/0!</v>
      </c>
      <c r="EY82" s="13"/>
      <c r="EZ82" s="11"/>
      <c r="FA82" s="25"/>
      <c r="FB82" s="38"/>
      <c r="FC82" s="10"/>
      <c r="FD82" s="11"/>
      <c r="FE82" s="74">
        <f t="shared" si="1521"/>
        <v>0</v>
      </c>
      <c r="FF82" s="74">
        <f t="shared" si="1521"/>
        <v>0</v>
      </c>
      <c r="FG82" s="11"/>
      <c r="FH82" s="12" t="e">
        <f t="shared" si="1488"/>
        <v>#DIV/0!</v>
      </c>
      <c r="FI82" s="11"/>
      <c r="FJ82" s="12" t="e">
        <f t="shared" si="1489"/>
        <v>#DIV/0!</v>
      </c>
      <c r="FK82" s="13"/>
      <c r="FL82" s="11"/>
      <c r="FM82" s="25"/>
      <c r="FN82" s="38"/>
      <c r="FO82" s="10"/>
      <c r="FP82" s="11"/>
      <c r="FQ82" s="74">
        <f t="shared" si="1522"/>
        <v>0</v>
      </c>
      <c r="FR82" s="74">
        <f t="shared" si="1522"/>
        <v>0</v>
      </c>
      <c r="FS82" s="11"/>
      <c r="FT82" s="12" t="e">
        <f t="shared" si="1491"/>
        <v>#DIV/0!</v>
      </c>
      <c r="FU82" s="11"/>
      <c r="FV82" s="12" t="e">
        <f t="shared" si="1492"/>
        <v>#DIV/0!</v>
      </c>
      <c r="FW82" s="13"/>
      <c r="FX82" s="11"/>
      <c r="FY82" s="25"/>
      <c r="FZ82" s="38"/>
      <c r="GA82" s="10"/>
      <c r="GB82" s="11"/>
      <c r="GC82" s="74">
        <f t="shared" si="1523"/>
        <v>0</v>
      </c>
      <c r="GD82" s="74">
        <f t="shared" si="1523"/>
        <v>0</v>
      </c>
      <c r="GE82" s="11"/>
      <c r="GF82" s="12" t="e">
        <f t="shared" si="1494"/>
        <v>#DIV/0!</v>
      </c>
      <c r="GG82" s="11"/>
      <c r="GH82" s="12" t="e">
        <f t="shared" si="1495"/>
        <v>#DIV/0!</v>
      </c>
      <c r="GI82" s="13"/>
      <c r="GJ82" s="11"/>
      <c r="GK82" s="25"/>
      <c r="GL82" s="38"/>
      <c r="GM82" s="10"/>
      <c r="GN82" s="11"/>
      <c r="GO82" s="74">
        <f t="shared" si="1524"/>
        <v>0</v>
      </c>
      <c r="GP82" s="74">
        <f t="shared" si="1524"/>
        <v>0</v>
      </c>
      <c r="GQ82" s="11"/>
      <c r="GR82" s="12" t="e">
        <f t="shared" si="1497"/>
        <v>#DIV/0!</v>
      </c>
      <c r="GS82" s="11"/>
      <c r="GT82" s="12" t="e">
        <f t="shared" si="1498"/>
        <v>#DIV/0!</v>
      </c>
      <c r="GU82" s="13"/>
      <c r="GV82" s="11"/>
      <c r="GW82" s="25"/>
      <c r="GX82" s="38"/>
      <c r="GY82" s="10"/>
      <c r="GZ82" s="11"/>
      <c r="HA82" s="74">
        <f t="shared" si="1525"/>
        <v>0</v>
      </c>
      <c r="HB82" s="74">
        <f t="shared" si="1525"/>
        <v>0</v>
      </c>
      <c r="HC82" s="11"/>
      <c r="HD82" s="12" t="e">
        <f t="shared" si="1500"/>
        <v>#DIV/0!</v>
      </c>
      <c r="HE82" s="11"/>
      <c r="HF82" s="12" t="e">
        <f t="shared" si="1501"/>
        <v>#DIV/0!</v>
      </c>
      <c r="HG82" s="13"/>
      <c r="HH82" s="11"/>
      <c r="HI82" s="25"/>
      <c r="HJ82" s="38"/>
      <c r="HK82" s="10">
        <f t="shared" si="1502"/>
        <v>3</v>
      </c>
      <c r="HL82" s="11">
        <f t="shared" si="1502"/>
        <v>0</v>
      </c>
      <c r="HM82" s="11">
        <f t="shared" si="1502"/>
        <v>3445</v>
      </c>
      <c r="HN82" s="11">
        <f t="shared" si="1502"/>
        <v>306</v>
      </c>
      <c r="HO82" s="11">
        <f t="shared" si="1503"/>
        <v>1894</v>
      </c>
      <c r="HP82" s="215">
        <f t="shared" si="1527"/>
        <v>0.54978229317851957</v>
      </c>
      <c r="HQ82" s="15">
        <f t="shared" si="1505"/>
        <v>147</v>
      </c>
      <c r="HR82" s="12">
        <f t="shared" si="1526"/>
        <v>7.7613516367476237E-2</v>
      </c>
      <c r="HS82" s="16">
        <v>63.5</v>
      </c>
      <c r="HT82" s="17">
        <v>1617</v>
      </c>
      <c r="HU82" s="16">
        <f t="shared" si="1506"/>
        <v>85.37486800422387</v>
      </c>
      <c r="HV82" s="23">
        <v>4369.5419847328249</v>
      </c>
      <c r="HW82" s="22">
        <v>4584.2372881355932</v>
      </c>
    </row>
    <row r="83" spans="1:231" ht="18.75" x14ac:dyDescent="0.25">
      <c r="A83" s="226"/>
      <c r="B83" s="41">
        <f t="shared" si="1136"/>
        <v>44490</v>
      </c>
      <c r="C83" s="10">
        <v>2</v>
      </c>
      <c r="D83" s="11"/>
      <c r="E83" s="74">
        <f>E82-C83</f>
        <v>835</v>
      </c>
      <c r="F83" s="74">
        <f>F82-D83</f>
        <v>72</v>
      </c>
      <c r="G83" s="11">
        <v>414</v>
      </c>
      <c r="H83" s="12">
        <f t="shared" si="1450"/>
        <v>0.53892215568862278</v>
      </c>
      <c r="I83" s="11">
        <v>36</v>
      </c>
      <c r="J83" s="12">
        <f t="shared" si="1508"/>
        <v>0.08</v>
      </c>
      <c r="K83" s="13"/>
      <c r="L83" s="11"/>
      <c r="M83" s="39">
        <v>91.935483870967744</v>
      </c>
      <c r="N83" s="43">
        <v>92.857142857142861</v>
      </c>
      <c r="O83" s="10"/>
      <c r="P83" s="11"/>
      <c r="Q83" s="74">
        <f t="shared" si="1509"/>
        <v>842</v>
      </c>
      <c r="R83" s="74">
        <f t="shared" si="1509"/>
        <v>74</v>
      </c>
      <c r="S83" s="11">
        <v>436</v>
      </c>
      <c r="T83" s="12">
        <f t="shared" si="1452"/>
        <v>0.56057007125890734</v>
      </c>
      <c r="U83" s="11">
        <v>36</v>
      </c>
      <c r="V83" s="12">
        <f t="shared" si="1453"/>
        <v>7.6271186440677971E-2</v>
      </c>
      <c r="W83" s="13"/>
      <c r="X83" s="11"/>
      <c r="Y83" s="39">
        <v>90.625</v>
      </c>
      <c r="Z83" s="43">
        <v>92.307692307692307</v>
      </c>
      <c r="AA83" s="10">
        <v>3</v>
      </c>
      <c r="AB83" s="11"/>
      <c r="AC83" s="74">
        <f t="shared" si="1510"/>
        <v>130</v>
      </c>
      <c r="AD83" s="74">
        <f t="shared" si="1510"/>
        <v>12</v>
      </c>
      <c r="AE83" s="11">
        <v>59</v>
      </c>
      <c r="AF83" s="12">
        <f t="shared" si="1455"/>
        <v>0.50769230769230766</v>
      </c>
      <c r="AG83" s="11">
        <v>7</v>
      </c>
      <c r="AH83" s="12">
        <f t="shared" si="1456"/>
        <v>0.10606060606060606</v>
      </c>
      <c r="AI83" s="13"/>
      <c r="AJ83" s="11"/>
      <c r="AK83" s="39">
        <v>83.333333333333329</v>
      </c>
      <c r="AL83" s="43">
        <v>50</v>
      </c>
      <c r="AM83" s="10"/>
      <c r="AN83" s="11"/>
      <c r="AO83" s="74">
        <f t="shared" si="1511"/>
        <v>832</v>
      </c>
      <c r="AP83" s="74">
        <f t="shared" si="1511"/>
        <v>75</v>
      </c>
      <c r="AQ83" s="11">
        <v>469</v>
      </c>
      <c r="AR83" s="12">
        <f t="shared" si="1458"/>
        <v>0.59495192307692313</v>
      </c>
      <c r="AS83" s="11">
        <v>26</v>
      </c>
      <c r="AT83" s="12">
        <f t="shared" si="1459"/>
        <v>5.2525252525252523E-2</v>
      </c>
      <c r="AU83" s="13"/>
      <c r="AV83" s="11"/>
      <c r="AW83" s="39">
        <v>87.5</v>
      </c>
      <c r="AX83" s="43">
        <v>85.714285714285708</v>
      </c>
      <c r="AY83" s="10"/>
      <c r="AZ83" s="11"/>
      <c r="BA83" s="74">
        <f t="shared" si="1512"/>
        <v>801</v>
      </c>
      <c r="BB83" s="74">
        <f t="shared" si="1512"/>
        <v>73</v>
      </c>
      <c r="BC83" s="11">
        <v>398</v>
      </c>
      <c r="BD83" s="12">
        <f t="shared" si="1461"/>
        <v>0.53558052434456926</v>
      </c>
      <c r="BE83" s="11">
        <v>31</v>
      </c>
      <c r="BF83" s="12">
        <f t="shared" si="1462"/>
        <v>7.2261072261072257E-2</v>
      </c>
      <c r="BG83" s="13"/>
      <c r="BH83" s="11"/>
      <c r="BI83" s="39">
        <v>81.666666666666671</v>
      </c>
      <c r="BJ83" s="43">
        <v>64.285714285714292</v>
      </c>
      <c r="BK83" s="10"/>
      <c r="BL83" s="11"/>
      <c r="BM83" s="74">
        <f t="shared" si="1513"/>
        <v>0</v>
      </c>
      <c r="BN83" s="74">
        <f t="shared" si="1513"/>
        <v>0</v>
      </c>
      <c r="BO83" s="11"/>
      <c r="BP83" s="12" t="e">
        <f t="shared" si="1464"/>
        <v>#DIV/0!</v>
      </c>
      <c r="BQ83" s="11"/>
      <c r="BR83" s="12" t="e">
        <f t="shared" si="1465"/>
        <v>#DIV/0!</v>
      </c>
      <c r="BS83" s="13"/>
      <c r="BT83" s="11"/>
      <c r="BU83" s="39"/>
      <c r="BV83" s="43"/>
      <c r="BW83" s="10"/>
      <c r="BX83" s="11"/>
      <c r="BY83" s="74">
        <f t="shared" si="1514"/>
        <v>0</v>
      </c>
      <c r="BZ83" s="74">
        <f t="shared" si="1514"/>
        <v>0</v>
      </c>
      <c r="CA83" s="11"/>
      <c r="CB83" s="12" t="e">
        <f t="shared" si="1467"/>
        <v>#DIV/0!</v>
      </c>
      <c r="CC83" s="11"/>
      <c r="CD83" s="12" t="e">
        <f t="shared" si="1468"/>
        <v>#DIV/0!</v>
      </c>
      <c r="CE83" s="13"/>
      <c r="CF83" s="11"/>
      <c r="CG83" s="39"/>
      <c r="CH83" s="43"/>
      <c r="CI83" s="10"/>
      <c r="CJ83" s="11"/>
      <c r="CK83" s="74">
        <f t="shared" si="1515"/>
        <v>0</v>
      </c>
      <c r="CL83" s="74">
        <f t="shared" si="1515"/>
        <v>0</v>
      </c>
      <c r="CM83" s="11"/>
      <c r="CN83" s="12" t="e">
        <f t="shared" si="1470"/>
        <v>#DIV/0!</v>
      </c>
      <c r="CO83" s="11"/>
      <c r="CP83" s="12" t="e">
        <f t="shared" si="1471"/>
        <v>#DIV/0!</v>
      </c>
      <c r="CQ83" s="13"/>
      <c r="CR83" s="11"/>
      <c r="CS83" s="39"/>
      <c r="CT83" s="43"/>
      <c r="CU83" s="10"/>
      <c r="CV83" s="11"/>
      <c r="CW83" s="74">
        <f t="shared" si="1516"/>
        <v>0</v>
      </c>
      <c r="CX83" s="74">
        <f t="shared" si="1516"/>
        <v>0</v>
      </c>
      <c r="CY83" s="11"/>
      <c r="CZ83" s="12" t="e">
        <f t="shared" si="1473"/>
        <v>#DIV/0!</v>
      </c>
      <c r="DA83" s="11"/>
      <c r="DB83" s="12" t="e">
        <f t="shared" si="1474"/>
        <v>#DIV/0!</v>
      </c>
      <c r="DC83" s="13"/>
      <c r="DD83" s="11"/>
      <c r="DE83" s="39"/>
      <c r="DF83" s="43"/>
      <c r="DG83" s="10"/>
      <c r="DH83" s="11"/>
      <c r="DI83" s="74">
        <f t="shared" si="1517"/>
        <v>0</v>
      </c>
      <c r="DJ83" s="74">
        <f t="shared" si="1517"/>
        <v>0</v>
      </c>
      <c r="DK83" s="11"/>
      <c r="DL83" s="12" t="e">
        <f t="shared" si="1476"/>
        <v>#DIV/0!</v>
      </c>
      <c r="DM83" s="11"/>
      <c r="DN83" s="12" t="e">
        <f t="shared" si="1477"/>
        <v>#DIV/0!</v>
      </c>
      <c r="DO83" s="13"/>
      <c r="DP83" s="11"/>
      <c r="DQ83" s="39"/>
      <c r="DR83" s="43"/>
      <c r="DS83" s="10"/>
      <c r="DT83" s="11"/>
      <c r="DU83" s="74">
        <f t="shared" si="1518"/>
        <v>0</v>
      </c>
      <c r="DV83" s="74">
        <f t="shared" si="1518"/>
        <v>0</v>
      </c>
      <c r="DW83" s="11"/>
      <c r="DX83" s="12" t="e">
        <f t="shared" si="1479"/>
        <v>#DIV/0!</v>
      </c>
      <c r="DY83" s="11"/>
      <c r="DZ83" s="12" t="e">
        <f t="shared" si="1480"/>
        <v>#DIV/0!</v>
      </c>
      <c r="EA83" s="13"/>
      <c r="EB83" s="11"/>
      <c r="EC83" s="39"/>
      <c r="ED83" s="43"/>
      <c r="EE83" s="10"/>
      <c r="EF83" s="11"/>
      <c r="EG83" s="74">
        <f t="shared" si="1519"/>
        <v>0</v>
      </c>
      <c r="EH83" s="74">
        <f t="shared" si="1519"/>
        <v>0</v>
      </c>
      <c r="EI83" s="11"/>
      <c r="EJ83" s="12" t="e">
        <f t="shared" si="1482"/>
        <v>#DIV/0!</v>
      </c>
      <c r="EK83" s="11"/>
      <c r="EL83" s="12" t="e">
        <f t="shared" si="1483"/>
        <v>#DIV/0!</v>
      </c>
      <c r="EM83" s="13"/>
      <c r="EN83" s="11"/>
      <c r="EO83" s="39"/>
      <c r="EP83" s="43"/>
      <c r="EQ83" s="10"/>
      <c r="ER83" s="11"/>
      <c r="ES83" s="74">
        <f t="shared" si="1520"/>
        <v>0</v>
      </c>
      <c r="ET83" s="74">
        <f t="shared" si="1520"/>
        <v>0</v>
      </c>
      <c r="EU83" s="11"/>
      <c r="EV83" s="12" t="e">
        <f t="shared" si="1485"/>
        <v>#DIV/0!</v>
      </c>
      <c r="EW83" s="11"/>
      <c r="EX83" s="12" t="e">
        <f t="shared" si="1486"/>
        <v>#DIV/0!</v>
      </c>
      <c r="EY83" s="13"/>
      <c r="EZ83" s="11"/>
      <c r="FA83" s="39"/>
      <c r="FB83" s="43"/>
      <c r="FC83" s="10"/>
      <c r="FD83" s="11"/>
      <c r="FE83" s="74">
        <f t="shared" si="1521"/>
        <v>0</v>
      </c>
      <c r="FF83" s="74">
        <f t="shared" si="1521"/>
        <v>0</v>
      </c>
      <c r="FG83" s="11"/>
      <c r="FH83" s="12" t="e">
        <f t="shared" si="1488"/>
        <v>#DIV/0!</v>
      </c>
      <c r="FI83" s="11"/>
      <c r="FJ83" s="12" t="e">
        <f t="shared" si="1489"/>
        <v>#DIV/0!</v>
      </c>
      <c r="FK83" s="13"/>
      <c r="FL83" s="11"/>
      <c r="FM83" s="39"/>
      <c r="FN83" s="43"/>
      <c r="FO83" s="10"/>
      <c r="FP83" s="11"/>
      <c r="FQ83" s="74">
        <f t="shared" si="1522"/>
        <v>0</v>
      </c>
      <c r="FR83" s="74">
        <f t="shared" si="1522"/>
        <v>0</v>
      </c>
      <c r="FS83" s="11"/>
      <c r="FT83" s="12" t="e">
        <f t="shared" si="1491"/>
        <v>#DIV/0!</v>
      </c>
      <c r="FU83" s="11"/>
      <c r="FV83" s="12" t="e">
        <f t="shared" si="1492"/>
        <v>#DIV/0!</v>
      </c>
      <c r="FW83" s="13"/>
      <c r="FX83" s="11"/>
      <c r="FY83" s="39"/>
      <c r="FZ83" s="43"/>
      <c r="GA83" s="10"/>
      <c r="GB83" s="11"/>
      <c r="GC83" s="74">
        <f t="shared" si="1523"/>
        <v>0</v>
      </c>
      <c r="GD83" s="74">
        <f t="shared" si="1523"/>
        <v>0</v>
      </c>
      <c r="GE83" s="11"/>
      <c r="GF83" s="12" t="e">
        <f t="shared" si="1494"/>
        <v>#DIV/0!</v>
      </c>
      <c r="GG83" s="11"/>
      <c r="GH83" s="12" t="e">
        <f t="shared" si="1495"/>
        <v>#DIV/0!</v>
      </c>
      <c r="GI83" s="13"/>
      <c r="GJ83" s="11"/>
      <c r="GK83" s="39"/>
      <c r="GL83" s="43"/>
      <c r="GM83" s="10"/>
      <c r="GN83" s="11"/>
      <c r="GO83" s="74">
        <f t="shared" si="1524"/>
        <v>0</v>
      </c>
      <c r="GP83" s="74">
        <f t="shared" si="1524"/>
        <v>0</v>
      </c>
      <c r="GQ83" s="11"/>
      <c r="GR83" s="12" t="e">
        <f t="shared" si="1497"/>
        <v>#DIV/0!</v>
      </c>
      <c r="GS83" s="11"/>
      <c r="GT83" s="12" t="e">
        <f t="shared" si="1498"/>
        <v>#DIV/0!</v>
      </c>
      <c r="GU83" s="13"/>
      <c r="GV83" s="11"/>
      <c r="GW83" s="39"/>
      <c r="GX83" s="43"/>
      <c r="GY83" s="10"/>
      <c r="GZ83" s="11"/>
      <c r="HA83" s="74">
        <f t="shared" si="1525"/>
        <v>0</v>
      </c>
      <c r="HB83" s="74">
        <f t="shared" si="1525"/>
        <v>0</v>
      </c>
      <c r="HC83" s="11"/>
      <c r="HD83" s="12" t="e">
        <f t="shared" si="1500"/>
        <v>#DIV/0!</v>
      </c>
      <c r="HE83" s="11"/>
      <c r="HF83" s="12" t="e">
        <f t="shared" si="1501"/>
        <v>#DIV/0!</v>
      </c>
      <c r="HG83" s="13"/>
      <c r="HH83" s="11"/>
      <c r="HI83" s="39"/>
      <c r="HJ83" s="43"/>
      <c r="HK83" s="10">
        <f t="shared" si="1502"/>
        <v>5</v>
      </c>
      <c r="HL83" s="11">
        <f t="shared" si="1502"/>
        <v>0</v>
      </c>
      <c r="HM83" s="11">
        <f t="shared" si="1502"/>
        <v>3440</v>
      </c>
      <c r="HN83" s="11">
        <f t="shared" si="1502"/>
        <v>306</v>
      </c>
      <c r="HO83" s="11">
        <f t="shared" si="1503"/>
        <v>1912</v>
      </c>
      <c r="HP83" s="215">
        <f t="shared" si="1527"/>
        <v>0.55581395348837215</v>
      </c>
      <c r="HQ83" s="15">
        <f t="shared" si="1505"/>
        <v>136</v>
      </c>
      <c r="HR83" s="12">
        <f t="shared" si="1526"/>
        <v>7.1129707112970716E-2</v>
      </c>
      <c r="HS83" s="16">
        <v>63.6</v>
      </c>
      <c r="HT83" s="17">
        <v>1663</v>
      </c>
      <c r="HU83" s="16">
        <f t="shared" si="1506"/>
        <v>86.976987447698733</v>
      </c>
      <c r="HV83" s="23">
        <v>88.167938931297712</v>
      </c>
      <c r="HW83" s="22">
        <v>81.355932203389827</v>
      </c>
    </row>
    <row r="84" spans="1:231" ht="19.5" thickBot="1" x14ac:dyDescent="0.3">
      <c r="A84" s="226"/>
      <c r="B84" s="42"/>
      <c r="C84" s="26">
        <f>SUM(C77:C83)</f>
        <v>4</v>
      </c>
      <c r="D84" s="27">
        <f>SUM(D77:D83)</f>
        <v>0</v>
      </c>
      <c r="E84" s="27"/>
      <c r="F84" s="27"/>
      <c r="G84" s="27">
        <f>SUM(G77:G83)</f>
        <v>3036</v>
      </c>
      <c r="H84" s="28">
        <f>((G84+I84)/7)/E83</f>
        <v>0.56030795551753632</v>
      </c>
      <c r="I84" s="27">
        <f>SUM(I77:I83)</f>
        <v>239</v>
      </c>
      <c r="J84" s="28">
        <f>(I84/(I84+G84))</f>
        <v>7.2977099236641224E-2</v>
      </c>
      <c r="K84" s="27"/>
      <c r="L84" s="27"/>
      <c r="M84" s="29">
        <f>M82/M81*100-100</f>
        <v>9.6404355866036582</v>
      </c>
      <c r="N84" s="72">
        <f>N82/N81*100-100</f>
        <v>9.4411375661375843</v>
      </c>
      <c r="O84" s="26">
        <f t="shared" ref="O84:P84" si="1528">SUM(O77:O83)</f>
        <v>0</v>
      </c>
      <c r="P84" s="27">
        <f t="shared" si="1528"/>
        <v>0</v>
      </c>
      <c r="Q84" s="27"/>
      <c r="R84" s="27"/>
      <c r="S84" s="27">
        <f t="shared" ref="S84" si="1529">SUM(S77:S83)</f>
        <v>3142</v>
      </c>
      <c r="T84" s="28">
        <f t="shared" ref="T84" si="1530">((S84+U84)/7)/Q83</f>
        <v>0.57142857142857151</v>
      </c>
      <c r="U84" s="27">
        <f t="shared" ref="U84" si="1531">SUM(U77:U83)</f>
        <v>226</v>
      </c>
      <c r="V84" s="28">
        <f t="shared" ref="V84" si="1532">(U84/(U84+S84))</f>
        <v>6.7102137767220904E-2</v>
      </c>
      <c r="W84" s="27"/>
      <c r="X84" s="27"/>
      <c r="Y84" s="29">
        <f t="shared" ref="Y84:Z84" si="1533">Y82/Y81*100-100</f>
        <v>11.194267515923556</v>
      </c>
      <c r="Z84" s="72">
        <f t="shared" si="1533"/>
        <v>4.5762108262108256</v>
      </c>
      <c r="AA84" s="26">
        <f t="shared" ref="AA84:AB84" si="1534">SUM(AA77:AA83)</f>
        <v>7</v>
      </c>
      <c r="AB84" s="27">
        <f t="shared" si="1534"/>
        <v>0</v>
      </c>
      <c r="AC84" s="27"/>
      <c r="AD84" s="27"/>
      <c r="AE84" s="27">
        <f t="shared" ref="AE84" si="1535">SUM(AE77:AE83)</f>
        <v>374</v>
      </c>
      <c r="AF84" s="28">
        <f t="shared" ref="AF84" si="1536">((AE84+AG84)/7)/AC83</f>
        <v>0.46043956043956041</v>
      </c>
      <c r="AG84" s="27">
        <f t="shared" ref="AG84" si="1537">SUM(AG77:AG83)</f>
        <v>45</v>
      </c>
      <c r="AH84" s="28">
        <f t="shared" ref="AH84" si="1538">(AG84/(AG84+AE84))</f>
        <v>0.10739856801909307</v>
      </c>
      <c r="AI84" s="27"/>
      <c r="AJ84" s="27"/>
      <c r="AK84" s="29">
        <f t="shared" ref="AK84:AL84" si="1539">AK82/AK81*100-100</f>
        <v>9.3205944798301346</v>
      </c>
      <c r="AL84" s="72">
        <f t="shared" si="1539"/>
        <v>0.4629629629629477</v>
      </c>
      <c r="AM84" s="26">
        <f t="shared" ref="AM84:AN84" si="1540">SUM(AM77:AM83)</f>
        <v>4</v>
      </c>
      <c r="AN84" s="27">
        <f t="shared" si="1540"/>
        <v>0</v>
      </c>
      <c r="AO84" s="27"/>
      <c r="AP84" s="27"/>
      <c r="AQ84" s="27">
        <f t="shared" ref="AQ84" si="1541">SUM(AQ77:AQ83)</f>
        <v>3143</v>
      </c>
      <c r="AR84" s="28">
        <f t="shared" ref="AR84" si="1542">((AQ84+AS84)/7)/AO83</f>
        <v>0.57348901098901106</v>
      </c>
      <c r="AS84" s="27">
        <f t="shared" ref="AS84" si="1543">SUM(AS77:AS83)</f>
        <v>197</v>
      </c>
      <c r="AT84" s="28">
        <f t="shared" ref="AT84" si="1544">(AS84/(AS84+AQ84))</f>
        <v>5.898203592814371E-2</v>
      </c>
      <c r="AU84" s="27"/>
      <c r="AV84" s="27"/>
      <c r="AW84" s="29">
        <f t="shared" ref="AW84:AX84" si="1545">AW82/AW81*100-100</f>
        <v>11.839171974522287</v>
      </c>
      <c r="AX84" s="72">
        <f t="shared" si="1545"/>
        <v>3.6044973544973544</v>
      </c>
      <c r="AY84" s="26">
        <f t="shared" ref="AY84:AZ84" si="1546">SUM(AY77:AY83)</f>
        <v>3</v>
      </c>
      <c r="AZ84" s="27">
        <f t="shared" si="1546"/>
        <v>0</v>
      </c>
      <c r="BA84" s="27"/>
      <c r="BB84" s="27"/>
      <c r="BC84" s="27">
        <f t="shared" ref="BC84" si="1547">SUM(BC77:BC83)</f>
        <v>2809</v>
      </c>
      <c r="BD84" s="28">
        <f t="shared" ref="BD84" si="1548">((BC84+BE84)/7)/BA83</f>
        <v>0.53896914571071874</v>
      </c>
      <c r="BE84" s="27">
        <f t="shared" ref="BE84" si="1549">SUM(BE77:BE83)</f>
        <v>213</v>
      </c>
      <c r="BF84" s="28">
        <f t="shared" ref="BF84" si="1550">(BE84/(BE84+BC84))</f>
        <v>7.048312375909993E-2</v>
      </c>
      <c r="BG84" s="27"/>
      <c r="BH84" s="27"/>
      <c r="BI84" s="29">
        <f t="shared" ref="BI84:BJ84" si="1551">BI82/BI81*100-100</f>
        <v>13.061571125265402</v>
      </c>
      <c r="BJ84" s="72">
        <f t="shared" si="1551"/>
        <v>8.3498677248677211</v>
      </c>
      <c r="BK84" s="26">
        <f t="shared" ref="BK84:BL84" si="1552">SUM(BK77:BK83)</f>
        <v>0</v>
      </c>
      <c r="BL84" s="27">
        <f t="shared" si="1552"/>
        <v>0</v>
      </c>
      <c r="BM84" s="27"/>
      <c r="BN84" s="27"/>
      <c r="BO84" s="27">
        <f t="shared" ref="BO84" si="1553">SUM(BO77:BO83)</f>
        <v>0</v>
      </c>
      <c r="BP84" s="28" t="e">
        <f t="shared" ref="BP84" si="1554">((BO84+BQ84)/7)/BM83</f>
        <v>#DIV/0!</v>
      </c>
      <c r="BQ84" s="27">
        <f t="shared" ref="BQ84" si="1555">SUM(BQ77:BQ83)</f>
        <v>0</v>
      </c>
      <c r="BR84" s="28" t="e">
        <f t="shared" ref="BR84" si="1556">(BQ84/(BQ84+BO84))</f>
        <v>#DIV/0!</v>
      </c>
      <c r="BS84" s="27"/>
      <c r="BT84" s="27"/>
      <c r="BU84" s="29" t="e">
        <f t="shared" ref="BU84:BV84" si="1557">BU82/BU81*100-100</f>
        <v>#DIV/0!</v>
      </c>
      <c r="BV84" s="72" t="e">
        <f t="shared" si="1557"/>
        <v>#DIV/0!</v>
      </c>
      <c r="BW84" s="26">
        <f t="shared" ref="BW84:BX84" si="1558">SUM(BW77:BW83)</f>
        <v>0</v>
      </c>
      <c r="BX84" s="27">
        <f t="shared" si="1558"/>
        <v>0</v>
      </c>
      <c r="BY84" s="27"/>
      <c r="BZ84" s="27"/>
      <c r="CA84" s="27">
        <f t="shared" ref="CA84" si="1559">SUM(CA77:CA83)</f>
        <v>0</v>
      </c>
      <c r="CB84" s="28" t="e">
        <f t="shared" ref="CB84" si="1560">((CA84+CC84)/7)/BY83</f>
        <v>#DIV/0!</v>
      </c>
      <c r="CC84" s="27">
        <f t="shared" ref="CC84" si="1561">SUM(CC77:CC83)</f>
        <v>0</v>
      </c>
      <c r="CD84" s="28" t="e">
        <f t="shared" ref="CD84" si="1562">(CC84/(CC84+CA84))</f>
        <v>#DIV/0!</v>
      </c>
      <c r="CE84" s="27"/>
      <c r="CF84" s="27"/>
      <c r="CG84" s="29" t="e">
        <f t="shared" ref="CG84:CH84" si="1563">CG82/CG81*100-100</f>
        <v>#DIV/0!</v>
      </c>
      <c r="CH84" s="72" t="e">
        <f t="shared" si="1563"/>
        <v>#DIV/0!</v>
      </c>
      <c r="CI84" s="26">
        <f t="shared" ref="CI84:CJ84" si="1564">SUM(CI77:CI83)</f>
        <v>0</v>
      </c>
      <c r="CJ84" s="27">
        <f t="shared" si="1564"/>
        <v>0</v>
      </c>
      <c r="CK84" s="27"/>
      <c r="CL84" s="27"/>
      <c r="CM84" s="27">
        <f t="shared" ref="CM84" si="1565">SUM(CM77:CM83)</f>
        <v>0</v>
      </c>
      <c r="CN84" s="28" t="e">
        <f t="shared" ref="CN84" si="1566">((CM84+CO84)/7)/CK83</f>
        <v>#DIV/0!</v>
      </c>
      <c r="CO84" s="27">
        <f t="shared" ref="CO84" si="1567">SUM(CO77:CO83)</f>
        <v>0</v>
      </c>
      <c r="CP84" s="28" t="e">
        <f t="shared" ref="CP84" si="1568">(CO84/(CO84+CM84))</f>
        <v>#DIV/0!</v>
      </c>
      <c r="CQ84" s="27"/>
      <c r="CR84" s="27"/>
      <c r="CS84" s="29" t="e">
        <f t="shared" ref="CS84:CT84" si="1569">CS82/CS81*100-100</f>
        <v>#DIV/0!</v>
      </c>
      <c r="CT84" s="72" t="e">
        <f t="shared" si="1569"/>
        <v>#DIV/0!</v>
      </c>
      <c r="CU84" s="26">
        <f t="shared" ref="CU84:CV84" si="1570">SUM(CU77:CU83)</f>
        <v>0</v>
      </c>
      <c r="CV84" s="27">
        <f t="shared" si="1570"/>
        <v>0</v>
      </c>
      <c r="CW84" s="27"/>
      <c r="CX84" s="27"/>
      <c r="CY84" s="27">
        <f t="shared" ref="CY84" si="1571">SUM(CY77:CY83)</f>
        <v>0</v>
      </c>
      <c r="CZ84" s="28" t="e">
        <f t="shared" ref="CZ84" si="1572">((CY84+DA84)/7)/CW83</f>
        <v>#DIV/0!</v>
      </c>
      <c r="DA84" s="27">
        <f t="shared" ref="DA84" si="1573">SUM(DA77:DA83)</f>
        <v>0</v>
      </c>
      <c r="DB84" s="28" t="e">
        <f t="shared" ref="DB84" si="1574">(DA84/(DA84+CY84))</f>
        <v>#DIV/0!</v>
      </c>
      <c r="DC84" s="27"/>
      <c r="DD84" s="27"/>
      <c r="DE84" s="29" t="e">
        <f t="shared" ref="DE84:DF84" si="1575">DE82/DE81*100-100</f>
        <v>#DIV/0!</v>
      </c>
      <c r="DF84" s="72" t="e">
        <f t="shared" si="1575"/>
        <v>#DIV/0!</v>
      </c>
      <c r="DG84" s="26">
        <f t="shared" ref="DG84:DH84" si="1576">SUM(DG77:DG83)</f>
        <v>0</v>
      </c>
      <c r="DH84" s="27">
        <f t="shared" si="1576"/>
        <v>0</v>
      </c>
      <c r="DI84" s="27"/>
      <c r="DJ84" s="27"/>
      <c r="DK84" s="27">
        <f t="shared" ref="DK84" si="1577">SUM(DK77:DK83)</f>
        <v>0</v>
      </c>
      <c r="DL84" s="28" t="e">
        <f t="shared" ref="DL84" si="1578">((DK84+DM84)/7)/DI83</f>
        <v>#DIV/0!</v>
      </c>
      <c r="DM84" s="27">
        <f t="shared" ref="DM84" si="1579">SUM(DM77:DM83)</f>
        <v>0</v>
      </c>
      <c r="DN84" s="28" t="e">
        <f t="shared" ref="DN84" si="1580">(DM84/(DM84+DK84))</f>
        <v>#DIV/0!</v>
      </c>
      <c r="DO84" s="27"/>
      <c r="DP84" s="27"/>
      <c r="DQ84" s="29" t="e">
        <f t="shared" ref="DQ84:DR84" si="1581">DQ82/DQ81*100-100</f>
        <v>#DIV/0!</v>
      </c>
      <c r="DR84" s="72" t="e">
        <f t="shared" si="1581"/>
        <v>#DIV/0!</v>
      </c>
      <c r="DS84" s="26">
        <f t="shared" ref="DS84:DT84" si="1582">SUM(DS77:DS83)</f>
        <v>0</v>
      </c>
      <c r="DT84" s="27">
        <f t="shared" si="1582"/>
        <v>0</v>
      </c>
      <c r="DU84" s="27"/>
      <c r="DV84" s="27"/>
      <c r="DW84" s="27">
        <f t="shared" ref="DW84" si="1583">SUM(DW77:DW83)</f>
        <v>0</v>
      </c>
      <c r="DX84" s="28" t="e">
        <f t="shared" ref="DX84" si="1584">((DW84+DY84)/7)/DU83</f>
        <v>#DIV/0!</v>
      </c>
      <c r="DY84" s="27">
        <f t="shared" ref="DY84" si="1585">SUM(DY77:DY83)</f>
        <v>0</v>
      </c>
      <c r="DZ84" s="28" t="e">
        <f t="shared" ref="DZ84" si="1586">(DY84/(DY84+DW84))</f>
        <v>#DIV/0!</v>
      </c>
      <c r="EA84" s="27"/>
      <c r="EB84" s="27"/>
      <c r="EC84" s="29" t="e">
        <f t="shared" ref="EC84:ED84" si="1587">EC82/EC81*100-100</f>
        <v>#DIV/0!</v>
      </c>
      <c r="ED84" s="72" t="e">
        <f t="shared" si="1587"/>
        <v>#DIV/0!</v>
      </c>
      <c r="EE84" s="26">
        <f t="shared" ref="EE84:EF84" si="1588">SUM(EE77:EE83)</f>
        <v>0</v>
      </c>
      <c r="EF84" s="27">
        <f t="shared" si="1588"/>
        <v>0</v>
      </c>
      <c r="EG84" s="27"/>
      <c r="EH84" s="27"/>
      <c r="EI84" s="27">
        <f t="shared" ref="EI84" si="1589">SUM(EI77:EI83)</f>
        <v>0</v>
      </c>
      <c r="EJ84" s="28" t="e">
        <f t="shared" ref="EJ84" si="1590">((EI84+EK84)/7)/EG83</f>
        <v>#DIV/0!</v>
      </c>
      <c r="EK84" s="27">
        <f t="shared" ref="EK84" si="1591">SUM(EK77:EK83)</f>
        <v>0</v>
      </c>
      <c r="EL84" s="28" t="e">
        <f t="shared" ref="EL84" si="1592">(EK84/(EK84+EI84))</f>
        <v>#DIV/0!</v>
      </c>
      <c r="EM84" s="27"/>
      <c r="EN84" s="27"/>
      <c r="EO84" s="29" t="e">
        <f t="shared" ref="EO84:EP84" si="1593">EO82/EO81*100-100</f>
        <v>#DIV/0!</v>
      </c>
      <c r="EP84" s="72" t="e">
        <f t="shared" si="1593"/>
        <v>#DIV/0!</v>
      </c>
      <c r="EQ84" s="26">
        <f t="shared" ref="EQ84:ER84" si="1594">SUM(EQ77:EQ83)</f>
        <v>0</v>
      </c>
      <c r="ER84" s="27">
        <f t="shared" si="1594"/>
        <v>0</v>
      </c>
      <c r="ES84" s="27"/>
      <c r="ET84" s="27"/>
      <c r="EU84" s="27">
        <f t="shared" ref="EU84" si="1595">SUM(EU77:EU83)</f>
        <v>0</v>
      </c>
      <c r="EV84" s="28" t="e">
        <f t="shared" ref="EV84" si="1596">((EU84+EW84)/7)/ES83</f>
        <v>#DIV/0!</v>
      </c>
      <c r="EW84" s="27">
        <f t="shared" ref="EW84" si="1597">SUM(EW77:EW83)</f>
        <v>0</v>
      </c>
      <c r="EX84" s="28" t="e">
        <f t="shared" ref="EX84" si="1598">(EW84/(EW84+EU84))</f>
        <v>#DIV/0!</v>
      </c>
      <c r="EY84" s="27"/>
      <c r="EZ84" s="27"/>
      <c r="FA84" s="29" t="e">
        <f t="shared" ref="FA84:FB84" si="1599">FA82/FA81*100-100</f>
        <v>#DIV/0!</v>
      </c>
      <c r="FB84" s="72" t="e">
        <f t="shared" si="1599"/>
        <v>#DIV/0!</v>
      </c>
      <c r="FC84" s="26">
        <f t="shared" ref="FC84:FD84" si="1600">SUM(FC77:FC83)</f>
        <v>0</v>
      </c>
      <c r="FD84" s="27">
        <f t="shared" si="1600"/>
        <v>0</v>
      </c>
      <c r="FE84" s="27"/>
      <c r="FF84" s="27"/>
      <c r="FG84" s="27">
        <f t="shared" ref="FG84" si="1601">SUM(FG77:FG83)</f>
        <v>0</v>
      </c>
      <c r="FH84" s="28" t="e">
        <f t="shared" ref="FH84" si="1602">((FG84+FI84)/7)/FE83</f>
        <v>#DIV/0!</v>
      </c>
      <c r="FI84" s="27">
        <f t="shared" ref="FI84" si="1603">SUM(FI77:FI83)</f>
        <v>0</v>
      </c>
      <c r="FJ84" s="28" t="e">
        <f t="shared" ref="FJ84" si="1604">(FI84/(FI84+FG84))</f>
        <v>#DIV/0!</v>
      </c>
      <c r="FK84" s="27"/>
      <c r="FL84" s="27"/>
      <c r="FM84" s="29" t="e">
        <f t="shared" ref="FM84:FN84" si="1605">FM82/FM81*100-100</f>
        <v>#DIV/0!</v>
      </c>
      <c r="FN84" s="72" t="e">
        <f t="shared" si="1605"/>
        <v>#DIV/0!</v>
      </c>
      <c r="FO84" s="26">
        <f t="shared" ref="FO84:FP84" si="1606">SUM(FO77:FO83)</f>
        <v>0</v>
      </c>
      <c r="FP84" s="27">
        <f t="shared" si="1606"/>
        <v>0</v>
      </c>
      <c r="FQ84" s="27"/>
      <c r="FR84" s="27"/>
      <c r="FS84" s="27">
        <f t="shared" ref="FS84" si="1607">SUM(FS77:FS83)</f>
        <v>0</v>
      </c>
      <c r="FT84" s="28" t="e">
        <f t="shared" ref="FT84" si="1608">((FS84+FU84)/7)/FQ83</f>
        <v>#DIV/0!</v>
      </c>
      <c r="FU84" s="27">
        <f t="shared" ref="FU84" si="1609">SUM(FU77:FU83)</f>
        <v>0</v>
      </c>
      <c r="FV84" s="28" t="e">
        <f t="shared" ref="FV84" si="1610">(FU84/(FU84+FS84))</f>
        <v>#DIV/0!</v>
      </c>
      <c r="FW84" s="27"/>
      <c r="FX84" s="27"/>
      <c r="FY84" s="29" t="e">
        <f t="shared" ref="FY84:FZ84" si="1611">FY82/FY81*100-100</f>
        <v>#DIV/0!</v>
      </c>
      <c r="FZ84" s="72" t="e">
        <f t="shared" si="1611"/>
        <v>#DIV/0!</v>
      </c>
      <c r="GA84" s="26">
        <f t="shared" ref="GA84:GB84" si="1612">SUM(GA77:GA83)</f>
        <v>0</v>
      </c>
      <c r="GB84" s="27">
        <f t="shared" si="1612"/>
        <v>0</v>
      </c>
      <c r="GC84" s="27"/>
      <c r="GD84" s="27"/>
      <c r="GE84" s="27">
        <f t="shared" ref="GE84" si="1613">SUM(GE77:GE83)</f>
        <v>0</v>
      </c>
      <c r="GF84" s="28" t="e">
        <f t="shared" ref="GF84" si="1614">((GE84+GG84)/7)/GC83</f>
        <v>#DIV/0!</v>
      </c>
      <c r="GG84" s="27">
        <f t="shared" ref="GG84" si="1615">SUM(GG77:GG83)</f>
        <v>0</v>
      </c>
      <c r="GH84" s="28" t="e">
        <f t="shared" ref="GH84" si="1616">(GG84/(GG84+GE84))</f>
        <v>#DIV/0!</v>
      </c>
      <c r="GI84" s="27"/>
      <c r="GJ84" s="27"/>
      <c r="GK84" s="29" t="e">
        <f t="shared" ref="GK84:GL84" si="1617">GK82/GK81*100-100</f>
        <v>#DIV/0!</v>
      </c>
      <c r="GL84" s="72" t="e">
        <f t="shared" si="1617"/>
        <v>#DIV/0!</v>
      </c>
      <c r="GM84" s="26">
        <f t="shared" ref="GM84:GN84" si="1618">SUM(GM77:GM83)</f>
        <v>0</v>
      </c>
      <c r="GN84" s="27">
        <f t="shared" si="1618"/>
        <v>0</v>
      </c>
      <c r="GO84" s="27"/>
      <c r="GP84" s="27"/>
      <c r="GQ84" s="27">
        <f t="shared" ref="GQ84" si="1619">SUM(GQ77:GQ83)</f>
        <v>0</v>
      </c>
      <c r="GR84" s="28" t="e">
        <f t="shared" ref="GR84" si="1620">((GQ84+GS84)/7)/GO83</f>
        <v>#DIV/0!</v>
      </c>
      <c r="GS84" s="27">
        <f t="shared" ref="GS84" si="1621">SUM(GS77:GS83)</f>
        <v>0</v>
      </c>
      <c r="GT84" s="28" t="e">
        <f t="shared" ref="GT84" si="1622">(GS84/(GS84+GQ84))</f>
        <v>#DIV/0!</v>
      </c>
      <c r="GU84" s="27"/>
      <c r="GV84" s="27"/>
      <c r="GW84" s="29" t="e">
        <f t="shared" ref="GW84:GX84" si="1623">GW82/GW81*100-100</f>
        <v>#DIV/0!</v>
      </c>
      <c r="GX84" s="72" t="e">
        <f t="shared" si="1623"/>
        <v>#DIV/0!</v>
      </c>
      <c r="GY84" s="26">
        <f t="shared" ref="GY84:GZ84" si="1624">SUM(GY77:GY83)</f>
        <v>0</v>
      </c>
      <c r="GZ84" s="27">
        <f t="shared" si="1624"/>
        <v>0</v>
      </c>
      <c r="HA84" s="27"/>
      <c r="HB84" s="27"/>
      <c r="HC84" s="27">
        <f t="shared" ref="HC84" si="1625">SUM(HC77:HC83)</f>
        <v>0</v>
      </c>
      <c r="HD84" s="28" t="e">
        <f t="shared" ref="HD84" si="1626">((HC84+HE84)/7)/HA83</f>
        <v>#DIV/0!</v>
      </c>
      <c r="HE84" s="27">
        <f t="shared" ref="HE84" si="1627">SUM(HE77:HE83)</f>
        <v>0</v>
      </c>
      <c r="HF84" s="28" t="e">
        <f t="shared" ref="HF84" si="1628">(HE84/(HE84+HC84))</f>
        <v>#DIV/0!</v>
      </c>
      <c r="HG84" s="27"/>
      <c r="HH84" s="27"/>
      <c r="HI84" s="29" t="e">
        <f t="shared" ref="HI84:HJ84" si="1629">HI82/HI81*100-100</f>
        <v>#DIV/0!</v>
      </c>
      <c r="HJ84" s="72" t="e">
        <f t="shared" si="1629"/>
        <v>#DIV/0!</v>
      </c>
      <c r="HK84" s="26">
        <f t="shared" si="1502"/>
        <v>18</v>
      </c>
      <c r="HL84" s="27">
        <f t="shared" si="1502"/>
        <v>0</v>
      </c>
      <c r="HM84" s="27">
        <f t="shared" si="1502"/>
        <v>0</v>
      </c>
      <c r="HN84" s="27">
        <f t="shared" si="1502"/>
        <v>0</v>
      </c>
      <c r="HO84" s="27">
        <f t="shared" si="1503"/>
        <v>13424</v>
      </c>
      <c r="HP84" s="216">
        <f>+((HO84)/HM83)/7</f>
        <v>0.55747508305647842</v>
      </c>
      <c r="HQ84" s="62">
        <f t="shared" si="1505"/>
        <v>920</v>
      </c>
      <c r="HR84" s="52">
        <f t="shared" si="1526"/>
        <v>6.8533969010727058E-2</v>
      </c>
      <c r="HS84" s="53">
        <f t="shared" ref="HS84" si="1630">SUM(HS77:HS83)/7</f>
        <v>63.442857142857143</v>
      </c>
      <c r="HT84" s="54">
        <f t="shared" ref="HT84" si="1631">SUM(HT77:HT83)</f>
        <v>11642</v>
      </c>
      <c r="HU84" s="53">
        <f t="shared" ref="HU84" si="1632">AVERAGE(HU77:HU83)</f>
        <v>86.726592239785163</v>
      </c>
      <c r="HV84" s="63">
        <f>HV82/HV81*100-100</f>
        <v>11.325910439052862</v>
      </c>
      <c r="HW84" s="72">
        <f>HW82/HW81*100-100</f>
        <v>6.1166038920276122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1633">HK84/HM74</f>
        <v>5.2053209947946792E-3</v>
      </c>
      <c r="HL85" s="68">
        <f t="shared" si="1633"/>
        <v>0</v>
      </c>
      <c r="HM85" s="45"/>
      <c r="HN85" s="45"/>
      <c r="HO85" s="45"/>
      <c r="HP85" s="218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225">
        <v>34</v>
      </c>
      <c r="B86" s="73">
        <f t="shared" ref="B86" si="1634">B83+1</f>
        <v>44491</v>
      </c>
      <c r="C86" s="33"/>
      <c r="D86" s="34"/>
      <c r="E86" s="34">
        <f>E83-C86</f>
        <v>835</v>
      </c>
      <c r="F86" s="34">
        <f>F83-D86</f>
        <v>72</v>
      </c>
      <c r="G86" s="34">
        <v>387</v>
      </c>
      <c r="H86" s="35">
        <f t="shared" ref="H86:H92" si="1635">((G86+I86)/E86)</f>
        <v>0.51736526946107786</v>
      </c>
      <c r="I86" s="34">
        <v>45</v>
      </c>
      <c r="J86" s="35">
        <f>I86/(G86+I86)</f>
        <v>0.10416666666666667</v>
      </c>
      <c r="K86" s="36"/>
      <c r="L86" s="34"/>
      <c r="M86" s="34"/>
      <c r="N86" s="37"/>
      <c r="O86" s="33">
        <v>1</v>
      </c>
      <c r="P86" s="34"/>
      <c r="Q86" s="34">
        <f t="shared" ref="Q86:R86" si="1636">Q83-O86</f>
        <v>841</v>
      </c>
      <c r="R86" s="34">
        <f t="shared" si="1636"/>
        <v>74</v>
      </c>
      <c r="S86" s="34">
        <v>414</v>
      </c>
      <c r="T86" s="35">
        <f t="shared" ref="T86:T92" si="1637">((S86+U86)/Q86)</f>
        <v>0.53745541022592147</v>
      </c>
      <c r="U86" s="34">
        <v>38</v>
      </c>
      <c r="V86" s="35">
        <f t="shared" ref="V86:V92" si="1638">U86/(S86+U86)</f>
        <v>8.4070796460176997E-2</v>
      </c>
      <c r="W86" s="36"/>
      <c r="X86" s="34"/>
      <c r="Y86" s="34"/>
      <c r="Z86" s="37"/>
      <c r="AA86" s="33">
        <v>1</v>
      </c>
      <c r="AB86" s="34"/>
      <c r="AC86" s="34">
        <f t="shared" ref="AC86:AD86" si="1639">AC83-AA86</f>
        <v>129</v>
      </c>
      <c r="AD86" s="34">
        <f t="shared" si="1639"/>
        <v>12</v>
      </c>
      <c r="AE86" s="34">
        <v>45</v>
      </c>
      <c r="AF86" s="35">
        <f t="shared" ref="AF86:AF92" si="1640">((AE86+AG86)/AC86)</f>
        <v>0.4263565891472868</v>
      </c>
      <c r="AG86" s="34">
        <v>10</v>
      </c>
      <c r="AH86" s="35">
        <f t="shared" ref="AH86:AH92" si="1641">AG86/(AE86+AG86)</f>
        <v>0.18181818181818182</v>
      </c>
      <c r="AI86" s="36"/>
      <c r="AJ86" s="34"/>
      <c r="AK86" s="34"/>
      <c r="AL86" s="37"/>
      <c r="AM86" s="33"/>
      <c r="AN86" s="34"/>
      <c r="AO86" s="34">
        <f t="shared" ref="AO86:AP86" si="1642">AO83-AM86</f>
        <v>832</v>
      </c>
      <c r="AP86" s="34">
        <f t="shared" si="1642"/>
        <v>75</v>
      </c>
      <c r="AQ86" s="34">
        <v>427</v>
      </c>
      <c r="AR86" s="35">
        <f t="shared" ref="AR86:AR92" si="1643">((AQ86+AS86)/AO86)</f>
        <v>0.55168269230769229</v>
      </c>
      <c r="AS86" s="34">
        <v>32</v>
      </c>
      <c r="AT86" s="35">
        <f t="shared" ref="AT86:AT92" si="1644">AS86/(AQ86+AS86)</f>
        <v>6.9716775599128547E-2</v>
      </c>
      <c r="AU86" s="36"/>
      <c r="AV86" s="34"/>
      <c r="AW86" s="34"/>
      <c r="AX86" s="37"/>
      <c r="AY86" s="33"/>
      <c r="AZ86" s="34"/>
      <c r="BA86" s="34">
        <f t="shared" ref="BA86:BB86" si="1645">BA83-AY86</f>
        <v>801</v>
      </c>
      <c r="BB86" s="34">
        <f t="shared" si="1645"/>
        <v>73</v>
      </c>
      <c r="BC86" s="34">
        <v>397</v>
      </c>
      <c r="BD86" s="35">
        <f t="shared" ref="BD86:BD92" si="1646">((BC86+BE86)/BA86)</f>
        <v>0.54057428214731584</v>
      </c>
      <c r="BE86" s="34">
        <v>36</v>
      </c>
      <c r="BF86" s="35">
        <f t="shared" ref="BF86:BF92" si="1647">BE86/(BC86+BE86)</f>
        <v>8.3140877598152418E-2</v>
      </c>
      <c r="BG86" s="36"/>
      <c r="BH86" s="34"/>
      <c r="BI86" s="34"/>
      <c r="BJ86" s="37"/>
      <c r="BK86" s="33"/>
      <c r="BL86" s="34"/>
      <c r="BM86" s="34">
        <f t="shared" ref="BM86:BN86" si="1648">BM83-BK86</f>
        <v>0</v>
      </c>
      <c r="BN86" s="34">
        <f t="shared" si="1648"/>
        <v>0</v>
      </c>
      <c r="BO86" s="34"/>
      <c r="BP86" s="35" t="e">
        <f t="shared" ref="BP86:BP92" si="1649">((BO86+BQ86)/BM86)</f>
        <v>#DIV/0!</v>
      </c>
      <c r="BQ86" s="34"/>
      <c r="BR86" s="35" t="e">
        <f t="shared" ref="BR86:BR92" si="1650">BQ86/(BO86+BQ86)</f>
        <v>#DIV/0!</v>
      </c>
      <c r="BS86" s="36"/>
      <c r="BT86" s="34"/>
      <c r="BU86" s="34"/>
      <c r="BV86" s="37"/>
      <c r="BW86" s="33"/>
      <c r="BX86" s="34"/>
      <c r="BY86" s="34">
        <f t="shared" ref="BY86:BZ86" si="1651">BY83-BW86</f>
        <v>0</v>
      </c>
      <c r="BZ86" s="34">
        <f t="shared" si="1651"/>
        <v>0</v>
      </c>
      <c r="CA86" s="34"/>
      <c r="CB86" s="35" t="e">
        <f t="shared" ref="CB86:CB92" si="1652">((CA86+CC86)/BY86)</f>
        <v>#DIV/0!</v>
      </c>
      <c r="CC86" s="34"/>
      <c r="CD86" s="35" t="e">
        <f t="shared" ref="CD86:CD92" si="1653">CC86/(CA86+CC86)</f>
        <v>#DIV/0!</v>
      </c>
      <c r="CE86" s="36"/>
      <c r="CF86" s="34"/>
      <c r="CG86" s="34"/>
      <c r="CH86" s="37"/>
      <c r="CI86" s="33"/>
      <c r="CJ86" s="34"/>
      <c r="CK86" s="34">
        <f t="shared" ref="CK86:CL86" si="1654">CK83-CI86</f>
        <v>0</v>
      </c>
      <c r="CL86" s="34">
        <f t="shared" si="1654"/>
        <v>0</v>
      </c>
      <c r="CM86" s="34"/>
      <c r="CN86" s="35" t="e">
        <f t="shared" ref="CN86:CN92" si="1655">((CM86+CO86)/CK86)</f>
        <v>#DIV/0!</v>
      </c>
      <c r="CO86" s="34"/>
      <c r="CP86" s="35" t="e">
        <f t="shared" ref="CP86:CP92" si="1656">CO86/(CM86+CO86)</f>
        <v>#DIV/0!</v>
      </c>
      <c r="CQ86" s="36"/>
      <c r="CR86" s="34"/>
      <c r="CS86" s="34"/>
      <c r="CT86" s="37"/>
      <c r="CU86" s="33"/>
      <c r="CV86" s="34"/>
      <c r="CW86" s="34">
        <f t="shared" ref="CW86:CX86" si="1657">CW83-CU86</f>
        <v>0</v>
      </c>
      <c r="CX86" s="34">
        <f t="shared" si="1657"/>
        <v>0</v>
      </c>
      <c r="CY86" s="34"/>
      <c r="CZ86" s="35" t="e">
        <f t="shared" ref="CZ86:CZ92" si="1658">((CY86+DA86)/CW86)</f>
        <v>#DIV/0!</v>
      </c>
      <c r="DA86" s="34"/>
      <c r="DB86" s="35" t="e">
        <f t="shared" ref="DB86:DB92" si="1659">DA86/(CY86+DA86)</f>
        <v>#DIV/0!</v>
      </c>
      <c r="DC86" s="36"/>
      <c r="DD86" s="34"/>
      <c r="DE86" s="34"/>
      <c r="DF86" s="37"/>
      <c r="DG86" s="33"/>
      <c r="DH86" s="34"/>
      <c r="DI86" s="34">
        <f t="shared" ref="DI86:DJ86" si="1660">DI83-DG86</f>
        <v>0</v>
      </c>
      <c r="DJ86" s="34">
        <f t="shared" si="1660"/>
        <v>0</v>
      </c>
      <c r="DK86" s="34"/>
      <c r="DL86" s="35" t="e">
        <f t="shared" ref="DL86:DL92" si="1661">((DK86+DM86)/DI86)</f>
        <v>#DIV/0!</v>
      </c>
      <c r="DM86" s="34"/>
      <c r="DN86" s="35" t="e">
        <f t="shared" ref="DN86:DN92" si="1662">DM86/(DK86+DM86)</f>
        <v>#DIV/0!</v>
      </c>
      <c r="DO86" s="36"/>
      <c r="DP86" s="34"/>
      <c r="DQ86" s="34"/>
      <c r="DR86" s="37"/>
      <c r="DS86" s="33"/>
      <c r="DT86" s="34"/>
      <c r="DU86" s="34">
        <f t="shared" ref="DU86:DV86" si="1663">DU83-DS86</f>
        <v>0</v>
      </c>
      <c r="DV86" s="34">
        <f t="shared" si="1663"/>
        <v>0</v>
      </c>
      <c r="DW86" s="34"/>
      <c r="DX86" s="35" t="e">
        <f t="shared" ref="DX86:DX92" si="1664">((DW86+DY86)/DU86)</f>
        <v>#DIV/0!</v>
      </c>
      <c r="DY86" s="34"/>
      <c r="DZ86" s="35" t="e">
        <f t="shared" ref="DZ86:DZ92" si="1665">DY86/(DW86+DY86)</f>
        <v>#DIV/0!</v>
      </c>
      <c r="EA86" s="36"/>
      <c r="EB86" s="34"/>
      <c r="EC86" s="34"/>
      <c r="ED86" s="37"/>
      <c r="EE86" s="33"/>
      <c r="EF86" s="34"/>
      <c r="EG86" s="34">
        <f t="shared" ref="EG86:EH86" si="1666">EG83-EE86</f>
        <v>0</v>
      </c>
      <c r="EH86" s="34">
        <f t="shared" si="1666"/>
        <v>0</v>
      </c>
      <c r="EI86" s="34"/>
      <c r="EJ86" s="35" t="e">
        <f t="shared" ref="EJ86:EJ92" si="1667">((EI86+EK86)/EG86)</f>
        <v>#DIV/0!</v>
      </c>
      <c r="EK86" s="34"/>
      <c r="EL86" s="35" t="e">
        <f t="shared" ref="EL86:EL92" si="1668">EK86/(EI86+EK86)</f>
        <v>#DIV/0!</v>
      </c>
      <c r="EM86" s="36"/>
      <c r="EN86" s="34"/>
      <c r="EO86" s="34"/>
      <c r="EP86" s="37"/>
      <c r="EQ86" s="33"/>
      <c r="ER86" s="34"/>
      <c r="ES86" s="34">
        <f t="shared" ref="ES86:ET86" si="1669">ES83-EQ86</f>
        <v>0</v>
      </c>
      <c r="ET86" s="34">
        <f t="shared" si="1669"/>
        <v>0</v>
      </c>
      <c r="EU86" s="34"/>
      <c r="EV86" s="35" t="e">
        <f t="shared" ref="EV86:EV92" si="1670">((EU86+EW86)/ES86)</f>
        <v>#DIV/0!</v>
      </c>
      <c r="EW86" s="34"/>
      <c r="EX86" s="35" t="e">
        <f t="shared" ref="EX86:EX92" si="1671">EW86/(EU86+EW86)</f>
        <v>#DIV/0!</v>
      </c>
      <c r="EY86" s="36"/>
      <c r="EZ86" s="34"/>
      <c r="FA86" s="34"/>
      <c r="FB86" s="37"/>
      <c r="FC86" s="33"/>
      <c r="FD86" s="34"/>
      <c r="FE86" s="34">
        <f t="shared" ref="FE86:FF86" si="1672">FE83-FC86</f>
        <v>0</v>
      </c>
      <c r="FF86" s="34">
        <f t="shared" si="1672"/>
        <v>0</v>
      </c>
      <c r="FG86" s="34"/>
      <c r="FH86" s="35" t="e">
        <f t="shared" ref="FH86:FH92" si="1673">((FG86+FI86)/FE86)</f>
        <v>#DIV/0!</v>
      </c>
      <c r="FI86" s="34"/>
      <c r="FJ86" s="35" t="e">
        <f t="shared" ref="FJ86:FJ92" si="1674">FI86/(FG86+FI86)</f>
        <v>#DIV/0!</v>
      </c>
      <c r="FK86" s="36"/>
      <c r="FL86" s="34"/>
      <c r="FM86" s="34"/>
      <c r="FN86" s="37"/>
      <c r="FO86" s="33"/>
      <c r="FP86" s="34"/>
      <c r="FQ86" s="34">
        <f t="shared" ref="FQ86:FR86" si="1675">FQ83-FO86</f>
        <v>0</v>
      </c>
      <c r="FR86" s="34">
        <f t="shared" si="1675"/>
        <v>0</v>
      </c>
      <c r="FS86" s="34"/>
      <c r="FT86" s="35" t="e">
        <f t="shared" ref="FT86:FT92" si="1676">((FS86+FU86)/FQ86)</f>
        <v>#DIV/0!</v>
      </c>
      <c r="FU86" s="34"/>
      <c r="FV86" s="35" t="e">
        <f t="shared" ref="FV86:FV92" si="1677">FU86/(FS86+FU86)</f>
        <v>#DIV/0!</v>
      </c>
      <c r="FW86" s="36"/>
      <c r="FX86" s="34"/>
      <c r="FY86" s="34"/>
      <c r="FZ86" s="37"/>
      <c r="GA86" s="33"/>
      <c r="GB86" s="34"/>
      <c r="GC86" s="34">
        <f t="shared" ref="GC86:GD86" si="1678">GC83-GA86</f>
        <v>0</v>
      </c>
      <c r="GD86" s="34">
        <f t="shared" si="1678"/>
        <v>0</v>
      </c>
      <c r="GE86" s="34"/>
      <c r="GF86" s="35" t="e">
        <f t="shared" ref="GF86:GF92" si="1679">((GE86+GG86)/GC86)</f>
        <v>#DIV/0!</v>
      </c>
      <c r="GG86" s="34"/>
      <c r="GH86" s="35" t="e">
        <f t="shared" ref="GH86:GH92" si="1680">GG86/(GE86+GG86)</f>
        <v>#DIV/0!</v>
      </c>
      <c r="GI86" s="36"/>
      <c r="GJ86" s="34"/>
      <c r="GK86" s="34"/>
      <c r="GL86" s="37"/>
      <c r="GM86" s="33"/>
      <c r="GN86" s="34"/>
      <c r="GO86" s="34">
        <f t="shared" ref="GO86:GP86" si="1681">GO83-GM86</f>
        <v>0</v>
      </c>
      <c r="GP86" s="34">
        <f t="shared" si="1681"/>
        <v>0</v>
      </c>
      <c r="GQ86" s="34"/>
      <c r="GR86" s="35" t="e">
        <f t="shared" ref="GR86:GR92" si="1682">((GQ86+GS86)/GO86)</f>
        <v>#DIV/0!</v>
      </c>
      <c r="GS86" s="34"/>
      <c r="GT86" s="35" t="e">
        <f t="shared" ref="GT86:GT92" si="1683">GS86/(GQ86+GS86)</f>
        <v>#DIV/0!</v>
      </c>
      <c r="GU86" s="36"/>
      <c r="GV86" s="34"/>
      <c r="GW86" s="34"/>
      <c r="GX86" s="37"/>
      <c r="GY86" s="33"/>
      <c r="GZ86" s="34"/>
      <c r="HA86" s="34">
        <f t="shared" ref="HA86:HB86" si="1684">HA83-GY86</f>
        <v>0</v>
      </c>
      <c r="HB86" s="34">
        <f t="shared" si="1684"/>
        <v>0</v>
      </c>
      <c r="HC86" s="34"/>
      <c r="HD86" s="35" t="e">
        <f t="shared" ref="HD86:HD92" si="1685">((HC86+HE86)/HA86)</f>
        <v>#DIV/0!</v>
      </c>
      <c r="HE86" s="34"/>
      <c r="HF86" s="35" t="e">
        <f t="shared" ref="HF86:HF92" si="1686">HE86/(HC86+HE86)</f>
        <v>#DIV/0!</v>
      </c>
      <c r="HG86" s="36"/>
      <c r="HH86" s="34"/>
      <c r="HI86" s="34"/>
      <c r="HJ86" s="37"/>
      <c r="HK86" s="33">
        <f t="shared" ref="HK86:HN93" si="1687">+C86+O86+AA86+AM86+AY86+BK86+BW86+CI86+CU86+DG86+DS86+EE86+EQ86+FC86+FO86+GA86+GM86+GY86</f>
        <v>2</v>
      </c>
      <c r="HL86" s="34">
        <f t="shared" si="1687"/>
        <v>0</v>
      </c>
      <c r="HM86" s="34">
        <f t="shared" si="1687"/>
        <v>3438</v>
      </c>
      <c r="HN86" s="34">
        <f t="shared" si="1687"/>
        <v>306</v>
      </c>
      <c r="HO86" s="34">
        <f t="shared" ref="HO86:HO93" si="1688">+G86+S86+AE86+AQ86+BC86+BO86+CA86+CM86+CY86+DK86+DW86+EI86+EU86+FG86+FS86+GE86+GQ86+HC86+I86+U86+AG86+AS86+BE86+BQ86+CC86+CO86+DA86+DM86+DY86+EK86+EW86+FI86+FU86+GG86+GS86+HE86</f>
        <v>1831</v>
      </c>
      <c r="HP86" s="214">
        <f t="shared" ref="HP86:HP87" si="1689">+(HO86)/HM86</f>
        <v>0.53257707969749857</v>
      </c>
      <c r="HQ86" s="48">
        <f t="shared" ref="HQ86:HQ93" si="1690">+I86+U86+AG86+AS86+BE86+BQ86+CC86+CO86+DA86+DM86+DY86+EK86+EW86+FI86+FU86+GG86+GS86+HE86</f>
        <v>161</v>
      </c>
      <c r="HR86" s="35">
        <f>+(HQ86/(HO86))</f>
        <v>8.793009284543965E-2</v>
      </c>
      <c r="HS86" s="49">
        <v>63.6</v>
      </c>
      <c r="HT86" s="50">
        <v>1564</v>
      </c>
      <c r="HU86" s="49">
        <f t="shared" ref="HU86:HU92" si="1691">+HT86/HO86*100</f>
        <v>85.417804478427087</v>
      </c>
      <c r="HV86" s="48"/>
      <c r="HW86" s="37"/>
    </row>
    <row r="87" spans="1:231" ht="18.75" x14ac:dyDescent="0.25">
      <c r="A87" s="226"/>
      <c r="B87" s="41">
        <f t="shared" si="1136"/>
        <v>44492</v>
      </c>
      <c r="C87" s="10"/>
      <c r="D87" s="11"/>
      <c r="E87" s="74">
        <f t="shared" ref="E87:F91" si="1692">E86-C87</f>
        <v>835</v>
      </c>
      <c r="F87" s="74">
        <f t="shared" si="1692"/>
        <v>72</v>
      </c>
      <c r="G87" s="11">
        <v>441</v>
      </c>
      <c r="H87" s="12">
        <f t="shared" si="1635"/>
        <v>0.57125748502994012</v>
      </c>
      <c r="I87" s="11">
        <v>36</v>
      </c>
      <c r="J87" s="12">
        <f t="shared" ref="J87:J92" si="1693">I87/(G87+I87)</f>
        <v>7.5471698113207544E-2</v>
      </c>
      <c r="K87" s="13"/>
      <c r="L87" s="11"/>
      <c r="M87" s="11"/>
      <c r="N87" s="14"/>
      <c r="O87" s="10"/>
      <c r="P87" s="11"/>
      <c r="Q87" s="74">
        <f t="shared" ref="Q87:R92" si="1694">Q86-O87</f>
        <v>841</v>
      </c>
      <c r="R87" s="74">
        <f t="shared" si="1694"/>
        <v>74</v>
      </c>
      <c r="S87" s="11">
        <v>459</v>
      </c>
      <c r="T87" s="12">
        <f t="shared" si="1637"/>
        <v>0.59690844233055884</v>
      </c>
      <c r="U87" s="11">
        <v>43</v>
      </c>
      <c r="V87" s="12">
        <f t="shared" si="1638"/>
        <v>8.565737051792828E-2</v>
      </c>
      <c r="W87" s="13"/>
      <c r="X87" s="11"/>
      <c r="Y87" s="11"/>
      <c r="Z87" s="14"/>
      <c r="AA87" s="10">
        <v>2</v>
      </c>
      <c r="AB87" s="11"/>
      <c r="AC87" s="74">
        <f t="shared" ref="AC87:AD92" si="1695">AC86-AA87</f>
        <v>127</v>
      </c>
      <c r="AD87" s="74">
        <f t="shared" si="1695"/>
        <v>12</v>
      </c>
      <c r="AE87" s="11">
        <v>51</v>
      </c>
      <c r="AF87" s="12">
        <f t="shared" si="1640"/>
        <v>0.44094488188976377</v>
      </c>
      <c r="AG87" s="11">
        <v>5</v>
      </c>
      <c r="AH87" s="12">
        <f t="shared" si="1641"/>
        <v>8.9285714285714288E-2</v>
      </c>
      <c r="AI87" s="13"/>
      <c r="AJ87" s="11"/>
      <c r="AK87" s="11"/>
      <c r="AL87" s="14"/>
      <c r="AM87" s="10">
        <v>1</v>
      </c>
      <c r="AN87" s="11"/>
      <c r="AO87" s="74">
        <f t="shared" ref="AO87:AP92" si="1696">AO86-AM87</f>
        <v>831</v>
      </c>
      <c r="AP87" s="74">
        <f t="shared" si="1696"/>
        <v>75</v>
      </c>
      <c r="AQ87" s="11">
        <v>461</v>
      </c>
      <c r="AR87" s="12">
        <f t="shared" si="1643"/>
        <v>0.58965102286401927</v>
      </c>
      <c r="AS87" s="11">
        <v>29</v>
      </c>
      <c r="AT87" s="12">
        <f t="shared" si="1644"/>
        <v>5.9183673469387757E-2</v>
      </c>
      <c r="AU87" s="13"/>
      <c r="AV87" s="11"/>
      <c r="AW87" s="11"/>
      <c r="AX87" s="14"/>
      <c r="AY87" s="10"/>
      <c r="AZ87" s="11"/>
      <c r="BA87" s="74">
        <f t="shared" ref="BA87:BB92" si="1697">BA86-AY87</f>
        <v>801</v>
      </c>
      <c r="BB87" s="74">
        <f t="shared" si="1697"/>
        <v>73</v>
      </c>
      <c r="BC87" s="11">
        <v>387</v>
      </c>
      <c r="BD87" s="12">
        <f t="shared" si="1646"/>
        <v>0.5393258426966292</v>
      </c>
      <c r="BE87" s="11">
        <v>45</v>
      </c>
      <c r="BF87" s="12">
        <f t="shared" si="1647"/>
        <v>0.10416666666666667</v>
      </c>
      <c r="BG87" s="13"/>
      <c r="BH87" s="11"/>
      <c r="BI87" s="11"/>
      <c r="BJ87" s="14"/>
      <c r="BK87" s="10"/>
      <c r="BL87" s="11"/>
      <c r="BM87" s="74">
        <f t="shared" ref="BM87:BN92" si="1698">BM86-BK87</f>
        <v>0</v>
      </c>
      <c r="BN87" s="74">
        <f t="shared" si="1698"/>
        <v>0</v>
      </c>
      <c r="BO87" s="11"/>
      <c r="BP87" s="12" t="e">
        <f t="shared" si="1649"/>
        <v>#DIV/0!</v>
      </c>
      <c r="BQ87" s="11"/>
      <c r="BR87" s="12" t="e">
        <f t="shared" si="1650"/>
        <v>#DIV/0!</v>
      </c>
      <c r="BS87" s="13"/>
      <c r="BT87" s="11"/>
      <c r="BU87" s="11"/>
      <c r="BV87" s="14"/>
      <c r="BW87" s="10"/>
      <c r="BX87" s="11"/>
      <c r="BY87" s="74">
        <f t="shared" ref="BY87:BZ92" si="1699">BY86-BW87</f>
        <v>0</v>
      </c>
      <c r="BZ87" s="74">
        <f t="shared" si="1699"/>
        <v>0</v>
      </c>
      <c r="CA87" s="11"/>
      <c r="CB87" s="12" t="e">
        <f t="shared" si="1652"/>
        <v>#DIV/0!</v>
      </c>
      <c r="CC87" s="11"/>
      <c r="CD87" s="12" t="e">
        <f t="shared" si="1653"/>
        <v>#DIV/0!</v>
      </c>
      <c r="CE87" s="13"/>
      <c r="CF87" s="11"/>
      <c r="CG87" s="11"/>
      <c r="CH87" s="14"/>
      <c r="CI87" s="10"/>
      <c r="CJ87" s="11"/>
      <c r="CK87" s="74">
        <f t="shared" ref="CK87:CL92" si="1700">CK86-CI87</f>
        <v>0</v>
      </c>
      <c r="CL87" s="74">
        <f t="shared" si="1700"/>
        <v>0</v>
      </c>
      <c r="CM87" s="11"/>
      <c r="CN87" s="12" t="e">
        <f t="shared" si="1655"/>
        <v>#DIV/0!</v>
      </c>
      <c r="CO87" s="11"/>
      <c r="CP87" s="12" t="e">
        <f t="shared" si="1656"/>
        <v>#DIV/0!</v>
      </c>
      <c r="CQ87" s="13"/>
      <c r="CR87" s="11"/>
      <c r="CS87" s="11"/>
      <c r="CT87" s="14"/>
      <c r="CU87" s="10"/>
      <c r="CV87" s="11"/>
      <c r="CW87" s="74">
        <f t="shared" ref="CW87:CX92" si="1701">CW86-CU87</f>
        <v>0</v>
      </c>
      <c r="CX87" s="74">
        <f t="shared" si="1701"/>
        <v>0</v>
      </c>
      <c r="CY87" s="11"/>
      <c r="CZ87" s="12" t="e">
        <f t="shared" si="1658"/>
        <v>#DIV/0!</v>
      </c>
      <c r="DA87" s="11"/>
      <c r="DB87" s="12" t="e">
        <f t="shared" si="1659"/>
        <v>#DIV/0!</v>
      </c>
      <c r="DC87" s="13"/>
      <c r="DD87" s="11"/>
      <c r="DE87" s="11"/>
      <c r="DF87" s="14"/>
      <c r="DG87" s="10"/>
      <c r="DH87" s="11"/>
      <c r="DI87" s="74">
        <f t="shared" ref="DI87:DJ92" si="1702">DI86-DG87</f>
        <v>0</v>
      </c>
      <c r="DJ87" s="74">
        <f t="shared" si="1702"/>
        <v>0</v>
      </c>
      <c r="DK87" s="11"/>
      <c r="DL87" s="12" t="e">
        <f t="shared" si="1661"/>
        <v>#DIV/0!</v>
      </c>
      <c r="DM87" s="11"/>
      <c r="DN87" s="12" t="e">
        <f t="shared" si="1662"/>
        <v>#DIV/0!</v>
      </c>
      <c r="DO87" s="13"/>
      <c r="DP87" s="11"/>
      <c r="DQ87" s="11"/>
      <c r="DR87" s="14"/>
      <c r="DS87" s="10"/>
      <c r="DT87" s="11"/>
      <c r="DU87" s="74">
        <f t="shared" ref="DU87:DV92" si="1703">DU86-DS87</f>
        <v>0</v>
      </c>
      <c r="DV87" s="74">
        <f t="shared" si="1703"/>
        <v>0</v>
      </c>
      <c r="DW87" s="11"/>
      <c r="DX87" s="12" t="e">
        <f t="shared" si="1664"/>
        <v>#DIV/0!</v>
      </c>
      <c r="DY87" s="11"/>
      <c r="DZ87" s="12" t="e">
        <f t="shared" si="1665"/>
        <v>#DIV/0!</v>
      </c>
      <c r="EA87" s="13"/>
      <c r="EB87" s="11"/>
      <c r="EC87" s="11"/>
      <c r="ED87" s="14"/>
      <c r="EE87" s="10"/>
      <c r="EF87" s="11"/>
      <c r="EG87" s="74">
        <f t="shared" ref="EG87:EH92" si="1704">EG86-EE87</f>
        <v>0</v>
      </c>
      <c r="EH87" s="74">
        <f t="shared" si="1704"/>
        <v>0</v>
      </c>
      <c r="EI87" s="11"/>
      <c r="EJ87" s="12" t="e">
        <f t="shared" si="1667"/>
        <v>#DIV/0!</v>
      </c>
      <c r="EK87" s="11"/>
      <c r="EL87" s="12" t="e">
        <f t="shared" si="1668"/>
        <v>#DIV/0!</v>
      </c>
      <c r="EM87" s="13"/>
      <c r="EN87" s="11"/>
      <c r="EO87" s="11"/>
      <c r="EP87" s="14"/>
      <c r="EQ87" s="10"/>
      <c r="ER87" s="11"/>
      <c r="ES87" s="74">
        <f t="shared" ref="ES87:ET92" si="1705">ES86-EQ87</f>
        <v>0</v>
      </c>
      <c r="ET87" s="74">
        <f t="shared" si="1705"/>
        <v>0</v>
      </c>
      <c r="EU87" s="11"/>
      <c r="EV87" s="12" t="e">
        <f t="shared" si="1670"/>
        <v>#DIV/0!</v>
      </c>
      <c r="EW87" s="11"/>
      <c r="EX87" s="12" t="e">
        <f t="shared" si="1671"/>
        <v>#DIV/0!</v>
      </c>
      <c r="EY87" s="13"/>
      <c r="EZ87" s="11"/>
      <c r="FA87" s="11"/>
      <c r="FB87" s="14"/>
      <c r="FC87" s="10"/>
      <c r="FD87" s="11"/>
      <c r="FE87" s="74">
        <f t="shared" ref="FE87:FF92" si="1706">FE86-FC87</f>
        <v>0</v>
      </c>
      <c r="FF87" s="74">
        <f t="shared" si="1706"/>
        <v>0</v>
      </c>
      <c r="FG87" s="11"/>
      <c r="FH87" s="12" t="e">
        <f t="shared" si="1673"/>
        <v>#DIV/0!</v>
      </c>
      <c r="FI87" s="11"/>
      <c r="FJ87" s="12" t="e">
        <f t="shared" si="1674"/>
        <v>#DIV/0!</v>
      </c>
      <c r="FK87" s="13"/>
      <c r="FL87" s="11"/>
      <c r="FM87" s="11"/>
      <c r="FN87" s="14"/>
      <c r="FO87" s="10"/>
      <c r="FP87" s="11"/>
      <c r="FQ87" s="74">
        <f t="shared" ref="FQ87:FR92" si="1707">FQ86-FO87</f>
        <v>0</v>
      </c>
      <c r="FR87" s="74">
        <f t="shared" si="1707"/>
        <v>0</v>
      </c>
      <c r="FS87" s="11"/>
      <c r="FT87" s="12" t="e">
        <f t="shared" si="1676"/>
        <v>#DIV/0!</v>
      </c>
      <c r="FU87" s="11"/>
      <c r="FV87" s="12" t="e">
        <f t="shared" si="1677"/>
        <v>#DIV/0!</v>
      </c>
      <c r="FW87" s="13"/>
      <c r="FX87" s="11"/>
      <c r="FY87" s="11"/>
      <c r="FZ87" s="14"/>
      <c r="GA87" s="10"/>
      <c r="GB87" s="11"/>
      <c r="GC87" s="74">
        <f t="shared" ref="GC87:GD92" si="1708">GC86-GA87</f>
        <v>0</v>
      </c>
      <c r="GD87" s="74">
        <f t="shared" si="1708"/>
        <v>0</v>
      </c>
      <c r="GE87" s="11"/>
      <c r="GF87" s="12" t="e">
        <f t="shared" si="1679"/>
        <v>#DIV/0!</v>
      </c>
      <c r="GG87" s="11"/>
      <c r="GH87" s="12" t="e">
        <f t="shared" si="1680"/>
        <v>#DIV/0!</v>
      </c>
      <c r="GI87" s="13"/>
      <c r="GJ87" s="11"/>
      <c r="GK87" s="11"/>
      <c r="GL87" s="14"/>
      <c r="GM87" s="10"/>
      <c r="GN87" s="11"/>
      <c r="GO87" s="74">
        <f t="shared" ref="GO87:GP92" si="1709">GO86-GM87</f>
        <v>0</v>
      </c>
      <c r="GP87" s="74">
        <f t="shared" si="1709"/>
        <v>0</v>
      </c>
      <c r="GQ87" s="11"/>
      <c r="GR87" s="12" t="e">
        <f t="shared" si="1682"/>
        <v>#DIV/0!</v>
      </c>
      <c r="GS87" s="11"/>
      <c r="GT87" s="12" t="e">
        <f t="shared" si="1683"/>
        <v>#DIV/0!</v>
      </c>
      <c r="GU87" s="13"/>
      <c r="GV87" s="11"/>
      <c r="GW87" s="11"/>
      <c r="GX87" s="14"/>
      <c r="GY87" s="10"/>
      <c r="GZ87" s="11"/>
      <c r="HA87" s="74">
        <f t="shared" ref="HA87:HB92" si="1710">HA86-GY87</f>
        <v>0</v>
      </c>
      <c r="HB87" s="74">
        <f t="shared" si="1710"/>
        <v>0</v>
      </c>
      <c r="HC87" s="11"/>
      <c r="HD87" s="12" t="e">
        <f t="shared" si="1685"/>
        <v>#DIV/0!</v>
      </c>
      <c r="HE87" s="11"/>
      <c r="HF87" s="12" t="e">
        <f t="shared" si="1686"/>
        <v>#DIV/0!</v>
      </c>
      <c r="HG87" s="13"/>
      <c r="HH87" s="11"/>
      <c r="HI87" s="11"/>
      <c r="HJ87" s="14"/>
      <c r="HK87" s="10">
        <f t="shared" si="1687"/>
        <v>3</v>
      </c>
      <c r="HL87" s="11">
        <f t="shared" si="1687"/>
        <v>0</v>
      </c>
      <c r="HM87" s="11">
        <f t="shared" si="1687"/>
        <v>3435</v>
      </c>
      <c r="HN87" s="11">
        <f t="shared" si="1687"/>
        <v>306</v>
      </c>
      <c r="HO87" s="11">
        <f t="shared" si="1688"/>
        <v>1957</v>
      </c>
      <c r="HP87" s="215">
        <f t="shared" si="1689"/>
        <v>0.56972343522561864</v>
      </c>
      <c r="HQ87" s="15">
        <f t="shared" si="1690"/>
        <v>158</v>
      </c>
      <c r="HR87" s="12">
        <f t="shared" ref="HR87:HR93" si="1711">+(HQ87/(HO87))</f>
        <v>8.0735820132856406E-2</v>
      </c>
      <c r="HS87" s="16">
        <v>63.6</v>
      </c>
      <c r="HT87" s="17">
        <v>1683</v>
      </c>
      <c r="HU87" s="16">
        <f t="shared" si="1691"/>
        <v>85.998978027593253</v>
      </c>
      <c r="HV87" s="15"/>
      <c r="HW87" s="14"/>
    </row>
    <row r="88" spans="1:231" ht="18.75" x14ac:dyDescent="0.25">
      <c r="A88" s="226"/>
      <c r="B88" s="41">
        <f t="shared" si="1136"/>
        <v>44493</v>
      </c>
      <c r="C88" s="10">
        <v>3</v>
      </c>
      <c r="D88" s="11"/>
      <c r="E88" s="74">
        <f t="shared" si="1692"/>
        <v>832</v>
      </c>
      <c r="F88" s="74">
        <f t="shared" si="1692"/>
        <v>72</v>
      </c>
      <c r="G88" s="11">
        <v>395</v>
      </c>
      <c r="H88" s="12">
        <f t="shared" si="1635"/>
        <v>0.51081730769230771</v>
      </c>
      <c r="I88" s="11">
        <v>30</v>
      </c>
      <c r="J88" s="12">
        <f t="shared" si="1693"/>
        <v>7.0588235294117646E-2</v>
      </c>
      <c r="K88" s="13"/>
      <c r="L88" s="11"/>
      <c r="M88" s="11"/>
      <c r="N88" s="14"/>
      <c r="O88" s="10">
        <v>1</v>
      </c>
      <c r="P88" s="11"/>
      <c r="Q88" s="74">
        <f t="shared" si="1694"/>
        <v>840</v>
      </c>
      <c r="R88" s="74">
        <f t="shared" si="1694"/>
        <v>74</v>
      </c>
      <c r="S88" s="11">
        <v>437</v>
      </c>
      <c r="T88" s="12">
        <f t="shared" si="1637"/>
        <v>0.55476190476190479</v>
      </c>
      <c r="U88" s="11">
        <v>29</v>
      </c>
      <c r="V88" s="12">
        <f t="shared" si="1638"/>
        <v>6.2231759656652362E-2</v>
      </c>
      <c r="W88" s="13"/>
      <c r="X88" s="11"/>
      <c r="Y88" s="11"/>
      <c r="Z88" s="14"/>
      <c r="AA88" s="10"/>
      <c r="AB88" s="11"/>
      <c r="AC88" s="74">
        <f t="shared" si="1695"/>
        <v>127</v>
      </c>
      <c r="AD88" s="74">
        <f t="shared" si="1695"/>
        <v>12</v>
      </c>
      <c r="AE88" s="11">
        <v>49</v>
      </c>
      <c r="AF88" s="12">
        <f t="shared" si="1640"/>
        <v>0.43307086614173229</v>
      </c>
      <c r="AG88" s="11">
        <v>6</v>
      </c>
      <c r="AH88" s="12">
        <f t="shared" si="1641"/>
        <v>0.10909090909090909</v>
      </c>
      <c r="AI88" s="13"/>
      <c r="AJ88" s="11"/>
      <c r="AK88" s="11"/>
      <c r="AL88" s="14"/>
      <c r="AM88" s="10"/>
      <c r="AN88" s="11"/>
      <c r="AO88" s="74">
        <f t="shared" si="1696"/>
        <v>831</v>
      </c>
      <c r="AP88" s="74">
        <f t="shared" si="1696"/>
        <v>75</v>
      </c>
      <c r="AQ88" s="11">
        <v>406</v>
      </c>
      <c r="AR88" s="12">
        <f t="shared" si="1643"/>
        <v>0.50782190132370641</v>
      </c>
      <c r="AS88" s="11">
        <v>16</v>
      </c>
      <c r="AT88" s="12">
        <f t="shared" si="1644"/>
        <v>3.7914691943127965E-2</v>
      </c>
      <c r="AU88" s="13"/>
      <c r="AV88" s="11"/>
      <c r="AW88" s="11"/>
      <c r="AX88" s="14"/>
      <c r="AY88" s="10"/>
      <c r="AZ88" s="11"/>
      <c r="BA88" s="74">
        <f t="shared" si="1697"/>
        <v>801</v>
      </c>
      <c r="BB88" s="74">
        <f t="shared" si="1697"/>
        <v>73</v>
      </c>
      <c r="BC88" s="11">
        <v>388</v>
      </c>
      <c r="BD88" s="12">
        <f t="shared" si="1646"/>
        <v>0.54182272159800249</v>
      </c>
      <c r="BE88" s="11">
        <v>46</v>
      </c>
      <c r="BF88" s="12">
        <f t="shared" si="1647"/>
        <v>0.10599078341013825</v>
      </c>
      <c r="BG88" s="13"/>
      <c r="BH88" s="11"/>
      <c r="BI88" s="11"/>
      <c r="BJ88" s="14"/>
      <c r="BK88" s="10"/>
      <c r="BL88" s="11"/>
      <c r="BM88" s="74">
        <f t="shared" si="1698"/>
        <v>0</v>
      </c>
      <c r="BN88" s="74">
        <f t="shared" si="1698"/>
        <v>0</v>
      </c>
      <c r="BO88" s="11"/>
      <c r="BP88" s="12" t="e">
        <f t="shared" si="1649"/>
        <v>#DIV/0!</v>
      </c>
      <c r="BQ88" s="11"/>
      <c r="BR88" s="12" t="e">
        <f t="shared" si="1650"/>
        <v>#DIV/0!</v>
      </c>
      <c r="BS88" s="13"/>
      <c r="BT88" s="11"/>
      <c r="BU88" s="11"/>
      <c r="BV88" s="14"/>
      <c r="BW88" s="10"/>
      <c r="BX88" s="11"/>
      <c r="BY88" s="74">
        <f t="shared" si="1699"/>
        <v>0</v>
      </c>
      <c r="BZ88" s="74">
        <f t="shared" si="1699"/>
        <v>0</v>
      </c>
      <c r="CA88" s="11"/>
      <c r="CB88" s="12" t="e">
        <f t="shared" si="1652"/>
        <v>#DIV/0!</v>
      </c>
      <c r="CC88" s="11"/>
      <c r="CD88" s="12" t="e">
        <f t="shared" si="1653"/>
        <v>#DIV/0!</v>
      </c>
      <c r="CE88" s="13"/>
      <c r="CF88" s="11"/>
      <c r="CG88" s="11"/>
      <c r="CH88" s="14"/>
      <c r="CI88" s="10"/>
      <c r="CJ88" s="11"/>
      <c r="CK88" s="74">
        <f t="shared" si="1700"/>
        <v>0</v>
      </c>
      <c r="CL88" s="74">
        <f t="shared" si="1700"/>
        <v>0</v>
      </c>
      <c r="CM88" s="11"/>
      <c r="CN88" s="12" t="e">
        <f t="shared" si="1655"/>
        <v>#DIV/0!</v>
      </c>
      <c r="CO88" s="11"/>
      <c r="CP88" s="12" t="e">
        <f t="shared" si="1656"/>
        <v>#DIV/0!</v>
      </c>
      <c r="CQ88" s="13"/>
      <c r="CR88" s="11"/>
      <c r="CS88" s="11"/>
      <c r="CT88" s="14"/>
      <c r="CU88" s="10"/>
      <c r="CV88" s="11"/>
      <c r="CW88" s="74">
        <f t="shared" si="1701"/>
        <v>0</v>
      </c>
      <c r="CX88" s="74">
        <f t="shared" si="1701"/>
        <v>0</v>
      </c>
      <c r="CY88" s="11"/>
      <c r="CZ88" s="12" t="e">
        <f t="shared" si="1658"/>
        <v>#DIV/0!</v>
      </c>
      <c r="DA88" s="11"/>
      <c r="DB88" s="12" t="e">
        <f t="shared" si="1659"/>
        <v>#DIV/0!</v>
      </c>
      <c r="DC88" s="13"/>
      <c r="DD88" s="11"/>
      <c r="DE88" s="11"/>
      <c r="DF88" s="14"/>
      <c r="DG88" s="10"/>
      <c r="DH88" s="11"/>
      <c r="DI88" s="74">
        <f t="shared" si="1702"/>
        <v>0</v>
      </c>
      <c r="DJ88" s="74">
        <f t="shared" si="1702"/>
        <v>0</v>
      </c>
      <c r="DK88" s="11"/>
      <c r="DL88" s="12" t="e">
        <f t="shared" si="1661"/>
        <v>#DIV/0!</v>
      </c>
      <c r="DM88" s="11"/>
      <c r="DN88" s="12" t="e">
        <f t="shared" si="1662"/>
        <v>#DIV/0!</v>
      </c>
      <c r="DO88" s="13"/>
      <c r="DP88" s="11"/>
      <c r="DQ88" s="11"/>
      <c r="DR88" s="14"/>
      <c r="DS88" s="10"/>
      <c r="DT88" s="11"/>
      <c r="DU88" s="74">
        <f t="shared" si="1703"/>
        <v>0</v>
      </c>
      <c r="DV88" s="74">
        <f t="shared" si="1703"/>
        <v>0</v>
      </c>
      <c r="DW88" s="11"/>
      <c r="DX88" s="12" t="e">
        <f t="shared" si="1664"/>
        <v>#DIV/0!</v>
      </c>
      <c r="DY88" s="11"/>
      <c r="DZ88" s="12" t="e">
        <f t="shared" si="1665"/>
        <v>#DIV/0!</v>
      </c>
      <c r="EA88" s="13"/>
      <c r="EB88" s="11"/>
      <c r="EC88" s="11"/>
      <c r="ED88" s="14"/>
      <c r="EE88" s="10"/>
      <c r="EF88" s="11"/>
      <c r="EG88" s="74">
        <f t="shared" si="1704"/>
        <v>0</v>
      </c>
      <c r="EH88" s="74">
        <f t="shared" si="1704"/>
        <v>0</v>
      </c>
      <c r="EI88" s="11"/>
      <c r="EJ88" s="12" t="e">
        <f t="shared" si="1667"/>
        <v>#DIV/0!</v>
      </c>
      <c r="EK88" s="11"/>
      <c r="EL88" s="12" t="e">
        <f t="shared" si="1668"/>
        <v>#DIV/0!</v>
      </c>
      <c r="EM88" s="13"/>
      <c r="EN88" s="11"/>
      <c r="EO88" s="11"/>
      <c r="EP88" s="14"/>
      <c r="EQ88" s="10"/>
      <c r="ER88" s="11"/>
      <c r="ES88" s="74">
        <f t="shared" si="1705"/>
        <v>0</v>
      </c>
      <c r="ET88" s="74">
        <f t="shared" si="1705"/>
        <v>0</v>
      </c>
      <c r="EU88" s="11"/>
      <c r="EV88" s="12" t="e">
        <f t="shared" si="1670"/>
        <v>#DIV/0!</v>
      </c>
      <c r="EW88" s="11"/>
      <c r="EX88" s="12" t="e">
        <f t="shared" si="1671"/>
        <v>#DIV/0!</v>
      </c>
      <c r="EY88" s="13"/>
      <c r="EZ88" s="11"/>
      <c r="FA88" s="11"/>
      <c r="FB88" s="14"/>
      <c r="FC88" s="10"/>
      <c r="FD88" s="11"/>
      <c r="FE88" s="74">
        <f t="shared" si="1706"/>
        <v>0</v>
      </c>
      <c r="FF88" s="74">
        <f t="shared" si="1706"/>
        <v>0</v>
      </c>
      <c r="FG88" s="11"/>
      <c r="FH88" s="12" t="e">
        <f t="shared" si="1673"/>
        <v>#DIV/0!</v>
      </c>
      <c r="FI88" s="11"/>
      <c r="FJ88" s="12" t="e">
        <f t="shared" si="1674"/>
        <v>#DIV/0!</v>
      </c>
      <c r="FK88" s="13"/>
      <c r="FL88" s="11"/>
      <c r="FM88" s="11"/>
      <c r="FN88" s="14"/>
      <c r="FO88" s="10"/>
      <c r="FP88" s="11"/>
      <c r="FQ88" s="74">
        <f t="shared" si="1707"/>
        <v>0</v>
      </c>
      <c r="FR88" s="74">
        <f t="shared" si="1707"/>
        <v>0</v>
      </c>
      <c r="FS88" s="11"/>
      <c r="FT88" s="12" t="e">
        <f t="shared" si="1676"/>
        <v>#DIV/0!</v>
      </c>
      <c r="FU88" s="11"/>
      <c r="FV88" s="12" t="e">
        <f t="shared" si="1677"/>
        <v>#DIV/0!</v>
      </c>
      <c r="FW88" s="13"/>
      <c r="FX88" s="11"/>
      <c r="FY88" s="11"/>
      <c r="FZ88" s="14"/>
      <c r="GA88" s="10"/>
      <c r="GB88" s="11"/>
      <c r="GC88" s="74">
        <f t="shared" si="1708"/>
        <v>0</v>
      </c>
      <c r="GD88" s="74">
        <f t="shared" si="1708"/>
        <v>0</v>
      </c>
      <c r="GE88" s="11"/>
      <c r="GF88" s="12" t="e">
        <f t="shared" si="1679"/>
        <v>#DIV/0!</v>
      </c>
      <c r="GG88" s="11"/>
      <c r="GH88" s="12" t="e">
        <f t="shared" si="1680"/>
        <v>#DIV/0!</v>
      </c>
      <c r="GI88" s="13"/>
      <c r="GJ88" s="11"/>
      <c r="GK88" s="11"/>
      <c r="GL88" s="14"/>
      <c r="GM88" s="10"/>
      <c r="GN88" s="11"/>
      <c r="GO88" s="74">
        <f t="shared" si="1709"/>
        <v>0</v>
      </c>
      <c r="GP88" s="74">
        <f t="shared" si="1709"/>
        <v>0</v>
      </c>
      <c r="GQ88" s="11"/>
      <c r="GR88" s="12" t="e">
        <f t="shared" si="1682"/>
        <v>#DIV/0!</v>
      </c>
      <c r="GS88" s="11"/>
      <c r="GT88" s="12" t="e">
        <f t="shared" si="1683"/>
        <v>#DIV/0!</v>
      </c>
      <c r="GU88" s="13"/>
      <c r="GV88" s="11"/>
      <c r="GW88" s="11"/>
      <c r="GX88" s="14"/>
      <c r="GY88" s="10"/>
      <c r="GZ88" s="11"/>
      <c r="HA88" s="74">
        <f t="shared" si="1710"/>
        <v>0</v>
      </c>
      <c r="HB88" s="74">
        <f t="shared" si="1710"/>
        <v>0</v>
      </c>
      <c r="HC88" s="11"/>
      <c r="HD88" s="12" t="e">
        <f t="shared" si="1685"/>
        <v>#DIV/0!</v>
      </c>
      <c r="HE88" s="11"/>
      <c r="HF88" s="12" t="e">
        <f t="shared" si="1686"/>
        <v>#DIV/0!</v>
      </c>
      <c r="HG88" s="13"/>
      <c r="HH88" s="11"/>
      <c r="HI88" s="11"/>
      <c r="HJ88" s="14"/>
      <c r="HK88" s="10">
        <f t="shared" si="1687"/>
        <v>4</v>
      </c>
      <c r="HL88" s="11">
        <f t="shared" si="1687"/>
        <v>0</v>
      </c>
      <c r="HM88" s="11">
        <f t="shared" si="1687"/>
        <v>3431</v>
      </c>
      <c r="HN88" s="11">
        <f t="shared" si="1687"/>
        <v>306</v>
      </c>
      <c r="HO88" s="11">
        <f t="shared" si="1688"/>
        <v>1802</v>
      </c>
      <c r="HP88" s="215">
        <f>+(HO88)/HM88</f>
        <v>0.52521130865636845</v>
      </c>
      <c r="HQ88" s="15">
        <f t="shared" si="1690"/>
        <v>127</v>
      </c>
      <c r="HR88" s="12">
        <f t="shared" si="1711"/>
        <v>7.047724750277469E-2</v>
      </c>
      <c r="HS88" s="16">
        <v>63.7</v>
      </c>
      <c r="HT88" s="17">
        <v>1560</v>
      </c>
      <c r="HU88" s="16">
        <f t="shared" si="1691"/>
        <v>86.57047724750278</v>
      </c>
      <c r="HV88" s="15"/>
      <c r="HW88" s="14"/>
    </row>
    <row r="89" spans="1:231" ht="18.75" x14ac:dyDescent="0.25">
      <c r="A89" s="226"/>
      <c r="B89" s="41">
        <f t="shared" si="1136"/>
        <v>44494</v>
      </c>
      <c r="C89" s="10">
        <v>4</v>
      </c>
      <c r="D89" s="11"/>
      <c r="E89" s="74">
        <f t="shared" si="1692"/>
        <v>828</v>
      </c>
      <c r="F89" s="74">
        <f t="shared" si="1692"/>
        <v>72</v>
      </c>
      <c r="G89" s="11">
        <v>438</v>
      </c>
      <c r="H89" s="12">
        <f t="shared" si="1635"/>
        <v>0.58454106280193241</v>
      </c>
      <c r="I89" s="11">
        <v>46</v>
      </c>
      <c r="J89" s="12">
        <f t="shared" si="1693"/>
        <v>9.5041322314049589E-2</v>
      </c>
      <c r="K89" s="11"/>
      <c r="L89" s="11"/>
      <c r="M89" s="18"/>
      <c r="N89" s="20"/>
      <c r="O89" s="10">
        <v>1</v>
      </c>
      <c r="P89" s="11"/>
      <c r="Q89" s="74">
        <f t="shared" si="1694"/>
        <v>839</v>
      </c>
      <c r="R89" s="74">
        <f t="shared" si="1694"/>
        <v>74</v>
      </c>
      <c r="S89" s="11">
        <v>429</v>
      </c>
      <c r="T89" s="12">
        <f t="shared" si="1637"/>
        <v>0.55184743742550657</v>
      </c>
      <c r="U89" s="11">
        <v>34</v>
      </c>
      <c r="V89" s="12">
        <f t="shared" si="1638"/>
        <v>7.3434125269978404E-2</v>
      </c>
      <c r="W89" s="11"/>
      <c r="X89" s="11"/>
      <c r="Y89" s="18"/>
      <c r="Z89" s="20"/>
      <c r="AA89" s="10">
        <v>1</v>
      </c>
      <c r="AB89" s="11"/>
      <c r="AC89" s="74">
        <f t="shared" si="1695"/>
        <v>126</v>
      </c>
      <c r="AD89" s="74">
        <f t="shared" si="1695"/>
        <v>12</v>
      </c>
      <c r="AE89" s="11">
        <v>47</v>
      </c>
      <c r="AF89" s="12">
        <f t="shared" si="1640"/>
        <v>0.42857142857142855</v>
      </c>
      <c r="AG89" s="11">
        <v>7</v>
      </c>
      <c r="AH89" s="12">
        <f t="shared" si="1641"/>
        <v>0.12962962962962962</v>
      </c>
      <c r="AI89" s="11"/>
      <c r="AJ89" s="11"/>
      <c r="AK89" s="18"/>
      <c r="AL89" s="20"/>
      <c r="AM89" s="10"/>
      <c r="AN89" s="11"/>
      <c r="AO89" s="74">
        <f t="shared" si="1696"/>
        <v>831</v>
      </c>
      <c r="AP89" s="74">
        <f t="shared" si="1696"/>
        <v>75</v>
      </c>
      <c r="AQ89" s="11">
        <v>420</v>
      </c>
      <c r="AR89" s="12">
        <f t="shared" si="1643"/>
        <v>0.55354993983152823</v>
      </c>
      <c r="AS89" s="11">
        <v>40</v>
      </c>
      <c r="AT89" s="12">
        <f t="shared" si="1644"/>
        <v>8.6956521739130432E-2</v>
      </c>
      <c r="AU89" s="11"/>
      <c r="AV89" s="11"/>
      <c r="AW89" s="18"/>
      <c r="AX89" s="20"/>
      <c r="AY89" s="10"/>
      <c r="AZ89" s="11"/>
      <c r="BA89" s="74">
        <f t="shared" si="1697"/>
        <v>801</v>
      </c>
      <c r="BB89" s="74">
        <f t="shared" si="1697"/>
        <v>73</v>
      </c>
      <c r="BC89" s="11">
        <v>384</v>
      </c>
      <c r="BD89" s="12">
        <f t="shared" si="1646"/>
        <v>0.51935081148564299</v>
      </c>
      <c r="BE89" s="11">
        <v>32</v>
      </c>
      <c r="BF89" s="12">
        <f t="shared" si="1647"/>
        <v>7.6923076923076927E-2</v>
      </c>
      <c r="BG89" s="11"/>
      <c r="BH89" s="11"/>
      <c r="BI89" s="18"/>
      <c r="BJ89" s="20"/>
      <c r="BK89" s="10"/>
      <c r="BL89" s="11"/>
      <c r="BM89" s="74">
        <f t="shared" si="1698"/>
        <v>0</v>
      </c>
      <c r="BN89" s="74">
        <f t="shared" si="1698"/>
        <v>0</v>
      </c>
      <c r="BO89" s="11"/>
      <c r="BP89" s="12" t="e">
        <f t="shared" si="1649"/>
        <v>#DIV/0!</v>
      </c>
      <c r="BQ89" s="11"/>
      <c r="BR89" s="12" t="e">
        <f t="shared" si="1650"/>
        <v>#DIV/0!</v>
      </c>
      <c r="BS89" s="11"/>
      <c r="BT89" s="11"/>
      <c r="BU89" s="18"/>
      <c r="BV89" s="20"/>
      <c r="BW89" s="10"/>
      <c r="BX89" s="11"/>
      <c r="BY89" s="74">
        <f t="shared" si="1699"/>
        <v>0</v>
      </c>
      <c r="BZ89" s="74">
        <f t="shared" si="1699"/>
        <v>0</v>
      </c>
      <c r="CA89" s="11"/>
      <c r="CB89" s="12" t="e">
        <f t="shared" si="1652"/>
        <v>#DIV/0!</v>
      </c>
      <c r="CC89" s="11"/>
      <c r="CD89" s="12" t="e">
        <f t="shared" si="1653"/>
        <v>#DIV/0!</v>
      </c>
      <c r="CE89" s="11"/>
      <c r="CF89" s="11"/>
      <c r="CG89" s="18"/>
      <c r="CH89" s="20"/>
      <c r="CI89" s="10"/>
      <c r="CJ89" s="11"/>
      <c r="CK89" s="74">
        <f t="shared" si="1700"/>
        <v>0</v>
      </c>
      <c r="CL89" s="74">
        <f t="shared" si="1700"/>
        <v>0</v>
      </c>
      <c r="CM89" s="11"/>
      <c r="CN89" s="12" t="e">
        <f t="shared" si="1655"/>
        <v>#DIV/0!</v>
      </c>
      <c r="CO89" s="11"/>
      <c r="CP89" s="12" t="e">
        <f t="shared" si="1656"/>
        <v>#DIV/0!</v>
      </c>
      <c r="CQ89" s="11"/>
      <c r="CR89" s="11"/>
      <c r="CS89" s="18"/>
      <c r="CT89" s="20"/>
      <c r="CU89" s="10"/>
      <c r="CV89" s="11"/>
      <c r="CW89" s="74">
        <f t="shared" si="1701"/>
        <v>0</v>
      </c>
      <c r="CX89" s="74">
        <f t="shared" si="1701"/>
        <v>0</v>
      </c>
      <c r="CY89" s="11"/>
      <c r="CZ89" s="12" t="e">
        <f t="shared" si="1658"/>
        <v>#DIV/0!</v>
      </c>
      <c r="DA89" s="11"/>
      <c r="DB89" s="12" t="e">
        <f t="shared" si="1659"/>
        <v>#DIV/0!</v>
      </c>
      <c r="DC89" s="11"/>
      <c r="DD89" s="11"/>
      <c r="DE89" s="18"/>
      <c r="DF89" s="20"/>
      <c r="DG89" s="10"/>
      <c r="DH89" s="11"/>
      <c r="DI89" s="74">
        <f t="shared" si="1702"/>
        <v>0</v>
      </c>
      <c r="DJ89" s="74">
        <f t="shared" si="1702"/>
        <v>0</v>
      </c>
      <c r="DK89" s="11"/>
      <c r="DL89" s="12" t="e">
        <f t="shared" si="1661"/>
        <v>#DIV/0!</v>
      </c>
      <c r="DM89" s="11"/>
      <c r="DN89" s="12" t="e">
        <f t="shared" si="1662"/>
        <v>#DIV/0!</v>
      </c>
      <c r="DO89" s="11"/>
      <c r="DP89" s="11"/>
      <c r="DQ89" s="18"/>
      <c r="DR89" s="20"/>
      <c r="DS89" s="10"/>
      <c r="DT89" s="11"/>
      <c r="DU89" s="74">
        <f t="shared" si="1703"/>
        <v>0</v>
      </c>
      <c r="DV89" s="74">
        <f t="shared" si="1703"/>
        <v>0</v>
      </c>
      <c r="DW89" s="11"/>
      <c r="DX89" s="12" t="e">
        <f t="shared" si="1664"/>
        <v>#DIV/0!</v>
      </c>
      <c r="DY89" s="11"/>
      <c r="DZ89" s="12" t="e">
        <f t="shared" si="1665"/>
        <v>#DIV/0!</v>
      </c>
      <c r="EA89" s="11"/>
      <c r="EB89" s="11"/>
      <c r="EC89" s="18"/>
      <c r="ED89" s="20"/>
      <c r="EE89" s="10"/>
      <c r="EF89" s="11"/>
      <c r="EG89" s="74">
        <f t="shared" si="1704"/>
        <v>0</v>
      </c>
      <c r="EH89" s="74">
        <f t="shared" si="1704"/>
        <v>0</v>
      </c>
      <c r="EI89" s="11"/>
      <c r="EJ89" s="12" t="e">
        <f t="shared" si="1667"/>
        <v>#DIV/0!</v>
      </c>
      <c r="EK89" s="11"/>
      <c r="EL89" s="12" t="e">
        <f t="shared" si="1668"/>
        <v>#DIV/0!</v>
      </c>
      <c r="EM89" s="11"/>
      <c r="EN89" s="11"/>
      <c r="EO89" s="18"/>
      <c r="EP89" s="20"/>
      <c r="EQ89" s="10"/>
      <c r="ER89" s="11"/>
      <c r="ES89" s="74">
        <f t="shared" si="1705"/>
        <v>0</v>
      </c>
      <c r="ET89" s="74">
        <f t="shared" si="1705"/>
        <v>0</v>
      </c>
      <c r="EU89" s="11"/>
      <c r="EV89" s="12" t="e">
        <f t="shared" si="1670"/>
        <v>#DIV/0!</v>
      </c>
      <c r="EW89" s="11"/>
      <c r="EX89" s="12" t="e">
        <f t="shared" si="1671"/>
        <v>#DIV/0!</v>
      </c>
      <c r="EY89" s="11"/>
      <c r="EZ89" s="11"/>
      <c r="FA89" s="18"/>
      <c r="FB89" s="20"/>
      <c r="FC89" s="10"/>
      <c r="FD89" s="11"/>
      <c r="FE89" s="74">
        <f t="shared" si="1706"/>
        <v>0</v>
      </c>
      <c r="FF89" s="74">
        <f t="shared" si="1706"/>
        <v>0</v>
      </c>
      <c r="FG89" s="11"/>
      <c r="FH89" s="12" t="e">
        <f t="shared" si="1673"/>
        <v>#DIV/0!</v>
      </c>
      <c r="FI89" s="11"/>
      <c r="FJ89" s="12" t="e">
        <f t="shared" si="1674"/>
        <v>#DIV/0!</v>
      </c>
      <c r="FK89" s="11"/>
      <c r="FL89" s="11"/>
      <c r="FM89" s="18"/>
      <c r="FN89" s="20"/>
      <c r="FO89" s="10"/>
      <c r="FP89" s="11"/>
      <c r="FQ89" s="74">
        <f t="shared" si="1707"/>
        <v>0</v>
      </c>
      <c r="FR89" s="74">
        <f t="shared" si="1707"/>
        <v>0</v>
      </c>
      <c r="FS89" s="11"/>
      <c r="FT89" s="12" t="e">
        <f t="shared" si="1676"/>
        <v>#DIV/0!</v>
      </c>
      <c r="FU89" s="11"/>
      <c r="FV89" s="12" t="e">
        <f t="shared" si="1677"/>
        <v>#DIV/0!</v>
      </c>
      <c r="FW89" s="11"/>
      <c r="FX89" s="11"/>
      <c r="FY89" s="18"/>
      <c r="FZ89" s="20"/>
      <c r="GA89" s="10"/>
      <c r="GB89" s="11"/>
      <c r="GC89" s="74">
        <f t="shared" si="1708"/>
        <v>0</v>
      </c>
      <c r="GD89" s="74">
        <f t="shared" si="1708"/>
        <v>0</v>
      </c>
      <c r="GE89" s="11"/>
      <c r="GF89" s="12" t="e">
        <f t="shared" si="1679"/>
        <v>#DIV/0!</v>
      </c>
      <c r="GG89" s="11"/>
      <c r="GH89" s="12" t="e">
        <f t="shared" si="1680"/>
        <v>#DIV/0!</v>
      </c>
      <c r="GI89" s="11"/>
      <c r="GJ89" s="11"/>
      <c r="GK89" s="18"/>
      <c r="GL89" s="20"/>
      <c r="GM89" s="10"/>
      <c r="GN89" s="11"/>
      <c r="GO89" s="74">
        <f t="shared" si="1709"/>
        <v>0</v>
      </c>
      <c r="GP89" s="74">
        <f t="shared" si="1709"/>
        <v>0</v>
      </c>
      <c r="GQ89" s="11"/>
      <c r="GR89" s="12" t="e">
        <f t="shared" si="1682"/>
        <v>#DIV/0!</v>
      </c>
      <c r="GS89" s="11"/>
      <c r="GT89" s="12" t="e">
        <f t="shared" si="1683"/>
        <v>#DIV/0!</v>
      </c>
      <c r="GU89" s="11"/>
      <c r="GV89" s="11"/>
      <c r="GW89" s="18"/>
      <c r="GX89" s="20"/>
      <c r="GY89" s="10"/>
      <c r="GZ89" s="11"/>
      <c r="HA89" s="74">
        <f t="shared" si="1710"/>
        <v>0</v>
      </c>
      <c r="HB89" s="74">
        <f t="shared" si="1710"/>
        <v>0</v>
      </c>
      <c r="HC89" s="11"/>
      <c r="HD89" s="12" t="e">
        <f t="shared" si="1685"/>
        <v>#DIV/0!</v>
      </c>
      <c r="HE89" s="11"/>
      <c r="HF89" s="12" t="e">
        <f t="shared" si="1686"/>
        <v>#DIV/0!</v>
      </c>
      <c r="HG89" s="11"/>
      <c r="HH89" s="11"/>
      <c r="HI89" s="18"/>
      <c r="HJ89" s="20"/>
      <c r="HK89" s="10">
        <f t="shared" si="1687"/>
        <v>6</v>
      </c>
      <c r="HL89" s="11">
        <f t="shared" si="1687"/>
        <v>0</v>
      </c>
      <c r="HM89" s="11">
        <f t="shared" si="1687"/>
        <v>3425</v>
      </c>
      <c r="HN89" s="11">
        <f t="shared" si="1687"/>
        <v>306</v>
      </c>
      <c r="HO89" s="11">
        <f t="shared" si="1688"/>
        <v>1877</v>
      </c>
      <c r="HP89" s="215">
        <f t="shared" ref="HP89:HP92" si="1712">+(HO89)/HM89</f>
        <v>0.54802919708029196</v>
      </c>
      <c r="HQ89" s="15">
        <f t="shared" si="1690"/>
        <v>159</v>
      </c>
      <c r="HR89" s="12">
        <f t="shared" si="1711"/>
        <v>8.4709643047416086E-2</v>
      </c>
      <c r="HS89" s="16">
        <v>63.7</v>
      </c>
      <c r="HT89" s="17">
        <v>1592</v>
      </c>
      <c r="HU89" s="16">
        <f t="shared" si="1691"/>
        <v>84.816196057538633</v>
      </c>
      <c r="HV89" s="18"/>
      <c r="HW89" s="20"/>
    </row>
    <row r="90" spans="1:231" ht="18.75" x14ac:dyDescent="0.25">
      <c r="A90" s="226"/>
      <c r="B90" s="41">
        <f t="shared" si="1136"/>
        <v>44495</v>
      </c>
      <c r="C90" s="10"/>
      <c r="D90" s="11"/>
      <c r="E90" s="74">
        <f t="shared" si="1692"/>
        <v>828</v>
      </c>
      <c r="F90" s="74">
        <f t="shared" si="1692"/>
        <v>72</v>
      </c>
      <c r="G90" s="11">
        <v>418</v>
      </c>
      <c r="H90" s="12">
        <f t="shared" si="1635"/>
        <v>0.54830917874396135</v>
      </c>
      <c r="I90" s="11">
        <v>36</v>
      </c>
      <c r="J90" s="12">
        <f t="shared" si="1693"/>
        <v>7.9295154185022032E-2</v>
      </c>
      <c r="K90" s="13"/>
      <c r="L90" s="13"/>
      <c r="M90" s="25">
        <v>3945</v>
      </c>
      <c r="N90" s="38">
        <v>4340</v>
      </c>
      <c r="O90" s="10"/>
      <c r="P90" s="11"/>
      <c r="Q90" s="74">
        <f t="shared" si="1694"/>
        <v>839</v>
      </c>
      <c r="R90" s="74">
        <f t="shared" si="1694"/>
        <v>74</v>
      </c>
      <c r="S90" s="11">
        <v>453</v>
      </c>
      <c r="T90" s="12">
        <f t="shared" si="1637"/>
        <v>0.57091775923718713</v>
      </c>
      <c r="U90" s="11">
        <v>26</v>
      </c>
      <c r="V90" s="12">
        <f t="shared" si="1638"/>
        <v>5.4279749478079335E-2</v>
      </c>
      <c r="W90" s="13"/>
      <c r="X90" s="13"/>
      <c r="Y90" s="25">
        <v>3945</v>
      </c>
      <c r="Z90" s="38">
        <v>4340</v>
      </c>
      <c r="AA90" s="10">
        <v>1</v>
      </c>
      <c r="AB90" s="11"/>
      <c r="AC90" s="74">
        <f t="shared" si="1695"/>
        <v>125</v>
      </c>
      <c r="AD90" s="74">
        <f t="shared" si="1695"/>
        <v>12</v>
      </c>
      <c r="AE90" s="11">
        <v>50</v>
      </c>
      <c r="AF90" s="12">
        <f t="shared" si="1640"/>
        <v>0.44800000000000001</v>
      </c>
      <c r="AG90" s="11">
        <v>6</v>
      </c>
      <c r="AH90" s="12">
        <f t="shared" si="1641"/>
        <v>0.10714285714285714</v>
      </c>
      <c r="AI90" s="13"/>
      <c r="AJ90" s="13"/>
      <c r="AK90" s="25">
        <v>3945</v>
      </c>
      <c r="AL90" s="38">
        <v>4340</v>
      </c>
      <c r="AM90" s="10"/>
      <c r="AN90" s="11"/>
      <c r="AO90" s="74">
        <f t="shared" si="1696"/>
        <v>831</v>
      </c>
      <c r="AP90" s="74">
        <f t="shared" si="1696"/>
        <v>75</v>
      </c>
      <c r="AQ90" s="11">
        <v>441</v>
      </c>
      <c r="AR90" s="12">
        <f t="shared" si="1643"/>
        <v>0.56558363417569191</v>
      </c>
      <c r="AS90" s="11">
        <v>29</v>
      </c>
      <c r="AT90" s="12">
        <f t="shared" si="1644"/>
        <v>6.1702127659574467E-2</v>
      </c>
      <c r="AU90" s="13"/>
      <c r="AV90" s="13"/>
      <c r="AW90" s="25">
        <v>3945</v>
      </c>
      <c r="AX90" s="38">
        <v>4340</v>
      </c>
      <c r="AY90" s="10">
        <v>1</v>
      </c>
      <c r="AZ90" s="11"/>
      <c r="BA90" s="74">
        <f t="shared" si="1697"/>
        <v>800</v>
      </c>
      <c r="BB90" s="74">
        <f t="shared" si="1697"/>
        <v>73</v>
      </c>
      <c r="BC90" s="11">
        <v>396</v>
      </c>
      <c r="BD90" s="12">
        <f t="shared" si="1646"/>
        <v>0.54500000000000004</v>
      </c>
      <c r="BE90" s="11">
        <v>40</v>
      </c>
      <c r="BF90" s="12">
        <f t="shared" si="1647"/>
        <v>9.1743119266055051E-2</v>
      </c>
      <c r="BG90" s="13"/>
      <c r="BH90" s="13"/>
      <c r="BI90" s="25">
        <v>3945</v>
      </c>
      <c r="BJ90" s="38">
        <v>4340</v>
      </c>
      <c r="BK90" s="10"/>
      <c r="BL90" s="11"/>
      <c r="BM90" s="74">
        <f t="shared" si="1698"/>
        <v>0</v>
      </c>
      <c r="BN90" s="74">
        <f t="shared" si="1698"/>
        <v>0</v>
      </c>
      <c r="BO90" s="11"/>
      <c r="BP90" s="12" t="e">
        <f t="shared" si="1649"/>
        <v>#DIV/0!</v>
      </c>
      <c r="BQ90" s="11"/>
      <c r="BR90" s="12" t="e">
        <f t="shared" si="1650"/>
        <v>#DIV/0!</v>
      </c>
      <c r="BS90" s="13"/>
      <c r="BT90" s="13"/>
      <c r="BU90" s="25"/>
      <c r="BV90" s="38"/>
      <c r="BW90" s="10"/>
      <c r="BX90" s="11"/>
      <c r="BY90" s="74">
        <f t="shared" si="1699"/>
        <v>0</v>
      </c>
      <c r="BZ90" s="74">
        <f t="shared" si="1699"/>
        <v>0</v>
      </c>
      <c r="CA90" s="11"/>
      <c r="CB90" s="12" t="e">
        <f t="shared" si="1652"/>
        <v>#DIV/0!</v>
      </c>
      <c r="CC90" s="11"/>
      <c r="CD90" s="12" t="e">
        <f t="shared" si="1653"/>
        <v>#DIV/0!</v>
      </c>
      <c r="CE90" s="13"/>
      <c r="CF90" s="13"/>
      <c r="CG90" s="25"/>
      <c r="CH90" s="38"/>
      <c r="CI90" s="10"/>
      <c r="CJ90" s="11"/>
      <c r="CK90" s="74">
        <f t="shared" si="1700"/>
        <v>0</v>
      </c>
      <c r="CL90" s="74">
        <f t="shared" si="1700"/>
        <v>0</v>
      </c>
      <c r="CM90" s="11"/>
      <c r="CN90" s="12" t="e">
        <f t="shared" si="1655"/>
        <v>#DIV/0!</v>
      </c>
      <c r="CO90" s="11"/>
      <c r="CP90" s="12" t="e">
        <f t="shared" si="1656"/>
        <v>#DIV/0!</v>
      </c>
      <c r="CQ90" s="13"/>
      <c r="CR90" s="13"/>
      <c r="CS90" s="25"/>
      <c r="CT90" s="38"/>
      <c r="CU90" s="10"/>
      <c r="CV90" s="11"/>
      <c r="CW90" s="74">
        <f t="shared" si="1701"/>
        <v>0</v>
      </c>
      <c r="CX90" s="74">
        <f t="shared" si="1701"/>
        <v>0</v>
      </c>
      <c r="CY90" s="11"/>
      <c r="CZ90" s="12" t="e">
        <f t="shared" si="1658"/>
        <v>#DIV/0!</v>
      </c>
      <c r="DA90" s="11"/>
      <c r="DB90" s="12" t="e">
        <f t="shared" si="1659"/>
        <v>#DIV/0!</v>
      </c>
      <c r="DC90" s="13"/>
      <c r="DD90" s="13"/>
      <c r="DE90" s="25"/>
      <c r="DF90" s="38"/>
      <c r="DG90" s="10"/>
      <c r="DH90" s="11"/>
      <c r="DI90" s="74">
        <f t="shared" si="1702"/>
        <v>0</v>
      </c>
      <c r="DJ90" s="74">
        <f t="shared" si="1702"/>
        <v>0</v>
      </c>
      <c r="DK90" s="11"/>
      <c r="DL90" s="12" t="e">
        <f t="shared" si="1661"/>
        <v>#DIV/0!</v>
      </c>
      <c r="DM90" s="11"/>
      <c r="DN90" s="12" t="e">
        <f t="shared" si="1662"/>
        <v>#DIV/0!</v>
      </c>
      <c r="DO90" s="13"/>
      <c r="DP90" s="13"/>
      <c r="DQ90" s="25"/>
      <c r="DR90" s="38"/>
      <c r="DS90" s="10"/>
      <c r="DT90" s="11"/>
      <c r="DU90" s="74">
        <f t="shared" si="1703"/>
        <v>0</v>
      </c>
      <c r="DV90" s="74">
        <f t="shared" si="1703"/>
        <v>0</v>
      </c>
      <c r="DW90" s="11"/>
      <c r="DX90" s="12" t="e">
        <f t="shared" si="1664"/>
        <v>#DIV/0!</v>
      </c>
      <c r="DY90" s="11"/>
      <c r="DZ90" s="12" t="e">
        <f t="shared" si="1665"/>
        <v>#DIV/0!</v>
      </c>
      <c r="EA90" s="13"/>
      <c r="EB90" s="13"/>
      <c r="EC90" s="25"/>
      <c r="ED90" s="38"/>
      <c r="EE90" s="10"/>
      <c r="EF90" s="11"/>
      <c r="EG90" s="74">
        <f t="shared" si="1704"/>
        <v>0</v>
      </c>
      <c r="EH90" s="74">
        <f t="shared" si="1704"/>
        <v>0</v>
      </c>
      <c r="EI90" s="11"/>
      <c r="EJ90" s="12" t="e">
        <f t="shared" si="1667"/>
        <v>#DIV/0!</v>
      </c>
      <c r="EK90" s="11"/>
      <c r="EL90" s="12" t="e">
        <f t="shared" si="1668"/>
        <v>#DIV/0!</v>
      </c>
      <c r="EM90" s="13"/>
      <c r="EN90" s="13"/>
      <c r="EO90" s="25"/>
      <c r="EP90" s="38"/>
      <c r="EQ90" s="10"/>
      <c r="ER90" s="11"/>
      <c r="ES90" s="74">
        <f t="shared" si="1705"/>
        <v>0</v>
      </c>
      <c r="ET90" s="74">
        <f t="shared" si="1705"/>
        <v>0</v>
      </c>
      <c r="EU90" s="11"/>
      <c r="EV90" s="12" t="e">
        <f t="shared" si="1670"/>
        <v>#DIV/0!</v>
      </c>
      <c r="EW90" s="11"/>
      <c r="EX90" s="12" t="e">
        <f t="shared" si="1671"/>
        <v>#DIV/0!</v>
      </c>
      <c r="EY90" s="13"/>
      <c r="EZ90" s="13"/>
      <c r="FA90" s="25"/>
      <c r="FB90" s="38"/>
      <c r="FC90" s="10"/>
      <c r="FD90" s="11"/>
      <c r="FE90" s="74">
        <f t="shared" si="1706"/>
        <v>0</v>
      </c>
      <c r="FF90" s="74">
        <f t="shared" si="1706"/>
        <v>0</v>
      </c>
      <c r="FG90" s="11"/>
      <c r="FH90" s="12" t="e">
        <f t="shared" si="1673"/>
        <v>#DIV/0!</v>
      </c>
      <c r="FI90" s="11"/>
      <c r="FJ90" s="12" t="e">
        <f t="shared" si="1674"/>
        <v>#DIV/0!</v>
      </c>
      <c r="FK90" s="13"/>
      <c r="FL90" s="13"/>
      <c r="FM90" s="25"/>
      <c r="FN90" s="38"/>
      <c r="FO90" s="10"/>
      <c r="FP90" s="11"/>
      <c r="FQ90" s="74">
        <f t="shared" si="1707"/>
        <v>0</v>
      </c>
      <c r="FR90" s="74">
        <f t="shared" si="1707"/>
        <v>0</v>
      </c>
      <c r="FS90" s="11"/>
      <c r="FT90" s="12" t="e">
        <f t="shared" si="1676"/>
        <v>#DIV/0!</v>
      </c>
      <c r="FU90" s="11"/>
      <c r="FV90" s="12" t="e">
        <f t="shared" si="1677"/>
        <v>#DIV/0!</v>
      </c>
      <c r="FW90" s="13"/>
      <c r="FX90" s="13"/>
      <c r="FY90" s="25"/>
      <c r="FZ90" s="38"/>
      <c r="GA90" s="10"/>
      <c r="GB90" s="11"/>
      <c r="GC90" s="74">
        <f t="shared" si="1708"/>
        <v>0</v>
      </c>
      <c r="GD90" s="74">
        <f t="shared" si="1708"/>
        <v>0</v>
      </c>
      <c r="GE90" s="11"/>
      <c r="GF90" s="12" t="e">
        <f t="shared" si="1679"/>
        <v>#DIV/0!</v>
      </c>
      <c r="GG90" s="11"/>
      <c r="GH90" s="12" t="e">
        <f t="shared" si="1680"/>
        <v>#DIV/0!</v>
      </c>
      <c r="GI90" s="13"/>
      <c r="GJ90" s="13"/>
      <c r="GK90" s="25"/>
      <c r="GL90" s="38"/>
      <c r="GM90" s="10"/>
      <c r="GN90" s="11"/>
      <c r="GO90" s="74">
        <f t="shared" si="1709"/>
        <v>0</v>
      </c>
      <c r="GP90" s="74">
        <f t="shared" si="1709"/>
        <v>0</v>
      </c>
      <c r="GQ90" s="11"/>
      <c r="GR90" s="12" t="e">
        <f t="shared" si="1682"/>
        <v>#DIV/0!</v>
      </c>
      <c r="GS90" s="11"/>
      <c r="GT90" s="12" t="e">
        <f t="shared" si="1683"/>
        <v>#DIV/0!</v>
      </c>
      <c r="GU90" s="13"/>
      <c r="GV90" s="13"/>
      <c r="GW90" s="25"/>
      <c r="GX90" s="38"/>
      <c r="GY90" s="10"/>
      <c r="GZ90" s="11"/>
      <c r="HA90" s="74">
        <f t="shared" si="1710"/>
        <v>0</v>
      </c>
      <c r="HB90" s="74">
        <f t="shared" si="1710"/>
        <v>0</v>
      </c>
      <c r="HC90" s="11"/>
      <c r="HD90" s="12" t="e">
        <f t="shared" si="1685"/>
        <v>#DIV/0!</v>
      </c>
      <c r="HE90" s="11"/>
      <c r="HF90" s="12" t="e">
        <f t="shared" si="1686"/>
        <v>#DIV/0!</v>
      </c>
      <c r="HG90" s="13"/>
      <c r="HH90" s="13"/>
      <c r="HI90" s="25"/>
      <c r="HJ90" s="38"/>
      <c r="HK90" s="10">
        <f t="shared" si="1687"/>
        <v>2</v>
      </c>
      <c r="HL90" s="11">
        <f t="shared" si="1687"/>
        <v>0</v>
      </c>
      <c r="HM90" s="11">
        <f t="shared" si="1687"/>
        <v>3423</v>
      </c>
      <c r="HN90" s="11">
        <f t="shared" si="1687"/>
        <v>306</v>
      </c>
      <c r="HO90" s="11">
        <f t="shared" si="1688"/>
        <v>1895</v>
      </c>
      <c r="HP90" s="215">
        <f t="shared" si="1712"/>
        <v>0.55360794624598308</v>
      </c>
      <c r="HQ90" s="15">
        <f t="shared" si="1690"/>
        <v>137</v>
      </c>
      <c r="HR90" s="12">
        <f t="shared" si="1711"/>
        <v>7.2295514511873354E-2</v>
      </c>
      <c r="HS90" s="16">
        <v>63.8</v>
      </c>
      <c r="HT90" s="17">
        <v>1623</v>
      </c>
      <c r="HU90" s="16">
        <f t="shared" si="1691"/>
        <v>85.646437994722959</v>
      </c>
      <c r="HV90" s="23">
        <v>3945</v>
      </c>
      <c r="HW90" s="22">
        <v>4340</v>
      </c>
    </row>
    <row r="91" spans="1:231" ht="18.75" x14ac:dyDescent="0.25">
      <c r="A91" s="226"/>
      <c r="B91" s="41">
        <f t="shared" si="1136"/>
        <v>44496</v>
      </c>
      <c r="C91" s="10">
        <v>1</v>
      </c>
      <c r="D91" s="11"/>
      <c r="E91" s="74">
        <f t="shared" si="1692"/>
        <v>827</v>
      </c>
      <c r="F91" s="74">
        <f t="shared" si="1692"/>
        <v>72</v>
      </c>
      <c r="G91" s="11">
        <v>408</v>
      </c>
      <c r="H91" s="12">
        <f t="shared" si="1635"/>
        <v>0.53688029020556227</v>
      </c>
      <c r="I91" s="11">
        <v>36</v>
      </c>
      <c r="J91" s="12">
        <f t="shared" si="1693"/>
        <v>8.1081081081081086E-2</v>
      </c>
      <c r="K91" s="13"/>
      <c r="L91" s="11"/>
      <c r="M91" s="25">
        <v>4399.6825396825398</v>
      </c>
      <c r="N91" s="38">
        <v>4467.333333333333</v>
      </c>
      <c r="O91" s="10"/>
      <c r="P91" s="11"/>
      <c r="Q91" s="74">
        <f t="shared" si="1694"/>
        <v>839</v>
      </c>
      <c r="R91" s="74">
        <f t="shared" si="1694"/>
        <v>74</v>
      </c>
      <c r="S91" s="11">
        <v>405</v>
      </c>
      <c r="T91" s="12">
        <f t="shared" si="1637"/>
        <v>0.52920143027413591</v>
      </c>
      <c r="U91" s="11">
        <v>39</v>
      </c>
      <c r="V91" s="12">
        <f t="shared" si="1638"/>
        <v>8.7837837837837843E-2</v>
      </c>
      <c r="W91" s="13"/>
      <c r="X91" s="11"/>
      <c r="Y91" s="25">
        <v>4431.71875</v>
      </c>
      <c r="Z91" s="38">
        <v>4596.4285714285716</v>
      </c>
      <c r="AA91" s="10">
        <v>1</v>
      </c>
      <c r="AB91" s="11"/>
      <c r="AC91" s="74">
        <f t="shared" si="1695"/>
        <v>124</v>
      </c>
      <c r="AD91" s="74">
        <f t="shared" si="1695"/>
        <v>12</v>
      </c>
      <c r="AE91" s="11">
        <v>59</v>
      </c>
      <c r="AF91" s="12">
        <f t="shared" si="1640"/>
        <v>0.49193548387096775</v>
      </c>
      <c r="AG91" s="11">
        <v>2</v>
      </c>
      <c r="AH91" s="12">
        <f t="shared" si="1641"/>
        <v>3.2786885245901641E-2</v>
      </c>
      <c r="AI91" s="13"/>
      <c r="AJ91" s="11"/>
      <c r="AK91" s="25">
        <v>4331.666666666667</v>
      </c>
      <c r="AL91" s="38">
        <v>4470</v>
      </c>
      <c r="AM91" s="10">
        <v>1</v>
      </c>
      <c r="AN91" s="11"/>
      <c r="AO91" s="74">
        <f t="shared" si="1696"/>
        <v>830</v>
      </c>
      <c r="AP91" s="74">
        <f t="shared" si="1696"/>
        <v>75</v>
      </c>
      <c r="AQ91" s="11">
        <v>408</v>
      </c>
      <c r="AR91" s="12">
        <f t="shared" si="1643"/>
        <v>0.54216867469879515</v>
      </c>
      <c r="AS91" s="11">
        <v>42</v>
      </c>
      <c r="AT91" s="12">
        <f t="shared" si="1644"/>
        <v>9.3333333333333338E-2</v>
      </c>
      <c r="AU91" s="13"/>
      <c r="AV91" s="11"/>
      <c r="AW91" s="25">
        <v>4430.724637681159</v>
      </c>
      <c r="AX91" s="38">
        <v>4482.666666666667</v>
      </c>
      <c r="AY91" s="10"/>
      <c r="AZ91" s="11"/>
      <c r="BA91" s="74">
        <f t="shared" si="1697"/>
        <v>800</v>
      </c>
      <c r="BB91" s="74">
        <f t="shared" si="1697"/>
        <v>73</v>
      </c>
      <c r="BC91" s="11">
        <v>383</v>
      </c>
      <c r="BD91" s="12">
        <f t="shared" si="1646"/>
        <v>0.53249999999999997</v>
      </c>
      <c r="BE91" s="11">
        <v>43</v>
      </c>
      <c r="BF91" s="12">
        <f t="shared" si="1647"/>
        <v>0.10093896713615023</v>
      </c>
      <c r="BG91" s="13"/>
      <c r="BH91" s="11"/>
      <c r="BI91" s="25">
        <v>4590</v>
      </c>
      <c r="BJ91" s="38">
        <v>4641.5384615384619</v>
      </c>
      <c r="BK91" s="10"/>
      <c r="BL91" s="11"/>
      <c r="BM91" s="74">
        <f t="shared" si="1698"/>
        <v>0</v>
      </c>
      <c r="BN91" s="74">
        <f t="shared" si="1698"/>
        <v>0</v>
      </c>
      <c r="BO91" s="11"/>
      <c r="BP91" s="12" t="e">
        <f t="shared" si="1649"/>
        <v>#DIV/0!</v>
      </c>
      <c r="BQ91" s="11"/>
      <c r="BR91" s="12" t="e">
        <f t="shared" si="1650"/>
        <v>#DIV/0!</v>
      </c>
      <c r="BS91" s="13"/>
      <c r="BT91" s="11"/>
      <c r="BU91" s="25"/>
      <c r="BV91" s="38"/>
      <c r="BW91" s="10"/>
      <c r="BX91" s="11"/>
      <c r="BY91" s="74">
        <f t="shared" si="1699"/>
        <v>0</v>
      </c>
      <c r="BZ91" s="74">
        <f t="shared" si="1699"/>
        <v>0</v>
      </c>
      <c r="CA91" s="11"/>
      <c r="CB91" s="12" t="e">
        <f t="shared" si="1652"/>
        <v>#DIV/0!</v>
      </c>
      <c r="CC91" s="11"/>
      <c r="CD91" s="12" t="e">
        <f t="shared" si="1653"/>
        <v>#DIV/0!</v>
      </c>
      <c r="CE91" s="13"/>
      <c r="CF91" s="11"/>
      <c r="CG91" s="25"/>
      <c r="CH91" s="38"/>
      <c r="CI91" s="10"/>
      <c r="CJ91" s="11"/>
      <c r="CK91" s="74">
        <f t="shared" si="1700"/>
        <v>0</v>
      </c>
      <c r="CL91" s="74">
        <f t="shared" si="1700"/>
        <v>0</v>
      </c>
      <c r="CM91" s="11"/>
      <c r="CN91" s="12" t="e">
        <f t="shared" si="1655"/>
        <v>#DIV/0!</v>
      </c>
      <c r="CO91" s="11"/>
      <c r="CP91" s="12" t="e">
        <f t="shared" si="1656"/>
        <v>#DIV/0!</v>
      </c>
      <c r="CQ91" s="13"/>
      <c r="CR91" s="11"/>
      <c r="CS91" s="25"/>
      <c r="CT91" s="38"/>
      <c r="CU91" s="10"/>
      <c r="CV91" s="11"/>
      <c r="CW91" s="74">
        <f t="shared" si="1701"/>
        <v>0</v>
      </c>
      <c r="CX91" s="74">
        <f t="shared" si="1701"/>
        <v>0</v>
      </c>
      <c r="CY91" s="11"/>
      <c r="CZ91" s="12" t="e">
        <f t="shared" si="1658"/>
        <v>#DIV/0!</v>
      </c>
      <c r="DA91" s="11"/>
      <c r="DB91" s="12" t="e">
        <f t="shared" si="1659"/>
        <v>#DIV/0!</v>
      </c>
      <c r="DC91" s="13"/>
      <c r="DD91" s="11"/>
      <c r="DE91" s="25"/>
      <c r="DF91" s="38"/>
      <c r="DG91" s="10"/>
      <c r="DH91" s="11"/>
      <c r="DI91" s="74">
        <f t="shared" si="1702"/>
        <v>0</v>
      </c>
      <c r="DJ91" s="74">
        <f t="shared" si="1702"/>
        <v>0</v>
      </c>
      <c r="DK91" s="11"/>
      <c r="DL91" s="12" t="e">
        <f t="shared" si="1661"/>
        <v>#DIV/0!</v>
      </c>
      <c r="DM91" s="11"/>
      <c r="DN91" s="12" t="e">
        <f t="shared" si="1662"/>
        <v>#DIV/0!</v>
      </c>
      <c r="DO91" s="13"/>
      <c r="DP91" s="11"/>
      <c r="DQ91" s="25"/>
      <c r="DR91" s="38"/>
      <c r="DS91" s="10"/>
      <c r="DT91" s="11"/>
      <c r="DU91" s="74">
        <f t="shared" si="1703"/>
        <v>0</v>
      </c>
      <c r="DV91" s="74">
        <f t="shared" si="1703"/>
        <v>0</v>
      </c>
      <c r="DW91" s="11"/>
      <c r="DX91" s="12" t="e">
        <f t="shared" si="1664"/>
        <v>#DIV/0!</v>
      </c>
      <c r="DY91" s="11"/>
      <c r="DZ91" s="12" t="e">
        <f t="shared" si="1665"/>
        <v>#DIV/0!</v>
      </c>
      <c r="EA91" s="13"/>
      <c r="EB91" s="11"/>
      <c r="EC91" s="25"/>
      <c r="ED91" s="38"/>
      <c r="EE91" s="10"/>
      <c r="EF91" s="11"/>
      <c r="EG91" s="74">
        <f t="shared" si="1704"/>
        <v>0</v>
      </c>
      <c r="EH91" s="74">
        <f t="shared" si="1704"/>
        <v>0</v>
      </c>
      <c r="EI91" s="11"/>
      <c r="EJ91" s="12" t="e">
        <f t="shared" si="1667"/>
        <v>#DIV/0!</v>
      </c>
      <c r="EK91" s="11"/>
      <c r="EL91" s="12" t="e">
        <f t="shared" si="1668"/>
        <v>#DIV/0!</v>
      </c>
      <c r="EM91" s="13"/>
      <c r="EN91" s="11"/>
      <c r="EO91" s="25"/>
      <c r="EP91" s="38"/>
      <c r="EQ91" s="10"/>
      <c r="ER91" s="11"/>
      <c r="ES91" s="74">
        <f t="shared" si="1705"/>
        <v>0</v>
      </c>
      <c r="ET91" s="74">
        <f t="shared" si="1705"/>
        <v>0</v>
      </c>
      <c r="EU91" s="11"/>
      <c r="EV91" s="12" t="e">
        <f t="shared" si="1670"/>
        <v>#DIV/0!</v>
      </c>
      <c r="EW91" s="11"/>
      <c r="EX91" s="12" t="e">
        <f t="shared" si="1671"/>
        <v>#DIV/0!</v>
      </c>
      <c r="EY91" s="13"/>
      <c r="EZ91" s="11"/>
      <c r="FA91" s="25"/>
      <c r="FB91" s="38"/>
      <c r="FC91" s="10"/>
      <c r="FD91" s="11"/>
      <c r="FE91" s="74">
        <f t="shared" si="1706"/>
        <v>0</v>
      </c>
      <c r="FF91" s="74">
        <f t="shared" si="1706"/>
        <v>0</v>
      </c>
      <c r="FG91" s="11"/>
      <c r="FH91" s="12" t="e">
        <f t="shared" si="1673"/>
        <v>#DIV/0!</v>
      </c>
      <c r="FI91" s="11"/>
      <c r="FJ91" s="12" t="e">
        <f t="shared" si="1674"/>
        <v>#DIV/0!</v>
      </c>
      <c r="FK91" s="13"/>
      <c r="FL91" s="11"/>
      <c r="FM91" s="25"/>
      <c r="FN91" s="38"/>
      <c r="FO91" s="10"/>
      <c r="FP91" s="11"/>
      <c r="FQ91" s="74">
        <f t="shared" si="1707"/>
        <v>0</v>
      </c>
      <c r="FR91" s="74">
        <f t="shared" si="1707"/>
        <v>0</v>
      </c>
      <c r="FS91" s="11"/>
      <c r="FT91" s="12" t="e">
        <f t="shared" si="1676"/>
        <v>#DIV/0!</v>
      </c>
      <c r="FU91" s="11"/>
      <c r="FV91" s="12" t="e">
        <f t="shared" si="1677"/>
        <v>#DIV/0!</v>
      </c>
      <c r="FW91" s="13"/>
      <c r="FX91" s="11"/>
      <c r="FY91" s="25"/>
      <c r="FZ91" s="38"/>
      <c r="GA91" s="10"/>
      <c r="GB91" s="11"/>
      <c r="GC91" s="74">
        <f t="shared" si="1708"/>
        <v>0</v>
      </c>
      <c r="GD91" s="74">
        <f t="shared" si="1708"/>
        <v>0</v>
      </c>
      <c r="GE91" s="11"/>
      <c r="GF91" s="12" t="e">
        <f t="shared" si="1679"/>
        <v>#DIV/0!</v>
      </c>
      <c r="GG91" s="11"/>
      <c r="GH91" s="12" t="e">
        <f t="shared" si="1680"/>
        <v>#DIV/0!</v>
      </c>
      <c r="GI91" s="13"/>
      <c r="GJ91" s="11"/>
      <c r="GK91" s="25"/>
      <c r="GL91" s="38"/>
      <c r="GM91" s="10"/>
      <c r="GN91" s="11"/>
      <c r="GO91" s="74">
        <f t="shared" si="1709"/>
        <v>0</v>
      </c>
      <c r="GP91" s="74">
        <f t="shared" si="1709"/>
        <v>0</v>
      </c>
      <c r="GQ91" s="11"/>
      <c r="GR91" s="12" t="e">
        <f t="shared" si="1682"/>
        <v>#DIV/0!</v>
      </c>
      <c r="GS91" s="11"/>
      <c r="GT91" s="12" t="e">
        <f t="shared" si="1683"/>
        <v>#DIV/0!</v>
      </c>
      <c r="GU91" s="13"/>
      <c r="GV91" s="11"/>
      <c r="GW91" s="25"/>
      <c r="GX91" s="38"/>
      <c r="GY91" s="10"/>
      <c r="GZ91" s="11"/>
      <c r="HA91" s="74">
        <f t="shared" si="1710"/>
        <v>0</v>
      </c>
      <c r="HB91" s="74">
        <f t="shared" si="1710"/>
        <v>0</v>
      </c>
      <c r="HC91" s="11"/>
      <c r="HD91" s="12" t="e">
        <f t="shared" si="1685"/>
        <v>#DIV/0!</v>
      </c>
      <c r="HE91" s="11"/>
      <c r="HF91" s="12" t="e">
        <f t="shared" si="1686"/>
        <v>#DIV/0!</v>
      </c>
      <c r="HG91" s="13"/>
      <c r="HH91" s="11"/>
      <c r="HI91" s="25"/>
      <c r="HJ91" s="38"/>
      <c r="HK91" s="10">
        <f t="shared" si="1687"/>
        <v>3</v>
      </c>
      <c r="HL91" s="11">
        <f t="shared" si="1687"/>
        <v>0</v>
      </c>
      <c r="HM91" s="11">
        <f t="shared" si="1687"/>
        <v>3420</v>
      </c>
      <c r="HN91" s="11">
        <f t="shared" si="1687"/>
        <v>306</v>
      </c>
      <c r="HO91" s="11">
        <f t="shared" si="1688"/>
        <v>1825</v>
      </c>
      <c r="HP91" s="215">
        <f t="shared" si="1712"/>
        <v>0.533625730994152</v>
      </c>
      <c r="HQ91" s="15">
        <f t="shared" si="1690"/>
        <v>162</v>
      </c>
      <c r="HR91" s="12">
        <f t="shared" si="1711"/>
        <v>8.8767123287671237E-2</v>
      </c>
      <c r="HS91" s="16">
        <v>63.3</v>
      </c>
      <c r="HT91" s="17">
        <v>1548</v>
      </c>
      <c r="HU91" s="16">
        <f t="shared" si="1691"/>
        <v>84.821917808219183</v>
      </c>
      <c r="HV91" s="23">
        <v>4456.3837638376381</v>
      </c>
      <c r="HW91" s="22">
        <v>4536.9354838709678</v>
      </c>
    </row>
    <row r="92" spans="1:231" ht="18.75" x14ac:dyDescent="0.25">
      <c r="A92" s="226"/>
      <c r="B92" s="41">
        <f t="shared" si="1136"/>
        <v>44497</v>
      </c>
      <c r="C92" s="10">
        <v>1</v>
      </c>
      <c r="D92" s="11"/>
      <c r="E92" s="74">
        <f>E91-C92</f>
        <v>826</v>
      </c>
      <c r="F92" s="74">
        <f>F91-D92</f>
        <v>72</v>
      </c>
      <c r="G92" s="11">
        <v>457</v>
      </c>
      <c r="H92" s="12">
        <f t="shared" si="1635"/>
        <v>0.59564164648910412</v>
      </c>
      <c r="I92" s="11">
        <v>35</v>
      </c>
      <c r="J92" s="12">
        <f t="shared" si="1693"/>
        <v>7.113821138211382E-2</v>
      </c>
      <c r="K92" s="13"/>
      <c r="L92" s="11"/>
      <c r="M92" s="39">
        <v>84.126984126984127</v>
      </c>
      <c r="N92" s="43">
        <v>86.666666666666671</v>
      </c>
      <c r="O92" s="10">
        <v>1</v>
      </c>
      <c r="P92" s="11"/>
      <c r="Q92" s="74">
        <f t="shared" si="1694"/>
        <v>838</v>
      </c>
      <c r="R92" s="74">
        <f t="shared" si="1694"/>
        <v>74</v>
      </c>
      <c r="S92" s="11">
        <v>450</v>
      </c>
      <c r="T92" s="12">
        <f t="shared" si="1637"/>
        <v>0.56682577565632464</v>
      </c>
      <c r="U92" s="11">
        <v>25</v>
      </c>
      <c r="V92" s="12">
        <f t="shared" si="1638"/>
        <v>5.2631578947368418E-2</v>
      </c>
      <c r="W92" s="13"/>
      <c r="X92" s="11"/>
      <c r="Y92" s="39">
        <v>93.75</v>
      </c>
      <c r="Z92" s="43">
        <v>100</v>
      </c>
      <c r="AA92" s="10"/>
      <c r="AB92" s="11"/>
      <c r="AC92" s="74">
        <f t="shared" si="1695"/>
        <v>124</v>
      </c>
      <c r="AD92" s="74">
        <f t="shared" si="1695"/>
        <v>12</v>
      </c>
      <c r="AE92" s="11">
        <v>55</v>
      </c>
      <c r="AF92" s="12">
        <f t="shared" si="1640"/>
        <v>0.5161290322580645</v>
      </c>
      <c r="AG92" s="11">
        <v>9</v>
      </c>
      <c r="AH92" s="12">
        <f t="shared" si="1641"/>
        <v>0.140625</v>
      </c>
      <c r="AI92" s="13"/>
      <c r="AJ92" s="11"/>
      <c r="AK92" s="39">
        <v>66.666666666666671</v>
      </c>
      <c r="AL92" s="43">
        <v>80</v>
      </c>
      <c r="AM92" s="10">
        <v>1</v>
      </c>
      <c r="AN92" s="11"/>
      <c r="AO92" s="74">
        <f t="shared" si="1696"/>
        <v>829</v>
      </c>
      <c r="AP92" s="74">
        <f t="shared" si="1696"/>
        <v>75</v>
      </c>
      <c r="AQ92" s="11">
        <v>460</v>
      </c>
      <c r="AR92" s="12">
        <f t="shared" si="1643"/>
        <v>0.60072376357056689</v>
      </c>
      <c r="AS92" s="11">
        <v>38</v>
      </c>
      <c r="AT92" s="12">
        <f t="shared" si="1644"/>
        <v>7.6305220883534142E-2</v>
      </c>
      <c r="AU92" s="13"/>
      <c r="AV92" s="11"/>
      <c r="AW92" s="39">
        <v>89.85507246376811</v>
      </c>
      <c r="AX92" s="43">
        <v>66.666666666666671</v>
      </c>
      <c r="AY92" s="10"/>
      <c r="AZ92" s="11"/>
      <c r="BA92" s="74">
        <f t="shared" si="1697"/>
        <v>800</v>
      </c>
      <c r="BB92" s="74">
        <f t="shared" si="1697"/>
        <v>73</v>
      </c>
      <c r="BC92" s="11">
        <v>419</v>
      </c>
      <c r="BD92" s="12">
        <f t="shared" si="1646"/>
        <v>0.58250000000000002</v>
      </c>
      <c r="BE92" s="11">
        <v>47</v>
      </c>
      <c r="BF92" s="12">
        <f t="shared" si="1647"/>
        <v>0.10085836909871244</v>
      </c>
      <c r="BG92" s="13"/>
      <c r="BH92" s="11"/>
      <c r="BI92" s="39">
        <v>92.063492063492063</v>
      </c>
      <c r="BJ92" s="43">
        <v>100</v>
      </c>
      <c r="BK92" s="10"/>
      <c r="BL92" s="11"/>
      <c r="BM92" s="74">
        <f t="shared" si="1698"/>
        <v>0</v>
      </c>
      <c r="BN92" s="74">
        <f t="shared" si="1698"/>
        <v>0</v>
      </c>
      <c r="BO92" s="11"/>
      <c r="BP92" s="12" t="e">
        <f t="shared" si="1649"/>
        <v>#DIV/0!</v>
      </c>
      <c r="BQ92" s="11"/>
      <c r="BR92" s="12" t="e">
        <f t="shared" si="1650"/>
        <v>#DIV/0!</v>
      </c>
      <c r="BS92" s="13"/>
      <c r="BT92" s="11"/>
      <c r="BU92" s="39"/>
      <c r="BV92" s="43"/>
      <c r="BW92" s="10"/>
      <c r="BX92" s="11"/>
      <c r="BY92" s="74">
        <f t="shared" si="1699"/>
        <v>0</v>
      </c>
      <c r="BZ92" s="74">
        <f t="shared" si="1699"/>
        <v>0</v>
      </c>
      <c r="CA92" s="11"/>
      <c r="CB92" s="12" t="e">
        <f t="shared" si="1652"/>
        <v>#DIV/0!</v>
      </c>
      <c r="CC92" s="11"/>
      <c r="CD92" s="12" t="e">
        <f t="shared" si="1653"/>
        <v>#DIV/0!</v>
      </c>
      <c r="CE92" s="13"/>
      <c r="CF92" s="11"/>
      <c r="CG92" s="39"/>
      <c r="CH92" s="43"/>
      <c r="CI92" s="10"/>
      <c r="CJ92" s="11"/>
      <c r="CK92" s="74">
        <f t="shared" si="1700"/>
        <v>0</v>
      </c>
      <c r="CL92" s="74">
        <f t="shared" si="1700"/>
        <v>0</v>
      </c>
      <c r="CM92" s="11"/>
      <c r="CN92" s="12" t="e">
        <f t="shared" si="1655"/>
        <v>#DIV/0!</v>
      </c>
      <c r="CO92" s="11"/>
      <c r="CP92" s="12" t="e">
        <f t="shared" si="1656"/>
        <v>#DIV/0!</v>
      </c>
      <c r="CQ92" s="13"/>
      <c r="CR92" s="11"/>
      <c r="CS92" s="39"/>
      <c r="CT92" s="43"/>
      <c r="CU92" s="10"/>
      <c r="CV92" s="11"/>
      <c r="CW92" s="74">
        <f t="shared" si="1701"/>
        <v>0</v>
      </c>
      <c r="CX92" s="74">
        <f t="shared" si="1701"/>
        <v>0</v>
      </c>
      <c r="CY92" s="11"/>
      <c r="CZ92" s="12" t="e">
        <f t="shared" si="1658"/>
        <v>#DIV/0!</v>
      </c>
      <c r="DA92" s="11"/>
      <c r="DB92" s="12" t="e">
        <f t="shared" si="1659"/>
        <v>#DIV/0!</v>
      </c>
      <c r="DC92" s="13"/>
      <c r="DD92" s="11"/>
      <c r="DE92" s="39"/>
      <c r="DF92" s="43"/>
      <c r="DG92" s="10"/>
      <c r="DH92" s="11"/>
      <c r="DI92" s="74">
        <f t="shared" si="1702"/>
        <v>0</v>
      </c>
      <c r="DJ92" s="74">
        <f t="shared" si="1702"/>
        <v>0</v>
      </c>
      <c r="DK92" s="11"/>
      <c r="DL92" s="12" t="e">
        <f t="shared" si="1661"/>
        <v>#DIV/0!</v>
      </c>
      <c r="DM92" s="11"/>
      <c r="DN92" s="12" t="e">
        <f t="shared" si="1662"/>
        <v>#DIV/0!</v>
      </c>
      <c r="DO92" s="13"/>
      <c r="DP92" s="11"/>
      <c r="DQ92" s="39"/>
      <c r="DR92" s="43"/>
      <c r="DS92" s="10"/>
      <c r="DT92" s="11"/>
      <c r="DU92" s="74">
        <f t="shared" si="1703"/>
        <v>0</v>
      </c>
      <c r="DV92" s="74">
        <f t="shared" si="1703"/>
        <v>0</v>
      </c>
      <c r="DW92" s="11"/>
      <c r="DX92" s="12" t="e">
        <f t="shared" si="1664"/>
        <v>#DIV/0!</v>
      </c>
      <c r="DY92" s="11"/>
      <c r="DZ92" s="12" t="e">
        <f t="shared" si="1665"/>
        <v>#DIV/0!</v>
      </c>
      <c r="EA92" s="13"/>
      <c r="EB92" s="11"/>
      <c r="EC92" s="39"/>
      <c r="ED92" s="43"/>
      <c r="EE92" s="10"/>
      <c r="EF92" s="11"/>
      <c r="EG92" s="74">
        <f t="shared" si="1704"/>
        <v>0</v>
      </c>
      <c r="EH92" s="74">
        <f t="shared" si="1704"/>
        <v>0</v>
      </c>
      <c r="EI92" s="11"/>
      <c r="EJ92" s="12" t="e">
        <f t="shared" si="1667"/>
        <v>#DIV/0!</v>
      </c>
      <c r="EK92" s="11"/>
      <c r="EL92" s="12" t="e">
        <f t="shared" si="1668"/>
        <v>#DIV/0!</v>
      </c>
      <c r="EM92" s="13"/>
      <c r="EN92" s="11"/>
      <c r="EO92" s="39"/>
      <c r="EP92" s="43"/>
      <c r="EQ92" s="10"/>
      <c r="ER92" s="11"/>
      <c r="ES92" s="74">
        <f t="shared" si="1705"/>
        <v>0</v>
      </c>
      <c r="ET92" s="74">
        <f t="shared" si="1705"/>
        <v>0</v>
      </c>
      <c r="EU92" s="11"/>
      <c r="EV92" s="12" t="e">
        <f t="shared" si="1670"/>
        <v>#DIV/0!</v>
      </c>
      <c r="EW92" s="11"/>
      <c r="EX92" s="12" t="e">
        <f t="shared" si="1671"/>
        <v>#DIV/0!</v>
      </c>
      <c r="EY92" s="13"/>
      <c r="EZ92" s="11"/>
      <c r="FA92" s="39"/>
      <c r="FB92" s="43"/>
      <c r="FC92" s="10"/>
      <c r="FD92" s="11"/>
      <c r="FE92" s="74">
        <f t="shared" si="1706"/>
        <v>0</v>
      </c>
      <c r="FF92" s="74">
        <f t="shared" si="1706"/>
        <v>0</v>
      </c>
      <c r="FG92" s="11"/>
      <c r="FH92" s="12" t="e">
        <f t="shared" si="1673"/>
        <v>#DIV/0!</v>
      </c>
      <c r="FI92" s="11"/>
      <c r="FJ92" s="12" t="e">
        <f t="shared" si="1674"/>
        <v>#DIV/0!</v>
      </c>
      <c r="FK92" s="13"/>
      <c r="FL92" s="11"/>
      <c r="FM92" s="39"/>
      <c r="FN92" s="43"/>
      <c r="FO92" s="10"/>
      <c r="FP92" s="11"/>
      <c r="FQ92" s="74">
        <f t="shared" si="1707"/>
        <v>0</v>
      </c>
      <c r="FR92" s="74">
        <f t="shared" si="1707"/>
        <v>0</v>
      </c>
      <c r="FS92" s="11"/>
      <c r="FT92" s="12" t="e">
        <f t="shared" si="1676"/>
        <v>#DIV/0!</v>
      </c>
      <c r="FU92" s="11"/>
      <c r="FV92" s="12" t="e">
        <f t="shared" si="1677"/>
        <v>#DIV/0!</v>
      </c>
      <c r="FW92" s="13"/>
      <c r="FX92" s="11"/>
      <c r="FY92" s="39"/>
      <c r="FZ92" s="43"/>
      <c r="GA92" s="10"/>
      <c r="GB92" s="11"/>
      <c r="GC92" s="74">
        <f t="shared" si="1708"/>
        <v>0</v>
      </c>
      <c r="GD92" s="74">
        <f t="shared" si="1708"/>
        <v>0</v>
      </c>
      <c r="GE92" s="11"/>
      <c r="GF92" s="12" t="e">
        <f t="shared" si="1679"/>
        <v>#DIV/0!</v>
      </c>
      <c r="GG92" s="11"/>
      <c r="GH92" s="12" t="e">
        <f t="shared" si="1680"/>
        <v>#DIV/0!</v>
      </c>
      <c r="GI92" s="13"/>
      <c r="GJ92" s="11"/>
      <c r="GK92" s="39"/>
      <c r="GL92" s="43"/>
      <c r="GM92" s="10"/>
      <c r="GN92" s="11"/>
      <c r="GO92" s="74">
        <f t="shared" si="1709"/>
        <v>0</v>
      </c>
      <c r="GP92" s="74">
        <f t="shared" si="1709"/>
        <v>0</v>
      </c>
      <c r="GQ92" s="11"/>
      <c r="GR92" s="12" t="e">
        <f t="shared" si="1682"/>
        <v>#DIV/0!</v>
      </c>
      <c r="GS92" s="11"/>
      <c r="GT92" s="12" t="e">
        <f t="shared" si="1683"/>
        <v>#DIV/0!</v>
      </c>
      <c r="GU92" s="13"/>
      <c r="GV92" s="11"/>
      <c r="GW92" s="39"/>
      <c r="GX92" s="43"/>
      <c r="GY92" s="10"/>
      <c r="GZ92" s="11"/>
      <c r="HA92" s="74">
        <f t="shared" si="1710"/>
        <v>0</v>
      </c>
      <c r="HB92" s="74">
        <f t="shared" si="1710"/>
        <v>0</v>
      </c>
      <c r="HC92" s="11"/>
      <c r="HD92" s="12" t="e">
        <f t="shared" si="1685"/>
        <v>#DIV/0!</v>
      </c>
      <c r="HE92" s="11"/>
      <c r="HF92" s="12" t="e">
        <f t="shared" si="1686"/>
        <v>#DIV/0!</v>
      </c>
      <c r="HG92" s="13"/>
      <c r="HH92" s="11"/>
      <c r="HI92" s="39"/>
      <c r="HJ92" s="43"/>
      <c r="HK92" s="10">
        <f t="shared" si="1687"/>
        <v>3</v>
      </c>
      <c r="HL92" s="11">
        <f t="shared" si="1687"/>
        <v>0</v>
      </c>
      <c r="HM92" s="11">
        <f t="shared" si="1687"/>
        <v>3417</v>
      </c>
      <c r="HN92" s="11">
        <f t="shared" si="1687"/>
        <v>306</v>
      </c>
      <c r="HO92" s="11">
        <f t="shared" si="1688"/>
        <v>1995</v>
      </c>
      <c r="HP92" s="215">
        <f t="shared" si="1712"/>
        <v>0.58384547848990342</v>
      </c>
      <c r="HQ92" s="15">
        <f t="shared" si="1690"/>
        <v>154</v>
      </c>
      <c r="HR92" s="12">
        <f t="shared" si="1711"/>
        <v>7.7192982456140355E-2</v>
      </c>
      <c r="HS92" s="16">
        <v>63.5</v>
      </c>
      <c r="HT92" s="17">
        <v>1724</v>
      </c>
      <c r="HU92" s="16">
        <f t="shared" si="1691"/>
        <v>86.416040100250626</v>
      </c>
      <c r="HV92" s="23">
        <v>87.822878228782287</v>
      </c>
      <c r="HW92" s="22">
        <v>80.645161290322577</v>
      </c>
    </row>
    <row r="93" spans="1:231" ht="19.5" thickBot="1" x14ac:dyDescent="0.3">
      <c r="A93" s="226"/>
      <c r="B93" s="42"/>
      <c r="C93" s="26">
        <f>SUM(C86:C92)</f>
        <v>9</v>
      </c>
      <c r="D93" s="27">
        <f>SUM(D86:D92)</f>
        <v>0</v>
      </c>
      <c r="E93" s="27"/>
      <c r="F93" s="27"/>
      <c r="G93" s="27">
        <f>SUM(G86:G92)</f>
        <v>2944</v>
      </c>
      <c r="H93" s="28">
        <f>((G93+I93)/7)/E92</f>
        <v>0.55482531995849182</v>
      </c>
      <c r="I93" s="27">
        <f>SUM(I86:I92)</f>
        <v>264</v>
      </c>
      <c r="J93" s="28">
        <f>(I93/(I93+G93))</f>
        <v>8.2294264339152115E-2</v>
      </c>
      <c r="K93" s="27"/>
      <c r="L93" s="27"/>
      <c r="M93" s="29">
        <f>M91/M90*100-100</f>
        <v>11.525539662421806</v>
      </c>
      <c r="N93" s="72">
        <f>N91/N90*100-100</f>
        <v>2.9339477726574472</v>
      </c>
      <c r="O93" s="26">
        <f t="shared" ref="O93:P93" si="1713">SUM(O86:O92)</f>
        <v>4</v>
      </c>
      <c r="P93" s="27">
        <f t="shared" si="1713"/>
        <v>0</v>
      </c>
      <c r="Q93" s="27"/>
      <c r="R93" s="27"/>
      <c r="S93" s="27">
        <f t="shared" ref="S93" si="1714">SUM(S86:S92)</f>
        <v>3047</v>
      </c>
      <c r="T93" s="28">
        <f t="shared" ref="T93" si="1715">((S93+U93)/7)/Q92</f>
        <v>0.55932492328673711</v>
      </c>
      <c r="U93" s="27">
        <f t="shared" ref="U93" si="1716">SUM(U86:U92)</f>
        <v>234</v>
      </c>
      <c r="V93" s="28">
        <f t="shared" ref="V93" si="1717">(U93/(U93+S93))</f>
        <v>7.1319719597683628E-2</v>
      </c>
      <c r="W93" s="27"/>
      <c r="X93" s="27"/>
      <c r="Y93" s="29">
        <f t="shared" ref="Y93:Z93" si="1718">Y91/Y90*100-100</f>
        <v>12.337610899873269</v>
      </c>
      <c r="Z93" s="72">
        <f t="shared" si="1718"/>
        <v>5.9084924292297529</v>
      </c>
      <c r="AA93" s="26">
        <f t="shared" ref="AA93:AB93" si="1719">SUM(AA86:AA92)</f>
        <v>6</v>
      </c>
      <c r="AB93" s="27">
        <f t="shared" si="1719"/>
        <v>0</v>
      </c>
      <c r="AC93" s="27"/>
      <c r="AD93" s="27"/>
      <c r="AE93" s="27">
        <f t="shared" ref="AE93" si="1720">SUM(AE86:AE92)</f>
        <v>356</v>
      </c>
      <c r="AF93" s="28">
        <f t="shared" ref="AF93" si="1721">((AE93+AG93)/7)/AC92</f>
        <v>0.46198156682027647</v>
      </c>
      <c r="AG93" s="27">
        <f t="shared" ref="AG93" si="1722">SUM(AG86:AG92)</f>
        <v>45</v>
      </c>
      <c r="AH93" s="28">
        <f t="shared" ref="AH93" si="1723">(AG93/(AG93+AE93))</f>
        <v>0.11221945137157108</v>
      </c>
      <c r="AI93" s="27"/>
      <c r="AJ93" s="27"/>
      <c r="AK93" s="29">
        <f t="shared" ref="AK93:AL93" si="1724">AK91/AK90*100-100</f>
        <v>9.8014364174060091</v>
      </c>
      <c r="AL93" s="72">
        <f t="shared" si="1724"/>
        <v>2.9953917050691246</v>
      </c>
      <c r="AM93" s="26">
        <f t="shared" ref="AM93:AN93" si="1725">SUM(AM86:AM92)</f>
        <v>3</v>
      </c>
      <c r="AN93" s="27">
        <f t="shared" si="1725"/>
        <v>0</v>
      </c>
      <c r="AO93" s="27"/>
      <c r="AP93" s="27"/>
      <c r="AQ93" s="27">
        <f t="shared" ref="AQ93" si="1726">SUM(AQ86:AQ92)</f>
        <v>3023</v>
      </c>
      <c r="AR93" s="28">
        <f t="shared" ref="AR93" si="1727">((AQ93+AS93)/7)/AO92</f>
        <v>0.55988281923143202</v>
      </c>
      <c r="AS93" s="27">
        <f t="shared" ref="AS93" si="1728">SUM(AS86:AS92)</f>
        <v>226</v>
      </c>
      <c r="AT93" s="28">
        <f t="shared" ref="AT93" si="1729">(AS93/(AS93+AQ93))</f>
        <v>6.9559864573714991E-2</v>
      </c>
      <c r="AU93" s="27"/>
      <c r="AV93" s="27"/>
      <c r="AW93" s="29">
        <f t="shared" ref="AW93:AX93" si="1730">AW91/AW90*100-100</f>
        <v>12.312411601550295</v>
      </c>
      <c r="AX93" s="72">
        <f t="shared" si="1730"/>
        <v>3.2872503840245741</v>
      </c>
      <c r="AY93" s="26">
        <f t="shared" ref="AY93:AZ93" si="1731">SUM(AY86:AY92)</f>
        <v>1</v>
      </c>
      <c r="AZ93" s="27">
        <f t="shared" si="1731"/>
        <v>0</v>
      </c>
      <c r="BA93" s="27"/>
      <c r="BB93" s="27"/>
      <c r="BC93" s="27">
        <f t="shared" ref="BC93" si="1732">SUM(BC86:BC92)</f>
        <v>2754</v>
      </c>
      <c r="BD93" s="28">
        <f t="shared" ref="BD93" si="1733">((BC93+BE93)/7)/BA92</f>
        <v>0.54339285714285712</v>
      </c>
      <c r="BE93" s="27">
        <f t="shared" ref="BE93" si="1734">SUM(BE86:BE92)</f>
        <v>289</v>
      </c>
      <c r="BF93" s="28">
        <f t="shared" ref="BF93" si="1735">(BE93/(BE93+BC93))</f>
        <v>9.4972067039106142E-2</v>
      </c>
      <c r="BG93" s="27"/>
      <c r="BH93" s="27"/>
      <c r="BI93" s="29">
        <f t="shared" ref="BI93:BJ93" si="1736">BI91/BI90*100-100</f>
        <v>16.349809885931549</v>
      </c>
      <c r="BJ93" s="72">
        <f t="shared" si="1736"/>
        <v>6.9478908188585535</v>
      </c>
      <c r="BK93" s="26">
        <f t="shared" ref="BK93:BL93" si="1737">SUM(BK86:BK92)</f>
        <v>0</v>
      </c>
      <c r="BL93" s="27">
        <f t="shared" si="1737"/>
        <v>0</v>
      </c>
      <c r="BM93" s="27"/>
      <c r="BN93" s="27"/>
      <c r="BO93" s="27">
        <f t="shared" ref="BO93" si="1738">SUM(BO86:BO92)</f>
        <v>0</v>
      </c>
      <c r="BP93" s="28" t="e">
        <f t="shared" ref="BP93" si="1739">((BO93+BQ93)/7)/BM92</f>
        <v>#DIV/0!</v>
      </c>
      <c r="BQ93" s="27">
        <f t="shared" ref="BQ93" si="1740">SUM(BQ86:BQ92)</f>
        <v>0</v>
      </c>
      <c r="BR93" s="28" t="e">
        <f t="shared" ref="BR93" si="1741">(BQ93/(BQ93+BO93))</f>
        <v>#DIV/0!</v>
      </c>
      <c r="BS93" s="27"/>
      <c r="BT93" s="27"/>
      <c r="BU93" s="29" t="e">
        <f t="shared" ref="BU93:BV93" si="1742">BU91/BU90*100-100</f>
        <v>#DIV/0!</v>
      </c>
      <c r="BV93" s="72" t="e">
        <f t="shared" si="1742"/>
        <v>#DIV/0!</v>
      </c>
      <c r="BW93" s="26">
        <f t="shared" ref="BW93:BX93" si="1743">SUM(BW86:BW92)</f>
        <v>0</v>
      </c>
      <c r="BX93" s="27">
        <f t="shared" si="1743"/>
        <v>0</v>
      </c>
      <c r="BY93" s="27"/>
      <c r="BZ93" s="27"/>
      <c r="CA93" s="27">
        <f t="shared" ref="CA93" si="1744">SUM(CA86:CA92)</f>
        <v>0</v>
      </c>
      <c r="CB93" s="28" t="e">
        <f t="shared" ref="CB93" si="1745">((CA93+CC93)/7)/BY92</f>
        <v>#DIV/0!</v>
      </c>
      <c r="CC93" s="27">
        <f t="shared" ref="CC93" si="1746">SUM(CC86:CC92)</f>
        <v>0</v>
      </c>
      <c r="CD93" s="28" t="e">
        <f t="shared" ref="CD93" si="1747">(CC93/(CC93+CA93))</f>
        <v>#DIV/0!</v>
      </c>
      <c r="CE93" s="27"/>
      <c r="CF93" s="27"/>
      <c r="CG93" s="29" t="e">
        <f t="shared" ref="CG93:CH93" si="1748">CG91/CG90*100-100</f>
        <v>#DIV/0!</v>
      </c>
      <c r="CH93" s="72" t="e">
        <f t="shared" si="1748"/>
        <v>#DIV/0!</v>
      </c>
      <c r="CI93" s="26">
        <f t="shared" ref="CI93:CJ93" si="1749">SUM(CI86:CI92)</f>
        <v>0</v>
      </c>
      <c r="CJ93" s="27">
        <f t="shared" si="1749"/>
        <v>0</v>
      </c>
      <c r="CK93" s="27"/>
      <c r="CL93" s="27"/>
      <c r="CM93" s="27">
        <f t="shared" ref="CM93" si="1750">SUM(CM86:CM92)</f>
        <v>0</v>
      </c>
      <c r="CN93" s="28" t="e">
        <f t="shared" ref="CN93" si="1751">((CM93+CO93)/7)/CK92</f>
        <v>#DIV/0!</v>
      </c>
      <c r="CO93" s="27">
        <f t="shared" ref="CO93" si="1752">SUM(CO86:CO92)</f>
        <v>0</v>
      </c>
      <c r="CP93" s="28" t="e">
        <f t="shared" ref="CP93" si="1753">(CO93/(CO93+CM93))</f>
        <v>#DIV/0!</v>
      </c>
      <c r="CQ93" s="27"/>
      <c r="CR93" s="27"/>
      <c r="CS93" s="29" t="e">
        <f t="shared" ref="CS93:CT93" si="1754">CS91/CS90*100-100</f>
        <v>#DIV/0!</v>
      </c>
      <c r="CT93" s="72" t="e">
        <f t="shared" si="1754"/>
        <v>#DIV/0!</v>
      </c>
      <c r="CU93" s="26">
        <f t="shared" ref="CU93:CV93" si="1755">SUM(CU86:CU92)</f>
        <v>0</v>
      </c>
      <c r="CV93" s="27">
        <f t="shared" si="1755"/>
        <v>0</v>
      </c>
      <c r="CW93" s="27"/>
      <c r="CX93" s="27"/>
      <c r="CY93" s="27">
        <f t="shared" ref="CY93" si="1756">SUM(CY86:CY92)</f>
        <v>0</v>
      </c>
      <c r="CZ93" s="28" t="e">
        <f t="shared" ref="CZ93" si="1757">((CY93+DA93)/7)/CW92</f>
        <v>#DIV/0!</v>
      </c>
      <c r="DA93" s="27">
        <f t="shared" ref="DA93" si="1758">SUM(DA86:DA92)</f>
        <v>0</v>
      </c>
      <c r="DB93" s="28" t="e">
        <f t="shared" ref="DB93" si="1759">(DA93/(DA93+CY93))</f>
        <v>#DIV/0!</v>
      </c>
      <c r="DC93" s="27"/>
      <c r="DD93" s="27"/>
      <c r="DE93" s="29" t="e">
        <f t="shared" ref="DE93:DF93" si="1760">DE91/DE90*100-100</f>
        <v>#DIV/0!</v>
      </c>
      <c r="DF93" s="72" t="e">
        <f t="shared" si="1760"/>
        <v>#DIV/0!</v>
      </c>
      <c r="DG93" s="26">
        <f t="shared" ref="DG93:DH93" si="1761">SUM(DG86:DG92)</f>
        <v>0</v>
      </c>
      <c r="DH93" s="27">
        <f t="shared" si="1761"/>
        <v>0</v>
      </c>
      <c r="DI93" s="27"/>
      <c r="DJ93" s="27"/>
      <c r="DK93" s="27">
        <f t="shared" ref="DK93" si="1762">SUM(DK86:DK92)</f>
        <v>0</v>
      </c>
      <c r="DL93" s="28" t="e">
        <f t="shared" ref="DL93" si="1763">((DK93+DM93)/7)/DI92</f>
        <v>#DIV/0!</v>
      </c>
      <c r="DM93" s="27">
        <f t="shared" ref="DM93" si="1764">SUM(DM86:DM92)</f>
        <v>0</v>
      </c>
      <c r="DN93" s="28" t="e">
        <f t="shared" ref="DN93" si="1765">(DM93/(DM93+DK93))</f>
        <v>#DIV/0!</v>
      </c>
      <c r="DO93" s="27"/>
      <c r="DP93" s="27"/>
      <c r="DQ93" s="29" t="e">
        <f t="shared" ref="DQ93:DR93" si="1766">DQ91/DQ90*100-100</f>
        <v>#DIV/0!</v>
      </c>
      <c r="DR93" s="72" t="e">
        <f t="shared" si="1766"/>
        <v>#DIV/0!</v>
      </c>
      <c r="DS93" s="26">
        <f t="shared" ref="DS93:DT93" si="1767">SUM(DS86:DS92)</f>
        <v>0</v>
      </c>
      <c r="DT93" s="27">
        <f t="shared" si="1767"/>
        <v>0</v>
      </c>
      <c r="DU93" s="27"/>
      <c r="DV93" s="27"/>
      <c r="DW93" s="27">
        <f t="shared" ref="DW93" si="1768">SUM(DW86:DW92)</f>
        <v>0</v>
      </c>
      <c r="DX93" s="28" t="e">
        <f t="shared" ref="DX93" si="1769">((DW93+DY93)/7)/DU92</f>
        <v>#DIV/0!</v>
      </c>
      <c r="DY93" s="27">
        <f t="shared" ref="DY93" si="1770">SUM(DY86:DY92)</f>
        <v>0</v>
      </c>
      <c r="DZ93" s="28" t="e">
        <f t="shared" ref="DZ93" si="1771">(DY93/(DY93+DW93))</f>
        <v>#DIV/0!</v>
      </c>
      <c r="EA93" s="27"/>
      <c r="EB93" s="27"/>
      <c r="EC93" s="29" t="e">
        <f t="shared" ref="EC93:ED93" si="1772">EC91/EC90*100-100</f>
        <v>#DIV/0!</v>
      </c>
      <c r="ED93" s="72" t="e">
        <f t="shared" si="1772"/>
        <v>#DIV/0!</v>
      </c>
      <c r="EE93" s="26">
        <f t="shared" ref="EE93:EF93" si="1773">SUM(EE86:EE92)</f>
        <v>0</v>
      </c>
      <c r="EF93" s="27">
        <f t="shared" si="1773"/>
        <v>0</v>
      </c>
      <c r="EG93" s="27"/>
      <c r="EH93" s="27"/>
      <c r="EI93" s="27">
        <f t="shared" ref="EI93" si="1774">SUM(EI86:EI92)</f>
        <v>0</v>
      </c>
      <c r="EJ93" s="28" t="e">
        <f t="shared" ref="EJ93" si="1775">((EI93+EK93)/7)/EG92</f>
        <v>#DIV/0!</v>
      </c>
      <c r="EK93" s="27">
        <f t="shared" ref="EK93" si="1776">SUM(EK86:EK92)</f>
        <v>0</v>
      </c>
      <c r="EL93" s="28" t="e">
        <f t="shared" ref="EL93" si="1777">(EK93/(EK93+EI93))</f>
        <v>#DIV/0!</v>
      </c>
      <c r="EM93" s="27"/>
      <c r="EN93" s="27"/>
      <c r="EO93" s="29" t="e">
        <f t="shared" ref="EO93:EP93" si="1778">EO91/EO90*100-100</f>
        <v>#DIV/0!</v>
      </c>
      <c r="EP93" s="72" t="e">
        <f t="shared" si="1778"/>
        <v>#DIV/0!</v>
      </c>
      <c r="EQ93" s="26">
        <f t="shared" ref="EQ93:ER93" si="1779">SUM(EQ86:EQ92)</f>
        <v>0</v>
      </c>
      <c r="ER93" s="27">
        <f t="shared" si="1779"/>
        <v>0</v>
      </c>
      <c r="ES93" s="27"/>
      <c r="ET93" s="27"/>
      <c r="EU93" s="27">
        <f t="shared" ref="EU93" si="1780">SUM(EU86:EU92)</f>
        <v>0</v>
      </c>
      <c r="EV93" s="28" t="e">
        <f t="shared" ref="EV93" si="1781">((EU93+EW93)/7)/ES92</f>
        <v>#DIV/0!</v>
      </c>
      <c r="EW93" s="27">
        <f t="shared" ref="EW93" si="1782">SUM(EW86:EW92)</f>
        <v>0</v>
      </c>
      <c r="EX93" s="28" t="e">
        <f t="shared" ref="EX93" si="1783">(EW93/(EW93+EU93))</f>
        <v>#DIV/0!</v>
      </c>
      <c r="EY93" s="27"/>
      <c r="EZ93" s="27"/>
      <c r="FA93" s="29" t="e">
        <f t="shared" ref="FA93:FB93" si="1784">FA91/FA90*100-100</f>
        <v>#DIV/0!</v>
      </c>
      <c r="FB93" s="72" t="e">
        <f t="shared" si="1784"/>
        <v>#DIV/0!</v>
      </c>
      <c r="FC93" s="26">
        <f t="shared" ref="FC93:FD93" si="1785">SUM(FC86:FC92)</f>
        <v>0</v>
      </c>
      <c r="FD93" s="27">
        <f t="shared" si="1785"/>
        <v>0</v>
      </c>
      <c r="FE93" s="27"/>
      <c r="FF93" s="27"/>
      <c r="FG93" s="27">
        <f t="shared" ref="FG93" si="1786">SUM(FG86:FG92)</f>
        <v>0</v>
      </c>
      <c r="FH93" s="28" t="e">
        <f t="shared" ref="FH93" si="1787">((FG93+FI93)/7)/FE92</f>
        <v>#DIV/0!</v>
      </c>
      <c r="FI93" s="27">
        <f t="shared" ref="FI93" si="1788">SUM(FI86:FI92)</f>
        <v>0</v>
      </c>
      <c r="FJ93" s="28" t="e">
        <f t="shared" ref="FJ93" si="1789">(FI93/(FI93+FG93))</f>
        <v>#DIV/0!</v>
      </c>
      <c r="FK93" s="27"/>
      <c r="FL93" s="27"/>
      <c r="FM93" s="29" t="e">
        <f t="shared" ref="FM93:FN93" si="1790">FM91/FM90*100-100</f>
        <v>#DIV/0!</v>
      </c>
      <c r="FN93" s="72" t="e">
        <f t="shared" si="1790"/>
        <v>#DIV/0!</v>
      </c>
      <c r="FO93" s="26">
        <f t="shared" ref="FO93:FP93" si="1791">SUM(FO86:FO92)</f>
        <v>0</v>
      </c>
      <c r="FP93" s="27">
        <f t="shared" si="1791"/>
        <v>0</v>
      </c>
      <c r="FQ93" s="27"/>
      <c r="FR93" s="27"/>
      <c r="FS93" s="27">
        <f t="shared" ref="FS93" si="1792">SUM(FS86:FS92)</f>
        <v>0</v>
      </c>
      <c r="FT93" s="28" t="e">
        <f t="shared" ref="FT93" si="1793">((FS93+FU93)/7)/FQ92</f>
        <v>#DIV/0!</v>
      </c>
      <c r="FU93" s="27">
        <f t="shared" ref="FU93" si="1794">SUM(FU86:FU92)</f>
        <v>0</v>
      </c>
      <c r="FV93" s="28" t="e">
        <f t="shared" ref="FV93" si="1795">(FU93/(FU93+FS93))</f>
        <v>#DIV/0!</v>
      </c>
      <c r="FW93" s="27"/>
      <c r="FX93" s="27"/>
      <c r="FY93" s="29" t="e">
        <f t="shared" ref="FY93:FZ93" si="1796">FY91/FY90*100-100</f>
        <v>#DIV/0!</v>
      </c>
      <c r="FZ93" s="72" t="e">
        <f t="shared" si="1796"/>
        <v>#DIV/0!</v>
      </c>
      <c r="GA93" s="26">
        <f t="shared" ref="GA93:GB93" si="1797">SUM(GA86:GA92)</f>
        <v>0</v>
      </c>
      <c r="GB93" s="27">
        <f t="shared" si="1797"/>
        <v>0</v>
      </c>
      <c r="GC93" s="27"/>
      <c r="GD93" s="27"/>
      <c r="GE93" s="27">
        <f t="shared" ref="GE93" si="1798">SUM(GE86:GE92)</f>
        <v>0</v>
      </c>
      <c r="GF93" s="28" t="e">
        <f t="shared" ref="GF93" si="1799">((GE93+GG93)/7)/GC92</f>
        <v>#DIV/0!</v>
      </c>
      <c r="GG93" s="27">
        <f t="shared" ref="GG93" si="1800">SUM(GG86:GG92)</f>
        <v>0</v>
      </c>
      <c r="GH93" s="28" t="e">
        <f t="shared" ref="GH93" si="1801">(GG93/(GG93+GE93))</f>
        <v>#DIV/0!</v>
      </c>
      <c r="GI93" s="27"/>
      <c r="GJ93" s="27"/>
      <c r="GK93" s="29" t="e">
        <f t="shared" ref="GK93:GL93" si="1802">GK91/GK90*100-100</f>
        <v>#DIV/0!</v>
      </c>
      <c r="GL93" s="72" t="e">
        <f t="shared" si="1802"/>
        <v>#DIV/0!</v>
      </c>
      <c r="GM93" s="26">
        <f t="shared" ref="GM93:GN93" si="1803">SUM(GM86:GM92)</f>
        <v>0</v>
      </c>
      <c r="GN93" s="27">
        <f t="shared" si="1803"/>
        <v>0</v>
      </c>
      <c r="GO93" s="27"/>
      <c r="GP93" s="27"/>
      <c r="GQ93" s="27">
        <f t="shared" ref="GQ93" si="1804">SUM(GQ86:GQ92)</f>
        <v>0</v>
      </c>
      <c r="GR93" s="28" t="e">
        <f t="shared" ref="GR93" si="1805">((GQ93+GS93)/7)/GO92</f>
        <v>#DIV/0!</v>
      </c>
      <c r="GS93" s="27">
        <f t="shared" ref="GS93" si="1806">SUM(GS86:GS92)</f>
        <v>0</v>
      </c>
      <c r="GT93" s="28" t="e">
        <f t="shared" ref="GT93" si="1807">(GS93/(GS93+GQ93))</f>
        <v>#DIV/0!</v>
      </c>
      <c r="GU93" s="27"/>
      <c r="GV93" s="27"/>
      <c r="GW93" s="29" t="e">
        <f t="shared" ref="GW93:GX93" si="1808">GW91/GW90*100-100</f>
        <v>#DIV/0!</v>
      </c>
      <c r="GX93" s="72" t="e">
        <f t="shared" si="1808"/>
        <v>#DIV/0!</v>
      </c>
      <c r="GY93" s="26">
        <f t="shared" ref="GY93:GZ93" si="1809">SUM(GY86:GY92)</f>
        <v>0</v>
      </c>
      <c r="GZ93" s="27">
        <f t="shared" si="1809"/>
        <v>0</v>
      </c>
      <c r="HA93" s="27"/>
      <c r="HB93" s="27"/>
      <c r="HC93" s="27">
        <f t="shared" ref="HC93" si="1810">SUM(HC86:HC92)</f>
        <v>0</v>
      </c>
      <c r="HD93" s="28" t="e">
        <f t="shared" ref="HD93" si="1811">((HC93+HE93)/7)/HA92</f>
        <v>#DIV/0!</v>
      </c>
      <c r="HE93" s="27">
        <f t="shared" ref="HE93" si="1812">SUM(HE86:HE92)</f>
        <v>0</v>
      </c>
      <c r="HF93" s="28" t="e">
        <f t="shared" ref="HF93" si="1813">(HE93/(HE93+HC93))</f>
        <v>#DIV/0!</v>
      </c>
      <c r="HG93" s="27"/>
      <c r="HH93" s="27"/>
      <c r="HI93" s="29" t="e">
        <f t="shared" ref="HI93:HJ93" si="1814">HI91/HI90*100-100</f>
        <v>#DIV/0!</v>
      </c>
      <c r="HJ93" s="72" t="e">
        <f t="shared" si="1814"/>
        <v>#DIV/0!</v>
      </c>
      <c r="HK93" s="26">
        <f t="shared" si="1687"/>
        <v>23</v>
      </c>
      <c r="HL93" s="27">
        <f t="shared" si="1687"/>
        <v>0</v>
      </c>
      <c r="HM93" s="27">
        <f t="shared" si="1687"/>
        <v>0</v>
      </c>
      <c r="HN93" s="27">
        <f t="shared" si="1687"/>
        <v>0</v>
      </c>
      <c r="HO93" s="27">
        <f t="shared" si="1688"/>
        <v>13182</v>
      </c>
      <c r="HP93" s="216">
        <f>+((HO93)/HM92)/7</f>
        <v>0.55110999623730084</v>
      </c>
      <c r="HQ93" s="62">
        <f t="shared" si="1690"/>
        <v>1058</v>
      </c>
      <c r="HR93" s="52">
        <f t="shared" si="1711"/>
        <v>8.0260961917766646E-2</v>
      </c>
      <c r="HS93" s="53">
        <f t="shared" ref="HS93" si="1815">SUM(HS86:HS92)/7</f>
        <v>63.600000000000009</v>
      </c>
      <c r="HT93" s="54">
        <f t="shared" ref="HT93" si="1816">SUM(HT86:HT92)</f>
        <v>11294</v>
      </c>
      <c r="HU93" s="53">
        <f t="shared" ref="HU93" si="1817">AVERAGE(HU86:HU92)</f>
        <v>85.669693102036362</v>
      </c>
      <c r="HV93" s="63">
        <f>HV91/HV90*100-100</f>
        <v>12.962833050383722</v>
      </c>
      <c r="HW93" s="72">
        <f>HW91/HW90*100-100</f>
        <v>4.5376839601605496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1818">HK93/HM83</f>
        <v>6.6860465116279069E-3</v>
      </c>
      <c r="HL94" s="68">
        <f t="shared" si="1818"/>
        <v>0</v>
      </c>
      <c r="HM94" s="45"/>
      <c r="HN94" s="45"/>
      <c r="HO94" s="45"/>
      <c r="HP94" s="218"/>
      <c r="HQ94" s="45"/>
      <c r="HR94" s="45"/>
      <c r="HS94" s="45"/>
      <c r="HT94" s="55"/>
      <c r="HU94" s="45"/>
      <c r="HV94" s="45"/>
      <c r="HW94" s="46"/>
    </row>
    <row r="95" spans="1:231" ht="18.75" x14ac:dyDescent="0.25">
      <c r="A95" s="225">
        <v>35</v>
      </c>
      <c r="B95" s="73">
        <f t="shared" ref="B95" si="1819">B92+1</f>
        <v>44498</v>
      </c>
      <c r="C95" s="33">
        <v>1</v>
      </c>
      <c r="D95" s="34">
        <v>1</v>
      </c>
      <c r="E95" s="34">
        <f>E92-C95</f>
        <v>825</v>
      </c>
      <c r="F95" s="34">
        <f>F92-D95</f>
        <v>71</v>
      </c>
      <c r="G95" s="34">
        <v>410</v>
      </c>
      <c r="H95" s="35">
        <f t="shared" ref="H95:H101" si="1820">((G95+I95)/E95)</f>
        <v>0.52606060606060601</v>
      </c>
      <c r="I95" s="34">
        <v>24</v>
      </c>
      <c r="J95" s="35">
        <f>I95/(G95+I95)</f>
        <v>5.5299539170506916E-2</v>
      </c>
      <c r="K95" s="36"/>
      <c r="L95" s="34"/>
      <c r="M95" s="34"/>
      <c r="N95" s="37"/>
      <c r="O95" s="33"/>
      <c r="P95" s="34"/>
      <c r="Q95" s="34">
        <f t="shared" ref="Q95:R95" si="1821">Q92-O95</f>
        <v>838</v>
      </c>
      <c r="R95" s="34">
        <f t="shared" si="1821"/>
        <v>74</v>
      </c>
      <c r="S95" s="34">
        <v>395</v>
      </c>
      <c r="T95" s="35">
        <f t="shared" ref="T95:T101" si="1822">((S95+U95)/Q95)</f>
        <v>0.51431980906921237</v>
      </c>
      <c r="U95" s="34">
        <v>36</v>
      </c>
      <c r="V95" s="35">
        <f t="shared" ref="V95:V101" si="1823">U95/(S95+U95)</f>
        <v>8.3526682134570762E-2</v>
      </c>
      <c r="W95" s="36"/>
      <c r="X95" s="34"/>
      <c r="Y95" s="34"/>
      <c r="Z95" s="37"/>
      <c r="AA95" s="33"/>
      <c r="AB95" s="34"/>
      <c r="AC95" s="34">
        <f t="shared" ref="AC95:AD95" si="1824">AC92-AA95</f>
        <v>124</v>
      </c>
      <c r="AD95" s="34">
        <f t="shared" si="1824"/>
        <v>12</v>
      </c>
      <c r="AE95" s="34">
        <v>50</v>
      </c>
      <c r="AF95" s="35">
        <f t="shared" ref="AF95:AF101" si="1825">((AE95+AG95)/AC95)</f>
        <v>0.42741935483870969</v>
      </c>
      <c r="AG95" s="34">
        <v>3</v>
      </c>
      <c r="AH95" s="35">
        <f t="shared" ref="AH95:AH101" si="1826">AG95/(AE95+AG95)</f>
        <v>5.6603773584905662E-2</v>
      </c>
      <c r="AI95" s="36"/>
      <c r="AJ95" s="34"/>
      <c r="AK95" s="34"/>
      <c r="AL95" s="37"/>
      <c r="AM95" s="33">
        <v>1</v>
      </c>
      <c r="AN95" s="34"/>
      <c r="AO95" s="34">
        <f t="shared" ref="AO95:AP95" si="1827">AO92-AM95</f>
        <v>828</v>
      </c>
      <c r="AP95" s="34">
        <f t="shared" si="1827"/>
        <v>75</v>
      </c>
      <c r="AQ95" s="34">
        <v>405</v>
      </c>
      <c r="AR95" s="35">
        <f t="shared" ref="AR95:AR101" si="1828">((AQ95+AS95)/AO95)</f>
        <v>0.52415458937198067</v>
      </c>
      <c r="AS95" s="34">
        <v>29</v>
      </c>
      <c r="AT95" s="35">
        <f t="shared" ref="AT95:AT101" si="1829">AS95/(AQ95+AS95)</f>
        <v>6.6820276497695855E-2</v>
      </c>
      <c r="AU95" s="36"/>
      <c r="AV95" s="34"/>
      <c r="AW95" s="34"/>
      <c r="AX95" s="37"/>
      <c r="AY95" s="33"/>
      <c r="AZ95" s="34"/>
      <c r="BA95" s="34">
        <f t="shared" ref="BA95:BB95" si="1830">BA92-AY95</f>
        <v>800</v>
      </c>
      <c r="BB95" s="34">
        <f t="shared" si="1830"/>
        <v>73</v>
      </c>
      <c r="BC95" s="34">
        <v>375</v>
      </c>
      <c r="BD95" s="35">
        <f t="shared" ref="BD95:BD101" si="1831">((BC95+BE95)/BA95)</f>
        <v>0.51624999999999999</v>
      </c>
      <c r="BE95" s="34">
        <v>38</v>
      </c>
      <c r="BF95" s="35">
        <f t="shared" ref="BF95:BF101" si="1832">BE95/(BC95+BE95)</f>
        <v>9.2009685230024216E-2</v>
      </c>
      <c r="BG95" s="36"/>
      <c r="BH95" s="34"/>
      <c r="BI95" s="34"/>
      <c r="BJ95" s="37"/>
      <c r="BK95" s="33"/>
      <c r="BL95" s="34"/>
      <c r="BM95" s="34">
        <f t="shared" ref="BM95:BN95" si="1833">BM92-BK95</f>
        <v>0</v>
      </c>
      <c r="BN95" s="34">
        <f t="shared" si="1833"/>
        <v>0</v>
      </c>
      <c r="BO95" s="34"/>
      <c r="BP95" s="35" t="e">
        <f t="shared" ref="BP95:BP101" si="1834">((BO95+BQ95)/BM95)</f>
        <v>#DIV/0!</v>
      </c>
      <c r="BQ95" s="34"/>
      <c r="BR95" s="35" t="e">
        <f t="shared" ref="BR95:BR101" si="1835">BQ95/(BO95+BQ95)</f>
        <v>#DIV/0!</v>
      </c>
      <c r="BS95" s="36"/>
      <c r="BT95" s="34"/>
      <c r="BU95" s="34"/>
      <c r="BV95" s="37"/>
      <c r="BW95" s="33"/>
      <c r="BX95" s="34"/>
      <c r="BY95" s="34">
        <f t="shared" ref="BY95:BZ95" si="1836">BY92-BW95</f>
        <v>0</v>
      </c>
      <c r="BZ95" s="34">
        <f t="shared" si="1836"/>
        <v>0</v>
      </c>
      <c r="CA95" s="34"/>
      <c r="CB95" s="35" t="e">
        <f t="shared" ref="CB95:CB101" si="1837">((CA95+CC95)/BY95)</f>
        <v>#DIV/0!</v>
      </c>
      <c r="CC95" s="34"/>
      <c r="CD95" s="35" t="e">
        <f t="shared" ref="CD95:CD101" si="1838">CC95/(CA95+CC95)</f>
        <v>#DIV/0!</v>
      </c>
      <c r="CE95" s="36"/>
      <c r="CF95" s="34"/>
      <c r="CG95" s="34"/>
      <c r="CH95" s="37"/>
      <c r="CI95" s="33"/>
      <c r="CJ95" s="34"/>
      <c r="CK95" s="34">
        <f t="shared" ref="CK95:CL95" si="1839">CK92-CI95</f>
        <v>0</v>
      </c>
      <c r="CL95" s="34">
        <f t="shared" si="1839"/>
        <v>0</v>
      </c>
      <c r="CM95" s="34"/>
      <c r="CN95" s="35" t="e">
        <f t="shared" ref="CN95:CN101" si="1840">((CM95+CO95)/CK95)</f>
        <v>#DIV/0!</v>
      </c>
      <c r="CO95" s="34"/>
      <c r="CP95" s="35" t="e">
        <f t="shared" ref="CP95:CP101" si="1841">CO95/(CM95+CO95)</f>
        <v>#DIV/0!</v>
      </c>
      <c r="CQ95" s="36"/>
      <c r="CR95" s="34"/>
      <c r="CS95" s="34"/>
      <c r="CT95" s="37"/>
      <c r="CU95" s="33"/>
      <c r="CV95" s="34"/>
      <c r="CW95" s="34">
        <f t="shared" ref="CW95:CX95" si="1842">CW92-CU95</f>
        <v>0</v>
      </c>
      <c r="CX95" s="34">
        <f t="shared" si="1842"/>
        <v>0</v>
      </c>
      <c r="CY95" s="34"/>
      <c r="CZ95" s="35" t="e">
        <f t="shared" ref="CZ95:CZ101" si="1843">((CY95+DA95)/CW95)</f>
        <v>#DIV/0!</v>
      </c>
      <c r="DA95" s="34"/>
      <c r="DB95" s="35" t="e">
        <f t="shared" ref="DB95:DB101" si="1844">DA95/(CY95+DA95)</f>
        <v>#DIV/0!</v>
      </c>
      <c r="DC95" s="36"/>
      <c r="DD95" s="34"/>
      <c r="DE95" s="34"/>
      <c r="DF95" s="37"/>
      <c r="DG95" s="33"/>
      <c r="DH95" s="34"/>
      <c r="DI95" s="34">
        <f t="shared" ref="DI95:DJ95" si="1845">DI92-DG95</f>
        <v>0</v>
      </c>
      <c r="DJ95" s="34">
        <f t="shared" si="1845"/>
        <v>0</v>
      </c>
      <c r="DK95" s="34"/>
      <c r="DL95" s="35" t="e">
        <f t="shared" ref="DL95:DL101" si="1846">((DK95+DM95)/DI95)</f>
        <v>#DIV/0!</v>
      </c>
      <c r="DM95" s="34"/>
      <c r="DN95" s="35" t="e">
        <f t="shared" ref="DN95:DN101" si="1847">DM95/(DK95+DM95)</f>
        <v>#DIV/0!</v>
      </c>
      <c r="DO95" s="36"/>
      <c r="DP95" s="34"/>
      <c r="DQ95" s="34"/>
      <c r="DR95" s="37"/>
      <c r="DS95" s="33"/>
      <c r="DT95" s="34"/>
      <c r="DU95" s="34">
        <f t="shared" ref="DU95:DV95" si="1848">DU92-DS95</f>
        <v>0</v>
      </c>
      <c r="DV95" s="34">
        <f t="shared" si="1848"/>
        <v>0</v>
      </c>
      <c r="DW95" s="34"/>
      <c r="DX95" s="35" t="e">
        <f t="shared" ref="DX95:DX101" si="1849">((DW95+DY95)/DU95)</f>
        <v>#DIV/0!</v>
      </c>
      <c r="DY95" s="34"/>
      <c r="DZ95" s="35" t="e">
        <f t="shared" ref="DZ95:DZ101" si="1850">DY95/(DW95+DY95)</f>
        <v>#DIV/0!</v>
      </c>
      <c r="EA95" s="36"/>
      <c r="EB95" s="34"/>
      <c r="EC95" s="34"/>
      <c r="ED95" s="37"/>
      <c r="EE95" s="33"/>
      <c r="EF95" s="34"/>
      <c r="EG95" s="34">
        <f t="shared" ref="EG95:EH95" si="1851">EG92-EE95</f>
        <v>0</v>
      </c>
      <c r="EH95" s="34">
        <f t="shared" si="1851"/>
        <v>0</v>
      </c>
      <c r="EI95" s="34"/>
      <c r="EJ95" s="35" t="e">
        <f t="shared" ref="EJ95:EJ101" si="1852">((EI95+EK95)/EG95)</f>
        <v>#DIV/0!</v>
      </c>
      <c r="EK95" s="34"/>
      <c r="EL95" s="35" t="e">
        <f t="shared" ref="EL95:EL101" si="1853">EK95/(EI95+EK95)</f>
        <v>#DIV/0!</v>
      </c>
      <c r="EM95" s="36"/>
      <c r="EN95" s="34"/>
      <c r="EO95" s="34"/>
      <c r="EP95" s="37"/>
      <c r="EQ95" s="33"/>
      <c r="ER95" s="34"/>
      <c r="ES95" s="34">
        <f t="shared" ref="ES95:ET95" si="1854">ES92-EQ95</f>
        <v>0</v>
      </c>
      <c r="ET95" s="34">
        <f t="shared" si="1854"/>
        <v>0</v>
      </c>
      <c r="EU95" s="34"/>
      <c r="EV95" s="35" t="e">
        <f t="shared" ref="EV95:EV101" si="1855">((EU95+EW95)/ES95)</f>
        <v>#DIV/0!</v>
      </c>
      <c r="EW95" s="34"/>
      <c r="EX95" s="35" t="e">
        <f t="shared" ref="EX95:EX101" si="1856">EW95/(EU95+EW95)</f>
        <v>#DIV/0!</v>
      </c>
      <c r="EY95" s="36"/>
      <c r="EZ95" s="34"/>
      <c r="FA95" s="34"/>
      <c r="FB95" s="37"/>
      <c r="FC95" s="33"/>
      <c r="FD95" s="34"/>
      <c r="FE95" s="34">
        <f t="shared" ref="FE95:FF95" si="1857">FE92-FC95</f>
        <v>0</v>
      </c>
      <c r="FF95" s="34">
        <f t="shared" si="1857"/>
        <v>0</v>
      </c>
      <c r="FG95" s="34"/>
      <c r="FH95" s="35" t="e">
        <f t="shared" ref="FH95:FH101" si="1858">((FG95+FI95)/FE95)</f>
        <v>#DIV/0!</v>
      </c>
      <c r="FI95" s="34"/>
      <c r="FJ95" s="35" t="e">
        <f t="shared" ref="FJ95:FJ101" si="1859">FI95/(FG95+FI95)</f>
        <v>#DIV/0!</v>
      </c>
      <c r="FK95" s="36"/>
      <c r="FL95" s="34"/>
      <c r="FM95" s="34"/>
      <c r="FN95" s="37"/>
      <c r="FO95" s="33"/>
      <c r="FP95" s="34"/>
      <c r="FQ95" s="34">
        <f t="shared" ref="FQ95:FR95" si="1860">FQ92-FO95</f>
        <v>0</v>
      </c>
      <c r="FR95" s="34">
        <f t="shared" si="1860"/>
        <v>0</v>
      </c>
      <c r="FS95" s="34"/>
      <c r="FT95" s="35" t="e">
        <f t="shared" ref="FT95:FT101" si="1861">((FS95+FU95)/FQ95)</f>
        <v>#DIV/0!</v>
      </c>
      <c r="FU95" s="34"/>
      <c r="FV95" s="35" t="e">
        <f t="shared" ref="FV95:FV101" si="1862">FU95/(FS95+FU95)</f>
        <v>#DIV/0!</v>
      </c>
      <c r="FW95" s="36"/>
      <c r="FX95" s="34"/>
      <c r="FY95" s="34"/>
      <c r="FZ95" s="37"/>
      <c r="GA95" s="33"/>
      <c r="GB95" s="34"/>
      <c r="GC95" s="34">
        <f t="shared" ref="GC95:GD95" si="1863">GC92-GA95</f>
        <v>0</v>
      </c>
      <c r="GD95" s="34">
        <f t="shared" si="1863"/>
        <v>0</v>
      </c>
      <c r="GE95" s="34"/>
      <c r="GF95" s="35" t="e">
        <f t="shared" ref="GF95:GF101" si="1864">((GE95+GG95)/GC95)</f>
        <v>#DIV/0!</v>
      </c>
      <c r="GG95" s="34"/>
      <c r="GH95" s="35" t="e">
        <f t="shared" ref="GH95:GH101" si="1865">GG95/(GE95+GG95)</f>
        <v>#DIV/0!</v>
      </c>
      <c r="GI95" s="36"/>
      <c r="GJ95" s="34"/>
      <c r="GK95" s="34"/>
      <c r="GL95" s="37"/>
      <c r="GM95" s="33"/>
      <c r="GN95" s="34"/>
      <c r="GO95" s="34">
        <f t="shared" ref="GO95:GP95" si="1866">GO92-GM95</f>
        <v>0</v>
      </c>
      <c r="GP95" s="34">
        <f t="shared" si="1866"/>
        <v>0</v>
      </c>
      <c r="GQ95" s="34"/>
      <c r="GR95" s="35" t="e">
        <f t="shared" ref="GR95:GR101" si="1867">((GQ95+GS95)/GO95)</f>
        <v>#DIV/0!</v>
      </c>
      <c r="GS95" s="34"/>
      <c r="GT95" s="35" t="e">
        <f t="shared" ref="GT95:GT101" si="1868">GS95/(GQ95+GS95)</f>
        <v>#DIV/0!</v>
      </c>
      <c r="GU95" s="36"/>
      <c r="GV95" s="34"/>
      <c r="GW95" s="34"/>
      <c r="GX95" s="37"/>
      <c r="GY95" s="33"/>
      <c r="GZ95" s="34"/>
      <c r="HA95" s="34">
        <f t="shared" ref="HA95:HB95" si="1869">HA92-GY95</f>
        <v>0</v>
      </c>
      <c r="HB95" s="34">
        <f t="shared" si="1869"/>
        <v>0</v>
      </c>
      <c r="HC95" s="34"/>
      <c r="HD95" s="35" t="e">
        <f t="shared" ref="HD95:HD101" si="1870">((HC95+HE95)/HA95)</f>
        <v>#DIV/0!</v>
      </c>
      <c r="HE95" s="34"/>
      <c r="HF95" s="35" t="e">
        <f t="shared" ref="HF95:HF101" si="1871">HE95/(HC95+HE95)</f>
        <v>#DIV/0!</v>
      </c>
      <c r="HG95" s="36"/>
      <c r="HH95" s="34"/>
      <c r="HI95" s="34"/>
      <c r="HJ95" s="37"/>
      <c r="HK95" s="33">
        <f t="shared" ref="HK95:HN102" si="1872">+C95+O95+AA95+AM95+AY95+BK95+BW95+CI95+CU95+DG95+DS95+EE95+EQ95+FC95+FO95+GA95+GM95+GY95</f>
        <v>2</v>
      </c>
      <c r="HL95" s="34">
        <f t="shared" si="1872"/>
        <v>1</v>
      </c>
      <c r="HM95" s="34">
        <f t="shared" si="1872"/>
        <v>3415</v>
      </c>
      <c r="HN95" s="34">
        <f t="shared" si="1872"/>
        <v>305</v>
      </c>
      <c r="HO95" s="34">
        <f t="shared" ref="HO95:HO102" si="1873">+G95+S95+AE95+AQ95+BC95+BO95+CA95+CM95+CY95+DK95+DW95+EI95+EU95+FG95+FS95+GE95+GQ95+HC95+I95+U95+AG95+AS95+BE95+BQ95+CC95+CO95+DA95+DM95+DY95+EK95+EW95+FI95+FU95+GG95+GS95+HE95</f>
        <v>1765</v>
      </c>
      <c r="HP95" s="214">
        <f t="shared" ref="HP95:HP96" si="1874">+(HO95)/HM95</f>
        <v>0.5168374816983895</v>
      </c>
      <c r="HQ95" s="48">
        <f t="shared" ref="HQ95:HQ102" si="1875">+I95+U95+AG95+AS95+BE95+BQ95+CC95+CO95+DA95+DM95+DY95+EK95+EW95+FI95+FU95+GG95+GS95+HE95</f>
        <v>130</v>
      </c>
      <c r="HR95" s="35">
        <f>+(HQ95/(HO95))</f>
        <v>7.3654390934844188E-2</v>
      </c>
      <c r="HS95" s="49">
        <v>63.8</v>
      </c>
      <c r="HT95" s="50">
        <v>1541</v>
      </c>
      <c r="HU95" s="49">
        <f t="shared" ref="HU95:HU101" si="1876">+HT95/HO95*100</f>
        <v>87.308781869688389</v>
      </c>
      <c r="HV95" s="48"/>
      <c r="HW95" s="37"/>
    </row>
    <row r="96" spans="1:231" ht="18.75" x14ac:dyDescent="0.25">
      <c r="A96" s="226"/>
      <c r="B96" s="41">
        <f t="shared" si="1136"/>
        <v>44499</v>
      </c>
      <c r="C96" s="10"/>
      <c r="D96" s="11"/>
      <c r="E96" s="74">
        <f t="shared" ref="E96:F100" si="1877">E95-C96</f>
        <v>825</v>
      </c>
      <c r="F96" s="74">
        <f t="shared" si="1877"/>
        <v>71</v>
      </c>
      <c r="G96" s="11">
        <v>404</v>
      </c>
      <c r="H96" s="12">
        <f t="shared" si="1820"/>
        <v>0.53333333333333333</v>
      </c>
      <c r="I96" s="11">
        <v>36</v>
      </c>
      <c r="J96" s="12">
        <f t="shared" ref="J96:J101" si="1878">I96/(G96+I96)</f>
        <v>8.1818181818181818E-2</v>
      </c>
      <c r="K96" s="13"/>
      <c r="L96" s="11"/>
      <c r="M96" s="11"/>
      <c r="N96" s="14"/>
      <c r="O96" s="10"/>
      <c r="P96" s="11"/>
      <c r="Q96" s="74">
        <f t="shared" ref="Q96:R101" si="1879">Q95-O96</f>
        <v>838</v>
      </c>
      <c r="R96" s="74">
        <f t="shared" si="1879"/>
        <v>74</v>
      </c>
      <c r="S96" s="11">
        <v>430</v>
      </c>
      <c r="T96" s="12">
        <f t="shared" si="1822"/>
        <v>0.54534606205250602</v>
      </c>
      <c r="U96" s="11">
        <v>27</v>
      </c>
      <c r="V96" s="12">
        <f t="shared" si="1823"/>
        <v>5.9080962800875277E-2</v>
      </c>
      <c r="W96" s="13"/>
      <c r="X96" s="11"/>
      <c r="Y96" s="11"/>
      <c r="Z96" s="14"/>
      <c r="AA96" s="10">
        <v>1</v>
      </c>
      <c r="AB96" s="11">
        <v>1</v>
      </c>
      <c r="AC96" s="74">
        <f t="shared" ref="AC96:AD101" si="1880">AC95-AA96</f>
        <v>123</v>
      </c>
      <c r="AD96" s="74">
        <f t="shared" si="1880"/>
        <v>11</v>
      </c>
      <c r="AE96" s="11">
        <v>39</v>
      </c>
      <c r="AF96" s="12">
        <f t="shared" si="1825"/>
        <v>0.42276422764227645</v>
      </c>
      <c r="AG96" s="11">
        <v>13</v>
      </c>
      <c r="AH96" s="12">
        <f t="shared" si="1826"/>
        <v>0.25</v>
      </c>
      <c r="AI96" s="13"/>
      <c r="AJ96" s="11"/>
      <c r="AK96" s="11"/>
      <c r="AL96" s="14"/>
      <c r="AM96" s="10"/>
      <c r="AN96" s="11"/>
      <c r="AO96" s="74">
        <f t="shared" ref="AO96:AP101" si="1881">AO95-AM96</f>
        <v>828</v>
      </c>
      <c r="AP96" s="74">
        <f t="shared" si="1881"/>
        <v>75</v>
      </c>
      <c r="AQ96" s="11">
        <v>433</v>
      </c>
      <c r="AR96" s="12">
        <f t="shared" si="1828"/>
        <v>0.55797101449275366</v>
      </c>
      <c r="AS96" s="11">
        <v>29</v>
      </c>
      <c r="AT96" s="12">
        <f t="shared" si="1829"/>
        <v>6.2770562770562768E-2</v>
      </c>
      <c r="AU96" s="13"/>
      <c r="AV96" s="11"/>
      <c r="AW96" s="11"/>
      <c r="AX96" s="14"/>
      <c r="AY96" s="10"/>
      <c r="AZ96" s="11"/>
      <c r="BA96" s="74">
        <f t="shared" ref="BA96:BB101" si="1882">BA95-AY96</f>
        <v>800</v>
      </c>
      <c r="BB96" s="74">
        <f t="shared" si="1882"/>
        <v>73</v>
      </c>
      <c r="BC96" s="11">
        <v>379</v>
      </c>
      <c r="BD96" s="12">
        <f t="shared" si="1831"/>
        <v>0.52875000000000005</v>
      </c>
      <c r="BE96" s="11">
        <v>44</v>
      </c>
      <c r="BF96" s="12">
        <f t="shared" si="1832"/>
        <v>0.10401891252955082</v>
      </c>
      <c r="BG96" s="13"/>
      <c r="BH96" s="11"/>
      <c r="BI96" s="11"/>
      <c r="BJ96" s="14"/>
      <c r="BK96" s="10"/>
      <c r="BL96" s="11"/>
      <c r="BM96" s="74">
        <f t="shared" ref="BM96:BN101" si="1883">BM95-BK96</f>
        <v>0</v>
      </c>
      <c r="BN96" s="74">
        <f t="shared" si="1883"/>
        <v>0</v>
      </c>
      <c r="BO96" s="11"/>
      <c r="BP96" s="12" t="e">
        <f t="shared" si="1834"/>
        <v>#DIV/0!</v>
      </c>
      <c r="BQ96" s="11"/>
      <c r="BR96" s="12" t="e">
        <f t="shared" si="1835"/>
        <v>#DIV/0!</v>
      </c>
      <c r="BS96" s="13"/>
      <c r="BT96" s="11"/>
      <c r="BU96" s="11"/>
      <c r="BV96" s="14"/>
      <c r="BW96" s="10"/>
      <c r="BX96" s="11"/>
      <c r="BY96" s="74">
        <f t="shared" ref="BY96:BZ101" si="1884">BY95-BW96</f>
        <v>0</v>
      </c>
      <c r="BZ96" s="74">
        <f t="shared" si="1884"/>
        <v>0</v>
      </c>
      <c r="CA96" s="11"/>
      <c r="CB96" s="12" t="e">
        <f t="shared" si="1837"/>
        <v>#DIV/0!</v>
      </c>
      <c r="CC96" s="11"/>
      <c r="CD96" s="12" t="e">
        <f t="shared" si="1838"/>
        <v>#DIV/0!</v>
      </c>
      <c r="CE96" s="13"/>
      <c r="CF96" s="11"/>
      <c r="CG96" s="11"/>
      <c r="CH96" s="14"/>
      <c r="CI96" s="10"/>
      <c r="CJ96" s="11"/>
      <c r="CK96" s="74">
        <f t="shared" ref="CK96:CL101" si="1885">CK95-CI96</f>
        <v>0</v>
      </c>
      <c r="CL96" s="74">
        <f t="shared" si="1885"/>
        <v>0</v>
      </c>
      <c r="CM96" s="11"/>
      <c r="CN96" s="12" t="e">
        <f t="shared" si="1840"/>
        <v>#DIV/0!</v>
      </c>
      <c r="CO96" s="11"/>
      <c r="CP96" s="12" t="e">
        <f t="shared" si="1841"/>
        <v>#DIV/0!</v>
      </c>
      <c r="CQ96" s="13"/>
      <c r="CR96" s="11"/>
      <c r="CS96" s="11"/>
      <c r="CT96" s="14"/>
      <c r="CU96" s="10"/>
      <c r="CV96" s="11"/>
      <c r="CW96" s="74">
        <f t="shared" ref="CW96:CX101" si="1886">CW95-CU96</f>
        <v>0</v>
      </c>
      <c r="CX96" s="74">
        <f t="shared" si="1886"/>
        <v>0</v>
      </c>
      <c r="CY96" s="11"/>
      <c r="CZ96" s="12" t="e">
        <f t="shared" si="1843"/>
        <v>#DIV/0!</v>
      </c>
      <c r="DA96" s="11"/>
      <c r="DB96" s="12" t="e">
        <f t="shared" si="1844"/>
        <v>#DIV/0!</v>
      </c>
      <c r="DC96" s="13"/>
      <c r="DD96" s="11"/>
      <c r="DE96" s="11"/>
      <c r="DF96" s="14"/>
      <c r="DG96" s="10"/>
      <c r="DH96" s="11"/>
      <c r="DI96" s="74">
        <f t="shared" ref="DI96:DJ101" si="1887">DI95-DG96</f>
        <v>0</v>
      </c>
      <c r="DJ96" s="74">
        <f t="shared" si="1887"/>
        <v>0</v>
      </c>
      <c r="DK96" s="11"/>
      <c r="DL96" s="12" t="e">
        <f t="shared" si="1846"/>
        <v>#DIV/0!</v>
      </c>
      <c r="DM96" s="11"/>
      <c r="DN96" s="12" t="e">
        <f t="shared" si="1847"/>
        <v>#DIV/0!</v>
      </c>
      <c r="DO96" s="13"/>
      <c r="DP96" s="11"/>
      <c r="DQ96" s="11"/>
      <c r="DR96" s="14"/>
      <c r="DS96" s="10"/>
      <c r="DT96" s="11"/>
      <c r="DU96" s="74">
        <f t="shared" ref="DU96:DV101" si="1888">DU95-DS96</f>
        <v>0</v>
      </c>
      <c r="DV96" s="74">
        <f t="shared" si="1888"/>
        <v>0</v>
      </c>
      <c r="DW96" s="11"/>
      <c r="DX96" s="12" t="e">
        <f t="shared" si="1849"/>
        <v>#DIV/0!</v>
      </c>
      <c r="DY96" s="11"/>
      <c r="DZ96" s="12" t="e">
        <f t="shared" si="1850"/>
        <v>#DIV/0!</v>
      </c>
      <c r="EA96" s="13"/>
      <c r="EB96" s="11"/>
      <c r="EC96" s="11"/>
      <c r="ED96" s="14"/>
      <c r="EE96" s="10"/>
      <c r="EF96" s="11"/>
      <c r="EG96" s="74">
        <f t="shared" ref="EG96:EH101" si="1889">EG95-EE96</f>
        <v>0</v>
      </c>
      <c r="EH96" s="74">
        <f t="shared" si="1889"/>
        <v>0</v>
      </c>
      <c r="EI96" s="11"/>
      <c r="EJ96" s="12" t="e">
        <f t="shared" si="1852"/>
        <v>#DIV/0!</v>
      </c>
      <c r="EK96" s="11"/>
      <c r="EL96" s="12" t="e">
        <f t="shared" si="1853"/>
        <v>#DIV/0!</v>
      </c>
      <c r="EM96" s="13"/>
      <c r="EN96" s="11"/>
      <c r="EO96" s="11"/>
      <c r="EP96" s="14"/>
      <c r="EQ96" s="10"/>
      <c r="ER96" s="11"/>
      <c r="ES96" s="74">
        <f t="shared" ref="ES96:ET101" si="1890">ES95-EQ96</f>
        <v>0</v>
      </c>
      <c r="ET96" s="74">
        <f t="shared" si="1890"/>
        <v>0</v>
      </c>
      <c r="EU96" s="11"/>
      <c r="EV96" s="12" t="e">
        <f t="shared" si="1855"/>
        <v>#DIV/0!</v>
      </c>
      <c r="EW96" s="11"/>
      <c r="EX96" s="12" t="e">
        <f t="shared" si="1856"/>
        <v>#DIV/0!</v>
      </c>
      <c r="EY96" s="13"/>
      <c r="EZ96" s="11"/>
      <c r="FA96" s="11"/>
      <c r="FB96" s="14"/>
      <c r="FC96" s="10"/>
      <c r="FD96" s="11"/>
      <c r="FE96" s="74">
        <f t="shared" ref="FE96:FF101" si="1891">FE95-FC96</f>
        <v>0</v>
      </c>
      <c r="FF96" s="74">
        <f t="shared" si="1891"/>
        <v>0</v>
      </c>
      <c r="FG96" s="11"/>
      <c r="FH96" s="12" t="e">
        <f t="shared" si="1858"/>
        <v>#DIV/0!</v>
      </c>
      <c r="FI96" s="11"/>
      <c r="FJ96" s="12" t="e">
        <f t="shared" si="1859"/>
        <v>#DIV/0!</v>
      </c>
      <c r="FK96" s="13"/>
      <c r="FL96" s="11"/>
      <c r="FM96" s="11"/>
      <c r="FN96" s="14"/>
      <c r="FO96" s="10"/>
      <c r="FP96" s="11"/>
      <c r="FQ96" s="74">
        <f t="shared" ref="FQ96:FR101" si="1892">FQ95-FO96</f>
        <v>0</v>
      </c>
      <c r="FR96" s="74">
        <f t="shared" si="1892"/>
        <v>0</v>
      </c>
      <c r="FS96" s="11"/>
      <c r="FT96" s="12" t="e">
        <f t="shared" si="1861"/>
        <v>#DIV/0!</v>
      </c>
      <c r="FU96" s="11"/>
      <c r="FV96" s="12" t="e">
        <f t="shared" si="1862"/>
        <v>#DIV/0!</v>
      </c>
      <c r="FW96" s="13"/>
      <c r="FX96" s="11"/>
      <c r="FY96" s="11"/>
      <c r="FZ96" s="14"/>
      <c r="GA96" s="10"/>
      <c r="GB96" s="11"/>
      <c r="GC96" s="74">
        <f t="shared" ref="GC96:GD101" si="1893">GC95-GA96</f>
        <v>0</v>
      </c>
      <c r="GD96" s="74">
        <f t="shared" si="1893"/>
        <v>0</v>
      </c>
      <c r="GE96" s="11"/>
      <c r="GF96" s="12" t="e">
        <f t="shared" si="1864"/>
        <v>#DIV/0!</v>
      </c>
      <c r="GG96" s="11"/>
      <c r="GH96" s="12" t="e">
        <f t="shared" si="1865"/>
        <v>#DIV/0!</v>
      </c>
      <c r="GI96" s="13"/>
      <c r="GJ96" s="11"/>
      <c r="GK96" s="11"/>
      <c r="GL96" s="14"/>
      <c r="GM96" s="10"/>
      <c r="GN96" s="11"/>
      <c r="GO96" s="74">
        <f t="shared" ref="GO96:GP101" si="1894">GO95-GM96</f>
        <v>0</v>
      </c>
      <c r="GP96" s="74">
        <f t="shared" si="1894"/>
        <v>0</v>
      </c>
      <c r="GQ96" s="11"/>
      <c r="GR96" s="12" t="e">
        <f t="shared" si="1867"/>
        <v>#DIV/0!</v>
      </c>
      <c r="GS96" s="11"/>
      <c r="GT96" s="12" t="e">
        <f t="shared" si="1868"/>
        <v>#DIV/0!</v>
      </c>
      <c r="GU96" s="13"/>
      <c r="GV96" s="11"/>
      <c r="GW96" s="11"/>
      <c r="GX96" s="14"/>
      <c r="GY96" s="10"/>
      <c r="GZ96" s="11"/>
      <c r="HA96" s="74">
        <f t="shared" ref="HA96:HB101" si="1895">HA95-GY96</f>
        <v>0</v>
      </c>
      <c r="HB96" s="74">
        <f t="shared" si="1895"/>
        <v>0</v>
      </c>
      <c r="HC96" s="11"/>
      <c r="HD96" s="12" t="e">
        <f t="shared" si="1870"/>
        <v>#DIV/0!</v>
      </c>
      <c r="HE96" s="11"/>
      <c r="HF96" s="12" t="e">
        <f t="shared" si="1871"/>
        <v>#DIV/0!</v>
      </c>
      <c r="HG96" s="13"/>
      <c r="HH96" s="11"/>
      <c r="HI96" s="11"/>
      <c r="HJ96" s="14"/>
      <c r="HK96" s="10">
        <f t="shared" si="1872"/>
        <v>1</v>
      </c>
      <c r="HL96" s="11">
        <f t="shared" si="1872"/>
        <v>1</v>
      </c>
      <c r="HM96" s="11">
        <f t="shared" si="1872"/>
        <v>3414</v>
      </c>
      <c r="HN96" s="11">
        <f t="shared" si="1872"/>
        <v>304</v>
      </c>
      <c r="HO96" s="11">
        <f t="shared" si="1873"/>
        <v>1834</v>
      </c>
      <c r="HP96" s="215">
        <f t="shared" si="1874"/>
        <v>0.53719976567076744</v>
      </c>
      <c r="HQ96" s="15">
        <f t="shared" si="1875"/>
        <v>149</v>
      </c>
      <c r="HR96" s="12">
        <f t="shared" ref="HR96:HR102" si="1896">+(HQ96/(HO96))</f>
        <v>8.1243184296619406E-2</v>
      </c>
      <c r="HS96" s="16">
        <v>64</v>
      </c>
      <c r="HT96" s="17">
        <v>1595</v>
      </c>
      <c r="HU96" s="16">
        <f t="shared" si="1876"/>
        <v>86.968375136314066</v>
      </c>
      <c r="HV96" s="15"/>
      <c r="HW96" s="14"/>
    </row>
    <row r="97" spans="1:231" ht="18.75" x14ac:dyDescent="0.25">
      <c r="A97" s="226"/>
      <c r="B97" s="41">
        <f t="shared" si="1136"/>
        <v>44500</v>
      </c>
      <c r="C97" s="10">
        <v>1</v>
      </c>
      <c r="D97" s="11"/>
      <c r="E97" s="74">
        <f t="shared" si="1877"/>
        <v>824</v>
      </c>
      <c r="F97" s="74">
        <f t="shared" si="1877"/>
        <v>71</v>
      </c>
      <c r="G97" s="11">
        <v>430</v>
      </c>
      <c r="H97" s="12">
        <f t="shared" si="1820"/>
        <v>0.57402912621359226</v>
      </c>
      <c r="I97" s="11">
        <v>43</v>
      </c>
      <c r="J97" s="12">
        <f t="shared" si="1878"/>
        <v>9.0909090909090912E-2</v>
      </c>
      <c r="K97" s="13"/>
      <c r="L97" s="11"/>
      <c r="M97" s="11"/>
      <c r="N97" s="14"/>
      <c r="O97" s="10">
        <v>1</v>
      </c>
      <c r="P97" s="11"/>
      <c r="Q97" s="74">
        <f t="shared" si="1879"/>
        <v>837</v>
      </c>
      <c r="R97" s="74">
        <f t="shared" si="1879"/>
        <v>74</v>
      </c>
      <c r="S97" s="11">
        <v>441</v>
      </c>
      <c r="T97" s="12">
        <f t="shared" si="1822"/>
        <v>0.56750298685782552</v>
      </c>
      <c r="U97" s="11">
        <v>34</v>
      </c>
      <c r="V97" s="12">
        <f t="shared" si="1823"/>
        <v>7.1578947368421048E-2</v>
      </c>
      <c r="W97" s="13"/>
      <c r="X97" s="11"/>
      <c r="Y97" s="11"/>
      <c r="Z97" s="14"/>
      <c r="AA97" s="10">
        <v>2</v>
      </c>
      <c r="AB97" s="11"/>
      <c r="AC97" s="74">
        <f t="shared" si="1880"/>
        <v>121</v>
      </c>
      <c r="AD97" s="74">
        <f t="shared" si="1880"/>
        <v>11</v>
      </c>
      <c r="AE97" s="11">
        <v>54</v>
      </c>
      <c r="AF97" s="12">
        <f t="shared" si="1825"/>
        <v>0.50413223140495866</v>
      </c>
      <c r="AG97" s="11">
        <v>7</v>
      </c>
      <c r="AH97" s="12">
        <f t="shared" si="1826"/>
        <v>0.11475409836065574</v>
      </c>
      <c r="AI97" s="13"/>
      <c r="AJ97" s="11"/>
      <c r="AK97" s="11"/>
      <c r="AL97" s="14"/>
      <c r="AM97" s="10"/>
      <c r="AN97" s="11"/>
      <c r="AO97" s="74">
        <f t="shared" si="1881"/>
        <v>828</v>
      </c>
      <c r="AP97" s="74">
        <f t="shared" si="1881"/>
        <v>75</v>
      </c>
      <c r="AQ97" s="11">
        <v>466</v>
      </c>
      <c r="AR97" s="12">
        <f t="shared" si="1828"/>
        <v>0.59661835748792269</v>
      </c>
      <c r="AS97" s="11">
        <v>28</v>
      </c>
      <c r="AT97" s="12">
        <f t="shared" si="1829"/>
        <v>5.6680161943319839E-2</v>
      </c>
      <c r="AU97" s="13"/>
      <c r="AV97" s="11"/>
      <c r="AW97" s="11"/>
      <c r="AX97" s="14"/>
      <c r="AY97" s="10"/>
      <c r="AZ97" s="11"/>
      <c r="BA97" s="74">
        <f t="shared" si="1882"/>
        <v>800</v>
      </c>
      <c r="BB97" s="74">
        <f t="shared" si="1882"/>
        <v>73</v>
      </c>
      <c r="BC97" s="11">
        <v>395</v>
      </c>
      <c r="BD97" s="12">
        <f t="shared" si="1831"/>
        <v>0.53749999999999998</v>
      </c>
      <c r="BE97" s="11">
        <v>35</v>
      </c>
      <c r="BF97" s="12">
        <f t="shared" si="1832"/>
        <v>8.1395348837209308E-2</v>
      </c>
      <c r="BG97" s="13"/>
      <c r="BH97" s="11"/>
      <c r="BI97" s="11"/>
      <c r="BJ97" s="14"/>
      <c r="BK97" s="10"/>
      <c r="BL97" s="11"/>
      <c r="BM97" s="74">
        <f t="shared" si="1883"/>
        <v>0</v>
      </c>
      <c r="BN97" s="74">
        <f t="shared" si="1883"/>
        <v>0</v>
      </c>
      <c r="BO97" s="11"/>
      <c r="BP97" s="12" t="e">
        <f t="shared" si="1834"/>
        <v>#DIV/0!</v>
      </c>
      <c r="BQ97" s="11"/>
      <c r="BR97" s="12" t="e">
        <f t="shared" si="1835"/>
        <v>#DIV/0!</v>
      </c>
      <c r="BS97" s="13"/>
      <c r="BT97" s="11"/>
      <c r="BU97" s="11"/>
      <c r="BV97" s="14"/>
      <c r="BW97" s="10"/>
      <c r="BX97" s="11"/>
      <c r="BY97" s="74">
        <f t="shared" si="1884"/>
        <v>0</v>
      </c>
      <c r="BZ97" s="74">
        <f t="shared" si="1884"/>
        <v>0</v>
      </c>
      <c r="CA97" s="11"/>
      <c r="CB97" s="12" t="e">
        <f t="shared" si="1837"/>
        <v>#DIV/0!</v>
      </c>
      <c r="CC97" s="11"/>
      <c r="CD97" s="12" t="e">
        <f t="shared" si="1838"/>
        <v>#DIV/0!</v>
      </c>
      <c r="CE97" s="13"/>
      <c r="CF97" s="11"/>
      <c r="CG97" s="11"/>
      <c r="CH97" s="14"/>
      <c r="CI97" s="10"/>
      <c r="CJ97" s="11"/>
      <c r="CK97" s="74">
        <f t="shared" si="1885"/>
        <v>0</v>
      </c>
      <c r="CL97" s="74">
        <f t="shared" si="1885"/>
        <v>0</v>
      </c>
      <c r="CM97" s="11"/>
      <c r="CN97" s="12" t="e">
        <f t="shared" si="1840"/>
        <v>#DIV/0!</v>
      </c>
      <c r="CO97" s="11"/>
      <c r="CP97" s="12" t="e">
        <f t="shared" si="1841"/>
        <v>#DIV/0!</v>
      </c>
      <c r="CQ97" s="13"/>
      <c r="CR97" s="11"/>
      <c r="CS97" s="11"/>
      <c r="CT97" s="14"/>
      <c r="CU97" s="10"/>
      <c r="CV97" s="11"/>
      <c r="CW97" s="74">
        <f t="shared" si="1886"/>
        <v>0</v>
      </c>
      <c r="CX97" s="74">
        <f t="shared" si="1886"/>
        <v>0</v>
      </c>
      <c r="CY97" s="11"/>
      <c r="CZ97" s="12" t="e">
        <f t="shared" si="1843"/>
        <v>#DIV/0!</v>
      </c>
      <c r="DA97" s="11"/>
      <c r="DB97" s="12" t="e">
        <f t="shared" si="1844"/>
        <v>#DIV/0!</v>
      </c>
      <c r="DC97" s="13"/>
      <c r="DD97" s="11"/>
      <c r="DE97" s="11"/>
      <c r="DF97" s="14"/>
      <c r="DG97" s="10"/>
      <c r="DH97" s="11"/>
      <c r="DI97" s="74">
        <f t="shared" si="1887"/>
        <v>0</v>
      </c>
      <c r="DJ97" s="74">
        <f t="shared" si="1887"/>
        <v>0</v>
      </c>
      <c r="DK97" s="11"/>
      <c r="DL97" s="12" t="e">
        <f t="shared" si="1846"/>
        <v>#DIV/0!</v>
      </c>
      <c r="DM97" s="11"/>
      <c r="DN97" s="12" t="e">
        <f t="shared" si="1847"/>
        <v>#DIV/0!</v>
      </c>
      <c r="DO97" s="13"/>
      <c r="DP97" s="11"/>
      <c r="DQ97" s="11"/>
      <c r="DR97" s="14"/>
      <c r="DS97" s="10"/>
      <c r="DT97" s="11"/>
      <c r="DU97" s="74">
        <f t="shared" si="1888"/>
        <v>0</v>
      </c>
      <c r="DV97" s="74">
        <f t="shared" si="1888"/>
        <v>0</v>
      </c>
      <c r="DW97" s="11"/>
      <c r="DX97" s="12" t="e">
        <f t="shared" si="1849"/>
        <v>#DIV/0!</v>
      </c>
      <c r="DY97" s="11"/>
      <c r="DZ97" s="12" t="e">
        <f t="shared" si="1850"/>
        <v>#DIV/0!</v>
      </c>
      <c r="EA97" s="13"/>
      <c r="EB97" s="11"/>
      <c r="EC97" s="11"/>
      <c r="ED97" s="14"/>
      <c r="EE97" s="10"/>
      <c r="EF97" s="11"/>
      <c r="EG97" s="74">
        <f t="shared" si="1889"/>
        <v>0</v>
      </c>
      <c r="EH97" s="74">
        <f t="shared" si="1889"/>
        <v>0</v>
      </c>
      <c r="EI97" s="11"/>
      <c r="EJ97" s="12" t="e">
        <f t="shared" si="1852"/>
        <v>#DIV/0!</v>
      </c>
      <c r="EK97" s="11"/>
      <c r="EL97" s="12" t="e">
        <f t="shared" si="1853"/>
        <v>#DIV/0!</v>
      </c>
      <c r="EM97" s="13"/>
      <c r="EN97" s="11"/>
      <c r="EO97" s="11"/>
      <c r="EP97" s="14"/>
      <c r="EQ97" s="10"/>
      <c r="ER97" s="11"/>
      <c r="ES97" s="74">
        <f t="shared" si="1890"/>
        <v>0</v>
      </c>
      <c r="ET97" s="74">
        <f t="shared" si="1890"/>
        <v>0</v>
      </c>
      <c r="EU97" s="11"/>
      <c r="EV97" s="12" t="e">
        <f t="shared" si="1855"/>
        <v>#DIV/0!</v>
      </c>
      <c r="EW97" s="11"/>
      <c r="EX97" s="12" t="e">
        <f t="shared" si="1856"/>
        <v>#DIV/0!</v>
      </c>
      <c r="EY97" s="13"/>
      <c r="EZ97" s="11"/>
      <c r="FA97" s="11"/>
      <c r="FB97" s="14"/>
      <c r="FC97" s="10"/>
      <c r="FD97" s="11"/>
      <c r="FE97" s="74">
        <f t="shared" si="1891"/>
        <v>0</v>
      </c>
      <c r="FF97" s="74">
        <f t="shared" si="1891"/>
        <v>0</v>
      </c>
      <c r="FG97" s="11"/>
      <c r="FH97" s="12" t="e">
        <f t="shared" si="1858"/>
        <v>#DIV/0!</v>
      </c>
      <c r="FI97" s="11"/>
      <c r="FJ97" s="12" t="e">
        <f t="shared" si="1859"/>
        <v>#DIV/0!</v>
      </c>
      <c r="FK97" s="13"/>
      <c r="FL97" s="11"/>
      <c r="FM97" s="11"/>
      <c r="FN97" s="14"/>
      <c r="FO97" s="10"/>
      <c r="FP97" s="11"/>
      <c r="FQ97" s="74">
        <f t="shared" si="1892"/>
        <v>0</v>
      </c>
      <c r="FR97" s="74">
        <f t="shared" si="1892"/>
        <v>0</v>
      </c>
      <c r="FS97" s="11"/>
      <c r="FT97" s="12" t="e">
        <f t="shared" si="1861"/>
        <v>#DIV/0!</v>
      </c>
      <c r="FU97" s="11"/>
      <c r="FV97" s="12" t="e">
        <f t="shared" si="1862"/>
        <v>#DIV/0!</v>
      </c>
      <c r="FW97" s="13"/>
      <c r="FX97" s="11"/>
      <c r="FY97" s="11"/>
      <c r="FZ97" s="14"/>
      <c r="GA97" s="10"/>
      <c r="GB97" s="11"/>
      <c r="GC97" s="74">
        <f t="shared" si="1893"/>
        <v>0</v>
      </c>
      <c r="GD97" s="74">
        <f t="shared" si="1893"/>
        <v>0</v>
      </c>
      <c r="GE97" s="11"/>
      <c r="GF97" s="12" t="e">
        <f t="shared" si="1864"/>
        <v>#DIV/0!</v>
      </c>
      <c r="GG97" s="11"/>
      <c r="GH97" s="12" t="e">
        <f t="shared" si="1865"/>
        <v>#DIV/0!</v>
      </c>
      <c r="GI97" s="13"/>
      <c r="GJ97" s="11"/>
      <c r="GK97" s="11"/>
      <c r="GL97" s="14"/>
      <c r="GM97" s="10"/>
      <c r="GN97" s="11"/>
      <c r="GO97" s="74">
        <f t="shared" si="1894"/>
        <v>0</v>
      </c>
      <c r="GP97" s="74">
        <f t="shared" si="1894"/>
        <v>0</v>
      </c>
      <c r="GQ97" s="11"/>
      <c r="GR97" s="12" t="e">
        <f t="shared" si="1867"/>
        <v>#DIV/0!</v>
      </c>
      <c r="GS97" s="11"/>
      <c r="GT97" s="12" t="e">
        <f t="shared" si="1868"/>
        <v>#DIV/0!</v>
      </c>
      <c r="GU97" s="13"/>
      <c r="GV97" s="11"/>
      <c r="GW97" s="11"/>
      <c r="GX97" s="14"/>
      <c r="GY97" s="10"/>
      <c r="GZ97" s="11"/>
      <c r="HA97" s="74">
        <f t="shared" si="1895"/>
        <v>0</v>
      </c>
      <c r="HB97" s="74">
        <f t="shared" si="1895"/>
        <v>0</v>
      </c>
      <c r="HC97" s="11"/>
      <c r="HD97" s="12" t="e">
        <f t="shared" si="1870"/>
        <v>#DIV/0!</v>
      </c>
      <c r="HE97" s="11"/>
      <c r="HF97" s="12" t="e">
        <f t="shared" si="1871"/>
        <v>#DIV/0!</v>
      </c>
      <c r="HG97" s="13"/>
      <c r="HH97" s="11"/>
      <c r="HI97" s="11"/>
      <c r="HJ97" s="14"/>
      <c r="HK97" s="10">
        <f t="shared" si="1872"/>
        <v>4</v>
      </c>
      <c r="HL97" s="11">
        <f t="shared" si="1872"/>
        <v>0</v>
      </c>
      <c r="HM97" s="11">
        <f t="shared" si="1872"/>
        <v>3410</v>
      </c>
      <c r="HN97" s="11">
        <f t="shared" si="1872"/>
        <v>304</v>
      </c>
      <c r="HO97" s="11">
        <f t="shared" si="1873"/>
        <v>1933</v>
      </c>
      <c r="HP97" s="215">
        <f>+(HO97)/HM97</f>
        <v>0.56686217008797657</v>
      </c>
      <c r="HQ97" s="15">
        <f t="shared" si="1875"/>
        <v>147</v>
      </c>
      <c r="HR97" s="12">
        <f t="shared" si="1896"/>
        <v>7.6047594412829794E-2</v>
      </c>
      <c r="HS97" s="16">
        <v>63.9</v>
      </c>
      <c r="HT97" s="17">
        <v>1686</v>
      </c>
      <c r="HU97" s="16">
        <f t="shared" si="1876"/>
        <v>87.221934816347641</v>
      </c>
      <c r="HV97" s="15"/>
      <c r="HW97" s="14"/>
    </row>
    <row r="98" spans="1:231" ht="18.75" x14ac:dyDescent="0.25">
      <c r="A98" s="226"/>
      <c r="B98" s="41">
        <f t="shared" si="1136"/>
        <v>44501</v>
      </c>
      <c r="C98" s="10">
        <v>1</v>
      </c>
      <c r="D98" s="11"/>
      <c r="E98" s="74">
        <f t="shared" si="1877"/>
        <v>823</v>
      </c>
      <c r="F98" s="74">
        <f t="shared" si="1877"/>
        <v>71</v>
      </c>
      <c r="G98" s="11">
        <v>390</v>
      </c>
      <c r="H98" s="12">
        <f t="shared" si="1820"/>
        <v>0.51761846901579589</v>
      </c>
      <c r="I98" s="11">
        <v>36</v>
      </c>
      <c r="J98" s="12">
        <f t="shared" si="1878"/>
        <v>8.4507042253521125E-2</v>
      </c>
      <c r="K98" s="11"/>
      <c r="L98" s="11"/>
      <c r="M98" s="18"/>
      <c r="N98" s="20"/>
      <c r="O98" s="10"/>
      <c r="P98" s="11"/>
      <c r="Q98" s="74">
        <f t="shared" si="1879"/>
        <v>837</v>
      </c>
      <c r="R98" s="74">
        <f t="shared" si="1879"/>
        <v>74</v>
      </c>
      <c r="S98" s="11">
        <v>411</v>
      </c>
      <c r="T98" s="12">
        <f t="shared" si="1822"/>
        <v>0.52090800477897248</v>
      </c>
      <c r="U98" s="11">
        <v>25</v>
      </c>
      <c r="V98" s="12">
        <f t="shared" si="1823"/>
        <v>5.7339449541284407E-2</v>
      </c>
      <c r="W98" s="11"/>
      <c r="X98" s="11"/>
      <c r="Y98" s="18"/>
      <c r="Z98" s="20"/>
      <c r="AA98" s="10">
        <v>1</v>
      </c>
      <c r="AB98" s="11"/>
      <c r="AC98" s="74">
        <f t="shared" si="1880"/>
        <v>120</v>
      </c>
      <c r="AD98" s="74">
        <f t="shared" si="1880"/>
        <v>11</v>
      </c>
      <c r="AE98" s="11">
        <v>49</v>
      </c>
      <c r="AF98" s="12">
        <f t="shared" si="1825"/>
        <v>0.45833333333333331</v>
      </c>
      <c r="AG98" s="11">
        <v>6</v>
      </c>
      <c r="AH98" s="12">
        <f t="shared" si="1826"/>
        <v>0.10909090909090909</v>
      </c>
      <c r="AI98" s="11"/>
      <c r="AJ98" s="11"/>
      <c r="AK98" s="18"/>
      <c r="AL98" s="20"/>
      <c r="AM98" s="10"/>
      <c r="AN98" s="11"/>
      <c r="AO98" s="74">
        <f t="shared" si="1881"/>
        <v>828</v>
      </c>
      <c r="AP98" s="74">
        <f t="shared" si="1881"/>
        <v>75</v>
      </c>
      <c r="AQ98" s="11">
        <v>412</v>
      </c>
      <c r="AR98" s="12">
        <f t="shared" si="1828"/>
        <v>0.54347826086956519</v>
      </c>
      <c r="AS98" s="11">
        <v>38</v>
      </c>
      <c r="AT98" s="12">
        <f t="shared" si="1829"/>
        <v>8.4444444444444447E-2</v>
      </c>
      <c r="AU98" s="11"/>
      <c r="AV98" s="11"/>
      <c r="AW98" s="18"/>
      <c r="AX98" s="20"/>
      <c r="AY98" s="10"/>
      <c r="AZ98" s="11"/>
      <c r="BA98" s="74">
        <f t="shared" si="1882"/>
        <v>800</v>
      </c>
      <c r="BB98" s="74">
        <f t="shared" si="1882"/>
        <v>73</v>
      </c>
      <c r="BC98" s="11">
        <v>373</v>
      </c>
      <c r="BD98" s="12">
        <f t="shared" si="1831"/>
        <v>0.51749999999999996</v>
      </c>
      <c r="BE98" s="11">
        <v>41</v>
      </c>
      <c r="BF98" s="12">
        <f t="shared" si="1832"/>
        <v>9.9033816425120769E-2</v>
      </c>
      <c r="BG98" s="11"/>
      <c r="BH98" s="11"/>
      <c r="BI98" s="18"/>
      <c r="BJ98" s="20"/>
      <c r="BK98" s="10"/>
      <c r="BL98" s="11"/>
      <c r="BM98" s="74">
        <f t="shared" si="1883"/>
        <v>0</v>
      </c>
      <c r="BN98" s="74">
        <f t="shared" si="1883"/>
        <v>0</v>
      </c>
      <c r="BO98" s="11"/>
      <c r="BP98" s="12" t="e">
        <f t="shared" si="1834"/>
        <v>#DIV/0!</v>
      </c>
      <c r="BQ98" s="11"/>
      <c r="BR98" s="12" t="e">
        <f t="shared" si="1835"/>
        <v>#DIV/0!</v>
      </c>
      <c r="BS98" s="11"/>
      <c r="BT98" s="11"/>
      <c r="BU98" s="18"/>
      <c r="BV98" s="20"/>
      <c r="BW98" s="10"/>
      <c r="BX98" s="11"/>
      <c r="BY98" s="74">
        <f t="shared" si="1884"/>
        <v>0</v>
      </c>
      <c r="BZ98" s="74">
        <f t="shared" si="1884"/>
        <v>0</v>
      </c>
      <c r="CA98" s="11"/>
      <c r="CB98" s="12" t="e">
        <f t="shared" si="1837"/>
        <v>#DIV/0!</v>
      </c>
      <c r="CC98" s="11"/>
      <c r="CD98" s="12" t="e">
        <f t="shared" si="1838"/>
        <v>#DIV/0!</v>
      </c>
      <c r="CE98" s="11"/>
      <c r="CF98" s="11"/>
      <c r="CG98" s="18"/>
      <c r="CH98" s="20"/>
      <c r="CI98" s="10"/>
      <c r="CJ98" s="11"/>
      <c r="CK98" s="74">
        <f t="shared" si="1885"/>
        <v>0</v>
      </c>
      <c r="CL98" s="74">
        <f t="shared" si="1885"/>
        <v>0</v>
      </c>
      <c r="CM98" s="11"/>
      <c r="CN98" s="12" t="e">
        <f t="shared" si="1840"/>
        <v>#DIV/0!</v>
      </c>
      <c r="CO98" s="11"/>
      <c r="CP98" s="12" t="e">
        <f t="shared" si="1841"/>
        <v>#DIV/0!</v>
      </c>
      <c r="CQ98" s="11"/>
      <c r="CR98" s="11"/>
      <c r="CS98" s="18"/>
      <c r="CT98" s="20"/>
      <c r="CU98" s="10"/>
      <c r="CV98" s="11"/>
      <c r="CW98" s="74">
        <f t="shared" si="1886"/>
        <v>0</v>
      </c>
      <c r="CX98" s="74">
        <f t="shared" si="1886"/>
        <v>0</v>
      </c>
      <c r="CY98" s="11"/>
      <c r="CZ98" s="12" t="e">
        <f t="shared" si="1843"/>
        <v>#DIV/0!</v>
      </c>
      <c r="DA98" s="11"/>
      <c r="DB98" s="12" t="e">
        <f t="shared" si="1844"/>
        <v>#DIV/0!</v>
      </c>
      <c r="DC98" s="11"/>
      <c r="DD98" s="11"/>
      <c r="DE98" s="18"/>
      <c r="DF98" s="20"/>
      <c r="DG98" s="10"/>
      <c r="DH98" s="11"/>
      <c r="DI98" s="74">
        <f t="shared" si="1887"/>
        <v>0</v>
      </c>
      <c r="DJ98" s="74">
        <f t="shared" si="1887"/>
        <v>0</v>
      </c>
      <c r="DK98" s="11"/>
      <c r="DL98" s="12" t="e">
        <f t="shared" si="1846"/>
        <v>#DIV/0!</v>
      </c>
      <c r="DM98" s="11"/>
      <c r="DN98" s="12" t="e">
        <f t="shared" si="1847"/>
        <v>#DIV/0!</v>
      </c>
      <c r="DO98" s="11"/>
      <c r="DP98" s="11"/>
      <c r="DQ98" s="18"/>
      <c r="DR98" s="20"/>
      <c r="DS98" s="10"/>
      <c r="DT98" s="11"/>
      <c r="DU98" s="74">
        <f t="shared" si="1888"/>
        <v>0</v>
      </c>
      <c r="DV98" s="74">
        <f t="shared" si="1888"/>
        <v>0</v>
      </c>
      <c r="DW98" s="11"/>
      <c r="DX98" s="12" t="e">
        <f t="shared" si="1849"/>
        <v>#DIV/0!</v>
      </c>
      <c r="DY98" s="11"/>
      <c r="DZ98" s="12" t="e">
        <f t="shared" si="1850"/>
        <v>#DIV/0!</v>
      </c>
      <c r="EA98" s="11"/>
      <c r="EB98" s="11"/>
      <c r="EC98" s="18"/>
      <c r="ED98" s="20"/>
      <c r="EE98" s="10"/>
      <c r="EF98" s="11"/>
      <c r="EG98" s="74">
        <f t="shared" si="1889"/>
        <v>0</v>
      </c>
      <c r="EH98" s="74">
        <f t="shared" si="1889"/>
        <v>0</v>
      </c>
      <c r="EI98" s="11"/>
      <c r="EJ98" s="12" t="e">
        <f t="shared" si="1852"/>
        <v>#DIV/0!</v>
      </c>
      <c r="EK98" s="11"/>
      <c r="EL98" s="12" t="e">
        <f t="shared" si="1853"/>
        <v>#DIV/0!</v>
      </c>
      <c r="EM98" s="11"/>
      <c r="EN98" s="11"/>
      <c r="EO98" s="18"/>
      <c r="EP98" s="20"/>
      <c r="EQ98" s="10"/>
      <c r="ER98" s="11"/>
      <c r="ES98" s="74">
        <f t="shared" si="1890"/>
        <v>0</v>
      </c>
      <c r="ET98" s="74">
        <f t="shared" si="1890"/>
        <v>0</v>
      </c>
      <c r="EU98" s="11"/>
      <c r="EV98" s="12" t="e">
        <f t="shared" si="1855"/>
        <v>#DIV/0!</v>
      </c>
      <c r="EW98" s="11"/>
      <c r="EX98" s="12" t="e">
        <f t="shared" si="1856"/>
        <v>#DIV/0!</v>
      </c>
      <c r="EY98" s="11"/>
      <c r="EZ98" s="11"/>
      <c r="FA98" s="18"/>
      <c r="FB98" s="20"/>
      <c r="FC98" s="10"/>
      <c r="FD98" s="11"/>
      <c r="FE98" s="74">
        <f t="shared" si="1891"/>
        <v>0</v>
      </c>
      <c r="FF98" s="74">
        <f t="shared" si="1891"/>
        <v>0</v>
      </c>
      <c r="FG98" s="11"/>
      <c r="FH98" s="12" t="e">
        <f t="shared" si="1858"/>
        <v>#DIV/0!</v>
      </c>
      <c r="FI98" s="11"/>
      <c r="FJ98" s="12" t="e">
        <f t="shared" si="1859"/>
        <v>#DIV/0!</v>
      </c>
      <c r="FK98" s="11"/>
      <c r="FL98" s="11"/>
      <c r="FM98" s="18"/>
      <c r="FN98" s="20"/>
      <c r="FO98" s="10"/>
      <c r="FP98" s="11"/>
      <c r="FQ98" s="74">
        <f t="shared" si="1892"/>
        <v>0</v>
      </c>
      <c r="FR98" s="74">
        <f t="shared" si="1892"/>
        <v>0</v>
      </c>
      <c r="FS98" s="11"/>
      <c r="FT98" s="12" t="e">
        <f t="shared" si="1861"/>
        <v>#DIV/0!</v>
      </c>
      <c r="FU98" s="11"/>
      <c r="FV98" s="12" t="e">
        <f t="shared" si="1862"/>
        <v>#DIV/0!</v>
      </c>
      <c r="FW98" s="11"/>
      <c r="FX98" s="11"/>
      <c r="FY98" s="18"/>
      <c r="FZ98" s="20"/>
      <c r="GA98" s="10"/>
      <c r="GB98" s="11"/>
      <c r="GC98" s="74">
        <f t="shared" si="1893"/>
        <v>0</v>
      </c>
      <c r="GD98" s="74">
        <f t="shared" si="1893"/>
        <v>0</v>
      </c>
      <c r="GE98" s="11"/>
      <c r="GF98" s="12" t="e">
        <f t="shared" si="1864"/>
        <v>#DIV/0!</v>
      </c>
      <c r="GG98" s="11"/>
      <c r="GH98" s="12" t="e">
        <f t="shared" si="1865"/>
        <v>#DIV/0!</v>
      </c>
      <c r="GI98" s="11"/>
      <c r="GJ98" s="11"/>
      <c r="GK98" s="18"/>
      <c r="GL98" s="20"/>
      <c r="GM98" s="10"/>
      <c r="GN98" s="11"/>
      <c r="GO98" s="74">
        <f t="shared" si="1894"/>
        <v>0</v>
      </c>
      <c r="GP98" s="74">
        <f t="shared" si="1894"/>
        <v>0</v>
      </c>
      <c r="GQ98" s="11"/>
      <c r="GR98" s="12" t="e">
        <f t="shared" si="1867"/>
        <v>#DIV/0!</v>
      </c>
      <c r="GS98" s="11"/>
      <c r="GT98" s="12" t="e">
        <f t="shared" si="1868"/>
        <v>#DIV/0!</v>
      </c>
      <c r="GU98" s="11"/>
      <c r="GV98" s="11"/>
      <c r="GW98" s="18"/>
      <c r="GX98" s="20"/>
      <c r="GY98" s="10"/>
      <c r="GZ98" s="11"/>
      <c r="HA98" s="74">
        <f t="shared" si="1895"/>
        <v>0</v>
      </c>
      <c r="HB98" s="74">
        <f t="shared" si="1895"/>
        <v>0</v>
      </c>
      <c r="HC98" s="11"/>
      <c r="HD98" s="12" t="e">
        <f t="shared" si="1870"/>
        <v>#DIV/0!</v>
      </c>
      <c r="HE98" s="11"/>
      <c r="HF98" s="12" t="e">
        <f t="shared" si="1871"/>
        <v>#DIV/0!</v>
      </c>
      <c r="HG98" s="11"/>
      <c r="HH98" s="11"/>
      <c r="HI98" s="18"/>
      <c r="HJ98" s="20"/>
      <c r="HK98" s="10">
        <f t="shared" si="1872"/>
        <v>2</v>
      </c>
      <c r="HL98" s="11">
        <f t="shared" si="1872"/>
        <v>0</v>
      </c>
      <c r="HM98" s="11">
        <f t="shared" si="1872"/>
        <v>3408</v>
      </c>
      <c r="HN98" s="11">
        <f t="shared" si="1872"/>
        <v>304</v>
      </c>
      <c r="HO98" s="11">
        <f t="shared" si="1873"/>
        <v>1781</v>
      </c>
      <c r="HP98" s="215">
        <f t="shared" ref="HP98:HP101" si="1897">+(HO98)/HM98</f>
        <v>0.522593896713615</v>
      </c>
      <c r="HQ98" s="15">
        <f t="shared" si="1875"/>
        <v>146</v>
      </c>
      <c r="HR98" s="12">
        <f t="shared" si="1896"/>
        <v>8.1976417742841104E-2</v>
      </c>
      <c r="HS98" s="16">
        <v>63.9</v>
      </c>
      <c r="HT98" s="17">
        <v>1545</v>
      </c>
      <c r="HU98" s="16">
        <f t="shared" si="1876"/>
        <v>86.749017405951719</v>
      </c>
      <c r="HV98" s="18"/>
      <c r="HW98" s="20"/>
    </row>
    <row r="99" spans="1:231" ht="18.75" x14ac:dyDescent="0.25">
      <c r="A99" s="226"/>
      <c r="B99" s="41">
        <f t="shared" si="1136"/>
        <v>44502</v>
      </c>
      <c r="C99" s="10">
        <v>1</v>
      </c>
      <c r="D99" s="11"/>
      <c r="E99" s="74">
        <f t="shared" si="1877"/>
        <v>822</v>
      </c>
      <c r="F99" s="74">
        <f t="shared" si="1877"/>
        <v>71</v>
      </c>
      <c r="G99" s="11">
        <v>416</v>
      </c>
      <c r="H99" s="12">
        <f t="shared" si="1820"/>
        <v>0.54866180048661806</v>
      </c>
      <c r="I99" s="11">
        <v>35</v>
      </c>
      <c r="J99" s="12">
        <f t="shared" si="1878"/>
        <v>7.7605321507760533E-2</v>
      </c>
      <c r="K99" s="13"/>
      <c r="L99" s="13"/>
      <c r="M99" s="25">
        <v>3965</v>
      </c>
      <c r="N99" s="38">
        <v>4360</v>
      </c>
      <c r="O99" s="10"/>
      <c r="P99" s="11"/>
      <c r="Q99" s="74">
        <f t="shared" si="1879"/>
        <v>837</v>
      </c>
      <c r="R99" s="74">
        <f t="shared" si="1879"/>
        <v>74</v>
      </c>
      <c r="S99" s="11">
        <v>414</v>
      </c>
      <c r="T99" s="12">
        <f t="shared" si="1822"/>
        <v>0.54121863799283154</v>
      </c>
      <c r="U99" s="11">
        <v>39</v>
      </c>
      <c r="V99" s="12">
        <f t="shared" si="1823"/>
        <v>8.6092715231788075E-2</v>
      </c>
      <c r="W99" s="13"/>
      <c r="X99" s="13"/>
      <c r="Y99" s="25">
        <v>3965</v>
      </c>
      <c r="Z99" s="38">
        <v>4360</v>
      </c>
      <c r="AA99" s="10">
        <v>2</v>
      </c>
      <c r="AB99" s="11"/>
      <c r="AC99" s="74">
        <f t="shared" si="1880"/>
        <v>118</v>
      </c>
      <c r="AD99" s="74">
        <f t="shared" si="1880"/>
        <v>11</v>
      </c>
      <c r="AE99" s="11">
        <v>57</v>
      </c>
      <c r="AF99" s="12">
        <f t="shared" si="1825"/>
        <v>0.5</v>
      </c>
      <c r="AG99" s="11">
        <v>2</v>
      </c>
      <c r="AH99" s="12">
        <f t="shared" si="1826"/>
        <v>3.3898305084745763E-2</v>
      </c>
      <c r="AI99" s="13"/>
      <c r="AJ99" s="13"/>
      <c r="AK99" s="25">
        <v>3965</v>
      </c>
      <c r="AL99" s="38">
        <v>4360</v>
      </c>
      <c r="AM99" s="10"/>
      <c r="AN99" s="11"/>
      <c r="AO99" s="74">
        <f t="shared" si="1881"/>
        <v>828</v>
      </c>
      <c r="AP99" s="74">
        <f t="shared" si="1881"/>
        <v>75</v>
      </c>
      <c r="AQ99" s="11">
        <v>408</v>
      </c>
      <c r="AR99" s="12">
        <f t="shared" si="1828"/>
        <v>0.51932367149758452</v>
      </c>
      <c r="AS99" s="11">
        <v>22</v>
      </c>
      <c r="AT99" s="12">
        <f t="shared" si="1829"/>
        <v>5.1162790697674418E-2</v>
      </c>
      <c r="AU99" s="13"/>
      <c r="AV99" s="13"/>
      <c r="AW99" s="25">
        <v>3965</v>
      </c>
      <c r="AX99" s="38">
        <v>4360</v>
      </c>
      <c r="AY99" s="10"/>
      <c r="AZ99" s="11"/>
      <c r="BA99" s="74">
        <f t="shared" si="1882"/>
        <v>800</v>
      </c>
      <c r="BB99" s="74">
        <f t="shared" si="1882"/>
        <v>73</v>
      </c>
      <c r="BC99" s="11">
        <v>392</v>
      </c>
      <c r="BD99" s="12">
        <f t="shared" si="1831"/>
        <v>0.53749999999999998</v>
      </c>
      <c r="BE99" s="11">
        <v>38</v>
      </c>
      <c r="BF99" s="12">
        <f t="shared" si="1832"/>
        <v>8.8372093023255813E-2</v>
      </c>
      <c r="BG99" s="13"/>
      <c r="BH99" s="13"/>
      <c r="BI99" s="25">
        <v>3965</v>
      </c>
      <c r="BJ99" s="38">
        <v>4360</v>
      </c>
      <c r="BK99" s="10"/>
      <c r="BL99" s="11"/>
      <c r="BM99" s="74">
        <f t="shared" si="1883"/>
        <v>0</v>
      </c>
      <c r="BN99" s="74">
        <f t="shared" si="1883"/>
        <v>0</v>
      </c>
      <c r="BO99" s="11"/>
      <c r="BP99" s="12" t="e">
        <f t="shared" si="1834"/>
        <v>#DIV/0!</v>
      </c>
      <c r="BQ99" s="11"/>
      <c r="BR99" s="12" t="e">
        <f t="shared" si="1835"/>
        <v>#DIV/0!</v>
      </c>
      <c r="BS99" s="13"/>
      <c r="BT99" s="13"/>
      <c r="BU99" s="25"/>
      <c r="BV99" s="38"/>
      <c r="BW99" s="10"/>
      <c r="BX99" s="11"/>
      <c r="BY99" s="74">
        <f t="shared" si="1884"/>
        <v>0</v>
      </c>
      <c r="BZ99" s="74">
        <f t="shared" si="1884"/>
        <v>0</v>
      </c>
      <c r="CA99" s="11"/>
      <c r="CB99" s="12" t="e">
        <f t="shared" si="1837"/>
        <v>#DIV/0!</v>
      </c>
      <c r="CC99" s="11"/>
      <c r="CD99" s="12" t="e">
        <f t="shared" si="1838"/>
        <v>#DIV/0!</v>
      </c>
      <c r="CE99" s="13"/>
      <c r="CF99" s="13"/>
      <c r="CG99" s="25"/>
      <c r="CH99" s="38"/>
      <c r="CI99" s="10"/>
      <c r="CJ99" s="11"/>
      <c r="CK99" s="74">
        <f t="shared" si="1885"/>
        <v>0</v>
      </c>
      <c r="CL99" s="74">
        <f t="shared" si="1885"/>
        <v>0</v>
      </c>
      <c r="CM99" s="11"/>
      <c r="CN99" s="12" t="e">
        <f t="shared" si="1840"/>
        <v>#DIV/0!</v>
      </c>
      <c r="CO99" s="11"/>
      <c r="CP99" s="12" t="e">
        <f t="shared" si="1841"/>
        <v>#DIV/0!</v>
      </c>
      <c r="CQ99" s="13"/>
      <c r="CR99" s="13"/>
      <c r="CS99" s="25"/>
      <c r="CT99" s="38"/>
      <c r="CU99" s="10"/>
      <c r="CV99" s="11"/>
      <c r="CW99" s="74">
        <f t="shared" si="1886"/>
        <v>0</v>
      </c>
      <c r="CX99" s="74">
        <f t="shared" si="1886"/>
        <v>0</v>
      </c>
      <c r="CY99" s="11"/>
      <c r="CZ99" s="12" t="e">
        <f t="shared" si="1843"/>
        <v>#DIV/0!</v>
      </c>
      <c r="DA99" s="11"/>
      <c r="DB99" s="12" t="e">
        <f t="shared" si="1844"/>
        <v>#DIV/0!</v>
      </c>
      <c r="DC99" s="13"/>
      <c r="DD99" s="13"/>
      <c r="DE99" s="25"/>
      <c r="DF99" s="38"/>
      <c r="DG99" s="10"/>
      <c r="DH99" s="11"/>
      <c r="DI99" s="74">
        <f t="shared" si="1887"/>
        <v>0</v>
      </c>
      <c r="DJ99" s="74">
        <f t="shared" si="1887"/>
        <v>0</v>
      </c>
      <c r="DK99" s="11"/>
      <c r="DL99" s="12" t="e">
        <f t="shared" si="1846"/>
        <v>#DIV/0!</v>
      </c>
      <c r="DM99" s="11"/>
      <c r="DN99" s="12" t="e">
        <f t="shared" si="1847"/>
        <v>#DIV/0!</v>
      </c>
      <c r="DO99" s="13"/>
      <c r="DP99" s="13"/>
      <c r="DQ99" s="25"/>
      <c r="DR99" s="38"/>
      <c r="DS99" s="10"/>
      <c r="DT99" s="11"/>
      <c r="DU99" s="74">
        <f t="shared" si="1888"/>
        <v>0</v>
      </c>
      <c r="DV99" s="74">
        <f t="shared" si="1888"/>
        <v>0</v>
      </c>
      <c r="DW99" s="11"/>
      <c r="DX99" s="12" t="e">
        <f t="shared" si="1849"/>
        <v>#DIV/0!</v>
      </c>
      <c r="DY99" s="11"/>
      <c r="DZ99" s="12" t="e">
        <f t="shared" si="1850"/>
        <v>#DIV/0!</v>
      </c>
      <c r="EA99" s="13"/>
      <c r="EB99" s="13"/>
      <c r="EC99" s="25"/>
      <c r="ED99" s="38"/>
      <c r="EE99" s="10"/>
      <c r="EF99" s="11"/>
      <c r="EG99" s="74">
        <f t="shared" si="1889"/>
        <v>0</v>
      </c>
      <c r="EH99" s="74">
        <f t="shared" si="1889"/>
        <v>0</v>
      </c>
      <c r="EI99" s="11"/>
      <c r="EJ99" s="12" t="e">
        <f t="shared" si="1852"/>
        <v>#DIV/0!</v>
      </c>
      <c r="EK99" s="11"/>
      <c r="EL99" s="12" t="e">
        <f t="shared" si="1853"/>
        <v>#DIV/0!</v>
      </c>
      <c r="EM99" s="13"/>
      <c r="EN99" s="13"/>
      <c r="EO99" s="25"/>
      <c r="EP99" s="38"/>
      <c r="EQ99" s="10"/>
      <c r="ER99" s="11"/>
      <c r="ES99" s="74">
        <f t="shared" si="1890"/>
        <v>0</v>
      </c>
      <c r="ET99" s="74">
        <f t="shared" si="1890"/>
        <v>0</v>
      </c>
      <c r="EU99" s="11"/>
      <c r="EV99" s="12" t="e">
        <f t="shared" si="1855"/>
        <v>#DIV/0!</v>
      </c>
      <c r="EW99" s="11"/>
      <c r="EX99" s="12" t="e">
        <f t="shared" si="1856"/>
        <v>#DIV/0!</v>
      </c>
      <c r="EY99" s="13"/>
      <c r="EZ99" s="13"/>
      <c r="FA99" s="25"/>
      <c r="FB99" s="38"/>
      <c r="FC99" s="10"/>
      <c r="FD99" s="11"/>
      <c r="FE99" s="74">
        <f t="shared" si="1891"/>
        <v>0</v>
      </c>
      <c r="FF99" s="74">
        <f t="shared" si="1891"/>
        <v>0</v>
      </c>
      <c r="FG99" s="11"/>
      <c r="FH99" s="12" t="e">
        <f t="shared" si="1858"/>
        <v>#DIV/0!</v>
      </c>
      <c r="FI99" s="11"/>
      <c r="FJ99" s="12" t="e">
        <f t="shared" si="1859"/>
        <v>#DIV/0!</v>
      </c>
      <c r="FK99" s="13"/>
      <c r="FL99" s="13"/>
      <c r="FM99" s="25"/>
      <c r="FN99" s="38"/>
      <c r="FO99" s="10"/>
      <c r="FP99" s="11"/>
      <c r="FQ99" s="74">
        <f t="shared" si="1892"/>
        <v>0</v>
      </c>
      <c r="FR99" s="74">
        <f t="shared" si="1892"/>
        <v>0</v>
      </c>
      <c r="FS99" s="11"/>
      <c r="FT99" s="12" t="e">
        <f t="shared" si="1861"/>
        <v>#DIV/0!</v>
      </c>
      <c r="FU99" s="11"/>
      <c r="FV99" s="12" t="e">
        <f t="shared" si="1862"/>
        <v>#DIV/0!</v>
      </c>
      <c r="FW99" s="13"/>
      <c r="FX99" s="13"/>
      <c r="FY99" s="25"/>
      <c r="FZ99" s="38"/>
      <c r="GA99" s="10"/>
      <c r="GB99" s="11"/>
      <c r="GC99" s="74">
        <f t="shared" si="1893"/>
        <v>0</v>
      </c>
      <c r="GD99" s="74">
        <f t="shared" si="1893"/>
        <v>0</v>
      </c>
      <c r="GE99" s="11"/>
      <c r="GF99" s="12" t="e">
        <f t="shared" si="1864"/>
        <v>#DIV/0!</v>
      </c>
      <c r="GG99" s="11"/>
      <c r="GH99" s="12" t="e">
        <f t="shared" si="1865"/>
        <v>#DIV/0!</v>
      </c>
      <c r="GI99" s="13"/>
      <c r="GJ99" s="13"/>
      <c r="GK99" s="25"/>
      <c r="GL99" s="38"/>
      <c r="GM99" s="10"/>
      <c r="GN99" s="11"/>
      <c r="GO99" s="74">
        <f t="shared" si="1894"/>
        <v>0</v>
      </c>
      <c r="GP99" s="74">
        <f t="shared" si="1894"/>
        <v>0</v>
      </c>
      <c r="GQ99" s="11"/>
      <c r="GR99" s="12" t="e">
        <f t="shared" si="1867"/>
        <v>#DIV/0!</v>
      </c>
      <c r="GS99" s="11"/>
      <c r="GT99" s="12" t="e">
        <f t="shared" si="1868"/>
        <v>#DIV/0!</v>
      </c>
      <c r="GU99" s="13"/>
      <c r="GV99" s="13"/>
      <c r="GW99" s="25"/>
      <c r="GX99" s="38"/>
      <c r="GY99" s="10"/>
      <c r="GZ99" s="11"/>
      <c r="HA99" s="74">
        <f t="shared" si="1895"/>
        <v>0</v>
      </c>
      <c r="HB99" s="74">
        <f t="shared" si="1895"/>
        <v>0</v>
      </c>
      <c r="HC99" s="11"/>
      <c r="HD99" s="12" t="e">
        <f t="shared" si="1870"/>
        <v>#DIV/0!</v>
      </c>
      <c r="HE99" s="11"/>
      <c r="HF99" s="12" t="e">
        <f t="shared" si="1871"/>
        <v>#DIV/0!</v>
      </c>
      <c r="HG99" s="13"/>
      <c r="HH99" s="13"/>
      <c r="HI99" s="25"/>
      <c r="HJ99" s="38"/>
      <c r="HK99" s="10">
        <f t="shared" si="1872"/>
        <v>3</v>
      </c>
      <c r="HL99" s="11">
        <f t="shared" si="1872"/>
        <v>0</v>
      </c>
      <c r="HM99" s="11">
        <f t="shared" si="1872"/>
        <v>3405</v>
      </c>
      <c r="HN99" s="11">
        <f t="shared" si="1872"/>
        <v>304</v>
      </c>
      <c r="HO99" s="11">
        <f t="shared" si="1873"/>
        <v>1823</v>
      </c>
      <c r="HP99" s="215">
        <f t="shared" si="1897"/>
        <v>0.53538913362701912</v>
      </c>
      <c r="HQ99" s="15">
        <f t="shared" si="1875"/>
        <v>136</v>
      </c>
      <c r="HR99" s="12">
        <f t="shared" si="1896"/>
        <v>7.4602303894679103E-2</v>
      </c>
      <c r="HS99" s="16">
        <v>63.9</v>
      </c>
      <c r="HT99" s="17">
        <v>1577</v>
      </c>
      <c r="HU99" s="16">
        <f t="shared" si="1876"/>
        <v>86.505759736697755</v>
      </c>
      <c r="HV99" s="23">
        <v>3965</v>
      </c>
      <c r="HW99" s="22">
        <v>4360</v>
      </c>
    </row>
    <row r="100" spans="1:231" ht="18.75" x14ac:dyDescent="0.25">
      <c r="A100" s="226"/>
      <c r="B100" s="41">
        <f t="shared" si="1136"/>
        <v>44503</v>
      </c>
      <c r="C100" s="10"/>
      <c r="D100" s="11"/>
      <c r="E100" s="74">
        <f t="shared" si="1877"/>
        <v>822</v>
      </c>
      <c r="F100" s="74">
        <f t="shared" si="1877"/>
        <v>71</v>
      </c>
      <c r="G100" s="11">
        <v>414</v>
      </c>
      <c r="H100" s="12">
        <f t="shared" si="1820"/>
        <v>0.55352798053527985</v>
      </c>
      <c r="I100" s="11">
        <v>41</v>
      </c>
      <c r="J100" s="12">
        <f t="shared" si="1878"/>
        <v>9.0109890109890109E-2</v>
      </c>
      <c r="K100" s="13"/>
      <c r="L100" s="11"/>
      <c r="M100" s="25">
        <v>4431.2676056338032</v>
      </c>
      <c r="N100" s="38">
        <v>4413.5714285714284</v>
      </c>
      <c r="O100" s="10">
        <v>1</v>
      </c>
      <c r="P100" s="11"/>
      <c r="Q100" s="74">
        <f t="shared" si="1879"/>
        <v>836</v>
      </c>
      <c r="R100" s="74">
        <f t="shared" si="1879"/>
        <v>74</v>
      </c>
      <c r="S100" s="11">
        <v>426</v>
      </c>
      <c r="T100" s="12">
        <f t="shared" si="1822"/>
        <v>0.55143540669856461</v>
      </c>
      <c r="U100" s="11">
        <v>35</v>
      </c>
      <c r="V100" s="12">
        <f t="shared" si="1823"/>
        <v>7.5921908893709325E-2</v>
      </c>
      <c r="W100" s="13"/>
      <c r="X100" s="11"/>
      <c r="Y100" s="25">
        <v>4483.4920634920636</v>
      </c>
      <c r="Z100" s="38">
        <v>4678.666666666667</v>
      </c>
      <c r="AA100" s="10">
        <v>1</v>
      </c>
      <c r="AB100" s="11"/>
      <c r="AC100" s="74">
        <f t="shared" si="1880"/>
        <v>117</v>
      </c>
      <c r="AD100" s="74">
        <f t="shared" si="1880"/>
        <v>11</v>
      </c>
      <c r="AE100" s="11">
        <v>40</v>
      </c>
      <c r="AF100" s="12">
        <f t="shared" si="1825"/>
        <v>0.39316239316239315</v>
      </c>
      <c r="AG100" s="11">
        <v>6</v>
      </c>
      <c r="AH100" s="12">
        <f t="shared" si="1826"/>
        <v>0.13043478260869565</v>
      </c>
      <c r="AI100" s="13"/>
      <c r="AJ100" s="11"/>
      <c r="AK100" s="25">
        <v>4831.666666666667</v>
      </c>
      <c r="AL100" s="38">
        <v>4460</v>
      </c>
      <c r="AM100" s="10">
        <v>1</v>
      </c>
      <c r="AN100" s="11"/>
      <c r="AO100" s="74">
        <f t="shared" si="1881"/>
        <v>827</v>
      </c>
      <c r="AP100" s="74">
        <f t="shared" si="1881"/>
        <v>75</v>
      </c>
      <c r="AQ100" s="11">
        <v>420</v>
      </c>
      <c r="AR100" s="12">
        <f t="shared" si="1828"/>
        <v>0.53808948004836754</v>
      </c>
      <c r="AS100" s="11">
        <v>25</v>
      </c>
      <c r="AT100" s="12">
        <f t="shared" si="1829"/>
        <v>5.6179775280898875E-2</v>
      </c>
      <c r="AU100" s="13"/>
      <c r="AV100" s="11"/>
      <c r="AW100" s="25">
        <v>4612.6984126984125</v>
      </c>
      <c r="AX100" s="38">
        <v>4754.2857142857147</v>
      </c>
      <c r="AY100" s="10"/>
      <c r="AZ100" s="11"/>
      <c r="BA100" s="74">
        <f t="shared" si="1882"/>
        <v>800</v>
      </c>
      <c r="BB100" s="74">
        <f t="shared" si="1882"/>
        <v>73</v>
      </c>
      <c r="BC100" s="11">
        <v>411</v>
      </c>
      <c r="BD100" s="12">
        <f t="shared" si="1831"/>
        <v>0.5575</v>
      </c>
      <c r="BE100" s="11">
        <v>35</v>
      </c>
      <c r="BF100" s="12">
        <f t="shared" si="1832"/>
        <v>7.847533632286996E-2</v>
      </c>
      <c r="BG100" s="13"/>
      <c r="BH100" s="11"/>
      <c r="BI100" s="25">
        <v>4654.1269841269841</v>
      </c>
      <c r="BJ100" s="38">
        <v>4877.1428571428569</v>
      </c>
      <c r="BK100" s="10"/>
      <c r="BL100" s="11"/>
      <c r="BM100" s="74">
        <f t="shared" si="1883"/>
        <v>0</v>
      </c>
      <c r="BN100" s="74">
        <f t="shared" si="1883"/>
        <v>0</v>
      </c>
      <c r="BO100" s="11"/>
      <c r="BP100" s="12" t="e">
        <f t="shared" si="1834"/>
        <v>#DIV/0!</v>
      </c>
      <c r="BQ100" s="11"/>
      <c r="BR100" s="12" t="e">
        <f t="shared" si="1835"/>
        <v>#DIV/0!</v>
      </c>
      <c r="BS100" s="13"/>
      <c r="BT100" s="11"/>
      <c r="BU100" s="25"/>
      <c r="BV100" s="38"/>
      <c r="BW100" s="10"/>
      <c r="BX100" s="11"/>
      <c r="BY100" s="74">
        <f t="shared" si="1884"/>
        <v>0</v>
      </c>
      <c r="BZ100" s="74">
        <f t="shared" si="1884"/>
        <v>0</v>
      </c>
      <c r="CA100" s="11"/>
      <c r="CB100" s="12" t="e">
        <f t="shared" si="1837"/>
        <v>#DIV/0!</v>
      </c>
      <c r="CC100" s="11"/>
      <c r="CD100" s="12" t="e">
        <f t="shared" si="1838"/>
        <v>#DIV/0!</v>
      </c>
      <c r="CE100" s="13"/>
      <c r="CF100" s="11"/>
      <c r="CG100" s="25"/>
      <c r="CH100" s="38"/>
      <c r="CI100" s="10"/>
      <c r="CJ100" s="11"/>
      <c r="CK100" s="74">
        <f t="shared" si="1885"/>
        <v>0</v>
      </c>
      <c r="CL100" s="74">
        <f t="shared" si="1885"/>
        <v>0</v>
      </c>
      <c r="CM100" s="11"/>
      <c r="CN100" s="12" t="e">
        <f t="shared" si="1840"/>
        <v>#DIV/0!</v>
      </c>
      <c r="CO100" s="11"/>
      <c r="CP100" s="12" t="e">
        <f t="shared" si="1841"/>
        <v>#DIV/0!</v>
      </c>
      <c r="CQ100" s="13"/>
      <c r="CR100" s="11"/>
      <c r="CS100" s="25"/>
      <c r="CT100" s="38"/>
      <c r="CU100" s="10"/>
      <c r="CV100" s="11"/>
      <c r="CW100" s="74">
        <f t="shared" si="1886"/>
        <v>0</v>
      </c>
      <c r="CX100" s="74">
        <f t="shared" si="1886"/>
        <v>0</v>
      </c>
      <c r="CY100" s="11"/>
      <c r="CZ100" s="12" t="e">
        <f t="shared" si="1843"/>
        <v>#DIV/0!</v>
      </c>
      <c r="DA100" s="11"/>
      <c r="DB100" s="12" t="e">
        <f t="shared" si="1844"/>
        <v>#DIV/0!</v>
      </c>
      <c r="DC100" s="13"/>
      <c r="DD100" s="11"/>
      <c r="DE100" s="25"/>
      <c r="DF100" s="38"/>
      <c r="DG100" s="10"/>
      <c r="DH100" s="11"/>
      <c r="DI100" s="74">
        <f t="shared" si="1887"/>
        <v>0</v>
      </c>
      <c r="DJ100" s="74">
        <f t="shared" si="1887"/>
        <v>0</v>
      </c>
      <c r="DK100" s="11"/>
      <c r="DL100" s="12" t="e">
        <f t="shared" si="1846"/>
        <v>#DIV/0!</v>
      </c>
      <c r="DM100" s="11"/>
      <c r="DN100" s="12" t="e">
        <f t="shared" si="1847"/>
        <v>#DIV/0!</v>
      </c>
      <c r="DO100" s="13"/>
      <c r="DP100" s="11"/>
      <c r="DQ100" s="25"/>
      <c r="DR100" s="38"/>
      <c r="DS100" s="10"/>
      <c r="DT100" s="11"/>
      <c r="DU100" s="74">
        <f t="shared" si="1888"/>
        <v>0</v>
      </c>
      <c r="DV100" s="74">
        <f t="shared" si="1888"/>
        <v>0</v>
      </c>
      <c r="DW100" s="11"/>
      <c r="DX100" s="12" t="e">
        <f t="shared" si="1849"/>
        <v>#DIV/0!</v>
      </c>
      <c r="DY100" s="11"/>
      <c r="DZ100" s="12" t="e">
        <f t="shared" si="1850"/>
        <v>#DIV/0!</v>
      </c>
      <c r="EA100" s="13"/>
      <c r="EB100" s="11"/>
      <c r="EC100" s="25"/>
      <c r="ED100" s="38"/>
      <c r="EE100" s="10"/>
      <c r="EF100" s="11"/>
      <c r="EG100" s="74">
        <f t="shared" si="1889"/>
        <v>0</v>
      </c>
      <c r="EH100" s="74">
        <f t="shared" si="1889"/>
        <v>0</v>
      </c>
      <c r="EI100" s="11"/>
      <c r="EJ100" s="12" t="e">
        <f t="shared" si="1852"/>
        <v>#DIV/0!</v>
      </c>
      <c r="EK100" s="11"/>
      <c r="EL100" s="12" t="e">
        <f t="shared" si="1853"/>
        <v>#DIV/0!</v>
      </c>
      <c r="EM100" s="13"/>
      <c r="EN100" s="11"/>
      <c r="EO100" s="25"/>
      <c r="EP100" s="38"/>
      <c r="EQ100" s="10"/>
      <c r="ER100" s="11"/>
      <c r="ES100" s="74">
        <f t="shared" si="1890"/>
        <v>0</v>
      </c>
      <c r="ET100" s="74">
        <f t="shared" si="1890"/>
        <v>0</v>
      </c>
      <c r="EU100" s="11"/>
      <c r="EV100" s="12" t="e">
        <f t="shared" si="1855"/>
        <v>#DIV/0!</v>
      </c>
      <c r="EW100" s="11"/>
      <c r="EX100" s="12" t="e">
        <f t="shared" si="1856"/>
        <v>#DIV/0!</v>
      </c>
      <c r="EY100" s="13"/>
      <c r="EZ100" s="11"/>
      <c r="FA100" s="25"/>
      <c r="FB100" s="38"/>
      <c r="FC100" s="10"/>
      <c r="FD100" s="11"/>
      <c r="FE100" s="74">
        <f t="shared" si="1891"/>
        <v>0</v>
      </c>
      <c r="FF100" s="74">
        <f t="shared" si="1891"/>
        <v>0</v>
      </c>
      <c r="FG100" s="11"/>
      <c r="FH100" s="12" t="e">
        <f t="shared" si="1858"/>
        <v>#DIV/0!</v>
      </c>
      <c r="FI100" s="11"/>
      <c r="FJ100" s="12" t="e">
        <f t="shared" si="1859"/>
        <v>#DIV/0!</v>
      </c>
      <c r="FK100" s="13"/>
      <c r="FL100" s="11"/>
      <c r="FM100" s="25"/>
      <c r="FN100" s="38"/>
      <c r="FO100" s="10"/>
      <c r="FP100" s="11"/>
      <c r="FQ100" s="74">
        <f t="shared" si="1892"/>
        <v>0</v>
      </c>
      <c r="FR100" s="74">
        <f t="shared" si="1892"/>
        <v>0</v>
      </c>
      <c r="FS100" s="11"/>
      <c r="FT100" s="12" t="e">
        <f t="shared" si="1861"/>
        <v>#DIV/0!</v>
      </c>
      <c r="FU100" s="11"/>
      <c r="FV100" s="12" t="e">
        <f t="shared" si="1862"/>
        <v>#DIV/0!</v>
      </c>
      <c r="FW100" s="13"/>
      <c r="FX100" s="11"/>
      <c r="FY100" s="25"/>
      <c r="FZ100" s="38"/>
      <c r="GA100" s="10"/>
      <c r="GB100" s="11"/>
      <c r="GC100" s="74">
        <f t="shared" si="1893"/>
        <v>0</v>
      </c>
      <c r="GD100" s="74">
        <f t="shared" si="1893"/>
        <v>0</v>
      </c>
      <c r="GE100" s="11"/>
      <c r="GF100" s="12" t="e">
        <f t="shared" si="1864"/>
        <v>#DIV/0!</v>
      </c>
      <c r="GG100" s="11"/>
      <c r="GH100" s="12" t="e">
        <f t="shared" si="1865"/>
        <v>#DIV/0!</v>
      </c>
      <c r="GI100" s="13"/>
      <c r="GJ100" s="11"/>
      <c r="GK100" s="25"/>
      <c r="GL100" s="38"/>
      <c r="GM100" s="10"/>
      <c r="GN100" s="11"/>
      <c r="GO100" s="74">
        <f t="shared" si="1894"/>
        <v>0</v>
      </c>
      <c r="GP100" s="74">
        <f t="shared" si="1894"/>
        <v>0</v>
      </c>
      <c r="GQ100" s="11"/>
      <c r="GR100" s="12" t="e">
        <f t="shared" si="1867"/>
        <v>#DIV/0!</v>
      </c>
      <c r="GS100" s="11"/>
      <c r="GT100" s="12" t="e">
        <f t="shared" si="1868"/>
        <v>#DIV/0!</v>
      </c>
      <c r="GU100" s="13"/>
      <c r="GV100" s="11"/>
      <c r="GW100" s="25"/>
      <c r="GX100" s="38"/>
      <c r="GY100" s="10"/>
      <c r="GZ100" s="11"/>
      <c r="HA100" s="74">
        <f t="shared" si="1895"/>
        <v>0</v>
      </c>
      <c r="HB100" s="74">
        <f t="shared" si="1895"/>
        <v>0</v>
      </c>
      <c r="HC100" s="11"/>
      <c r="HD100" s="12" t="e">
        <f t="shared" si="1870"/>
        <v>#DIV/0!</v>
      </c>
      <c r="HE100" s="11"/>
      <c r="HF100" s="12" t="e">
        <f t="shared" si="1871"/>
        <v>#DIV/0!</v>
      </c>
      <c r="HG100" s="13"/>
      <c r="HH100" s="11"/>
      <c r="HI100" s="25"/>
      <c r="HJ100" s="38"/>
      <c r="HK100" s="10">
        <f t="shared" si="1872"/>
        <v>3</v>
      </c>
      <c r="HL100" s="11">
        <f t="shared" si="1872"/>
        <v>0</v>
      </c>
      <c r="HM100" s="11">
        <f t="shared" si="1872"/>
        <v>3402</v>
      </c>
      <c r="HN100" s="11">
        <f t="shared" si="1872"/>
        <v>304</v>
      </c>
      <c r="HO100" s="11">
        <f t="shared" si="1873"/>
        <v>1853</v>
      </c>
      <c r="HP100" s="215">
        <f t="shared" si="1897"/>
        <v>0.54467960023515583</v>
      </c>
      <c r="HQ100" s="15">
        <f t="shared" si="1875"/>
        <v>142</v>
      </c>
      <c r="HR100" s="12">
        <f t="shared" si="1896"/>
        <v>7.6632487857528339E-2</v>
      </c>
      <c r="HS100" s="16">
        <v>64</v>
      </c>
      <c r="HT100" s="17">
        <v>1610</v>
      </c>
      <c r="HU100" s="16">
        <f t="shared" si="1876"/>
        <v>86.886130599028604</v>
      </c>
      <c r="HV100" s="23">
        <v>4554.6691176470586</v>
      </c>
      <c r="HW100" s="22">
        <v>4666.3934426229507</v>
      </c>
    </row>
    <row r="101" spans="1:231" ht="18.75" x14ac:dyDescent="0.25">
      <c r="A101" s="226"/>
      <c r="B101" s="41">
        <f t="shared" si="1136"/>
        <v>44504</v>
      </c>
      <c r="C101" s="10">
        <v>2</v>
      </c>
      <c r="D101" s="11"/>
      <c r="E101" s="74">
        <f>E100-C101</f>
        <v>820</v>
      </c>
      <c r="F101" s="74">
        <f>F100-D101</f>
        <v>71</v>
      </c>
      <c r="G101" s="11">
        <v>454</v>
      </c>
      <c r="H101" s="12">
        <f t="shared" si="1820"/>
        <v>0.60243902439024388</v>
      </c>
      <c r="I101" s="11">
        <v>40</v>
      </c>
      <c r="J101" s="12">
        <f t="shared" si="1878"/>
        <v>8.0971659919028341E-2</v>
      </c>
      <c r="K101" s="13"/>
      <c r="L101" s="11"/>
      <c r="M101" s="39">
        <v>94.366197183098592</v>
      </c>
      <c r="N101" s="43">
        <v>100</v>
      </c>
      <c r="O101" s="10"/>
      <c r="P101" s="11"/>
      <c r="Q101" s="74">
        <f t="shared" si="1879"/>
        <v>836</v>
      </c>
      <c r="R101" s="74">
        <f t="shared" si="1879"/>
        <v>74</v>
      </c>
      <c r="S101" s="11">
        <v>446</v>
      </c>
      <c r="T101" s="12">
        <f t="shared" si="1822"/>
        <v>0.5861244019138756</v>
      </c>
      <c r="U101" s="11">
        <v>44</v>
      </c>
      <c r="V101" s="12">
        <f t="shared" si="1823"/>
        <v>8.9795918367346933E-2</v>
      </c>
      <c r="W101" s="13"/>
      <c r="X101" s="11"/>
      <c r="Y101" s="39">
        <v>87.301587301587304</v>
      </c>
      <c r="Z101" s="43">
        <v>86.666666666666671</v>
      </c>
      <c r="AA101" s="10">
        <v>2</v>
      </c>
      <c r="AB101" s="11"/>
      <c r="AC101" s="74">
        <f t="shared" si="1880"/>
        <v>115</v>
      </c>
      <c r="AD101" s="74">
        <f t="shared" si="1880"/>
        <v>11</v>
      </c>
      <c r="AE101" s="11">
        <v>49</v>
      </c>
      <c r="AF101" s="12">
        <f t="shared" si="1825"/>
        <v>0.47826086956521741</v>
      </c>
      <c r="AG101" s="11">
        <v>6</v>
      </c>
      <c r="AH101" s="12">
        <f t="shared" si="1826"/>
        <v>0.10909090909090909</v>
      </c>
      <c r="AI101" s="13"/>
      <c r="AJ101" s="11"/>
      <c r="AK101" s="39">
        <v>91.666666666666671</v>
      </c>
      <c r="AL101" s="43">
        <v>75</v>
      </c>
      <c r="AM101" s="10"/>
      <c r="AN101" s="11"/>
      <c r="AO101" s="74">
        <f t="shared" si="1881"/>
        <v>827</v>
      </c>
      <c r="AP101" s="74">
        <f t="shared" si="1881"/>
        <v>75</v>
      </c>
      <c r="AQ101" s="11">
        <v>422</v>
      </c>
      <c r="AR101" s="12">
        <f t="shared" si="1828"/>
        <v>0.56348246674727931</v>
      </c>
      <c r="AS101" s="11">
        <v>44</v>
      </c>
      <c r="AT101" s="12">
        <f t="shared" si="1829"/>
        <v>9.4420600858369105E-2</v>
      </c>
      <c r="AU101" s="13"/>
      <c r="AV101" s="11"/>
      <c r="AW101" s="39">
        <v>92.063492063492063</v>
      </c>
      <c r="AX101" s="43">
        <v>78.571428571428569</v>
      </c>
      <c r="AY101" s="10"/>
      <c r="AZ101" s="11"/>
      <c r="BA101" s="74">
        <f t="shared" si="1882"/>
        <v>800</v>
      </c>
      <c r="BB101" s="74">
        <f t="shared" si="1882"/>
        <v>73</v>
      </c>
      <c r="BC101" s="11">
        <v>392</v>
      </c>
      <c r="BD101" s="12">
        <f t="shared" si="1831"/>
        <v>0.54625000000000001</v>
      </c>
      <c r="BE101" s="11">
        <v>45</v>
      </c>
      <c r="BF101" s="12">
        <f t="shared" si="1832"/>
        <v>0.10297482837528604</v>
      </c>
      <c r="BG101" s="13"/>
      <c r="BH101" s="11"/>
      <c r="BI101" s="39">
        <v>90.476190476190482</v>
      </c>
      <c r="BJ101" s="43">
        <v>85.714285714285708</v>
      </c>
      <c r="BK101" s="10"/>
      <c r="BL101" s="11"/>
      <c r="BM101" s="74">
        <f t="shared" si="1883"/>
        <v>0</v>
      </c>
      <c r="BN101" s="74">
        <f t="shared" si="1883"/>
        <v>0</v>
      </c>
      <c r="BO101" s="11"/>
      <c r="BP101" s="12" t="e">
        <f t="shared" si="1834"/>
        <v>#DIV/0!</v>
      </c>
      <c r="BQ101" s="11"/>
      <c r="BR101" s="12" t="e">
        <f t="shared" si="1835"/>
        <v>#DIV/0!</v>
      </c>
      <c r="BS101" s="13"/>
      <c r="BT101" s="11"/>
      <c r="BU101" s="39"/>
      <c r="BV101" s="43"/>
      <c r="BW101" s="10"/>
      <c r="BX101" s="11"/>
      <c r="BY101" s="74">
        <f t="shared" si="1884"/>
        <v>0</v>
      </c>
      <c r="BZ101" s="74">
        <f t="shared" si="1884"/>
        <v>0</v>
      </c>
      <c r="CA101" s="11"/>
      <c r="CB101" s="12" t="e">
        <f t="shared" si="1837"/>
        <v>#DIV/0!</v>
      </c>
      <c r="CC101" s="11"/>
      <c r="CD101" s="12" t="e">
        <f t="shared" si="1838"/>
        <v>#DIV/0!</v>
      </c>
      <c r="CE101" s="13"/>
      <c r="CF101" s="11"/>
      <c r="CG101" s="39"/>
      <c r="CH101" s="43"/>
      <c r="CI101" s="10"/>
      <c r="CJ101" s="11"/>
      <c r="CK101" s="74">
        <f t="shared" si="1885"/>
        <v>0</v>
      </c>
      <c r="CL101" s="74">
        <f t="shared" si="1885"/>
        <v>0</v>
      </c>
      <c r="CM101" s="11"/>
      <c r="CN101" s="12" t="e">
        <f t="shared" si="1840"/>
        <v>#DIV/0!</v>
      </c>
      <c r="CO101" s="11"/>
      <c r="CP101" s="12" t="e">
        <f t="shared" si="1841"/>
        <v>#DIV/0!</v>
      </c>
      <c r="CQ101" s="13"/>
      <c r="CR101" s="11"/>
      <c r="CS101" s="39"/>
      <c r="CT101" s="43"/>
      <c r="CU101" s="10"/>
      <c r="CV101" s="11"/>
      <c r="CW101" s="74">
        <f t="shared" si="1886"/>
        <v>0</v>
      </c>
      <c r="CX101" s="74">
        <f t="shared" si="1886"/>
        <v>0</v>
      </c>
      <c r="CY101" s="11"/>
      <c r="CZ101" s="12" t="e">
        <f t="shared" si="1843"/>
        <v>#DIV/0!</v>
      </c>
      <c r="DA101" s="11"/>
      <c r="DB101" s="12" t="e">
        <f t="shared" si="1844"/>
        <v>#DIV/0!</v>
      </c>
      <c r="DC101" s="13"/>
      <c r="DD101" s="11"/>
      <c r="DE101" s="39"/>
      <c r="DF101" s="43"/>
      <c r="DG101" s="10"/>
      <c r="DH101" s="11"/>
      <c r="DI101" s="74">
        <f t="shared" si="1887"/>
        <v>0</v>
      </c>
      <c r="DJ101" s="74">
        <f t="shared" si="1887"/>
        <v>0</v>
      </c>
      <c r="DK101" s="11"/>
      <c r="DL101" s="12" t="e">
        <f t="shared" si="1846"/>
        <v>#DIV/0!</v>
      </c>
      <c r="DM101" s="11"/>
      <c r="DN101" s="12" t="e">
        <f t="shared" si="1847"/>
        <v>#DIV/0!</v>
      </c>
      <c r="DO101" s="13"/>
      <c r="DP101" s="11"/>
      <c r="DQ101" s="39"/>
      <c r="DR101" s="43"/>
      <c r="DS101" s="10"/>
      <c r="DT101" s="11"/>
      <c r="DU101" s="74">
        <f t="shared" si="1888"/>
        <v>0</v>
      </c>
      <c r="DV101" s="74">
        <f t="shared" si="1888"/>
        <v>0</v>
      </c>
      <c r="DW101" s="11"/>
      <c r="DX101" s="12" t="e">
        <f t="shared" si="1849"/>
        <v>#DIV/0!</v>
      </c>
      <c r="DY101" s="11"/>
      <c r="DZ101" s="12" t="e">
        <f t="shared" si="1850"/>
        <v>#DIV/0!</v>
      </c>
      <c r="EA101" s="13"/>
      <c r="EB101" s="11"/>
      <c r="EC101" s="39"/>
      <c r="ED101" s="43"/>
      <c r="EE101" s="10"/>
      <c r="EF101" s="11"/>
      <c r="EG101" s="74">
        <f t="shared" si="1889"/>
        <v>0</v>
      </c>
      <c r="EH101" s="74">
        <f t="shared" si="1889"/>
        <v>0</v>
      </c>
      <c r="EI101" s="11"/>
      <c r="EJ101" s="12" t="e">
        <f t="shared" si="1852"/>
        <v>#DIV/0!</v>
      </c>
      <c r="EK101" s="11"/>
      <c r="EL101" s="12" t="e">
        <f t="shared" si="1853"/>
        <v>#DIV/0!</v>
      </c>
      <c r="EM101" s="13"/>
      <c r="EN101" s="11"/>
      <c r="EO101" s="39"/>
      <c r="EP101" s="43"/>
      <c r="EQ101" s="10"/>
      <c r="ER101" s="11"/>
      <c r="ES101" s="74">
        <f t="shared" si="1890"/>
        <v>0</v>
      </c>
      <c r="ET101" s="74">
        <f t="shared" si="1890"/>
        <v>0</v>
      </c>
      <c r="EU101" s="11"/>
      <c r="EV101" s="12" t="e">
        <f t="shared" si="1855"/>
        <v>#DIV/0!</v>
      </c>
      <c r="EW101" s="11"/>
      <c r="EX101" s="12" t="e">
        <f t="shared" si="1856"/>
        <v>#DIV/0!</v>
      </c>
      <c r="EY101" s="13"/>
      <c r="EZ101" s="11"/>
      <c r="FA101" s="39"/>
      <c r="FB101" s="43"/>
      <c r="FC101" s="10"/>
      <c r="FD101" s="11"/>
      <c r="FE101" s="74">
        <f t="shared" si="1891"/>
        <v>0</v>
      </c>
      <c r="FF101" s="74">
        <f t="shared" si="1891"/>
        <v>0</v>
      </c>
      <c r="FG101" s="11"/>
      <c r="FH101" s="12" t="e">
        <f t="shared" si="1858"/>
        <v>#DIV/0!</v>
      </c>
      <c r="FI101" s="11"/>
      <c r="FJ101" s="12" t="e">
        <f t="shared" si="1859"/>
        <v>#DIV/0!</v>
      </c>
      <c r="FK101" s="13"/>
      <c r="FL101" s="11"/>
      <c r="FM101" s="39"/>
      <c r="FN101" s="43"/>
      <c r="FO101" s="10"/>
      <c r="FP101" s="11"/>
      <c r="FQ101" s="74">
        <f t="shared" si="1892"/>
        <v>0</v>
      </c>
      <c r="FR101" s="74">
        <f t="shared" si="1892"/>
        <v>0</v>
      </c>
      <c r="FS101" s="11"/>
      <c r="FT101" s="12" t="e">
        <f t="shared" si="1861"/>
        <v>#DIV/0!</v>
      </c>
      <c r="FU101" s="11"/>
      <c r="FV101" s="12" t="e">
        <f t="shared" si="1862"/>
        <v>#DIV/0!</v>
      </c>
      <c r="FW101" s="13"/>
      <c r="FX101" s="11"/>
      <c r="FY101" s="39"/>
      <c r="FZ101" s="43"/>
      <c r="GA101" s="10"/>
      <c r="GB101" s="11"/>
      <c r="GC101" s="74">
        <f t="shared" si="1893"/>
        <v>0</v>
      </c>
      <c r="GD101" s="74">
        <f t="shared" si="1893"/>
        <v>0</v>
      </c>
      <c r="GE101" s="11"/>
      <c r="GF101" s="12" t="e">
        <f t="shared" si="1864"/>
        <v>#DIV/0!</v>
      </c>
      <c r="GG101" s="11"/>
      <c r="GH101" s="12" t="e">
        <f t="shared" si="1865"/>
        <v>#DIV/0!</v>
      </c>
      <c r="GI101" s="13"/>
      <c r="GJ101" s="11"/>
      <c r="GK101" s="39"/>
      <c r="GL101" s="43"/>
      <c r="GM101" s="10"/>
      <c r="GN101" s="11"/>
      <c r="GO101" s="74">
        <f t="shared" si="1894"/>
        <v>0</v>
      </c>
      <c r="GP101" s="74">
        <f t="shared" si="1894"/>
        <v>0</v>
      </c>
      <c r="GQ101" s="11"/>
      <c r="GR101" s="12" t="e">
        <f t="shared" si="1867"/>
        <v>#DIV/0!</v>
      </c>
      <c r="GS101" s="11"/>
      <c r="GT101" s="12" t="e">
        <f t="shared" si="1868"/>
        <v>#DIV/0!</v>
      </c>
      <c r="GU101" s="13"/>
      <c r="GV101" s="11"/>
      <c r="GW101" s="39"/>
      <c r="GX101" s="43"/>
      <c r="GY101" s="10"/>
      <c r="GZ101" s="11"/>
      <c r="HA101" s="74">
        <f t="shared" si="1895"/>
        <v>0</v>
      </c>
      <c r="HB101" s="74">
        <f t="shared" si="1895"/>
        <v>0</v>
      </c>
      <c r="HC101" s="11"/>
      <c r="HD101" s="12" t="e">
        <f t="shared" si="1870"/>
        <v>#DIV/0!</v>
      </c>
      <c r="HE101" s="11"/>
      <c r="HF101" s="12" t="e">
        <f t="shared" si="1871"/>
        <v>#DIV/0!</v>
      </c>
      <c r="HG101" s="13"/>
      <c r="HH101" s="11"/>
      <c r="HI101" s="39"/>
      <c r="HJ101" s="43"/>
      <c r="HK101" s="10">
        <f t="shared" si="1872"/>
        <v>4</v>
      </c>
      <c r="HL101" s="11">
        <f t="shared" si="1872"/>
        <v>0</v>
      </c>
      <c r="HM101" s="11">
        <f t="shared" si="1872"/>
        <v>3398</v>
      </c>
      <c r="HN101" s="11">
        <f t="shared" si="1872"/>
        <v>304</v>
      </c>
      <c r="HO101" s="11">
        <f t="shared" si="1873"/>
        <v>1942</v>
      </c>
      <c r="HP101" s="215">
        <f t="shared" si="1897"/>
        <v>0.57151265450264865</v>
      </c>
      <c r="HQ101" s="15">
        <f t="shared" si="1875"/>
        <v>179</v>
      </c>
      <c r="HR101" s="12">
        <f t="shared" si="1896"/>
        <v>9.2173017507723998E-2</v>
      </c>
      <c r="HS101" s="16">
        <v>64</v>
      </c>
      <c r="HT101" s="17">
        <v>1683</v>
      </c>
      <c r="HU101" s="16">
        <f t="shared" si="1876"/>
        <v>86.663233779608646</v>
      </c>
      <c r="HV101" s="23">
        <v>87.132352941176464</v>
      </c>
      <c r="HW101" s="22">
        <v>80.327868852459019</v>
      </c>
    </row>
    <row r="102" spans="1:231" ht="19.5" thickBot="1" x14ac:dyDescent="0.3">
      <c r="A102" s="226"/>
      <c r="B102" s="42"/>
      <c r="C102" s="26">
        <f>SUM(C95:C101)</f>
        <v>6</v>
      </c>
      <c r="D102" s="27">
        <f>SUM(D95:D101)</f>
        <v>1</v>
      </c>
      <c r="E102" s="27"/>
      <c r="F102" s="27"/>
      <c r="G102" s="27">
        <f>SUM(G95:G101)</f>
        <v>2918</v>
      </c>
      <c r="H102" s="28">
        <f>((G102+I102)/7)/E101</f>
        <v>0.55278745644599303</v>
      </c>
      <c r="I102" s="27">
        <f>SUM(I95:I101)</f>
        <v>255</v>
      </c>
      <c r="J102" s="28">
        <f>(I102/(I102+G102))</f>
        <v>8.0365584620233216E-2</v>
      </c>
      <c r="K102" s="27"/>
      <c r="L102" s="27"/>
      <c r="M102" s="29">
        <f>M100/M99*100-100</f>
        <v>11.759586522920642</v>
      </c>
      <c r="N102" s="72">
        <f>N100/N99*100-100</f>
        <v>1.2287024901703774</v>
      </c>
      <c r="O102" s="26">
        <f t="shared" ref="O102:P102" si="1898">SUM(O95:O101)</f>
        <v>2</v>
      </c>
      <c r="P102" s="27">
        <f t="shared" si="1898"/>
        <v>0</v>
      </c>
      <c r="Q102" s="27"/>
      <c r="R102" s="27"/>
      <c r="S102" s="27">
        <f t="shared" ref="S102" si="1899">SUM(S95:S101)</f>
        <v>2963</v>
      </c>
      <c r="T102" s="28">
        <f t="shared" ref="T102" si="1900">((S102+U102)/7)/Q101</f>
        <v>0.54733424470266578</v>
      </c>
      <c r="U102" s="27">
        <f t="shared" ref="U102" si="1901">SUM(U95:U101)</f>
        <v>240</v>
      </c>
      <c r="V102" s="28">
        <f t="shared" ref="V102" si="1902">(U102/(U102+S102))</f>
        <v>7.4929753356228534E-2</v>
      </c>
      <c r="W102" s="27"/>
      <c r="X102" s="27"/>
      <c r="Y102" s="29">
        <f t="shared" ref="Y102:Z102" si="1903">Y100/Y99*100-100</f>
        <v>13.076722912788497</v>
      </c>
      <c r="Z102" s="72">
        <f t="shared" si="1903"/>
        <v>7.308868501529048</v>
      </c>
      <c r="AA102" s="26">
        <f t="shared" ref="AA102:AB102" si="1904">SUM(AA95:AA101)</f>
        <v>9</v>
      </c>
      <c r="AB102" s="27">
        <f t="shared" si="1904"/>
        <v>1</v>
      </c>
      <c r="AC102" s="27"/>
      <c r="AD102" s="27"/>
      <c r="AE102" s="27">
        <f t="shared" ref="AE102" si="1905">SUM(AE95:AE101)</f>
        <v>338</v>
      </c>
      <c r="AF102" s="28">
        <f t="shared" ref="AF102" si="1906">((AE102+AG102)/7)/AC101</f>
        <v>0.47329192546583854</v>
      </c>
      <c r="AG102" s="27">
        <f t="shared" ref="AG102" si="1907">SUM(AG95:AG101)</f>
        <v>43</v>
      </c>
      <c r="AH102" s="28">
        <f t="shared" ref="AH102" si="1908">(AG102/(AG102+AE102))</f>
        <v>0.11286089238845144</v>
      </c>
      <c r="AI102" s="27"/>
      <c r="AJ102" s="27"/>
      <c r="AK102" s="29">
        <f t="shared" ref="AK102:AL102" si="1909">AK100/AK99*100-100</f>
        <v>21.857923497267763</v>
      </c>
      <c r="AL102" s="72">
        <f t="shared" si="1909"/>
        <v>2.2935779816513673</v>
      </c>
      <c r="AM102" s="26">
        <f t="shared" ref="AM102:AN102" si="1910">SUM(AM95:AM101)</f>
        <v>2</v>
      </c>
      <c r="AN102" s="27">
        <f t="shared" si="1910"/>
        <v>0</v>
      </c>
      <c r="AO102" s="27"/>
      <c r="AP102" s="27"/>
      <c r="AQ102" s="27">
        <f t="shared" ref="AQ102" si="1911">SUM(AQ95:AQ101)</f>
        <v>2966</v>
      </c>
      <c r="AR102" s="28">
        <f t="shared" ref="AR102" si="1912">((AQ102+AS102)/7)/AO101</f>
        <v>0.54949041285196065</v>
      </c>
      <c r="AS102" s="27">
        <f t="shared" ref="AS102" si="1913">SUM(AS95:AS101)</f>
        <v>215</v>
      </c>
      <c r="AT102" s="28">
        <f t="shared" ref="AT102" si="1914">(AS102/(AS102+AQ102))</f>
        <v>6.7588808550770194E-2</v>
      </c>
      <c r="AU102" s="27"/>
      <c r="AV102" s="27"/>
      <c r="AW102" s="29">
        <f t="shared" ref="AW102:AX102" si="1915">AW100/AW99*100-100</f>
        <v>16.335395023919602</v>
      </c>
      <c r="AX102" s="72">
        <f t="shared" si="1915"/>
        <v>9.0432503276540075</v>
      </c>
      <c r="AY102" s="26">
        <f t="shared" ref="AY102:AZ102" si="1916">SUM(AY95:AY101)</f>
        <v>0</v>
      </c>
      <c r="AZ102" s="27">
        <f t="shared" si="1916"/>
        <v>0</v>
      </c>
      <c r="BA102" s="27"/>
      <c r="BB102" s="27"/>
      <c r="BC102" s="27">
        <f t="shared" ref="BC102" si="1917">SUM(BC95:BC101)</f>
        <v>2717</v>
      </c>
      <c r="BD102" s="28">
        <f t="shared" ref="BD102" si="1918">((BC102+BE102)/7)/BA101</f>
        <v>0.53446428571428573</v>
      </c>
      <c r="BE102" s="27">
        <f t="shared" ref="BE102" si="1919">SUM(BE95:BE101)</f>
        <v>276</v>
      </c>
      <c r="BF102" s="28">
        <f t="shared" ref="BF102" si="1920">(BE102/(BE102+BC102))</f>
        <v>9.2215168727029742E-2</v>
      </c>
      <c r="BG102" s="27"/>
      <c r="BH102" s="27"/>
      <c r="BI102" s="29">
        <f t="shared" ref="BI102:BJ102" si="1921">BI100/BI99*100-100</f>
        <v>17.380251806481311</v>
      </c>
      <c r="BJ102" s="72">
        <f t="shared" si="1921"/>
        <v>11.861074705111392</v>
      </c>
      <c r="BK102" s="26">
        <f t="shared" ref="BK102:BL102" si="1922">SUM(BK95:BK101)</f>
        <v>0</v>
      </c>
      <c r="BL102" s="27">
        <f t="shared" si="1922"/>
        <v>0</v>
      </c>
      <c r="BM102" s="27"/>
      <c r="BN102" s="27"/>
      <c r="BO102" s="27">
        <f t="shared" ref="BO102" si="1923">SUM(BO95:BO101)</f>
        <v>0</v>
      </c>
      <c r="BP102" s="28" t="e">
        <f t="shared" ref="BP102" si="1924">((BO102+BQ102)/7)/BM101</f>
        <v>#DIV/0!</v>
      </c>
      <c r="BQ102" s="27">
        <f t="shared" ref="BQ102" si="1925">SUM(BQ95:BQ101)</f>
        <v>0</v>
      </c>
      <c r="BR102" s="28" t="e">
        <f t="shared" ref="BR102" si="1926">(BQ102/(BQ102+BO102))</f>
        <v>#DIV/0!</v>
      </c>
      <c r="BS102" s="27"/>
      <c r="BT102" s="27"/>
      <c r="BU102" s="29" t="e">
        <f t="shared" ref="BU102:BV102" si="1927">BU100/BU99*100-100</f>
        <v>#DIV/0!</v>
      </c>
      <c r="BV102" s="72" t="e">
        <f t="shared" si="1927"/>
        <v>#DIV/0!</v>
      </c>
      <c r="BW102" s="26">
        <f t="shared" ref="BW102:BX102" si="1928">SUM(BW95:BW101)</f>
        <v>0</v>
      </c>
      <c r="BX102" s="27">
        <f t="shared" si="1928"/>
        <v>0</v>
      </c>
      <c r="BY102" s="27"/>
      <c r="BZ102" s="27"/>
      <c r="CA102" s="27">
        <f t="shared" ref="CA102" si="1929">SUM(CA95:CA101)</f>
        <v>0</v>
      </c>
      <c r="CB102" s="28" t="e">
        <f t="shared" ref="CB102" si="1930">((CA102+CC102)/7)/BY101</f>
        <v>#DIV/0!</v>
      </c>
      <c r="CC102" s="27">
        <f t="shared" ref="CC102" si="1931">SUM(CC95:CC101)</f>
        <v>0</v>
      </c>
      <c r="CD102" s="28" t="e">
        <f t="shared" ref="CD102" si="1932">(CC102/(CC102+CA102))</f>
        <v>#DIV/0!</v>
      </c>
      <c r="CE102" s="27"/>
      <c r="CF102" s="27"/>
      <c r="CG102" s="29" t="e">
        <f t="shared" ref="CG102:CH102" si="1933">CG100/CG99*100-100</f>
        <v>#DIV/0!</v>
      </c>
      <c r="CH102" s="72" t="e">
        <f t="shared" si="1933"/>
        <v>#DIV/0!</v>
      </c>
      <c r="CI102" s="26">
        <f t="shared" ref="CI102:CJ102" si="1934">SUM(CI95:CI101)</f>
        <v>0</v>
      </c>
      <c r="CJ102" s="27">
        <f t="shared" si="1934"/>
        <v>0</v>
      </c>
      <c r="CK102" s="27"/>
      <c r="CL102" s="27"/>
      <c r="CM102" s="27">
        <f t="shared" ref="CM102" si="1935">SUM(CM95:CM101)</f>
        <v>0</v>
      </c>
      <c r="CN102" s="28" t="e">
        <f t="shared" ref="CN102" si="1936">((CM102+CO102)/7)/CK101</f>
        <v>#DIV/0!</v>
      </c>
      <c r="CO102" s="27">
        <f t="shared" ref="CO102" si="1937">SUM(CO95:CO101)</f>
        <v>0</v>
      </c>
      <c r="CP102" s="28" t="e">
        <f t="shared" ref="CP102" si="1938">(CO102/(CO102+CM102))</f>
        <v>#DIV/0!</v>
      </c>
      <c r="CQ102" s="27"/>
      <c r="CR102" s="27"/>
      <c r="CS102" s="29" t="e">
        <f t="shared" ref="CS102:CT102" si="1939">CS100/CS99*100-100</f>
        <v>#DIV/0!</v>
      </c>
      <c r="CT102" s="72" t="e">
        <f t="shared" si="1939"/>
        <v>#DIV/0!</v>
      </c>
      <c r="CU102" s="26">
        <f t="shared" ref="CU102:CV102" si="1940">SUM(CU95:CU101)</f>
        <v>0</v>
      </c>
      <c r="CV102" s="27">
        <f t="shared" si="1940"/>
        <v>0</v>
      </c>
      <c r="CW102" s="27"/>
      <c r="CX102" s="27"/>
      <c r="CY102" s="27">
        <f t="shared" ref="CY102" si="1941">SUM(CY95:CY101)</f>
        <v>0</v>
      </c>
      <c r="CZ102" s="28" t="e">
        <f t="shared" ref="CZ102" si="1942">((CY102+DA102)/7)/CW101</f>
        <v>#DIV/0!</v>
      </c>
      <c r="DA102" s="27">
        <f t="shared" ref="DA102" si="1943">SUM(DA95:DA101)</f>
        <v>0</v>
      </c>
      <c r="DB102" s="28" t="e">
        <f t="shared" ref="DB102" si="1944">(DA102/(DA102+CY102))</f>
        <v>#DIV/0!</v>
      </c>
      <c r="DC102" s="27"/>
      <c r="DD102" s="27"/>
      <c r="DE102" s="29" t="e">
        <f t="shared" ref="DE102:DF102" si="1945">DE100/DE99*100-100</f>
        <v>#DIV/0!</v>
      </c>
      <c r="DF102" s="72" t="e">
        <f t="shared" si="1945"/>
        <v>#DIV/0!</v>
      </c>
      <c r="DG102" s="26">
        <f t="shared" ref="DG102:DH102" si="1946">SUM(DG95:DG101)</f>
        <v>0</v>
      </c>
      <c r="DH102" s="27">
        <f t="shared" si="1946"/>
        <v>0</v>
      </c>
      <c r="DI102" s="27"/>
      <c r="DJ102" s="27"/>
      <c r="DK102" s="27">
        <f t="shared" ref="DK102" si="1947">SUM(DK95:DK101)</f>
        <v>0</v>
      </c>
      <c r="DL102" s="28" t="e">
        <f t="shared" ref="DL102" si="1948">((DK102+DM102)/7)/DI101</f>
        <v>#DIV/0!</v>
      </c>
      <c r="DM102" s="27">
        <f t="shared" ref="DM102" si="1949">SUM(DM95:DM101)</f>
        <v>0</v>
      </c>
      <c r="DN102" s="28" t="e">
        <f t="shared" ref="DN102" si="1950">(DM102/(DM102+DK102))</f>
        <v>#DIV/0!</v>
      </c>
      <c r="DO102" s="27"/>
      <c r="DP102" s="27"/>
      <c r="DQ102" s="29" t="e">
        <f t="shared" ref="DQ102:DR102" si="1951">DQ100/DQ99*100-100</f>
        <v>#DIV/0!</v>
      </c>
      <c r="DR102" s="72" t="e">
        <f t="shared" si="1951"/>
        <v>#DIV/0!</v>
      </c>
      <c r="DS102" s="26">
        <f t="shared" ref="DS102:DT102" si="1952">SUM(DS95:DS101)</f>
        <v>0</v>
      </c>
      <c r="DT102" s="27">
        <f t="shared" si="1952"/>
        <v>0</v>
      </c>
      <c r="DU102" s="27"/>
      <c r="DV102" s="27"/>
      <c r="DW102" s="27">
        <f t="shared" ref="DW102" si="1953">SUM(DW95:DW101)</f>
        <v>0</v>
      </c>
      <c r="DX102" s="28" t="e">
        <f t="shared" ref="DX102" si="1954">((DW102+DY102)/7)/DU101</f>
        <v>#DIV/0!</v>
      </c>
      <c r="DY102" s="27">
        <f t="shared" ref="DY102" si="1955">SUM(DY95:DY101)</f>
        <v>0</v>
      </c>
      <c r="DZ102" s="28" t="e">
        <f t="shared" ref="DZ102" si="1956">(DY102/(DY102+DW102))</f>
        <v>#DIV/0!</v>
      </c>
      <c r="EA102" s="27"/>
      <c r="EB102" s="27"/>
      <c r="EC102" s="29" t="e">
        <f t="shared" ref="EC102:ED102" si="1957">EC100/EC99*100-100</f>
        <v>#DIV/0!</v>
      </c>
      <c r="ED102" s="72" t="e">
        <f t="shared" si="1957"/>
        <v>#DIV/0!</v>
      </c>
      <c r="EE102" s="26">
        <f t="shared" ref="EE102:EF102" si="1958">SUM(EE95:EE101)</f>
        <v>0</v>
      </c>
      <c r="EF102" s="27">
        <f t="shared" si="1958"/>
        <v>0</v>
      </c>
      <c r="EG102" s="27"/>
      <c r="EH102" s="27"/>
      <c r="EI102" s="27">
        <f t="shared" ref="EI102" si="1959">SUM(EI95:EI101)</f>
        <v>0</v>
      </c>
      <c r="EJ102" s="28" t="e">
        <f t="shared" ref="EJ102" si="1960">((EI102+EK102)/7)/EG101</f>
        <v>#DIV/0!</v>
      </c>
      <c r="EK102" s="27">
        <f t="shared" ref="EK102" si="1961">SUM(EK95:EK101)</f>
        <v>0</v>
      </c>
      <c r="EL102" s="28" t="e">
        <f t="shared" ref="EL102" si="1962">(EK102/(EK102+EI102))</f>
        <v>#DIV/0!</v>
      </c>
      <c r="EM102" s="27"/>
      <c r="EN102" s="27"/>
      <c r="EO102" s="29" t="e">
        <f t="shared" ref="EO102:EP102" si="1963">EO100/EO99*100-100</f>
        <v>#DIV/0!</v>
      </c>
      <c r="EP102" s="72" t="e">
        <f t="shared" si="1963"/>
        <v>#DIV/0!</v>
      </c>
      <c r="EQ102" s="26">
        <f t="shared" ref="EQ102:ER102" si="1964">SUM(EQ95:EQ101)</f>
        <v>0</v>
      </c>
      <c r="ER102" s="27">
        <f t="shared" si="1964"/>
        <v>0</v>
      </c>
      <c r="ES102" s="27"/>
      <c r="ET102" s="27"/>
      <c r="EU102" s="27">
        <f t="shared" ref="EU102" si="1965">SUM(EU95:EU101)</f>
        <v>0</v>
      </c>
      <c r="EV102" s="28" t="e">
        <f t="shared" ref="EV102" si="1966">((EU102+EW102)/7)/ES101</f>
        <v>#DIV/0!</v>
      </c>
      <c r="EW102" s="27">
        <f t="shared" ref="EW102" si="1967">SUM(EW95:EW101)</f>
        <v>0</v>
      </c>
      <c r="EX102" s="28" t="e">
        <f t="shared" ref="EX102" si="1968">(EW102/(EW102+EU102))</f>
        <v>#DIV/0!</v>
      </c>
      <c r="EY102" s="27"/>
      <c r="EZ102" s="27"/>
      <c r="FA102" s="29" t="e">
        <f t="shared" ref="FA102:FB102" si="1969">FA100/FA99*100-100</f>
        <v>#DIV/0!</v>
      </c>
      <c r="FB102" s="72" t="e">
        <f t="shared" si="1969"/>
        <v>#DIV/0!</v>
      </c>
      <c r="FC102" s="26">
        <f t="shared" ref="FC102:FD102" si="1970">SUM(FC95:FC101)</f>
        <v>0</v>
      </c>
      <c r="FD102" s="27">
        <f t="shared" si="1970"/>
        <v>0</v>
      </c>
      <c r="FE102" s="27"/>
      <c r="FF102" s="27"/>
      <c r="FG102" s="27">
        <f t="shared" ref="FG102" si="1971">SUM(FG95:FG101)</f>
        <v>0</v>
      </c>
      <c r="FH102" s="28" t="e">
        <f t="shared" ref="FH102" si="1972">((FG102+FI102)/7)/FE101</f>
        <v>#DIV/0!</v>
      </c>
      <c r="FI102" s="27">
        <f t="shared" ref="FI102" si="1973">SUM(FI95:FI101)</f>
        <v>0</v>
      </c>
      <c r="FJ102" s="28" t="e">
        <f t="shared" ref="FJ102" si="1974">(FI102/(FI102+FG102))</f>
        <v>#DIV/0!</v>
      </c>
      <c r="FK102" s="27"/>
      <c r="FL102" s="27"/>
      <c r="FM102" s="29" t="e">
        <f t="shared" ref="FM102:FN102" si="1975">FM100/FM99*100-100</f>
        <v>#DIV/0!</v>
      </c>
      <c r="FN102" s="72" t="e">
        <f t="shared" si="1975"/>
        <v>#DIV/0!</v>
      </c>
      <c r="FO102" s="26">
        <f t="shared" ref="FO102:FP102" si="1976">SUM(FO95:FO101)</f>
        <v>0</v>
      </c>
      <c r="FP102" s="27">
        <f t="shared" si="1976"/>
        <v>0</v>
      </c>
      <c r="FQ102" s="27"/>
      <c r="FR102" s="27"/>
      <c r="FS102" s="27">
        <f t="shared" ref="FS102" si="1977">SUM(FS95:FS101)</f>
        <v>0</v>
      </c>
      <c r="FT102" s="28" t="e">
        <f t="shared" ref="FT102" si="1978">((FS102+FU102)/7)/FQ101</f>
        <v>#DIV/0!</v>
      </c>
      <c r="FU102" s="27">
        <f t="shared" ref="FU102" si="1979">SUM(FU95:FU101)</f>
        <v>0</v>
      </c>
      <c r="FV102" s="28" t="e">
        <f t="shared" ref="FV102" si="1980">(FU102/(FU102+FS102))</f>
        <v>#DIV/0!</v>
      </c>
      <c r="FW102" s="27"/>
      <c r="FX102" s="27"/>
      <c r="FY102" s="29" t="e">
        <f t="shared" ref="FY102:FZ102" si="1981">FY100/FY99*100-100</f>
        <v>#DIV/0!</v>
      </c>
      <c r="FZ102" s="72" t="e">
        <f t="shared" si="1981"/>
        <v>#DIV/0!</v>
      </c>
      <c r="GA102" s="26">
        <f t="shared" ref="GA102:GB102" si="1982">SUM(GA95:GA101)</f>
        <v>0</v>
      </c>
      <c r="GB102" s="27">
        <f t="shared" si="1982"/>
        <v>0</v>
      </c>
      <c r="GC102" s="27"/>
      <c r="GD102" s="27"/>
      <c r="GE102" s="27">
        <f t="shared" ref="GE102" si="1983">SUM(GE95:GE101)</f>
        <v>0</v>
      </c>
      <c r="GF102" s="28" t="e">
        <f t="shared" ref="GF102" si="1984">((GE102+GG102)/7)/GC101</f>
        <v>#DIV/0!</v>
      </c>
      <c r="GG102" s="27">
        <f t="shared" ref="GG102" si="1985">SUM(GG95:GG101)</f>
        <v>0</v>
      </c>
      <c r="GH102" s="28" t="e">
        <f t="shared" ref="GH102" si="1986">(GG102/(GG102+GE102))</f>
        <v>#DIV/0!</v>
      </c>
      <c r="GI102" s="27"/>
      <c r="GJ102" s="27"/>
      <c r="GK102" s="29" t="e">
        <f t="shared" ref="GK102:GL102" si="1987">GK100/GK99*100-100</f>
        <v>#DIV/0!</v>
      </c>
      <c r="GL102" s="72" t="e">
        <f t="shared" si="1987"/>
        <v>#DIV/0!</v>
      </c>
      <c r="GM102" s="26">
        <f t="shared" ref="GM102:GN102" si="1988">SUM(GM95:GM101)</f>
        <v>0</v>
      </c>
      <c r="GN102" s="27">
        <f t="shared" si="1988"/>
        <v>0</v>
      </c>
      <c r="GO102" s="27"/>
      <c r="GP102" s="27"/>
      <c r="GQ102" s="27">
        <f t="shared" ref="GQ102" si="1989">SUM(GQ95:GQ101)</f>
        <v>0</v>
      </c>
      <c r="GR102" s="28" t="e">
        <f t="shared" ref="GR102" si="1990">((GQ102+GS102)/7)/GO101</f>
        <v>#DIV/0!</v>
      </c>
      <c r="GS102" s="27">
        <f t="shared" ref="GS102" si="1991">SUM(GS95:GS101)</f>
        <v>0</v>
      </c>
      <c r="GT102" s="28" t="e">
        <f t="shared" ref="GT102" si="1992">(GS102/(GS102+GQ102))</f>
        <v>#DIV/0!</v>
      </c>
      <c r="GU102" s="27"/>
      <c r="GV102" s="27"/>
      <c r="GW102" s="29" t="e">
        <f t="shared" ref="GW102:GX102" si="1993">GW100/GW99*100-100</f>
        <v>#DIV/0!</v>
      </c>
      <c r="GX102" s="72" t="e">
        <f t="shared" si="1993"/>
        <v>#DIV/0!</v>
      </c>
      <c r="GY102" s="26">
        <f t="shared" ref="GY102:GZ102" si="1994">SUM(GY95:GY101)</f>
        <v>0</v>
      </c>
      <c r="GZ102" s="27">
        <f t="shared" si="1994"/>
        <v>0</v>
      </c>
      <c r="HA102" s="27"/>
      <c r="HB102" s="27"/>
      <c r="HC102" s="27">
        <f t="shared" ref="HC102" si="1995">SUM(HC95:HC101)</f>
        <v>0</v>
      </c>
      <c r="HD102" s="28" t="e">
        <f t="shared" ref="HD102" si="1996">((HC102+HE102)/7)/HA101</f>
        <v>#DIV/0!</v>
      </c>
      <c r="HE102" s="27">
        <f t="shared" ref="HE102" si="1997">SUM(HE95:HE101)</f>
        <v>0</v>
      </c>
      <c r="HF102" s="28" t="e">
        <f t="shared" ref="HF102" si="1998">(HE102/(HE102+HC102))</f>
        <v>#DIV/0!</v>
      </c>
      <c r="HG102" s="27"/>
      <c r="HH102" s="27"/>
      <c r="HI102" s="29" t="e">
        <f t="shared" ref="HI102:HJ102" si="1999">HI100/HI99*100-100</f>
        <v>#DIV/0!</v>
      </c>
      <c r="HJ102" s="72" t="e">
        <f t="shared" si="1999"/>
        <v>#DIV/0!</v>
      </c>
      <c r="HK102" s="26">
        <f t="shared" si="1872"/>
        <v>19</v>
      </c>
      <c r="HL102" s="27">
        <f t="shared" si="1872"/>
        <v>2</v>
      </c>
      <c r="HM102" s="27">
        <f t="shared" si="1872"/>
        <v>0</v>
      </c>
      <c r="HN102" s="27">
        <f t="shared" si="1872"/>
        <v>0</v>
      </c>
      <c r="HO102" s="27">
        <f t="shared" si="1873"/>
        <v>12931</v>
      </c>
      <c r="HP102" s="216">
        <f>+((HO102)/HM101)/7</f>
        <v>0.54363911544606069</v>
      </c>
      <c r="HQ102" s="62">
        <f t="shared" si="1875"/>
        <v>1029</v>
      </c>
      <c r="HR102" s="52">
        <f t="shared" si="1896"/>
        <v>7.9576212203232535E-2</v>
      </c>
      <c r="HS102" s="53">
        <f t="shared" ref="HS102" si="2000">SUM(HS95:HS101)/7</f>
        <v>63.928571428571431</v>
      </c>
      <c r="HT102" s="54">
        <f t="shared" ref="HT102" si="2001">SUM(HT95:HT101)</f>
        <v>11237</v>
      </c>
      <c r="HU102" s="53">
        <f t="shared" ref="HU102" si="2002">AVERAGE(HU95:HU101)</f>
        <v>86.900461906233815</v>
      </c>
      <c r="HV102" s="63">
        <f>HV100/HV99*100-100</f>
        <v>14.871856687189378</v>
      </c>
      <c r="HW102" s="72">
        <f>HW100/HW99*100-100</f>
        <v>7.0273725372236271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2003">HK102/HM92</f>
        <v>5.5604331284752704E-3</v>
      </c>
      <c r="HL103" s="68">
        <f t="shared" si="2003"/>
        <v>6.5359477124183009E-3</v>
      </c>
      <c r="HM103" s="45"/>
      <c r="HN103" s="45"/>
      <c r="HO103" s="45"/>
      <c r="HP103" s="218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225">
        <v>36</v>
      </c>
      <c r="B104" s="73">
        <f t="shared" ref="B104" si="2004">B101+1</f>
        <v>44505</v>
      </c>
      <c r="C104" s="33"/>
      <c r="D104" s="34"/>
      <c r="E104" s="34">
        <f>E101-C104</f>
        <v>820</v>
      </c>
      <c r="F104" s="34">
        <f>F101-D104</f>
        <v>71</v>
      </c>
      <c r="G104" s="34">
        <v>403</v>
      </c>
      <c r="H104" s="35">
        <f t="shared" ref="H104:H110" si="2005">((G104+I104)/E104)</f>
        <v>0.525609756097561</v>
      </c>
      <c r="I104" s="34">
        <v>28</v>
      </c>
      <c r="J104" s="35">
        <f>I104/(G104+I104)</f>
        <v>6.4965197215777259E-2</v>
      </c>
      <c r="K104" s="36"/>
      <c r="L104" s="34"/>
      <c r="M104" s="34"/>
      <c r="N104" s="37"/>
      <c r="O104" s="33">
        <v>1</v>
      </c>
      <c r="P104" s="34"/>
      <c r="Q104" s="34">
        <f t="shared" ref="Q104:R104" si="2006">Q101-O104</f>
        <v>835</v>
      </c>
      <c r="R104" s="34">
        <f t="shared" si="2006"/>
        <v>74</v>
      </c>
      <c r="S104" s="34">
        <v>412</v>
      </c>
      <c r="T104" s="35">
        <f t="shared" ref="T104:T110" si="2007">((S104+U104)/Q104)</f>
        <v>0.53413173652694612</v>
      </c>
      <c r="U104" s="34">
        <v>34</v>
      </c>
      <c r="V104" s="35">
        <f t="shared" ref="V104:V110" si="2008">U104/(S104+U104)</f>
        <v>7.623318385650224E-2</v>
      </c>
      <c r="W104" s="36"/>
      <c r="X104" s="34"/>
      <c r="Y104" s="34"/>
      <c r="Z104" s="37"/>
      <c r="AA104" s="33">
        <v>3</v>
      </c>
      <c r="AB104" s="34"/>
      <c r="AC104" s="34">
        <f t="shared" ref="AC104:AD104" si="2009">AC101-AA104</f>
        <v>112</v>
      </c>
      <c r="AD104" s="34">
        <f t="shared" si="2009"/>
        <v>11</v>
      </c>
      <c r="AE104" s="34">
        <v>52</v>
      </c>
      <c r="AF104" s="35">
        <f t="shared" ref="AF104:AF110" si="2010">((AE104+AG104)/AC104)</f>
        <v>0.5178571428571429</v>
      </c>
      <c r="AG104" s="34">
        <v>6</v>
      </c>
      <c r="AH104" s="35">
        <f t="shared" ref="AH104:AH110" si="2011">AG104/(AE104+AG104)</f>
        <v>0.10344827586206896</v>
      </c>
      <c r="AI104" s="36"/>
      <c r="AJ104" s="34"/>
      <c r="AK104" s="34"/>
      <c r="AL104" s="37"/>
      <c r="AM104" s="33"/>
      <c r="AN104" s="34"/>
      <c r="AO104" s="34">
        <f t="shared" ref="AO104:AP104" si="2012">AO101-AM104</f>
        <v>827</v>
      </c>
      <c r="AP104" s="34">
        <f t="shared" si="2012"/>
        <v>75</v>
      </c>
      <c r="AQ104" s="34">
        <v>453</v>
      </c>
      <c r="AR104" s="35">
        <f t="shared" ref="AR104:AR110" si="2013">((AQ104+AS104)/AO104)</f>
        <v>0.57315598548972191</v>
      </c>
      <c r="AS104" s="34">
        <v>21</v>
      </c>
      <c r="AT104" s="35">
        <f t="shared" ref="AT104:AT110" si="2014">AS104/(AQ104+AS104)</f>
        <v>4.4303797468354431E-2</v>
      </c>
      <c r="AU104" s="36"/>
      <c r="AV104" s="34"/>
      <c r="AW104" s="34"/>
      <c r="AX104" s="37"/>
      <c r="AY104" s="33"/>
      <c r="AZ104" s="34"/>
      <c r="BA104" s="34">
        <f t="shared" ref="BA104:BB104" si="2015">BA101-AY104</f>
        <v>800</v>
      </c>
      <c r="BB104" s="34">
        <f t="shared" si="2015"/>
        <v>73</v>
      </c>
      <c r="BC104" s="34">
        <v>405</v>
      </c>
      <c r="BD104" s="35">
        <f t="shared" ref="BD104:BD110" si="2016">((BC104+BE104)/BA104)</f>
        <v>0.55125000000000002</v>
      </c>
      <c r="BE104" s="34">
        <v>36</v>
      </c>
      <c r="BF104" s="35">
        <f t="shared" ref="BF104:BF110" si="2017">BE104/(BC104+BE104)</f>
        <v>8.1632653061224483E-2</v>
      </c>
      <c r="BG104" s="36"/>
      <c r="BH104" s="34"/>
      <c r="BI104" s="34"/>
      <c r="BJ104" s="37"/>
      <c r="BK104" s="33"/>
      <c r="BL104" s="34"/>
      <c r="BM104" s="34">
        <f t="shared" ref="BM104:BN104" si="2018">BM101-BK104</f>
        <v>0</v>
      </c>
      <c r="BN104" s="34">
        <f t="shared" si="2018"/>
        <v>0</v>
      </c>
      <c r="BO104" s="34"/>
      <c r="BP104" s="35" t="e">
        <f t="shared" ref="BP104:BP110" si="2019">((BO104+BQ104)/BM104)</f>
        <v>#DIV/0!</v>
      </c>
      <c r="BQ104" s="34"/>
      <c r="BR104" s="35" t="e">
        <f t="shared" ref="BR104:BR110" si="2020">BQ104/(BO104+BQ104)</f>
        <v>#DIV/0!</v>
      </c>
      <c r="BS104" s="36"/>
      <c r="BT104" s="34"/>
      <c r="BU104" s="34"/>
      <c r="BV104" s="37"/>
      <c r="BW104" s="33"/>
      <c r="BX104" s="34"/>
      <c r="BY104" s="34">
        <f t="shared" ref="BY104:BZ104" si="2021">BY101-BW104</f>
        <v>0</v>
      </c>
      <c r="BZ104" s="34">
        <f t="shared" si="2021"/>
        <v>0</v>
      </c>
      <c r="CA104" s="34"/>
      <c r="CB104" s="35" t="e">
        <f t="shared" ref="CB104:CB110" si="2022">((CA104+CC104)/BY104)</f>
        <v>#DIV/0!</v>
      </c>
      <c r="CC104" s="34"/>
      <c r="CD104" s="35" t="e">
        <f t="shared" ref="CD104:CD110" si="2023">CC104/(CA104+CC104)</f>
        <v>#DIV/0!</v>
      </c>
      <c r="CE104" s="36"/>
      <c r="CF104" s="34"/>
      <c r="CG104" s="34"/>
      <c r="CH104" s="37"/>
      <c r="CI104" s="33"/>
      <c r="CJ104" s="34"/>
      <c r="CK104" s="34">
        <f t="shared" ref="CK104:CL104" si="2024">CK101-CI104</f>
        <v>0</v>
      </c>
      <c r="CL104" s="34">
        <f t="shared" si="2024"/>
        <v>0</v>
      </c>
      <c r="CM104" s="34"/>
      <c r="CN104" s="35" t="e">
        <f t="shared" ref="CN104:CN110" si="2025">((CM104+CO104)/CK104)</f>
        <v>#DIV/0!</v>
      </c>
      <c r="CO104" s="34"/>
      <c r="CP104" s="35" t="e">
        <f t="shared" ref="CP104:CP110" si="2026">CO104/(CM104+CO104)</f>
        <v>#DIV/0!</v>
      </c>
      <c r="CQ104" s="36"/>
      <c r="CR104" s="34"/>
      <c r="CS104" s="34"/>
      <c r="CT104" s="37"/>
      <c r="CU104" s="33"/>
      <c r="CV104" s="34"/>
      <c r="CW104" s="34">
        <f t="shared" ref="CW104:CX104" si="2027">CW101-CU104</f>
        <v>0</v>
      </c>
      <c r="CX104" s="34">
        <f t="shared" si="2027"/>
        <v>0</v>
      </c>
      <c r="CY104" s="34"/>
      <c r="CZ104" s="35" t="e">
        <f t="shared" ref="CZ104:CZ110" si="2028">((CY104+DA104)/CW104)</f>
        <v>#DIV/0!</v>
      </c>
      <c r="DA104" s="34"/>
      <c r="DB104" s="35" t="e">
        <f t="shared" ref="DB104:DB110" si="2029">DA104/(CY104+DA104)</f>
        <v>#DIV/0!</v>
      </c>
      <c r="DC104" s="36"/>
      <c r="DD104" s="34"/>
      <c r="DE104" s="34"/>
      <c r="DF104" s="37"/>
      <c r="DG104" s="33"/>
      <c r="DH104" s="34"/>
      <c r="DI104" s="34">
        <f t="shared" ref="DI104:DJ104" si="2030">DI101-DG104</f>
        <v>0</v>
      </c>
      <c r="DJ104" s="34">
        <f t="shared" si="2030"/>
        <v>0</v>
      </c>
      <c r="DK104" s="34"/>
      <c r="DL104" s="35" t="e">
        <f t="shared" ref="DL104:DL110" si="2031">((DK104+DM104)/DI104)</f>
        <v>#DIV/0!</v>
      </c>
      <c r="DM104" s="34"/>
      <c r="DN104" s="35" t="e">
        <f t="shared" ref="DN104:DN110" si="2032">DM104/(DK104+DM104)</f>
        <v>#DIV/0!</v>
      </c>
      <c r="DO104" s="36"/>
      <c r="DP104" s="34"/>
      <c r="DQ104" s="34"/>
      <c r="DR104" s="37"/>
      <c r="DS104" s="33"/>
      <c r="DT104" s="34"/>
      <c r="DU104" s="34">
        <f t="shared" ref="DU104:DV104" si="2033">DU101-DS104</f>
        <v>0</v>
      </c>
      <c r="DV104" s="34">
        <f t="shared" si="2033"/>
        <v>0</v>
      </c>
      <c r="DW104" s="34"/>
      <c r="DX104" s="35" t="e">
        <f t="shared" ref="DX104:DX110" si="2034">((DW104+DY104)/DU104)</f>
        <v>#DIV/0!</v>
      </c>
      <c r="DY104" s="34"/>
      <c r="DZ104" s="35" t="e">
        <f t="shared" ref="DZ104:DZ110" si="2035">DY104/(DW104+DY104)</f>
        <v>#DIV/0!</v>
      </c>
      <c r="EA104" s="36"/>
      <c r="EB104" s="34"/>
      <c r="EC104" s="34"/>
      <c r="ED104" s="37"/>
      <c r="EE104" s="33"/>
      <c r="EF104" s="34"/>
      <c r="EG104" s="34">
        <f t="shared" ref="EG104:EH104" si="2036">EG101-EE104</f>
        <v>0</v>
      </c>
      <c r="EH104" s="34">
        <f t="shared" si="2036"/>
        <v>0</v>
      </c>
      <c r="EI104" s="34"/>
      <c r="EJ104" s="35" t="e">
        <f t="shared" ref="EJ104:EJ110" si="2037">((EI104+EK104)/EG104)</f>
        <v>#DIV/0!</v>
      </c>
      <c r="EK104" s="34"/>
      <c r="EL104" s="35" t="e">
        <f t="shared" ref="EL104:EL110" si="2038">EK104/(EI104+EK104)</f>
        <v>#DIV/0!</v>
      </c>
      <c r="EM104" s="36"/>
      <c r="EN104" s="34"/>
      <c r="EO104" s="34"/>
      <c r="EP104" s="37"/>
      <c r="EQ104" s="33"/>
      <c r="ER104" s="34"/>
      <c r="ES104" s="34">
        <f t="shared" ref="ES104:ET104" si="2039">ES101-EQ104</f>
        <v>0</v>
      </c>
      <c r="ET104" s="34">
        <f t="shared" si="2039"/>
        <v>0</v>
      </c>
      <c r="EU104" s="34"/>
      <c r="EV104" s="35" t="e">
        <f t="shared" ref="EV104:EV110" si="2040">((EU104+EW104)/ES104)</f>
        <v>#DIV/0!</v>
      </c>
      <c r="EW104" s="34"/>
      <c r="EX104" s="35" t="e">
        <f t="shared" ref="EX104:EX110" si="2041">EW104/(EU104+EW104)</f>
        <v>#DIV/0!</v>
      </c>
      <c r="EY104" s="36"/>
      <c r="EZ104" s="34"/>
      <c r="FA104" s="34"/>
      <c r="FB104" s="37"/>
      <c r="FC104" s="33"/>
      <c r="FD104" s="34"/>
      <c r="FE104" s="34">
        <f t="shared" ref="FE104:FF104" si="2042">FE101-FC104</f>
        <v>0</v>
      </c>
      <c r="FF104" s="34">
        <f t="shared" si="2042"/>
        <v>0</v>
      </c>
      <c r="FG104" s="34"/>
      <c r="FH104" s="35" t="e">
        <f t="shared" ref="FH104:FH110" si="2043">((FG104+FI104)/FE104)</f>
        <v>#DIV/0!</v>
      </c>
      <c r="FI104" s="34"/>
      <c r="FJ104" s="35" t="e">
        <f t="shared" ref="FJ104:FJ110" si="2044">FI104/(FG104+FI104)</f>
        <v>#DIV/0!</v>
      </c>
      <c r="FK104" s="36"/>
      <c r="FL104" s="34"/>
      <c r="FM104" s="34"/>
      <c r="FN104" s="37"/>
      <c r="FO104" s="33"/>
      <c r="FP104" s="34"/>
      <c r="FQ104" s="34">
        <f t="shared" ref="FQ104:FR104" si="2045">FQ101-FO104</f>
        <v>0</v>
      </c>
      <c r="FR104" s="34">
        <f t="shared" si="2045"/>
        <v>0</v>
      </c>
      <c r="FS104" s="34"/>
      <c r="FT104" s="35" t="e">
        <f t="shared" ref="FT104:FT110" si="2046">((FS104+FU104)/FQ104)</f>
        <v>#DIV/0!</v>
      </c>
      <c r="FU104" s="34"/>
      <c r="FV104" s="35" t="e">
        <f t="shared" ref="FV104:FV110" si="2047">FU104/(FS104+FU104)</f>
        <v>#DIV/0!</v>
      </c>
      <c r="FW104" s="36"/>
      <c r="FX104" s="34"/>
      <c r="FY104" s="34"/>
      <c r="FZ104" s="37"/>
      <c r="GA104" s="33"/>
      <c r="GB104" s="34"/>
      <c r="GC104" s="34">
        <f t="shared" ref="GC104:GD104" si="2048">GC101-GA104</f>
        <v>0</v>
      </c>
      <c r="GD104" s="34">
        <f t="shared" si="2048"/>
        <v>0</v>
      </c>
      <c r="GE104" s="34"/>
      <c r="GF104" s="35" t="e">
        <f t="shared" ref="GF104:GF110" si="2049">((GE104+GG104)/GC104)</f>
        <v>#DIV/0!</v>
      </c>
      <c r="GG104" s="34"/>
      <c r="GH104" s="35" t="e">
        <f t="shared" ref="GH104:GH110" si="2050">GG104/(GE104+GG104)</f>
        <v>#DIV/0!</v>
      </c>
      <c r="GI104" s="36"/>
      <c r="GJ104" s="34"/>
      <c r="GK104" s="34"/>
      <c r="GL104" s="37"/>
      <c r="GM104" s="33"/>
      <c r="GN104" s="34"/>
      <c r="GO104" s="34">
        <f t="shared" ref="GO104:GP104" si="2051">GO101-GM104</f>
        <v>0</v>
      </c>
      <c r="GP104" s="34">
        <f t="shared" si="2051"/>
        <v>0</v>
      </c>
      <c r="GQ104" s="34"/>
      <c r="GR104" s="35" t="e">
        <f t="shared" ref="GR104:GR110" si="2052">((GQ104+GS104)/GO104)</f>
        <v>#DIV/0!</v>
      </c>
      <c r="GS104" s="34"/>
      <c r="GT104" s="35" t="e">
        <f t="shared" ref="GT104:GT110" si="2053">GS104/(GQ104+GS104)</f>
        <v>#DIV/0!</v>
      </c>
      <c r="GU104" s="36"/>
      <c r="GV104" s="34"/>
      <c r="GW104" s="34"/>
      <c r="GX104" s="37"/>
      <c r="GY104" s="33"/>
      <c r="GZ104" s="34"/>
      <c r="HA104" s="34">
        <f t="shared" ref="HA104:HB104" si="2054">HA101-GY104</f>
        <v>0</v>
      </c>
      <c r="HB104" s="34">
        <f t="shared" si="2054"/>
        <v>0</v>
      </c>
      <c r="HC104" s="34"/>
      <c r="HD104" s="35" t="e">
        <f t="shared" ref="HD104:HD110" si="2055">((HC104+HE104)/HA104)</f>
        <v>#DIV/0!</v>
      </c>
      <c r="HE104" s="34"/>
      <c r="HF104" s="35" t="e">
        <f t="shared" ref="HF104:HF110" si="2056">HE104/(HC104+HE104)</f>
        <v>#DIV/0!</v>
      </c>
      <c r="HG104" s="36"/>
      <c r="HH104" s="34"/>
      <c r="HI104" s="34"/>
      <c r="HJ104" s="37"/>
      <c r="HK104" s="33">
        <f t="shared" ref="HK104:HN111" si="2057">+C104+O104+AA104+AM104+AY104+BK104+BW104+CI104+CU104+DG104+DS104+EE104+EQ104+FC104+FO104+GA104+GM104+GY104</f>
        <v>4</v>
      </c>
      <c r="HL104" s="34">
        <f t="shared" si="2057"/>
        <v>0</v>
      </c>
      <c r="HM104" s="34">
        <f t="shared" si="2057"/>
        <v>3394</v>
      </c>
      <c r="HN104" s="34">
        <f t="shared" si="2057"/>
        <v>304</v>
      </c>
      <c r="HO104" s="34">
        <f t="shared" ref="HO104:HO111" si="2058">+G104+S104+AE104+AQ104+BC104+BO104+CA104+CM104+CY104+DK104+DW104+EI104+EU104+FG104+FS104+GE104+GQ104+HC104+I104+U104+AG104+AS104+BE104+BQ104+CC104+CO104+DA104+DM104+DY104+EK104+EW104+FI104+FU104+GG104+GS104+HE104</f>
        <v>1850</v>
      </c>
      <c r="HP104" s="214">
        <f t="shared" ref="HP104:HP105" si="2059">+(HO104)/HM104</f>
        <v>0.54507955215085446</v>
      </c>
      <c r="HQ104" s="48">
        <f t="shared" ref="HQ104:HQ111" si="2060">+I104+U104+AG104+AS104+BE104+BQ104+CC104+CO104+DA104+DM104+DY104+EK104+EW104+FI104+FU104+GG104+GS104+HE104</f>
        <v>125</v>
      </c>
      <c r="HR104" s="35">
        <f>+(HQ104/(HO104))</f>
        <v>6.7567567567567571E-2</v>
      </c>
      <c r="HS104" s="49">
        <v>64</v>
      </c>
      <c r="HT104" s="50">
        <v>1632</v>
      </c>
      <c r="HU104" s="49">
        <f t="shared" ref="HU104:HU110" si="2061">+HT104/HO104*100</f>
        <v>88.21621621621621</v>
      </c>
      <c r="HV104" s="48"/>
      <c r="HW104" s="37"/>
    </row>
    <row r="105" spans="1:231" ht="18.75" x14ac:dyDescent="0.25">
      <c r="A105" s="226"/>
      <c r="B105" s="41">
        <f t="shared" si="1136"/>
        <v>44506</v>
      </c>
      <c r="C105" s="10"/>
      <c r="D105" s="11"/>
      <c r="E105" s="74">
        <f t="shared" ref="E105:F109" si="2062">E104-C105</f>
        <v>820</v>
      </c>
      <c r="F105" s="74">
        <f t="shared" si="2062"/>
        <v>71</v>
      </c>
      <c r="G105" s="11">
        <v>431</v>
      </c>
      <c r="H105" s="12">
        <f t="shared" si="2005"/>
        <v>0.57439024390243898</v>
      </c>
      <c r="I105" s="11">
        <v>40</v>
      </c>
      <c r="J105" s="12">
        <f t="shared" ref="J105:J110" si="2063">I105/(G105+I105)</f>
        <v>8.4925690021231418E-2</v>
      </c>
      <c r="K105" s="13"/>
      <c r="L105" s="11"/>
      <c r="M105" s="11"/>
      <c r="N105" s="14"/>
      <c r="O105" s="10"/>
      <c r="P105" s="11"/>
      <c r="Q105" s="74">
        <f t="shared" ref="Q105:R110" si="2064">Q104-O105</f>
        <v>835</v>
      </c>
      <c r="R105" s="74">
        <f t="shared" si="2064"/>
        <v>74</v>
      </c>
      <c r="S105" s="11">
        <v>401</v>
      </c>
      <c r="T105" s="12">
        <f t="shared" si="2007"/>
        <v>0.52095808383233533</v>
      </c>
      <c r="U105" s="11">
        <v>34</v>
      </c>
      <c r="V105" s="12">
        <f t="shared" si="2008"/>
        <v>7.8160919540229884E-2</v>
      </c>
      <c r="W105" s="13"/>
      <c r="X105" s="11"/>
      <c r="Y105" s="11"/>
      <c r="Z105" s="14"/>
      <c r="AA105" s="10">
        <v>2</v>
      </c>
      <c r="AB105" s="11"/>
      <c r="AC105" s="74">
        <f t="shared" ref="AC105:AD110" si="2065">AC104-AA105</f>
        <v>110</v>
      </c>
      <c r="AD105" s="74">
        <f t="shared" si="2065"/>
        <v>11</v>
      </c>
      <c r="AE105" s="11">
        <v>44</v>
      </c>
      <c r="AF105" s="12">
        <f t="shared" si="2010"/>
        <v>0.43636363636363634</v>
      </c>
      <c r="AG105" s="11">
        <v>4</v>
      </c>
      <c r="AH105" s="12">
        <f t="shared" si="2011"/>
        <v>8.3333333333333329E-2</v>
      </c>
      <c r="AI105" s="13"/>
      <c r="AJ105" s="11"/>
      <c r="AK105" s="11"/>
      <c r="AL105" s="14"/>
      <c r="AM105" s="10">
        <v>1</v>
      </c>
      <c r="AN105" s="11"/>
      <c r="AO105" s="74">
        <f t="shared" ref="AO105:AP110" si="2066">AO104-AM105</f>
        <v>826</v>
      </c>
      <c r="AP105" s="74">
        <f t="shared" si="2066"/>
        <v>75</v>
      </c>
      <c r="AQ105" s="11">
        <v>431</v>
      </c>
      <c r="AR105" s="12">
        <f t="shared" si="2013"/>
        <v>0.55447941888619856</v>
      </c>
      <c r="AS105" s="11">
        <v>27</v>
      </c>
      <c r="AT105" s="12">
        <f t="shared" si="2014"/>
        <v>5.8951965065502182E-2</v>
      </c>
      <c r="AU105" s="13"/>
      <c r="AV105" s="11"/>
      <c r="AW105" s="11"/>
      <c r="AX105" s="14"/>
      <c r="AY105" s="10"/>
      <c r="AZ105" s="11"/>
      <c r="BA105" s="74">
        <f t="shared" ref="BA105:BB110" si="2067">BA104-AY105</f>
        <v>800</v>
      </c>
      <c r="BB105" s="74">
        <f t="shared" si="2067"/>
        <v>73</v>
      </c>
      <c r="BC105" s="11">
        <v>393</v>
      </c>
      <c r="BD105" s="12">
        <f t="shared" si="2016"/>
        <v>0.54500000000000004</v>
      </c>
      <c r="BE105" s="11">
        <v>43</v>
      </c>
      <c r="BF105" s="12">
        <f t="shared" si="2017"/>
        <v>9.862385321100918E-2</v>
      </c>
      <c r="BG105" s="13"/>
      <c r="BH105" s="11"/>
      <c r="BI105" s="11"/>
      <c r="BJ105" s="14"/>
      <c r="BK105" s="10"/>
      <c r="BL105" s="11"/>
      <c r="BM105" s="74">
        <f t="shared" ref="BM105:BN110" si="2068">BM104-BK105</f>
        <v>0</v>
      </c>
      <c r="BN105" s="74">
        <f t="shared" si="2068"/>
        <v>0</v>
      </c>
      <c r="BO105" s="11"/>
      <c r="BP105" s="12" t="e">
        <f t="shared" si="2019"/>
        <v>#DIV/0!</v>
      </c>
      <c r="BQ105" s="11"/>
      <c r="BR105" s="12" t="e">
        <f t="shared" si="2020"/>
        <v>#DIV/0!</v>
      </c>
      <c r="BS105" s="13"/>
      <c r="BT105" s="11"/>
      <c r="BU105" s="11"/>
      <c r="BV105" s="14"/>
      <c r="BW105" s="10"/>
      <c r="BX105" s="11"/>
      <c r="BY105" s="74">
        <f t="shared" ref="BY105:BZ110" si="2069">BY104-BW105</f>
        <v>0</v>
      </c>
      <c r="BZ105" s="74">
        <f t="shared" si="2069"/>
        <v>0</v>
      </c>
      <c r="CA105" s="11"/>
      <c r="CB105" s="12" t="e">
        <f t="shared" si="2022"/>
        <v>#DIV/0!</v>
      </c>
      <c r="CC105" s="11"/>
      <c r="CD105" s="12" t="e">
        <f t="shared" si="2023"/>
        <v>#DIV/0!</v>
      </c>
      <c r="CE105" s="13"/>
      <c r="CF105" s="11"/>
      <c r="CG105" s="11"/>
      <c r="CH105" s="14"/>
      <c r="CI105" s="10"/>
      <c r="CJ105" s="11"/>
      <c r="CK105" s="74">
        <f t="shared" ref="CK105:CL110" si="2070">CK104-CI105</f>
        <v>0</v>
      </c>
      <c r="CL105" s="74">
        <f t="shared" si="2070"/>
        <v>0</v>
      </c>
      <c r="CM105" s="11"/>
      <c r="CN105" s="12" t="e">
        <f t="shared" si="2025"/>
        <v>#DIV/0!</v>
      </c>
      <c r="CO105" s="11"/>
      <c r="CP105" s="12" t="e">
        <f t="shared" si="2026"/>
        <v>#DIV/0!</v>
      </c>
      <c r="CQ105" s="13"/>
      <c r="CR105" s="11"/>
      <c r="CS105" s="11"/>
      <c r="CT105" s="14"/>
      <c r="CU105" s="10"/>
      <c r="CV105" s="11"/>
      <c r="CW105" s="74">
        <f t="shared" ref="CW105:CX110" si="2071">CW104-CU105</f>
        <v>0</v>
      </c>
      <c r="CX105" s="74">
        <f t="shared" si="2071"/>
        <v>0</v>
      </c>
      <c r="CY105" s="11"/>
      <c r="CZ105" s="12" t="e">
        <f t="shared" si="2028"/>
        <v>#DIV/0!</v>
      </c>
      <c r="DA105" s="11"/>
      <c r="DB105" s="12" t="e">
        <f t="shared" si="2029"/>
        <v>#DIV/0!</v>
      </c>
      <c r="DC105" s="13"/>
      <c r="DD105" s="11"/>
      <c r="DE105" s="11"/>
      <c r="DF105" s="14"/>
      <c r="DG105" s="10"/>
      <c r="DH105" s="11"/>
      <c r="DI105" s="74">
        <f t="shared" ref="DI105:DJ110" si="2072">DI104-DG105</f>
        <v>0</v>
      </c>
      <c r="DJ105" s="74">
        <f t="shared" si="2072"/>
        <v>0</v>
      </c>
      <c r="DK105" s="11"/>
      <c r="DL105" s="12" t="e">
        <f t="shared" si="2031"/>
        <v>#DIV/0!</v>
      </c>
      <c r="DM105" s="11"/>
      <c r="DN105" s="12" t="e">
        <f t="shared" si="2032"/>
        <v>#DIV/0!</v>
      </c>
      <c r="DO105" s="13"/>
      <c r="DP105" s="11"/>
      <c r="DQ105" s="11"/>
      <c r="DR105" s="14"/>
      <c r="DS105" s="10"/>
      <c r="DT105" s="11"/>
      <c r="DU105" s="74">
        <f t="shared" ref="DU105:DV110" si="2073">DU104-DS105</f>
        <v>0</v>
      </c>
      <c r="DV105" s="74">
        <f t="shared" si="2073"/>
        <v>0</v>
      </c>
      <c r="DW105" s="11"/>
      <c r="DX105" s="12" t="e">
        <f t="shared" si="2034"/>
        <v>#DIV/0!</v>
      </c>
      <c r="DY105" s="11"/>
      <c r="DZ105" s="12" t="e">
        <f t="shared" si="2035"/>
        <v>#DIV/0!</v>
      </c>
      <c r="EA105" s="13"/>
      <c r="EB105" s="11"/>
      <c r="EC105" s="11"/>
      <c r="ED105" s="14"/>
      <c r="EE105" s="10"/>
      <c r="EF105" s="11"/>
      <c r="EG105" s="74">
        <f t="shared" ref="EG105:EH110" si="2074">EG104-EE105</f>
        <v>0</v>
      </c>
      <c r="EH105" s="74">
        <f t="shared" si="2074"/>
        <v>0</v>
      </c>
      <c r="EI105" s="11"/>
      <c r="EJ105" s="12" t="e">
        <f t="shared" si="2037"/>
        <v>#DIV/0!</v>
      </c>
      <c r="EK105" s="11"/>
      <c r="EL105" s="12" t="e">
        <f t="shared" si="2038"/>
        <v>#DIV/0!</v>
      </c>
      <c r="EM105" s="13"/>
      <c r="EN105" s="11"/>
      <c r="EO105" s="11"/>
      <c r="EP105" s="14"/>
      <c r="EQ105" s="10"/>
      <c r="ER105" s="11"/>
      <c r="ES105" s="74">
        <f t="shared" ref="ES105:ET110" si="2075">ES104-EQ105</f>
        <v>0</v>
      </c>
      <c r="ET105" s="74">
        <f t="shared" si="2075"/>
        <v>0</v>
      </c>
      <c r="EU105" s="11"/>
      <c r="EV105" s="12" t="e">
        <f t="shared" si="2040"/>
        <v>#DIV/0!</v>
      </c>
      <c r="EW105" s="11"/>
      <c r="EX105" s="12" t="e">
        <f t="shared" si="2041"/>
        <v>#DIV/0!</v>
      </c>
      <c r="EY105" s="13"/>
      <c r="EZ105" s="11"/>
      <c r="FA105" s="11"/>
      <c r="FB105" s="14"/>
      <c r="FC105" s="10"/>
      <c r="FD105" s="11"/>
      <c r="FE105" s="74">
        <f t="shared" ref="FE105:FF110" si="2076">FE104-FC105</f>
        <v>0</v>
      </c>
      <c r="FF105" s="74">
        <f t="shared" si="2076"/>
        <v>0</v>
      </c>
      <c r="FG105" s="11"/>
      <c r="FH105" s="12" t="e">
        <f t="shared" si="2043"/>
        <v>#DIV/0!</v>
      </c>
      <c r="FI105" s="11"/>
      <c r="FJ105" s="12" t="e">
        <f t="shared" si="2044"/>
        <v>#DIV/0!</v>
      </c>
      <c r="FK105" s="13"/>
      <c r="FL105" s="11"/>
      <c r="FM105" s="11"/>
      <c r="FN105" s="14"/>
      <c r="FO105" s="10"/>
      <c r="FP105" s="11"/>
      <c r="FQ105" s="74">
        <f t="shared" ref="FQ105:FR110" si="2077">FQ104-FO105</f>
        <v>0</v>
      </c>
      <c r="FR105" s="74">
        <f t="shared" si="2077"/>
        <v>0</v>
      </c>
      <c r="FS105" s="11"/>
      <c r="FT105" s="12" t="e">
        <f t="shared" si="2046"/>
        <v>#DIV/0!</v>
      </c>
      <c r="FU105" s="11"/>
      <c r="FV105" s="12" t="e">
        <f t="shared" si="2047"/>
        <v>#DIV/0!</v>
      </c>
      <c r="FW105" s="13"/>
      <c r="FX105" s="11"/>
      <c r="FY105" s="11"/>
      <c r="FZ105" s="14"/>
      <c r="GA105" s="10"/>
      <c r="GB105" s="11"/>
      <c r="GC105" s="74">
        <f t="shared" ref="GC105:GD110" si="2078">GC104-GA105</f>
        <v>0</v>
      </c>
      <c r="GD105" s="74">
        <f t="shared" si="2078"/>
        <v>0</v>
      </c>
      <c r="GE105" s="11"/>
      <c r="GF105" s="12" t="e">
        <f t="shared" si="2049"/>
        <v>#DIV/0!</v>
      </c>
      <c r="GG105" s="11"/>
      <c r="GH105" s="12" t="e">
        <f t="shared" si="2050"/>
        <v>#DIV/0!</v>
      </c>
      <c r="GI105" s="13"/>
      <c r="GJ105" s="11"/>
      <c r="GK105" s="11"/>
      <c r="GL105" s="14"/>
      <c r="GM105" s="10"/>
      <c r="GN105" s="11"/>
      <c r="GO105" s="74">
        <f t="shared" ref="GO105:GP110" si="2079">GO104-GM105</f>
        <v>0</v>
      </c>
      <c r="GP105" s="74">
        <f t="shared" si="2079"/>
        <v>0</v>
      </c>
      <c r="GQ105" s="11"/>
      <c r="GR105" s="12" t="e">
        <f t="shared" si="2052"/>
        <v>#DIV/0!</v>
      </c>
      <c r="GS105" s="11"/>
      <c r="GT105" s="12" t="e">
        <f t="shared" si="2053"/>
        <v>#DIV/0!</v>
      </c>
      <c r="GU105" s="13"/>
      <c r="GV105" s="11"/>
      <c r="GW105" s="11"/>
      <c r="GX105" s="14"/>
      <c r="GY105" s="10"/>
      <c r="GZ105" s="11"/>
      <c r="HA105" s="74">
        <f t="shared" ref="HA105:HB110" si="2080">HA104-GY105</f>
        <v>0</v>
      </c>
      <c r="HB105" s="74">
        <f t="shared" si="2080"/>
        <v>0</v>
      </c>
      <c r="HC105" s="11"/>
      <c r="HD105" s="12" t="e">
        <f t="shared" si="2055"/>
        <v>#DIV/0!</v>
      </c>
      <c r="HE105" s="11"/>
      <c r="HF105" s="12" t="e">
        <f t="shared" si="2056"/>
        <v>#DIV/0!</v>
      </c>
      <c r="HG105" s="13"/>
      <c r="HH105" s="11"/>
      <c r="HI105" s="11"/>
      <c r="HJ105" s="14"/>
      <c r="HK105" s="10">
        <f t="shared" si="2057"/>
        <v>3</v>
      </c>
      <c r="HL105" s="11">
        <f t="shared" si="2057"/>
        <v>0</v>
      </c>
      <c r="HM105" s="11">
        <f t="shared" si="2057"/>
        <v>3391</v>
      </c>
      <c r="HN105" s="11">
        <f t="shared" si="2057"/>
        <v>304</v>
      </c>
      <c r="HO105" s="11">
        <f t="shared" si="2058"/>
        <v>1848</v>
      </c>
      <c r="HP105" s="215">
        <f t="shared" si="2059"/>
        <v>0.54497198466529051</v>
      </c>
      <c r="HQ105" s="15">
        <f t="shared" si="2060"/>
        <v>148</v>
      </c>
      <c r="HR105" s="12">
        <f t="shared" ref="HR105:HR111" si="2081">+(HQ105/(HO105))</f>
        <v>8.0086580086580081E-2</v>
      </c>
      <c r="HS105" s="16">
        <v>64.099999999999994</v>
      </c>
      <c r="HT105" s="17">
        <v>1617</v>
      </c>
      <c r="HU105" s="16">
        <f t="shared" si="2061"/>
        <v>87.5</v>
      </c>
      <c r="HV105" s="15"/>
      <c r="HW105" s="14"/>
    </row>
    <row r="106" spans="1:231" ht="18.75" x14ac:dyDescent="0.25">
      <c r="A106" s="226"/>
      <c r="B106" s="41">
        <f t="shared" si="1136"/>
        <v>44507</v>
      </c>
      <c r="C106" s="10">
        <v>1</v>
      </c>
      <c r="D106" s="11"/>
      <c r="E106" s="74">
        <f t="shared" si="2062"/>
        <v>819</v>
      </c>
      <c r="F106" s="74">
        <f t="shared" si="2062"/>
        <v>71</v>
      </c>
      <c r="G106" s="11">
        <v>430</v>
      </c>
      <c r="H106" s="12">
        <f t="shared" si="2005"/>
        <v>0.55799755799755801</v>
      </c>
      <c r="I106" s="11">
        <v>27</v>
      </c>
      <c r="J106" s="12">
        <f t="shared" si="2063"/>
        <v>5.9080962800875277E-2</v>
      </c>
      <c r="K106" s="13"/>
      <c r="L106" s="11"/>
      <c r="M106" s="11"/>
      <c r="N106" s="14"/>
      <c r="O106" s="10">
        <v>2</v>
      </c>
      <c r="P106" s="11"/>
      <c r="Q106" s="74">
        <f t="shared" si="2064"/>
        <v>833</v>
      </c>
      <c r="R106" s="74">
        <f t="shared" si="2064"/>
        <v>74</v>
      </c>
      <c r="S106" s="11">
        <v>406</v>
      </c>
      <c r="T106" s="12">
        <f t="shared" si="2007"/>
        <v>0.5282112845138055</v>
      </c>
      <c r="U106" s="11">
        <v>34</v>
      </c>
      <c r="V106" s="12">
        <f t="shared" si="2008"/>
        <v>7.7272727272727271E-2</v>
      </c>
      <c r="W106" s="13"/>
      <c r="X106" s="11"/>
      <c r="Y106" s="11"/>
      <c r="Z106" s="14"/>
      <c r="AA106" s="10"/>
      <c r="AB106" s="11"/>
      <c r="AC106" s="74">
        <f t="shared" si="2065"/>
        <v>110</v>
      </c>
      <c r="AD106" s="74">
        <f t="shared" si="2065"/>
        <v>11</v>
      </c>
      <c r="AE106" s="11">
        <v>38</v>
      </c>
      <c r="AF106" s="12">
        <f t="shared" si="2010"/>
        <v>0.44545454545454544</v>
      </c>
      <c r="AG106" s="11">
        <v>11</v>
      </c>
      <c r="AH106" s="12">
        <f t="shared" si="2011"/>
        <v>0.22448979591836735</v>
      </c>
      <c r="AI106" s="13"/>
      <c r="AJ106" s="11"/>
      <c r="AK106" s="11"/>
      <c r="AL106" s="14"/>
      <c r="AM106" s="10"/>
      <c r="AN106" s="11"/>
      <c r="AO106" s="74">
        <f t="shared" si="2066"/>
        <v>826</v>
      </c>
      <c r="AP106" s="74">
        <f t="shared" si="2066"/>
        <v>75</v>
      </c>
      <c r="AQ106" s="11">
        <v>396</v>
      </c>
      <c r="AR106" s="12">
        <f t="shared" si="2013"/>
        <v>0.52300242130750607</v>
      </c>
      <c r="AS106" s="11">
        <v>36</v>
      </c>
      <c r="AT106" s="12">
        <f t="shared" si="2014"/>
        <v>8.3333333333333329E-2</v>
      </c>
      <c r="AU106" s="13"/>
      <c r="AV106" s="11"/>
      <c r="AW106" s="11"/>
      <c r="AX106" s="14"/>
      <c r="AY106" s="10"/>
      <c r="AZ106" s="11"/>
      <c r="BA106" s="74">
        <f t="shared" si="2067"/>
        <v>800</v>
      </c>
      <c r="BB106" s="74">
        <f t="shared" si="2067"/>
        <v>73</v>
      </c>
      <c r="BC106" s="11">
        <v>369</v>
      </c>
      <c r="BD106" s="12">
        <f t="shared" si="2016"/>
        <v>0.50624999999999998</v>
      </c>
      <c r="BE106" s="11">
        <v>36</v>
      </c>
      <c r="BF106" s="12">
        <f t="shared" si="2017"/>
        <v>8.8888888888888892E-2</v>
      </c>
      <c r="BG106" s="13"/>
      <c r="BH106" s="11"/>
      <c r="BI106" s="11"/>
      <c r="BJ106" s="14"/>
      <c r="BK106" s="10"/>
      <c r="BL106" s="11"/>
      <c r="BM106" s="74">
        <f t="shared" si="2068"/>
        <v>0</v>
      </c>
      <c r="BN106" s="74">
        <f t="shared" si="2068"/>
        <v>0</v>
      </c>
      <c r="BO106" s="11"/>
      <c r="BP106" s="12" t="e">
        <f t="shared" si="2019"/>
        <v>#DIV/0!</v>
      </c>
      <c r="BQ106" s="11"/>
      <c r="BR106" s="12" t="e">
        <f t="shared" si="2020"/>
        <v>#DIV/0!</v>
      </c>
      <c r="BS106" s="13"/>
      <c r="BT106" s="11"/>
      <c r="BU106" s="11"/>
      <c r="BV106" s="14"/>
      <c r="BW106" s="10"/>
      <c r="BX106" s="11"/>
      <c r="BY106" s="74">
        <f t="shared" si="2069"/>
        <v>0</v>
      </c>
      <c r="BZ106" s="74">
        <f t="shared" si="2069"/>
        <v>0</v>
      </c>
      <c r="CA106" s="11"/>
      <c r="CB106" s="12" t="e">
        <f t="shared" si="2022"/>
        <v>#DIV/0!</v>
      </c>
      <c r="CC106" s="11"/>
      <c r="CD106" s="12" t="e">
        <f t="shared" si="2023"/>
        <v>#DIV/0!</v>
      </c>
      <c r="CE106" s="13"/>
      <c r="CF106" s="11"/>
      <c r="CG106" s="11"/>
      <c r="CH106" s="14"/>
      <c r="CI106" s="10"/>
      <c r="CJ106" s="11"/>
      <c r="CK106" s="74">
        <f t="shared" si="2070"/>
        <v>0</v>
      </c>
      <c r="CL106" s="74">
        <f t="shared" si="2070"/>
        <v>0</v>
      </c>
      <c r="CM106" s="11"/>
      <c r="CN106" s="12" t="e">
        <f t="shared" si="2025"/>
        <v>#DIV/0!</v>
      </c>
      <c r="CO106" s="11"/>
      <c r="CP106" s="12" t="e">
        <f t="shared" si="2026"/>
        <v>#DIV/0!</v>
      </c>
      <c r="CQ106" s="13"/>
      <c r="CR106" s="11"/>
      <c r="CS106" s="11"/>
      <c r="CT106" s="14"/>
      <c r="CU106" s="10"/>
      <c r="CV106" s="11"/>
      <c r="CW106" s="74">
        <f t="shared" si="2071"/>
        <v>0</v>
      </c>
      <c r="CX106" s="74">
        <f t="shared" si="2071"/>
        <v>0</v>
      </c>
      <c r="CY106" s="11"/>
      <c r="CZ106" s="12" t="e">
        <f t="shared" si="2028"/>
        <v>#DIV/0!</v>
      </c>
      <c r="DA106" s="11"/>
      <c r="DB106" s="12" t="e">
        <f t="shared" si="2029"/>
        <v>#DIV/0!</v>
      </c>
      <c r="DC106" s="13"/>
      <c r="DD106" s="11"/>
      <c r="DE106" s="11"/>
      <c r="DF106" s="14"/>
      <c r="DG106" s="10"/>
      <c r="DH106" s="11"/>
      <c r="DI106" s="74">
        <f t="shared" si="2072"/>
        <v>0</v>
      </c>
      <c r="DJ106" s="74">
        <f t="shared" si="2072"/>
        <v>0</v>
      </c>
      <c r="DK106" s="11"/>
      <c r="DL106" s="12" t="e">
        <f t="shared" si="2031"/>
        <v>#DIV/0!</v>
      </c>
      <c r="DM106" s="11"/>
      <c r="DN106" s="12" t="e">
        <f t="shared" si="2032"/>
        <v>#DIV/0!</v>
      </c>
      <c r="DO106" s="13"/>
      <c r="DP106" s="11"/>
      <c r="DQ106" s="11"/>
      <c r="DR106" s="14"/>
      <c r="DS106" s="10"/>
      <c r="DT106" s="11"/>
      <c r="DU106" s="74">
        <f t="shared" si="2073"/>
        <v>0</v>
      </c>
      <c r="DV106" s="74">
        <f t="shared" si="2073"/>
        <v>0</v>
      </c>
      <c r="DW106" s="11"/>
      <c r="DX106" s="12" t="e">
        <f t="shared" si="2034"/>
        <v>#DIV/0!</v>
      </c>
      <c r="DY106" s="11"/>
      <c r="DZ106" s="12" t="e">
        <f t="shared" si="2035"/>
        <v>#DIV/0!</v>
      </c>
      <c r="EA106" s="13"/>
      <c r="EB106" s="11"/>
      <c r="EC106" s="11"/>
      <c r="ED106" s="14"/>
      <c r="EE106" s="10"/>
      <c r="EF106" s="11"/>
      <c r="EG106" s="74">
        <f t="shared" si="2074"/>
        <v>0</v>
      </c>
      <c r="EH106" s="74">
        <f t="shared" si="2074"/>
        <v>0</v>
      </c>
      <c r="EI106" s="11"/>
      <c r="EJ106" s="12" t="e">
        <f t="shared" si="2037"/>
        <v>#DIV/0!</v>
      </c>
      <c r="EK106" s="11"/>
      <c r="EL106" s="12" t="e">
        <f t="shared" si="2038"/>
        <v>#DIV/0!</v>
      </c>
      <c r="EM106" s="13"/>
      <c r="EN106" s="11"/>
      <c r="EO106" s="11"/>
      <c r="EP106" s="14"/>
      <c r="EQ106" s="10"/>
      <c r="ER106" s="11"/>
      <c r="ES106" s="74">
        <f t="shared" si="2075"/>
        <v>0</v>
      </c>
      <c r="ET106" s="74">
        <f t="shared" si="2075"/>
        <v>0</v>
      </c>
      <c r="EU106" s="11"/>
      <c r="EV106" s="12" t="e">
        <f t="shared" si="2040"/>
        <v>#DIV/0!</v>
      </c>
      <c r="EW106" s="11"/>
      <c r="EX106" s="12" t="e">
        <f t="shared" si="2041"/>
        <v>#DIV/0!</v>
      </c>
      <c r="EY106" s="13"/>
      <c r="EZ106" s="11"/>
      <c r="FA106" s="11"/>
      <c r="FB106" s="14"/>
      <c r="FC106" s="10"/>
      <c r="FD106" s="11"/>
      <c r="FE106" s="74">
        <f t="shared" si="2076"/>
        <v>0</v>
      </c>
      <c r="FF106" s="74">
        <f t="shared" si="2076"/>
        <v>0</v>
      </c>
      <c r="FG106" s="11"/>
      <c r="FH106" s="12" t="e">
        <f t="shared" si="2043"/>
        <v>#DIV/0!</v>
      </c>
      <c r="FI106" s="11"/>
      <c r="FJ106" s="12" t="e">
        <f t="shared" si="2044"/>
        <v>#DIV/0!</v>
      </c>
      <c r="FK106" s="13"/>
      <c r="FL106" s="11"/>
      <c r="FM106" s="11"/>
      <c r="FN106" s="14"/>
      <c r="FO106" s="10"/>
      <c r="FP106" s="11"/>
      <c r="FQ106" s="74">
        <f t="shared" si="2077"/>
        <v>0</v>
      </c>
      <c r="FR106" s="74">
        <f t="shared" si="2077"/>
        <v>0</v>
      </c>
      <c r="FS106" s="11"/>
      <c r="FT106" s="12" t="e">
        <f t="shared" si="2046"/>
        <v>#DIV/0!</v>
      </c>
      <c r="FU106" s="11"/>
      <c r="FV106" s="12" t="e">
        <f t="shared" si="2047"/>
        <v>#DIV/0!</v>
      </c>
      <c r="FW106" s="13"/>
      <c r="FX106" s="11"/>
      <c r="FY106" s="11"/>
      <c r="FZ106" s="14"/>
      <c r="GA106" s="10"/>
      <c r="GB106" s="11"/>
      <c r="GC106" s="74">
        <f t="shared" si="2078"/>
        <v>0</v>
      </c>
      <c r="GD106" s="74">
        <f t="shared" si="2078"/>
        <v>0</v>
      </c>
      <c r="GE106" s="11"/>
      <c r="GF106" s="12" t="e">
        <f t="shared" si="2049"/>
        <v>#DIV/0!</v>
      </c>
      <c r="GG106" s="11"/>
      <c r="GH106" s="12" t="e">
        <f t="shared" si="2050"/>
        <v>#DIV/0!</v>
      </c>
      <c r="GI106" s="13"/>
      <c r="GJ106" s="11"/>
      <c r="GK106" s="11"/>
      <c r="GL106" s="14"/>
      <c r="GM106" s="10"/>
      <c r="GN106" s="11"/>
      <c r="GO106" s="74">
        <f t="shared" si="2079"/>
        <v>0</v>
      </c>
      <c r="GP106" s="74">
        <f t="shared" si="2079"/>
        <v>0</v>
      </c>
      <c r="GQ106" s="11"/>
      <c r="GR106" s="12" t="e">
        <f t="shared" si="2052"/>
        <v>#DIV/0!</v>
      </c>
      <c r="GS106" s="11"/>
      <c r="GT106" s="12" t="e">
        <f t="shared" si="2053"/>
        <v>#DIV/0!</v>
      </c>
      <c r="GU106" s="13"/>
      <c r="GV106" s="11"/>
      <c r="GW106" s="11"/>
      <c r="GX106" s="14"/>
      <c r="GY106" s="10"/>
      <c r="GZ106" s="11"/>
      <c r="HA106" s="74">
        <f t="shared" si="2080"/>
        <v>0</v>
      </c>
      <c r="HB106" s="74">
        <f t="shared" si="2080"/>
        <v>0</v>
      </c>
      <c r="HC106" s="11"/>
      <c r="HD106" s="12" t="e">
        <f t="shared" si="2055"/>
        <v>#DIV/0!</v>
      </c>
      <c r="HE106" s="11"/>
      <c r="HF106" s="12" t="e">
        <f t="shared" si="2056"/>
        <v>#DIV/0!</v>
      </c>
      <c r="HG106" s="13"/>
      <c r="HH106" s="11"/>
      <c r="HI106" s="11"/>
      <c r="HJ106" s="14"/>
      <c r="HK106" s="10">
        <f t="shared" si="2057"/>
        <v>3</v>
      </c>
      <c r="HL106" s="11">
        <f t="shared" si="2057"/>
        <v>0</v>
      </c>
      <c r="HM106" s="11">
        <f t="shared" si="2057"/>
        <v>3388</v>
      </c>
      <c r="HN106" s="11">
        <f t="shared" si="2057"/>
        <v>304</v>
      </c>
      <c r="HO106" s="11">
        <f t="shared" si="2058"/>
        <v>1783</v>
      </c>
      <c r="HP106" s="215">
        <f>+(HO106)/HM106</f>
        <v>0.52626918536009448</v>
      </c>
      <c r="HQ106" s="15">
        <f t="shared" si="2060"/>
        <v>144</v>
      </c>
      <c r="HR106" s="12">
        <f t="shared" si="2081"/>
        <v>8.0762759394279307E-2</v>
      </c>
      <c r="HS106" s="16">
        <v>64</v>
      </c>
      <c r="HT106" s="17">
        <v>1536</v>
      </c>
      <c r="HU106" s="16">
        <f t="shared" si="2061"/>
        <v>86.146943353897925</v>
      </c>
      <c r="HV106" s="15"/>
      <c r="HW106" s="14"/>
    </row>
    <row r="107" spans="1:231" ht="18.75" x14ac:dyDescent="0.25">
      <c r="A107" s="226"/>
      <c r="B107" s="211">
        <f t="shared" si="1136"/>
        <v>44508</v>
      </c>
      <c r="C107" s="10">
        <v>1</v>
      </c>
      <c r="D107" s="11"/>
      <c r="E107" s="74">
        <f t="shared" si="2062"/>
        <v>818</v>
      </c>
      <c r="F107" s="74">
        <v>73</v>
      </c>
      <c r="G107" s="11">
        <v>411</v>
      </c>
      <c r="H107" s="12">
        <f t="shared" si="2005"/>
        <v>0.5488997555012225</v>
      </c>
      <c r="I107" s="11">
        <v>38</v>
      </c>
      <c r="J107" s="12">
        <f t="shared" si="2063"/>
        <v>8.4632516703786187E-2</v>
      </c>
      <c r="K107" s="11"/>
      <c r="L107" s="11"/>
      <c r="M107" s="18"/>
      <c r="N107" s="20"/>
      <c r="O107" s="10"/>
      <c r="P107" s="11"/>
      <c r="Q107" s="74">
        <f t="shared" si="2064"/>
        <v>833</v>
      </c>
      <c r="R107" s="74">
        <v>75</v>
      </c>
      <c r="S107" s="11">
        <v>400</v>
      </c>
      <c r="T107" s="12">
        <f t="shared" si="2007"/>
        <v>0.54141656662665061</v>
      </c>
      <c r="U107" s="11">
        <v>51</v>
      </c>
      <c r="V107" s="12">
        <f t="shared" si="2008"/>
        <v>0.1130820399113082</v>
      </c>
      <c r="W107" s="11"/>
      <c r="X107" s="11"/>
      <c r="Y107" s="18"/>
      <c r="Z107" s="20"/>
      <c r="AA107" s="10">
        <v>1</v>
      </c>
      <c r="AB107" s="11"/>
      <c r="AC107" s="74">
        <f t="shared" si="2065"/>
        <v>109</v>
      </c>
      <c r="AD107" s="74">
        <v>10</v>
      </c>
      <c r="AE107" s="11">
        <v>37</v>
      </c>
      <c r="AF107" s="12">
        <f t="shared" si="2010"/>
        <v>0.42201834862385323</v>
      </c>
      <c r="AG107" s="11">
        <v>9</v>
      </c>
      <c r="AH107" s="12">
        <f t="shared" si="2011"/>
        <v>0.19565217391304349</v>
      </c>
      <c r="AI107" s="11"/>
      <c r="AJ107" s="11"/>
      <c r="AK107" s="18"/>
      <c r="AL107" s="20"/>
      <c r="AM107" s="10"/>
      <c r="AN107" s="11"/>
      <c r="AO107" s="74">
        <f t="shared" si="2066"/>
        <v>826</v>
      </c>
      <c r="AP107" s="74">
        <v>74</v>
      </c>
      <c r="AQ107" s="11">
        <v>408</v>
      </c>
      <c r="AR107" s="12">
        <f t="shared" si="2013"/>
        <v>0.53874092009685226</v>
      </c>
      <c r="AS107" s="11">
        <v>37</v>
      </c>
      <c r="AT107" s="12">
        <f t="shared" si="2014"/>
        <v>8.3146067415730343E-2</v>
      </c>
      <c r="AU107" s="11"/>
      <c r="AV107" s="11"/>
      <c r="AW107" s="18"/>
      <c r="AX107" s="20"/>
      <c r="AY107" s="10">
        <v>2</v>
      </c>
      <c r="AZ107" s="11"/>
      <c r="BA107" s="74">
        <f t="shared" si="2067"/>
        <v>798</v>
      </c>
      <c r="BB107" s="74">
        <v>72</v>
      </c>
      <c r="BC107" s="11">
        <v>370</v>
      </c>
      <c r="BD107" s="12">
        <f t="shared" si="2016"/>
        <v>0.51503759398496241</v>
      </c>
      <c r="BE107" s="11">
        <v>41</v>
      </c>
      <c r="BF107" s="12">
        <f t="shared" si="2017"/>
        <v>9.9756690997566913E-2</v>
      </c>
      <c r="BG107" s="11"/>
      <c r="BH107" s="11"/>
      <c r="BI107" s="18"/>
      <c r="BJ107" s="20"/>
      <c r="BK107" s="10"/>
      <c r="BL107" s="11"/>
      <c r="BM107" s="74">
        <f t="shared" si="2068"/>
        <v>0</v>
      </c>
      <c r="BN107" s="74">
        <f t="shared" si="2068"/>
        <v>0</v>
      </c>
      <c r="BO107" s="11"/>
      <c r="BP107" s="12" t="e">
        <f t="shared" si="2019"/>
        <v>#DIV/0!</v>
      </c>
      <c r="BQ107" s="11"/>
      <c r="BR107" s="12" t="e">
        <f t="shared" si="2020"/>
        <v>#DIV/0!</v>
      </c>
      <c r="BS107" s="11"/>
      <c r="BT107" s="11"/>
      <c r="BU107" s="18"/>
      <c r="BV107" s="20"/>
      <c r="BW107" s="10"/>
      <c r="BX107" s="11"/>
      <c r="BY107" s="74">
        <f t="shared" si="2069"/>
        <v>0</v>
      </c>
      <c r="BZ107" s="74">
        <f t="shared" si="2069"/>
        <v>0</v>
      </c>
      <c r="CA107" s="11"/>
      <c r="CB107" s="12" t="e">
        <f t="shared" si="2022"/>
        <v>#DIV/0!</v>
      </c>
      <c r="CC107" s="11"/>
      <c r="CD107" s="12" t="e">
        <f t="shared" si="2023"/>
        <v>#DIV/0!</v>
      </c>
      <c r="CE107" s="11"/>
      <c r="CF107" s="11"/>
      <c r="CG107" s="18"/>
      <c r="CH107" s="20"/>
      <c r="CI107" s="10"/>
      <c r="CJ107" s="11"/>
      <c r="CK107" s="74">
        <f t="shared" si="2070"/>
        <v>0</v>
      </c>
      <c r="CL107" s="74">
        <f t="shared" si="2070"/>
        <v>0</v>
      </c>
      <c r="CM107" s="11"/>
      <c r="CN107" s="12" t="e">
        <f t="shared" si="2025"/>
        <v>#DIV/0!</v>
      </c>
      <c r="CO107" s="11"/>
      <c r="CP107" s="12" t="e">
        <f t="shared" si="2026"/>
        <v>#DIV/0!</v>
      </c>
      <c r="CQ107" s="11"/>
      <c r="CR107" s="11"/>
      <c r="CS107" s="18"/>
      <c r="CT107" s="20"/>
      <c r="CU107" s="10"/>
      <c r="CV107" s="11"/>
      <c r="CW107" s="74">
        <f t="shared" si="2071"/>
        <v>0</v>
      </c>
      <c r="CX107" s="74">
        <f t="shared" si="2071"/>
        <v>0</v>
      </c>
      <c r="CY107" s="11"/>
      <c r="CZ107" s="12" t="e">
        <f t="shared" si="2028"/>
        <v>#DIV/0!</v>
      </c>
      <c r="DA107" s="11"/>
      <c r="DB107" s="12" t="e">
        <f t="shared" si="2029"/>
        <v>#DIV/0!</v>
      </c>
      <c r="DC107" s="11"/>
      <c r="DD107" s="11"/>
      <c r="DE107" s="18"/>
      <c r="DF107" s="20"/>
      <c r="DG107" s="10"/>
      <c r="DH107" s="11"/>
      <c r="DI107" s="74">
        <f t="shared" si="2072"/>
        <v>0</v>
      </c>
      <c r="DJ107" s="74">
        <f t="shared" si="2072"/>
        <v>0</v>
      </c>
      <c r="DK107" s="11"/>
      <c r="DL107" s="12" t="e">
        <f t="shared" si="2031"/>
        <v>#DIV/0!</v>
      </c>
      <c r="DM107" s="11"/>
      <c r="DN107" s="12" t="e">
        <f t="shared" si="2032"/>
        <v>#DIV/0!</v>
      </c>
      <c r="DO107" s="11"/>
      <c r="DP107" s="11"/>
      <c r="DQ107" s="18"/>
      <c r="DR107" s="20"/>
      <c r="DS107" s="10"/>
      <c r="DT107" s="11"/>
      <c r="DU107" s="74">
        <f t="shared" si="2073"/>
        <v>0</v>
      </c>
      <c r="DV107" s="74">
        <f t="shared" si="2073"/>
        <v>0</v>
      </c>
      <c r="DW107" s="11"/>
      <c r="DX107" s="12" t="e">
        <f t="shared" si="2034"/>
        <v>#DIV/0!</v>
      </c>
      <c r="DY107" s="11"/>
      <c r="DZ107" s="12" t="e">
        <f t="shared" si="2035"/>
        <v>#DIV/0!</v>
      </c>
      <c r="EA107" s="11"/>
      <c r="EB107" s="11"/>
      <c r="EC107" s="18"/>
      <c r="ED107" s="20"/>
      <c r="EE107" s="10"/>
      <c r="EF107" s="11"/>
      <c r="EG107" s="74">
        <f t="shared" si="2074"/>
        <v>0</v>
      </c>
      <c r="EH107" s="74">
        <f t="shared" si="2074"/>
        <v>0</v>
      </c>
      <c r="EI107" s="11"/>
      <c r="EJ107" s="12" t="e">
        <f t="shared" si="2037"/>
        <v>#DIV/0!</v>
      </c>
      <c r="EK107" s="11"/>
      <c r="EL107" s="12" t="e">
        <f t="shared" si="2038"/>
        <v>#DIV/0!</v>
      </c>
      <c r="EM107" s="11"/>
      <c r="EN107" s="11"/>
      <c r="EO107" s="18"/>
      <c r="EP107" s="20"/>
      <c r="EQ107" s="10"/>
      <c r="ER107" s="11"/>
      <c r="ES107" s="74">
        <f t="shared" si="2075"/>
        <v>0</v>
      </c>
      <c r="ET107" s="74">
        <f t="shared" si="2075"/>
        <v>0</v>
      </c>
      <c r="EU107" s="11"/>
      <c r="EV107" s="12" t="e">
        <f t="shared" si="2040"/>
        <v>#DIV/0!</v>
      </c>
      <c r="EW107" s="11"/>
      <c r="EX107" s="12" t="e">
        <f t="shared" si="2041"/>
        <v>#DIV/0!</v>
      </c>
      <c r="EY107" s="11"/>
      <c r="EZ107" s="11"/>
      <c r="FA107" s="18"/>
      <c r="FB107" s="20"/>
      <c r="FC107" s="10"/>
      <c r="FD107" s="11"/>
      <c r="FE107" s="74">
        <f t="shared" si="2076"/>
        <v>0</v>
      </c>
      <c r="FF107" s="74">
        <f t="shared" si="2076"/>
        <v>0</v>
      </c>
      <c r="FG107" s="11"/>
      <c r="FH107" s="12" t="e">
        <f t="shared" si="2043"/>
        <v>#DIV/0!</v>
      </c>
      <c r="FI107" s="11"/>
      <c r="FJ107" s="12" t="e">
        <f t="shared" si="2044"/>
        <v>#DIV/0!</v>
      </c>
      <c r="FK107" s="11"/>
      <c r="FL107" s="11"/>
      <c r="FM107" s="18"/>
      <c r="FN107" s="20"/>
      <c r="FO107" s="10"/>
      <c r="FP107" s="11"/>
      <c r="FQ107" s="74">
        <f t="shared" si="2077"/>
        <v>0</v>
      </c>
      <c r="FR107" s="74">
        <f t="shared" si="2077"/>
        <v>0</v>
      </c>
      <c r="FS107" s="11"/>
      <c r="FT107" s="12" t="e">
        <f t="shared" si="2046"/>
        <v>#DIV/0!</v>
      </c>
      <c r="FU107" s="11"/>
      <c r="FV107" s="12" t="e">
        <f t="shared" si="2047"/>
        <v>#DIV/0!</v>
      </c>
      <c r="FW107" s="11"/>
      <c r="FX107" s="11"/>
      <c r="FY107" s="18"/>
      <c r="FZ107" s="20"/>
      <c r="GA107" s="10"/>
      <c r="GB107" s="11"/>
      <c r="GC107" s="74">
        <f t="shared" si="2078"/>
        <v>0</v>
      </c>
      <c r="GD107" s="74">
        <f t="shared" si="2078"/>
        <v>0</v>
      </c>
      <c r="GE107" s="11"/>
      <c r="GF107" s="12" t="e">
        <f t="shared" si="2049"/>
        <v>#DIV/0!</v>
      </c>
      <c r="GG107" s="11"/>
      <c r="GH107" s="12" t="e">
        <f t="shared" si="2050"/>
        <v>#DIV/0!</v>
      </c>
      <c r="GI107" s="11"/>
      <c r="GJ107" s="11"/>
      <c r="GK107" s="18"/>
      <c r="GL107" s="20"/>
      <c r="GM107" s="10"/>
      <c r="GN107" s="11"/>
      <c r="GO107" s="74">
        <f t="shared" si="2079"/>
        <v>0</v>
      </c>
      <c r="GP107" s="74">
        <f t="shared" si="2079"/>
        <v>0</v>
      </c>
      <c r="GQ107" s="11"/>
      <c r="GR107" s="12" t="e">
        <f t="shared" si="2052"/>
        <v>#DIV/0!</v>
      </c>
      <c r="GS107" s="11"/>
      <c r="GT107" s="12" t="e">
        <f t="shared" si="2053"/>
        <v>#DIV/0!</v>
      </c>
      <c r="GU107" s="11"/>
      <c r="GV107" s="11"/>
      <c r="GW107" s="18"/>
      <c r="GX107" s="20"/>
      <c r="GY107" s="10"/>
      <c r="GZ107" s="11"/>
      <c r="HA107" s="74">
        <f t="shared" si="2080"/>
        <v>0</v>
      </c>
      <c r="HB107" s="74">
        <f t="shared" si="2080"/>
        <v>0</v>
      </c>
      <c r="HC107" s="11"/>
      <c r="HD107" s="12" t="e">
        <f t="shared" si="2055"/>
        <v>#DIV/0!</v>
      </c>
      <c r="HE107" s="11"/>
      <c r="HF107" s="12" t="e">
        <f t="shared" si="2056"/>
        <v>#DIV/0!</v>
      </c>
      <c r="HG107" s="11"/>
      <c r="HH107" s="11"/>
      <c r="HI107" s="18"/>
      <c r="HJ107" s="20"/>
      <c r="HK107" s="10">
        <f t="shared" si="2057"/>
        <v>4</v>
      </c>
      <c r="HL107" s="11">
        <f t="shared" si="2057"/>
        <v>0</v>
      </c>
      <c r="HM107" s="11">
        <f t="shared" si="2057"/>
        <v>3384</v>
      </c>
      <c r="HN107" s="11">
        <f t="shared" si="2057"/>
        <v>304</v>
      </c>
      <c r="HO107" s="11">
        <f t="shared" si="2058"/>
        <v>1802</v>
      </c>
      <c r="HP107" s="215">
        <f t="shared" ref="HP107:HP110" si="2082">+(HO107)/HM107</f>
        <v>0.53250591016548465</v>
      </c>
      <c r="HQ107" s="15">
        <f t="shared" si="2060"/>
        <v>176</v>
      </c>
      <c r="HR107" s="12">
        <f t="shared" si="2081"/>
        <v>9.7669256381798006E-2</v>
      </c>
      <c r="HS107" s="16">
        <v>64</v>
      </c>
      <c r="HT107" s="17">
        <v>1548</v>
      </c>
      <c r="HU107" s="16">
        <f t="shared" si="2061"/>
        <v>85.904550499445065</v>
      </c>
      <c r="HV107" s="18"/>
      <c r="HW107" s="20"/>
    </row>
    <row r="108" spans="1:231" ht="18.75" x14ac:dyDescent="0.25">
      <c r="A108" s="226"/>
      <c r="B108" s="41">
        <f t="shared" si="1136"/>
        <v>44509</v>
      </c>
      <c r="C108" s="10"/>
      <c r="D108" s="11"/>
      <c r="E108" s="74">
        <f t="shared" si="2062"/>
        <v>818</v>
      </c>
      <c r="F108" s="74">
        <f t="shared" si="2062"/>
        <v>73</v>
      </c>
      <c r="G108" s="11">
        <v>444</v>
      </c>
      <c r="H108" s="12">
        <f t="shared" si="2005"/>
        <v>0.59535452322738391</v>
      </c>
      <c r="I108" s="11">
        <v>43</v>
      </c>
      <c r="J108" s="12">
        <f t="shared" si="2063"/>
        <v>8.8295687885010271E-2</v>
      </c>
      <c r="K108" s="13"/>
      <c r="L108" s="13"/>
      <c r="M108" s="25">
        <v>3985</v>
      </c>
      <c r="N108" s="38">
        <v>4380</v>
      </c>
      <c r="O108" s="10">
        <v>1</v>
      </c>
      <c r="P108" s="11"/>
      <c r="Q108" s="74">
        <f t="shared" si="2064"/>
        <v>832</v>
      </c>
      <c r="R108" s="74">
        <f t="shared" si="2064"/>
        <v>75</v>
      </c>
      <c r="S108" s="11">
        <v>409</v>
      </c>
      <c r="T108" s="12">
        <f t="shared" si="2007"/>
        <v>0.53125</v>
      </c>
      <c r="U108" s="11">
        <v>33</v>
      </c>
      <c r="V108" s="12">
        <f t="shared" si="2008"/>
        <v>7.4660633484162894E-2</v>
      </c>
      <c r="W108" s="13"/>
      <c r="X108" s="13"/>
      <c r="Y108" s="25">
        <v>3985</v>
      </c>
      <c r="Z108" s="38">
        <v>4380</v>
      </c>
      <c r="AA108" s="10">
        <v>1</v>
      </c>
      <c r="AB108" s="11"/>
      <c r="AC108" s="74">
        <f t="shared" si="2065"/>
        <v>108</v>
      </c>
      <c r="AD108" s="74">
        <f t="shared" si="2065"/>
        <v>10</v>
      </c>
      <c r="AE108" s="11">
        <v>46</v>
      </c>
      <c r="AF108" s="12">
        <f t="shared" si="2010"/>
        <v>0.47222222222222221</v>
      </c>
      <c r="AG108" s="11">
        <v>5</v>
      </c>
      <c r="AH108" s="12">
        <f t="shared" si="2011"/>
        <v>9.8039215686274508E-2</v>
      </c>
      <c r="AI108" s="13"/>
      <c r="AJ108" s="13"/>
      <c r="AK108" s="25">
        <v>3985</v>
      </c>
      <c r="AL108" s="38">
        <v>4380</v>
      </c>
      <c r="AM108" s="10"/>
      <c r="AN108" s="11"/>
      <c r="AO108" s="74">
        <f t="shared" si="2066"/>
        <v>826</v>
      </c>
      <c r="AP108" s="74">
        <f t="shared" si="2066"/>
        <v>74</v>
      </c>
      <c r="AQ108" s="11">
        <v>434</v>
      </c>
      <c r="AR108" s="12">
        <f t="shared" si="2013"/>
        <v>0.56779661016949157</v>
      </c>
      <c r="AS108" s="11">
        <v>35</v>
      </c>
      <c r="AT108" s="12">
        <f t="shared" si="2014"/>
        <v>7.4626865671641784E-2</v>
      </c>
      <c r="AU108" s="13"/>
      <c r="AV108" s="13"/>
      <c r="AW108" s="25">
        <v>3985</v>
      </c>
      <c r="AX108" s="38">
        <v>4380</v>
      </c>
      <c r="AY108" s="10"/>
      <c r="AZ108" s="11"/>
      <c r="BA108" s="74">
        <f t="shared" si="2067"/>
        <v>798</v>
      </c>
      <c r="BB108" s="74">
        <f t="shared" si="2067"/>
        <v>72</v>
      </c>
      <c r="BC108" s="11">
        <v>367</v>
      </c>
      <c r="BD108" s="12">
        <f t="shared" si="2016"/>
        <v>0.50250626566416046</v>
      </c>
      <c r="BE108" s="11">
        <v>34</v>
      </c>
      <c r="BF108" s="12">
        <f t="shared" si="2017"/>
        <v>8.4788029925187039E-2</v>
      </c>
      <c r="BG108" s="13"/>
      <c r="BH108" s="13"/>
      <c r="BI108" s="25">
        <v>3985</v>
      </c>
      <c r="BJ108" s="38">
        <v>4380</v>
      </c>
      <c r="BK108" s="10"/>
      <c r="BL108" s="11"/>
      <c r="BM108" s="74">
        <f t="shared" si="2068"/>
        <v>0</v>
      </c>
      <c r="BN108" s="74">
        <f t="shared" si="2068"/>
        <v>0</v>
      </c>
      <c r="BO108" s="11"/>
      <c r="BP108" s="12" t="e">
        <f t="shared" si="2019"/>
        <v>#DIV/0!</v>
      </c>
      <c r="BQ108" s="11"/>
      <c r="BR108" s="12" t="e">
        <f t="shared" si="2020"/>
        <v>#DIV/0!</v>
      </c>
      <c r="BS108" s="13"/>
      <c r="BT108" s="13"/>
      <c r="BU108" s="25"/>
      <c r="BV108" s="38"/>
      <c r="BW108" s="10"/>
      <c r="BX108" s="11"/>
      <c r="BY108" s="74">
        <f t="shared" si="2069"/>
        <v>0</v>
      </c>
      <c r="BZ108" s="74">
        <f t="shared" si="2069"/>
        <v>0</v>
      </c>
      <c r="CA108" s="11"/>
      <c r="CB108" s="12" t="e">
        <f t="shared" si="2022"/>
        <v>#DIV/0!</v>
      </c>
      <c r="CC108" s="11"/>
      <c r="CD108" s="12" t="e">
        <f t="shared" si="2023"/>
        <v>#DIV/0!</v>
      </c>
      <c r="CE108" s="13"/>
      <c r="CF108" s="13"/>
      <c r="CG108" s="25"/>
      <c r="CH108" s="38"/>
      <c r="CI108" s="10"/>
      <c r="CJ108" s="11"/>
      <c r="CK108" s="74">
        <f t="shared" si="2070"/>
        <v>0</v>
      </c>
      <c r="CL108" s="74">
        <f t="shared" si="2070"/>
        <v>0</v>
      </c>
      <c r="CM108" s="11"/>
      <c r="CN108" s="12" t="e">
        <f t="shared" si="2025"/>
        <v>#DIV/0!</v>
      </c>
      <c r="CO108" s="11"/>
      <c r="CP108" s="12" t="e">
        <f t="shared" si="2026"/>
        <v>#DIV/0!</v>
      </c>
      <c r="CQ108" s="13"/>
      <c r="CR108" s="13"/>
      <c r="CS108" s="25"/>
      <c r="CT108" s="38"/>
      <c r="CU108" s="10"/>
      <c r="CV108" s="11"/>
      <c r="CW108" s="74">
        <f t="shared" si="2071"/>
        <v>0</v>
      </c>
      <c r="CX108" s="74">
        <f t="shared" si="2071"/>
        <v>0</v>
      </c>
      <c r="CY108" s="11"/>
      <c r="CZ108" s="12" t="e">
        <f t="shared" si="2028"/>
        <v>#DIV/0!</v>
      </c>
      <c r="DA108" s="11"/>
      <c r="DB108" s="12" t="e">
        <f t="shared" si="2029"/>
        <v>#DIV/0!</v>
      </c>
      <c r="DC108" s="13"/>
      <c r="DD108" s="13"/>
      <c r="DE108" s="25"/>
      <c r="DF108" s="38"/>
      <c r="DG108" s="10"/>
      <c r="DH108" s="11"/>
      <c r="DI108" s="74">
        <f t="shared" si="2072"/>
        <v>0</v>
      </c>
      <c r="DJ108" s="74">
        <f t="shared" si="2072"/>
        <v>0</v>
      </c>
      <c r="DK108" s="11"/>
      <c r="DL108" s="12" t="e">
        <f t="shared" si="2031"/>
        <v>#DIV/0!</v>
      </c>
      <c r="DM108" s="11"/>
      <c r="DN108" s="12" t="e">
        <f t="shared" si="2032"/>
        <v>#DIV/0!</v>
      </c>
      <c r="DO108" s="13"/>
      <c r="DP108" s="13"/>
      <c r="DQ108" s="25"/>
      <c r="DR108" s="38"/>
      <c r="DS108" s="10"/>
      <c r="DT108" s="11"/>
      <c r="DU108" s="74">
        <f t="shared" si="2073"/>
        <v>0</v>
      </c>
      <c r="DV108" s="74">
        <f t="shared" si="2073"/>
        <v>0</v>
      </c>
      <c r="DW108" s="11"/>
      <c r="DX108" s="12" t="e">
        <f t="shared" si="2034"/>
        <v>#DIV/0!</v>
      </c>
      <c r="DY108" s="11"/>
      <c r="DZ108" s="12" t="e">
        <f t="shared" si="2035"/>
        <v>#DIV/0!</v>
      </c>
      <c r="EA108" s="13"/>
      <c r="EB108" s="13"/>
      <c r="EC108" s="25"/>
      <c r="ED108" s="38"/>
      <c r="EE108" s="10"/>
      <c r="EF108" s="11"/>
      <c r="EG108" s="74">
        <f t="shared" si="2074"/>
        <v>0</v>
      </c>
      <c r="EH108" s="74">
        <f t="shared" si="2074"/>
        <v>0</v>
      </c>
      <c r="EI108" s="11"/>
      <c r="EJ108" s="12" t="e">
        <f t="shared" si="2037"/>
        <v>#DIV/0!</v>
      </c>
      <c r="EK108" s="11"/>
      <c r="EL108" s="12" t="e">
        <f t="shared" si="2038"/>
        <v>#DIV/0!</v>
      </c>
      <c r="EM108" s="13"/>
      <c r="EN108" s="13"/>
      <c r="EO108" s="25"/>
      <c r="EP108" s="38"/>
      <c r="EQ108" s="10"/>
      <c r="ER108" s="11"/>
      <c r="ES108" s="74">
        <f t="shared" si="2075"/>
        <v>0</v>
      </c>
      <c r="ET108" s="74">
        <f t="shared" si="2075"/>
        <v>0</v>
      </c>
      <c r="EU108" s="11"/>
      <c r="EV108" s="12" t="e">
        <f t="shared" si="2040"/>
        <v>#DIV/0!</v>
      </c>
      <c r="EW108" s="11"/>
      <c r="EX108" s="12" t="e">
        <f t="shared" si="2041"/>
        <v>#DIV/0!</v>
      </c>
      <c r="EY108" s="13"/>
      <c r="EZ108" s="13"/>
      <c r="FA108" s="25"/>
      <c r="FB108" s="38"/>
      <c r="FC108" s="10"/>
      <c r="FD108" s="11"/>
      <c r="FE108" s="74">
        <f t="shared" si="2076"/>
        <v>0</v>
      </c>
      <c r="FF108" s="74">
        <f t="shared" si="2076"/>
        <v>0</v>
      </c>
      <c r="FG108" s="11"/>
      <c r="FH108" s="12" t="e">
        <f t="shared" si="2043"/>
        <v>#DIV/0!</v>
      </c>
      <c r="FI108" s="11"/>
      <c r="FJ108" s="12" t="e">
        <f t="shared" si="2044"/>
        <v>#DIV/0!</v>
      </c>
      <c r="FK108" s="13"/>
      <c r="FL108" s="13"/>
      <c r="FM108" s="25"/>
      <c r="FN108" s="38"/>
      <c r="FO108" s="10"/>
      <c r="FP108" s="11"/>
      <c r="FQ108" s="74">
        <f t="shared" si="2077"/>
        <v>0</v>
      </c>
      <c r="FR108" s="74">
        <f t="shared" si="2077"/>
        <v>0</v>
      </c>
      <c r="FS108" s="11"/>
      <c r="FT108" s="12" t="e">
        <f t="shared" si="2046"/>
        <v>#DIV/0!</v>
      </c>
      <c r="FU108" s="11"/>
      <c r="FV108" s="12" t="e">
        <f t="shared" si="2047"/>
        <v>#DIV/0!</v>
      </c>
      <c r="FW108" s="13"/>
      <c r="FX108" s="13"/>
      <c r="FY108" s="25"/>
      <c r="FZ108" s="38"/>
      <c r="GA108" s="10"/>
      <c r="GB108" s="11"/>
      <c r="GC108" s="74">
        <f t="shared" si="2078"/>
        <v>0</v>
      </c>
      <c r="GD108" s="74">
        <f t="shared" si="2078"/>
        <v>0</v>
      </c>
      <c r="GE108" s="11"/>
      <c r="GF108" s="12" t="e">
        <f t="shared" si="2049"/>
        <v>#DIV/0!</v>
      </c>
      <c r="GG108" s="11"/>
      <c r="GH108" s="12" t="e">
        <f t="shared" si="2050"/>
        <v>#DIV/0!</v>
      </c>
      <c r="GI108" s="13"/>
      <c r="GJ108" s="13"/>
      <c r="GK108" s="25"/>
      <c r="GL108" s="38"/>
      <c r="GM108" s="10"/>
      <c r="GN108" s="11"/>
      <c r="GO108" s="74">
        <f t="shared" si="2079"/>
        <v>0</v>
      </c>
      <c r="GP108" s="74">
        <f t="shared" si="2079"/>
        <v>0</v>
      </c>
      <c r="GQ108" s="11"/>
      <c r="GR108" s="12" t="e">
        <f t="shared" si="2052"/>
        <v>#DIV/0!</v>
      </c>
      <c r="GS108" s="11"/>
      <c r="GT108" s="12" t="e">
        <f t="shared" si="2053"/>
        <v>#DIV/0!</v>
      </c>
      <c r="GU108" s="13"/>
      <c r="GV108" s="13"/>
      <c r="GW108" s="25"/>
      <c r="GX108" s="38"/>
      <c r="GY108" s="10"/>
      <c r="GZ108" s="11"/>
      <c r="HA108" s="74">
        <f t="shared" si="2080"/>
        <v>0</v>
      </c>
      <c r="HB108" s="74">
        <f t="shared" si="2080"/>
        <v>0</v>
      </c>
      <c r="HC108" s="11"/>
      <c r="HD108" s="12" t="e">
        <f t="shared" si="2055"/>
        <v>#DIV/0!</v>
      </c>
      <c r="HE108" s="11"/>
      <c r="HF108" s="12" t="e">
        <f t="shared" si="2056"/>
        <v>#DIV/0!</v>
      </c>
      <c r="HG108" s="13"/>
      <c r="HH108" s="13"/>
      <c r="HI108" s="25"/>
      <c r="HJ108" s="38"/>
      <c r="HK108" s="10">
        <f t="shared" si="2057"/>
        <v>2</v>
      </c>
      <c r="HL108" s="11">
        <f t="shared" si="2057"/>
        <v>0</v>
      </c>
      <c r="HM108" s="11">
        <f t="shared" si="2057"/>
        <v>3382</v>
      </c>
      <c r="HN108" s="11">
        <f t="shared" si="2057"/>
        <v>304</v>
      </c>
      <c r="HO108" s="11">
        <f t="shared" si="2058"/>
        <v>1850</v>
      </c>
      <c r="HP108" s="215">
        <f t="shared" si="2082"/>
        <v>0.54701360141927857</v>
      </c>
      <c r="HQ108" s="15">
        <f t="shared" si="2060"/>
        <v>150</v>
      </c>
      <c r="HR108" s="12">
        <f t="shared" si="2081"/>
        <v>8.1081081081081086E-2</v>
      </c>
      <c r="HS108" s="16">
        <v>64.099999999999994</v>
      </c>
      <c r="HT108" s="17">
        <v>1611</v>
      </c>
      <c r="HU108" s="16">
        <f t="shared" si="2061"/>
        <v>87.081081081081081</v>
      </c>
      <c r="HV108" s="23">
        <v>3985</v>
      </c>
      <c r="HW108" s="22">
        <v>4380</v>
      </c>
    </row>
    <row r="109" spans="1:231" ht="18.75" x14ac:dyDescent="0.25">
      <c r="A109" s="226"/>
      <c r="B109" s="41">
        <f t="shared" si="1136"/>
        <v>44510</v>
      </c>
      <c r="C109" s="10"/>
      <c r="D109" s="11"/>
      <c r="E109" s="74">
        <f t="shared" si="2062"/>
        <v>818</v>
      </c>
      <c r="F109" s="74">
        <f t="shared" si="2062"/>
        <v>73</v>
      </c>
      <c r="G109" s="11">
        <v>406</v>
      </c>
      <c r="H109" s="12">
        <f t="shared" si="2005"/>
        <v>0.52444987775061125</v>
      </c>
      <c r="I109" s="11">
        <v>23</v>
      </c>
      <c r="J109" s="12">
        <f t="shared" si="2063"/>
        <v>5.3613053613053616E-2</v>
      </c>
      <c r="K109" s="13"/>
      <c r="L109" s="11"/>
      <c r="M109" s="25">
        <v>4487.101449275362</v>
      </c>
      <c r="N109" s="38">
        <v>4320.7142857142853</v>
      </c>
      <c r="O109" s="10">
        <v>1</v>
      </c>
      <c r="P109" s="11"/>
      <c r="Q109" s="74">
        <f t="shared" si="2064"/>
        <v>831</v>
      </c>
      <c r="R109" s="74">
        <f t="shared" si="2064"/>
        <v>75</v>
      </c>
      <c r="S109" s="11">
        <v>386</v>
      </c>
      <c r="T109" s="12">
        <f t="shared" si="2007"/>
        <v>0.50902527075812276</v>
      </c>
      <c r="U109" s="11">
        <v>37</v>
      </c>
      <c r="V109" s="12">
        <f t="shared" si="2008"/>
        <v>8.7470449172576833E-2</v>
      </c>
      <c r="W109" s="13"/>
      <c r="X109" s="11"/>
      <c r="Y109" s="25">
        <v>4420.151515151515</v>
      </c>
      <c r="Z109" s="38">
        <v>4477.1428571428569</v>
      </c>
      <c r="AA109" s="10"/>
      <c r="AB109" s="11"/>
      <c r="AC109" s="74">
        <f t="shared" si="2065"/>
        <v>108</v>
      </c>
      <c r="AD109" s="74">
        <f t="shared" si="2065"/>
        <v>10</v>
      </c>
      <c r="AE109" s="11">
        <v>44</v>
      </c>
      <c r="AF109" s="12">
        <f t="shared" si="2010"/>
        <v>0.44444444444444442</v>
      </c>
      <c r="AG109" s="11">
        <v>4</v>
      </c>
      <c r="AH109" s="12">
        <f t="shared" si="2011"/>
        <v>8.3333333333333329E-2</v>
      </c>
      <c r="AI109" s="13"/>
      <c r="AJ109" s="11"/>
      <c r="AK109" s="25">
        <v>4635</v>
      </c>
      <c r="AL109" s="38">
        <v>4272.5</v>
      </c>
      <c r="AM109" s="10"/>
      <c r="AN109" s="11"/>
      <c r="AO109" s="74">
        <f t="shared" si="2066"/>
        <v>826</v>
      </c>
      <c r="AP109" s="74">
        <f t="shared" si="2066"/>
        <v>74</v>
      </c>
      <c r="AQ109" s="11">
        <v>406</v>
      </c>
      <c r="AR109" s="12">
        <f t="shared" si="2013"/>
        <v>0.5290556900726392</v>
      </c>
      <c r="AS109" s="11">
        <v>31</v>
      </c>
      <c r="AT109" s="12">
        <f t="shared" si="2014"/>
        <v>7.0938215102974822E-2</v>
      </c>
      <c r="AU109" s="13"/>
      <c r="AV109" s="11"/>
      <c r="AW109" s="25">
        <v>4515.166666666667</v>
      </c>
      <c r="AX109" s="38">
        <v>4897.8571428571431</v>
      </c>
      <c r="AY109" s="10"/>
      <c r="AZ109" s="11"/>
      <c r="BA109" s="74">
        <f t="shared" si="2067"/>
        <v>798</v>
      </c>
      <c r="BB109" s="74">
        <f t="shared" si="2067"/>
        <v>72</v>
      </c>
      <c r="BC109" s="11">
        <v>374</v>
      </c>
      <c r="BD109" s="12">
        <f t="shared" si="2016"/>
        <v>0.51378446115288223</v>
      </c>
      <c r="BE109" s="11">
        <v>36</v>
      </c>
      <c r="BF109" s="12">
        <f t="shared" si="2017"/>
        <v>8.7804878048780483E-2</v>
      </c>
      <c r="BG109" s="13"/>
      <c r="BH109" s="11"/>
      <c r="BI109" s="25">
        <v>4702.4590163934427</v>
      </c>
      <c r="BJ109" s="38">
        <v>5169.2857142857147</v>
      </c>
      <c r="BK109" s="10"/>
      <c r="BL109" s="11"/>
      <c r="BM109" s="74">
        <f t="shared" si="2068"/>
        <v>0</v>
      </c>
      <c r="BN109" s="74">
        <f t="shared" si="2068"/>
        <v>0</v>
      </c>
      <c r="BO109" s="11"/>
      <c r="BP109" s="12" t="e">
        <f t="shared" si="2019"/>
        <v>#DIV/0!</v>
      </c>
      <c r="BQ109" s="11"/>
      <c r="BR109" s="12" t="e">
        <f t="shared" si="2020"/>
        <v>#DIV/0!</v>
      </c>
      <c r="BS109" s="13"/>
      <c r="BT109" s="11"/>
      <c r="BU109" s="25"/>
      <c r="BV109" s="38"/>
      <c r="BW109" s="10"/>
      <c r="BX109" s="11"/>
      <c r="BY109" s="74">
        <f t="shared" si="2069"/>
        <v>0</v>
      </c>
      <c r="BZ109" s="74">
        <f t="shared" si="2069"/>
        <v>0</v>
      </c>
      <c r="CA109" s="11"/>
      <c r="CB109" s="12" t="e">
        <f t="shared" si="2022"/>
        <v>#DIV/0!</v>
      </c>
      <c r="CC109" s="11"/>
      <c r="CD109" s="12" t="e">
        <f t="shared" si="2023"/>
        <v>#DIV/0!</v>
      </c>
      <c r="CE109" s="13"/>
      <c r="CF109" s="11"/>
      <c r="CG109" s="25"/>
      <c r="CH109" s="38"/>
      <c r="CI109" s="10"/>
      <c r="CJ109" s="11"/>
      <c r="CK109" s="74">
        <f t="shared" si="2070"/>
        <v>0</v>
      </c>
      <c r="CL109" s="74">
        <f t="shared" si="2070"/>
        <v>0</v>
      </c>
      <c r="CM109" s="11"/>
      <c r="CN109" s="12" t="e">
        <f t="shared" si="2025"/>
        <v>#DIV/0!</v>
      </c>
      <c r="CO109" s="11"/>
      <c r="CP109" s="12" t="e">
        <f t="shared" si="2026"/>
        <v>#DIV/0!</v>
      </c>
      <c r="CQ109" s="13"/>
      <c r="CR109" s="11"/>
      <c r="CS109" s="25"/>
      <c r="CT109" s="38"/>
      <c r="CU109" s="10"/>
      <c r="CV109" s="11"/>
      <c r="CW109" s="74">
        <f t="shared" si="2071"/>
        <v>0</v>
      </c>
      <c r="CX109" s="74">
        <f t="shared" si="2071"/>
        <v>0</v>
      </c>
      <c r="CY109" s="11"/>
      <c r="CZ109" s="12" t="e">
        <f t="shared" si="2028"/>
        <v>#DIV/0!</v>
      </c>
      <c r="DA109" s="11"/>
      <c r="DB109" s="12" t="e">
        <f t="shared" si="2029"/>
        <v>#DIV/0!</v>
      </c>
      <c r="DC109" s="13"/>
      <c r="DD109" s="11"/>
      <c r="DE109" s="25"/>
      <c r="DF109" s="38"/>
      <c r="DG109" s="10"/>
      <c r="DH109" s="11"/>
      <c r="DI109" s="74">
        <f t="shared" si="2072"/>
        <v>0</v>
      </c>
      <c r="DJ109" s="74">
        <f t="shared" si="2072"/>
        <v>0</v>
      </c>
      <c r="DK109" s="11"/>
      <c r="DL109" s="12" t="e">
        <f t="shared" si="2031"/>
        <v>#DIV/0!</v>
      </c>
      <c r="DM109" s="11"/>
      <c r="DN109" s="12" t="e">
        <f t="shared" si="2032"/>
        <v>#DIV/0!</v>
      </c>
      <c r="DO109" s="13"/>
      <c r="DP109" s="11"/>
      <c r="DQ109" s="25"/>
      <c r="DR109" s="38"/>
      <c r="DS109" s="10"/>
      <c r="DT109" s="11"/>
      <c r="DU109" s="74">
        <f t="shared" si="2073"/>
        <v>0</v>
      </c>
      <c r="DV109" s="74">
        <f t="shared" si="2073"/>
        <v>0</v>
      </c>
      <c r="DW109" s="11"/>
      <c r="DX109" s="12" t="e">
        <f t="shared" si="2034"/>
        <v>#DIV/0!</v>
      </c>
      <c r="DY109" s="11"/>
      <c r="DZ109" s="12" t="e">
        <f t="shared" si="2035"/>
        <v>#DIV/0!</v>
      </c>
      <c r="EA109" s="13"/>
      <c r="EB109" s="11"/>
      <c r="EC109" s="25"/>
      <c r="ED109" s="38"/>
      <c r="EE109" s="10"/>
      <c r="EF109" s="11"/>
      <c r="EG109" s="74">
        <f t="shared" si="2074"/>
        <v>0</v>
      </c>
      <c r="EH109" s="74">
        <f t="shared" si="2074"/>
        <v>0</v>
      </c>
      <c r="EI109" s="11"/>
      <c r="EJ109" s="12" t="e">
        <f t="shared" si="2037"/>
        <v>#DIV/0!</v>
      </c>
      <c r="EK109" s="11"/>
      <c r="EL109" s="12" t="e">
        <f t="shared" si="2038"/>
        <v>#DIV/0!</v>
      </c>
      <c r="EM109" s="13"/>
      <c r="EN109" s="11"/>
      <c r="EO109" s="25"/>
      <c r="EP109" s="38"/>
      <c r="EQ109" s="10"/>
      <c r="ER109" s="11"/>
      <c r="ES109" s="74">
        <f t="shared" si="2075"/>
        <v>0</v>
      </c>
      <c r="ET109" s="74">
        <f t="shared" si="2075"/>
        <v>0</v>
      </c>
      <c r="EU109" s="11"/>
      <c r="EV109" s="12" t="e">
        <f t="shared" si="2040"/>
        <v>#DIV/0!</v>
      </c>
      <c r="EW109" s="11"/>
      <c r="EX109" s="12" t="e">
        <f t="shared" si="2041"/>
        <v>#DIV/0!</v>
      </c>
      <c r="EY109" s="13"/>
      <c r="EZ109" s="11"/>
      <c r="FA109" s="25"/>
      <c r="FB109" s="38"/>
      <c r="FC109" s="10"/>
      <c r="FD109" s="11"/>
      <c r="FE109" s="74">
        <f t="shared" si="2076"/>
        <v>0</v>
      </c>
      <c r="FF109" s="74">
        <f t="shared" si="2076"/>
        <v>0</v>
      </c>
      <c r="FG109" s="11"/>
      <c r="FH109" s="12" t="e">
        <f t="shared" si="2043"/>
        <v>#DIV/0!</v>
      </c>
      <c r="FI109" s="11"/>
      <c r="FJ109" s="12" t="e">
        <f t="shared" si="2044"/>
        <v>#DIV/0!</v>
      </c>
      <c r="FK109" s="13"/>
      <c r="FL109" s="11"/>
      <c r="FM109" s="25"/>
      <c r="FN109" s="38"/>
      <c r="FO109" s="10"/>
      <c r="FP109" s="11"/>
      <c r="FQ109" s="74">
        <f t="shared" si="2077"/>
        <v>0</v>
      </c>
      <c r="FR109" s="74">
        <f t="shared" si="2077"/>
        <v>0</v>
      </c>
      <c r="FS109" s="11"/>
      <c r="FT109" s="12" t="e">
        <f t="shared" si="2046"/>
        <v>#DIV/0!</v>
      </c>
      <c r="FU109" s="11"/>
      <c r="FV109" s="12" t="e">
        <f t="shared" si="2047"/>
        <v>#DIV/0!</v>
      </c>
      <c r="FW109" s="13"/>
      <c r="FX109" s="11"/>
      <c r="FY109" s="25"/>
      <c r="FZ109" s="38"/>
      <c r="GA109" s="10"/>
      <c r="GB109" s="11"/>
      <c r="GC109" s="74">
        <f t="shared" si="2078"/>
        <v>0</v>
      </c>
      <c r="GD109" s="74">
        <f t="shared" si="2078"/>
        <v>0</v>
      </c>
      <c r="GE109" s="11"/>
      <c r="GF109" s="12" t="e">
        <f t="shared" si="2049"/>
        <v>#DIV/0!</v>
      </c>
      <c r="GG109" s="11"/>
      <c r="GH109" s="12" t="e">
        <f t="shared" si="2050"/>
        <v>#DIV/0!</v>
      </c>
      <c r="GI109" s="13"/>
      <c r="GJ109" s="11"/>
      <c r="GK109" s="25"/>
      <c r="GL109" s="38"/>
      <c r="GM109" s="10"/>
      <c r="GN109" s="11"/>
      <c r="GO109" s="74">
        <f t="shared" si="2079"/>
        <v>0</v>
      </c>
      <c r="GP109" s="74">
        <f t="shared" si="2079"/>
        <v>0</v>
      </c>
      <c r="GQ109" s="11"/>
      <c r="GR109" s="12" t="e">
        <f t="shared" si="2052"/>
        <v>#DIV/0!</v>
      </c>
      <c r="GS109" s="11"/>
      <c r="GT109" s="12" t="e">
        <f t="shared" si="2053"/>
        <v>#DIV/0!</v>
      </c>
      <c r="GU109" s="13"/>
      <c r="GV109" s="11"/>
      <c r="GW109" s="25"/>
      <c r="GX109" s="38"/>
      <c r="GY109" s="10"/>
      <c r="GZ109" s="11"/>
      <c r="HA109" s="74">
        <f t="shared" si="2080"/>
        <v>0</v>
      </c>
      <c r="HB109" s="74">
        <f t="shared" si="2080"/>
        <v>0</v>
      </c>
      <c r="HC109" s="11"/>
      <c r="HD109" s="12" t="e">
        <f t="shared" si="2055"/>
        <v>#DIV/0!</v>
      </c>
      <c r="HE109" s="11"/>
      <c r="HF109" s="12" t="e">
        <f t="shared" si="2056"/>
        <v>#DIV/0!</v>
      </c>
      <c r="HG109" s="13"/>
      <c r="HH109" s="11"/>
      <c r="HI109" s="25"/>
      <c r="HJ109" s="38"/>
      <c r="HK109" s="10">
        <f t="shared" si="2057"/>
        <v>1</v>
      </c>
      <c r="HL109" s="11">
        <f t="shared" si="2057"/>
        <v>0</v>
      </c>
      <c r="HM109" s="11">
        <f t="shared" si="2057"/>
        <v>3381</v>
      </c>
      <c r="HN109" s="11">
        <f t="shared" si="2057"/>
        <v>304</v>
      </c>
      <c r="HO109" s="11">
        <f t="shared" si="2058"/>
        <v>1747</v>
      </c>
      <c r="HP109" s="215">
        <f t="shared" si="2082"/>
        <v>0.51671103223898251</v>
      </c>
      <c r="HQ109" s="15">
        <f t="shared" si="2060"/>
        <v>131</v>
      </c>
      <c r="HR109" s="12">
        <f t="shared" si="2081"/>
        <v>7.4985689753863771E-2</v>
      </c>
      <c r="HS109" s="16">
        <v>64.2</v>
      </c>
      <c r="HT109" s="17">
        <v>1528</v>
      </c>
      <c r="HU109" s="16">
        <f t="shared" si="2061"/>
        <v>87.464224384659417</v>
      </c>
      <c r="HV109" s="23">
        <v>4532.5373134328356</v>
      </c>
      <c r="HW109" s="22">
        <v>4686.666666666667</v>
      </c>
    </row>
    <row r="110" spans="1:231" ht="18.75" x14ac:dyDescent="0.25">
      <c r="A110" s="226"/>
      <c r="B110" s="41">
        <f t="shared" si="1136"/>
        <v>44511</v>
      </c>
      <c r="C110" s="10">
        <v>1</v>
      </c>
      <c r="D110" s="11"/>
      <c r="E110" s="74">
        <f>E109-C110</f>
        <v>817</v>
      </c>
      <c r="F110" s="74">
        <f>F109-D110</f>
        <v>73</v>
      </c>
      <c r="G110" s="11">
        <v>397</v>
      </c>
      <c r="H110" s="12">
        <f t="shared" si="2005"/>
        <v>0.52264381884944922</v>
      </c>
      <c r="I110" s="11">
        <v>30</v>
      </c>
      <c r="J110" s="12">
        <f t="shared" si="2063"/>
        <v>7.0257611241217793E-2</v>
      </c>
      <c r="K110" s="13"/>
      <c r="L110" s="11"/>
      <c r="M110" s="39">
        <v>84.05797101449275</v>
      </c>
      <c r="N110" s="43">
        <v>100</v>
      </c>
      <c r="O110" s="10"/>
      <c r="P110" s="11"/>
      <c r="Q110" s="74">
        <f t="shared" si="2064"/>
        <v>831</v>
      </c>
      <c r="R110" s="74">
        <f t="shared" si="2064"/>
        <v>75</v>
      </c>
      <c r="S110" s="11">
        <v>349</v>
      </c>
      <c r="T110" s="12">
        <f t="shared" si="2007"/>
        <v>0.46931407942238268</v>
      </c>
      <c r="U110" s="11">
        <v>41</v>
      </c>
      <c r="V110" s="12">
        <f t="shared" si="2008"/>
        <v>0.10512820512820513</v>
      </c>
      <c r="W110" s="13"/>
      <c r="X110" s="11"/>
      <c r="Y110" s="39">
        <v>86.36363636363636</v>
      </c>
      <c r="Z110" s="43">
        <v>78.571428571428569</v>
      </c>
      <c r="AA110" s="10">
        <v>1</v>
      </c>
      <c r="AB110" s="11"/>
      <c r="AC110" s="74">
        <f t="shared" si="2065"/>
        <v>107</v>
      </c>
      <c r="AD110" s="74">
        <f t="shared" si="2065"/>
        <v>10</v>
      </c>
      <c r="AE110" s="11">
        <v>41</v>
      </c>
      <c r="AF110" s="12">
        <f t="shared" si="2010"/>
        <v>0.45794392523364486</v>
      </c>
      <c r="AG110" s="11">
        <v>8</v>
      </c>
      <c r="AH110" s="12">
        <f t="shared" si="2011"/>
        <v>0.16326530612244897</v>
      </c>
      <c r="AI110" s="13"/>
      <c r="AJ110" s="11"/>
      <c r="AK110" s="39">
        <v>75</v>
      </c>
      <c r="AL110" s="43">
        <v>100</v>
      </c>
      <c r="AM110" s="10"/>
      <c r="AN110" s="11"/>
      <c r="AO110" s="74">
        <f t="shared" si="2066"/>
        <v>826</v>
      </c>
      <c r="AP110" s="74">
        <f t="shared" si="2066"/>
        <v>74</v>
      </c>
      <c r="AQ110" s="11">
        <v>399</v>
      </c>
      <c r="AR110" s="12">
        <f t="shared" si="2013"/>
        <v>0.52421307506053272</v>
      </c>
      <c r="AS110" s="11">
        <v>34</v>
      </c>
      <c r="AT110" s="12">
        <f t="shared" si="2014"/>
        <v>7.8521939953810627E-2</v>
      </c>
      <c r="AU110" s="13"/>
      <c r="AV110" s="11"/>
      <c r="AW110" s="39">
        <v>90</v>
      </c>
      <c r="AX110" s="43">
        <v>100</v>
      </c>
      <c r="AY110" s="10"/>
      <c r="AZ110" s="11"/>
      <c r="BA110" s="74">
        <f t="shared" si="2067"/>
        <v>798</v>
      </c>
      <c r="BB110" s="74">
        <f t="shared" si="2067"/>
        <v>72</v>
      </c>
      <c r="BC110" s="11">
        <v>354</v>
      </c>
      <c r="BD110" s="12">
        <f t="shared" si="2016"/>
        <v>0.4899749373433584</v>
      </c>
      <c r="BE110" s="11">
        <v>37</v>
      </c>
      <c r="BF110" s="12">
        <f t="shared" si="2017"/>
        <v>9.4629156010230184E-2</v>
      </c>
      <c r="BG110" s="13"/>
      <c r="BH110" s="11"/>
      <c r="BI110" s="39">
        <v>95.081967213114751</v>
      </c>
      <c r="BJ110" s="43">
        <v>100</v>
      </c>
      <c r="BK110" s="10"/>
      <c r="BL110" s="11"/>
      <c r="BM110" s="74">
        <f t="shared" si="2068"/>
        <v>0</v>
      </c>
      <c r="BN110" s="74">
        <f t="shared" si="2068"/>
        <v>0</v>
      </c>
      <c r="BO110" s="11"/>
      <c r="BP110" s="12" t="e">
        <f t="shared" si="2019"/>
        <v>#DIV/0!</v>
      </c>
      <c r="BQ110" s="11"/>
      <c r="BR110" s="12" t="e">
        <f t="shared" si="2020"/>
        <v>#DIV/0!</v>
      </c>
      <c r="BS110" s="13"/>
      <c r="BT110" s="11"/>
      <c r="BU110" s="39"/>
      <c r="BV110" s="43"/>
      <c r="BW110" s="10"/>
      <c r="BX110" s="11"/>
      <c r="BY110" s="74">
        <f t="shared" si="2069"/>
        <v>0</v>
      </c>
      <c r="BZ110" s="74">
        <f t="shared" si="2069"/>
        <v>0</v>
      </c>
      <c r="CA110" s="11"/>
      <c r="CB110" s="12" t="e">
        <f t="shared" si="2022"/>
        <v>#DIV/0!</v>
      </c>
      <c r="CC110" s="11"/>
      <c r="CD110" s="12" t="e">
        <f t="shared" si="2023"/>
        <v>#DIV/0!</v>
      </c>
      <c r="CE110" s="13"/>
      <c r="CF110" s="11"/>
      <c r="CG110" s="39"/>
      <c r="CH110" s="43"/>
      <c r="CI110" s="10"/>
      <c r="CJ110" s="11"/>
      <c r="CK110" s="74">
        <f t="shared" si="2070"/>
        <v>0</v>
      </c>
      <c r="CL110" s="74">
        <f t="shared" si="2070"/>
        <v>0</v>
      </c>
      <c r="CM110" s="11"/>
      <c r="CN110" s="12" t="e">
        <f t="shared" si="2025"/>
        <v>#DIV/0!</v>
      </c>
      <c r="CO110" s="11"/>
      <c r="CP110" s="12" t="e">
        <f t="shared" si="2026"/>
        <v>#DIV/0!</v>
      </c>
      <c r="CQ110" s="13"/>
      <c r="CR110" s="11"/>
      <c r="CS110" s="39"/>
      <c r="CT110" s="43"/>
      <c r="CU110" s="10"/>
      <c r="CV110" s="11"/>
      <c r="CW110" s="74">
        <f t="shared" si="2071"/>
        <v>0</v>
      </c>
      <c r="CX110" s="74">
        <f t="shared" si="2071"/>
        <v>0</v>
      </c>
      <c r="CY110" s="11"/>
      <c r="CZ110" s="12" t="e">
        <f t="shared" si="2028"/>
        <v>#DIV/0!</v>
      </c>
      <c r="DA110" s="11"/>
      <c r="DB110" s="12" t="e">
        <f t="shared" si="2029"/>
        <v>#DIV/0!</v>
      </c>
      <c r="DC110" s="13"/>
      <c r="DD110" s="11"/>
      <c r="DE110" s="39"/>
      <c r="DF110" s="43"/>
      <c r="DG110" s="10"/>
      <c r="DH110" s="11"/>
      <c r="DI110" s="74">
        <f t="shared" si="2072"/>
        <v>0</v>
      </c>
      <c r="DJ110" s="74">
        <f t="shared" si="2072"/>
        <v>0</v>
      </c>
      <c r="DK110" s="11"/>
      <c r="DL110" s="12" t="e">
        <f t="shared" si="2031"/>
        <v>#DIV/0!</v>
      </c>
      <c r="DM110" s="11"/>
      <c r="DN110" s="12" t="e">
        <f t="shared" si="2032"/>
        <v>#DIV/0!</v>
      </c>
      <c r="DO110" s="13"/>
      <c r="DP110" s="11"/>
      <c r="DQ110" s="39"/>
      <c r="DR110" s="43"/>
      <c r="DS110" s="10"/>
      <c r="DT110" s="11"/>
      <c r="DU110" s="74">
        <f t="shared" si="2073"/>
        <v>0</v>
      </c>
      <c r="DV110" s="74">
        <f t="shared" si="2073"/>
        <v>0</v>
      </c>
      <c r="DW110" s="11"/>
      <c r="DX110" s="12" t="e">
        <f t="shared" si="2034"/>
        <v>#DIV/0!</v>
      </c>
      <c r="DY110" s="11"/>
      <c r="DZ110" s="12" t="e">
        <f t="shared" si="2035"/>
        <v>#DIV/0!</v>
      </c>
      <c r="EA110" s="13"/>
      <c r="EB110" s="11"/>
      <c r="EC110" s="39"/>
      <c r="ED110" s="43"/>
      <c r="EE110" s="10"/>
      <c r="EF110" s="11"/>
      <c r="EG110" s="74">
        <f t="shared" si="2074"/>
        <v>0</v>
      </c>
      <c r="EH110" s="74">
        <f t="shared" si="2074"/>
        <v>0</v>
      </c>
      <c r="EI110" s="11"/>
      <c r="EJ110" s="12" t="e">
        <f t="shared" si="2037"/>
        <v>#DIV/0!</v>
      </c>
      <c r="EK110" s="11"/>
      <c r="EL110" s="12" t="e">
        <f t="shared" si="2038"/>
        <v>#DIV/0!</v>
      </c>
      <c r="EM110" s="13"/>
      <c r="EN110" s="11"/>
      <c r="EO110" s="39"/>
      <c r="EP110" s="43"/>
      <c r="EQ110" s="10"/>
      <c r="ER110" s="11"/>
      <c r="ES110" s="74">
        <f t="shared" si="2075"/>
        <v>0</v>
      </c>
      <c r="ET110" s="74">
        <f t="shared" si="2075"/>
        <v>0</v>
      </c>
      <c r="EU110" s="11"/>
      <c r="EV110" s="12" t="e">
        <f t="shared" si="2040"/>
        <v>#DIV/0!</v>
      </c>
      <c r="EW110" s="11"/>
      <c r="EX110" s="12" t="e">
        <f t="shared" si="2041"/>
        <v>#DIV/0!</v>
      </c>
      <c r="EY110" s="13"/>
      <c r="EZ110" s="11"/>
      <c r="FA110" s="39"/>
      <c r="FB110" s="43"/>
      <c r="FC110" s="10"/>
      <c r="FD110" s="11"/>
      <c r="FE110" s="74">
        <f t="shared" si="2076"/>
        <v>0</v>
      </c>
      <c r="FF110" s="74">
        <f t="shared" si="2076"/>
        <v>0</v>
      </c>
      <c r="FG110" s="11"/>
      <c r="FH110" s="12" t="e">
        <f t="shared" si="2043"/>
        <v>#DIV/0!</v>
      </c>
      <c r="FI110" s="11"/>
      <c r="FJ110" s="12" t="e">
        <f t="shared" si="2044"/>
        <v>#DIV/0!</v>
      </c>
      <c r="FK110" s="13"/>
      <c r="FL110" s="11"/>
      <c r="FM110" s="39"/>
      <c r="FN110" s="43"/>
      <c r="FO110" s="10"/>
      <c r="FP110" s="11"/>
      <c r="FQ110" s="74">
        <f t="shared" si="2077"/>
        <v>0</v>
      </c>
      <c r="FR110" s="74">
        <f t="shared" si="2077"/>
        <v>0</v>
      </c>
      <c r="FS110" s="11"/>
      <c r="FT110" s="12" t="e">
        <f t="shared" si="2046"/>
        <v>#DIV/0!</v>
      </c>
      <c r="FU110" s="11"/>
      <c r="FV110" s="12" t="e">
        <f t="shared" si="2047"/>
        <v>#DIV/0!</v>
      </c>
      <c r="FW110" s="13"/>
      <c r="FX110" s="11"/>
      <c r="FY110" s="39"/>
      <c r="FZ110" s="43"/>
      <c r="GA110" s="10"/>
      <c r="GB110" s="11"/>
      <c r="GC110" s="74">
        <f t="shared" si="2078"/>
        <v>0</v>
      </c>
      <c r="GD110" s="74">
        <f t="shared" si="2078"/>
        <v>0</v>
      </c>
      <c r="GE110" s="11"/>
      <c r="GF110" s="12" t="e">
        <f t="shared" si="2049"/>
        <v>#DIV/0!</v>
      </c>
      <c r="GG110" s="11"/>
      <c r="GH110" s="12" t="e">
        <f t="shared" si="2050"/>
        <v>#DIV/0!</v>
      </c>
      <c r="GI110" s="13"/>
      <c r="GJ110" s="11"/>
      <c r="GK110" s="39"/>
      <c r="GL110" s="43"/>
      <c r="GM110" s="10"/>
      <c r="GN110" s="11"/>
      <c r="GO110" s="74">
        <f t="shared" si="2079"/>
        <v>0</v>
      </c>
      <c r="GP110" s="74">
        <f t="shared" si="2079"/>
        <v>0</v>
      </c>
      <c r="GQ110" s="11"/>
      <c r="GR110" s="12" t="e">
        <f t="shared" si="2052"/>
        <v>#DIV/0!</v>
      </c>
      <c r="GS110" s="11"/>
      <c r="GT110" s="12" t="e">
        <f t="shared" si="2053"/>
        <v>#DIV/0!</v>
      </c>
      <c r="GU110" s="13"/>
      <c r="GV110" s="11"/>
      <c r="GW110" s="39"/>
      <c r="GX110" s="43"/>
      <c r="GY110" s="10"/>
      <c r="GZ110" s="11"/>
      <c r="HA110" s="74">
        <f t="shared" si="2080"/>
        <v>0</v>
      </c>
      <c r="HB110" s="74">
        <f t="shared" si="2080"/>
        <v>0</v>
      </c>
      <c r="HC110" s="11"/>
      <c r="HD110" s="12" t="e">
        <f t="shared" si="2055"/>
        <v>#DIV/0!</v>
      </c>
      <c r="HE110" s="11"/>
      <c r="HF110" s="12" t="e">
        <f t="shared" si="2056"/>
        <v>#DIV/0!</v>
      </c>
      <c r="HG110" s="13"/>
      <c r="HH110" s="11"/>
      <c r="HI110" s="39"/>
      <c r="HJ110" s="43"/>
      <c r="HK110" s="10">
        <f t="shared" si="2057"/>
        <v>2</v>
      </c>
      <c r="HL110" s="11">
        <f t="shared" si="2057"/>
        <v>0</v>
      </c>
      <c r="HM110" s="11">
        <f t="shared" si="2057"/>
        <v>3379</v>
      </c>
      <c r="HN110" s="11">
        <f t="shared" si="2057"/>
        <v>304</v>
      </c>
      <c r="HO110" s="11">
        <f t="shared" si="2058"/>
        <v>1690</v>
      </c>
      <c r="HP110" s="215">
        <f t="shared" si="2082"/>
        <v>0.50014797277300982</v>
      </c>
      <c r="HQ110" s="15">
        <f t="shared" si="2060"/>
        <v>150</v>
      </c>
      <c r="HR110" s="12">
        <f t="shared" si="2081"/>
        <v>8.8757396449704137E-2</v>
      </c>
      <c r="HS110" s="16">
        <v>64</v>
      </c>
      <c r="HT110" s="17">
        <v>1458</v>
      </c>
      <c r="HU110" s="16">
        <f t="shared" si="2061"/>
        <v>86.272189349112423</v>
      </c>
      <c r="HV110" s="23">
        <v>83.582089552238813</v>
      </c>
      <c r="HW110" s="22">
        <v>73.333333333333329</v>
      </c>
    </row>
    <row r="111" spans="1:231" ht="19.5" thickBot="1" x14ac:dyDescent="0.3">
      <c r="A111" s="226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2922</v>
      </c>
      <c r="H111" s="28">
        <f>((G111+I111)/7)/E110</f>
        <v>0.55097044937926209</v>
      </c>
      <c r="I111" s="27">
        <f>SUM(I104:I110)</f>
        <v>229</v>
      </c>
      <c r="J111" s="28">
        <f>(I111/(I111+G111))</f>
        <v>7.2675341161536025E-2</v>
      </c>
      <c r="K111" s="27"/>
      <c r="L111" s="27"/>
      <c r="M111" s="29">
        <f>M109/M108*100-100</f>
        <v>12.599785427236185</v>
      </c>
      <c r="N111" s="72">
        <f>N109/N108*100-100</f>
        <v>-1.353555120678422</v>
      </c>
      <c r="O111" s="26">
        <f t="shared" ref="O111:P111" si="2083">SUM(O104:O110)</f>
        <v>5</v>
      </c>
      <c r="P111" s="27">
        <f t="shared" si="2083"/>
        <v>0</v>
      </c>
      <c r="Q111" s="27"/>
      <c r="R111" s="27"/>
      <c r="S111" s="27">
        <f t="shared" ref="S111" si="2084">SUM(S104:S110)</f>
        <v>2763</v>
      </c>
      <c r="T111" s="28">
        <f t="shared" ref="T111" si="2085">((S111+U111)/7)/Q110</f>
        <v>0.52037132542547704</v>
      </c>
      <c r="U111" s="27">
        <f t="shared" ref="U111" si="2086">SUM(U104:U110)</f>
        <v>264</v>
      </c>
      <c r="V111" s="28">
        <f t="shared" ref="V111" si="2087">(U111/(U111+S111))</f>
        <v>8.7215064420218036E-2</v>
      </c>
      <c r="W111" s="27"/>
      <c r="X111" s="27"/>
      <c r="Y111" s="29">
        <f t="shared" ref="Y111:Z111" si="2088">Y109/Y108*100-100</f>
        <v>10.919736892133372</v>
      </c>
      <c r="Z111" s="72">
        <f t="shared" si="2088"/>
        <v>2.2178734507501474</v>
      </c>
      <c r="AA111" s="26">
        <f t="shared" ref="AA111:AB111" si="2089">SUM(AA104:AA110)</f>
        <v>8</v>
      </c>
      <c r="AB111" s="27">
        <f t="shared" si="2089"/>
        <v>0</v>
      </c>
      <c r="AC111" s="27"/>
      <c r="AD111" s="27"/>
      <c r="AE111" s="27">
        <f t="shared" ref="AE111" si="2090">SUM(AE104:AE110)</f>
        <v>302</v>
      </c>
      <c r="AF111" s="28">
        <f t="shared" ref="AF111" si="2091">((AE111+AG111)/7)/AC110</f>
        <v>0.46595460614152201</v>
      </c>
      <c r="AG111" s="27">
        <f t="shared" ref="AG111" si="2092">SUM(AG104:AG110)</f>
        <v>47</v>
      </c>
      <c r="AH111" s="28">
        <f t="shared" ref="AH111" si="2093">(AG111/(AG111+AE111))</f>
        <v>0.1346704871060172</v>
      </c>
      <c r="AI111" s="27"/>
      <c r="AJ111" s="27"/>
      <c r="AK111" s="29">
        <f t="shared" ref="AK111:AL111" si="2094">AK109/AK108*100-100</f>
        <v>16.311166875784195</v>
      </c>
      <c r="AL111" s="72">
        <f t="shared" si="2094"/>
        <v>-2.4543378995433756</v>
      </c>
      <c r="AM111" s="26">
        <f t="shared" ref="AM111:AN111" si="2095">SUM(AM104:AM110)</f>
        <v>1</v>
      </c>
      <c r="AN111" s="27">
        <f t="shared" si="2095"/>
        <v>0</v>
      </c>
      <c r="AO111" s="27"/>
      <c r="AP111" s="27"/>
      <c r="AQ111" s="27">
        <f t="shared" ref="AQ111" si="2096">SUM(AQ104:AQ110)</f>
        <v>2927</v>
      </c>
      <c r="AR111" s="28">
        <f t="shared" ref="AR111" si="2097">((AQ111+AS111)/7)/AO110</f>
        <v>0.54444828778969212</v>
      </c>
      <c r="AS111" s="27">
        <f t="shared" ref="AS111" si="2098">SUM(AS104:AS110)</f>
        <v>221</v>
      </c>
      <c r="AT111" s="28">
        <f t="shared" ref="AT111" si="2099">(AS111/(AS111+AQ111))</f>
        <v>7.0203303684879287E-2</v>
      </c>
      <c r="AU111" s="27"/>
      <c r="AV111" s="27"/>
      <c r="AW111" s="29">
        <f t="shared" ref="AW111:AX111" si="2100">AW109/AW108*100-100</f>
        <v>13.304056879966538</v>
      </c>
      <c r="AX111" s="72">
        <f t="shared" si="2100"/>
        <v>11.82322243966081</v>
      </c>
      <c r="AY111" s="26">
        <f t="shared" ref="AY111:AZ111" si="2101">SUM(AY104:AY110)</f>
        <v>2</v>
      </c>
      <c r="AZ111" s="27">
        <f t="shared" si="2101"/>
        <v>0</v>
      </c>
      <c r="BA111" s="27"/>
      <c r="BB111" s="27"/>
      <c r="BC111" s="27">
        <f t="shared" ref="BC111" si="2102">SUM(BC104:BC110)</f>
        <v>2632</v>
      </c>
      <c r="BD111" s="28">
        <f t="shared" ref="BD111" si="2103">((BC111+BE111)/7)/BA110</f>
        <v>0.51825993555316863</v>
      </c>
      <c r="BE111" s="27">
        <f t="shared" ref="BE111" si="2104">SUM(BE104:BE110)</f>
        <v>263</v>
      </c>
      <c r="BF111" s="28">
        <f t="shared" ref="BF111" si="2105">(BE111/(BE111+BC111))</f>
        <v>9.0846286701208978E-2</v>
      </c>
      <c r="BG111" s="27"/>
      <c r="BH111" s="27"/>
      <c r="BI111" s="29">
        <f t="shared" ref="BI111:BJ111" si="2106">BI109/BI108*100-100</f>
        <v>18.003990373737594</v>
      </c>
      <c r="BJ111" s="72">
        <f t="shared" si="2106"/>
        <v>18.020221787345079</v>
      </c>
      <c r="BK111" s="26">
        <f t="shared" ref="BK111:BL111" si="2107">SUM(BK104:BK110)</f>
        <v>0</v>
      </c>
      <c r="BL111" s="27">
        <f t="shared" si="2107"/>
        <v>0</v>
      </c>
      <c r="BM111" s="27"/>
      <c r="BN111" s="27"/>
      <c r="BO111" s="27">
        <f t="shared" ref="BO111" si="2108">SUM(BO104:BO110)</f>
        <v>0</v>
      </c>
      <c r="BP111" s="28" t="e">
        <f t="shared" ref="BP111" si="2109">((BO111+BQ111)/7)/BM110</f>
        <v>#DIV/0!</v>
      </c>
      <c r="BQ111" s="27">
        <f t="shared" ref="BQ111" si="2110">SUM(BQ104:BQ110)</f>
        <v>0</v>
      </c>
      <c r="BR111" s="28" t="e">
        <f t="shared" ref="BR111" si="2111">(BQ111/(BQ111+BO111))</f>
        <v>#DIV/0!</v>
      </c>
      <c r="BS111" s="27"/>
      <c r="BT111" s="27"/>
      <c r="BU111" s="29" t="e">
        <f t="shared" ref="BU111:BV111" si="2112">BU109/BU108*100-100</f>
        <v>#DIV/0!</v>
      </c>
      <c r="BV111" s="72" t="e">
        <f t="shared" si="2112"/>
        <v>#DIV/0!</v>
      </c>
      <c r="BW111" s="26">
        <f t="shared" ref="BW111:BX111" si="2113">SUM(BW104:BW110)</f>
        <v>0</v>
      </c>
      <c r="BX111" s="27">
        <f t="shared" si="2113"/>
        <v>0</v>
      </c>
      <c r="BY111" s="27"/>
      <c r="BZ111" s="27"/>
      <c r="CA111" s="27">
        <f t="shared" ref="CA111" si="2114">SUM(CA104:CA110)</f>
        <v>0</v>
      </c>
      <c r="CB111" s="28" t="e">
        <f t="shared" ref="CB111" si="2115">((CA111+CC111)/7)/BY110</f>
        <v>#DIV/0!</v>
      </c>
      <c r="CC111" s="27">
        <f t="shared" ref="CC111" si="2116">SUM(CC104:CC110)</f>
        <v>0</v>
      </c>
      <c r="CD111" s="28" t="e">
        <f t="shared" ref="CD111" si="2117">(CC111/(CC111+CA111))</f>
        <v>#DIV/0!</v>
      </c>
      <c r="CE111" s="27"/>
      <c r="CF111" s="27"/>
      <c r="CG111" s="29" t="e">
        <f t="shared" ref="CG111:CH111" si="2118">CG109/CG108*100-100</f>
        <v>#DIV/0!</v>
      </c>
      <c r="CH111" s="72" t="e">
        <f t="shared" si="2118"/>
        <v>#DIV/0!</v>
      </c>
      <c r="CI111" s="26">
        <f t="shared" ref="CI111:CJ111" si="2119">SUM(CI104:CI110)</f>
        <v>0</v>
      </c>
      <c r="CJ111" s="27">
        <f t="shared" si="2119"/>
        <v>0</v>
      </c>
      <c r="CK111" s="27"/>
      <c r="CL111" s="27"/>
      <c r="CM111" s="27">
        <f t="shared" ref="CM111" si="2120">SUM(CM104:CM110)</f>
        <v>0</v>
      </c>
      <c r="CN111" s="28" t="e">
        <f t="shared" ref="CN111" si="2121">((CM111+CO111)/7)/CK110</f>
        <v>#DIV/0!</v>
      </c>
      <c r="CO111" s="27">
        <f t="shared" ref="CO111" si="2122">SUM(CO104:CO110)</f>
        <v>0</v>
      </c>
      <c r="CP111" s="28" t="e">
        <f t="shared" ref="CP111" si="2123">(CO111/(CO111+CM111))</f>
        <v>#DIV/0!</v>
      </c>
      <c r="CQ111" s="27"/>
      <c r="CR111" s="27"/>
      <c r="CS111" s="29" t="e">
        <f t="shared" ref="CS111:CT111" si="2124">CS109/CS108*100-100</f>
        <v>#DIV/0!</v>
      </c>
      <c r="CT111" s="72" t="e">
        <f t="shared" si="2124"/>
        <v>#DIV/0!</v>
      </c>
      <c r="CU111" s="26">
        <f t="shared" ref="CU111:CV111" si="2125">SUM(CU104:CU110)</f>
        <v>0</v>
      </c>
      <c r="CV111" s="27">
        <f t="shared" si="2125"/>
        <v>0</v>
      </c>
      <c r="CW111" s="27"/>
      <c r="CX111" s="27"/>
      <c r="CY111" s="27">
        <f t="shared" ref="CY111" si="2126">SUM(CY104:CY110)</f>
        <v>0</v>
      </c>
      <c r="CZ111" s="28" t="e">
        <f t="shared" ref="CZ111" si="2127">((CY111+DA111)/7)/CW110</f>
        <v>#DIV/0!</v>
      </c>
      <c r="DA111" s="27">
        <f t="shared" ref="DA111" si="2128">SUM(DA104:DA110)</f>
        <v>0</v>
      </c>
      <c r="DB111" s="28" t="e">
        <f t="shared" ref="DB111" si="2129">(DA111/(DA111+CY111))</f>
        <v>#DIV/0!</v>
      </c>
      <c r="DC111" s="27"/>
      <c r="DD111" s="27"/>
      <c r="DE111" s="29" t="e">
        <f t="shared" ref="DE111:DF111" si="2130">DE109/DE108*100-100</f>
        <v>#DIV/0!</v>
      </c>
      <c r="DF111" s="72" t="e">
        <f t="shared" si="2130"/>
        <v>#DIV/0!</v>
      </c>
      <c r="DG111" s="26">
        <f t="shared" ref="DG111:DH111" si="2131">SUM(DG104:DG110)</f>
        <v>0</v>
      </c>
      <c r="DH111" s="27">
        <f t="shared" si="2131"/>
        <v>0</v>
      </c>
      <c r="DI111" s="27"/>
      <c r="DJ111" s="27"/>
      <c r="DK111" s="27">
        <f t="shared" ref="DK111" si="2132">SUM(DK104:DK110)</f>
        <v>0</v>
      </c>
      <c r="DL111" s="28" t="e">
        <f t="shared" ref="DL111" si="2133">((DK111+DM111)/7)/DI110</f>
        <v>#DIV/0!</v>
      </c>
      <c r="DM111" s="27">
        <f t="shared" ref="DM111" si="2134">SUM(DM104:DM110)</f>
        <v>0</v>
      </c>
      <c r="DN111" s="28" t="e">
        <f t="shared" ref="DN111" si="2135">(DM111/(DM111+DK111))</f>
        <v>#DIV/0!</v>
      </c>
      <c r="DO111" s="27"/>
      <c r="DP111" s="27"/>
      <c r="DQ111" s="29" t="e">
        <f t="shared" ref="DQ111:DR111" si="2136">DQ109/DQ108*100-100</f>
        <v>#DIV/0!</v>
      </c>
      <c r="DR111" s="72" t="e">
        <f t="shared" si="2136"/>
        <v>#DIV/0!</v>
      </c>
      <c r="DS111" s="26">
        <f t="shared" ref="DS111:DT111" si="2137">SUM(DS104:DS110)</f>
        <v>0</v>
      </c>
      <c r="DT111" s="27">
        <f t="shared" si="2137"/>
        <v>0</v>
      </c>
      <c r="DU111" s="27"/>
      <c r="DV111" s="27"/>
      <c r="DW111" s="27">
        <f t="shared" ref="DW111" si="2138">SUM(DW104:DW110)</f>
        <v>0</v>
      </c>
      <c r="DX111" s="28" t="e">
        <f t="shared" ref="DX111" si="2139">((DW111+DY111)/7)/DU110</f>
        <v>#DIV/0!</v>
      </c>
      <c r="DY111" s="27">
        <f t="shared" ref="DY111" si="2140">SUM(DY104:DY110)</f>
        <v>0</v>
      </c>
      <c r="DZ111" s="28" t="e">
        <f t="shared" ref="DZ111" si="2141">(DY111/(DY111+DW111))</f>
        <v>#DIV/0!</v>
      </c>
      <c r="EA111" s="27"/>
      <c r="EB111" s="27"/>
      <c r="EC111" s="29" t="e">
        <f t="shared" ref="EC111:ED111" si="2142">EC109/EC108*100-100</f>
        <v>#DIV/0!</v>
      </c>
      <c r="ED111" s="72" t="e">
        <f t="shared" si="2142"/>
        <v>#DIV/0!</v>
      </c>
      <c r="EE111" s="26">
        <f t="shared" ref="EE111:EF111" si="2143">SUM(EE104:EE110)</f>
        <v>0</v>
      </c>
      <c r="EF111" s="27">
        <f t="shared" si="2143"/>
        <v>0</v>
      </c>
      <c r="EG111" s="27"/>
      <c r="EH111" s="27"/>
      <c r="EI111" s="27">
        <f t="shared" ref="EI111" si="2144">SUM(EI104:EI110)</f>
        <v>0</v>
      </c>
      <c r="EJ111" s="28" t="e">
        <f t="shared" ref="EJ111" si="2145">((EI111+EK111)/7)/EG110</f>
        <v>#DIV/0!</v>
      </c>
      <c r="EK111" s="27">
        <f t="shared" ref="EK111" si="2146">SUM(EK104:EK110)</f>
        <v>0</v>
      </c>
      <c r="EL111" s="28" t="e">
        <f t="shared" ref="EL111" si="2147">(EK111/(EK111+EI111))</f>
        <v>#DIV/0!</v>
      </c>
      <c r="EM111" s="27"/>
      <c r="EN111" s="27"/>
      <c r="EO111" s="29" t="e">
        <f t="shared" ref="EO111:EP111" si="2148">EO109/EO108*100-100</f>
        <v>#DIV/0!</v>
      </c>
      <c r="EP111" s="72" t="e">
        <f t="shared" si="2148"/>
        <v>#DIV/0!</v>
      </c>
      <c r="EQ111" s="26">
        <f t="shared" ref="EQ111:ER111" si="2149">SUM(EQ104:EQ110)</f>
        <v>0</v>
      </c>
      <c r="ER111" s="27">
        <f t="shared" si="2149"/>
        <v>0</v>
      </c>
      <c r="ES111" s="27"/>
      <c r="ET111" s="27"/>
      <c r="EU111" s="27">
        <f t="shared" ref="EU111" si="2150">SUM(EU104:EU110)</f>
        <v>0</v>
      </c>
      <c r="EV111" s="28" t="e">
        <f t="shared" ref="EV111" si="2151">((EU111+EW111)/7)/ES110</f>
        <v>#DIV/0!</v>
      </c>
      <c r="EW111" s="27">
        <f t="shared" ref="EW111" si="2152">SUM(EW104:EW110)</f>
        <v>0</v>
      </c>
      <c r="EX111" s="28" t="e">
        <f t="shared" ref="EX111" si="2153">(EW111/(EW111+EU111))</f>
        <v>#DIV/0!</v>
      </c>
      <c r="EY111" s="27"/>
      <c r="EZ111" s="27"/>
      <c r="FA111" s="29" t="e">
        <f t="shared" ref="FA111:FB111" si="2154">FA109/FA108*100-100</f>
        <v>#DIV/0!</v>
      </c>
      <c r="FB111" s="72" t="e">
        <f t="shared" si="2154"/>
        <v>#DIV/0!</v>
      </c>
      <c r="FC111" s="26">
        <f t="shared" ref="FC111:FD111" si="2155">SUM(FC104:FC110)</f>
        <v>0</v>
      </c>
      <c r="FD111" s="27">
        <f t="shared" si="2155"/>
        <v>0</v>
      </c>
      <c r="FE111" s="27"/>
      <c r="FF111" s="27"/>
      <c r="FG111" s="27">
        <f t="shared" ref="FG111" si="2156">SUM(FG104:FG110)</f>
        <v>0</v>
      </c>
      <c r="FH111" s="28" t="e">
        <f t="shared" ref="FH111" si="2157">((FG111+FI111)/7)/FE110</f>
        <v>#DIV/0!</v>
      </c>
      <c r="FI111" s="27">
        <f t="shared" ref="FI111" si="2158">SUM(FI104:FI110)</f>
        <v>0</v>
      </c>
      <c r="FJ111" s="28" t="e">
        <f t="shared" ref="FJ111" si="2159">(FI111/(FI111+FG111))</f>
        <v>#DIV/0!</v>
      </c>
      <c r="FK111" s="27"/>
      <c r="FL111" s="27"/>
      <c r="FM111" s="29" t="e">
        <f t="shared" ref="FM111:FN111" si="2160">FM109/FM108*100-100</f>
        <v>#DIV/0!</v>
      </c>
      <c r="FN111" s="72" t="e">
        <f t="shared" si="2160"/>
        <v>#DIV/0!</v>
      </c>
      <c r="FO111" s="26">
        <f t="shared" ref="FO111:FP111" si="2161">SUM(FO104:FO110)</f>
        <v>0</v>
      </c>
      <c r="FP111" s="27">
        <f t="shared" si="2161"/>
        <v>0</v>
      </c>
      <c r="FQ111" s="27"/>
      <c r="FR111" s="27"/>
      <c r="FS111" s="27">
        <f t="shared" ref="FS111" si="2162">SUM(FS104:FS110)</f>
        <v>0</v>
      </c>
      <c r="FT111" s="28" t="e">
        <f t="shared" ref="FT111" si="2163">((FS111+FU111)/7)/FQ110</f>
        <v>#DIV/0!</v>
      </c>
      <c r="FU111" s="27">
        <f t="shared" ref="FU111" si="2164">SUM(FU104:FU110)</f>
        <v>0</v>
      </c>
      <c r="FV111" s="28" t="e">
        <f t="shared" ref="FV111" si="2165">(FU111/(FU111+FS111))</f>
        <v>#DIV/0!</v>
      </c>
      <c r="FW111" s="27"/>
      <c r="FX111" s="27"/>
      <c r="FY111" s="29" t="e">
        <f t="shared" ref="FY111:FZ111" si="2166">FY109/FY108*100-100</f>
        <v>#DIV/0!</v>
      </c>
      <c r="FZ111" s="72" t="e">
        <f t="shared" si="2166"/>
        <v>#DIV/0!</v>
      </c>
      <c r="GA111" s="26">
        <f t="shared" ref="GA111:GB111" si="2167">SUM(GA104:GA110)</f>
        <v>0</v>
      </c>
      <c r="GB111" s="27">
        <f t="shared" si="2167"/>
        <v>0</v>
      </c>
      <c r="GC111" s="27"/>
      <c r="GD111" s="27"/>
      <c r="GE111" s="27">
        <f t="shared" ref="GE111" si="2168">SUM(GE104:GE110)</f>
        <v>0</v>
      </c>
      <c r="GF111" s="28" t="e">
        <f t="shared" ref="GF111" si="2169">((GE111+GG111)/7)/GC110</f>
        <v>#DIV/0!</v>
      </c>
      <c r="GG111" s="27">
        <f t="shared" ref="GG111" si="2170">SUM(GG104:GG110)</f>
        <v>0</v>
      </c>
      <c r="GH111" s="28" t="e">
        <f t="shared" ref="GH111" si="2171">(GG111/(GG111+GE111))</f>
        <v>#DIV/0!</v>
      </c>
      <c r="GI111" s="27"/>
      <c r="GJ111" s="27"/>
      <c r="GK111" s="29" t="e">
        <f t="shared" ref="GK111:GL111" si="2172">GK109/GK108*100-100</f>
        <v>#DIV/0!</v>
      </c>
      <c r="GL111" s="72" t="e">
        <f t="shared" si="2172"/>
        <v>#DIV/0!</v>
      </c>
      <c r="GM111" s="26">
        <f t="shared" ref="GM111:GN111" si="2173">SUM(GM104:GM110)</f>
        <v>0</v>
      </c>
      <c r="GN111" s="27">
        <f t="shared" si="2173"/>
        <v>0</v>
      </c>
      <c r="GO111" s="27"/>
      <c r="GP111" s="27"/>
      <c r="GQ111" s="27">
        <f t="shared" ref="GQ111" si="2174">SUM(GQ104:GQ110)</f>
        <v>0</v>
      </c>
      <c r="GR111" s="28" t="e">
        <f t="shared" ref="GR111" si="2175">((GQ111+GS111)/7)/GO110</f>
        <v>#DIV/0!</v>
      </c>
      <c r="GS111" s="27">
        <f t="shared" ref="GS111" si="2176">SUM(GS104:GS110)</f>
        <v>0</v>
      </c>
      <c r="GT111" s="28" t="e">
        <f t="shared" ref="GT111" si="2177">(GS111/(GS111+GQ111))</f>
        <v>#DIV/0!</v>
      </c>
      <c r="GU111" s="27"/>
      <c r="GV111" s="27"/>
      <c r="GW111" s="29" t="e">
        <f t="shared" ref="GW111:GX111" si="2178">GW109/GW108*100-100</f>
        <v>#DIV/0!</v>
      </c>
      <c r="GX111" s="72" t="e">
        <f t="shared" si="2178"/>
        <v>#DIV/0!</v>
      </c>
      <c r="GY111" s="26">
        <f t="shared" ref="GY111:GZ111" si="2179">SUM(GY104:GY110)</f>
        <v>0</v>
      </c>
      <c r="GZ111" s="27">
        <f t="shared" si="2179"/>
        <v>0</v>
      </c>
      <c r="HA111" s="27"/>
      <c r="HB111" s="27"/>
      <c r="HC111" s="27">
        <f t="shared" ref="HC111" si="2180">SUM(HC104:HC110)</f>
        <v>0</v>
      </c>
      <c r="HD111" s="28" t="e">
        <f t="shared" ref="HD111" si="2181">((HC111+HE111)/7)/HA110</f>
        <v>#DIV/0!</v>
      </c>
      <c r="HE111" s="27">
        <f t="shared" ref="HE111" si="2182">SUM(HE104:HE110)</f>
        <v>0</v>
      </c>
      <c r="HF111" s="28" t="e">
        <f t="shared" ref="HF111" si="2183">(HE111/(HE111+HC111))</f>
        <v>#DIV/0!</v>
      </c>
      <c r="HG111" s="27"/>
      <c r="HH111" s="27"/>
      <c r="HI111" s="29" t="e">
        <f t="shared" ref="HI111:HJ111" si="2184">HI109/HI108*100-100</f>
        <v>#DIV/0!</v>
      </c>
      <c r="HJ111" s="72" t="e">
        <f t="shared" si="2184"/>
        <v>#DIV/0!</v>
      </c>
      <c r="HK111" s="26">
        <f t="shared" si="2057"/>
        <v>19</v>
      </c>
      <c r="HL111" s="27">
        <f t="shared" si="2057"/>
        <v>0</v>
      </c>
      <c r="HM111" s="27">
        <f t="shared" si="2057"/>
        <v>0</v>
      </c>
      <c r="HN111" s="27">
        <f t="shared" si="2057"/>
        <v>0</v>
      </c>
      <c r="HO111" s="27">
        <f t="shared" si="2058"/>
        <v>12570</v>
      </c>
      <c r="HP111" s="216">
        <f>+((HO111)/HM110)/7</f>
        <v>0.53143364478078892</v>
      </c>
      <c r="HQ111" s="62">
        <f t="shared" si="2060"/>
        <v>1024</v>
      </c>
      <c r="HR111" s="52">
        <f t="shared" si="2081"/>
        <v>8.1463802704852831E-2</v>
      </c>
      <c r="HS111" s="53">
        <f t="shared" ref="HS111" si="2185">SUM(HS104:HS110)/7</f>
        <v>64.057142857142864</v>
      </c>
      <c r="HT111" s="54">
        <f t="shared" ref="HT111" si="2186">SUM(HT104:HT110)</f>
        <v>10930</v>
      </c>
      <c r="HU111" s="53">
        <f t="shared" ref="HU111" si="2187">AVERAGE(HU104:HU110)</f>
        <v>86.940743554916011</v>
      </c>
      <c r="HV111" s="63">
        <f>HV109/HV108*100-100</f>
        <v>13.739957677110056</v>
      </c>
      <c r="HW111" s="72">
        <f>HW109/HW108*100-100</f>
        <v>7.001522070015227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188">HK111/HM101</f>
        <v>5.5915244261330191E-3</v>
      </c>
      <c r="HL112" s="68">
        <f t="shared" si="2188"/>
        <v>0</v>
      </c>
      <c r="HM112" s="45"/>
      <c r="HN112" s="45"/>
      <c r="HO112" s="45"/>
      <c r="HP112" s="218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225">
        <v>37</v>
      </c>
      <c r="B113" s="73">
        <f t="shared" ref="B113" si="2189">B110+1</f>
        <v>44512</v>
      </c>
      <c r="C113" s="33">
        <v>1</v>
      </c>
      <c r="D113" s="34"/>
      <c r="E113" s="34">
        <f>E110-C113</f>
        <v>816</v>
      </c>
      <c r="F113" s="34">
        <v>66</v>
      </c>
      <c r="G113" s="34">
        <v>426</v>
      </c>
      <c r="H113" s="35">
        <f t="shared" ref="H113:H119" si="2190">((G113+I113)/E113)</f>
        <v>0.56740196078431371</v>
      </c>
      <c r="I113" s="34">
        <v>37</v>
      </c>
      <c r="J113" s="35">
        <f>I113/(G113+I113)</f>
        <v>7.9913606911447083E-2</v>
      </c>
      <c r="K113" s="36"/>
      <c r="L113" s="34"/>
      <c r="M113" s="34"/>
      <c r="N113" s="37"/>
      <c r="O113" s="33">
        <v>1</v>
      </c>
      <c r="P113" s="34"/>
      <c r="Q113" s="34">
        <f t="shared" ref="Q113" si="2191">Q110-O113</f>
        <v>830</v>
      </c>
      <c r="R113" s="34">
        <v>68</v>
      </c>
      <c r="S113" s="34">
        <v>398</v>
      </c>
      <c r="T113" s="35">
        <f t="shared" ref="T113:T119" si="2192">((S113+U113)/Q113)</f>
        <v>0.53373493975903619</v>
      </c>
      <c r="U113" s="34">
        <v>45</v>
      </c>
      <c r="V113" s="35">
        <f t="shared" ref="V113:V119" si="2193">U113/(S113+U113)</f>
        <v>0.10158013544018059</v>
      </c>
      <c r="W113" s="36"/>
      <c r="X113" s="34"/>
      <c r="Y113" s="34"/>
      <c r="Z113" s="37"/>
      <c r="AA113" s="33">
        <v>2</v>
      </c>
      <c r="AB113" s="34"/>
      <c r="AC113" s="34">
        <f t="shared" ref="AC113" si="2194">AC110-AA113</f>
        <v>105</v>
      </c>
      <c r="AD113" s="34">
        <v>9</v>
      </c>
      <c r="AE113" s="34">
        <v>42</v>
      </c>
      <c r="AF113" s="35">
        <f t="shared" ref="AF113:AF119" si="2195">((AE113+AG113)/AC113)</f>
        <v>0.44761904761904764</v>
      </c>
      <c r="AG113" s="34">
        <v>5</v>
      </c>
      <c r="AH113" s="35">
        <f t="shared" ref="AH113:AH119" si="2196">AG113/(AE113+AG113)</f>
        <v>0.10638297872340426</v>
      </c>
      <c r="AI113" s="36"/>
      <c r="AJ113" s="34"/>
      <c r="AK113" s="34"/>
      <c r="AL113" s="37"/>
      <c r="AM113" s="33"/>
      <c r="AN113" s="34"/>
      <c r="AO113" s="34">
        <f t="shared" ref="AO113" si="2197">AO110-AM113</f>
        <v>826</v>
      </c>
      <c r="AP113" s="34">
        <v>67</v>
      </c>
      <c r="AQ113" s="34">
        <v>405</v>
      </c>
      <c r="AR113" s="35">
        <f t="shared" ref="AR113:AR119" si="2198">((AQ113+AS113)/AO113)</f>
        <v>0.53389830508474578</v>
      </c>
      <c r="AS113" s="34">
        <v>36</v>
      </c>
      <c r="AT113" s="35">
        <f t="shared" ref="AT113:AT119" si="2199">AS113/(AQ113+AS113)</f>
        <v>8.1632653061224483E-2</v>
      </c>
      <c r="AU113" s="36"/>
      <c r="AV113" s="34"/>
      <c r="AW113" s="34"/>
      <c r="AX113" s="37"/>
      <c r="AY113" s="33"/>
      <c r="AZ113" s="34"/>
      <c r="BA113" s="34">
        <f t="shared" ref="BA113" si="2200">BA110-AY113</f>
        <v>798</v>
      </c>
      <c r="BB113" s="34">
        <v>65</v>
      </c>
      <c r="BC113" s="34">
        <v>351</v>
      </c>
      <c r="BD113" s="35">
        <f t="shared" ref="BD113:BD119" si="2201">((BC113+BE113)/BA113)</f>
        <v>0.48621553884711777</v>
      </c>
      <c r="BE113" s="34">
        <v>37</v>
      </c>
      <c r="BF113" s="35">
        <f t="shared" ref="BF113:BF119" si="2202">BE113/(BC113+BE113)</f>
        <v>9.5360824742268036E-2</v>
      </c>
      <c r="BG113" s="36"/>
      <c r="BH113" s="34"/>
      <c r="BI113" s="34"/>
      <c r="BJ113" s="37"/>
      <c r="BK113" s="33"/>
      <c r="BL113" s="34"/>
      <c r="BM113" s="34">
        <f t="shared" ref="BM113:BN113" si="2203">BM110-BK113</f>
        <v>0</v>
      </c>
      <c r="BN113" s="34">
        <f t="shared" si="2203"/>
        <v>0</v>
      </c>
      <c r="BO113" s="34"/>
      <c r="BP113" s="35" t="e">
        <f t="shared" ref="BP113:BP119" si="2204">((BO113+BQ113)/BM113)</f>
        <v>#DIV/0!</v>
      </c>
      <c r="BQ113" s="34"/>
      <c r="BR113" s="35" t="e">
        <f t="shared" ref="BR113:BR119" si="2205">BQ113/(BO113+BQ113)</f>
        <v>#DIV/0!</v>
      </c>
      <c r="BS113" s="36"/>
      <c r="BT113" s="34"/>
      <c r="BU113" s="34"/>
      <c r="BV113" s="37"/>
      <c r="BW113" s="33"/>
      <c r="BX113" s="34"/>
      <c r="BY113" s="34">
        <f t="shared" ref="BY113:BZ113" si="2206">BY110-BW113</f>
        <v>0</v>
      </c>
      <c r="BZ113" s="34">
        <f t="shared" si="2206"/>
        <v>0</v>
      </c>
      <c r="CA113" s="34"/>
      <c r="CB113" s="35" t="e">
        <f t="shared" ref="CB113:CB119" si="2207">((CA113+CC113)/BY113)</f>
        <v>#DIV/0!</v>
      </c>
      <c r="CC113" s="34"/>
      <c r="CD113" s="35" t="e">
        <f t="shared" ref="CD113:CD119" si="2208">CC113/(CA113+CC113)</f>
        <v>#DIV/0!</v>
      </c>
      <c r="CE113" s="36"/>
      <c r="CF113" s="34"/>
      <c r="CG113" s="34"/>
      <c r="CH113" s="37"/>
      <c r="CI113" s="33"/>
      <c r="CJ113" s="34"/>
      <c r="CK113" s="34">
        <f t="shared" ref="CK113:CL113" si="2209">CK110-CI113</f>
        <v>0</v>
      </c>
      <c r="CL113" s="34">
        <f t="shared" si="2209"/>
        <v>0</v>
      </c>
      <c r="CM113" s="34"/>
      <c r="CN113" s="35" t="e">
        <f t="shared" ref="CN113:CN119" si="2210">((CM113+CO113)/CK113)</f>
        <v>#DIV/0!</v>
      </c>
      <c r="CO113" s="34"/>
      <c r="CP113" s="35" t="e">
        <f t="shared" ref="CP113:CP119" si="2211">CO113/(CM113+CO113)</f>
        <v>#DIV/0!</v>
      </c>
      <c r="CQ113" s="36"/>
      <c r="CR113" s="34"/>
      <c r="CS113" s="34"/>
      <c r="CT113" s="37"/>
      <c r="CU113" s="33"/>
      <c r="CV113" s="34"/>
      <c r="CW113" s="34">
        <f t="shared" ref="CW113:CX113" si="2212">CW110-CU113</f>
        <v>0</v>
      </c>
      <c r="CX113" s="34">
        <f t="shared" si="2212"/>
        <v>0</v>
      </c>
      <c r="CY113" s="34"/>
      <c r="CZ113" s="35" t="e">
        <f t="shared" ref="CZ113:CZ119" si="2213">((CY113+DA113)/CW113)</f>
        <v>#DIV/0!</v>
      </c>
      <c r="DA113" s="34"/>
      <c r="DB113" s="35" t="e">
        <f t="shared" ref="DB113:DB119" si="2214">DA113/(CY113+DA113)</f>
        <v>#DIV/0!</v>
      </c>
      <c r="DC113" s="36"/>
      <c r="DD113" s="34"/>
      <c r="DE113" s="34"/>
      <c r="DF113" s="37"/>
      <c r="DG113" s="33"/>
      <c r="DH113" s="34"/>
      <c r="DI113" s="34">
        <f t="shared" ref="DI113:DJ113" si="2215">DI110-DG113</f>
        <v>0</v>
      </c>
      <c r="DJ113" s="34">
        <f t="shared" si="2215"/>
        <v>0</v>
      </c>
      <c r="DK113" s="34"/>
      <c r="DL113" s="35" t="e">
        <f t="shared" ref="DL113:DL119" si="2216">((DK113+DM113)/DI113)</f>
        <v>#DIV/0!</v>
      </c>
      <c r="DM113" s="34"/>
      <c r="DN113" s="35" t="e">
        <f t="shared" ref="DN113:DN119" si="2217">DM113/(DK113+DM113)</f>
        <v>#DIV/0!</v>
      </c>
      <c r="DO113" s="36"/>
      <c r="DP113" s="34"/>
      <c r="DQ113" s="34"/>
      <c r="DR113" s="37"/>
      <c r="DS113" s="33"/>
      <c r="DT113" s="34"/>
      <c r="DU113" s="34">
        <f t="shared" ref="DU113:DV113" si="2218">DU110-DS113</f>
        <v>0</v>
      </c>
      <c r="DV113" s="34">
        <f t="shared" si="2218"/>
        <v>0</v>
      </c>
      <c r="DW113" s="34"/>
      <c r="DX113" s="35" t="e">
        <f t="shared" ref="DX113:DX119" si="2219">((DW113+DY113)/DU113)</f>
        <v>#DIV/0!</v>
      </c>
      <c r="DY113" s="34"/>
      <c r="DZ113" s="35" t="e">
        <f t="shared" ref="DZ113:DZ119" si="2220">DY113/(DW113+DY113)</f>
        <v>#DIV/0!</v>
      </c>
      <c r="EA113" s="36"/>
      <c r="EB113" s="34"/>
      <c r="EC113" s="34"/>
      <c r="ED113" s="37"/>
      <c r="EE113" s="33"/>
      <c r="EF113" s="34"/>
      <c r="EG113" s="34">
        <f t="shared" ref="EG113:EH113" si="2221">EG110-EE113</f>
        <v>0</v>
      </c>
      <c r="EH113" s="34">
        <f t="shared" si="2221"/>
        <v>0</v>
      </c>
      <c r="EI113" s="34"/>
      <c r="EJ113" s="35" t="e">
        <f t="shared" ref="EJ113:EJ119" si="2222">((EI113+EK113)/EG113)</f>
        <v>#DIV/0!</v>
      </c>
      <c r="EK113" s="34"/>
      <c r="EL113" s="35" t="e">
        <f t="shared" ref="EL113:EL119" si="2223">EK113/(EI113+EK113)</f>
        <v>#DIV/0!</v>
      </c>
      <c r="EM113" s="36"/>
      <c r="EN113" s="34"/>
      <c r="EO113" s="34"/>
      <c r="EP113" s="37"/>
      <c r="EQ113" s="33"/>
      <c r="ER113" s="34"/>
      <c r="ES113" s="34">
        <f t="shared" ref="ES113:ET113" si="2224">ES110-EQ113</f>
        <v>0</v>
      </c>
      <c r="ET113" s="34">
        <f t="shared" si="2224"/>
        <v>0</v>
      </c>
      <c r="EU113" s="34"/>
      <c r="EV113" s="35" t="e">
        <f t="shared" ref="EV113:EV119" si="2225">((EU113+EW113)/ES113)</f>
        <v>#DIV/0!</v>
      </c>
      <c r="EW113" s="34"/>
      <c r="EX113" s="35" t="e">
        <f t="shared" ref="EX113:EX119" si="2226">EW113/(EU113+EW113)</f>
        <v>#DIV/0!</v>
      </c>
      <c r="EY113" s="36"/>
      <c r="EZ113" s="34"/>
      <c r="FA113" s="34"/>
      <c r="FB113" s="37"/>
      <c r="FC113" s="33"/>
      <c r="FD113" s="34"/>
      <c r="FE113" s="34">
        <f t="shared" ref="FE113:FF113" si="2227">FE110-FC113</f>
        <v>0</v>
      </c>
      <c r="FF113" s="34">
        <f t="shared" si="2227"/>
        <v>0</v>
      </c>
      <c r="FG113" s="34"/>
      <c r="FH113" s="35" t="e">
        <f t="shared" ref="FH113:FH119" si="2228">((FG113+FI113)/FE113)</f>
        <v>#DIV/0!</v>
      </c>
      <c r="FI113" s="34"/>
      <c r="FJ113" s="35" t="e">
        <f t="shared" ref="FJ113:FJ119" si="2229">FI113/(FG113+FI113)</f>
        <v>#DIV/0!</v>
      </c>
      <c r="FK113" s="36"/>
      <c r="FL113" s="34"/>
      <c r="FM113" s="34"/>
      <c r="FN113" s="37"/>
      <c r="FO113" s="33"/>
      <c r="FP113" s="34"/>
      <c r="FQ113" s="34">
        <f t="shared" ref="FQ113:FR113" si="2230">FQ110-FO113</f>
        <v>0</v>
      </c>
      <c r="FR113" s="34">
        <f t="shared" si="2230"/>
        <v>0</v>
      </c>
      <c r="FS113" s="34"/>
      <c r="FT113" s="35" t="e">
        <f t="shared" ref="FT113:FT119" si="2231">((FS113+FU113)/FQ113)</f>
        <v>#DIV/0!</v>
      </c>
      <c r="FU113" s="34"/>
      <c r="FV113" s="35" t="e">
        <f t="shared" ref="FV113:FV119" si="2232">FU113/(FS113+FU113)</f>
        <v>#DIV/0!</v>
      </c>
      <c r="FW113" s="36"/>
      <c r="FX113" s="34"/>
      <c r="FY113" s="34"/>
      <c r="FZ113" s="37"/>
      <c r="GA113" s="33"/>
      <c r="GB113" s="34"/>
      <c r="GC113" s="34">
        <f t="shared" ref="GC113:GD113" si="2233">GC110-GA113</f>
        <v>0</v>
      </c>
      <c r="GD113" s="34">
        <f t="shared" si="2233"/>
        <v>0</v>
      </c>
      <c r="GE113" s="34"/>
      <c r="GF113" s="35" t="e">
        <f t="shared" ref="GF113:GF119" si="2234">((GE113+GG113)/GC113)</f>
        <v>#DIV/0!</v>
      </c>
      <c r="GG113" s="34"/>
      <c r="GH113" s="35" t="e">
        <f t="shared" ref="GH113:GH119" si="2235">GG113/(GE113+GG113)</f>
        <v>#DIV/0!</v>
      </c>
      <c r="GI113" s="36"/>
      <c r="GJ113" s="34"/>
      <c r="GK113" s="34"/>
      <c r="GL113" s="37"/>
      <c r="GM113" s="33"/>
      <c r="GN113" s="34"/>
      <c r="GO113" s="34">
        <f t="shared" ref="GO113:GP113" si="2236">GO110-GM113</f>
        <v>0</v>
      </c>
      <c r="GP113" s="34">
        <f t="shared" si="2236"/>
        <v>0</v>
      </c>
      <c r="GQ113" s="34"/>
      <c r="GR113" s="35" t="e">
        <f t="shared" ref="GR113:GR119" si="2237">((GQ113+GS113)/GO113)</f>
        <v>#DIV/0!</v>
      </c>
      <c r="GS113" s="34"/>
      <c r="GT113" s="35" t="e">
        <f t="shared" ref="GT113:GT119" si="2238">GS113/(GQ113+GS113)</f>
        <v>#DIV/0!</v>
      </c>
      <c r="GU113" s="36"/>
      <c r="GV113" s="34"/>
      <c r="GW113" s="34"/>
      <c r="GX113" s="37"/>
      <c r="GY113" s="33"/>
      <c r="GZ113" s="34"/>
      <c r="HA113" s="34">
        <f t="shared" ref="HA113:HB113" si="2239">HA110-GY113</f>
        <v>0</v>
      </c>
      <c r="HB113" s="34">
        <f t="shared" si="2239"/>
        <v>0</v>
      </c>
      <c r="HC113" s="34"/>
      <c r="HD113" s="35" t="e">
        <f t="shared" ref="HD113:HD119" si="2240">((HC113+HE113)/HA113)</f>
        <v>#DIV/0!</v>
      </c>
      <c r="HE113" s="34"/>
      <c r="HF113" s="35" t="e">
        <f t="shared" ref="HF113:HF119" si="2241">HE113/(HC113+HE113)</f>
        <v>#DIV/0!</v>
      </c>
      <c r="HG113" s="36"/>
      <c r="HH113" s="34"/>
      <c r="HI113" s="34"/>
      <c r="HJ113" s="37"/>
      <c r="HK113" s="33">
        <f t="shared" ref="HK113:HN120" si="2242">+C113+O113+AA113+AM113+AY113+BK113+BW113+CI113+CU113+DG113+DS113+EE113+EQ113+FC113+FO113+GA113+GM113+GY113</f>
        <v>4</v>
      </c>
      <c r="HL113" s="34">
        <f t="shared" si="2242"/>
        <v>0</v>
      </c>
      <c r="HM113" s="34">
        <f t="shared" si="2242"/>
        <v>3375</v>
      </c>
      <c r="HN113" s="34">
        <f t="shared" si="2242"/>
        <v>275</v>
      </c>
      <c r="HO113" s="34">
        <f t="shared" ref="HO113:HO120" si="2243">+G113+S113+AE113+AQ113+BC113+BO113+CA113+CM113+CY113+DK113+DW113+EI113+EU113+FG113+FS113+GE113+GQ113+HC113+I113+U113+AG113+AS113+BE113+BQ113+CC113+CO113+DA113+DM113+DY113+EK113+EW113+FI113+FU113+GG113+GS113+HE113</f>
        <v>1782</v>
      </c>
      <c r="HP113" s="214">
        <f t="shared" ref="HP113:HP114" si="2244">+(HO113)/HM113</f>
        <v>0.52800000000000002</v>
      </c>
      <c r="HQ113" s="48">
        <f t="shared" ref="HQ113:HQ120" si="2245">+I113+U113+AG113+AS113+BE113+BQ113+CC113+CO113+DA113+DM113+DY113+EK113+EW113+FI113+FU113+GG113+GS113+HE113</f>
        <v>160</v>
      </c>
      <c r="HR113" s="35">
        <f>+(HQ113/(HO113))</f>
        <v>8.9786756453423114E-2</v>
      </c>
      <c r="HS113" s="49">
        <v>64</v>
      </c>
      <c r="HT113" s="50">
        <v>1516</v>
      </c>
      <c r="HU113" s="49">
        <f t="shared" ref="HU113:HU119" si="2246">+HT113/HO113*100</f>
        <v>85.072951739618404</v>
      </c>
      <c r="HV113" s="48"/>
      <c r="HW113" s="37"/>
    </row>
    <row r="114" spans="1:231" ht="18.75" x14ac:dyDescent="0.25">
      <c r="A114" s="226"/>
      <c r="B114" s="41">
        <f t="shared" si="1136"/>
        <v>44513</v>
      </c>
      <c r="C114" s="10">
        <v>1</v>
      </c>
      <c r="D114" s="11"/>
      <c r="E114" s="74">
        <f t="shared" ref="E114:F118" si="2247">E113-C114</f>
        <v>815</v>
      </c>
      <c r="F114" s="74">
        <f t="shared" si="2247"/>
        <v>66</v>
      </c>
      <c r="G114" s="11">
        <v>387</v>
      </c>
      <c r="H114" s="12">
        <f t="shared" si="2190"/>
        <v>0.5251533742331288</v>
      </c>
      <c r="I114" s="11">
        <v>41</v>
      </c>
      <c r="J114" s="12">
        <f t="shared" ref="J114:J119" si="2248">I114/(G114+I114)</f>
        <v>9.5794392523364483E-2</v>
      </c>
      <c r="K114" s="13"/>
      <c r="L114" s="11"/>
      <c r="M114" s="11"/>
      <c r="N114" s="14"/>
      <c r="O114" s="10">
        <v>1</v>
      </c>
      <c r="P114" s="11"/>
      <c r="Q114" s="74">
        <f t="shared" ref="Q114:R119" si="2249">Q113-O114</f>
        <v>829</v>
      </c>
      <c r="R114" s="74">
        <f t="shared" si="2249"/>
        <v>68</v>
      </c>
      <c r="S114" s="11">
        <v>378</v>
      </c>
      <c r="T114" s="12">
        <f t="shared" si="2192"/>
        <v>0.52110977080820264</v>
      </c>
      <c r="U114" s="11">
        <v>54</v>
      </c>
      <c r="V114" s="12">
        <f t="shared" si="2193"/>
        <v>0.125</v>
      </c>
      <c r="W114" s="13"/>
      <c r="X114" s="11"/>
      <c r="Y114" s="11"/>
      <c r="Z114" s="14"/>
      <c r="AA114" s="10"/>
      <c r="AB114" s="11"/>
      <c r="AC114" s="74">
        <f t="shared" ref="AC114:AD119" si="2250">AC113-AA114</f>
        <v>105</v>
      </c>
      <c r="AD114" s="74">
        <f t="shared" si="2250"/>
        <v>9</v>
      </c>
      <c r="AE114" s="11">
        <v>39</v>
      </c>
      <c r="AF114" s="12">
        <f t="shared" si="2195"/>
        <v>0.41904761904761906</v>
      </c>
      <c r="AG114" s="11">
        <v>5</v>
      </c>
      <c r="AH114" s="12">
        <f t="shared" si="2196"/>
        <v>0.11363636363636363</v>
      </c>
      <c r="AI114" s="13"/>
      <c r="AJ114" s="11"/>
      <c r="AK114" s="11"/>
      <c r="AL114" s="14"/>
      <c r="AM114" s="10"/>
      <c r="AN114" s="11"/>
      <c r="AO114" s="74">
        <f t="shared" ref="AO114:AP119" si="2251">AO113-AM114</f>
        <v>826</v>
      </c>
      <c r="AP114" s="74">
        <f t="shared" si="2251"/>
        <v>67</v>
      </c>
      <c r="AQ114" s="11">
        <v>391</v>
      </c>
      <c r="AR114" s="12">
        <f t="shared" si="2198"/>
        <v>0.51815980629539948</v>
      </c>
      <c r="AS114" s="11">
        <v>37</v>
      </c>
      <c r="AT114" s="12">
        <f t="shared" si="2199"/>
        <v>8.6448598130841117E-2</v>
      </c>
      <c r="AU114" s="13"/>
      <c r="AV114" s="11"/>
      <c r="AW114" s="11"/>
      <c r="AX114" s="14"/>
      <c r="AY114" s="10"/>
      <c r="AZ114" s="11"/>
      <c r="BA114" s="74">
        <f t="shared" ref="BA114:BB119" si="2252">BA113-AY114</f>
        <v>798</v>
      </c>
      <c r="BB114" s="74">
        <f t="shared" si="2252"/>
        <v>65</v>
      </c>
      <c r="BC114" s="11">
        <v>352</v>
      </c>
      <c r="BD114" s="12">
        <f t="shared" si="2201"/>
        <v>0.49624060150375937</v>
      </c>
      <c r="BE114" s="11">
        <v>44</v>
      </c>
      <c r="BF114" s="12">
        <f t="shared" si="2202"/>
        <v>0.1111111111111111</v>
      </c>
      <c r="BG114" s="13"/>
      <c r="BH114" s="11"/>
      <c r="BI114" s="11"/>
      <c r="BJ114" s="14"/>
      <c r="BK114" s="10"/>
      <c r="BL114" s="11"/>
      <c r="BM114" s="74">
        <f t="shared" ref="BM114:BN119" si="2253">BM113-BK114</f>
        <v>0</v>
      </c>
      <c r="BN114" s="74">
        <f t="shared" si="2253"/>
        <v>0</v>
      </c>
      <c r="BO114" s="11"/>
      <c r="BP114" s="12" t="e">
        <f t="shared" si="2204"/>
        <v>#DIV/0!</v>
      </c>
      <c r="BQ114" s="11"/>
      <c r="BR114" s="12" t="e">
        <f t="shared" si="2205"/>
        <v>#DIV/0!</v>
      </c>
      <c r="BS114" s="13"/>
      <c r="BT114" s="11"/>
      <c r="BU114" s="11"/>
      <c r="BV114" s="14"/>
      <c r="BW114" s="10"/>
      <c r="BX114" s="11"/>
      <c r="BY114" s="74">
        <f t="shared" ref="BY114:BZ119" si="2254">BY113-BW114</f>
        <v>0</v>
      </c>
      <c r="BZ114" s="74">
        <f t="shared" si="2254"/>
        <v>0</v>
      </c>
      <c r="CA114" s="11"/>
      <c r="CB114" s="12" t="e">
        <f t="shared" si="2207"/>
        <v>#DIV/0!</v>
      </c>
      <c r="CC114" s="11"/>
      <c r="CD114" s="12" t="e">
        <f t="shared" si="2208"/>
        <v>#DIV/0!</v>
      </c>
      <c r="CE114" s="13"/>
      <c r="CF114" s="11"/>
      <c r="CG114" s="11"/>
      <c r="CH114" s="14"/>
      <c r="CI114" s="10"/>
      <c r="CJ114" s="11"/>
      <c r="CK114" s="74">
        <f t="shared" ref="CK114:CL119" si="2255">CK113-CI114</f>
        <v>0</v>
      </c>
      <c r="CL114" s="74">
        <f t="shared" si="2255"/>
        <v>0</v>
      </c>
      <c r="CM114" s="11"/>
      <c r="CN114" s="12" t="e">
        <f t="shared" si="2210"/>
        <v>#DIV/0!</v>
      </c>
      <c r="CO114" s="11"/>
      <c r="CP114" s="12" t="e">
        <f t="shared" si="2211"/>
        <v>#DIV/0!</v>
      </c>
      <c r="CQ114" s="13"/>
      <c r="CR114" s="11"/>
      <c r="CS114" s="11"/>
      <c r="CT114" s="14"/>
      <c r="CU114" s="10"/>
      <c r="CV114" s="11"/>
      <c r="CW114" s="74">
        <f t="shared" ref="CW114:CX119" si="2256">CW113-CU114</f>
        <v>0</v>
      </c>
      <c r="CX114" s="74">
        <f t="shared" si="2256"/>
        <v>0</v>
      </c>
      <c r="CY114" s="11"/>
      <c r="CZ114" s="12" t="e">
        <f t="shared" si="2213"/>
        <v>#DIV/0!</v>
      </c>
      <c r="DA114" s="11"/>
      <c r="DB114" s="12" t="e">
        <f t="shared" si="2214"/>
        <v>#DIV/0!</v>
      </c>
      <c r="DC114" s="13"/>
      <c r="DD114" s="11"/>
      <c r="DE114" s="11"/>
      <c r="DF114" s="14"/>
      <c r="DG114" s="10"/>
      <c r="DH114" s="11"/>
      <c r="DI114" s="74">
        <f t="shared" ref="DI114:DJ119" si="2257">DI113-DG114</f>
        <v>0</v>
      </c>
      <c r="DJ114" s="74">
        <f t="shared" si="2257"/>
        <v>0</v>
      </c>
      <c r="DK114" s="11"/>
      <c r="DL114" s="12" t="e">
        <f t="shared" si="2216"/>
        <v>#DIV/0!</v>
      </c>
      <c r="DM114" s="11"/>
      <c r="DN114" s="12" t="e">
        <f t="shared" si="2217"/>
        <v>#DIV/0!</v>
      </c>
      <c r="DO114" s="13"/>
      <c r="DP114" s="11"/>
      <c r="DQ114" s="11"/>
      <c r="DR114" s="14"/>
      <c r="DS114" s="10"/>
      <c r="DT114" s="11"/>
      <c r="DU114" s="74">
        <f t="shared" ref="DU114:DV119" si="2258">DU113-DS114</f>
        <v>0</v>
      </c>
      <c r="DV114" s="74">
        <f t="shared" si="2258"/>
        <v>0</v>
      </c>
      <c r="DW114" s="11"/>
      <c r="DX114" s="12" t="e">
        <f t="shared" si="2219"/>
        <v>#DIV/0!</v>
      </c>
      <c r="DY114" s="11"/>
      <c r="DZ114" s="12" t="e">
        <f t="shared" si="2220"/>
        <v>#DIV/0!</v>
      </c>
      <c r="EA114" s="13"/>
      <c r="EB114" s="11"/>
      <c r="EC114" s="11"/>
      <c r="ED114" s="14"/>
      <c r="EE114" s="10"/>
      <c r="EF114" s="11"/>
      <c r="EG114" s="74">
        <f t="shared" ref="EG114:EH119" si="2259">EG113-EE114</f>
        <v>0</v>
      </c>
      <c r="EH114" s="74">
        <f t="shared" si="2259"/>
        <v>0</v>
      </c>
      <c r="EI114" s="11"/>
      <c r="EJ114" s="12" t="e">
        <f t="shared" si="2222"/>
        <v>#DIV/0!</v>
      </c>
      <c r="EK114" s="11"/>
      <c r="EL114" s="12" t="e">
        <f t="shared" si="2223"/>
        <v>#DIV/0!</v>
      </c>
      <c r="EM114" s="13"/>
      <c r="EN114" s="11"/>
      <c r="EO114" s="11"/>
      <c r="EP114" s="14"/>
      <c r="EQ114" s="10"/>
      <c r="ER114" s="11"/>
      <c r="ES114" s="74">
        <f t="shared" ref="ES114:ET119" si="2260">ES113-EQ114</f>
        <v>0</v>
      </c>
      <c r="ET114" s="74">
        <f t="shared" si="2260"/>
        <v>0</v>
      </c>
      <c r="EU114" s="11"/>
      <c r="EV114" s="12" t="e">
        <f t="shared" si="2225"/>
        <v>#DIV/0!</v>
      </c>
      <c r="EW114" s="11"/>
      <c r="EX114" s="12" t="e">
        <f t="shared" si="2226"/>
        <v>#DIV/0!</v>
      </c>
      <c r="EY114" s="13"/>
      <c r="EZ114" s="11"/>
      <c r="FA114" s="11"/>
      <c r="FB114" s="14"/>
      <c r="FC114" s="10"/>
      <c r="FD114" s="11"/>
      <c r="FE114" s="74">
        <f t="shared" ref="FE114:FF119" si="2261">FE113-FC114</f>
        <v>0</v>
      </c>
      <c r="FF114" s="74">
        <f t="shared" si="2261"/>
        <v>0</v>
      </c>
      <c r="FG114" s="11"/>
      <c r="FH114" s="12" t="e">
        <f t="shared" si="2228"/>
        <v>#DIV/0!</v>
      </c>
      <c r="FI114" s="11"/>
      <c r="FJ114" s="12" t="e">
        <f t="shared" si="2229"/>
        <v>#DIV/0!</v>
      </c>
      <c r="FK114" s="13"/>
      <c r="FL114" s="11"/>
      <c r="FM114" s="11"/>
      <c r="FN114" s="14"/>
      <c r="FO114" s="10"/>
      <c r="FP114" s="11"/>
      <c r="FQ114" s="74">
        <f t="shared" ref="FQ114:FR119" si="2262">FQ113-FO114</f>
        <v>0</v>
      </c>
      <c r="FR114" s="74">
        <f t="shared" si="2262"/>
        <v>0</v>
      </c>
      <c r="FS114" s="11"/>
      <c r="FT114" s="12" t="e">
        <f t="shared" si="2231"/>
        <v>#DIV/0!</v>
      </c>
      <c r="FU114" s="11"/>
      <c r="FV114" s="12" t="e">
        <f t="shared" si="2232"/>
        <v>#DIV/0!</v>
      </c>
      <c r="FW114" s="13"/>
      <c r="FX114" s="11"/>
      <c r="FY114" s="11"/>
      <c r="FZ114" s="14"/>
      <c r="GA114" s="10"/>
      <c r="GB114" s="11"/>
      <c r="GC114" s="74">
        <f t="shared" ref="GC114:GD119" si="2263">GC113-GA114</f>
        <v>0</v>
      </c>
      <c r="GD114" s="74">
        <f t="shared" si="2263"/>
        <v>0</v>
      </c>
      <c r="GE114" s="11"/>
      <c r="GF114" s="12" t="e">
        <f t="shared" si="2234"/>
        <v>#DIV/0!</v>
      </c>
      <c r="GG114" s="11"/>
      <c r="GH114" s="12" t="e">
        <f t="shared" si="2235"/>
        <v>#DIV/0!</v>
      </c>
      <c r="GI114" s="13"/>
      <c r="GJ114" s="11"/>
      <c r="GK114" s="11"/>
      <c r="GL114" s="14"/>
      <c r="GM114" s="10"/>
      <c r="GN114" s="11"/>
      <c r="GO114" s="74">
        <f t="shared" ref="GO114:GP119" si="2264">GO113-GM114</f>
        <v>0</v>
      </c>
      <c r="GP114" s="74">
        <f t="shared" si="2264"/>
        <v>0</v>
      </c>
      <c r="GQ114" s="11"/>
      <c r="GR114" s="12" t="e">
        <f t="shared" si="2237"/>
        <v>#DIV/0!</v>
      </c>
      <c r="GS114" s="11"/>
      <c r="GT114" s="12" t="e">
        <f t="shared" si="2238"/>
        <v>#DIV/0!</v>
      </c>
      <c r="GU114" s="13"/>
      <c r="GV114" s="11"/>
      <c r="GW114" s="11"/>
      <c r="GX114" s="14"/>
      <c r="GY114" s="10"/>
      <c r="GZ114" s="11"/>
      <c r="HA114" s="74">
        <f t="shared" ref="HA114:HB119" si="2265">HA113-GY114</f>
        <v>0</v>
      </c>
      <c r="HB114" s="74">
        <f t="shared" si="2265"/>
        <v>0</v>
      </c>
      <c r="HC114" s="11"/>
      <c r="HD114" s="12" t="e">
        <f t="shared" si="2240"/>
        <v>#DIV/0!</v>
      </c>
      <c r="HE114" s="11"/>
      <c r="HF114" s="12" t="e">
        <f t="shared" si="2241"/>
        <v>#DIV/0!</v>
      </c>
      <c r="HG114" s="13"/>
      <c r="HH114" s="11"/>
      <c r="HI114" s="11"/>
      <c r="HJ114" s="14"/>
      <c r="HK114" s="10">
        <f t="shared" si="2242"/>
        <v>2</v>
      </c>
      <c r="HL114" s="11">
        <f t="shared" si="2242"/>
        <v>0</v>
      </c>
      <c r="HM114" s="11">
        <f t="shared" si="2242"/>
        <v>3373</v>
      </c>
      <c r="HN114" s="11">
        <f t="shared" si="2242"/>
        <v>275</v>
      </c>
      <c r="HO114" s="11">
        <f t="shared" si="2243"/>
        <v>1728</v>
      </c>
      <c r="HP114" s="215">
        <f t="shared" si="2244"/>
        <v>0.51230358731099912</v>
      </c>
      <c r="HQ114" s="15">
        <f t="shared" si="2245"/>
        <v>181</v>
      </c>
      <c r="HR114" s="12">
        <f t="shared" ref="HR114:HR120" si="2266">+(HQ114/(HO114))</f>
        <v>0.10474537037037036</v>
      </c>
      <c r="HS114" s="16">
        <v>66</v>
      </c>
      <c r="HT114" s="17">
        <v>1464</v>
      </c>
      <c r="HU114" s="16">
        <f t="shared" si="2246"/>
        <v>84.722222222222214</v>
      </c>
      <c r="HV114" s="15"/>
      <c r="HW114" s="14"/>
    </row>
    <row r="115" spans="1:231" ht="18.75" x14ac:dyDescent="0.25">
      <c r="A115" s="226"/>
      <c r="B115" s="41">
        <f t="shared" si="1136"/>
        <v>44514</v>
      </c>
      <c r="C115" s="10">
        <v>1</v>
      </c>
      <c r="D115" s="11"/>
      <c r="E115" s="74">
        <f t="shared" si="2247"/>
        <v>814</v>
      </c>
      <c r="F115" s="74">
        <f t="shared" si="2247"/>
        <v>66</v>
      </c>
      <c r="G115" s="11">
        <v>379</v>
      </c>
      <c r="H115" s="12">
        <f t="shared" si="2190"/>
        <v>0.50737100737100738</v>
      </c>
      <c r="I115" s="11">
        <v>34</v>
      </c>
      <c r="J115" s="12">
        <f t="shared" si="2248"/>
        <v>8.2324455205811137E-2</v>
      </c>
      <c r="K115" s="13"/>
      <c r="L115" s="11"/>
      <c r="M115" s="11"/>
      <c r="N115" s="14"/>
      <c r="O115" s="10">
        <v>7</v>
      </c>
      <c r="P115" s="11"/>
      <c r="Q115" s="74">
        <f t="shared" si="2249"/>
        <v>822</v>
      </c>
      <c r="R115" s="74">
        <f t="shared" si="2249"/>
        <v>68</v>
      </c>
      <c r="S115" s="11">
        <v>300</v>
      </c>
      <c r="T115" s="12">
        <f t="shared" si="2192"/>
        <v>0.41849148418491483</v>
      </c>
      <c r="U115" s="11">
        <v>44</v>
      </c>
      <c r="V115" s="12">
        <f t="shared" si="2193"/>
        <v>0.12790697674418605</v>
      </c>
      <c r="W115" s="13"/>
      <c r="X115" s="11"/>
      <c r="Y115" s="11"/>
      <c r="Z115" s="14"/>
      <c r="AA115" s="10">
        <v>5</v>
      </c>
      <c r="AB115" s="11"/>
      <c r="AC115" s="74">
        <f t="shared" si="2250"/>
        <v>100</v>
      </c>
      <c r="AD115" s="74">
        <f t="shared" si="2250"/>
        <v>9</v>
      </c>
      <c r="AE115" s="11">
        <v>33</v>
      </c>
      <c r="AF115" s="12">
        <f t="shared" si="2195"/>
        <v>0.36</v>
      </c>
      <c r="AG115" s="11">
        <v>3</v>
      </c>
      <c r="AH115" s="12">
        <f t="shared" si="2196"/>
        <v>8.3333333333333329E-2</v>
      </c>
      <c r="AI115" s="13"/>
      <c r="AJ115" s="11"/>
      <c r="AK115" s="11"/>
      <c r="AL115" s="14"/>
      <c r="AM115" s="10">
        <v>7</v>
      </c>
      <c r="AN115" s="11"/>
      <c r="AO115" s="74">
        <f t="shared" si="2251"/>
        <v>819</v>
      </c>
      <c r="AP115" s="74">
        <f t="shared" si="2251"/>
        <v>67</v>
      </c>
      <c r="AQ115" s="11">
        <v>354</v>
      </c>
      <c r="AR115" s="12">
        <f t="shared" si="2198"/>
        <v>0.47374847374847373</v>
      </c>
      <c r="AS115" s="11">
        <v>34</v>
      </c>
      <c r="AT115" s="12">
        <f t="shared" si="2199"/>
        <v>8.7628865979381437E-2</v>
      </c>
      <c r="AU115" s="13"/>
      <c r="AV115" s="11"/>
      <c r="AW115" s="11"/>
      <c r="AX115" s="14"/>
      <c r="AY115" s="10"/>
      <c r="AZ115" s="11"/>
      <c r="BA115" s="74">
        <f t="shared" si="2252"/>
        <v>798</v>
      </c>
      <c r="BB115" s="74">
        <f t="shared" si="2252"/>
        <v>65</v>
      </c>
      <c r="BC115" s="11">
        <v>331</v>
      </c>
      <c r="BD115" s="12">
        <f t="shared" si="2201"/>
        <v>0.47117794486215536</v>
      </c>
      <c r="BE115" s="11">
        <v>45</v>
      </c>
      <c r="BF115" s="12">
        <f t="shared" si="2202"/>
        <v>0.11968085106382979</v>
      </c>
      <c r="BG115" s="13"/>
      <c r="BH115" s="11"/>
      <c r="BI115" s="11"/>
      <c r="BJ115" s="14"/>
      <c r="BK115" s="10"/>
      <c r="BL115" s="11"/>
      <c r="BM115" s="74">
        <f t="shared" si="2253"/>
        <v>0</v>
      </c>
      <c r="BN115" s="74">
        <f t="shared" si="2253"/>
        <v>0</v>
      </c>
      <c r="BO115" s="11"/>
      <c r="BP115" s="12" t="e">
        <f t="shared" si="2204"/>
        <v>#DIV/0!</v>
      </c>
      <c r="BQ115" s="11"/>
      <c r="BR115" s="12" t="e">
        <f t="shared" si="2205"/>
        <v>#DIV/0!</v>
      </c>
      <c r="BS115" s="13"/>
      <c r="BT115" s="11"/>
      <c r="BU115" s="11"/>
      <c r="BV115" s="14"/>
      <c r="BW115" s="10"/>
      <c r="BX115" s="11"/>
      <c r="BY115" s="74">
        <f t="shared" si="2254"/>
        <v>0</v>
      </c>
      <c r="BZ115" s="74">
        <f t="shared" si="2254"/>
        <v>0</v>
      </c>
      <c r="CA115" s="11"/>
      <c r="CB115" s="12" t="e">
        <f t="shared" si="2207"/>
        <v>#DIV/0!</v>
      </c>
      <c r="CC115" s="11"/>
      <c r="CD115" s="12" t="e">
        <f t="shared" si="2208"/>
        <v>#DIV/0!</v>
      </c>
      <c r="CE115" s="13"/>
      <c r="CF115" s="11"/>
      <c r="CG115" s="11"/>
      <c r="CH115" s="14"/>
      <c r="CI115" s="10"/>
      <c r="CJ115" s="11"/>
      <c r="CK115" s="74">
        <f t="shared" si="2255"/>
        <v>0</v>
      </c>
      <c r="CL115" s="74">
        <f t="shared" si="2255"/>
        <v>0</v>
      </c>
      <c r="CM115" s="11"/>
      <c r="CN115" s="12" t="e">
        <f t="shared" si="2210"/>
        <v>#DIV/0!</v>
      </c>
      <c r="CO115" s="11"/>
      <c r="CP115" s="12" t="e">
        <f t="shared" si="2211"/>
        <v>#DIV/0!</v>
      </c>
      <c r="CQ115" s="13"/>
      <c r="CR115" s="11"/>
      <c r="CS115" s="11"/>
      <c r="CT115" s="14"/>
      <c r="CU115" s="10"/>
      <c r="CV115" s="11"/>
      <c r="CW115" s="74">
        <f t="shared" si="2256"/>
        <v>0</v>
      </c>
      <c r="CX115" s="74">
        <f t="shared" si="2256"/>
        <v>0</v>
      </c>
      <c r="CY115" s="11"/>
      <c r="CZ115" s="12" t="e">
        <f t="shared" si="2213"/>
        <v>#DIV/0!</v>
      </c>
      <c r="DA115" s="11"/>
      <c r="DB115" s="12" t="e">
        <f t="shared" si="2214"/>
        <v>#DIV/0!</v>
      </c>
      <c r="DC115" s="13"/>
      <c r="DD115" s="11"/>
      <c r="DE115" s="11"/>
      <c r="DF115" s="14"/>
      <c r="DG115" s="10"/>
      <c r="DH115" s="11"/>
      <c r="DI115" s="74">
        <f t="shared" si="2257"/>
        <v>0</v>
      </c>
      <c r="DJ115" s="74">
        <f t="shared" si="2257"/>
        <v>0</v>
      </c>
      <c r="DK115" s="11"/>
      <c r="DL115" s="12" t="e">
        <f t="shared" si="2216"/>
        <v>#DIV/0!</v>
      </c>
      <c r="DM115" s="11"/>
      <c r="DN115" s="12" t="e">
        <f t="shared" si="2217"/>
        <v>#DIV/0!</v>
      </c>
      <c r="DO115" s="13"/>
      <c r="DP115" s="11"/>
      <c r="DQ115" s="11"/>
      <c r="DR115" s="14"/>
      <c r="DS115" s="10"/>
      <c r="DT115" s="11"/>
      <c r="DU115" s="74">
        <f t="shared" si="2258"/>
        <v>0</v>
      </c>
      <c r="DV115" s="74">
        <f t="shared" si="2258"/>
        <v>0</v>
      </c>
      <c r="DW115" s="11"/>
      <c r="DX115" s="12" t="e">
        <f t="shared" si="2219"/>
        <v>#DIV/0!</v>
      </c>
      <c r="DY115" s="11"/>
      <c r="DZ115" s="12" t="e">
        <f t="shared" si="2220"/>
        <v>#DIV/0!</v>
      </c>
      <c r="EA115" s="13"/>
      <c r="EB115" s="11"/>
      <c r="EC115" s="11"/>
      <c r="ED115" s="14"/>
      <c r="EE115" s="10"/>
      <c r="EF115" s="11"/>
      <c r="EG115" s="74">
        <f t="shared" si="2259"/>
        <v>0</v>
      </c>
      <c r="EH115" s="74">
        <f t="shared" si="2259"/>
        <v>0</v>
      </c>
      <c r="EI115" s="11"/>
      <c r="EJ115" s="12" t="e">
        <f t="shared" si="2222"/>
        <v>#DIV/0!</v>
      </c>
      <c r="EK115" s="11"/>
      <c r="EL115" s="12" t="e">
        <f t="shared" si="2223"/>
        <v>#DIV/0!</v>
      </c>
      <c r="EM115" s="13"/>
      <c r="EN115" s="11"/>
      <c r="EO115" s="11"/>
      <c r="EP115" s="14"/>
      <c r="EQ115" s="10"/>
      <c r="ER115" s="11"/>
      <c r="ES115" s="74">
        <f t="shared" si="2260"/>
        <v>0</v>
      </c>
      <c r="ET115" s="74">
        <f t="shared" si="2260"/>
        <v>0</v>
      </c>
      <c r="EU115" s="11"/>
      <c r="EV115" s="12" t="e">
        <f t="shared" si="2225"/>
        <v>#DIV/0!</v>
      </c>
      <c r="EW115" s="11"/>
      <c r="EX115" s="12" t="e">
        <f t="shared" si="2226"/>
        <v>#DIV/0!</v>
      </c>
      <c r="EY115" s="13"/>
      <c r="EZ115" s="11"/>
      <c r="FA115" s="11"/>
      <c r="FB115" s="14"/>
      <c r="FC115" s="10"/>
      <c r="FD115" s="11"/>
      <c r="FE115" s="74">
        <f t="shared" si="2261"/>
        <v>0</v>
      </c>
      <c r="FF115" s="74">
        <f t="shared" si="2261"/>
        <v>0</v>
      </c>
      <c r="FG115" s="11"/>
      <c r="FH115" s="12" t="e">
        <f t="shared" si="2228"/>
        <v>#DIV/0!</v>
      </c>
      <c r="FI115" s="11"/>
      <c r="FJ115" s="12" t="e">
        <f t="shared" si="2229"/>
        <v>#DIV/0!</v>
      </c>
      <c r="FK115" s="13"/>
      <c r="FL115" s="11"/>
      <c r="FM115" s="11"/>
      <c r="FN115" s="14"/>
      <c r="FO115" s="10"/>
      <c r="FP115" s="11"/>
      <c r="FQ115" s="74">
        <f t="shared" si="2262"/>
        <v>0</v>
      </c>
      <c r="FR115" s="74">
        <f t="shared" si="2262"/>
        <v>0</v>
      </c>
      <c r="FS115" s="11"/>
      <c r="FT115" s="12" t="e">
        <f t="shared" si="2231"/>
        <v>#DIV/0!</v>
      </c>
      <c r="FU115" s="11"/>
      <c r="FV115" s="12" t="e">
        <f t="shared" si="2232"/>
        <v>#DIV/0!</v>
      </c>
      <c r="FW115" s="13"/>
      <c r="FX115" s="11"/>
      <c r="FY115" s="11"/>
      <c r="FZ115" s="14"/>
      <c r="GA115" s="10"/>
      <c r="GB115" s="11"/>
      <c r="GC115" s="74">
        <f t="shared" si="2263"/>
        <v>0</v>
      </c>
      <c r="GD115" s="74">
        <f t="shared" si="2263"/>
        <v>0</v>
      </c>
      <c r="GE115" s="11"/>
      <c r="GF115" s="12" t="e">
        <f t="shared" si="2234"/>
        <v>#DIV/0!</v>
      </c>
      <c r="GG115" s="11"/>
      <c r="GH115" s="12" t="e">
        <f t="shared" si="2235"/>
        <v>#DIV/0!</v>
      </c>
      <c r="GI115" s="13"/>
      <c r="GJ115" s="11"/>
      <c r="GK115" s="11"/>
      <c r="GL115" s="14"/>
      <c r="GM115" s="10"/>
      <c r="GN115" s="11"/>
      <c r="GO115" s="74">
        <f t="shared" si="2264"/>
        <v>0</v>
      </c>
      <c r="GP115" s="74">
        <f t="shared" si="2264"/>
        <v>0</v>
      </c>
      <c r="GQ115" s="11"/>
      <c r="GR115" s="12" t="e">
        <f t="shared" si="2237"/>
        <v>#DIV/0!</v>
      </c>
      <c r="GS115" s="11"/>
      <c r="GT115" s="12" t="e">
        <f t="shared" si="2238"/>
        <v>#DIV/0!</v>
      </c>
      <c r="GU115" s="13"/>
      <c r="GV115" s="11"/>
      <c r="GW115" s="11"/>
      <c r="GX115" s="14"/>
      <c r="GY115" s="10"/>
      <c r="GZ115" s="11"/>
      <c r="HA115" s="74">
        <f t="shared" si="2265"/>
        <v>0</v>
      </c>
      <c r="HB115" s="74">
        <f t="shared" si="2265"/>
        <v>0</v>
      </c>
      <c r="HC115" s="11"/>
      <c r="HD115" s="12" t="e">
        <f t="shared" si="2240"/>
        <v>#DIV/0!</v>
      </c>
      <c r="HE115" s="11"/>
      <c r="HF115" s="12" t="e">
        <f t="shared" si="2241"/>
        <v>#DIV/0!</v>
      </c>
      <c r="HG115" s="13"/>
      <c r="HH115" s="11"/>
      <c r="HI115" s="11"/>
      <c r="HJ115" s="14"/>
      <c r="HK115" s="10">
        <f t="shared" si="2242"/>
        <v>20</v>
      </c>
      <c r="HL115" s="11">
        <f t="shared" si="2242"/>
        <v>0</v>
      </c>
      <c r="HM115" s="11">
        <f t="shared" si="2242"/>
        <v>3353</v>
      </c>
      <c r="HN115" s="11">
        <f t="shared" si="2242"/>
        <v>275</v>
      </c>
      <c r="HO115" s="11">
        <f t="shared" si="2243"/>
        <v>1557</v>
      </c>
      <c r="HP115" s="215">
        <f>+(HO115)/HM115</f>
        <v>0.46436027438115118</v>
      </c>
      <c r="HQ115" s="15">
        <f t="shared" si="2245"/>
        <v>160</v>
      </c>
      <c r="HR115" s="12">
        <f t="shared" si="2266"/>
        <v>0.10276172125883108</v>
      </c>
      <c r="HS115" s="16">
        <v>64.099999999999994</v>
      </c>
      <c r="HT115" s="17">
        <v>1299</v>
      </c>
      <c r="HU115" s="16">
        <f t="shared" si="2246"/>
        <v>83.429672447013488</v>
      </c>
      <c r="HV115" s="15"/>
      <c r="HW115" s="14"/>
    </row>
    <row r="116" spans="1:231" ht="18.75" x14ac:dyDescent="0.25">
      <c r="A116" s="226"/>
      <c r="B116" s="41">
        <f t="shared" si="1136"/>
        <v>44515</v>
      </c>
      <c r="C116" s="10"/>
      <c r="D116" s="11"/>
      <c r="E116" s="74">
        <f t="shared" si="2247"/>
        <v>814</v>
      </c>
      <c r="F116" s="74">
        <f t="shared" si="2247"/>
        <v>66</v>
      </c>
      <c r="G116" s="11">
        <v>406</v>
      </c>
      <c r="H116" s="12">
        <f t="shared" si="2190"/>
        <v>0.53562653562653562</v>
      </c>
      <c r="I116" s="11">
        <v>30</v>
      </c>
      <c r="J116" s="12">
        <f t="shared" si="2248"/>
        <v>6.8807339449541288E-2</v>
      </c>
      <c r="K116" s="11"/>
      <c r="L116" s="11"/>
      <c r="M116" s="18"/>
      <c r="N116" s="20"/>
      <c r="O116" s="10">
        <v>2</v>
      </c>
      <c r="P116" s="11"/>
      <c r="Q116" s="74">
        <f t="shared" si="2249"/>
        <v>820</v>
      </c>
      <c r="R116" s="74">
        <f t="shared" si="2249"/>
        <v>68</v>
      </c>
      <c r="S116" s="11">
        <v>347</v>
      </c>
      <c r="T116" s="12">
        <f t="shared" si="2192"/>
        <v>0.46097560975609758</v>
      </c>
      <c r="U116" s="11">
        <v>31</v>
      </c>
      <c r="V116" s="12">
        <f t="shared" si="2193"/>
        <v>8.2010582010582006E-2</v>
      </c>
      <c r="W116" s="11"/>
      <c r="X116" s="11"/>
      <c r="Y116" s="18"/>
      <c r="Z116" s="20"/>
      <c r="AA116" s="10"/>
      <c r="AB116" s="11"/>
      <c r="AC116" s="74">
        <f t="shared" si="2250"/>
        <v>100</v>
      </c>
      <c r="AD116" s="74">
        <f t="shared" si="2250"/>
        <v>9</v>
      </c>
      <c r="AE116" s="11">
        <v>33</v>
      </c>
      <c r="AF116" s="12">
        <f t="shared" si="2195"/>
        <v>0.43</v>
      </c>
      <c r="AG116" s="11">
        <v>10</v>
      </c>
      <c r="AH116" s="12">
        <f t="shared" si="2196"/>
        <v>0.23255813953488372</v>
      </c>
      <c r="AI116" s="11"/>
      <c r="AJ116" s="11"/>
      <c r="AK116" s="18"/>
      <c r="AL116" s="20"/>
      <c r="AM116" s="10"/>
      <c r="AN116" s="11"/>
      <c r="AO116" s="74">
        <f t="shared" si="2251"/>
        <v>819</v>
      </c>
      <c r="AP116" s="74">
        <f t="shared" si="2251"/>
        <v>67</v>
      </c>
      <c r="AQ116" s="11">
        <v>371</v>
      </c>
      <c r="AR116" s="12">
        <f t="shared" si="2198"/>
        <v>0.49816849816849818</v>
      </c>
      <c r="AS116" s="11">
        <v>37</v>
      </c>
      <c r="AT116" s="12">
        <f t="shared" si="2199"/>
        <v>9.0686274509803919E-2</v>
      </c>
      <c r="AU116" s="11"/>
      <c r="AV116" s="11"/>
      <c r="AW116" s="18"/>
      <c r="AX116" s="20"/>
      <c r="AY116" s="10">
        <v>1</v>
      </c>
      <c r="AZ116" s="11"/>
      <c r="BA116" s="74">
        <f t="shared" si="2252"/>
        <v>797</v>
      </c>
      <c r="BB116" s="74">
        <f t="shared" si="2252"/>
        <v>65</v>
      </c>
      <c r="BC116" s="11">
        <v>364</v>
      </c>
      <c r="BD116" s="12">
        <f t="shared" si="2201"/>
        <v>0.50439146800501877</v>
      </c>
      <c r="BE116" s="11">
        <v>38</v>
      </c>
      <c r="BF116" s="12">
        <f t="shared" si="2202"/>
        <v>9.4527363184079602E-2</v>
      </c>
      <c r="BG116" s="11"/>
      <c r="BH116" s="11"/>
      <c r="BI116" s="18"/>
      <c r="BJ116" s="20"/>
      <c r="BK116" s="10"/>
      <c r="BL116" s="11"/>
      <c r="BM116" s="74">
        <f t="shared" si="2253"/>
        <v>0</v>
      </c>
      <c r="BN116" s="74">
        <f t="shared" si="2253"/>
        <v>0</v>
      </c>
      <c r="BO116" s="11"/>
      <c r="BP116" s="12" t="e">
        <f t="shared" si="2204"/>
        <v>#DIV/0!</v>
      </c>
      <c r="BQ116" s="11"/>
      <c r="BR116" s="12" t="e">
        <f t="shared" si="2205"/>
        <v>#DIV/0!</v>
      </c>
      <c r="BS116" s="11"/>
      <c r="BT116" s="11"/>
      <c r="BU116" s="18"/>
      <c r="BV116" s="20"/>
      <c r="BW116" s="10"/>
      <c r="BX116" s="11"/>
      <c r="BY116" s="74">
        <f t="shared" si="2254"/>
        <v>0</v>
      </c>
      <c r="BZ116" s="74">
        <f t="shared" si="2254"/>
        <v>0</v>
      </c>
      <c r="CA116" s="11"/>
      <c r="CB116" s="12" t="e">
        <f t="shared" si="2207"/>
        <v>#DIV/0!</v>
      </c>
      <c r="CC116" s="11"/>
      <c r="CD116" s="12" t="e">
        <f t="shared" si="2208"/>
        <v>#DIV/0!</v>
      </c>
      <c r="CE116" s="11"/>
      <c r="CF116" s="11"/>
      <c r="CG116" s="18"/>
      <c r="CH116" s="20"/>
      <c r="CI116" s="10"/>
      <c r="CJ116" s="11"/>
      <c r="CK116" s="74">
        <f t="shared" si="2255"/>
        <v>0</v>
      </c>
      <c r="CL116" s="74">
        <f t="shared" si="2255"/>
        <v>0</v>
      </c>
      <c r="CM116" s="11"/>
      <c r="CN116" s="12" t="e">
        <f t="shared" si="2210"/>
        <v>#DIV/0!</v>
      </c>
      <c r="CO116" s="11"/>
      <c r="CP116" s="12" t="e">
        <f t="shared" si="2211"/>
        <v>#DIV/0!</v>
      </c>
      <c r="CQ116" s="11"/>
      <c r="CR116" s="11"/>
      <c r="CS116" s="18"/>
      <c r="CT116" s="20"/>
      <c r="CU116" s="10"/>
      <c r="CV116" s="11"/>
      <c r="CW116" s="74">
        <f t="shared" si="2256"/>
        <v>0</v>
      </c>
      <c r="CX116" s="74">
        <f t="shared" si="2256"/>
        <v>0</v>
      </c>
      <c r="CY116" s="11"/>
      <c r="CZ116" s="12" t="e">
        <f t="shared" si="2213"/>
        <v>#DIV/0!</v>
      </c>
      <c r="DA116" s="11"/>
      <c r="DB116" s="12" t="e">
        <f t="shared" si="2214"/>
        <v>#DIV/0!</v>
      </c>
      <c r="DC116" s="11"/>
      <c r="DD116" s="11"/>
      <c r="DE116" s="18"/>
      <c r="DF116" s="20"/>
      <c r="DG116" s="10"/>
      <c r="DH116" s="11"/>
      <c r="DI116" s="74">
        <f t="shared" si="2257"/>
        <v>0</v>
      </c>
      <c r="DJ116" s="74">
        <f t="shared" si="2257"/>
        <v>0</v>
      </c>
      <c r="DK116" s="11"/>
      <c r="DL116" s="12" t="e">
        <f t="shared" si="2216"/>
        <v>#DIV/0!</v>
      </c>
      <c r="DM116" s="11"/>
      <c r="DN116" s="12" t="e">
        <f t="shared" si="2217"/>
        <v>#DIV/0!</v>
      </c>
      <c r="DO116" s="11"/>
      <c r="DP116" s="11"/>
      <c r="DQ116" s="18"/>
      <c r="DR116" s="20"/>
      <c r="DS116" s="10"/>
      <c r="DT116" s="11"/>
      <c r="DU116" s="74">
        <f t="shared" si="2258"/>
        <v>0</v>
      </c>
      <c r="DV116" s="74">
        <f t="shared" si="2258"/>
        <v>0</v>
      </c>
      <c r="DW116" s="11"/>
      <c r="DX116" s="12" t="e">
        <f t="shared" si="2219"/>
        <v>#DIV/0!</v>
      </c>
      <c r="DY116" s="11"/>
      <c r="DZ116" s="12" t="e">
        <f t="shared" si="2220"/>
        <v>#DIV/0!</v>
      </c>
      <c r="EA116" s="11"/>
      <c r="EB116" s="11"/>
      <c r="EC116" s="18"/>
      <c r="ED116" s="20"/>
      <c r="EE116" s="10"/>
      <c r="EF116" s="11"/>
      <c r="EG116" s="74">
        <f t="shared" si="2259"/>
        <v>0</v>
      </c>
      <c r="EH116" s="74">
        <f t="shared" si="2259"/>
        <v>0</v>
      </c>
      <c r="EI116" s="11"/>
      <c r="EJ116" s="12" t="e">
        <f t="shared" si="2222"/>
        <v>#DIV/0!</v>
      </c>
      <c r="EK116" s="11"/>
      <c r="EL116" s="12" t="e">
        <f t="shared" si="2223"/>
        <v>#DIV/0!</v>
      </c>
      <c r="EM116" s="11"/>
      <c r="EN116" s="11"/>
      <c r="EO116" s="18"/>
      <c r="EP116" s="20"/>
      <c r="EQ116" s="10"/>
      <c r="ER116" s="11"/>
      <c r="ES116" s="74">
        <f t="shared" si="2260"/>
        <v>0</v>
      </c>
      <c r="ET116" s="74">
        <f t="shared" si="2260"/>
        <v>0</v>
      </c>
      <c r="EU116" s="11"/>
      <c r="EV116" s="12" t="e">
        <f t="shared" si="2225"/>
        <v>#DIV/0!</v>
      </c>
      <c r="EW116" s="11"/>
      <c r="EX116" s="12" t="e">
        <f t="shared" si="2226"/>
        <v>#DIV/0!</v>
      </c>
      <c r="EY116" s="11"/>
      <c r="EZ116" s="11"/>
      <c r="FA116" s="18"/>
      <c r="FB116" s="20"/>
      <c r="FC116" s="10"/>
      <c r="FD116" s="11"/>
      <c r="FE116" s="74">
        <f t="shared" si="2261"/>
        <v>0</v>
      </c>
      <c r="FF116" s="74">
        <f t="shared" si="2261"/>
        <v>0</v>
      </c>
      <c r="FG116" s="11"/>
      <c r="FH116" s="12" t="e">
        <f t="shared" si="2228"/>
        <v>#DIV/0!</v>
      </c>
      <c r="FI116" s="11"/>
      <c r="FJ116" s="12" t="e">
        <f t="shared" si="2229"/>
        <v>#DIV/0!</v>
      </c>
      <c r="FK116" s="11"/>
      <c r="FL116" s="11"/>
      <c r="FM116" s="18"/>
      <c r="FN116" s="20"/>
      <c r="FO116" s="10"/>
      <c r="FP116" s="11"/>
      <c r="FQ116" s="74">
        <f t="shared" si="2262"/>
        <v>0</v>
      </c>
      <c r="FR116" s="74">
        <f t="shared" si="2262"/>
        <v>0</v>
      </c>
      <c r="FS116" s="11"/>
      <c r="FT116" s="12" t="e">
        <f t="shared" si="2231"/>
        <v>#DIV/0!</v>
      </c>
      <c r="FU116" s="11"/>
      <c r="FV116" s="12" t="e">
        <f t="shared" si="2232"/>
        <v>#DIV/0!</v>
      </c>
      <c r="FW116" s="11"/>
      <c r="FX116" s="11"/>
      <c r="FY116" s="18"/>
      <c r="FZ116" s="20"/>
      <c r="GA116" s="10"/>
      <c r="GB116" s="11"/>
      <c r="GC116" s="74">
        <f t="shared" si="2263"/>
        <v>0</v>
      </c>
      <c r="GD116" s="74">
        <f t="shared" si="2263"/>
        <v>0</v>
      </c>
      <c r="GE116" s="11"/>
      <c r="GF116" s="12" t="e">
        <f t="shared" si="2234"/>
        <v>#DIV/0!</v>
      </c>
      <c r="GG116" s="11"/>
      <c r="GH116" s="12" t="e">
        <f t="shared" si="2235"/>
        <v>#DIV/0!</v>
      </c>
      <c r="GI116" s="11"/>
      <c r="GJ116" s="11"/>
      <c r="GK116" s="18"/>
      <c r="GL116" s="20"/>
      <c r="GM116" s="10"/>
      <c r="GN116" s="11"/>
      <c r="GO116" s="74">
        <f t="shared" si="2264"/>
        <v>0</v>
      </c>
      <c r="GP116" s="74">
        <f t="shared" si="2264"/>
        <v>0</v>
      </c>
      <c r="GQ116" s="11"/>
      <c r="GR116" s="12" t="e">
        <f t="shared" si="2237"/>
        <v>#DIV/0!</v>
      </c>
      <c r="GS116" s="11"/>
      <c r="GT116" s="12" t="e">
        <f t="shared" si="2238"/>
        <v>#DIV/0!</v>
      </c>
      <c r="GU116" s="11"/>
      <c r="GV116" s="11"/>
      <c r="GW116" s="18"/>
      <c r="GX116" s="20"/>
      <c r="GY116" s="10"/>
      <c r="GZ116" s="11"/>
      <c r="HA116" s="74">
        <f t="shared" si="2265"/>
        <v>0</v>
      </c>
      <c r="HB116" s="74">
        <f t="shared" si="2265"/>
        <v>0</v>
      </c>
      <c r="HC116" s="11"/>
      <c r="HD116" s="12" t="e">
        <f t="shared" si="2240"/>
        <v>#DIV/0!</v>
      </c>
      <c r="HE116" s="11"/>
      <c r="HF116" s="12" t="e">
        <f t="shared" si="2241"/>
        <v>#DIV/0!</v>
      </c>
      <c r="HG116" s="11"/>
      <c r="HH116" s="11"/>
      <c r="HI116" s="18"/>
      <c r="HJ116" s="20"/>
      <c r="HK116" s="10">
        <f t="shared" si="2242"/>
        <v>3</v>
      </c>
      <c r="HL116" s="11">
        <f t="shared" si="2242"/>
        <v>0</v>
      </c>
      <c r="HM116" s="11">
        <f t="shared" si="2242"/>
        <v>3350</v>
      </c>
      <c r="HN116" s="11">
        <f t="shared" si="2242"/>
        <v>275</v>
      </c>
      <c r="HO116" s="11">
        <f t="shared" si="2243"/>
        <v>1667</v>
      </c>
      <c r="HP116" s="215">
        <f t="shared" ref="HP116:HP119" si="2267">+(HO116)/HM116</f>
        <v>0.49761194029850747</v>
      </c>
      <c r="HQ116" s="15">
        <f t="shared" si="2245"/>
        <v>146</v>
      </c>
      <c r="HR116" s="12">
        <f t="shared" si="2266"/>
        <v>8.7582483503299335E-2</v>
      </c>
      <c r="HS116" s="16">
        <v>64.3</v>
      </c>
      <c r="HT116" s="17">
        <v>1443</v>
      </c>
      <c r="HU116" s="16">
        <f t="shared" si="2246"/>
        <v>86.562687462507498</v>
      </c>
      <c r="HV116" s="18"/>
      <c r="HW116" s="20"/>
    </row>
    <row r="117" spans="1:231" ht="18.75" x14ac:dyDescent="0.25">
      <c r="A117" s="226"/>
      <c r="B117" s="41">
        <f t="shared" si="1136"/>
        <v>44516</v>
      </c>
      <c r="C117" s="10"/>
      <c r="D117" s="11">
        <v>2</v>
      </c>
      <c r="E117" s="74">
        <f t="shared" si="2247"/>
        <v>814</v>
      </c>
      <c r="F117" s="74">
        <f t="shared" si="2247"/>
        <v>64</v>
      </c>
      <c r="G117" s="11">
        <v>436</v>
      </c>
      <c r="H117" s="12">
        <f t="shared" si="2190"/>
        <v>0.5823095823095823</v>
      </c>
      <c r="I117" s="11">
        <v>38</v>
      </c>
      <c r="J117" s="12">
        <f t="shared" si="2248"/>
        <v>8.0168776371308023E-2</v>
      </c>
      <c r="K117" s="13"/>
      <c r="L117" s="13"/>
      <c r="M117" s="25">
        <v>4005</v>
      </c>
      <c r="N117" s="38">
        <v>4400</v>
      </c>
      <c r="O117" s="10">
        <v>1</v>
      </c>
      <c r="P117" s="11"/>
      <c r="Q117" s="74">
        <f t="shared" si="2249"/>
        <v>819</v>
      </c>
      <c r="R117" s="74">
        <f t="shared" si="2249"/>
        <v>68</v>
      </c>
      <c r="S117" s="11">
        <v>380</v>
      </c>
      <c r="T117" s="12">
        <f t="shared" si="2192"/>
        <v>0.51770451770451775</v>
      </c>
      <c r="U117" s="11">
        <v>44</v>
      </c>
      <c r="V117" s="12">
        <f t="shared" si="2193"/>
        <v>0.10377358490566038</v>
      </c>
      <c r="W117" s="13"/>
      <c r="X117" s="13"/>
      <c r="Y117" s="25">
        <v>4005</v>
      </c>
      <c r="Z117" s="38">
        <v>4400</v>
      </c>
      <c r="AA117" s="10">
        <v>2</v>
      </c>
      <c r="AB117" s="11"/>
      <c r="AC117" s="74">
        <f t="shared" si="2250"/>
        <v>98</v>
      </c>
      <c r="AD117" s="74">
        <f t="shared" si="2250"/>
        <v>9</v>
      </c>
      <c r="AE117" s="11">
        <v>35</v>
      </c>
      <c r="AF117" s="12">
        <f t="shared" si="2195"/>
        <v>0.41836734693877553</v>
      </c>
      <c r="AG117" s="11">
        <v>6</v>
      </c>
      <c r="AH117" s="12">
        <f t="shared" si="2196"/>
        <v>0.14634146341463414</v>
      </c>
      <c r="AI117" s="13"/>
      <c r="AJ117" s="13"/>
      <c r="AK117" s="25">
        <v>4005</v>
      </c>
      <c r="AL117" s="38">
        <v>4400</v>
      </c>
      <c r="AM117" s="10"/>
      <c r="AN117" s="11">
        <v>1</v>
      </c>
      <c r="AO117" s="74">
        <f t="shared" si="2251"/>
        <v>819</v>
      </c>
      <c r="AP117" s="74">
        <f t="shared" si="2251"/>
        <v>66</v>
      </c>
      <c r="AQ117" s="11">
        <v>406</v>
      </c>
      <c r="AR117" s="12">
        <f t="shared" si="2198"/>
        <v>0.51648351648351654</v>
      </c>
      <c r="AS117" s="11">
        <v>17</v>
      </c>
      <c r="AT117" s="12">
        <f t="shared" si="2199"/>
        <v>4.0189125295508277E-2</v>
      </c>
      <c r="AU117" s="13"/>
      <c r="AV117" s="13"/>
      <c r="AW117" s="25">
        <v>4005</v>
      </c>
      <c r="AX117" s="38">
        <v>4400</v>
      </c>
      <c r="AY117" s="10">
        <v>1</v>
      </c>
      <c r="AZ117" s="11"/>
      <c r="BA117" s="74">
        <f t="shared" si="2252"/>
        <v>796</v>
      </c>
      <c r="BB117" s="74">
        <f t="shared" si="2252"/>
        <v>65</v>
      </c>
      <c r="BC117" s="11">
        <v>363</v>
      </c>
      <c r="BD117" s="12">
        <f t="shared" si="2201"/>
        <v>0.49497487437185927</v>
      </c>
      <c r="BE117" s="11">
        <v>31</v>
      </c>
      <c r="BF117" s="12">
        <f t="shared" si="2202"/>
        <v>7.8680203045685279E-2</v>
      </c>
      <c r="BG117" s="13"/>
      <c r="BH117" s="13"/>
      <c r="BI117" s="25">
        <v>4005</v>
      </c>
      <c r="BJ117" s="38">
        <v>4400</v>
      </c>
      <c r="BK117" s="10"/>
      <c r="BL117" s="11"/>
      <c r="BM117" s="74">
        <f t="shared" si="2253"/>
        <v>0</v>
      </c>
      <c r="BN117" s="74">
        <f t="shared" si="2253"/>
        <v>0</v>
      </c>
      <c r="BO117" s="11"/>
      <c r="BP117" s="12" t="e">
        <f t="shared" si="2204"/>
        <v>#DIV/0!</v>
      </c>
      <c r="BQ117" s="11"/>
      <c r="BR117" s="12" t="e">
        <f t="shared" si="2205"/>
        <v>#DIV/0!</v>
      </c>
      <c r="BS117" s="13"/>
      <c r="BT117" s="13"/>
      <c r="BU117" s="25"/>
      <c r="BV117" s="38"/>
      <c r="BW117" s="10"/>
      <c r="BX117" s="11"/>
      <c r="BY117" s="74">
        <f t="shared" si="2254"/>
        <v>0</v>
      </c>
      <c r="BZ117" s="74">
        <f t="shared" si="2254"/>
        <v>0</v>
      </c>
      <c r="CA117" s="11"/>
      <c r="CB117" s="12" t="e">
        <f t="shared" si="2207"/>
        <v>#DIV/0!</v>
      </c>
      <c r="CC117" s="11"/>
      <c r="CD117" s="12" t="e">
        <f t="shared" si="2208"/>
        <v>#DIV/0!</v>
      </c>
      <c r="CE117" s="13"/>
      <c r="CF117" s="13"/>
      <c r="CG117" s="25"/>
      <c r="CH117" s="38"/>
      <c r="CI117" s="10"/>
      <c r="CJ117" s="11"/>
      <c r="CK117" s="74">
        <f t="shared" si="2255"/>
        <v>0</v>
      </c>
      <c r="CL117" s="74">
        <f t="shared" si="2255"/>
        <v>0</v>
      </c>
      <c r="CM117" s="11"/>
      <c r="CN117" s="12" t="e">
        <f t="shared" si="2210"/>
        <v>#DIV/0!</v>
      </c>
      <c r="CO117" s="11"/>
      <c r="CP117" s="12" t="e">
        <f t="shared" si="2211"/>
        <v>#DIV/0!</v>
      </c>
      <c r="CQ117" s="13"/>
      <c r="CR117" s="13"/>
      <c r="CS117" s="25"/>
      <c r="CT117" s="38"/>
      <c r="CU117" s="10"/>
      <c r="CV117" s="11"/>
      <c r="CW117" s="74">
        <f t="shared" si="2256"/>
        <v>0</v>
      </c>
      <c r="CX117" s="74">
        <f t="shared" si="2256"/>
        <v>0</v>
      </c>
      <c r="CY117" s="11"/>
      <c r="CZ117" s="12" t="e">
        <f t="shared" si="2213"/>
        <v>#DIV/0!</v>
      </c>
      <c r="DA117" s="11"/>
      <c r="DB117" s="12" t="e">
        <f t="shared" si="2214"/>
        <v>#DIV/0!</v>
      </c>
      <c r="DC117" s="13"/>
      <c r="DD117" s="13"/>
      <c r="DE117" s="25"/>
      <c r="DF117" s="38"/>
      <c r="DG117" s="10"/>
      <c r="DH117" s="11"/>
      <c r="DI117" s="74">
        <f t="shared" si="2257"/>
        <v>0</v>
      </c>
      <c r="DJ117" s="74">
        <f t="shared" si="2257"/>
        <v>0</v>
      </c>
      <c r="DK117" s="11"/>
      <c r="DL117" s="12" t="e">
        <f t="shared" si="2216"/>
        <v>#DIV/0!</v>
      </c>
      <c r="DM117" s="11"/>
      <c r="DN117" s="12" t="e">
        <f t="shared" si="2217"/>
        <v>#DIV/0!</v>
      </c>
      <c r="DO117" s="13"/>
      <c r="DP117" s="13"/>
      <c r="DQ117" s="25"/>
      <c r="DR117" s="38"/>
      <c r="DS117" s="10"/>
      <c r="DT117" s="11"/>
      <c r="DU117" s="74">
        <f t="shared" si="2258"/>
        <v>0</v>
      </c>
      <c r="DV117" s="74">
        <f t="shared" si="2258"/>
        <v>0</v>
      </c>
      <c r="DW117" s="11"/>
      <c r="DX117" s="12" t="e">
        <f t="shared" si="2219"/>
        <v>#DIV/0!</v>
      </c>
      <c r="DY117" s="11"/>
      <c r="DZ117" s="12" t="e">
        <f t="shared" si="2220"/>
        <v>#DIV/0!</v>
      </c>
      <c r="EA117" s="13"/>
      <c r="EB117" s="13"/>
      <c r="EC117" s="25"/>
      <c r="ED117" s="38"/>
      <c r="EE117" s="10"/>
      <c r="EF117" s="11"/>
      <c r="EG117" s="74">
        <f t="shared" si="2259"/>
        <v>0</v>
      </c>
      <c r="EH117" s="74">
        <f t="shared" si="2259"/>
        <v>0</v>
      </c>
      <c r="EI117" s="11"/>
      <c r="EJ117" s="12" t="e">
        <f t="shared" si="2222"/>
        <v>#DIV/0!</v>
      </c>
      <c r="EK117" s="11"/>
      <c r="EL117" s="12" t="e">
        <f t="shared" si="2223"/>
        <v>#DIV/0!</v>
      </c>
      <c r="EM117" s="13"/>
      <c r="EN117" s="13"/>
      <c r="EO117" s="25"/>
      <c r="EP117" s="38"/>
      <c r="EQ117" s="10"/>
      <c r="ER117" s="11"/>
      <c r="ES117" s="74">
        <f t="shared" si="2260"/>
        <v>0</v>
      </c>
      <c r="ET117" s="74">
        <f t="shared" si="2260"/>
        <v>0</v>
      </c>
      <c r="EU117" s="11"/>
      <c r="EV117" s="12" t="e">
        <f t="shared" si="2225"/>
        <v>#DIV/0!</v>
      </c>
      <c r="EW117" s="11"/>
      <c r="EX117" s="12" t="e">
        <f t="shared" si="2226"/>
        <v>#DIV/0!</v>
      </c>
      <c r="EY117" s="13"/>
      <c r="EZ117" s="13"/>
      <c r="FA117" s="25"/>
      <c r="FB117" s="38"/>
      <c r="FC117" s="10"/>
      <c r="FD117" s="11"/>
      <c r="FE117" s="74">
        <f t="shared" si="2261"/>
        <v>0</v>
      </c>
      <c r="FF117" s="74">
        <f t="shared" si="2261"/>
        <v>0</v>
      </c>
      <c r="FG117" s="11"/>
      <c r="FH117" s="12" t="e">
        <f t="shared" si="2228"/>
        <v>#DIV/0!</v>
      </c>
      <c r="FI117" s="11"/>
      <c r="FJ117" s="12" t="e">
        <f t="shared" si="2229"/>
        <v>#DIV/0!</v>
      </c>
      <c r="FK117" s="13"/>
      <c r="FL117" s="13"/>
      <c r="FM117" s="25"/>
      <c r="FN117" s="38"/>
      <c r="FO117" s="10"/>
      <c r="FP117" s="11"/>
      <c r="FQ117" s="74">
        <f t="shared" si="2262"/>
        <v>0</v>
      </c>
      <c r="FR117" s="74">
        <f t="shared" si="2262"/>
        <v>0</v>
      </c>
      <c r="FS117" s="11"/>
      <c r="FT117" s="12" t="e">
        <f t="shared" si="2231"/>
        <v>#DIV/0!</v>
      </c>
      <c r="FU117" s="11"/>
      <c r="FV117" s="12" t="e">
        <f t="shared" si="2232"/>
        <v>#DIV/0!</v>
      </c>
      <c r="FW117" s="13"/>
      <c r="FX117" s="13"/>
      <c r="FY117" s="25"/>
      <c r="FZ117" s="38"/>
      <c r="GA117" s="10"/>
      <c r="GB117" s="11"/>
      <c r="GC117" s="74">
        <f t="shared" si="2263"/>
        <v>0</v>
      </c>
      <c r="GD117" s="74">
        <f t="shared" si="2263"/>
        <v>0</v>
      </c>
      <c r="GE117" s="11"/>
      <c r="GF117" s="12" t="e">
        <f t="shared" si="2234"/>
        <v>#DIV/0!</v>
      </c>
      <c r="GG117" s="11"/>
      <c r="GH117" s="12" t="e">
        <f t="shared" si="2235"/>
        <v>#DIV/0!</v>
      </c>
      <c r="GI117" s="13"/>
      <c r="GJ117" s="13"/>
      <c r="GK117" s="25"/>
      <c r="GL117" s="38"/>
      <c r="GM117" s="10"/>
      <c r="GN117" s="11"/>
      <c r="GO117" s="74">
        <f t="shared" si="2264"/>
        <v>0</v>
      </c>
      <c r="GP117" s="74">
        <f t="shared" si="2264"/>
        <v>0</v>
      </c>
      <c r="GQ117" s="11"/>
      <c r="GR117" s="12" t="e">
        <f t="shared" si="2237"/>
        <v>#DIV/0!</v>
      </c>
      <c r="GS117" s="11"/>
      <c r="GT117" s="12" t="e">
        <f t="shared" si="2238"/>
        <v>#DIV/0!</v>
      </c>
      <c r="GU117" s="13"/>
      <c r="GV117" s="13"/>
      <c r="GW117" s="25"/>
      <c r="GX117" s="38"/>
      <c r="GY117" s="10"/>
      <c r="GZ117" s="11"/>
      <c r="HA117" s="74">
        <f t="shared" si="2265"/>
        <v>0</v>
      </c>
      <c r="HB117" s="74">
        <f t="shared" si="2265"/>
        <v>0</v>
      </c>
      <c r="HC117" s="11"/>
      <c r="HD117" s="12" t="e">
        <f t="shared" si="2240"/>
        <v>#DIV/0!</v>
      </c>
      <c r="HE117" s="11"/>
      <c r="HF117" s="12" t="e">
        <f t="shared" si="2241"/>
        <v>#DIV/0!</v>
      </c>
      <c r="HG117" s="13"/>
      <c r="HH117" s="13"/>
      <c r="HI117" s="25"/>
      <c r="HJ117" s="38"/>
      <c r="HK117" s="10">
        <f t="shared" si="2242"/>
        <v>4</v>
      </c>
      <c r="HL117" s="207">
        <f t="shared" si="2242"/>
        <v>3</v>
      </c>
      <c r="HM117" s="11">
        <f t="shared" si="2242"/>
        <v>3346</v>
      </c>
      <c r="HN117" s="11">
        <f t="shared" si="2242"/>
        <v>272</v>
      </c>
      <c r="HO117" s="11">
        <f t="shared" si="2243"/>
        <v>1756</v>
      </c>
      <c r="HP117" s="215">
        <f t="shared" si="2267"/>
        <v>0.52480573819485954</v>
      </c>
      <c r="HQ117" s="15">
        <f t="shared" si="2245"/>
        <v>136</v>
      </c>
      <c r="HR117" s="12">
        <f t="shared" si="2266"/>
        <v>7.7448747152619596E-2</v>
      </c>
      <c r="HS117" s="16">
        <v>64.8</v>
      </c>
      <c r="HT117" s="17">
        <v>1536</v>
      </c>
      <c r="HU117" s="16">
        <f t="shared" si="2246"/>
        <v>87.47152619589977</v>
      </c>
      <c r="HV117" s="23">
        <v>4005</v>
      </c>
      <c r="HW117" s="22">
        <v>4400</v>
      </c>
    </row>
    <row r="118" spans="1:231" ht="18.75" x14ac:dyDescent="0.25">
      <c r="A118" s="226"/>
      <c r="B118" s="41">
        <f t="shared" si="1136"/>
        <v>44517</v>
      </c>
      <c r="C118" s="10">
        <v>1</v>
      </c>
      <c r="D118" s="11"/>
      <c r="E118" s="74">
        <f t="shared" si="2247"/>
        <v>813</v>
      </c>
      <c r="F118" s="74">
        <f t="shared" si="2247"/>
        <v>64</v>
      </c>
      <c r="G118" s="11">
        <v>411</v>
      </c>
      <c r="H118" s="12">
        <f t="shared" si="2190"/>
        <v>0.54981549815498154</v>
      </c>
      <c r="I118" s="11">
        <v>36</v>
      </c>
      <c r="J118" s="12">
        <f t="shared" si="2248"/>
        <v>8.0536912751677847E-2</v>
      </c>
      <c r="K118" s="13"/>
      <c r="L118" s="11"/>
      <c r="M118" s="25">
        <v>4483.7288135593217</v>
      </c>
      <c r="N118" s="38">
        <v>4528.5714285714284</v>
      </c>
      <c r="O118" s="10">
        <v>2</v>
      </c>
      <c r="P118" s="11"/>
      <c r="Q118" s="74">
        <f t="shared" si="2249"/>
        <v>817</v>
      </c>
      <c r="R118" s="74">
        <f t="shared" si="2249"/>
        <v>68</v>
      </c>
      <c r="S118" s="11">
        <v>382</v>
      </c>
      <c r="T118" s="12">
        <f t="shared" si="2192"/>
        <v>0.51652386780905757</v>
      </c>
      <c r="U118" s="11">
        <v>40</v>
      </c>
      <c r="V118" s="12">
        <f t="shared" si="2193"/>
        <v>9.4786729857819899E-2</v>
      </c>
      <c r="W118" s="13"/>
      <c r="X118" s="11"/>
      <c r="Y118" s="25">
        <v>4601</v>
      </c>
      <c r="Z118" s="38">
        <v>4750.7692307692305</v>
      </c>
      <c r="AA118" s="10">
        <v>2</v>
      </c>
      <c r="AB118" s="11"/>
      <c r="AC118" s="74">
        <f t="shared" si="2250"/>
        <v>96</v>
      </c>
      <c r="AD118" s="74">
        <f t="shared" si="2250"/>
        <v>9</v>
      </c>
      <c r="AE118" s="11">
        <v>39</v>
      </c>
      <c r="AF118" s="12">
        <f t="shared" si="2195"/>
        <v>0.45833333333333331</v>
      </c>
      <c r="AG118" s="11">
        <v>5</v>
      </c>
      <c r="AH118" s="12">
        <f t="shared" si="2196"/>
        <v>0.11363636363636363</v>
      </c>
      <c r="AI118" s="13"/>
      <c r="AJ118" s="11"/>
      <c r="AK118" s="25">
        <v>4823.636363636364</v>
      </c>
      <c r="AL118" s="38">
        <v>4490</v>
      </c>
      <c r="AM118" s="10">
        <v>1</v>
      </c>
      <c r="AN118" s="11"/>
      <c r="AO118" s="74">
        <f t="shared" si="2251"/>
        <v>818</v>
      </c>
      <c r="AP118" s="74">
        <f t="shared" si="2251"/>
        <v>66</v>
      </c>
      <c r="AQ118" s="11">
        <v>415</v>
      </c>
      <c r="AR118" s="12">
        <f t="shared" si="2198"/>
        <v>0.5647921760391198</v>
      </c>
      <c r="AS118" s="11">
        <v>47</v>
      </c>
      <c r="AT118" s="12">
        <f t="shared" si="2199"/>
        <v>0.10173160173160173</v>
      </c>
      <c r="AU118" s="13"/>
      <c r="AV118" s="11"/>
      <c r="AW118" s="25">
        <v>4608.5714285714284</v>
      </c>
      <c r="AX118" s="38">
        <v>4825.3846153846152</v>
      </c>
      <c r="AY118" s="10"/>
      <c r="AZ118" s="11"/>
      <c r="BA118" s="74">
        <f t="shared" si="2252"/>
        <v>796</v>
      </c>
      <c r="BB118" s="74">
        <f t="shared" si="2252"/>
        <v>65</v>
      </c>
      <c r="BC118" s="11">
        <v>356</v>
      </c>
      <c r="BD118" s="12">
        <f t="shared" si="2201"/>
        <v>0.49371859296482412</v>
      </c>
      <c r="BE118" s="11">
        <v>37</v>
      </c>
      <c r="BF118" s="12">
        <f t="shared" si="2202"/>
        <v>9.4147582697201013E-2</v>
      </c>
      <c r="BG118" s="13"/>
      <c r="BH118" s="11"/>
      <c r="BI118" s="25">
        <v>4645.2830188679245</v>
      </c>
      <c r="BJ118" s="38">
        <v>5240</v>
      </c>
      <c r="BK118" s="10"/>
      <c r="BL118" s="11"/>
      <c r="BM118" s="74">
        <f t="shared" si="2253"/>
        <v>0</v>
      </c>
      <c r="BN118" s="74">
        <f t="shared" si="2253"/>
        <v>0</v>
      </c>
      <c r="BO118" s="11"/>
      <c r="BP118" s="12" t="e">
        <f t="shared" si="2204"/>
        <v>#DIV/0!</v>
      </c>
      <c r="BQ118" s="11"/>
      <c r="BR118" s="12" t="e">
        <f t="shared" si="2205"/>
        <v>#DIV/0!</v>
      </c>
      <c r="BS118" s="13"/>
      <c r="BT118" s="11"/>
      <c r="BU118" s="25"/>
      <c r="BV118" s="38"/>
      <c r="BW118" s="10"/>
      <c r="BX118" s="11"/>
      <c r="BY118" s="74">
        <f t="shared" si="2254"/>
        <v>0</v>
      </c>
      <c r="BZ118" s="74">
        <f t="shared" si="2254"/>
        <v>0</v>
      </c>
      <c r="CA118" s="11"/>
      <c r="CB118" s="12" t="e">
        <f t="shared" si="2207"/>
        <v>#DIV/0!</v>
      </c>
      <c r="CC118" s="11"/>
      <c r="CD118" s="12" t="e">
        <f t="shared" si="2208"/>
        <v>#DIV/0!</v>
      </c>
      <c r="CE118" s="13"/>
      <c r="CF118" s="11"/>
      <c r="CG118" s="25"/>
      <c r="CH118" s="38"/>
      <c r="CI118" s="10"/>
      <c r="CJ118" s="11"/>
      <c r="CK118" s="74">
        <f t="shared" si="2255"/>
        <v>0</v>
      </c>
      <c r="CL118" s="74">
        <f t="shared" si="2255"/>
        <v>0</v>
      </c>
      <c r="CM118" s="11"/>
      <c r="CN118" s="12" t="e">
        <f t="shared" si="2210"/>
        <v>#DIV/0!</v>
      </c>
      <c r="CO118" s="11"/>
      <c r="CP118" s="12" t="e">
        <f t="shared" si="2211"/>
        <v>#DIV/0!</v>
      </c>
      <c r="CQ118" s="13"/>
      <c r="CR118" s="11"/>
      <c r="CS118" s="25"/>
      <c r="CT118" s="38"/>
      <c r="CU118" s="10"/>
      <c r="CV118" s="11"/>
      <c r="CW118" s="74">
        <f t="shared" si="2256"/>
        <v>0</v>
      </c>
      <c r="CX118" s="74">
        <f t="shared" si="2256"/>
        <v>0</v>
      </c>
      <c r="CY118" s="11"/>
      <c r="CZ118" s="12" t="e">
        <f t="shared" si="2213"/>
        <v>#DIV/0!</v>
      </c>
      <c r="DA118" s="11"/>
      <c r="DB118" s="12" t="e">
        <f t="shared" si="2214"/>
        <v>#DIV/0!</v>
      </c>
      <c r="DC118" s="13"/>
      <c r="DD118" s="11"/>
      <c r="DE118" s="25"/>
      <c r="DF118" s="38"/>
      <c r="DG118" s="10"/>
      <c r="DH118" s="11"/>
      <c r="DI118" s="74">
        <f t="shared" si="2257"/>
        <v>0</v>
      </c>
      <c r="DJ118" s="74">
        <f t="shared" si="2257"/>
        <v>0</v>
      </c>
      <c r="DK118" s="11"/>
      <c r="DL118" s="12" t="e">
        <f t="shared" si="2216"/>
        <v>#DIV/0!</v>
      </c>
      <c r="DM118" s="11"/>
      <c r="DN118" s="12" t="e">
        <f t="shared" si="2217"/>
        <v>#DIV/0!</v>
      </c>
      <c r="DO118" s="13"/>
      <c r="DP118" s="11"/>
      <c r="DQ118" s="25"/>
      <c r="DR118" s="38"/>
      <c r="DS118" s="10"/>
      <c r="DT118" s="11"/>
      <c r="DU118" s="74">
        <f t="shared" si="2258"/>
        <v>0</v>
      </c>
      <c r="DV118" s="74">
        <f t="shared" si="2258"/>
        <v>0</v>
      </c>
      <c r="DW118" s="11"/>
      <c r="DX118" s="12" t="e">
        <f t="shared" si="2219"/>
        <v>#DIV/0!</v>
      </c>
      <c r="DY118" s="11"/>
      <c r="DZ118" s="12" t="e">
        <f t="shared" si="2220"/>
        <v>#DIV/0!</v>
      </c>
      <c r="EA118" s="13"/>
      <c r="EB118" s="11"/>
      <c r="EC118" s="25"/>
      <c r="ED118" s="38"/>
      <c r="EE118" s="10"/>
      <c r="EF118" s="11"/>
      <c r="EG118" s="74">
        <f t="shared" si="2259"/>
        <v>0</v>
      </c>
      <c r="EH118" s="74">
        <f t="shared" si="2259"/>
        <v>0</v>
      </c>
      <c r="EI118" s="11"/>
      <c r="EJ118" s="12" t="e">
        <f t="shared" si="2222"/>
        <v>#DIV/0!</v>
      </c>
      <c r="EK118" s="11"/>
      <c r="EL118" s="12" t="e">
        <f t="shared" si="2223"/>
        <v>#DIV/0!</v>
      </c>
      <c r="EM118" s="13"/>
      <c r="EN118" s="11"/>
      <c r="EO118" s="25"/>
      <c r="EP118" s="38"/>
      <c r="EQ118" s="10"/>
      <c r="ER118" s="11"/>
      <c r="ES118" s="74">
        <f t="shared" si="2260"/>
        <v>0</v>
      </c>
      <c r="ET118" s="74">
        <f t="shared" si="2260"/>
        <v>0</v>
      </c>
      <c r="EU118" s="11"/>
      <c r="EV118" s="12" t="e">
        <f t="shared" si="2225"/>
        <v>#DIV/0!</v>
      </c>
      <c r="EW118" s="11"/>
      <c r="EX118" s="12" t="e">
        <f t="shared" si="2226"/>
        <v>#DIV/0!</v>
      </c>
      <c r="EY118" s="13"/>
      <c r="EZ118" s="11"/>
      <c r="FA118" s="25"/>
      <c r="FB118" s="38"/>
      <c r="FC118" s="10"/>
      <c r="FD118" s="11"/>
      <c r="FE118" s="74">
        <f t="shared" si="2261"/>
        <v>0</v>
      </c>
      <c r="FF118" s="74">
        <f t="shared" si="2261"/>
        <v>0</v>
      </c>
      <c r="FG118" s="11"/>
      <c r="FH118" s="12" t="e">
        <f t="shared" si="2228"/>
        <v>#DIV/0!</v>
      </c>
      <c r="FI118" s="11"/>
      <c r="FJ118" s="12" t="e">
        <f t="shared" si="2229"/>
        <v>#DIV/0!</v>
      </c>
      <c r="FK118" s="13"/>
      <c r="FL118" s="11"/>
      <c r="FM118" s="25"/>
      <c r="FN118" s="38"/>
      <c r="FO118" s="10"/>
      <c r="FP118" s="11"/>
      <c r="FQ118" s="74">
        <f t="shared" si="2262"/>
        <v>0</v>
      </c>
      <c r="FR118" s="74">
        <f t="shared" si="2262"/>
        <v>0</v>
      </c>
      <c r="FS118" s="11"/>
      <c r="FT118" s="12" t="e">
        <f t="shared" si="2231"/>
        <v>#DIV/0!</v>
      </c>
      <c r="FU118" s="11"/>
      <c r="FV118" s="12" t="e">
        <f t="shared" si="2232"/>
        <v>#DIV/0!</v>
      </c>
      <c r="FW118" s="13"/>
      <c r="FX118" s="11"/>
      <c r="FY118" s="25"/>
      <c r="FZ118" s="38"/>
      <c r="GA118" s="10"/>
      <c r="GB118" s="11"/>
      <c r="GC118" s="74">
        <f t="shared" si="2263"/>
        <v>0</v>
      </c>
      <c r="GD118" s="74">
        <f t="shared" si="2263"/>
        <v>0</v>
      </c>
      <c r="GE118" s="11"/>
      <c r="GF118" s="12" t="e">
        <f t="shared" si="2234"/>
        <v>#DIV/0!</v>
      </c>
      <c r="GG118" s="11"/>
      <c r="GH118" s="12" t="e">
        <f t="shared" si="2235"/>
        <v>#DIV/0!</v>
      </c>
      <c r="GI118" s="13"/>
      <c r="GJ118" s="11"/>
      <c r="GK118" s="25"/>
      <c r="GL118" s="38"/>
      <c r="GM118" s="10"/>
      <c r="GN118" s="11"/>
      <c r="GO118" s="74">
        <f t="shared" si="2264"/>
        <v>0</v>
      </c>
      <c r="GP118" s="74">
        <f t="shared" si="2264"/>
        <v>0</v>
      </c>
      <c r="GQ118" s="11"/>
      <c r="GR118" s="12" t="e">
        <f t="shared" si="2237"/>
        <v>#DIV/0!</v>
      </c>
      <c r="GS118" s="11"/>
      <c r="GT118" s="12" t="e">
        <f t="shared" si="2238"/>
        <v>#DIV/0!</v>
      </c>
      <c r="GU118" s="13"/>
      <c r="GV118" s="11"/>
      <c r="GW118" s="25"/>
      <c r="GX118" s="38"/>
      <c r="GY118" s="10"/>
      <c r="GZ118" s="11"/>
      <c r="HA118" s="74">
        <f t="shared" si="2265"/>
        <v>0</v>
      </c>
      <c r="HB118" s="74">
        <f t="shared" si="2265"/>
        <v>0</v>
      </c>
      <c r="HC118" s="11"/>
      <c r="HD118" s="12" t="e">
        <f t="shared" si="2240"/>
        <v>#DIV/0!</v>
      </c>
      <c r="HE118" s="11"/>
      <c r="HF118" s="12" t="e">
        <f t="shared" si="2241"/>
        <v>#DIV/0!</v>
      </c>
      <c r="HG118" s="13"/>
      <c r="HH118" s="11"/>
      <c r="HI118" s="25"/>
      <c r="HJ118" s="38"/>
      <c r="HK118" s="10">
        <f t="shared" si="2242"/>
        <v>6</v>
      </c>
      <c r="HL118" s="11">
        <f t="shared" si="2242"/>
        <v>0</v>
      </c>
      <c r="HM118" s="11">
        <f t="shared" si="2242"/>
        <v>3340</v>
      </c>
      <c r="HN118" s="11">
        <f t="shared" si="2242"/>
        <v>272</v>
      </c>
      <c r="HO118" s="11">
        <f t="shared" si="2243"/>
        <v>1768</v>
      </c>
      <c r="HP118" s="215">
        <f t="shared" si="2267"/>
        <v>0.52934131736526946</v>
      </c>
      <c r="HQ118" s="15">
        <f t="shared" si="2245"/>
        <v>165</v>
      </c>
      <c r="HR118" s="12">
        <f t="shared" si="2266"/>
        <v>9.3325791855203621E-2</v>
      </c>
      <c r="HS118" s="16">
        <v>64.099999999999994</v>
      </c>
      <c r="HT118" s="17">
        <v>1502</v>
      </c>
      <c r="HU118" s="16">
        <f t="shared" si="2246"/>
        <v>84.954751131221713</v>
      </c>
      <c r="HV118" s="23">
        <v>4593.8912133891217</v>
      </c>
      <c r="HW118" s="22">
        <v>4798.75</v>
      </c>
    </row>
    <row r="119" spans="1:231" ht="18.75" x14ac:dyDescent="0.25">
      <c r="A119" s="226"/>
      <c r="B119" s="41">
        <f t="shared" si="1136"/>
        <v>44518</v>
      </c>
      <c r="C119" s="10">
        <v>1</v>
      </c>
      <c r="D119" s="11"/>
      <c r="E119" s="74">
        <f>E118-C119</f>
        <v>812</v>
      </c>
      <c r="F119" s="74">
        <f>F118-D119</f>
        <v>64</v>
      </c>
      <c r="G119" s="11">
        <v>431</v>
      </c>
      <c r="H119" s="12">
        <f t="shared" si="2190"/>
        <v>0.56896551724137934</v>
      </c>
      <c r="I119" s="11">
        <v>31</v>
      </c>
      <c r="J119" s="12">
        <f t="shared" si="2248"/>
        <v>6.7099567099567103E-2</v>
      </c>
      <c r="K119" s="13"/>
      <c r="L119" s="11"/>
      <c r="M119" s="39">
        <v>89.830508474576277</v>
      </c>
      <c r="N119" s="43">
        <v>100</v>
      </c>
      <c r="O119" s="10">
        <v>1</v>
      </c>
      <c r="P119" s="11"/>
      <c r="Q119" s="74">
        <f t="shared" si="2249"/>
        <v>816</v>
      </c>
      <c r="R119" s="74">
        <f t="shared" si="2249"/>
        <v>68</v>
      </c>
      <c r="S119" s="11">
        <v>352</v>
      </c>
      <c r="T119" s="12">
        <f t="shared" si="2192"/>
        <v>0.46200980392156865</v>
      </c>
      <c r="U119" s="11">
        <v>25</v>
      </c>
      <c r="V119" s="12">
        <f t="shared" si="2193"/>
        <v>6.6312997347480113E-2</v>
      </c>
      <c r="W119" s="13"/>
      <c r="X119" s="11"/>
      <c r="Y119" s="39">
        <v>81.666666666666671</v>
      </c>
      <c r="Z119" s="43">
        <v>84.615384615384613</v>
      </c>
      <c r="AA119" s="10">
        <v>1</v>
      </c>
      <c r="AB119" s="11"/>
      <c r="AC119" s="74">
        <f t="shared" si="2250"/>
        <v>95</v>
      </c>
      <c r="AD119" s="74">
        <f t="shared" si="2250"/>
        <v>9</v>
      </c>
      <c r="AE119" s="11">
        <v>37</v>
      </c>
      <c r="AF119" s="12">
        <f t="shared" si="2195"/>
        <v>0.43157894736842106</v>
      </c>
      <c r="AG119" s="11">
        <v>4</v>
      </c>
      <c r="AH119" s="12">
        <f t="shared" si="2196"/>
        <v>9.7560975609756101E-2</v>
      </c>
      <c r="AI119" s="13"/>
      <c r="AJ119" s="11"/>
      <c r="AK119" s="39">
        <v>81.818181818181813</v>
      </c>
      <c r="AL119" s="43">
        <v>75</v>
      </c>
      <c r="AM119" s="10"/>
      <c r="AN119" s="11"/>
      <c r="AO119" s="74">
        <f t="shared" si="2251"/>
        <v>818</v>
      </c>
      <c r="AP119" s="74">
        <f t="shared" si="2251"/>
        <v>66</v>
      </c>
      <c r="AQ119" s="11">
        <v>384</v>
      </c>
      <c r="AR119" s="12">
        <f t="shared" si="2198"/>
        <v>0.49633251833740832</v>
      </c>
      <c r="AS119" s="11">
        <v>22</v>
      </c>
      <c r="AT119" s="12">
        <f t="shared" si="2199"/>
        <v>5.4187192118226604E-2</v>
      </c>
      <c r="AU119" s="13"/>
      <c r="AV119" s="11"/>
      <c r="AW119" s="39">
        <v>78.571428571428569</v>
      </c>
      <c r="AX119" s="43">
        <v>100</v>
      </c>
      <c r="AY119" s="10"/>
      <c r="AZ119" s="11"/>
      <c r="BA119" s="74">
        <f t="shared" si="2252"/>
        <v>796</v>
      </c>
      <c r="BB119" s="74">
        <f t="shared" si="2252"/>
        <v>65</v>
      </c>
      <c r="BC119" s="11">
        <v>378</v>
      </c>
      <c r="BD119" s="12">
        <f t="shared" si="2201"/>
        <v>0.52010050251256279</v>
      </c>
      <c r="BE119" s="11">
        <v>36</v>
      </c>
      <c r="BF119" s="12">
        <f t="shared" si="2202"/>
        <v>8.6956521739130432E-2</v>
      </c>
      <c r="BG119" s="13"/>
      <c r="BH119" s="11"/>
      <c r="BI119" s="39">
        <v>92.452830188679243</v>
      </c>
      <c r="BJ119" s="43">
        <v>100</v>
      </c>
      <c r="BK119" s="10"/>
      <c r="BL119" s="11"/>
      <c r="BM119" s="74">
        <f t="shared" si="2253"/>
        <v>0</v>
      </c>
      <c r="BN119" s="74">
        <f t="shared" si="2253"/>
        <v>0</v>
      </c>
      <c r="BO119" s="11"/>
      <c r="BP119" s="12" t="e">
        <f t="shared" si="2204"/>
        <v>#DIV/0!</v>
      </c>
      <c r="BQ119" s="11"/>
      <c r="BR119" s="12" t="e">
        <f t="shared" si="2205"/>
        <v>#DIV/0!</v>
      </c>
      <c r="BS119" s="13"/>
      <c r="BT119" s="11"/>
      <c r="BU119" s="39"/>
      <c r="BV119" s="43"/>
      <c r="BW119" s="10"/>
      <c r="BX119" s="11"/>
      <c r="BY119" s="74">
        <f t="shared" si="2254"/>
        <v>0</v>
      </c>
      <c r="BZ119" s="74">
        <f t="shared" si="2254"/>
        <v>0</v>
      </c>
      <c r="CA119" s="11"/>
      <c r="CB119" s="12" t="e">
        <f t="shared" si="2207"/>
        <v>#DIV/0!</v>
      </c>
      <c r="CC119" s="11"/>
      <c r="CD119" s="12" t="e">
        <f t="shared" si="2208"/>
        <v>#DIV/0!</v>
      </c>
      <c r="CE119" s="13"/>
      <c r="CF119" s="11"/>
      <c r="CG119" s="39"/>
      <c r="CH119" s="43"/>
      <c r="CI119" s="10"/>
      <c r="CJ119" s="11"/>
      <c r="CK119" s="74">
        <f t="shared" si="2255"/>
        <v>0</v>
      </c>
      <c r="CL119" s="74">
        <f t="shared" si="2255"/>
        <v>0</v>
      </c>
      <c r="CM119" s="11"/>
      <c r="CN119" s="12" t="e">
        <f t="shared" si="2210"/>
        <v>#DIV/0!</v>
      </c>
      <c r="CO119" s="11"/>
      <c r="CP119" s="12" t="e">
        <f t="shared" si="2211"/>
        <v>#DIV/0!</v>
      </c>
      <c r="CQ119" s="13"/>
      <c r="CR119" s="11"/>
      <c r="CS119" s="39"/>
      <c r="CT119" s="43"/>
      <c r="CU119" s="10"/>
      <c r="CV119" s="11"/>
      <c r="CW119" s="74">
        <f t="shared" si="2256"/>
        <v>0</v>
      </c>
      <c r="CX119" s="74">
        <f t="shared" si="2256"/>
        <v>0</v>
      </c>
      <c r="CY119" s="11"/>
      <c r="CZ119" s="12" t="e">
        <f t="shared" si="2213"/>
        <v>#DIV/0!</v>
      </c>
      <c r="DA119" s="11"/>
      <c r="DB119" s="12" t="e">
        <f t="shared" si="2214"/>
        <v>#DIV/0!</v>
      </c>
      <c r="DC119" s="13"/>
      <c r="DD119" s="11"/>
      <c r="DE119" s="39"/>
      <c r="DF119" s="43"/>
      <c r="DG119" s="10"/>
      <c r="DH119" s="11"/>
      <c r="DI119" s="74">
        <f t="shared" si="2257"/>
        <v>0</v>
      </c>
      <c r="DJ119" s="74">
        <f t="shared" si="2257"/>
        <v>0</v>
      </c>
      <c r="DK119" s="11"/>
      <c r="DL119" s="12" t="e">
        <f t="shared" si="2216"/>
        <v>#DIV/0!</v>
      </c>
      <c r="DM119" s="11"/>
      <c r="DN119" s="12" t="e">
        <f t="shared" si="2217"/>
        <v>#DIV/0!</v>
      </c>
      <c r="DO119" s="13"/>
      <c r="DP119" s="11"/>
      <c r="DQ119" s="39"/>
      <c r="DR119" s="43"/>
      <c r="DS119" s="10"/>
      <c r="DT119" s="11"/>
      <c r="DU119" s="74">
        <f t="shared" si="2258"/>
        <v>0</v>
      </c>
      <c r="DV119" s="74">
        <f t="shared" si="2258"/>
        <v>0</v>
      </c>
      <c r="DW119" s="11"/>
      <c r="DX119" s="12" t="e">
        <f t="shared" si="2219"/>
        <v>#DIV/0!</v>
      </c>
      <c r="DY119" s="11"/>
      <c r="DZ119" s="12" t="e">
        <f t="shared" si="2220"/>
        <v>#DIV/0!</v>
      </c>
      <c r="EA119" s="13"/>
      <c r="EB119" s="11"/>
      <c r="EC119" s="39"/>
      <c r="ED119" s="43"/>
      <c r="EE119" s="10"/>
      <c r="EF119" s="11"/>
      <c r="EG119" s="74">
        <f t="shared" si="2259"/>
        <v>0</v>
      </c>
      <c r="EH119" s="74">
        <f t="shared" si="2259"/>
        <v>0</v>
      </c>
      <c r="EI119" s="11"/>
      <c r="EJ119" s="12" t="e">
        <f t="shared" si="2222"/>
        <v>#DIV/0!</v>
      </c>
      <c r="EK119" s="11"/>
      <c r="EL119" s="12" t="e">
        <f t="shared" si="2223"/>
        <v>#DIV/0!</v>
      </c>
      <c r="EM119" s="13"/>
      <c r="EN119" s="11"/>
      <c r="EO119" s="39"/>
      <c r="EP119" s="43"/>
      <c r="EQ119" s="10"/>
      <c r="ER119" s="11"/>
      <c r="ES119" s="74">
        <f t="shared" si="2260"/>
        <v>0</v>
      </c>
      <c r="ET119" s="74">
        <f t="shared" si="2260"/>
        <v>0</v>
      </c>
      <c r="EU119" s="11"/>
      <c r="EV119" s="12" t="e">
        <f t="shared" si="2225"/>
        <v>#DIV/0!</v>
      </c>
      <c r="EW119" s="11"/>
      <c r="EX119" s="12" t="e">
        <f t="shared" si="2226"/>
        <v>#DIV/0!</v>
      </c>
      <c r="EY119" s="13"/>
      <c r="EZ119" s="11"/>
      <c r="FA119" s="39"/>
      <c r="FB119" s="43"/>
      <c r="FC119" s="10"/>
      <c r="FD119" s="11"/>
      <c r="FE119" s="74">
        <f t="shared" si="2261"/>
        <v>0</v>
      </c>
      <c r="FF119" s="74">
        <f t="shared" si="2261"/>
        <v>0</v>
      </c>
      <c r="FG119" s="11"/>
      <c r="FH119" s="12" t="e">
        <f t="shared" si="2228"/>
        <v>#DIV/0!</v>
      </c>
      <c r="FI119" s="11"/>
      <c r="FJ119" s="12" t="e">
        <f t="shared" si="2229"/>
        <v>#DIV/0!</v>
      </c>
      <c r="FK119" s="13"/>
      <c r="FL119" s="11"/>
      <c r="FM119" s="39"/>
      <c r="FN119" s="43"/>
      <c r="FO119" s="10"/>
      <c r="FP119" s="11"/>
      <c r="FQ119" s="74">
        <f t="shared" si="2262"/>
        <v>0</v>
      </c>
      <c r="FR119" s="74">
        <f t="shared" si="2262"/>
        <v>0</v>
      </c>
      <c r="FS119" s="11"/>
      <c r="FT119" s="12" t="e">
        <f t="shared" si="2231"/>
        <v>#DIV/0!</v>
      </c>
      <c r="FU119" s="11"/>
      <c r="FV119" s="12" t="e">
        <f t="shared" si="2232"/>
        <v>#DIV/0!</v>
      </c>
      <c r="FW119" s="13"/>
      <c r="FX119" s="11"/>
      <c r="FY119" s="39"/>
      <c r="FZ119" s="43"/>
      <c r="GA119" s="10"/>
      <c r="GB119" s="11"/>
      <c r="GC119" s="74">
        <f t="shared" si="2263"/>
        <v>0</v>
      </c>
      <c r="GD119" s="74">
        <f t="shared" si="2263"/>
        <v>0</v>
      </c>
      <c r="GE119" s="11"/>
      <c r="GF119" s="12" t="e">
        <f t="shared" si="2234"/>
        <v>#DIV/0!</v>
      </c>
      <c r="GG119" s="11"/>
      <c r="GH119" s="12" t="e">
        <f t="shared" si="2235"/>
        <v>#DIV/0!</v>
      </c>
      <c r="GI119" s="13"/>
      <c r="GJ119" s="11"/>
      <c r="GK119" s="39"/>
      <c r="GL119" s="43"/>
      <c r="GM119" s="10"/>
      <c r="GN119" s="11"/>
      <c r="GO119" s="74">
        <f t="shared" si="2264"/>
        <v>0</v>
      </c>
      <c r="GP119" s="74">
        <f t="shared" si="2264"/>
        <v>0</v>
      </c>
      <c r="GQ119" s="11"/>
      <c r="GR119" s="12" t="e">
        <f t="shared" si="2237"/>
        <v>#DIV/0!</v>
      </c>
      <c r="GS119" s="11"/>
      <c r="GT119" s="12" t="e">
        <f t="shared" si="2238"/>
        <v>#DIV/0!</v>
      </c>
      <c r="GU119" s="13"/>
      <c r="GV119" s="11"/>
      <c r="GW119" s="39"/>
      <c r="GX119" s="43"/>
      <c r="GY119" s="10"/>
      <c r="GZ119" s="11"/>
      <c r="HA119" s="74">
        <f t="shared" si="2265"/>
        <v>0</v>
      </c>
      <c r="HB119" s="74">
        <f t="shared" si="2265"/>
        <v>0</v>
      </c>
      <c r="HC119" s="11"/>
      <c r="HD119" s="12" t="e">
        <f t="shared" si="2240"/>
        <v>#DIV/0!</v>
      </c>
      <c r="HE119" s="11"/>
      <c r="HF119" s="12" t="e">
        <f t="shared" si="2241"/>
        <v>#DIV/0!</v>
      </c>
      <c r="HG119" s="13"/>
      <c r="HH119" s="11"/>
      <c r="HI119" s="39"/>
      <c r="HJ119" s="43"/>
      <c r="HK119" s="10">
        <f t="shared" si="2242"/>
        <v>3</v>
      </c>
      <c r="HL119" s="11">
        <f t="shared" si="2242"/>
        <v>0</v>
      </c>
      <c r="HM119" s="11">
        <f t="shared" si="2242"/>
        <v>3337</v>
      </c>
      <c r="HN119" s="11">
        <f t="shared" si="2242"/>
        <v>272</v>
      </c>
      <c r="HO119" s="11">
        <f t="shared" si="2243"/>
        <v>1700</v>
      </c>
      <c r="HP119" s="215">
        <f t="shared" si="2267"/>
        <v>0.50943961642193591</v>
      </c>
      <c r="HQ119" s="15">
        <f t="shared" si="2245"/>
        <v>118</v>
      </c>
      <c r="HR119" s="12">
        <f t="shared" si="2266"/>
        <v>6.9411764705882353E-2</v>
      </c>
      <c r="HS119" s="16">
        <v>64.2</v>
      </c>
      <c r="HT119" s="17">
        <v>1513</v>
      </c>
      <c r="HU119" s="16">
        <f t="shared" si="2246"/>
        <v>89</v>
      </c>
      <c r="HV119" s="23">
        <v>84.10041841004184</v>
      </c>
      <c r="HW119" s="22">
        <v>82.142857142857139</v>
      </c>
    </row>
    <row r="120" spans="1:231" ht="19.5" thickBot="1" x14ac:dyDescent="0.3">
      <c r="A120" s="226"/>
      <c r="B120" s="42"/>
      <c r="C120" s="26">
        <f>SUM(C113:C119)</f>
        <v>5</v>
      </c>
      <c r="D120" s="27">
        <f>SUM(D113:D119)</f>
        <v>2</v>
      </c>
      <c r="E120" s="27"/>
      <c r="F120" s="27"/>
      <c r="G120" s="27">
        <f>SUM(G113:G119)</f>
        <v>2876</v>
      </c>
      <c r="H120" s="28">
        <f>((G120+I120)/7)/E119</f>
        <v>0.54943701618578467</v>
      </c>
      <c r="I120" s="27">
        <f>SUM(I113:I119)</f>
        <v>247</v>
      </c>
      <c r="J120" s="28">
        <f>(I120/(I120+G120))</f>
        <v>7.9090617995517129E-2</v>
      </c>
      <c r="K120" s="27"/>
      <c r="L120" s="27"/>
      <c r="M120" s="29">
        <f>M118/M117*100-100</f>
        <v>11.953278740557337</v>
      </c>
      <c r="N120" s="72">
        <f>N118/N117*100-100</f>
        <v>2.922077922077932</v>
      </c>
      <c r="O120" s="26">
        <f t="shared" ref="O120:P120" si="2268">SUM(O113:O119)</f>
        <v>15</v>
      </c>
      <c r="P120" s="27">
        <f t="shared" si="2268"/>
        <v>0</v>
      </c>
      <c r="Q120" s="27"/>
      <c r="R120" s="27"/>
      <c r="S120" s="27">
        <f t="shared" ref="S120" si="2269">SUM(S113:S119)</f>
        <v>2537</v>
      </c>
      <c r="T120" s="28">
        <f t="shared" ref="T120" si="2270">((S120+U120)/7)/Q119</f>
        <v>0.49369747899159661</v>
      </c>
      <c r="U120" s="27">
        <f t="shared" ref="U120" si="2271">SUM(U113:U119)</f>
        <v>283</v>
      </c>
      <c r="V120" s="28">
        <f t="shared" ref="V120" si="2272">(U120/(U120+S120))</f>
        <v>0.10035460992907802</v>
      </c>
      <c r="W120" s="27"/>
      <c r="X120" s="27"/>
      <c r="Y120" s="29">
        <f t="shared" ref="Y120:Z120" si="2273">Y118/Y117*100-100</f>
        <v>14.881398252184781</v>
      </c>
      <c r="Z120" s="72">
        <f t="shared" si="2273"/>
        <v>7.9720279720279592</v>
      </c>
      <c r="AA120" s="26">
        <f t="shared" ref="AA120:AB120" si="2274">SUM(AA113:AA119)</f>
        <v>12</v>
      </c>
      <c r="AB120" s="27">
        <f t="shared" si="2274"/>
        <v>0</v>
      </c>
      <c r="AC120" s="27"/>
      <c r="AD120" s="27"/>
      <c r="AE120" s="27">
        <f t="shared" ref="AE120" si="2275">SUM(AE113:AE119)</f>
        <v>258</v>
      </c>
      <c r="AF120" s="28">
        <f t="shared" ref="AF120" si="2276">((AE120+AG120)/7)/AC119</f>
        <v>0.44511278195488718</v>
      </c>
      <c r="AG120" s="27">
        <f t="shared" ref="AG120" si="2277">SUM(AG113:AG119)</f>
        <v>38</v>
      </c>
      <c r="AH120" s="28">
        <f t="shared" ref="AH120" si="2278">(AG120/(AG120+AE120))</f>
        <v>0.12837837837837837</v>
      </c>
      <c r="AI120" s="27"/>
      <c r="AJ120" s="27"/>
      <c r="AK120" s="29">
        <f t="shared" ref="AK120:AL120" si="2279">AK118/AK117*100-100</f>
        <v>20.440358642605844</v>
      </c>
      <c r="AL120" s="72">
        <f t="shared" si="2279"/>
        <v>2.0454545454545467</v>
      </c>
      <c r="AM120" s="26">
        <f t="shared" ref="AM120:AN120" si="2280">SUM(AM113:AM119)</f>
        <v>8</v>
      </c>
      <c r="AN120" s="27">
        <f t="shared" si="2280"/>
        <v>1</v>
      </c>
      <c r="AO120" s="27"/>
      <c r="AP120" s="27"/>
      <c r="AQ120" s="27">
        <f t="shared" ref="AQ120" si="2281">SUM(AQ113:AQ119)</f>
        <v>2726</v>
      </c>
      <c r="AR120" s="28">
        <f t="shared" ref="AR120" si="2282">((AQ120+AS120)/7)/AO119</f>
        <v>0.51624170450576312</v>
      </c>
      <c r="AS120" s="27">
        <f t="shared" ref="AS120" si="2283">SUM(AS113:AS119)</f>
        <v>230</v>
      </c>
      <c r="AT120" s="28">
        <f t="shared" ref="AT120" si="2284">(AS120/(AS120+AQ120))</f>
        <v>7.7807848443843031E-2</v>
      </c>
      <c r="AU120" s="27"/>
      <c r="AV120" s="27"/>
      <c r="AW120" s="29">
        <f t="shared" ref="AW120:AX120" si="2285">AW118/AW117*100-100</f>
        <v>15.070447654717327</v>
      </c>
      <c r="AX120" s="72">
        <f t="shared" si="2285"/>
        <v>9.6678321678321595</v>
      </c>
      <c r="AY120" s="26">
        <f t="shared" ref="AY120:AZ120" si="2286">SUM(AY113:AY119)</f>
        <v>2</v>
      </c>
      <c r="AZ120" s="27">
        <f t="shared" si="2286"/>
        <v>0</v>
      </c>
      <c r="BA120" s="27"/>
      <c r="BB120" s="27"/>
      <c r="BC120" s="27">
        <f t="shared" ref="BC120" si="2287">SUM(BC113:BC119)</f>
        <v>2495</v>
      </c>
      <c r="BD120" s="28">
        <f t="shared" ref="BD120" si="2288">((BC120+BE120)/7)/BA119</f>
        <v>0.49587221823402727</v>
      </c>
      <c r="BE120" s="27">
        <f t="shared" ref="BE120" si="2289">SUM(BE113:BE119)</f>
        <v>268</v>
      </c>
      <c r="BF120" s="28">
        <f t="shared" ref="BF120" si="2290">(BE120/(BE120+BC120))</f>
        <v>9.6996018820123056E-2</v>
      </c>
      <c r="BG120" s="27"/>
      <c r="BH120" s="27"/>
      <c r="BI120" s="29">
        <f t="shared" ref="BI120:BJ120" si="2291">BI118/BI117*100-100</f>
        <v>15.987091607189114</v>
      </c>
      <c r="BJ120" s="72">
        <f t="shared" si="2291"/>
        <v>19.090909090909093</v>
      </c>
      <c r="BK120" s="26">
        <f t="shared" ref="BK120:BL120" si="2292">SUM(BK113:BK119)</f>
        <v>0</v>
      </c>
      <c r="BL120" s="27">
        <f t="shared" si="2292"/>
        <v>0</v>
      </c>
      <c r="BM120" s="27"/>
      <c r="BN120" s="27"/>
      <c r="BO120" s="27">
        <f t="shared" ref="BO120" si="2293">SUM(BO113:BO119)</f>
        <v>0</v>
      </c>
      <c r="BP120" s="28" t="e">
        <f t="shared" ref="BP120" si="2294">((BO120+BQ120)/7)/BM119</f>
        <v>#DIV/0!</v>
      </c>
      <c r="BQ120" s="27">
        <f t="shared" ref="BQ120" si="2295">SUM(BQ113:BQ119)</f>
        <v>0</v>
      </c>
      <c r="BR120" s="28" t="e">
        <f t="shared" ref="BR120" si="2296">(BQ120/(BQ120+BO120))</f>
        <v>#DIV/0!</v>
      </c>
      <c r="BS120" s="27"/>
      <c r="BT120" s="27"/>
      <c r="BU120" s="29" t="e">
        <f t="shared" ref="BU120:BV120" si="2297">BU118/BU117*100-100</f>
        <v>#DIV/0!</v>
      </c>
      <c r="BV120" s="72" t="e">
        <f t="shared" si="2297"/>
        <v>#DIV/0!</v>
      </c>
      <c r="BW120" s="26">
        <f t="shared" ref="BW120:BX120" si="2298">SUM(BW113:BW119)</f>
        <v>0</v>
      </c>
      <c r="BX120" s="27">
        <f t="shared" si="2298"/>
        <v>0</v>
      </c>
      <c r="BY120" s="27"/>
      <c r="BZ120" s="27"/>
      <c r="CA120" s="27">
        <f t="shared" ref="CA120" si="2299">SUM(CA113:CA119)</f>
        <v>0</v>
      </c>
      <c r="CB120" s="28" t="e">
        <f t="shared" ref="CB120" si="2300">((CA120+CC120)/7)/BY119</f>
        <v>#DIV/0!</v>
      </c>
      <c r="CC120" s="27">
        <f t="shared" ref="CC120" si="2301">SUM(CC113:CC119)</f>
        <v>0</v>
      </c>
      <c r="CD120" s="28" t="e">
        <f t="shared" ref="CD120" si="2302">(CC120/(CC120+CA120))</f>
        <v>#DIV/0!</v>
      </c>
      <c r="CE120" s="27"/>
      <c r="CF120" s="27"/>
      <c r="CG120" s="29" t="e">
        <f t="shared" ref="CG120:CH120" si="2303">CG118/CG117*100-100</f>
        <v>#DIV/0!</v>
      </c>
      <c r="CH120" s="72" t="e">
        <f t="shared" si="2303"/>
        <v>#DIV/0!</v>
      </c>
      <c r="CI120" s="26">
        <f t="shared" ref="CI120:CJ120" si="2304">SUM(CI113:CI119)</f>
        <v>0</v>
      </c>
      <c r="CJ120" s="27">
        <f t="shared" si="2304"/>
        <v>0</v>
      </c>
      <c r="CK120" s="27"/>
      <c r="CL120" s="27"/>
      <c r="CM120" s="27">
        <f t="shared" ref="CM120" si="2305">SUM(CM113:CM119)</f>
        <v>0</v>
      </c>
      <c r="CN120" s="28" t="e">
        <f t="shared" ref="CN120" si="2306">((CM120+CO120)/7)/CK119</f>
        <v>#DIV/0!</v>
      </c>
      <c r="CO120" s="27">
        <f t="shared" ref="CO120" si="2307">SUM(CO113:CO119)</f>
        <v>0</v>
      </c>
      <c r="CP120" s="28" t="e">
        <f t="shared" ref="CP120" si="2308">(CO120/(CO120+CM120))</f>
        <v>#DIV/0!</v>
      </c>
      <c r="CQ120" s="27"/>
      <c r="CR120" s="27"/>
      <c r="CS120" s="29" t="e">
        <f t="shared" ref="CS120:CT120" si="2309">CS118/CS117*100-100</f>
        <v>#DIV/0!</v>
      </c>
      <c r="CT120" s="72" t="e">
        <f t="shared" si="2309"/>
        <v>#DIV/0!</v>
      </c>
      <c r="CU120" s="26">
        <f t="shared" ref="CU120:CV120" si="2310">SUM(CU113:CU119)</f>
        <v>0</v>
      </c>
      <c r="CV120" s="27">
        <f t="shared" si="2310"/>
        <v>0</v>
      </c>
      <c r="CW120" s="27"/>
      <c r="CX120" s="27"/>
      <c r="CY120" s="27">
        <f t="shared" ref="CY120" si="2311">SUM(CY113:CY119)</f>
        <v>0</v>
      </c>
      <c r="CZ120" s="28" t="e">
        <f t="shared" ref="CZ120" si="2312">((CY120+DA120)/7)/CW119</f>
        <v>#DIV/0!</v>
      </c>
      <c r="DA120" s="27">
        <f t="shared" ref="DA120" si="2313">SUM(DA113:DA119)</f>
        <v>0</v>
      </c>
      <c r="DB120" s="28" t="e">
        <f t="shared" ref="DB120" si="2314">(DA120/(DA120+CY120))</f>
        <v>#DIV/0!</v>
      </c>
      <c r="DC120" s="27"/>
      <c r="DD120" s="27"/>
      <c r="DE120" s="29" t="e">
        <f t="shared" ref="DE120:DF120" si="2315">DE118/DE117*100-100</f>
        <v>#DIV/0!</v>
      </c>
      <c r="DF120" s="72" t="e">
        <f t="shared" si="2315"/>
        <v>#DIV/0!</v>
      </c>
      <c r="DG120" s="26">
        <f t="shared" ref="DG120:DH120" si="2316">SUM(DG113:DG119)</f>
        <v>0</v>
      </c>
      <c r="DH120" s="27">
        <f t="shared" si="2316"/>
        <v>0</v>
      </c>
      <c r="DI120" s="27"/>
      <c r="DJ120" s="27"/>
      <c r="DK120" s="27">
        <f t="shared" ref="DK120" si="2317">SUM(DK113:DK119)</f>
        <v>0</v>
      </c>
      <c r="DL120" s="28" t="e">
        <f t="shared" ref="DL120" si="2318">((DK120+DM120)/7)/DI119</f>
        <v>#DIV/0!</v>
      </c>
      <c r="DM120" s="27">
        <f t="shared" ref="DM120" si="2319">SUM(DM113:DM119)</f>
        <v>0</v>
      </c>
      <c r="DN120" s="28" t="e">
        <f t="shared" ref="DN120" si="2320">(DM120/(DM120+DK120))</f>
        <v>#DIV/0!</v>
      </c>
      <c r="DO120" s="27"/>
      <c r="DP120" s="27"/>
      <c r="DQ120" s="29" t="e">
        <f t="shared" ref="DQ120:DR120" si="2321">DQ118/DQ117*100-100</f>
        <v>#DIV/0!</v>
      </c>
      <c r="DR120" s="72" t="e">
        <f t="shared" si="2321"/>
        <v>#DIV/0!</v>
      </c>
      <c r="DS120" s="26">
        <f t="shared" ref="DS120:DT120" si="2322">SUM(DS113:DS119)</f>
        <v>0</v>
      </c>
      <c r="DT120" s="27">
        <f t="shared" si="2322"/>
        <v>0</v>
      </c>
      <c r="DU120" s="27"/>
      <c r="DV120" s="27"/>
      <c r="DW120" s="27">
        <f t="shared" ref="DW120" si="2323">SUM(DW113:DW119)</f>
        <v>0</v>
      </c>
      <c r="DX120" s="28" t="e">
        <f t="shared" ref="DX120" si="2324">((DW120+DY120)/7)/DU119</f>
        <v>#DIV/0!</v>
      </c>
      <c r="DY120" s="27">
        <f t="shared" ref="DY120" si="2325">SUM(DY113:DY119)</f>
        <v>0</v>
      </c>
      <c r="DZ120" s="28" t="e">
        <f t="shared" ref="DZ120" si="2326">(DY120/(DY120+DW120))</f>
        <v>#DIV/0!</v>
      </c>
      <c r="EA120" s="27"/>
      <c r="EB120" s="27"/>
      <c r="EC120" s="29" t="e">
        <f t="shared" ref="EC120:ED120" si="2327">EC118/EC117*100-100</f>
        <v>#DIV/0!</v>
      </c>
      <c r="ED120" s="72" t="e">
        <f t="shared" si="2327"/>
        <v>#DIV/0!</v>
      </c>
      <c r="EE120" s="26">
        <f t="shared" ref="EE120:EF120" si="2328">SUM(EE113:EE119)</f>
        <v>0</v>
      </c>
      <c r="EF120" s="27">
        <f t="shared" si="2328"/>
        <v>0</v>
      </c>
      <c r="EG120" s="27"/>
      <c r="EH120" s="27"/>
      <c r="EI120" s="27">
        <f t="shared" ref="EI120" si="2329">SUM(EI113:EI119)</f>
        <v>0</v>
      </c>
      <c r="EJ120" s="28" t="e">
        <f t="shared" ref="EJ120" si="2330">((EI120+EK120)/7)/EG119</f>
        <v>#DIV/0!</v>
      </c>
      <c r="EK120" s="27">
        <f t="shared" ref="EK120" si="2331">SUM(EK113:EK119)</f>
        <v>0</v>
      </c>
      <c r="EL120" s="28" t="e">
        <f t="shared" ref="EL120" si="2332">(EK120/(EK120+EI120))</f>
        <v>#DIV/0!</v>
      </c>
      <c r="EM120" s="27"/>
      <c r="EN120" s="27"/>
      <c r="EO120" s="29" t="e">
        <f t="shared" ref="EO120:EP120" si="2333">EO118/EO117*100-100</f>
        <v>#DIV/0!</v>
      </c>
      <c r="EP120" s="72" t="e">
        <f t="shared" si="2333"/>
        <v>#DIV/0!</v>
      </c>
      <c r="EQ120" s="26">
        <f t="shared" ref="EQ120:ER120" si="2334">SUM(EQ113:EQ119)</f>
        <v>0</v>
      </c>
      <c r="ER120" s="27">
        <f t="shared" si="2334"/>
        <v>0</v>
      </c>
      <c r="ES120" s="27"/>
      <c r="ET120" s="27"/>
      <c r="EU120" s="27">
        <f t="shared" ref="EU120" si="2335">SUM(EU113:EU119)</f>
        <v>0</v>
      </c>
      <c r="EV120" s="28" t="e">
        <f t="shared" ref="EV120" si="2336">((EU120+EW120)/7)/ES119</f>
        <v>#DIV/0!</v>
      </c>
      <c r="EW120" s="27">
        <f t="shared" ref="EW120" si="2337">SUM(EW113:EW119)</f>
        <v>0</v>
      </c>
      <c r="EX120" s="28" t="e">
        <f t="shared" ref="EX120" si="2338">(EW120/(EW120+EU120))</f>
        <v>#DIV/0!</v>
      </c>
      <c r="EY120" s="27"/>
      <c r="EZ120" s="27"/>
      <c r="FA120" s="29" t="e">
        <f t="shared" ref="FA120:FB120" si="2339">FA118/FA117*100-100</f>
        <v>#DIV/0!</v>
      </c>
      <c r="FB120" s="72" t="e">
        <f t="shared" si="2339"/>
        <v>#DIV/0!</v>
      </c>
      <c r="FC120" s="26">
        <f t="shared" ref="FC120:FD120" si="2340">SUM(FC113:FC119)</f>
        <v>0</v>
      </c>
      <c r="FD120" s="27">
        <f t="shared" si="2340"/>
        <v>0</v>
      </c>
      <c r="FE120" s="27"/>
      <c r="FF120" s="27"/>
      <c r="FG120" s="27">
        <f t="shared" ref="FG120" si="2341">SUM(FG113:FG119)</f>
        <v>0</v>
      </c>
      <c r="FH120" s="28" t="e">
        <f t="shared" ref="FH120" si="2342">((FG120+FI120)/7)/FE119</f>
        <v>#DIV/0!</v>
      </c>
      <c r="FI120" s="27">
        <f t="shared" ref="FI120" si="2343">SUM(FI113:FI119)</f>
        <v>0</v>
      </c>
      <c r="FJ120" s="28" t="e">
        <f t="shared" ref="FJ120" si="2344">(FI120/(FI120+FG120))</f>
        <v>#DIV/0!</v>
      </c>
      <c r="FK120" s="27"/>
      <c r="FL120" s="27"/>
      <c r="FM120" s="29" t="e">
        <f t="shared" ref="FM120:FN120" si="2345">FM118/FM117*100-100</f>
        <v>#DIV/0!</v>
      </c>
      <c r="FN120" s="72" t="e">
        <f t="shared" si="2345"/>
        <v>#DIV/0!</v>
      </c>
      <c r="FO120" s="26">
        <f t="shared" ref="FO120:FP120" si="2346">SUM(FO113:FO119)</f>
        <v>0</v>
      </c>
      <c r="FP120" s="27">
        <f t="shared" si="2346"/>
        <v>0</v>
      </c>
      <c r="FQ120" s="27"/>
      <c r="FR120" s="27"/>
      <c r="FS120" s="27">
        <f t="shared" ref="FS120" si="2347">SUM(FS113:FS119)</f>
        <v>0</v>
      </c>
      <c r="FT120" s="28" t="e">
        <f t="shared" ref="FT120" si="2348">((FS120+FU120)/7)/FQ119</f>
        <v>#DIV/0!</v>
      </c>
      <c r="FU120" s="27">
        <f t="shared" ref="FU120" si="2349">SUM(FU113:FU119)</f>
        <v>0</v>
      </c>
      <c r="FV120" s="28" t="e">
        <f t="shared" ref="FV120" si="2350">(FU120/(FU120+FS120))</f>
        <v>#DIV/0!</v>
      </c>
      <c r="FW120" s="27"/>
      <c r="FX120" s="27"/>
      <c r="FY120" s="29" t="e">
        <f t="shared" ref="FY120:FZ120" si="2351">FY118/FY117*100-100</f>
        <v>#DIV/0!</v>
      </c>
      <c r="FZ120" s="72" t="e">
        <f t="shared" si="2351"/>
        <v>#DIV/0!</v>
      </c>
      <c r="GA120" s="26">
        <f t="shared" ref="GA120:GB120" si="2352">SUM(GA113:GA119)</f>
        <v>0</v>
      </c>
      <c r="GB120" s="27">
        <f t="shared" si="2352"/>
        <v>0</v>
      </c>
      <c r="GC120" s="27"/>
      <c r="GD120" s="27"/>
      <c r="GE120" s="27">
        <f t="shared" ref="GE120" si="2353">SUM(GE113:GE119)</f>
        <v>0</v>
      </c>
      <c r="GF120" s="28" t="e">
        <f t="shared" ref="GF120" si="2354">((GE120+GG120)/7)/GC119</f>
        <v>#DIV/0!</v>
      </c>
      <c r="GG120" s="27">
        <f t="shared" ref="GG120" si="2355">SUM(GG113:GG119)</f>
        <v>0</v>
      </c>
      <c r="GH120" s="28" t="e">
        <f t="shared" ref="GH120" si="2356">(GG120/(GG120+GE120))</f>
        <v>#DIV/0!</v>
      </c>
      <c r="GI120" s="27"/>
      <c r="GJ120" s="27"/>
      <c r="GK120" s="29" t="e">
        <f t="shared" ref="GK120:GL120" si="2357">GK118/GK117*100-100</f>
        <v>#DIV/0!</v>
      </c>
      <c r="GL120" s="72" t="e">
        <f t="shared" si="2357"/>
        <v>#DIV/0!</v>
      </c>
      <c r="GM120" s="26">
        <f t="shared" ref="GM120:GN120" si="2358">SUM(GM113:GM119)</f>
        <v>0</v>
      </c>
      <c r="GN120" s="27">
        <f t="shared" si="2358"/>
        <v>0</v>
      </c>
      <c r="GO120" s="27"/>
      <c r="GP120" s="27"/>
      <c r="GQ120" s="27">
        <f t="shared" ref="GQ120" si="2359">SUM(GQ113:GQ119)</f>
        <v>0</v>
      </c>
      <c r="GR120" s="28" t="e">
        <f t="shared" ref="GR120" si="2360">((GQ120+GS120)/7)/GO119</f>
        <v>#DIV/0!</v>
      </c>
      <c r="GS120" s="27">
        <f t="shared" ref="GS120" si="2361">SUM(GS113:GS119)</f>
        <v>0</v>
      </c>
      <c r="GT120" s="28" t="e">
        <f t="shared" ref="GT120" si="2362">(GS120/(GS120+GQ120))</f>
        <v>#DIV/0!</v>
      </c>
      <c r="GU120" s="27"/>
      <c r="GV120" s="27"/>
      <c r="GW120" s="29" t="e">
        <f t="shared" ref="GW120:GX120" si="2363">GW118/GW117*100-100</f>
        <v>#DIV/0!</v>
      </c>
      <c r="GX120" s="72" t="e">
        <f t="shared" si="2363"/>
        <v>#DIV/0!</v>
      </c>
      <c r="GY120" s="26">
        <f t="shared" ref="GY120:GZ120" si="2364">SUM(GY113:GY119)</f>
        <v>0</v>
      </c>
      <c r="GZ120" s="27">
        <f t="shared" si="2364"/>
        <v>0</v>
      </c>
      <c r="HA120" s="27"/>
      <c r="HB120" s="27"/>
      <c r="HC120" s="27">
        <f t="shared" ref="HC120" si="2365">SUM(HC113:HC119)</f>
        <v>0</v>
      </c>
      <c r="HD120" s="28" t="e">
        <f t="shared" ref="HD120" si="2366">((HC120+HE120)/7)/HA119</f>
        <v>#DIV/0!</v>
      </c>
      <c r="HE120" s="27">
        <f t="shared" ref="HE120" si="2367">SUM(HE113:HE119)</f>
        <v>0</v>
      </c>
      <c r="HF120" s="28" t="e">
        <f t="shared" ref="HF120" si="2368">(HE120/(HE120+HC120))</f>
        <v>#DIV/0!</v>
      </c>
      <c r="HG120" s="27"/>
      <c r="HH120" s="27"/>
      <c r="HI120" s="29" t="e">
        <f t="shared" ref="HI120:HJ120" si="2369">HI118/HI117*100-100</f>
        <v>#DIV/0!</v>
      </c>
      <c r="HJ120" s="72" t="e">
        <f t="shared" si="2369"/>
        <v>#DIV/0!</v>
      </c>
      <c r="HK120" s="26">
        <f t="shared" si="2242"/>
        <v>42</v>
      </c>
      <c r="HL120" s="27">
        <f t="shared" si="2242"/>
        <v>3</v>
      </c>
      <c r="HM120" s="27">
        <f t="shared" si="2242"/>
        <v>0</v>
      </c>
      <c r="HN120" s="27">
        <f t="shared" si="2242"/>
        <v>0</v>
      </c>
      <c r="HO120" s="27">
        <f t="shared" si="2243"/>
        <v>11958</v>
      </c>
      <c r="HP120" s="216">
        <f>+((HO120)/HM119)/7</f>
        <v>0.51192259942634533</v>
      </c>
      <c r="HQ120" s="62">
        <f t="shared" si="2245"/>
        <v>1066</v>
      </c>
      <c r="HR120" s="52">
        <f t="shared" si="2266"/>
        <v>8.9145342030439875E-2</v>
      </c>
      <c r="HS120" s="53">
        <f t="shared" ref="HS120" si="2370">SUM(HS113:HS119)/7</f>
        <v>64.499999999999986</v>
      </c>
      <c r="HT120" s="54">
        <f t="shared" ref="HT120" si="2371">SUM(HT113:HT119)</f>
        <v>10273</v>
      </c>
      <c r="HU120" s="53">
        <f t="shared" ref="HU120" si="2372">AVERAGE(HU113:HU119)</f>
        <v>85.887687314068998</v>
      </c>
      <c r="HV120" s="63">
        <f>HV118/HV117*100-100</f>
        <v>14.703900459154113</v>
      </c>
      <c r="HW120" s="72">
        <f>HW118/HW117*100-100</f>
        <v>9.0625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2373">HK120/HM110</f>
        <v>1.2429712932820362E-2</v>
      </c>
      <c r="HL121" s="68">
        <f t="shared" si="2373"/>
        <v>9.8684210526315784E-3</v>
      </c>
      <c r="HM121" s="45"/>
      <c r="HN121" s="45"/>
      <c r="HO121" s="45"/>
      <c r="HP121" s="218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225">
        <v>38</v>
      </c>
      <c r="B122" s="73">
        <f t="shared" ref="B122" si="2374">B119+1</f>
        <v>44519</v>
      </c>
      <c r="C122" s="33">
        <v>1</v>
      </c>
      <c r="D122" s="34"/>
      <c r="E122" s="34">
        <f>E119-C122</f>
        <v>811</v>
      </c>
      <c r="F122" s="34">
        <f>F119-D122</f>
        <v>64</v>
      </c>
      <c r="G122" s="34">
        <v>410</v>
      </c>
      <c r="H122" s="35">
        <f t="shared" ref="H122:H128" si="2375">((G122+I122)/E122)</f>
        <v>0.52774352651048084</v>
      </c>
      <c r="I122" s="34">
        <v>18</v>
      </c>
      <c r="J122" s="35">
        <f>I122/(G122+I122)</f>
        <v>4.2056074766355138E-2</v>
      </c>
      <c r="K122" s="36"/>
      <c r="L122" s="34"/>
      <c r="M122" s="34"/>
      <c r="N122" s="37"/>
      <c r="O122" s="33">
        <v>1</v>
      </c>
      <c r="P122" s="34"/>
      <c r="Q122" s="34">
        <f t="shared" ref="Q122:R122" si="2376">Q119-O122</f>
        <v>815</v>
      </c>
      <c r="R122" s="34">
        <f t="shared" si="2376"/>
        <v>68</v>
      </c>
      <c r="S122" s="34">
        <v>359</v>
      </c>
      <c r="T122" s="35">
        <f t="shared" ref="T122:T128" si="2377">((S122+U122)/Q122)</f>
        <v>0.48098159509202454</v>
      </c>
      <c r="U122" s="34">
        <v>33</v>
      </c>
      <c r="V122" s="35">
        <f t="shared" ref="V122:V128" si="2378">U122/(S122+U122)</f>
        <v>8.4183673469387751E-2</v>
      </c>
      <c r="W122" s="36"/>
      <c r="X122" s="34"/>
      <c r="Y122" s="34"/>
      <c r="Z122" s="37"/>
      <c r="AA122" s="33">
        <v>1</v>
      </c>
      <c r="AB122" s="34"/>
      <c r="AC122" s="34">
        <f t="shared" ref="AC122:AD122" si="2379">AC119-AA122</f>
        <v>94</v>
      </c>
      <c r="AD122" s="34">
        <f t="shared" si="2379"/>
        <v>9</v>
      </c>
      <c r="AE122" s="34">
        <v>27</v>
      </c>
      <c r="AF122" s="35">
        <f t="shared" ref="AF122:AF128" si="2380">((AE122+AG122)/AC122)</f>
        <v>0.35106382978723405</v>
      </c>
      <c r="AG122" s="34">
        <v>6</v>
      </c>
      <c r="AH122" s="35">
        <f t="shared" ref="AH122:AH128" si="2381">AG122/(AE122+AG122)</f>
        <v>0.18181818181818182</v>
      </c>
      <c r="AI122" s="36"/>
      <c r="AJ122" s="34"/>
      <c r="AK122" s="34"/>
      <c r="AL122" s="37"/>
      <c r="AM122" s="33">
        <v>1</v>
      </c>
      <c r="AN122" s="34"/>
      <c r="AO122" s="34">
        <f t="shared" ref="AO122:AP122" si="2382">AO119-AM122</f>
        <v>817</v>
      </c>
      <c r="AP122" s="34">
        <f t="shared" si="2382"/>
        <v>66</v>
      </c>
      <c r="AQ122" s="34">
        <v>375</v>
      </c>
      <c r="AR122" s="35">
        <f t="shared" ref="AR122:AR128" si="2383">((AQ122+AS122)/AO122)</f>
        <v>0.50183598531211748</v>
      </c>
      <c r="AS122" s="34">
        <v>35</v>
      </c>
      <c r="AT122" s="35">
        <f t="shared" ref="AT122:AT128" si="2384">AS122/(AQ122+AS122)</f>
        <v>8.5365853658536592E-2</v>
      </c>
      <c r="AU122" s="36"/>
      <c r="AV122" s="34"/>
      <c r="AW122" s="34"/>
      <c r="AX122" s="37"/>
      <c r="AY122" s="33"/>
      <c r="AZ122" s="34"/>
      <c r="BA122" s="34">
        <f t="shared" ref="BA122:BB122" si="2385">BA119-AY122</f>
        <v>796</v>
      </c>
      <c r="BB122" s="34">
        <f t="shared" si="2385"/>
        <v>65</v>
      </c>
      <c r="BC122" s="34">
        <v>340</v>
      </c>
      <c r="BD122" s="35">
        <f t="shared" ref="BD122:BD128" si="2386">((BC122+BE122)/BA122)</f>
        <v>0.45351758793969849</v>
      </c>
      <c r="BE122" s="34">
        <v>21</v>
      </c>
      <c r="BF122" s="35">
        <f t="shared" ref="BF122:BF128" si="2387">BE122/(BC122+BE122)</f>
        <v>5.817174515235457E-2</v>
      </c>
      <c r="BG122" s="36"/>
      <c r="BH122" s="34"/>
      <c r="BI122" s="34"/>
      <c r="BJ122" s="37"/>
      <c r="BK122" s="33"/>
      <c r="BL122" s="34"/>
      <c r="BM122" s="34">
        <f t="shared" ref="BM122:BN122" si="2388">BM119-BK122</f>
        <v>0</v>
      </c>
      <c r="BN122" s="34">
        <f t="shared" si="2388"/>
        <v>0</v>
      </c>
      <c r="BO122" s="34"/>
      <c r="BP122" s="35" t="e">
        <f t="shared" ref="BP122:BP128" si="2389">((BO122+BQ122)/BM122)</f>
        <v>#DIV/0!</v>
      </c>
      <c r="BQ122" s="34"/>
      <c r="BR122" s="35" t="e">
        <f t="shared" ref="BR122:BR128" si="2390">BQ122/(BO122+BQ122)</f>
        <v>#DIV/0!</v>
      </c>
      <c r="BS122" s="36"/>
      <c r="BT122" s="34"/>
      <c r="BU122" s="34"/>
      <c r="BV122" s="37"/>
      <c r="BW122" s="33"/>
      <c r="BX122" s="34"/>
      <c r="BY122" s="34">
        <f t="shared" ref="BY122:BZ122" si="2391">BY119-BW122</f>
        <v>0</v>
      </c>
      <c r="BZ122" s="34">
        <f t="shared" si="2391"/>
        <v>0</v>
      </c>
      <c r="CA122" s="34"/>
      <c r="CB122" s="35" t="e">
        <f t="shared" ref="CB122:CB128" si="2392">((CA122+CC122)/BY122)</f>
        <v>#DIV/0!</v>
      </c>
      <c r="CC122" s="34"/>
      <c r="CD122" s="35" t="e">
        <f t="shared" ref="CD122:CD128" si="2393">CC122/(CA122+CC122)</f>
        <v>#DIV/0!</v>
      </c>
      <c r="CE122" s="36"/>
      <c r="CF122" s="34"/>
      <c r="CG122" s="34"/>
      <c r="CH122" s="37"/>
      <c r="CI122" s="33"/>
      <c r="CJ122" s="34"/>
      <c r="CK122" s="34">
        <f t="shared" ref="CK122:CL122" si="2394">CK119-CI122</f>
        <v>0</v>
      </c>
      <c r="CL122" s="34">
        <f t="shared" si="2394"/>
        <v>0</v>
      </c>
      <c r="CM122" s="34"/>
      <c r="CN122" s="35" t="e">
        <f t="shared" ref="CN122:CN128" si="2395">((CM122+CO122)/CK122)</f>
        <v>#DIV/0!</v>
      </c>
      <c r="CO122" s="34"/>
      <c r="CP122" s="35" t="e">
        <f t="shared" ref="CP122:CP128" si="2396">CO122/(CM122+CO122)</f>
        <v>#DIV/0!</v>
      </c>
      <c r="CQ122" s="36"/>
      <c r="CR122" s="34"/>
      <c r="CS122" s="34"/>
      <c r="CT122" s="37"/>
      <c r="CU122" s="33"/>
      <c r="CV122" s="34"/>
      <c r="CW122" s="34">
        <f t="shared" ref="CW122:CX122" si="2397">CW119-CU122</f>
        <v>0</v>
      </c>
      <c r="CX122" s="34">
        <f t="shared" si="2397"/>
        <v>0</v>
      </c>
      <c r="CY122" s="34"/>
      <c r="CZ122" s="35" t="e">
        <f t="shared" ref="CZ122:CZ128" si="2398">((CY122+DA122)/CW122)</f>
        <v>#DIV/0!</v>
      </c>
      <c r="DA122" s="34"/>
      <c r="DB122" s="35" t="e">
        <f t="shared" ref="DB122:DB128" si="2399">DA122/(CY122+DA122)</f>
        <v>#DIV/0!</v>
      </c>
      <c r="DC122" s="36"/>
      <c r="DD122" s="34"/>
      <c r="DE122" s="34"/>
      <c r="DF122" s="37"/>
      <c r="DG122" s="33"/>
      <c r="DH122" s="34"/>
      <c r="DI122" s="34">
        <f t="shared" ref="DI122:DJ122" si="2400">DI119-DG122</f>
        <v>0</v>
      </c>
      <c r="DJ122" s="34">
        <f t="shared" si="2400"/>
        <v>0</v>
      </c>
      <c r="DK122" s="34"/>
      <c r="DL122" s="35" t="e">
        <f t="shared" ref="DL122:DL128" si="2401">((DK122+DM122)/DI122)</f>
        <v>#DIV/0!</v>
      </c>
      <c r="DM122" s="34"/>
      <c r="DN122" s="35" t="e">
        <f t="shared" ref="DN122:DN128" si="2402">DM122/(DK122+DM122)</f>
        <v>#DIV/0!</v>
      </c>
      <c r="DO122" s="36"/>
      <c r="DP122" s="34"/>
      <c r="DQ122" s="34"/>
      <c r="DR122" s="37"/>
      <c r="DS122" s="33"/>
      <c r="DT122" s="34"/>
      <c r="DU122" s="34">
        <f t="shared" ref="DU122:DV122" si="2403">DU119-DS122</f>
        <v>0</v>
      </c>
      <c r="DV122" s="34">
        <f t="shared" si="2403"/>
        <v>0</v>
      </c>
      <c r="DW122" s="34"/>
      <c r="DX122" s="35" t="e">
        <f t="shared" ref="DX122:DX128" si="2404">((DW122+DY122)/DU122)</f>
        <v>#DIV/0!</v>
      </c>
      <c r="DY122" s="34"/>
      <c r="DZ122" s="35" t="e">
        <f t="shared" ref="DZ122:DZ128" si="2405">DY122/(DW122+DY122)</f>
        <v>#DIV/0!</v>
      </c>
      <c r="EA122" s="36"/>
      <c r="EB122" s="34"/>
      <c r="EC122" s="34"/>
      <c r="ED122" s="37"/>
      <c r="EE122" s="33"/>
      <c r="EF122" s="34"/>
      <c r="EG122" s="34">
        <f t="shared" ref="EG122:EH122" si="2406">EG119-EE122</f>
        <v>0</v>
      </c>
      <c r="EH122" s="34">
        <f t="shared" si="2406"/>
        <v>0</v>
      </c>
      <c r="EI122" s="34"/>
      <c r="EJ122" s="35" t="e">
        <f t="shared" ref="EJ122:EJ128" si="2407">((EI122+EK122)/EG122)</f>
        <v>#DIV/0!</v>
      </c>
      <c r="EK122" s="34"/>
      <c r="EL122" s="35" t="e">
        <f t="shared" ref="EL122:EL128" si="2408">EK122/(EI122+EK122)</f>
        <v>#DIV/0!</v>
      </c>
      <c r="EM122" s="36"/>
      <c r="EN122" s="34"/>
      <c r="EO122" s="34"/>
      <c r="EP122" s="37"/>
      <c r="EQ122" s="33"/>
      <c r="ER122" s="34"/>
      <c r="ES122" s="34">
        <f t="shared" ref="ES122:ET122" si="2409">ES119-EQ122</f>
        <v>0</v>
      </c>
      <c r="ET122" s="34">
        <f t="shared" si="2409"/>
        <v>0</v>
      </c>
      <c r="EU122" s="34"/>
      <c r="EV122" s="35" t="e">
        <f t="shared" ref="EV122:EV128" si="2410">((EU122+EW122)/ES122)</f>
        <v>#DIV/0!</v>
      </c>
      <c r="EW122" s="34"/>
      <c r="EX122" s="35" t="e">
        <f t="shared" ref="EX122:EX128" si="2411">EW122/(EU122+EW122)</f>
        <v>#DIV/0!</v>
      </c>
      <c r="EY122" s="36"/>
      <c r="EZ122" s="34"/>
      <c r="FA122" s="34"/>
      <c r="FB122" s="37"/>
      <c r="FC122" s="33"/>
      <c r="FD122" s="34"/>
      <c r="FE122" s="34">
        <f t="shared" ref="FE122:FF122" si="2412">FE119-FC122</f>
        <v>0</v>
      </c>
      <c r="FF122" s="34">
        <f t="shared" si="2412"/>
        <v>0</v>
      </c>
      <c r="FG122" s="34"/>
      <c r="FH122" s="35" t="e">
        <f t="shared" ref="FH122:FH128" si="2413">((FG122+FI122)/FE122)</f>
        <v>#DIV/0!</v>
      </c>
      <c r="FI122" s="34"/>
      <c r="FJ122" s="35" t="e">
        <f t="shared" ref="FJ122:FJ128" si="2414">FI122/(FG122+FI122)</f>
        <v>#DIV/0!</v>
      </c>
      <c r="FK122" s="36"/>
      <c r="FL122" s="34"/>
      <c r="FM122" s="34"/>
      <c r="FN122" s="37"/>
      <c r="FO122" s="33"/>
      <c r="FP122" s="34"/>
      <c r="FQ122" s="34">
        <f t="shared" ref="FQ122:FR122" si="2415">FQ119-FO122</f>
        <v>0</v>
      </c>
      <c r="FR122" s="34">
        <f t="shared" si="2415"/>
        <v>0</v>
      </c>
      <c r="FS122" s="34"/>
      <c r="FT122" s="35" t="e">
        <f t="shared" ref="FT122:FT128" si="2416">((FS122+FU122)/FQ122)</f>
        <v>#DIV/0!</v>
      </c>
      <c r="FU122" s="34"/>
      <c r="FV122" s="35" t="e">
        <f t="shared" ref="FV122:FV128" si="2417">FU122/(FS122+FU122)</f>
        <v>#DIV/0!</v>
      </c>
      <c r="FW122" s="36"/>
      <c r="FX122" s="34"/>
      <c r="FY122" s="34"/>
      <c r="FZ122" s="37"/>
      <c r="GA122" s="33"/>
      <c r="GB122" s="34"/>
      <c r="GC122" s="34">
        <f t="shared" ref="GC122:GD122" si="2418">GC119-GA122</f>
        <v>0</v>
      </c>
      <c r="GD122" s="34">
        <f t="shared" si="2418"/>
        <v>0</v>
      </c>
      <c r="GE122" s="34"/>
      <c r="GF122" s="35" t="e">
        <f t="shared" ref="GF122:GF128" si="2419">((GE122+GG122)/GC122)</f>
        <v>#DIV/0!</v>
      </c>
      <c r="GG122" s="34"/>
      <c r="GH122" s="35" t="e">
        <f t="shared" ref="GH122:GH128" si="2420">GG122/(GE122+GG122)</f>
        <v>#DIV/0!</v>
      </c>
      <c r="GI122" s="36"/>
      <c r="GJ122" s="34"/>
      <c r="GK122" s="34"/>
      <c r="GL122" s="37"/>
      <c r="GM122" s="33"/>
      <c r="GN122" s="34"/>
      <c r="GO122" s="34">
        <f t="shared" ref="GO122:GP122" si="2421">GO119-GM122</f>
        <v>0</v>
      </c>
      <c r="GP122" s="34">
        <f t="shared" si="2421"/>
        <v>0</v>
      </c>
      <c r="GQ122" s="34"/>
      <c r="GR122" s="35" t="e">
        <f t="shared" ref="GR122:GR128" si="2422">((GQ122+GS122)/GO122)</f>
        <v>#DIV/0!</v>
      </c>
      <c r="GS122" s="34"/>
      <c r="GT122" s="35" t="e">
        <f t="shared" ref="GT122:GT128" si="2423">GS122/(GQ122+GS122)</f>
        <v>#DIV/0!</v>
      </c>
      <c r="GU122" s="36"/>
      <c r="GV122" s="34"/>
      <c r="GW122" s="34"/>
      <c r="GX122" s="37"/>
      <c r="GY122" s="33"/>
      <c r="GZ122" s="34"/>
      <c r="HA122" s="34">
        <f t="shared" ref="HA122:HB122" si="2424">HA119-GY122</f>
        <v>0</v>
      </c>
      <c r="HB122" s="34">
        <f t="shared" si="2424"/>
        <v>0</v>
      </c>
      <c r="HC122" s="34"/>
      <c r="HD122" s="35" t="e">
        <f t="shared" ref="HD122:HD128" si="2425">((HC122+HE122)/HA122)</f>
        <v>#DIV/0!</v>
      </c>
      <c r="HE122" s="34"/>
      <c r="HF122" s="35" t="e">
        <f t="shared" ref="HF122:HF128" si="2426">HE122/(HC122+HE122)</f>
        <v>#DIV/0!</v>
      </c>
      <c r="HG122" s="36"/>
      <c r="HH122" s="34"/>
      <c r="HI122" s="34"/>
      <c r="HJ122" s="37"/>
      <c r="HK122" s="33">
        <f t="shared" ref="HK122:HN129" si="2427">+C122+O122+AA122+AM122+AY122+BK122+BW122+CI122+CU122+DG122+DS122+EE122+EQ122+FC122+FO122+GA122+GM122+GY122</f>
        <v>4</v>
      </c>
      <c r="HL122" s="34">
        <f t="shared" si="2427"/>
        <v>0</v>
      </c>
      <c r="HM122" s="34">
        <f t="shared" si="2427"/>
        <v>3333</v>
      </c>
      <c r="HN122" s="34">
        <f t="shared" si="2427"/>
        <v>272</v>
      </c>
      <c r="HO122" s="34">
        <f t="shared" ref="HO122:HO129" si="2428">+G122+S122+AE122+AQ122+BC122+BO122+CA122+CM122+CY122+DK122+DW122+EI122+EU122+FG122+FS122+GE122+GQ122+HC122+I122+U122+AG122+AS122+BE122+BQ122+CC122+CO122+DA122+DM122+DY122+EK122+EW122+FI122+FU122+GG122+GS122+HE122</f>
        <v>1624</v>
      </c>
      <c r="HP122" s="214">
        <f t="shared" ref="HP122:HP123" si="2429">+(HO122)/HM122</f>
        <v>0.48724872487248727</v>
      </c>
      <c r="HQ122" s="48">
        <f t="shared" ref="HQ122:HQ129" si="2430">+I122+U122+AG122+AS122+BE122+BQ122+CC122+CO122+DA122+DM122+DY122+EK122+EW122+FI122+FU122+GG122+GS122+HE122</f>
        <v>113</v>
      </c>
      <c r="HR122" s="35">
        <f>+(HQ122/(HO122))</f>
        <v>6.9581280788177338E-2</v>
      </c>
      <c r="HS122" s="49">
        <v>64.2</v>
      </c>
      <c r="HT122" s="50">
        <v>1438</v>
      </c>
      <c r="HU122" s="49">
        <f t="shared" ref="HU122:HU128" si="2431">+HT122/HO122*100</f>
        <v>88.546798029556655</v>
      </c>
      <c r="HV122" s="48"/>
      <c r="HW122" s="37"/>
    </row>
    <row r="123" spans="1:231" ht="18.75" x14ac:dyDescent="0.25">
      <c r="A123" s="226"/>
      <c r="B123" s="41">
        <f t="shared" si="1136"/>
        <v>44520</v>
      </c>
      <c r="C123" s="10">
        <v>1</v>
      </c>
      <c r="D123" s="11"/>
      <c r="E123" s="74">
        <f t="shared" ref="E123:F127" si="2432">E122-C123</f>
        <v>810</v>
      </c>
      <c r="F123" s="74">
        <f t="shared" si="2432"/>
        <v>64</v>
      </c>
      <c r="G123" s="11">
        <v>416</v>
      </c>
      <c r="H123" s="12">
        <f t="shared" si="2375"/>
        <v>0.55802469135802468</v>
      </c>
      <c r="I123" s="11">
        <v>36</v>
      </c>
      <c r="J123" s="12">
        <f t="shared" ref="J123:J128" si="2433">I123/(G123+I123)</f>
        <v>7.9646017699115043E-2</v>
      </c>
      <c r="K123" s="13"/>
      <c r="L123" s="11"/>
      <c r="M123" s="11"/>
      <c r="N123" s="14"/>
      <c r="O123" s="10"/>
      <c r="P123" s="11"/>
      <c r="Q123" s="74">
        <f t="shared" ref="Q123:R128" si="2434">Q122-O123</f>
        <v>815</v>
      </c>
      <c r="R123" s="74">
        <f t="shared" si="2434"/>
        <v>68</v>
      </c>
      <c r="S123" s="11">
        <v>375</v>
      </c>
      <c r="T123" s="12">
        <f t="shared" si="2377"/>
        <v>0.49447852760736194</v>
      </c>
      <c r="U123" s="11">
        <v>28</v>
      </c>
      <c r="V123" s="12">
        <f t="shared" si="2378"/>
        <v>6.9478908188585611E-2</v>
      </c>
      <c r="W123" s="13"/>
      <c r="X123" s="11"/>
      <c r="Y123" s="11"/>
      <c r="Z123" s="14"/>
      <c r="AA123" s="10"/>
      <c r="AB123" s="11"/>
      <c r="AC123" s="74">
        <f t="shared" ref="AC123:AD128" si="2435">AC122-AA123</f>
        <v>94</v>
      </c>
      <c r="AD123" s="74">
        <f t="shared" si="2435"/>
        <v>9</v>
      </c>
      <c r="AE123" s="11">
        <v>28</v>
      </c>
      <c r="AF123" s="12">
        <f t="shared" si="2380"/>
        <v>0.34042553191489361</v>
      </c>
      <c r="AG123" s="11">
        <v>4</v>
      </c>
      <c r="AH123" s="12">
        <f t="shared" si="2381"/>
        <v>0.125</v>
      </c>
      <c r="AI123" s="13"/>
      <c r="AJ123" s="11"/>
      <c r="AK123" s="11"/>
      <c r="AL123" s="14"/>
      <c r="AM123" s="10">
        <v>1</v>
      </c>
      <c r="AN123" s="11"/>
      <c r="AO123" s="74">
        <f t="shared" ref="AO123:AP128" si="2436">AO122-AM123</f>
        <v>816</v>
      </c>
      <c r="AP123" s="74">
        <f t="shared" si="2436"/>
        <v>66</v>
      </c>
      <c r="AQ123" s="11">
        <v>393</v>
      </c>
      <c r="AR123" s="12">
        <f t="shared" si="2383"/>
        <v>0.51470588235294112</v>
      </c>
      <c r="AS123" s="11">
        <v>27</v>
      </c>
      <c r="AT123" s="12">
        <f t="shared" si="2384"/>
        <v>6.4285714285714279E-2</v>
      </c>
      <c r="AU123" s="13"/>
      <c r="AV123" s="11"/>
      <c r="AW123" s="11"/>
      <c r="AX123" s="14"/>
      <c r="AY123" s="10"/>
      <c r="AZ123" s="11"/>
      <c r="BA123" s="74">
        <f t="shared" ref="BA123:BB128" si="2437">BA122-AY123</f>
        <v>796</v>
      </c>
      <c r="BB123" s="74">
        <f t="shared" si="2437"/>
        <v>65</v>
      </c>
      <c r="BC123" s="11">
        <v>365</v>
      </c>
      <c r="BD123" s="12">
        <f t="shared" si="2386"/>
        <v>0.48115577889447236</v>
      </c>
      <c r="BE123" s="11">
        <v>18</v>
      </c>
      <c r="BF123" s="12">
        <f t="shared" si="2387"/>
        <v>4.6997389033942558E-2</v>
      </c>
      <c r="BG123" s="13"/>
      <c r="BH123" s="11"/>
      <c r="BI123" s="11"/>
      <c r="BJ123" s="14"/>
      <c r="BK123" s="10"/>
      <c r="BL123" s="11"/>
      <c r="BM123" s="74">
        <f t="shared" ref="BM123:BN128" si="2438">BM122-BK123</f>
        <v>0</v>
      </c>
      <c r="BN123" s="74">
        <f t="shared" si="2438"/>
        <v>0</v>
      </c>
      <c r="BO123" s="11"/>
      <c r="BP123" s="12" t="e">
        <f t="shared" si="2389"/>
        <v>#DIV/0!</v>
      </c>
      <c r="BQ123" s="11"/>
      <c r="BR123" s="12" t="e">
        <f t="shared" si="2390"/>
        <v>#DIV/0!</v>
      </c>
      <c r="BS123" s="13"/>
      <c r="BT123" s="11"/>
      <c r="BU123" s="11"/>
      <c r="BV123" s="14"/>
      <c r="BW123" s="10"/>
      <c r="BX123" s="11"/>
      <c r="BY123" s="74">
        <f t="shared" ref="BY123:BZ128" si="2439">BY122-BW123</f>
        <v>0</v>
      </c>
      <c r="BZ123" s="74">
        <f t="shared" si="2439"/>
        <v>0</v>
      </c>
      <c r="CA123" s="11"/>
      <c r="CB123" s="12" t="e">
        <f t="shared" si="2392"/>
        <v>#DIV/0!</v>
      </c>
      <c r="CC123" s="11"/>
      <c r="CD123" s="12" t="e">
        <f t="shared" si="2393"/>
        <v>#DIV/0!</v>
      </c>
      <c r="CE123" s="13"/>
      <c r="CF123" s="11"/>
      <c r="CG123" s="11"/>
      <c r="CH123" s="14"/>
      <c r="CI123" s="10"/>
      <c r="CJ123" s="11"/>
      <c r="CK123" s="74">
        <f t="shared" ref="CK123:CL128" si="2440">CK122-CI123</f>
        <v>0</v>
      </c>
      <c r="CL123" s="74">
        <f t="shared" si="2440"/>
        <v>0</v>
      </c>
      <c r="CM123" s="11"/>
      <c r="CN123" s="12" t="e">
        <f t="shared" si="2395"/>
        <v>#DIV/0!</v>
      </c>
      <c r="CO123" s="11"/>
      <c r="CP123" s="12" t="e">
        <f t="shared" si="2396"/>
        <v>#DIV/0!</v>
      </c>
      <c r="CQ123" s="13"/>
      <c r="CR123" s="11"/>
      <c r="CS123" s="11"/>
      <c r="CT123" s="14"/>
      <c r="CU123" s="10"/>
      <c r="CV123" s="11"/>
      <c r="CW123" s="74">
        <f t="shared" ref="CW123:CX128" si="2441">CW122-CU123</f>
        <v>0</v>
      </c>
      <c r="CX123" s="74">
        <f t="shared" si="2441"/>
        <v>0</v>
      </c>
      <c r="CY123" s="11"/>
      <c r="CZ123" s="12" t="e">
        <f t="shared" si="2398"/>
        <v>#DIV/0!</v>
      </c>
      <c r="DA123" s="11"/>
      <c r="DB123" s="12" t="e">
        <f t="shared" si="2399"/>
        <v>#DIV/0!</v>
      </c>
      <c r="DC123" s="13"/>
      <c r="DD123" s="11"/>
      <c r="DE123" s="11"/>
      <c r="DF123" s="14"/>
      <c r="DG123" s="10"/>
      <c r="DH123" s="11"/>
      <c r="DI123" s="74">
        <f t="shared" ref="DI123:DJ128" si="2442">DI122-DG123</f>
        <v>0</v>
      </c>
      <c r="DJ123" s="74">
        <f t="shared" si="2442"/>
        <v>0</v>
      </c>
      <c r="DK123" s="11"/>
      <c r="DL123" s="12" t="e">
        <f t="shared" si="2401"/>
        <v>#DIV/0!</v>
      </c>
      <c r="DM123" s="11"/>
      <c r="DN123" s="12" t="e">
        <f t="shared" si="2402"/>
        <v>#DIV/0!</v>
      </c>
      <c r="DO123" s="13"/>
      <c r="DP123" s="11"/>
      <c r="DQ123" s="11"/>
      <c r="DR123" s="14"/>
      <c r="DS123" s="10"/>
      <c r="DT123" s="11"/>
      <c r="DU123" s="74">
        <f t="shared" ref="DU123:DV128" si="2443">DU122-DS123</f>
        <v>0</v>
      </c>
      <c r="DV123" s="74">
        <f t="shared" si="2443"/>
        <v>0</v>
      </c>
      <c r="DW123" s="11"/>
      <c r="DX123" s="12" t="e">
        <f t="shared" si="2404"/>
        <v>#DIV/0!</v>
      </c>
      <c r="DY123" s="11"/>
      <c r="DZ123" s="12" t="e">
        <f t="shared" si="2405"/>
        <v>#DIV/0!</v>
      </c>
      <c r="EA123" s="13"/>
      <c r="EB123" s="11"/>
      <c r="EC123" s="11"/>
      <c r="ED123" s="14"/>
      <c r="EE123" s="10"/>
      <c r="EF123" s="11"/>
      <c r="EG123" s="74">
        <f t="shared" ref="EG123:EH128" si="2444">EG122-EE123</f>
        <v>0</v>
      </c>
      <c r="EH123" s="74">
        <f t="shared" si="2444"/>
        <v>0</v>
      </c>
      <c r="EI123" s="11"/>
      <c r="EJ123" s="12" t="e">
        <f t="shared" si="2407"/>
        <v>#DIV/0!</v>
      </c>
      <c r="EK123" s="11"/>
      <c r="EL123" s="12" t="e">
        <f t="shared" si="2408"/>
        <v>#DIV/0!</v>
      </c>
      <c r="EM123" s="13"/>
      <c r="EN123" s="11"/>
      <c r="EO123" s="11"/>
      <c r="EP123" s="14"/>
      <c r="EQ123" s="10"/>
      <c r="ER123" s="11"/>
      <c r="ES123" s="74">
        <f t="shared" ref="ES123:ET128" si="2445">ES122-EQ123</f>
        <v>0</v>
      </c>
      <c r="ET123" s="74">
        <f t="shared" si="2445"/>
        <v>0</v>
      </c>
      <c r="EU123" s="11"/>
      <c r="EV123" s="12" t="e">
        <f t="shared" si="2410"/>
        <v>#DIV/0!</v>
      </c>
      <c r="EW123" s="11"/>
      <c r="EX123" s="12" t="e">
        <f t="shared" si="2411"/>
        <v>#DIV/0!</v>
      </c>
      <c r="EY123" s="13"/>
      <c r="EZ123" s="11"/>
      <c r="FA123" s="11"/>
      <c r="FB123" s="14"/>
      <c r="FC123" s="10"/>
      <c r="FD123" s="11"/>
      <c r="FE123" s="74">
        <f t="shared" ref="FE123:FF128" si="2446">FE122-FC123</f>
        <v>0</v>
      </c>
      <c r="FF123" s="74">
        <f t="shared" si="2446"/>
        <v>0</v>
      </c>
      <c r="FG123" s="11"/>
      <c r="FH123" s="12" t="e">
        <f t="shared" si="2413"/>
        <v>#DIV/0!</v>
      </c>
      <c r="FI123" s="11"/>
      <c r="FJ123" s="12" t="e">
        <f t="shared" si="2414"/>
        <v>#DIV/0!</v>
      </c>
      <c r="FK123" s="13"/>
      <c r="FL123" s="11"/>
      <c r="FM123" s="11"/>
      <c r="FN123" s="14"/>
      <c r="FO123" s="10"/>
      <c r="FP123" s="11"/>
      <c r="FQ123" s="74">
        <f t="shared" ref="FQ123:FR128" si="2447">FQ122-FO123</f>
        <v>0</v>
      </c>
      <c r="FR123" s="74">
        <f t="shared" si="2447"/>
        <v>0</v>
      </c>
      <c r="FS123" s="11"/>
      <c r="FT123" s="12" t="e">
        <f t="shared" si="2416"/>
        <v>#DIV/0!</v>
      </c>
      <c r="FU123" s="11"/>
      <c r="FV123" s="12" t="e">
        <f t="shared" si="2417"/>
        <v>#DIV/0!</v>
      </c>
      <c r="FW123" s="13"/>
      <c r="FX123" s="11"/>
      <c r="FY123" s="11"/>
      <c r="FZ123" s="14"/>
      <c r="GA123" s="10"/>
      <c r="GB123" s="11"/>
      <c r="GC123" s="74">
        <f t="shared" ref="GC123:GD128" si="2448">GC122-GA123</f>
        <v>0</v>
      </c>
      <c r="GD123" s="74">
        <f t="shared" si="2448"/>
        <v>0</v>
      </c>
      <c r="GE123" s="11"/>
      <c r="GF123" s="12" t="e">
        <f t="shared" si="2419"/>
        <v>#DIV/0!</v>
      </c>
      <c r="GG123" s="11"/>
      <c r="GH123" s="12" t="e">
        <f t="shared" si="2420"/>
        <v>#DIV/0!</v>
      </c>
      <c r="GI123" s="13"/>
      <c r="GJ123" s="11"/>
      <c r="GK123" s="11"/>
      <c r="GL123" s="14"/>
      <c r="GM123" s="10"/>
      <c r="GN123" s="11"/>
      <c r="GO123" s="74">
        <f t="shared" ref="GO123:GP128" si="2449">GO122-GM123</f>
        <v>0</v>
      </c>
      <c r="GP123" s="74">
        <f t="shared" si="2449"/>
        <v>0</v>
      </c>
      <c r="GQ123" s="11"/>
      <c r="GR123" s="12" t="e">
        <f t="shared" si="2422"/>
        <v>#DIV/0!</v>
      </c>
      <c r="GS123" s="11"/>
      <c r="GT123" s="12" t="e">
        <f t="shared" si="2423"/>
        <v>#DIV/0!</v>
      </c>
      <c r="GU123" s="13"/>
      <c r="GV123" s="11"/>
      <c r="GW123" s="11"/>
      <c r="GX123" s="14"/>
      <c r="GY123" s="10"/>
      <c r="GZ123" s="11"/>
      <c r="HA123" s="74">
        <f t="shared" ref="HA123:HB128" si="2450">HA122-GY123</f>
        <v>0</v>
      </c>
      <c r="HB123" s="74">
        <f t="shared" si="2450"/>
        <v>0</v>
      </c>
      <c r="HC123" s="11"/>
      <c r="HD123" s="12" t="e">
        <f t="shared" si="2425"/>
        <v>#DIV/0!</v>
      </c>
      <c r="HE123" s="11"/>
      <c r="HF123" s="12" t="e">
        <f t="shared" si="2426"/>
        <v>#DIV/0!</v>
      </c>
      <c r="HG123" s="13"/>
      <c r="HH123" s="11"/>
      <c r="HI123" s="11"/>
      <c r="HJ123" s="14"/>
      <c r="HK123" s="10">
        <f t="shared" si="2427"/>
        <v>2</v>
      </c>
      <c r="HL123" s="11">
        <f t="shared" si="2427"/>
        <v>0</v>
      </c>
      <c r="HM123" s="11">
        <f t="shared" si="2427"/>
        <v>3331</v>
      </c>
      <c r="HN123" s="11">
        <f t="shared" si="2427"/>
        <v>272</v>
      </c>
      <c r="HO123" s="11">
        <f t="shared" si="2428"/>
        <v>1690</v>
      </c>
      <c r="HP123" s="215">
        <f t="shared" si="2429"/>
        <v>0.50735514860402287</v>
      </c>
      <c r="HQ123" s="15">
        <f t="shared" si="2430"/>
        <v>113</v>
      </c>
      <c r="HR123" s="12">
        <f t="shared" ref="HR123:HR129" si="2451">+(HQ123/(HO123))</f>
        <v>6.6863905325443784E-2</v>
      </c>
      <c r="HS123" s="16">
        <v>64.2</v>
      </c>
      <c r="HT123" s="17">
        <v>1499</v>
      </c>
      <c r="HU123" s="16">
        <f t="shared" si="2431"/>
        <v>88.698224852071007</v>
      </c>
      <c r="HV123" s="15"/>
      <c r="HW123" s="14"/>
    </row>
    <row r="124" spans="1:231" ht="18.75" x14ac:dyDescent="0.25">
      <c r="A124" s="226"/>
      <c r="B124" s="41">
        <f t="shared" ref="B124:B187" si="2452">+B123+1</f>
        <v>44521</v>
      </c>
      <c r="C124" s="10">
        <v>1</v>
      </c>
      <c r="D124" s="11"/>
      <c r="E124" s="74">
        <f t="shared" si="2432"/>
        <v>809</v>
      </c>
      <c r="F124" s="74">
        <f t="shared" si="2432"/>
        <v>64</v>
      </c>
      <c r="G124" s="11">
        <v>405</v>
      </c>
      <c r="H124" s="12">
        <f t="shared" si="2375"/>
        <v>0.54017305315203956</v>
      </c>
      <c r="I124" s="11">
        <v>32</v>
      </c>
      <c r="J124" s="12">
        <f t="shared" si="2433"/>
        <v>7.3226544622425629E-2</v>
      </c>
      <c r="K124" s="13"/>
      <c r="L124" s="11"/>
      <c r="M124" s="11"/>
      <c r="N124" s="14"/>
      <c r="O124" s="10">
        <v>1</v>
      </c>
      <c r="P124" s="11"/>
      <c r="Q124" s="74">
        <f t="shared" si="2434"/>
        <v>814</v>
      </c>
      <c r="R124" s="74">
        <f t="shared" si="2434"/>
        <v>68</v>
      </c>
      <c r="S124" s="11">
        <v>378</v>
      </c>
      <c r="T124" s="12">
        <f t="shared" si="2377"/>
        <v>0.50614250614250611</v>
      </c>
      <c r="U124" s="11">
        <v>34</v>
      </c>
      <c r="V124" s="12">
        <f t="shared" si="2378"/>
        <v>8.2524271844660199E-2</v>
      </c>
      <c r="W124" s="13"/>
      <c r="X124" s="11"/>
      <c r="Y124" s="11"/>
      <c r="Z124" s="14"/>
      <c r="AA124" s="10">
        <v>4</v>
      </c>
      <c r="AB124" s="11"/>
      <c r="AC124" s="74">
        <f t="shared" si="2435"/>
        <v>90</v>
      </c>
      <c r="AD124" s="74">
        <f t="shared" si="2435"/>
        <v>9</v>
      </c>
      <c r="AE124" s="11">
        <v>30</v>
      </c>
      <c r="AF124" s="12">
        <f t="shared" si="2380"/>
        <v>0.37777777777777777</v>
      </c>
      <c r="AG124" s="11">
        <v>4</v>
      </c>
      <c r="AH124" s="12">
        <f t="shared" si="2381"/>
        <v>0.11764705882352941</v>
      </c>
      <c r="AI124" s="13"/>
      <c r="AJ124" s="11"/>
      <c r="AK124" s="11"/>
      <c r="AL124" s="14"/>
      <c r="AM124" s="10">
        <v>2</v>
      </c>
      <c r="AN124" s="11"/>
      <c r="AO124" s="74">
        <f t="shared" si="2436"/>
        <v>814</v>
      </c>
      <c r="AP124" s="74">
        <f t="shared" si="2436"/>
        <v>66</v>
      </c>
      <c r="AQ124" s="11">
        <v>398</v>
      </c>
      <c r="AR124" s="12">
        <f t="shared" si="2383"/>
        <v>0.51965601965601971</v>
      </c>
      <c r="AS124" s="11">
        <v>25</v>
      </c>
      <c r="AT124" s="12">
        <f t="shared" si="2384"/>
        <v>5.9101654846335699E-2</v>
      </c>
      <c r="AU124" s="13"/>
      <c r="AV124" s="11"/>
      <c r="AW124" s="11"/>
      <c r="AX124" s="14"/>
      <c r="AY124" s="10">
        <v>2</v>
      </c>
      <c r="AZ124" s="11">
        <v>1</v>
      </c>
      <c r="BA124" s="74">
        <f t="shared" si="2437"/>
        <v>794</v>
      </c>
      <c r="BB124" s="74">
        <f t="shared" si="2437"/>
        <v>64</v>
      </c>
      <c r="BC124" s="11">
        <v>354</v>
      </c>
      <c r="BD124" s="12">
        <f t="shared" si="2386"/>
        <v>0.48362720403022669</v>
      </c>
      <c r="BE124" s="11">
        <v>30</v>
      </c>
      <c r="BF124" s="12">
        <f t="shared" si="2387"/>
        <v>7.8125E-2</v>
      </c>
      <c r="BG124" s="13"/>
      <c r="BH124" s="11"/>
      <c r="BI124" s="11"/>
      <c r="BJ124" s="14"/>
      <c r="BK124" s="10"/>
      <c r="BL124" s="11"/>
      <c r="BM124" s="74">
        <f t="shared" si="2438"/>
        <v>0</v>
      </c>
      <c r="BN124" s="74">
        <f t="shared" si="2438"/>
        <v>0</v>
      </c>
      <c r="BO124" s="11"/>
      <c r="BP124" s="12" t="e">
        <f t="shared" si="2389"/>
        <v>#DIV/0!</v>
      </c>
      <c r="BQ124" s="11"/>
      <c r="BR124" s="12" t="e">
        <f t="shared" si="2390"/>
        <v>#DIV/0!</v>
      </c>
      <c r="BS124" s="13"/>
      <c r="BT124" s="11"/>
      <c r="BU124" s="11"/>
      <c r="BV124" s="14"/>
      <c r="BW124" s="10"/>
      <c r="BX124" s="11"/>
      <c r="BY124" s="74">
        <f t="shared" si="2439"/>
        <v>0</v>
      </c>
      <c r="BZ124" s="74">
        <f t="shared" si="2439"/>
        <v>0</v>
      </c>
      <c r="CA124" s="11"/>
      <c r="CB124" s="12" t="e">
        <f t="shared" si="2392"/>
        <v>#DIV/0!</v>
      </c>
      <c r="CC124" s="11"/>
      <c r="CD124" s="12" t="e">
        <f t="shared" si="2393"/>
        <v>#DIV/0!</v>
      </c>
      <c r="CE124" s="13"/>
      <c r="CF124" s="11"/>
      <c r="CG124" s="11"/>
      <c r="CH124" s="14"/>
      <c r="CI124" s="10"/>
      <c r="CJ124" s="11"/>
      <c r="CK124" s="74">
        <f t="shared" si="2440"/>
        <v>0</v>
      </c>
      <c r="CL124" s="74">
        <f t="shared" si="2440"/>
        <v>0</v>
      </c>
      <c r="CM124" s="11"/>
      <c r="CN124" s="12" t="e">
        <f t="shared" si="2395"/>
        <v>#DIV/0!</v>
      </c>
      <c r="CO124" s="11"/>
      <c r="CP124" s="12" t="e">
        <f t="shared" si="2396"/>
        <v>#DIV/0!</v>
      </c>
      <c r="CQ124" s="13"/>
      <c r="CR124" s="11"/>
      <c r="CS124" s="11"/>
      <c r="CT124" s="14"/>
      <c r="CU124" s="10"/>
      <c r="CV124" s="11"/>
      <c r="CW124" s="74">
        <f t="shared" si="2441"/>
        <v>0</v>
      </c>
      <c r="CX124" s="74">
        <f t="shared" si="2441"/>
        <v>0</v>
      </c>
      <c r="CY124" s="11"/>
      <c r="CZ124" s="12" t="e">
        <f t="shared" si="2398"/>
        <v>#DIV/0!</v>
      </c>
      <c r="DA124" s="11"/>
      <c r="DB124" s="12" t="e">
        <f t="shared" si="2399"/>
        <v>#DIV/0!</v>
      </c>
      <c r="DC124" s="13"/>
      <c r="DD124" s="11"/>
      <c r="DE124" s="11"/>
      <c r="DF124" s="14"/>
      <c r="DG124" s="10"/>
      <c r="DH124" s="11"/>
      <c r="DI124" s="74">
        <f t="shared" si="2442"/>
        <v>0</v>
      </c>
      <c r="DJ124" s="74">
        <f t="shared" si="2442"/>
        <v>0</v>
      </c>
      <c r="DK124" s="11"/>
      <c r="DL124" s="12" t="e">
        <f t="shared" si="2401"/>
        <v>#DIV/0!</v>
      </c>
      <c r="DM124" s="11"/>
      <c r="DN124" s="12" t="e">
        <f t="shared" si="2402"/>
        <v>#DIV/0!</v>
      </c>
      <c r="DO124" s="13"/>
      <c r="DP124" s="11"/>
      <c r="DQ124" s="11"/>
      <c r="DR124" s="14"/>
      <c r="DS124" s="10"/>
      <c r="DT124" s="11"/>
      <c r="DU124" s="74">
        <f t="shared" si="2443"/>
        <v>0</v>
      </c>
      <c r="DV124" s="74">
        <f t="shared" si="2443"/>
        <v>0</v>
      </c>
      <c r="DW124" s="11"/>
      <c r="DX124" s="12" t="e">
        <f t="shared" si="2404"/>
        <v>#DIV/0!</v>
      </c>
      <c r="DY124" s="11"/>
      <c r="DZ124" s="12" t="e">
        <f t="shared" si="2405"/>
        <v>#DIV/0!</v>
      </c>
      <c r="EA124" s="13"/>
      <c r="EB124" s="11"/>
      <c r="EC124" s="11"/>
      <c r="ED124" s="14"/>
      <c r="EE124" s="10"/>
      <c r="EF124" s="11"/>
      <c r="EG124" s="74">
        <f t="shared" si="2444"/>
        <v>0</v>
      </c>
      <c r="EH124" s="74">
        <f t="shared" si="2444"/>
        <v>0</v>
      </c>
      <c r="EI124" s="11"/>
      <c r="EJ124" s="12" t="e">
        <f t="shared" si="2407"/>
        <v>#DIV/0!</v>
      </c>
      <c r="EK124" s="11"/>
      <c r="EL124" s="12" t="e">
        <f t="shared" si="2408"/>
        <v>#DIV/0!</v>
      </c>
      <c r="EM124" s="13"/>
      <c r="EN124" s="11"/>
      <c r="EO124" s="11"/>
      <c r="EP124" s="14"/>
      <c r="EQ124" s="10"/>
      <c r="ER124" s="11"/>
      <c r="ES124" s="74">
        <f t="shared" si="2445"/>
        <v>0</v>
      </c>
      <c r="ET124" s="74">
        <f t="shared" si="2445"/>
        <v>0</v>
      </c>
      <c r="EU124" s="11"/>
      <c r="EV124" s="12" t="e">
        <f t="shared" si="2410"/>
        <v>#DIV/0!</v>
      </c>
      <c r="EW124" s="11"/>
      <c r="EX124" s="12" t="e">
        <f t="shared" si="2411"/>
        <v>#DIV/0!</v>
      </c>
      <c r="EY124" s="13"/>
      <c r="EZ124" s="11"/>
      <c r="FA124" s="11"/>
      <c r="FB124" s="14"/>
      <c r="FC124" s="10"/>
      <c r="FD124" s="11"/>
      <c r="FE124" s="74">
        <f t="shared" si="2446"/>
        <v>0</v>
      </c>
      <c r="FF124" s="74">
        <f t="shared" si="2446"/>
        <v>0</v>
      </c>
      <c r="FG124" s="11"/>
      <c r="FH124" s="12" t="e">
        <f t="shared" si="2413"/>
        <v>#DIV/0!</v>
      </c>
      <c r="FI124" s="11"/>
      <c r="FJ124" s="12" t="e">
        <f t="shared" si="2414"/>
        <v>#DIV/0!</v>
      </c>
      <c r="FK124" s="13"/>
      <c r="FL124" s="11"/>
      <c r="FM124" s="11"/>
      <c r="FN124" s="14"/>
      <c r="FO124" s="10"/>
      <c r="FP124" s="11"/>
      <c r="FQ124" s="74">
        <f t="shared" si="2447"/>
        <v>0</v>
      </c>
      <c r="FR124" s="74">
        <f t="shared" si="2447"/>
        <v>0</v>
      </c>
      <c r="FS124" s="11"/>
      <c r="FT124" s="12" t="e">
        <f t="shared" si="2416"/>
        <v>#DIV/0!</v>
      </c>
      <c r="FU124" s="11"/>
      <c r="FV124" s="12" t="e">
        <f t="shared" si="2417"/>
        <v>#DIV/0!</v>
      </c>
      <c r="FW124" s="13"/>
      <c r="FX124" s="11"/>
      <c r="FY124" s="11"/>
      <c r="FZ124" s="14"/>
      <c r="GA124" s="10"/>
      <c r="GB124" s="11"/>
      <c r="GC124" s="74">
        <f t="shared" si="2448"/>
        <v>0</v>
      </c>
      <c r="GD124" s="74">
        <f t="shared" si="2448"/>
        <v>0</v>
      </c>
      <c r="GE124" s="11"/>
      <c r="GF124" s="12" t="e">
        <f t="shared" si="2419"/>
        <v>#DIV/0!</v>
      </c>
      <c r="GG124" s="11"/>
      <c r="GH124" s="12" t="e">
        <f t="shared" si="2420"/>
        <v>#DIV/0!</v>
      </c>
      <c r="GI124" s="13"/>
      <c r="GJ124" s="11"/>
      <c r="GK124" s="11"/>
      <c r="GL124" s="14"/>
      <c r="GM124" s="10"/>
      <c r="GN124" s="11"/>
      <c r="GO124" s="74">
        <f t="shared" si="2449"/>
        <v>0</v>
      </c>
      <c r="GP124" s="74">
        <f t="shared" si="2449"/>
        <v>0</v>
      </c>
      <c r="GQ124" s="11"/>
      <c r="GR124" s="12" t="e">
        <f t="shared" si="2422"/>
        <v>#DIV/0!</v>
      </c>
      <c r="GS124" s="11"/>
      <c r="GT124" s="12" t="e">
        <f t="shared" si="2423"/>
        <v>#DIV/0!</v>
      </c>
      <c r="GU124" s="13"/>
      <c r="GV124" s="11"/>
      <c r="GW124" s="11"/>
      <c r="GX124" s="14"/>
      <c r="GY124" s="10"/>
      <c r="GZ124" s="11"/>
      <c r="HA124" s="74">
        <f t="shared" si="2450"/>
        <v>0</v>
      </c>
      <c r="HB124" s="74">
        <f t="shared" si="2450"/>
        <v>0</v>
      </c>
      <c r="HC124" s="11"/>
      <c r="HD124" s="12" t="e">
        <f t="shared" si="2425"/>
        <v>#DIV/0!</v>
      </c>
      <c r="HE124" s="11"/>
      <c r="HF124" s="12" t="e">
        <f t="shared" si="2426"/>
        <v>#DIV/0!</v>
      </c>
      <c r="HG124" s="13"/>
      <c r="HH124" s="11"/>
      <c r="HI124" s="11"/>
      <c r="HJ124" s="14"/>
      <c r="HK124" s="10">
        <f t="shared" si="2427"/>
        <v>10</v>
      </c>
      <c r="HL124" s="11">
        <f t="shared" si="2427"/>
        <v>1</v>
      </c>
      <c r="HM124" s="11">
        <f t="shared" si="2427"/>
        <v>3321</v>
      </c>
      <c r="HN124" s="11">
        <f t="shared" si="2427"/>
        <v>271</v>
      </c>
      <c r="HO124" s="11">
        <f t="shared" si="2428"/>
        <v>1690</v>
      </c>
      <c r="HP124" s="215">
        <f>+(HO124)/HM124</f>
        <v>0.50888286660644388</v>
      </c>
      <c r="HQ124" s="15">
        <f t="shared" si="2430"/>
        <v>125</v>
      </c>
      <c r="HR124" s="12">
        <f t="shared" si="2451"/>
        <v>7.3964497041420121E-2</v>
      </c>
      <c r="HS124" s="16">
        <v>64.3</v>
      </c>
      <c r="HT124" s="17">
        <v>1463</v>
      </c>
      <c r="HU124" s="16">
        <f t="shared" si="2431"/>
        <v>86.568047337278102</v>
      </c>
      <c r="HV124" s="15"/>
      <c r="HW124" s="14"/>
    </row>
    <row r="125" spans="1:231" ht="18.75" x14ac:dyDescent="0.25">
      <c r="A125" s="226"/>
      <c r="B125" s="41">
        <f t="shared" si="2452"/>
        <v>44522</v>
      </c>
      <c r="C125" s="10">
        <v>2</v>
      </c>
      <c r="D125" s="11"/>
      <c r="E125" s="74">
        <f t="shared" si="2432"/>
        <v>807</v>
      </c>
      <c r="F125" s="74">
        <f t="shared" si="2432"/>
        <v>64</v>
      </c>
      <c r="G125" s="11">
        <v>419</v>
      </c>
      <c r="H125" s="12">
        <f t="shared" si="2375"/>
        <v>0.55390334572490707</v>
      </c>
      <c r="I125" s="11">
        <v>28</v>
      </c>
      <c r="J125" s="12">
        <f t="shared" si="2433"/>
        <v>6.2639821029082776E-2</v>
      </c>
      <c r="K125" s="11"/>
      <c r="L125" s="11"/>
      <c r="M125" s="18"/>
      <c r="N125" s="20"/>
      <c r="O125" s="10">
        <v>1</v>
      </c>
      <c r="P125" s="11"/>
      <c r="Q125" s="74">
        <f t="shared" si="2434"/>
        <v>813</v>
      </c>
      <c r="R125" s="74">
        <f t="shared" si="2434"/>
        <v>68</v>
      </c>
      <c r="S125" s="11">
        <v>370</v>
      </c>
      <c r="T125" s="12">
        <f t="shared" si="2377"/>
        <v>0.49323493234932347</v>
      </c>
      <c r="U125" s="11">
        <v>31</v>
      </c>
      <c r="V125" s="12">
        <f t="shared" si="2378"/>
        <v>7.7306733167082295E-2</v>
      </c>
      <c r="W125" s="11"/>
      <c r="X125" s="11"/>
      <c r="Y125" s="18"/>
      <c r="Z125" s="20"/>
      <c r="AA125" s="10">
        <v>3</v>
      </c>
      <c r="AB125" s="11"/>
      <c r="AC125" s="74">
        <f t="shared" si="2435"/>
        <v>87</v>
      </c>
      <c r="AD125" s="74">
        <f t="shared" si="2435"/>
        <v>9</v>
      </c>
      <c r="AE125" s="11">
        <v>37</v>
      </c>
      <c r="AF125" s="12">
        <f t="shared" si="2380"/>
        <v>0.4942528735632184</v>
      </c>
      <c r="AG125" s="11">
        <v>6</v>
      </c>
      <c r="AH125" s="12">
        <f t="shared" si="2381"/>
        <v>0.13953488372093023</v>
      </c>
      <c r="AI125" s="11"/>
      <c r="AJ125" s="11"/>
      <c r="AK125" s="18"/>
      <c r="AL125" s="20"/>
      <c r="AM125" s="10">
        <v>1</v>
      </c>
      <c r="AN125" s="11"/>
      <c r="AO125" s="74">
        <f t="shared" si="2436"/>
        <v>813</v>
      </c>
      <c r="AP125" s="74">
        <f t="shared" si="2436"/>
        <v>66</v>
      </c>
      <c r="AQ125" s="11">
        <v>388</v>
      </c>
      <c r="AR125" s="12">
        <f t="shared" si="2383"/>
        <v>0.51906519065190648</v>
      </c>
      <c r="AS125" s="11">
        <v>34</v>
      </c>
      <c r="AT125" s="12">
        <f t="shared" si="2384"/>
        <v>8.0568720379146919E-2</v>
      </c>
      <c r="AU125" s="11"/>
      <c r="AV125" s="11"/>
      <c r="AW125" s="18"/>
      <c r="AX125" s="20"/>
      <c r="AY125" s="10"/>
      <c r="AZ125" s="11"/>
      <c r="BA125" s="74">
        <f t="shared" si="2437"/>
        <v>794</v>
      </c>
      <c r="BB125" s="74">
        <f t="shared" si="2437"/>
        <v>64</v>
      </c>
      <c r="BC125" s="11">
        <v>372</v>
      </c>
      <c r="BD125" s="12">
        <f t="shared" si="2386"/>
        <v>0.51637279596977326</v>
      </c>
      <c r="BE125" s="11">
        <v>38</v>
      </c>
      <c r="BF125" s="12">
        <f t="shared" si="2387"/>
        <v>9.2682926829268292E-2</v>
      </c>
      <c r="BG125" s="11"/>
      <c r="BH125" s="11"/>
      <c r="BI125" s="18"/>
      <c r="BJ125" s="20"/>
      <c r="BK125" s="10"/>
      <c r="BL125" s="11"/>
      <c r="BM125" s="74">
        <f t="shared" si="2438"/>
        <v>0</v>
      </c>
      <c r="BN125" s="74">
        <f t="shared" si="2438"/>
        <v>0</v>
      </c>
      <c r="BO125" s="11"/>
      <c r="BP125" s="12" t="e">
        <f t="shared" si="2389"/>
        <v>#DIV/0!</v>
      </c>
      <c r="BQ125" s="11"/>
      <c r="BR125" s="12" t="e">
        <f t="shared" si="2390"/>
        <v>#DIV/0!</v>
      </c>
      <c r="BS125" s="11"/>
      <c r="BT125" s="11"/>
      <c r="BU125" s="18"/>
      <c r="BV125" s="20"/>
      <c r="BW125" s="10"/>
      <c r="BX125" s="11"/>
      <c r="BY125" s="74">
        <f t="shared" si="2439"/>
        <v>0</v>
      </c>
      <c r="BZ125" s="74">
        <f t="shared" si="2439"/>
        <v>0</v>
      </c>
      <c r="CA125" s="11"/>
      <c r="CB125" s="12" t="e">
        <f t="shared" si="2392"/>
        <v>#DIV/0!</v>
      </c>
      <c r="CC125" s="11"/>
      <c r="CD125" s="12" t="e">
        <f t="shared" si="2393"/>
        <v>#DIV/0!</v>
      </c>
      <c r="CE125" s="11"/>
      <c r="CF125" s="11"/>
      <c r="CG125" s="18"/>
      <c r="CH125" s="20"/>
      <c r="CI125" s="10"/>
      <c r="CJ125" s="11"/>
      <c r="CK125" s="74">
        <f t="shared" si="2440"/>
        <v>0</v>
      </c>
      <c r="CL125" s="74">
        <f t="shared" si="2440"/>
        <v>0</v>
      </c>
      <c r="CM125" s="11"/>
      <c r="CN125" s="12" t="e">
        <f t="shared" si="2395"/>
        <v>#DIV/0!</v>
      </c>
      <c r="CO125" s="11"/>
      <c r="CP125" s="12" t="e">
        <f t="shared" si="2396"/>
        <v>#DIV/0!</v>
      </c>
      <c r="CQ125" s="11"/>
      <c r="CR125" s="11"/>
      <c r="CS125" s="18"/>
      <c r="CT125" s="20"/>
      <c r="CU125" s="10"/>
      <c r="CV125" s="11"/>
      <c r="CW125" s="74">
        <f t="shared" si="2441"/>
        <v>0</v>
      </c>
      <c r="CX125" s="74">
        <f t="shared" si="2441"/>
        <v>0</v>
      </c>
      <c r="CY125" s="11"/>
      <c r="CZ125" s="12" t="e">
        <f t="shared" si="2398"/>
        <v>#DIV/0!</v>
      </c>
      <c r="DA125" s="11"/>
      <c r="DB125" s="12" t="e">
        <f t="shared" si="2399"/>
        <v>#DIV/0!</v>
      </c>
      <c r="DC125" s="11"/>
      <c r="DD125" s="11"/>
      <c r="DE125" s="18"/>
      <c r="DF125" s="20"/>
      <c r="DG125" s="10"/>
      <c r="DH125" s="11"/>
      <c r="DI125" s="74">
        <f t="shared" si="2442"/>
        <v>0</v>
      </c>
      <c r="DJ125" s="74">
        <f t="shared" si="2442"/>
        <v>0</v>
      </c>
      <c r="DK125" s="11"/>
      <c r="DL125" s="12" t="e">
        <f t="shared" si="2401"/>
        <v>#DIV/0!</v>
      </c>
      <c r="DM125" s="11"/>
      <c r="DN125" s="12" t="e">
        <f t="shared" si="2402"/>
        <v>#DIV/0!</v>
      </c>
      <c r="DO125" s="11"/>
      <c r="DP125" s="11"/>
      <c r="DQ125" s="18"/>
      <c r="DR125" s="20"/>
      <c r="DS125" s="10"/>
      <c r="DT125" s="11"/>
      <c r="DU125" s="74">
        <f t="shared" si="2443"/>
        <v>0</v>
      </c>
      <c r="DV125" s="74">
        <f t="shared" si="2443"/>
        <v>0</v>
      </c>
      <c r="DW125" s="11"/>
      <c r="DX125" s="12" t="e">
        <f t="shared" si="2404"/>
        <v>#DIV/0!</v>
      </c>
      <c r="DY125" s="11"/>
      <c r="DZ125" s="12" t="e">
        <f t="shared" si="2405"/>
        <v>#DIV/0!</v>
      </c>
      <c r="EA125" s="11"/>
      <c r="EB125" s="11"/>
      <c r="EC125" s="18"/>
      <c r="ED125" s="20"/>
      <c r="EE125" s="10"/>
      <c r="EF125" s="11"/>
      <c r="EG125" s="74">
        <f t="shared" si="2444"/>
        <v>0</v>
      </c>
      <c r="EH125" s="74">
        <f t="shared" si="2444"/>
        <v>0</v>
      </c>
      <c r="EI125" s="11"/>
      <c r="EJ125" s="12" t="e">
        <f t="shared" si="2407"/>
        <v>#DIV/0!</v>
      </c>
      <c r="EK125" s="11"/>
      <c r="EL125" s="12" t="e">
        <f t="shared" si="2408"/>
        <v>#DIV/0!</v>
      </c>
      <c r="EM125" s="11"/>
      <c r="EN125" s="11"/>
      <c r="EO125" s="18"/>
      <c r="EP125" s="20"/>
      <c r="EQ125" s="10"/>
      <c r="ER125" s="11"/>
      <c r="ES125" s="74">
        <f t="shared" si="2445"/>
        <v>0</v>
      </c>
      <c r="ET125" s="74">
        <f t="shared" si="2445"/>
        <v>0</v>
      </c>
      <c r="EU125" s="11"/>
      <c r="EV125" s="12" t="e">
        <f t="shared" si="2410"/>
        <v>#DIV/0!</v>
      </c>
      <c r="EW125" s="11"/>
      <c r="EX125" s="12" t="e">
        <f t="shared" si="2411"/>
        <v>#DIV/0!</v>
      </c>
      <c r="EY125" s="11"/>
      <c r="EZ125" s="11"/>
      <c r="FA125" s="18"/>
      <c r="FB125" s="20"/>
      <c r="FC125" s="10"/>
      <c r="FD125" s="11"/>
      <c r="FE125" s="74">
        <f t="shared" si="2446"/>
        <v>0</v>
      </c>
      <c r="FF125" s="74">
        <f t="shared" si="2446"/>
        <v>0</v>
      </c>
      <c r="FG125" s="11"/>
      <c r="FH125" s="12" t="e">
        <f t="shared" si="2413"/>
        <v>#DIV/0!</v>
      </c>
      <c r="FI125" s="11"/>
      <c r="FJ125" s="12" t="e">
        <f t="shared" si="2414"/>
        <v>#DIV/0!</v>
      </c>
      <c r="FK125" s="11"/>
      <c r="FL125" s="11"/>
      <c r="FM125" s="18"/>
      <c r="FN125" s="20"/>
      <c r="FO125" s="10"/>
      <c r="FP125" s="11"/>
      <c r="FQ125" s="74">
        <f t="shared" si="2447"/>
        <v>0</v>
      </c>
      <c r="FR125" s="74">
        <f t="shared" si="2447"/>
        <v>0</v>
      </c>
      <c r="FS125" s="11"/>
      <c r="FT125" s="12" t="e">
        <f t="shared" si="2416"/>
        <v>#DIV/0!</v>
      </c>
      <c r="FU125" s="11"/>
      <c r="FV125" s="12" t="e">
        <f t="shared" si="2417"/>
        <v>#DIV/0!</v>
      </c>
      <c r="FW125" s="11"/>
      <c r="FX125" s="11"/>
      <c r="FY125" s="18"/>
      <c r="FZ125" s="20"/>
      <c r="GA125" s="10"/>
      <c r="GB125" s="11"/>
      <c r="GC125" s="74">
        <f t="shared" si="2448"/>
        <v>0</v>
      </c>
      <c r="GD125" s="74">
        <f t="shared" si="2448"/>
        <v>0</v>
      </c>
      <c r="GE125" s="11"/>
      <c r="GF125" s="12" t="e">
        <f t="shared" si="2419"/>
        <v>#DIV/0!</v>
      </c>
      <c r="GG125" s="11"/>
      <c r="GH125" s="12" t="e">
        <f t="shared" si="2420"/>
        <v>#DIV/0!</v>
      </c>
      <c r="GI125" s="11"/>
      <c r="GJ125" s="11"/>
      <c r="GK125" s="18"/>
      <c r="GL125" s="20"/>
      <c r="GM125" s="10"/>
      <c r="GN125" s="11"/>
      <c r="GO125" s="74">
        <f t="shared" si="2449"/>
        <v>0</v>
      </c>
      <c r="GP125" s="74">
        <f t="shared" si="2449"/>
        <v>0</v>
      </c>
      <c r="GQ125" s="11"/>
      <c r="GR125" s="12" t="e">
        <f t="shared" si="2422"/>
        <v>#DIV/0!</v>
      </c>
      <c r="GS125" s="11"/>
      <c r="GT125" s="12" t="e">
        <f t="shared" si="2423"/>
        <v>#DIV/0!</v>
      </c>
      <c r="GU125" s="11"/>
      <c r="GV125" s="11"/>
      <c r="GW125" s="18"/>
      <c r="GX125" s="20"/>
      <c r="GY125" s="10"/>
      <c r="GZ125" s="11"/>
      <c r="HA125" s="74">
        <f t="shared" si="2450"/>
        <v>0</v>
      </c>
      <c r="HB125" s="74">
        <f t="shared" si="2450"/>
        <v>0</v>
      </c>
      <c r="HC125" s="11"/>
      <c r="HD125" s="12" t="e">
        <f t="shared" si="2425"/>
        <v>#DIV/0!</v>
      </c>
      <c r="HE125" s="11"/>
      <c r="HF125" s="12" t="e">
        <f t="shared" si="2426"/>
        <v>#DIV/0!</v>
      </c>
      <c r="HG125" s="11"/>
      <c r="HH125" s="11"/>
      <c r="HI125" s="18"/>
      <c r="HJ125" s="20"/>
      <c r="HK125" s="10">
        <f t="shared" si="2427"/>
        <v>7</v>
      </c>
      <c r="HL125" s="11">
        <f t="shared" si="2427"/>
        <v>0</v>
      </c>
      <c r="HM125" s="11">
        <f t="shared" si="2427"/>
        <v>3314</v>
      </c>
      <c r="HN125" s="11">
        <f t="shared" si="2427"/>
        <v>271</v>
      </c>
      <c r="HO125" s="11">
        <f t="shared" si="2428"/>
        <v>1723</v>
      </c>
      <c r="HP125" s="215">
        <f t="shared" ref="HP125:HP128" si="2453">+(HO125)/HM125</f>
        <v>0.51991550995775493</v>
      </c>
      <c r="HQ125" s="15">
        <f t="shared" si="2430"/>
        <v>137</v>
      </c>
      <c r="HR125" s="12">
        <f t="shared" si="2451"/>
        <v>7.9512478235635523E-2</v>
      </c>
      <c r="HS125" s="16">
        <v>66.3</v>
      </c>
      <c r="HT125" s="17">
        <v>1524</v>
      </c>
      <c r="HU125" s="16">
        <f t="shared" si="2431"/>
        <v>88.450377248984324</v>
      </c>
      <c r="HV125" s="18"/>
      <c r="HW125" s="20"/>
    </row>
    <row r="126" spans="1:231" ht="18.75" x14ac:dyDescent="0.25">
      <c r="A126" s="226"/>
      <c r="B126" s="41">
        <f t="shared" si="2452"/>
        <v>44523</v>
      </c>
      <c r="C126" s="10">
        <v>1</v>
      </c>
      <c r="D126" s="11"/>
      <c r="E126" s="74">
        <f t="shared" si="2432"/>
        <v>806</v>
      </c>
      <c r="F126" s="74">
        <f t="shared" si="2432"/>
        <v>64</v>
      </c>
      <c r="G126" s="11">
        <v>433</v>
      </c>
      <c r="H126" s="12">
        <f t="shared" si="2375"/>
        <v>0.56451612903225812</v>
      </c>
      <c r="I126" s="11">
        <v>22</v>
      </c>
      <c r="J126" s="12">
        <f t="shared" si="2433"/>
        <v>4.8351648351648353E-2</v>
      </c>
      <c r="K126" s="13"/>
      <c r="L126" s="13"/>
      <c r="M126" s="25">
        <v>4025</v>
      </c>
      <c r="N126" s="38">
        <v>4420</v>
      </c>
      <c r="O126" s="10"/>
      <c r="P126" s="11"/>
      <c r="Q126" s="74">
        <f t="shared" si="2434"/>
        <v>813</v>
      </c>
      <c r="R126" s="74">
        <f t="shared" si="2434"/>
        <v>68</v>
      </c>
      <c r="S126" s="11">
        <v>377</v>
      </c>
      <c r="T126" s="12">
        <f t="shared" si="2377"/>
        <v>0.49938499384993851</v>
      </c>
      <c r="U126" s="11">
        <v>29</v>
      </c>
      <c r="V126" s="12">
        <f t="shared" si="2378"/>
        <v>7.1428571428571425E-2</v>
      </c>
      <c r="W126" s="13"/>
      <c r="X126" s="13"/>
      <c r="Y126" s="25">
        <v>4025</v>
      </c>
      <c r="Z126" s="38">
        <v>4420</v>
      </c>
      <c r="AA126" s="10">
        <v>2</v>
      </c>
      <c r="AB126" s="11"/>
      <c r="AC126" s="74">
        <f t="shared" si="2435"/>
        <v>85</v>
      </c>
      <c r="AD126" s="74">
        <f t="shared" si="2435"/>
        <v>9</v>
      </c>
      <c r="AE126" s="11">
        <v>29</v>
      </c>
      <c r="AF126" s="12">
        <f t="shared" si="2380"/>
        <v>0.36470588235294116</v>
      </c>
      <c r="AG126" s="11">
        <v>2</v>
      </c>
      <c r="AH126" s="12">
        <f t="shared" si="2381"/>
        <v>6.4516129032258063E-2</v>
      </c>
      <c r="AI126" s="13"/>
      <c r="AJ126" s="13"/>
      <c r="AK126" s="25">
        <v>4025</v>
      </c>
      <c r="AL126" s="38">
        <v>4420</v>
      </c>
      <c r="AM126" s="10">
        <v>1</v>
      </c>
      <c r="AN126" s="11"/>
      <c r="AO126" s="74">
        <f t="shared" si="2436"/>
        <v>812</v>
      </c>
      <c r="AP126" s="74">
        <f t="shared" si="2436"/>
        <v>66</v>
      </c>
      <c r="AQ126" s="11">
        <v>400</v>
      </c>
      <c r="AR126" s="12">
        <f t="shared" si="2383"/>
        <v>0.52832512315270941</v>
      </c>
      <c r="AS126" s="11">
        <v>29</v>
      </c>
      <c r="AT126" s="12">
        <f t="shared" si="2384"/>
        <v>6.75990675990676E-2</v>
      </c>
      <c r="AU126" s="13"/>
      <c r="AV126" s="13"/>
      <c r="AW126" s="25">
        <v>4025</v>
      </c>
      <c r="AX126" s="38">
        <v>4420</v>
      </c>
      <c r="AY126" s="10">
        <v>3</v>
      </c>
      <c r="AZ126" s="11"/>
      <c r="BA126" s="74">
        <f t="shared" si="2437"/>
        <v>791</v>
      </c>
      <c r="BB126" s="74">
        <f t="shared" si="2437"/>
        <v>64</v>
      </c>
      <c r="BC126" s="11">
        <v>342</v>
      </c>
      <c r="BD126" s="12">
        <f t="shared" si="2386"/>
        <v>0.47281921618204803</v>
      </c>
      <c r="BE126" s="11">
        <v>32</v>
      </c>
      <c r="BF126" s="12">
        <f t="shared" si="2387"/>
        <v>8.5561497326203204E-2</v>
      </c>
      <c r="BG126" s="13"/>
      <c r="BH126" s="13"/>
      <c r="BI126" s="25">
        <v>4025</v>
      </c>
      <c r="BJ126" s="38">
        <v>4420</v>
      </c>
      <c r="BK126" s="10"/>
      <c r="BL126" s="11"/>
      <c r="BM126" s="74">
        <f t="shared" si="2438"/>
        <v>0</v>
      </c>
      <c r="BN126" s="74">
        <f t="shared" si="2438"/>
        <v>0</v>
      </c>
      <c r="BO126" s="11"/>
      <c r="BP126" s="12" t="e">
        <f t="shared" si="2389"/>
        <v>#DIV/0!</v>
      </c>
      <c r="BQ126" s="11"/>
      <c r="BR126" s="12" t="e">
        <f t="shared" si="2390"/>
        <v>#DIV/0!</v>
      </c>
      <c r="BS126" s="13"/>
      <c r="BT126" s="13"/>
      <c r="BU126" s="25"/>
      <c r="BV126" s="38"/>
      <c r="BW126" s="10"/>
      <c r="BX126" s="11"/>
      <c r="BY126" s="74">
        <f t="shared" si="2439"/>
        <v>0</v>
      </c>
      <c r="BZ126" s="74">
        <f t="shared" si="2439"/>
        <v>0</v>
      </c>
      <c r="CA126" s="11"/>
      <c r="CB126" s="12" t="e">
        <f t="shared" si="2392"/>
        <v>#DIV/0!</v>
      </c>
      <c r="CC126" s="11"/>
      <c r="CD126" s="12" t="e">
        <f t="shared" si="2393"/>
        <v>#DIV/0!</v>
      </c>
      <c r="CE126" s="13"/>
      <c r="CF126" s="13"/>
      <c r="CG126" s="25"/>
      <c r="CH126" s="38"/>
      <c r="CI126" s="10"/>
      <c r="CJ126" s="11"/>
      <c r="CK126" s="74">
        <f t="shared" si="2440"/>
        <v>0</v>
      </c>
      <c r="CL126" s="74">
        <f t="shared" si="2440"/>
        <v>0</v>
      </c>
      <c r="CM126" s="11"/>
      <c r="CN126" s="12" t="e">
        <f t="shared" si="2395"/>
        <v>#DIV/0!</v>
      </c>
      <c r="CO126" s="11"/>
      <c r="CP126" s="12" t="e">
        <f t="shared" si="2396"/>
        <v>#DIV/0!</v>
      </c>
      <c r="CQ126" s="13"/>
      <c r="CR126" s="13"/>
      <c r="CS126" s="25"/>
      <c r="CT126" s="38"/>
      <c r="CU126" s="10"/>
      <c r="CV126" s="11"/>
      <c r="CW126" s="74">
        <f t="shared" si="2441"/>
        <v>0</v>
      </c>
      <c r="CX126" s="74">
        <f t="shared" si="2441"/>
        <v>0</v>
      </c>
      <c r="CY126" s="11"/>
      <c r="CZ126" s="12" t="e">
        <f t="shared" si="2398"/>
        <v>#DIV/0!</v>
      </c>
      <c r="DA126" s="11"/>
      <c r="DB126" s="12" t="e">
        <f t="shared" si="2399"/>
        <v>#DIV/0!</v>
      </c>
      <c r="DC126" s="13"/>
      <c r="DD126" s="13"/>
      <c r="DE126" s="25"/>
      <c r="DF126" s="38"/>
      <c r="DG126" s="10"/>
      <c r="DH126" s="11"/>
      <c r="DI126" s="74">
        <f t="shared" si="2442"/>
        <v>0</v>
      </c>
      <c r="DJ126" s="74">
        <f t="shared" si="2442"/>
        <v>0</v>
      </c>
      <c r="DK126" s="11"/>
      <c r="DL126" s="12" t="e">
        <f t="shared" si="2401"/>
        <v>#DIV/0!</v>
      </c>
      <c r="DM126" s="11"/>
      <c r="DN126" s="12" t="e">
        <f t="shared" si="2402"/>
        <v>#DIV/0!</v>
      </c>
      <c r="DO126" s="13"/>
      <c r="DP126" s="13"/>
      <c r="DQ126" s="25"/>
      <c r="DR126" s="38"/>
      <c r="DS126" s="10"/>
      <c r="DT126" s="11"/>
      <c r="DU126" s="74">
        <f t="shared" si="2443"/>
        <v>0</v>
      </c>
      <c r="DV126" s="74">
        <f t="shared" si="2443"/>
        <v>0</v>
      </c>
      <c r="DW126" s="11"/>
      <c r="DX126" s="12" t="e">
        <f t="shared" si="2404"/>
        <v>#DIV/0!</v>
      </c>
      <c r="DY126" s="11"/>
      <c r="DZ126" s="12" t="e">
        <f t="shared" si="2405"/>
        <v>#DIV/0!</v>
      </c>
      <c r="EA126" s="13"/>
      <c r="EB126" s="13"/>
      <c r="EC126" s="25"/>
      <c r="ED126" s="38"/>
      <c r="EE126" s="10"/>
      <c r="EF126" s="11"/>
      <c r="EG126" s="74">
        <f t="shared" si="2444"/>
        <v>0</v>
      </c>
      <c r="EH126" s="74">
        <f t="shared" si="2444"/>
        <v>0</v>
      </c>
      <c r="EI126" s="11"/>
      <c r="EJ126" s="12" t="e">
        <f t="shared" si="2407"/>
        <v>#DIV/0!</v>
      </c>
      <c r="EK126" s="11"/>
      <c r="EL126" s="12" t="e">
        <f t="shared" si="2408"/>
        <v>#DIV/0!</v>
      </c>
      <c r="EM126" s="13"/>
      <c r="EN126" s="13"/>
      <c r="EO126" s="25"/>
      <c r="EP126" s="38"/>
      <c r="EQ126" s="10"/>
      <c r="ER126" s="11"/>
      <c r="ES126" s="74">
        <f t="shared" si="2445"/>
        <v>0</v>
      </c>
      <c r="ET126" s="74">
        <f t="shared" si="2445"/>
        <v>0</v>
      </c>
      <c r="EU126" s="11"/>
      <c r="EV126" s="12" t="e">
        <f t="shared" si="2410"/>
        <v>#DIV/0!</v>
      </c>
      <c r="EW126" s="11"/>
      <c r="EX126" s="12" t="e">
        <f t="shared" si="2411"/>
        <v>#DIV/0!</v>
      </c>
      <c r="EY126" s="13"/>
      <c r="EZ126" s="13"/>
      <c r="FA126" s="25"/>
      <c r="FB126" s="38"/>
      <c r="FC126" s="10"/>
      <c r="FD126" s="11"/>
      <c r="FE126" s="74">
        <f t="shared" si="2446"/>
        <v>0</v>
      </c>
      <c r="FF126" s="74">
        <f t="shared" si="2446"/>
        <v>0</v>
      </c>
      <c r="FG126" s="11"/>
      <c r="FH126" s="12" t="e">
        <f t="shared" si="2413"/>
        <v>#DIV/0!</v>
      </c>
      <c r="FI126" s="11"/>
      <c r="FJ126" s="12" t="e">
        <f t="shared" si="2414"/>
        <v>#DIV/0!</v>
      </c>
      <c r="FK126" s="13"/>
      <c r="FL126" s="13"/>
      <c r="FM126" s="25"/>
      <c r="FN126" s="38"/>
      <c r="FO126" s="10"/>
      <c r="FP126" s="11"/>
      <c r="FQ126" s="74">
        <f t="shared" si="2447"/>
        <v>0</v>
      </c>
      <c r="FR126" s="74">
        <f t="shared" si="2447"/>
        <v>0</v>
      </c>
      <c r="FS126" s="11"/>
      <c r="FT126" s="12" t="e">
        <f t="shared" si="2416"/>
        <v>#DIV/0!</v>
      </c>
      <c r="FU126" s="11"/>
      <c r="FV126" s="12" t="e">
        <f t="shared" si="2417"/>
        <v>#DIV/0!</v>
      </c>
      <c r="FW126" s="13"/>
      <c r="FX126" s="13"/>
      <c r="FY126" s="25"/>
      <c r="FZ126" s="38"/>
      <c r="GA126" s="10"/>
      <c r="GB126" s="11"/>
      <c r="GC126" s="74">
        <f t="shared" si="2448"/>
        <v>0</v>
      </c>
      <c r="GD126" s="74">
        <f t="shared" si="2448"/>
        <v>0</v>
      </c>
      <c r="GE126" s="11"/>
      <c r="GF126" s="12" t="e">
        <f t="shared" si="2419"/>
        <v>#DIV/0!</v>
      </c>
      <c r="GG126" s="11"/>
      <c r="GH126" s="12" t="e">
        <f t="shared" si="2420"/>
        <v>#DIV/0!</v>
      </c>
      <c r="GI126" s="13"/>
      <c r="GJ126" s="13"/>
      <c r="GK126" s="25"/>
      <c r="GL126" s="38"/>
      <c r="GM126" s="10"/>
      <c r="GN126" s="11"/>
      <c r="GO126" s="74">
        <f t="shared" si="2449"/>
        <v>0</v>
      </c>
      <c r="GP126" s="74">
        <f t="shared" si="2449"/>
        <v>0</v>
      </c>
      <c r="GQ126" s="11"/>
      <c r="GR126" s="12" t="e">
        <f t="shared" si="2422"/>
        <v>#DIV/0!</v>
      </c>
      <c r="GS126" s="11"/>
      <c r="GT126" s="12" t="e">
        <f t="shared" si="2423"/>
        <v>#DIV/0!</v>
      </c>
      <c r="GU126" s="13"/>
      <c r="GV126" s="13"/>
      <c r="GW126" s="25"/>
      <c r="GX126" s="38"/>
      <c r="GY126" s="10"/>
      <c r="GZ126" s="11"/>
      <c r="HA126" s="74">
        <f t="shared" si="2450"/>
        <v>0</v>
      </c>
      <c r="HB126" s="74">
        <f t="shared" si="2450"/>
        <v>0</v>
      </c>
      <c r="HC126" s="11"/>
      <c r="HD126" s="12" t="e">
        <f t="shared" si="2425"/>
        <v>#DIV/0!</v>
      </c>
      <c r="HE126" s="11"/>
      <c r="HF126" s="12" t="e">
        <f t="shared" si="2426"/>
        <v>#DIV/0!</v>
      </c>
      <c r="HG126" s="13"/>
      <c r="HH126" s="13"/>
      <c r="HI126" s="25"/>
      <c r="HJ126" s="38"/>
      <c r="HK126" s="10">
        <f t="shared" si="2427"/>
        <v>7</v>
      </c>
      <c r="HL126" s="11">
        <f t="shared" si="2427"/>
        <v>0</v>
      </c>
      <c r="HM126" s="11">
        <f t="shared" si="2427"/>
        <v>3307</v>
      </c>
      <c r="HN126" s="11">
        <f t="shared" si="2427"/>
        <v>271</v>
      </c>
      <c r="HO126" s="11">
        <f t="shared" si="2428"/>
        <v>1695</v>
      </c>
      <c r="HP126" s="215">
        <f t="shared" si="2453"/>
        <v>0.51254913819171455</v>
      </c>
      <c r="HQ126" s="15">
        <f t="shared" si="2430"/>
        <v>114</v>
      </c>
      <c r="HR126" s="12">
        <f t="shared" si="2451"/>
        <v>6.7256637168141592E-2</v>
      </c>
      <c r="HS126" s="16">
        <v>66.599999999999994</v>
      </c>
      <c r="HT126" s="17">
        <v>1494</v>
      </c>
      <c r="HU126" s="16">
        <f t="shared" si="2431"/>
        <v>88.141592920353986</v>
      </c>
      <c r="HV126" s="23">
        <v>4025</v>
      </c>
      <c r="HW126" s="22">
        <v>4420</v>
      </c>
    </row>
    <row r="127" spans="1:231" ht="18.75" x14ac:dyDescent="0.25">
      <c r="A127" s="226"/>
      <c r="B127" s="41">
        <f t="shared" si="2452"/>
        <v>44524</v>
      </c>
      <c r="C127" s="10">
        <v>1</v>
      </c>
      <c r="D127" s="11"/>
      <c r="E127" s="74">
        <f t="shared" si="2432"/>
        <v>805</v>
      </c>
      <c r="F127" s="74">
        <f t="shared" si="2432"/>
        <v>64</v>
      </c>
      <c r="G127" s="11">
        <v>418</v>
      </c>
      <c r="H127" s="12">
        <f t="shared" si="2375"/>
        <v>0.55031055900621118</v>
      </c>
      <c r="I127" s="11">
        <v>25</v>
      </c>
      <c r="J127" s="12">
        <f t="shared" si="2433"/>
        <v>5.6433408577878104E-2</v>
      </c>
      <c r="K127" s="13"/>
      <c r="L127" s="11"/>
      <c r="M127" s="25">
        <v>4482.5</v>
      </c>
      <c r="N127" s="38">
        <v>4402.1428571428569</v>
      </c>
      <c r="O127" s="10"/>
      <c r="P127" s="11"/>
      <c r="Q127" s="74">
        <f t="shared" si="2434"/>
        <v>813</v>
      </c>
      <c r="R127" s="74">
        <f t="shared" si="2434"/>
        <v>68</v>
      </c>
      <c r="S127" s="11">
        <v>370</v>
      </c>
      <c r="T127" s="12">
        <f t="shared" si="2377"/>
        <v>0.4870848708487085</v>
      </c>
      <c r="U127" s="11">
        <v>26</v>
      </c>
      <c r="V127" s="12">
        <f t="shared" si="2378"/>
        <v>6.5656565656565663E-2</v>
      </c>
      <c r="W127" s="13"/>
      <c r="X127" s="11"/>
      <c r="Y127" s="25">
        <v>4514.318181818182</v>
      </c>
      <c r="Z127" s="38">
        <v>4570</v>
      </c>
      <c r="AA127" s="10">
        <v>2</v>
      </c>
      <c r="AB127" s="11"/>
      <c r="AC127" s="74">
        <f t="shared" si="2435"/>
        <v>83</v>
      </c>
      <c r="AD127" s="74">
        <f t="shared" si="2435"/>
        <v>9</v>
      </c>
      <c r="AE127" s="11">
        <v>28</v>
      </c>
      <c r="AF127" s="12">
        <f t="shared" si="2380"/>
        <v>0.38554216867469882</v>
      </c>
      <c r="AG127" s="11">
        <v>4</v>
      </c>
      <c r="AH127" s="12">
        <f t="shared" si="2381"/>
        <v>0.125</v>
      </c>
      <c r="AI127" s="13"/>
      <c r="AJ127" s="11"/>
      <c r="AK127" s="25">
        <v>4381.818181818182</v>
      </c>
      <c r="AL127" s="38">
        <v>4277.5</v>
      </c>
      <c r="AM127" s="10"/>
      <c r="AN127" s="11"/>
      <c r="AO127" s="74">
        <f t="shared" si="2436"/>
        <v>812</v>
      </c>
      <c r="AP127" s="74">
        <f t="shared" si="2436"/>
        <v>66</v>
      </c>
      <c r="AQ127" s="11">
        <v>404</v>
      </c>
      <c r="AR127" s="12">
        <f t="shared" si="2383"/>
        <v>0.52832512315270941</v>
      </c>
      <c r="AS127" s="11">
        <v>25</v>
      </c>
      <c r="AT127" s="12">
        <v>0.25</v>
      </c>
      <c r="AU127" s="13"/>
      <c r="AV127" s="11"/>
      <c r="AW127" s="25">
        <v>4550.454545454545</v>
      </c>
      <c r="AX127" s="38">
        <v>4937.1428571428569</v>
      </c>
      <c r="AY127" s="10"/>
      <c r="AZ127" s="11"/>
      <c r="BA127" s="74">
        <f t="shared" si="2437"/>
        <v>791</v>
      </c>
      <c r="BB127" s="74">
        <f t="shared" si="2437"/>
        <v>64</v>
      </c>
      <c r="BC127" s="11">
        <v>342</v>
      </c>
      <c r="BD127" s="12">
        <f t="shared" si="2386"/>
        <v>0.47408343868520858</v>
      </c>
      <c r="BE127" s="11">
        <v>33</v>
      </c>
      <c r="BF127" s="12">
        <f t="shared" si="2387"/>
        <v>8.7999999999999995E-2</v>
      </c>
      <c r="BG127" s="13"/>
      <c r="BH127" s="11"/>
      <c r="BI127" s="25">
        <v>4566.5116279069771</v>
      </c>
      <c r="BJ127" s="38">
        <v>5045.7142857142853</v>
      </c>
      <c r="BK127" s="10"/>
      <c r="BL127" s="11"/>
      <c r="BM127" s="74">
        <f t="shared" si="2438"/>
        <v>0</v>
      </c>
      <c r="BN127" s="74">
        <f t="shared" si="2438"/>
        <v>0</v>
      </c>
      <c r="BO127" s="11"/>
      <c r="BP127" s="12" t="e">
        <f t="shared" si="2389"/>
        <v>#DIV/0!</v>
      </c>
      <c r="BQ127" s="11"/>
      <c r="BR127" s="12" t="e">
        <f t="shared" si="2390"/>
        <v>#DIV/0!</v>
      </c>
      <c r="BS127" s="13"/>
      <c r="BT127" s="11"/>
      <c r="BU127" s="25"/>
      <c r="BV127" s="38"/>
      <c r="BW127" s="10"/>
      <c r="BX127" s="11"/>
      <c r="BY127" s="74">
        <f t="shared" si="2439"/>
        <v>0</v>
      </c>
      <c r="BZ127" s="74">
        <f t="shared" si="2439"/>
        <v>0</v>
      </c>
      <c r="CA127" s="11"/>
      <c r="CB127" s="12" t="e">
        <f t="shared" si="2392"/>
        <v>#DIV/0!</v>
      </c>
      <c r="CC127" s="11"/>
      <c r="CD127" s="12" t="e">
        <f t="shared" si="2393"/>
        <v>#DIV/0!</v>
      </c>
      <c r="CE127" s="13"/>
      <c r="CF127" s="11"/>
      <c r="CG127" s="25"/>
      <c r="CH127" s="38"/>
      <c r="CI127" s="10"/>
      <c r="CJ127" s="11"/>
      <c r="CK127" s="74">
        <f t="shared" si="2440"/>
        <v>0</v>
      </c>
      <c r="CL127" s="74">
        <f t="shared" si="2440"/>
        <v>0</v>
      </c>
      <c r="CM127" s="11"/>
      <c r="CN127" s="12" t="e">
        <f t="shared" si="2395"/>
        <v>#DIV/0!</v>
      </c>
      <c r="CO127" s="11"/>
      <c r="CP127" s="12" t="e">
        <f t="shared" si="2396"/>
        <v>#DIV/0!</v>
      </c>
      <c r="CQ127" s="13"/>
      <c r="CR127" s="11"/>
      <c r="CS127" s="25"/>
      <c r="CT127" s="38"/>
      <c r="CU127" s="10"/>
      <c r="CV127" s="11"/>
      <c r="CW127" s="74">
        <f t="shared" si="2441"/>
        <v>0</v>
      </c>
      <c r="CX127" s="74">
        <f t="shared" si="2441"/>
        <v>0</v>
      </c>
      <c r="CY127" s="11"/>
      <c r="CZ127" s="12" t="e">
        <f t="shared" si="2398"/>
        <v>#DIV/0!</v>
      </c>
      <c r="DA127" s="11"/>
      <c r="DB127" s="12" t="e">
        <f t="shared" si="2399"/>
        <v>#DIV/0!</v>
      </c>
      <c r="DC127" s="13"/>
      <c r="DD127" s="11"/>
      <c r="DE127" s="25"/>
      <c r="DF127" s="38"/>
      <c r="DG127" s="10"/>
      <c r="DH127" s="11"/>
      <c r="DI127" s="74">
        <f t="shared" si="2442"/>
        <v>0</v>
      </c>
      <c r="DJ127" s="74">
        <f t="shared" si="2442"/>
        <v>0</v>
      </c>
      <c r="DK127" s="11"/>
      <c r="DL127" s="12" t="e">
        <f t="shared" si="2401"/>
        <v>#DIV/0!</v>
      </c>
      <c r="DM127" s="11"/>
      <c r="DN127" s="12" t="e">
        <f t="shared" si="2402"/>
        <v>#DIV/0!</v>
      </c>
      <c r="DO127" s="13"/>
      <c r="DP127" s="11"/>
      <c r="DQ127" s="25"/>
      <c r="DR127" s="38"/>
      <c r="DS127" s="10"/>
      <c r="DT127" s="11"/>
      <c r="DU127" s="74">
        <f t="shared" si="2443"/>
        <v>0</v>
      </c>
      <c r="DV127" s="74">
        <f t="shared" si="2443"/>
        <v>0</v>
      </c>
      <c r="DW127" s="11"/>
      <c r="DX127" s="12" t="e">
        <f t="shared" si="2404"/>
        <v>#DIV/0!</v>
      </c>
      <c r="DY127" s="11"/>
      <c r="DZ127" s="12" t="e">
        <f t="shared" si="2405"/>
        <v>#DIV/0!</v>
      </c>
      <c r="EA127" s="13"/>
      <c r="EB127" s="11"/>
      <c r="EC127" s="25"/>
      <c r="ED127" s="38"/>
      <c r="EE127" s="10"/>
      <c r="EF127" s="11"/>
      <c r="EG127" s="74">
        <f t="shared" si="2444"/>
        <v>0</v>
      </c>
      <c r="EH127" s="74">
        <f t="shared" si="2444"/>
        <v>0</v>
      </c>
      <c r="EI127" s="11"/>
      <c r="EJ127" s="12" t="e">
        <f t="shared" si="2407"/>
        <v>#DIV/0!</v>
      </c>
      <c r="EK127" s="11"/>
      <c r="EL127" s="12" t="e">
        <f t="shared" si="2408"/>
        <v>#DIV/0!</v>
      </c>
      <c r="EM127" s="13"/>
      <c r="EN127" s="11"/>
      <c r="EO127" s="25"/>
      <c r="EP127" s="38"/>
      <c r="EQ127" s="10"/>
      <c r="ER127" s="11"/>
      <c r="ES127" s="74">
        <f t="shared" si="2445"/>
        <v>0</v>
      </c>
      <c r="ET127" s="74">
        <f t="shared" si="2445"/>
        <v>0</v>
      </c>
      <c r="EU127" s="11"/>
      <c r="EV127" s="12" t="e">
        <f t="shared" si="2410"/>
        <v>#DIV/0!</v>
      </c>
      <c r="EW127" s="11"/>
      <c r="EX127" s="12" t="e">
        <f t="shared" si="2411"/>
        <v>#DIV/0!</v>
      </c>
      <c r="EY127" s="13"/>
      <c r="EZ127" s="11"/>
      <c r="FA127" s="25"/>
      <c r="FB127" s="38"/>
      <c r="FC127" s="10"/>
      <c r="FD127" s="11"/>
      <c r="FE127" s="74">
        <f t="shared" si="2446"/>
        <v>0</v>
      </c>
      <c r="FF127" s="74">
        <f t="shared" si="2446"/>
        <v>0</v>
      </c>
      <c r="FG127" s="11"/>
      <c r="FH127" s="12" t="e">
        <f t="shared" si="2413"/>
        <v>#DIV/0!</v>
      </c>
      <c r="FI127" s="11"/>
      <c r="FJ127" s="12" t="e">
        <f t="shared" si="2414"/>
        <v>#DIV/0!</v>
      </c>
      <c r="FK127" s="13"/>
      <c r="FL127" s="11"/>
      <c r="FM127" s="25"/>
      <c r="FN127" s="38"/>
      <c r="FO127" s="10"/>
      <c r="FP127" s="11"/>
      <c r="FQ127" s="74">
        <f t="shared" si="2447"/>
        <v>0</v>
      </c>
      <c r="FR127" s="74">
        <f t="shared" si="2447"/>
        <v>0</v>
      </c>
      <c r="FS127" s="11"/>
      <c r="FT127" s="12" t="e">
        <f t="shared" si="2416"/>
        <v>#DIV/0!</v>
      </c>
      <c r="FU127" s="11"/>
      <c r="FV127" s="12" t="e">
        <f t="shared" si="2417"/>
        <v>#DIV/0!</v>
      </c>
      <c r="FW127" s="13"/>
      <c r="FX127" s="11"/>
      <c r="FY127" s="25"/>
      <c r="FZ127" s="38"/>
      <c r="GA127" s="10"/>
      <c r="GB127" s="11"/>
      <c r="GC127" s="74">
        <f t="shared" si="2448"/>
        <v>0</v>
      </c>
      <c r="GD127" s="74">
        <f t="shared" si="2448"/>
        <v>0</v>
      </c>
      <c r="GE127" s="11"/>
      <c r="GF127" s="12" t="e">
        <f t="shared" si="2419"/>
        <v>#DIV/0!</v>
      </c>
      <c r="GG127" s="11"/>
      <c r="GH127" s="12" t="e">
        <f t="shared" si="2420"/>
        <v>#DIV/0!</v>
      </c>
      <c r="GI127" s="13"/>
      <c r="GJ127" s="11"/>
      <c r="GK127" s="25"/>
      <c r="GL127" s="38"/>
      <c r="GM127" s="10"/>
      <c r="GN127" s="11"/>
      <c r="GO127" s="74">
        <f t="shared" si="2449"/>
        <v>0</v>
      </c>
      <c r="GP127" s="74">
        <f t="shared" si="2449"/>
        <v>0</v>
      </c>
      <c r="GQ127" s="11"/>
      <c r="GR127" s="12" t="e">
        <f t="shared" si="2422"/>
        <v>#DIV/0!</v>
      </c>
      <c r="GS127" s="11"/>
      <c r="GT127" s="12" t="e">
        <f t="shared" si="2423"/>
        <v>#DIV/0!</v>
      </c>
      <c r="GU127" s="13"/>
      <c r="GV127" s="11"/>
      <c r="GW127" s="25"/>
      <c r="GX127" s="38"/>
      <c r="GY127" s="10"/>
      <c r="GZ127" s="11"/>
      <c r="HA127" s="74">
        <f t="shared" si="2450"/>
        <v>0</v>
      </c>
      <c r="HB127" s="74">
        <f t="shared" si="2450"/>
        <v>0</v>
      </c>
      <c r="HC127" s="11"/>
      <c r="HD127" s="12" t="e">
        <f t="shared" si="2425"/>
        <v>#DIV/0!</v>
      </c>
      <c r="HE127" s="11"/>
      <c r="HF127" s="12" t="e">
        <f t="shared" si="2426"/>
        <v>#DIV/0!</v>
      </c>
      <c r="HG127" s="13"/>
      <c r="HH127" s="11"/>
      <c r="HI127" s="25"/>
      <c r="HJ127" s="38"/>
      <c r="HK127" s="10">
        <f t="shared" si="2427"/>
        <v>3</v>
      </c>
      <c r="HL127" s="11">
        <f t="shared" si="2427"/>
        <v>0</v>
      </c>
      <c r="HM127" s="11">
        <f t="shared" si="2427"/>
        <v>3304</v>
      </c>
      <c r="HN127" s="11">
        <f t="shared" si="2427"/>
        <v>271</v>
      </c>
      <c r="HO127" s="11">
        <f t="shared" si="2428"/>
        <v>1675</v>
      </c>
      <c r="HP127" s="215">
        <f t="shared" si="2453"/>
        <v>0.50696125907990319</v>
      </c>
      <c r="HQ127" s="15">
        <f t="shared" si="2430"/>
        <v>113</v>
      </c>
      <c r="HR127" s="12">
        <f t="shared" si="2451"/>
        <v>6.7462686567164185E-2</v>
      </c>
      <c r="HS127" s="16">
        <v>66.599999999999994</v>
      </c>
      <c r="HT127" s="17">
        <v>1487</v>
      </c>
      <c r="HU127" s="16">
        <f t="shared" si="2431"/>
        <v>88.776119402985074</v>
      </c>
      <c r="HV127" s="23">
        <v>4519.5698924731187</v>
      </c>
      <c r="HW127" s="22">
        <v>4710.3389830508477</v>
      </c>
    </row>
    <row r="128" spans="1:231" ht="18.75" x14ac:dyDescent="0.25">
      <c r="A128" s="226"/>
      <c r="B128" s="41">
        <f t="shared" si="2452"/>
        <v>44525</v>
      </c>
      <c r="C128" s="10"/>
      <c r="D128" s="11"/>
      <c r="E128" s="74">
        <f>E127-C128</f>
        <v>805</v>
      </c>
      <c r="F128" s="74">
        <f>F127-D128</f>
        <v>64</v>
      </c>
      <c r="G128" s="11">
        <v>391</v>
      </c>
      <c r="H128" s="12">
        <f t="shared" si="2375"/>
        <v>0.52795031055900621</v>
      </c>
      <c r="I128" s="11">
        <v>34</v>
      </c>
      <c r="J128" s="12">
        <f t="shared" si="2433"/>
        <v>0.08</v>
      </c>
      <c r="K128" s="13"/>
      <c r="L128" s="11"/>
      <c r="M128" s="39">
        <v>81.818181818181813</v>
      </c>
      <c r="N128" s="43">
        <v>100</v>
      </c>
      <c r="O128" s="10"/>
      <c r="P128" s="11"/>
      <c r="Q128" s="74">
        <f t="shared" si="2434"/>
        <v>813</v>
      </c>
      <c r="R128" s="74">
        <f t="shared" si="2434"/>
        <v>68</v>
      </c>
      <c r="S128" s="11">
        <v>391</v>
      </c>
      <c r="T128" s="12">
        <f t="shared" si="2377"/>
        <v>0.50430504305043056</v>
      </c>
      <c r="U128" s="11">
        <v>19</v>
      </c>
      <c r="V128" s="12">
        <f t="shared" si="2378"/>
        <v>4.6341463414634146E-2</v>
      </c>
      <c r="W128" s="13"/>
      <c r="X128" s="11"/>
      <c r="Y128" s="39">
        <v>90.909090909090907</v>
      </c>
      <c r="Z128" s="43">
        <v>92.307692307692307</v>
      </c>
      <c r="AA128" s="10">
        <v>1</v>
      </c>
      <c r="AB128" s="11"/>
      <c r="AC128" s="74">
        <f t="shared" si="2435"/>
        <v>82</v>
      </c>
      <c r="AD128" s="74">
        <f t="shared" si="2435"/>
        <v>9</v>
      </c>
      <c r="AE128" s="11">
        <v>28</v>
      </c>
      <c r="AF128" s="12">
        <f t="shared" si="2380"/>
        <v>0.37804878048780488</v>
      </c>
      <c r="AG128" s="11">
        <v>3</v>
      </c>
      <c r="AH128" s="12">
        <f t="shared" si="2381"/>
        <v>9.6774193548387094E-2</v>
      </c>
      <c r="AI128" s="13"/>
      <c r="AJ128" s="11"/>
      <c r="AK128" s="39">
        <v>63.636363636363633</v>
      </c>
      <c r="AL128" s="43">
        <v>50</v>
      </c>
      <c r="AM128" s="10">
        <v>1</v>
      </c>
      <c r="AN128" s="11"/>
      <c r="AO128" s="74">
        <f t="shared" si="2436"/>
        <v>811</v>
      </c>
      <c r="AP128" s="74">
        <f t="shared" si="2436"/>
        <v>66</v>
      </c>
      <c r="AQ128" s="11">
        <v>363</v>
      </c>
      <c r="AR128" s="12">
        <f t="shared" si="2383"/>
        <v>0.48458692971639949</v>
      </c>
      <c r="AS128" s="11">
        <v>30</v>
      </c>
      <c r="AT128" s="12">
        <f t="shared" si="2384"/>
        <v>7.6335877862595422E-2</v>
      </c>
      <c r="AU128" s="13"/>
      <c r="AV128" s="11"/>
      <c r="AW128" s="39">
        <v>93.181818181818187</v>
      </c>
      <c r="AX128" s="43">
        <v>100</v>
      </c>
      <c r="AY128" s="10"/>
      <c r="AZ128" s="11"/>
      <c r="BA128" s="74">
        <f t="shared" si="2437"/>
        <v>791</v>
      </c>
      <c r="BB128" s="74">
        <f t="shared" si="2437"/>
        <v>64</v>
      </c>
      <c r="BC128" s="11">
        <v>328</v>
      </c>
      <c r="BD128" s="12">
        <f t="shared" si="2386"/>
        <v>0.46144121365360302</v>
      </c>
      <c r="BE128" s="11">
        <v>37</v>
      </c>
      <c r="BF128" s="12">
        <f t="shared" si="2387"/>
        <v>0.10136986301369863</v>
      </c>
      <c r="BG128" s="13"/>
      <c r="BH128" s="11"/>
      <c r="BI128" s="39">
        <v>74.418604651162795</v>
      </c>
      <c r="BJ128" s="43">
        <v>85.714285714285708</v>
      </c>
      <c r="BK128" s="10"/>
      <c r="BL128" s="11"/>
      <c r="BM128" s="74">
        <f t="shared" si="2438"/>
        <v>0</v>
      </c>
      <c r="BN128" s="74">
        <f t="shared" si="2438"/>
        <v>0</v>
      </c>
      <c r="BO128" s="11"/>
      <c r="BP128" s="12" t="e">
        <f t="shared" si="2389"/>
        <v>#DIV/0!</v>
      </c>
      <c r="BQ128" s="11"/>
      <c r="BR128" s="12" t="e">
        <f t="shared" si="2390"/>
        <v>#DIV/0!</v>
      </c>
      <c r="BS128" s="13"/>
      <c r="BT128" s="11"/>
      <c r="BU128" s="39"/>
      <c r="BV128" s="43"/>
      <c r="BW128" s="10"/>
      <c r="BX128" s="11"/>
      <c r="BY128" s="74">
        <f t="shared" si="2439"/>
        <v>0</v>
      </c>
      <c r="BZ128" s="74">
        <f t="shared" si="2439"/>
        <v>0</v>
      </c>
      <c r="CA128" s="11"/>
      <c r="CB128" s="12" t="e">
        <f t="shared" si="2392"/>
        <v>#DIV/0!</v>
      </c>
      <c r="CC128" s="11"/>
      <c r="CD128" s="12" t="e">
        <f t="shared" si="2393"/>
        <v>#DIV/0!</v>
      </c>
      <c r="CE128" s="13"/>
      <c r="CF128" s="11"/>
      <c r="CG128" s="39"/>
      <c r="CH128" s="43"/>
      <c r="CI128" s="10"/>
      <c r="CJ128" s="11"/>
      <c r="CK128" s="74">
        <f t="shared" si="2440"/>
        <v>0</v>
      </c>
      <c r="CL128" s="74">
        <f t="shared" si="2440"/>
        <v>0</v>
      </c>
      <c r="CM128" s="11"/>
      <c r="CN128" s="12" t="e">
        <f t="shared" si="2395"/>
        <v>#DIV/0!</v>
      </c>
      <c r="CO128" s="11"/>
      <c r="CP128" s="12" t="e">
        <f t="shared" si="2396"/>
        <v>#DIV/0!</v>
      </c>
      <c r="CQ128" s="13"/>
      <c r="CR128" s="11"/>
      <c r="CS128" s="39"/>
      <c r="CT128" s="43"/>
      <c r="CU128" s="10"/>
      <c r="CV128" s="11"/>
      <c r="CW128" s="74">
        <f t="shared" si="2441"/>
        <v>0</v>
      </c>
      <c r="CX128" s="74">
        <f t="shared" si="2441"/>
        <v>0</v>
      </c>
      <c r="CY128" s="11"/>
      <c r="CZ128" s="12" t="e">
        <f t="shared" si="2398"/>
        <v>#DIV/0!</v>
      </c>
      <c r="DA128" s="11"/>
      <c r="DB128" s="12" t="e">
        <f t="shared" si="2399"/>
        <v>#DIV/0!</v>
      </c>
      <c r="DC128" s="13"/>
      <c r="DD128" s="11"/>
      <c r="DE128" s="39"/>
      <c r="DF128" s="43"/>
      <c r="DG128" s="10"/>
      <c r="DH128" s="11"/>
      <c r="DI128" s="74">
        <f t="shared" si="2442"/>
        <v>0</v>
      </c>
      <c r="DJ128" s="74">
        <f t="shared" si="2442"/>
        <v>0</v>
      </c>
      <c r="DK128" s="11"/>
      <c r="DL128" s="12" t="e">
        <f t="shared" si="2401"/>
        <v>#DIV/0!</v>
      </c>
      <c r="DM128" s="11"/>
      <c r="DN128" s="12" t="e">
        <f t="shared" si="2402"/>
        <v>#DIV/0!</v>
      </c>
      <c r="DO128" s="13"/>
      <c r="DP128" s="11"/>
      <c r="DQ128" s="39"/>
      <c r="DR128" s="43"/>
      <c r="DS128" s="10"/>
      <c r="DT128" s="11"/>
      <c r="DU128" s="74">
        <f t="shared" si="2443"/>
        <v>0</v>
      </c>
      <c r="DV128" s="74">
        <f t="shared" si="2443"/>
        <v>0</v>
      </c>
      <c r="DW128" s="11"/>
      <c r="DX128" s="12" t="e">
        <f t="shared" si="2404"/>
        <v>#DIV/0!</v>
      </c>
      <c r="DY128" s="11"/>
      <c r="DZ128" s="12" t="e">
        <f t="shared" si="2405"/>
        <v>#DIV/0!</v>
      </c>
      <c r="EA128" s="13"/>
      <c r="EB128" s="11"/>
      <c r="EC128" s="39"/>
      <c r="ED128" s="43"/>
      <c r="EE128" s="10"/>
      <c r="EF128" s="11"/>
      <c r="EG128" s="74">
        <f t="shared" si="2444"/>
        <v>0</v>
      </c>
      <c r="EH128" s="74">
        <f t="shared" si="2444"/>
        <v>0</v>
      </c>
      <c r="EI128" s="11"/>
      <c r="EJ128" s="12" t="e">
        <f t="shared" si="2407"/>
        <v>#DIV/0!</v>
      </c>
      <c r="EK128" s="11"/>
      <c r="EL128" s="12" t="e">
        <f t="shared" si="2408"/>
        <v>#DIV/0!</v>
      </c>
      <c r="EM128" s="13"/>
      <c r="EN128" s="11"/>
      <c r="EO128" s="39"/>
      <c r="EP128" s="43"/>
      <c r="EQ128" s="10"/>
      <c r="ER128" s="11"/>
      <c r="ES128" s="74">
        <f t="shared" si="2445"/>
        <v>0</v>
      </c>
      <c r="ET128" s="74">
        <f t="shared" si="2445"/>
        <v>0</v>
      </c>
      <c r="EU128" s="11"/>
      <c r="EV128" s="12" t="e">
        <f t="shared" si="2410"/>
        <v>#DIV/0!</v>
      </c>
      <c r="EW128" s="11"/>
      <c r="EX128" s="12" t="e">
        <f t="shared" si="2411"/>
        <v>#DIV/0!</v>
      </c>
      <c r="EY128" s="13"/>
      <c r="EZ128" s="11"/>
      <c r="FA128" s="39"/>
      <c r="FB128" s="43"/>
      <c r="FC128" s="10"/>
      <c r="FD128" s="11"/>
      <c r="FE128" s="74">
        <f t="shared" si="2446"/>
        <v>0</v>
      </c>
      <c r="FF128" s="74">
        <f t="shared" si="2446"/>
        <v>0</v>
      </c>
      <c r="FG128" s="11"/>
      <c r="FH128" s="12" t="e">
        <f t="shared" si="2413"/>
        <v>#DIV/0!</v>
      </c>
      <c r="FI128" s="11"/>
      <c r="FJ128" s="12" t="e">
        <f t="shared" si="2414"/>
        <v>#DIV/0!</v>
      </c>
      <c r="FK128" s="13"/>
      <c r="FL128" s="11"/>
      <c r="FM128" s="39"/>
      <c r="FN128" s="43"/>
      <c r="FO128" s="10"/>
      <c r="FP128" s="11"/>
      <c r="FQ128" s="74">
        <f t="shared" si="2447"/>
        <v>0</v>
      </c>
      <c r="FR128" s="74">
        <f t="shared" si="2447"/>
        <v>0</v>
      </c>
      <c r="FS128" s="11"/>
      <c r="FT128" s="12" t="e">
        <f t="shared" si="2416"/>
        <v>#DIV/0!</v>
      </c>
      <c r="FU128" s="11"/>
      <c r="FV128" s="12" t="e">
        <f t="shared" si="2417"/>
        <v>#DIV/0!</v>
      </c>
      <c r="FW128" s="13"/>
      <c r="FX128" s="11"/>
      <c r="FY128" s="39"/>
      <c r="FZ128" s="43"/>
      <c r="GA128" s="10"/>
      <c r="GB128" s="11"/>
      <c r="GC128" s="74">
        <f t="shared" si="2448"/>
        <v>0</v>
      </c>
      <c r="GD128" s="74">
        <f t="shared" si="2448"/>
        <v>0</v>
      </c>
      <c r="GE128" s="11"/>
      <c r="GF128" s="12" t="e">
        <f t="shared" si="2419"/>
        <v>#DIV/0!</v>
      </c>
      <c r="GG128" s="11"/>
      <c r="GH128" s="12" t="e">
        <f t="shared" si="2420"/>
        <v>#DIV/0!</v>
      </c>
      <c r="GI128" s="13"/>
      <c r="GJ128" s="11"/>
      <c r="GK128" s="39"/>
      <c r="GL128" s="43"/>
      <c r="GM128" s="10"/>
      <c r="GN128" s="11"/>
      <c r="GO128" s="74">
        <f t="shared" si="2449"/>
        <v>0</v>
      </c>
      <c r="GP128" s="74">
        <f t="shared" si="2449"/>
        <v>0</v>
      </c>
      <c r="GQ128" s="11"/>
      <c r="GR128" s="12" t="e">
        <f t="shared" si="2422"/>
        <v>#DIV/0!</v>
      </c>
      <c r="GS128" s="11"/>
      <c r="GT128" s="12" t="e">
        <f t="shared" si="2423"/>
        <v>#DIV/0!</v>
      </c>
      <c r="GU128" s="13"/>
      <c r="GV128" s="11"/>
      <c r="GW128" s="39"/>
      <c r="GX128" s="43"/>
      <c r="GY128" s="10"/>
      <c r="GZ128" s="11"/>
      <c r="HA128" s="74">
        <f t="shared" si="2450"/>
        <v>0</v>
      </c>
      <c r="HB128" s="74">
        <f t="shared" si="2450"/>
        <v>0</v>
      </c>
      <c r="HC128" s="11"/>
      <c r="HD128" s="12" t="e">
        <f t="shared" si="2425"/>
        <v>#DIV/0!</v>
      </c>
      <c r="HE128" s="11"/>
      <c r="HF128" s="12" t="e">
        <f t="shared" si="2426"/>
        <v>#DIV/0!</v>
      </c>
      <c r="HG128" s="13"/>
      <c r="HH128" s="11"/>
      <c r="HI128" s="39"/>
      <c r="HJ128" s="43"/>
      <c r="HK128" s="10">
        <f t="shared" si="2427"/>
        <v>2</v>
      </c>
      <c r="HL128" s="11">
        <f t="shared" si="2427"/>
        <v>0</v>
      </c>
      <c r="HM128" s="11">
        <f t="shared" si="2427"/>
        <v>3302</v>
      </c>
      <c r="HN128" s="11">
        <f t="shared" si="2427"/>
        <v>271</v>
      </c>
      <c r="HO128" s="11">
        <f t="shared" si="2428"/>
        <v>1624</v>
      </c>
      <c r="HP128" s="215">
        <f t="shared" si="2453"/>
        <v>0.49182313749242884</v>
      </c>
      <c r="HQ128" s="15">
        <f t="shared" si="2430"/>
        <v>123</v>
      </c>
      <c r="HR128" s="12">
        <f t="shared" si="2451"/>
        <v>7.573891625615764E-2</v>
      </c>
      <c r="HS128" s="16">
        <v>66.3</v>
      </c>
      <c r="HT128" s="17">
        <v>1447</v>
      </c>
      <c r="HU128" s="16">
        <f t="shared" si="2431"/>
        <v>89.100985221674875</v>
      </c>
      <c r="HV128" s="23">
        <v>84.946236559139791</v>
      </c>
      <c r="HW128" s="22">
        <v>77.966101694915253</v>
      </c>
    </row>
    <row r="129" spans="1:231" ht="19.5" thickBot="1" x14ac:dyDescent="0.3">
      <c r="A129" s="226"/>
      <c r="B129" s="42"/>
      <c r="C129" s="26">
        <f>SUM(C122:C128)</f>
        <v>7</v>
      </c>
      <c r="D129" s="27">
        <f>SUM(D122:D128)</f>
        <v>0</v>
      </c>
      <c r="E129" s="27"/>
      <c r="F129" s="27"/>
      <c r="G129" s="27">
        <f>SUM(G122:G128)</f>
        <v>2892</v>
      </c>
      <c r="H129" s="28">
        <f>((G129+I129)/7)/E128</f>
        <v>0.54782608695652169</v>
      </c>
      <c r="I129" s="27">
        <f>SUM(I122:I128)</f>
        <v>195</v>
      </c>
      <c r="J129" s="28">
        <f>(I129/(I129+G129))</f>
        <v>6.3168124392614183E-2</v>
      </c>
      <c r="K129" s="27"/>
      <c r="L129" s="27"/>
      <c r="M129" s="29">
        <f>M127/M126*100-100</f>
        <v>11.366459627329178</v>
      </c>
      <c r="N129" s="72">
        <f>N127/N126*100-100</f>
        <v>-0.40400775694894264</v>
      </c>
      <c r="O129" s="26">
        <f t="shared" ref="O129:P129" si="2454">SUM(O122:O128)</f>
        <v>3</v>
      </c>
      <c r="P129" s="27">
        <f t="shared" si="2454"/>
        <v>0</v>
      </c>
      <c r="Q129" s="27"/>
      <c r="R129" s="27"/>
      <c r="S129" s="27">
        <f t="shared" ref="S129" si="2455">SUM(S122:S128)</f>
        <v>2620</v>
      </c>
      <c r="T129" s="28">
        <f t="shared" ref="T129" si="2456">((S129+U129)/7)/Q128</f>
        <v>0.49551924090669475</v>
      </c>
      <c r="U129" s="27">
        <f t="shared" ref="U129" si="2457">SUM(U122:U128)</f>
        <v>200</v>
      </c>
      <c r="V129" s="28">
        <f t="shared" ref="V129" si="2458">(U129/(U129+S129))</f>
        <v>7.0921985815602842E-2</v>
      </c>
      <c r="W129" s="27"/>
      <c r="X129" s="27"/>
      <c r="Y129" s="29">
        <f t="shared" ref="Y129:Z129" si="2459">Y127/Y126*100-100</f>
        <v>12.1569734613213</v>
      </c>
      <c r="Z129" s="72">
        <f t="shared" si="2459"/>
        <v>3.39366515837105</v>
      </c>
      <c r="AA129" s="26">
        <f t="shared" ref="AA129:AB129" si="2460">SUM(AA122:AA128)</f>
        <v>13</v>
      </c>
      <c r="AB129" s="27">
        <f t="shared" si="2460"/>
        <v>0</v>
      </c>
      <c r="AC129" s="27"/>
      <c r="AD129" s="27"/>
      <c r="AE129" s="27">
        <f t="shared" ref="AE129" si="2461">SUM(AE122:AE128)</f>
        <v>207</v>
      </c>
      <c r="AF129" s="28">
        <f t="shared" ref="AF129" si="2462">((AE129+AG129)/7)/AC128</f>
        <v>0.41114982578397213</v>
      </c>
      <c r="AG129" s="27">
        <f t="shared" ref="AG129" si="2463">SUM(AG122:AG128)</f>
        <v>29</v>
      </c>
      <c r="AH129" s="28">
        <f t="shared" ref="AH129" si="2464">(AG129/(AG129+AE129))</f>
        <v>0.1228813559322034</v>
      </c>
      <c r="AI129" s="27"/>
      <c r="AJ129" s="27"/>
      <c r="AK129" s="29">
        <f t="shared" ref="AK129:AL129" si="2465">AK127/AK126*100-100</f>
        <v>8.865047995482783</v>
      </c>
      <c r="AL129" s="72">
        <f t="shared" si="2465"/>
        <v>-3.2239819004524861</v>
      </c>
      <c r="AM129" s="26">
        <f t="shared" ref="AM129:AN129" si="2466">SUM(AM122:AM128)</f>
        <v>7</v>
      </c>
      <c r="AN129" s="27">
        <f t="shared" si="2466"/>
        <v>0</v>
      </c>
      <c r="AO129" s="27"/>
      <c r="AP129" s="27"/>
      <c r="AQ129" s="27">
        <f t="shared" ref="AQ129" si="2467">SUM(AQ122:AQ128)</f>
        <v>2721</v>
      </c>
      <c r="AR129" s="28">
        <f t="shared" ref="AR129" si="2468">((AQ129+AS129)/7)/AO128</f>
        <v>0.51541307028360051</v>
      </c>
      <c r="AS129" s="27">
        <f t="shared" ref="AS129" si="2469">SUM(AS122:AS128)</f>
        <v>205</v>
      </c>
      <c r="AT129" s="28">
        <f t="shared" ref="AT129" si="2470">(AS129/(AS129+AQ129))</f>
        <v>7.0061517429938477E-2</v>
      </c>
      <c r="AU129" s="27"/>
      <c r="AV129" s="27"/>
      <c r="AW129" s="29">
        <f t="shared" ref="AW129:AX129" si="2471">AW127/AW126*100-100</f>
        <v>13.054771315640878</v>
      </c>
      <c r="AX129" s="72">
        <f t="shared" si="2471"/>
        <v>11.700064641241113</v>
      </c>
      <c r="AY129" s="26">
        <f t="shared" ref="AY129:AZ129" si="2472">SUM(AY122:AY128)</f>
        <v>5</v>
      </c>
      <c r="AZ129" s="27">
        <f t="shared" si="2472"/>
        <v>1</v>
      </c>
      <c r="BA129" s="27"/>
      <c r="BB129" s="27"/>
      <c r="BC129" s="27">
        <f t="shared" ref="BC129" si="2473">SUM(BC122:BC128)</f>
        <v>2443</v>
      </c>
      <c r="BD129" s="28">
        <f t="shared" ref="BD129" si="2474">((BC129+BE129)/7)/BA128</f>
        <v>0.47895972548311355</v>
      </c>
      <c r="BE129" s="27">
        <f t="shared" ref="BE129" si="2475">SUM(BE122:BE128)</f>
        <v>209</v>
      </c>
      <c r="BF129" s="28">
        <f t="shared" ref="BF129" si="2476">(BE129/(BE129+BC129))</f>
        <v>7.8808446455505277E-2</v>
      </c>
      <c r="BG129" s="27"/>
      <c r="BH129" s="27"/>
      <c r="BI129" s="29">
        <f t="shared" ref="BI129:BJ129" si="2477">BI127/BI126*100-100</f>
        <v>13.45370504116714</v>
      </c>
      <c r="BJ129" s="72">
        <f t="shared" si="2477"/>
        <v>14.156431803490619</v>
      </c>
      <c r="BK129" s="26">
        <f t="shared" ref="BK129:BL129" si="2478">SUM(BK122:BK128)</f>
        <v>0</v>
      </c>
      <c r="BL129" s="27">
        <f t="shared" si="2478"/>
        <v>0</v>
      </c>
      <c r="BM129" s="27"/>
      <c r="BN129" s="27"/>
      <c r="BO129" s="27">
        <f t="shared" ref="BO129" si="2479">SUM(BO122:BO128)</f>
        <v>0</v>
      </c>
      <c r="BP129" s="28" t="e">
        <f t="shared" ref="BP129" si="2480">((BO129+BQ129)/7)/BM128</f>
        <v>#DIV/0!</v>
      </c>
      <c r="BQ129" s="27">
        <f t="shared" ref="BQ129" si="2481">SUM(BQ122:BQ128)</f>
        <v>0</v>
      </c>
      <c r="BR129" s="28" t="e">
        <f t="shared" ref="BR129" si="2482">(BQ129/(BQ129+BO129))</f>
        <v>#DIV/0!</v>
      </c>
      <c r="BS129" s="27"/>
      <c r="BT129" s="27"/>
      <c r="BU129" s="29" t="e">
        <f t="shared" ref="BU129:BV129" si="2483">BU127/BU126*100-100</f>
        <v>#DIV/0!</v>
      </c>
      <c r="BV129" s="72" t="e">
        <f t="shared" si="2483"/>
        <v>#DIV/0!</v>
      </c>
      <c r="BW129" s="26">
        <f t="shared" ref="BW129:BX129" si="2484">SUM(BW122:BW128)</f>
        <v>0</v>
      </c>
      <c r="BX129" s="27">
        <f t="shared" si="2484"/>
        <v>0</v>
      </c>
      <c r="BY129" s="27"/>
      <c r="BZ129" s="27"/>
      <c r="CA129" s="27">
        <f t="shared" ref="CA129" si="2485">SUM(CA122:CA128)</f>
        <v>0</v>
      </c>
      <c r="CB129" s="28" t="e">
        <f t="shared" ref="CB129" si="2486">((CA129+CC129)/7)/BY128</f>
        <v>#DIV/0!</v>
      </c>
      <c r="CC129" s="27">
        <f t="shared" ref="CC129" si="2487">SUM(CC122:CC128)</f>
        <v>0</v>
      </c>
      <c r="CD129" s="28" t="e">
        <f t="shared" ref="CD129" si="2488">(CC129/(CC129+CA129))</f>
        <v>#DIV/0!</v>
      </c>
      <c r="CE129" s="27"/>
      <c r="CF129" s="27"/>
      <c r="CG129" s="29" t="e">
        <f t="shared" ref="CG129:CH129" si="2489">CG127/CG126*100-100</f>
        <v>#DIV/0!</v>
      </c>
      <c r="CH129" s="72" t="e">
        <f t="shared" si="2489"/>
        <v>#DIV/0!</v>
      </c>
      <c r="CI129" s="26">
        <f t="shared" ref="CI129:CJ129" si="2490">SUM(CI122:CI128)</f>
        <v>0</v>
      </c>
      <c r="CJ129" s="27">
        <f t="shared" si="2490"/>
        <v>0</v>
      </c>
      <c r="CK129" s="27"/>
      <c r="CL129" s="27"/>
      <c r="CM129" s="27">
        <f t="shared" ref="CM129" si="2491">SUM(CM122:CM128)</f>
        <v>0</v>
      </c>
      <c r="CN129" s="28" t="e">
        <f t="shared" ref="CN129" si="2492">((CM129+CO129)/7)/CK128</f>
        <v>#DIV/0!</v>
      </c>
      <c r="CO129" s="27">
        <f t="shared" ref="CO129" si="2493">SUM(CO122:CO128)</f>
        <v>0</v>
      </c>
      <c r="CP129" s="28" t="e">
        <f t="shared" ref="CP129" si="2494">(CO129/(CO129+CM129))</f>
        <v>#DIV/0!</v>
      </c>
      <c r="CQ129" s="27"/>
      <c r="CR129" s="27"/>
      <c r="CS129" s="29" t="e">
        <f t="shared" ref="CS129:CT129" si="2495">CS127/CS126*100-100</f>
        <v>#DIV/0!</v>
      </c>
      <c r="CT129" s="72" t="e">
        <f t="shared" si="2495"/>
        <v>#DIV/0!</v>
      </c>
      <c r="CU129" s="26">
        <f t="shared" ref="CU129:CV129" si="2496">SUM(CU122:CU128)</f>
        <v>0</v>
      </c>
      <c r="CV129" s="27">
        <f t="shared" si="2496"/>
        <v>0</v>
      </c>
      <c r="CW129" s="27"/>
      <c r="CX129" s="27"/>
      <c r="CY129" s="27">
        <f t="shared" ref="CY129" si="2497">SUM(CY122:CY128)</f>
        <v>0</v>
      </c>
      <c r="CZ129" s="28" t="e">
        <f t="shared" ref="CZ129" si="2498">((CY129+DA129)/7)/CW128</f>
        <v>#DIV/0!</v>
      </c>
      <c r="DA129" s="27">
        <f t="shared" ref="DA129" si="2499">SUM(DA122:DA128)</f>
        <v>0</v>
      </c>
      <c r="DB129" s="28" t="e">
        <f t="shared" ref="DB129" si="2500">(DA129/(DA129+CY129))</f>
        <v>#DIV/0!</v>
      </c>
      <c r="DC129" s="27"/>
      <c r="DD129" s="27"/>
      <c r="DE129" s="29" t="e">
        <f t="shared" ref="DE129:DF129" si="2501">DE127/DE126*100-100</f>
        <v>#DIV/0!</v>
      </c>
      <c r="DF129" s="72" t="e">
        <f t="shared" si="2501"/>
        <v>#DIV/0!</v>
      </c>
      <c r="DG129" s="26">
        <f t="shared" ref="DG129:DH129" si="2502">SUM(DG122:DG128)</f>
        <v>0</v>
      </c>
      <c r="DH129" s="27">
        <f t="shared" si="2502"/>
        <v>0</v>
      </c>
      <c r="DI129" s="27"/>
      <c r="DJ129" s="27"/>
      <c r="DK129" s="27">
        <f t="shared" ref="DK129" si="2503">SUM(DK122:DK128)</f>
        <v>0</v>
      </c>
      <c r="DL129" s="28" t="e">
        <f t="shared" ref="DL129" si="2504">((DK129+DM129)/7)/DI128</f>
        <v>#DIV/0!</v>
      </c>
      <c r="DM129" s="27">
        <f t="shared" ref="DM129" si="2505">SUM(DM122:DM128)</f>
        <v>0</v>
      </c>
      <c r="DN129" s="28" t="e">
        <f t="shared" ref="DN129" si="2506">(DM129/(DM129+DK129))</f>
        <v>#DIV/0!</v>
      </c>
      <c r="DO129" s="27"/>
      <c r="DP129" s="27"/>
      <c r="DQ129" s="29" t="e">
        <f t="shared" ref="DQ129:DR129" si="2507">DQ127/DQ126*100-100</f>
        <v>#DIV/0!</v>
      </c>
      <c r="DR129" s="72" t="e">
        <f t="shared" si="2507"/>
        <v>#DIV/0!</v>
      </c>
      <c r="DS129" s="26">
        <f t="shared" ref="DS129:DT129" si="2508">SUM(DS122:DS128)</f>
        <v>0</v>
      </c>
      <c r="DT129" s="27">
        <f t="shared" si="2508"/>
        <v>0</v>
      </c>
      <c r="DU129" s="27"/>
      <c r="DV129" s="27"/>
      <c r="DW129" s="27">
        <f t="shared" ref="DW129" si="2509">SUM(DW122:DW128)</f>
        <v>0</v>
      </c>
      <c r="DX129" s="28" t="e">
        <f t="shared" ref="DX129" si="2510">((DW129+DY129)/7)/DU128</f>
        <v>#DIV/0!</v>
      </c>
      <c r="DY129" s="27">
        <f t="shared" ref="DY129" si="2511">SUM(DY122:DY128)</f>
        <v>0</v>
      </c>
      <c r="DZ129" s="28" t="e">
        <f t="shared" ref="DZ129" si="2512">(DY129/(DY129+DW129))</f>
        <v>#DIV/0!</v>
      </c>
      <c r="EA129" s="27"/>
      <c r="EB129" s="27"/>
      <c r="EC129" s="29" t="e">
        <f t="shared" ref="EC129:ED129" si="2513">EC127/EC126*100-100</f>
        <v>#DIV/0!</v>
      </c>
      <c r="ED129" s="72" t="e">
        <f t="shared" si="2513"/>
        <v>#DIV/0!</v>
      </c>
      <c r="EE129" s="26">
        <f t="shared" ref="EE129:EF129" si="2514">SUM(EE122:EE128)</f>
        <v>0</v>
      </c>
      <c r="EF129" s="27">
        <f t="shared" si="2514"/>
        <v>0</v>
      </c>
      <c r="EG129" s="27"/>
      <c r="EH129" s="27"/>
      <c r="EI129" s="27">
        <f t="shared" ref="EI129" si="2515">SUM(EI122:EI128)</f>
        <v>0</v>
      </c>
      <c r="EJ129" s="28" t="e">
        <f t="shared" ref="EJ129" si="2516">((EI129+EK129)/7)/EG128</f>
        <v>#DIV/0!</v>
      </c>
      <c r="EK129" s="27">
        <f t="shared" ref="EK129" si="2517">SUM(EK122:EK128)</f>
        <v>0</v>
      </c>
      <c r="EL129" s="28" t="e">
        <f t="shared" ref="EL129" si="2518">(EK129/(EK129+EI129))</f>
        <v>#DIV/0!</v>
      </c>
      <c r="EM129" s="27"/>
      <c r="EN129" s="27"/>
      <c r="EO129" s="29" t="e">
        <f t="shared" ref="EO129:EP129" si="2519">EO127/EO126*100-100</f>
        <v>#DIV/0!</v>
      </c>
      <c r="EP129" s="72" t="e">
        <f t="shared" si="2519"/>
        <v>#DIV/0!</v>
      </c>
      <c r="EQ129" s="26">
        <f t="shared" ref="EQ129:ER129" si="2520">SUM(EQ122:EQ128)</f>
        <v>0</v>
      </c>
      <c r="ER129" s="27">
        <f t="shared" si="2520"/>
        <v>0</v>
      </c>
      <c r="ES129" s="27"/>
      <c r="ET129" s="27"/>
      <c r="EU129" s="27">
        <f t="shared" ref="EU129" si="2521">SUM(EU122:EU128)</f>
        <v>0</v>
      </c>
      <c r="EV129" s="28" t="e">
        <f t="shared" ref="EV129" si="2522">((EU129+EW129)/7)/ES128</f>
        <v>#DIV/0!</v>
      </c>
      <c r="EW129" s="27">
        <f t="shared" ref="EW129" si="2523">SUM(EW122:EW128)</f>
        <v>0</v>
      </c>
      <c r="EX129" s="28" t="e">
        <f t="shared" ref="EX129" si="2524">(EW129/(EW129+EU129))</f>
        <v>#DIV/0!</v>
      </c>
      <c r="EY129" s="27"/>
      <c r="EZ129" s="27"/>
      <c r="FA129" s="29" t="e">
        <f t="shared" ref="FA129:FB129" si="2525">FA127/FA126*100-100</f>
        <v>#DIV/0!</v>
      </c>
      <c r="FB129" s="72" t="e">
        <f t="shared" si="2525"/>
        <v>#DIV/0!</v>
      </c>
      <c r="FC129" s="26">
        <f t="shared" ref="FC129:FD129" si="2526">SUM(FC122:FC128)</f>
        <v>0</v>
      </c>
      <c r="FD129" s="27">
        <f t="shared" si="2526"/>
        <v>0</v>
      </c>
      <c r="FE129" s="27"/>
      <c r="FF129" s="27"/>
      <c r="FG129" s="27">
        <f t="shared" ref="FG129" si="2527">SUM(FG122:FG128)</f>
        <v>0</v>
      </c>
      <c r="FH129" s="28" t="e">
        <f t="shared" ref="FH129" si="2528">((FG129+FI129)/7)/FE128</f>
        <v>#DIV/0!</v>
      </c>
      <c r="FI129" s="27">
        <f t="shared" ref="FI129" si="2529">SUM(FI122:FI128)</f>
        <v>0</v>
      </c>
      <c r="FJ129" s="28" t="e">
        <f t="shared" ref="FJ129" si="2530">(FI129/(FI129+FG129))</f>
        <v>#DIV/0!</v>
      </c>
      <c r="FK129" s="27"/>
      <c r="FL129" s="27"/>
      <c r="FM129" s="29" t="e">
        <f t="shared" ref="FM129:FN129" si="2531">FM127/FM126*100-100</f>
        <v>#DIV/0!</v>
      </c>
      <c r="FN129" s="72" t="e">
        <f t="shared" si="2531"/>
        <v>#DIV/0!</v>
      </c>
      <c r="FO129" s="26">
        <f t="shared" ref="FO129:FP129" si="2532">SUM(FO122:FO128)</f>
        <v>0</v>
      </c>
      <c r="FP129" s="27">
        <f t="shared" si="2532"/>
        <v>0</v>
      </c>
      <c r="FQ129" s="27"/>
      <c r="FR129" s="27"/>
      <c r="FS129" s="27">
        <f t="shared" ref="FS129" si="2533">SUM(FS122:FS128)</f>
        <v>0</v>
      </c>
      <c r="FT129" s="28" t="e">
        <f t="shared" ref="FT129" si="2534">((FS129+FU129)/7)/FQ128</f>
        <v>#DIV/0!</v>
      </c>
      <c r="FU129" s="27">
        <f t="shared" ref="FU129" si="2535">SUM(FU122:FU128)</f>
        <v>0</v>
      </c>
      <c r="FV129" s="28" t="e">
        <f t="shared" ref="FV129" si="2536">(FU129/(FU129+FS129))</f>
        <v>#DIV/0!</v>
      </c>
      <c r="FW129" s="27"/>
      <c r="FX129" s="27"/>
      <c r="FY129" s="29" t="e">
        <f t="shared" ref="FY129:FZ129" si="2537">FY127/FY126*100-100</f>
        <v>#DIV/0!</v>
      </c>
      <c r="FZ129" s="72" t="e">
        <f t="shared" si="2537"/>
        <v>#DIV/0!</v>
      </c>
      <c r="GA129" s="26">
        <f t="shared" ref="GA129:GB129" si="2538">SUM(GA122:GA128)</f>
        <v>0</v>
      </c>
      <c r="GB129" s="27">
        <f t="shared" si="2538"/>
        <v>0</v>
      </c>
      <c r="GC129" s="27"/>
      <c r="GD129" s="27"/>
      <c r="GE129" s="27">
        <f t="shared" ref="GE129" si="2539">SUM(GE122:GE128)</f>
        <v>0</v>
      </c>
      <c r="GF129" s="28" t="e">
        <f t="shared" ref="GF129" si="2540">((GE129+GG129)/7)/GC128</f>
        <v>#DIV/0!</v>
      </c>
      <c r="GG129" s="27">
        <f t="shared" ref="GG129" si="2541">SUM(GG122:GG128)</f>
        <v>0</v>
      </c>
      <c r="GH129" s="28" t="e">
        <f t="shared" ref="GH129" si="2542">(GG129/(GG129+GE129))</f>
        <v>#DIV/0!</v>
      </c>
      <c r="GI129" s="27"/>
      <c r="GJ129" s="27"/>
      <c r="GK129" s="29" t="e">
        <f t="shared" ref="GK129:GL129" si="2543">GK127/GK126*100-100</f>
        <v>#DIV/0!</v>
      </c>
      <c r="GL129" s="72" t="e">
        <f t="shared" si="2543"/>
        <v>#DIV/0!</v>
      </c>
      <c r="GM129" s="26">
        <f t="shared" ref="GM129:GN129" si="2544">SUM(GM122:GM128)</f>
        <v>0</v>
      </c>
      <c r="GN129" s="27">
        <f t="shared" si="2544"/>
        <v>0</v>
      </c>
      <c r="GO129" s="27"/>
      <c r="GP129" s="27"/>
      <c r="GQ129" s="27">
        <f t="shared" ref="GQ129" si="2545">SUM(GQ122:GQ128)</f>
        <v>0</v>
      </c>
      <c r="GR129" s="28" t="e">
        <f t="shared" ref="GR129" si="2546">((GQ129+GS129)/7)/GO128</f>
        <v>#DIV/0!</v>
      </c>
      <c r="GS129" s="27">
        <f t="shared" ref="GS129" si="2547">SUM(GS122:GS128)</f>
        <v>0</v>
      </c>
      <c r="GT129" s="28" t="e">
        <f t="shared" ref="GT129" si="2548">(GS129/(GS129+GQ129))</f>
        <v>#DIV/0!</v>
      </c>
      <c r="GU129" s="27"/>
      <c r="GV129" s="27"/>
      <c r="GW129" s="29" t="e">
        <f t="shared" ref="GW129:GX129" si="2549">GW127/GW126*100-100</f>
        <v>#DIV/0!</v>
      </c>
      <c r="GX129" s="72" t="e">
        <f t="shared" si="2549"/>
        <v>#DIV/0!</v>
      </c>
      <c r="GY129" s="26">
        <f t="shared" ref="GY129:GZ129" si="2550">SUM(GY122:GY128)</f>
        <v>0</v>
      </c>
      <c r="GZ129" s="27">
        <f t="shared" si="2550"/>
        <v>0</v>
      </c>
      <c r="HA129" s="27"/>
      <c r="HB129" s="27"/>
      <c r="HC129" s="27">
        <f t="shared" ref="HC129" si="2551">SUM(HC122:HC128)</f>
        <v>0</v>
      </c>
      <c r="HD129" s="28" t="e">
        <f t="shared" ref="HD129" si="2552">((HC129+HE129)/7)/HA128</f>
        <v>#DIV/0!</v>
      </c>
      <c r="HE129" s="27">
        <f t="shared" ref="HE129" si="2553">SUM(HE122:HE128)</f>
        <v>0</v>
      </c>
      <c r="HF129" s="28" t="e">
        <f t="shared" ref="HF129" si="2554">(HE129/(HE129+HC129))</f>
        <v>#DIV/0!</v>
      </c>
      <c r="HG129" s="27"/>
      <c r="HH129" s="27"/>
      <c r="HI129" s="29" t="e">
        <f t="shared" ref="HI129:HJ129" si="2555">HI127/HI126*100-100</f>
        <v>#DIV/0!</v>
      </c>
      <c r="HJ129" s="72" t="e">
        <f t="shared" si="2555"/>
        <v>#DIV/0!</v>
      </c>
      <c r="HK129" s="26">
        <f t="shared" si="2427"/>
        <v>35</v>
      </c>
      <c r="HL129" s="27">
        <f t="shared" si="2427"/>
        <v>1</v>
      </c>
      <c r="HM129" s="27">
        <f t="shared" si="2427"/>
        <v>0</v>
      </c>
      <c r="HN129" s="27">
        <f t="shared" si="2427"/>
        <v>0</v>
      </c>
      <c r="HO129" s="27">
        <f t="shared" si="2428"/>
        <v>11721</v>
      </c>
      <c r="HP129" s="216">
        <f>+((HO129)/HM128)/7</f>
        <v>0.50709526693778662</v>
      </c>
      <c r="HQ129" s="62">
        <f t="shared" si="2430"/>
        <v>838</v>
      </c>
      <c r="HR129" s="52">
        <f t="shared" si="2451"/>
        <v>7.1495606176947363E-2</v>
      </c>
      <c r="HS129" s="53">
        <f t="shared" ref="HS129" si="2556">SUM(HS122:HS128)/7</f>
        <v>65.500000000000014</v>
      </c>
      <c r="HT129" s="54">
        <f t="shared" ref="HT129" si="2557">SUM(HT122:HT128)</f>
        <v>10352</v>
      </c>
      <c r="HU129" s="53">
        <f t="shared" ref="HU129" si="2558">AVERAGE(HU122:HU128)</f>
        <v>88.32602071612915</v>
      </c>
      <c r="HV129" s="63">
        <f>HV127/HV126*100-100</f>
        <v>12.287450744673762</v>
      </c>
      <c r="HW129" s="72">
        <f>HW127/HW126*100-100</f>
        <v>6.568755272643628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2559">HK129/HM119</f>
        <v>1.0488462691039856E-2</v>
      </c>
      <c r="HL130" s="68">
        <f t="shared" si="2559"/>
        <v>3.6764705882352941E-3</v>
      </c>
      <c r="HM130" s="45"/>
      <c r="HN130" s="45"/>
      <c r="HO130" s="45"/>
      <c r="HP130" s="218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225">
        <v>39</v>
      </c>
      <c r="B131" s="73">
        <f t="shared" ref="B131" si="2560">B128+1</f>
        <v>44526</v>
      </c>
      <c r="C131" s="33">
        <v>2</v>
      </c>
      <c r="D131" s="34"/>
      <c r="E131" s="34">
        <f>E128-C131</f>
        <v>803</v>
      </c>
      <c r="F131" s="34">
        <f>F128-D131</f>
        <v>64</v>
      </c>
      <c r="G131" s="34">
        <v>371</v>
      </c>
      <c r="H131" s="35">
        <f t="shared" ref="H131:H137" si="2561">((G131+I131)/E131)</f>
        <v>0.49813200498132004</v>
      </c>
      <c r="I131" s="34">
        <v>29</v>
      </c>
      <c r="J131" s="35">
        <f>I131/(G131+I131)</f>
        <v>7.2499999999999995E-2</v>
      </c>
      <c r="K131" s="36"/>
      <c r="L131" s="34"/>
      <c r="M131" s="34"/>
      <c r="N131" s="37"/>
      <c r="O131" s="33">
        <v>1</v>
      </c>
      <c r="P131" s="34"/>
      <c r="Q131" s="34">
        <f t="shared" ref="Q131:R131" si="2562">Q128-O131</f>
        <v>812</v>
      </c>
      <c r="R131" s="34">
        <f t="shared" si="2562"/>
        <v>68</v>
      </c>
      <c r="S131" s="34">
        <v>353</v>
      </c>
      <c r="T131" s="35">
        <f t="shared" ref="T131:T137" si="2563">((S131+U131)/Q131)</f>
        <v>0.48152709359605911</v>
      </c>
      <c r="U131" s="34">
        <v>38</v>
      </c>
      <c r="V131" s="35">
        <f t="shared" ref="V131:V137" si="2564">U131/(S131+U131)</f>
        <v>9.718670076726342E-2</v>
      </c>
      <c r="W131" s="36"/>
      <c r="X131" s="34"/>
      <c r="Y131" s="34"/>
      <c r="Z131" s="37"/>
      <c r="AA131" s="33">
        <v>2</v>
      </c>
      <c r="AB131" s="34"/>
      <c r="AC131" s="34">
        <f t="shared" ref="AC131:AD131" si="2565">AC128-AA131</f>
        <v>80</v>
      </c>
      <c r="AD131" s="34">
        <f t="shared" si="2565"/>
        <v>9</v>
      </c>
      <c r="AE131" s="34">
        <v>29</v>
      </c>
      <c r="AF131" s="35">
        <f t="shared" ref="AF131:AF137" si="2566">((AE131+AG131)/AC131)</f>
        <v>0.38750000000000001</v>
      </c>
      <c r="AG131" s="34">
        <v>2</v>
      </c>
      <c r="AH131" s="35">
        <f t="shared" ref="AH131:AH137" si="2567">AG131/(AE131+AG131)</f>
        <v>6.4516129032258063E-2</v>
      </c>
      <c r="AI131" s="36"/>
      <c r="AJ131" s="34"/>
      <c r="AK131" s="34"/>
      <c r="AL131" s="37"/>
      <c r="AM131" s="33"/>
      <c r="AN131" s="34"/>
      <c r="AO131" s="34">
        <f t="shared" ref="AO131:AP131" si="2568">AO128-AM131</f>
        <v>811</v>
      </c>
      <c r="AP131" s="34">
        <f t="shared" si="2568"/>
        <v>66</v>
      </c>
      <c r="AQ131" s="34">
        <v>362</v>
      </c>
      <c r="AR131" s="35">
        <f t="shared" ref="AR131:AR137" si="2569">((AQ131+AS131)/AO131)</f>
        <v>0.47718865598027127</v>
      </c>
      <c r="AS131" s="34">
        <v>25</v>
      </c>
      <c r="AT131" s="35">
        <f t="shared" ref="AT131:AT137" si="2570">AS131/(AQ131+AS131)</f>
        <v>6.4599483204134361E-2</v>
      </c>
      <c r="AU131" s="36"/>
      <c r="AV131" s="34"/>
      <c r="AW131" s="34"/>
      <c r="AX131" s="37"/>
      <c r="AY131" s="33">
        <v>1</v>
      </c>
      <c r="AZ131" s="34"/>
      <c r="BA131" s="34">
        <f t="shared" ref="BA131:BB131" si="2571">BA128-AY131</f>
        <v>790</v>
      </c>
      <c r="BB131" s="34">
        <f t="shared" si="2571"/>
        <v>64</v>
      </c>
      <c r="BC131" s="34">
        <v>286</v>
      </c>
      <c r="BD131" s="35">
        <f t="shared" ref="BD131:BD137" si="2572">((BC131+BE131)/BA131)</f>
        <v>0.40253164556962023</v>
      </c>
      <c r="BE131" s="34">
        <v>32</v>
      </c>
      <c r="BF131" s="35">
        <f t="shared" ref="BF131:BF137" si="2573">BE131/(BC131+BE131)</f>
        <v>0.10062893081761007</v>
      </c>
      <c r="BG131" s="36"/>
      <c r="BH131" s="34"/>
      <c r="BI131" s="34"/>
      <c r="BJ131" s="37"/>
      <c r="BK131" s="33"/>
      <c r="BL131" s="34"/>
      <c r="BM131" s="34">
        <f t="shared" ref="BM131:BN131" si="2574">BM128-BK131</f>
        <v>0</v>
      </c>
      <c r="BN131" s="34">
        <f t="shared" si="2574"/>
        <v>0</v>
      </c>
      <c r="BO131" s="34"/>
      <c r="BP131" s="35" t="e">
        <f t="shared" ref="BP131:BP137" si="2575">((BO131+BQ131)/BM131)</f>
        <v>#DIV/0!</v>
      </c>
      <c r="BQ131" s="34"/>
      <c r="BR131" s="35" t="e">
        <f t="shared" ref="BR131:BR137" si="2576">BQ131/(BO131+BQ131)</f>
        <v>#DIV/0!</v>
      </c>
      <c r="BS131" s="36"/>
      <c r="BT131" s="34"/>
      <c r="BU131" s="34"/>
      <c r="BV131" s="37"/>
      <c r="BW131" s="33"/>
      <c r="BX131" s="34"/>
      <c r="BY131" s="34">
        <f t="shared" ref="BY131:BZ131" si="2577">BY128-BW131</f>
        <v>0</v>
      </c>
      <c r="BZ131" s="34">
        <f t="shared" si="2577"/>
        <v>0</v>
      </c>
      <c r="CA131" s="34"/>
      <c r="CB131" s="35" t="e">
        <f t="shared" ref="CB131:CB137" si="2578">((CA131+CC131)/BY131)</f>
        <v>#DIV/0!</v>
      </c>
      <c r="CC131" s="34"/>
      <c r="CD131" s="35" t="e">
        <f t="shared" ref="CD131:CD137" si="2579">CC131/(CA131+CC131)</f>
        <v>#DIV/0!</v>
      </c>
      <c r="CE131" s="36"/>
      <c r="CF131" s="34"/>
      <c r="CG131" s="34"/>
      <c r="CH131" s="37"/>
      <c r="CI131" s="33"/>
      <c r="CJ131" s="34"/>
      <c r="CK131" s="34">
        <f t="shared" ref="CK131:CL131" si="2580">CK128-CI131</f>
        <v>0</v>
      </c>
      <c r="CL131" s="34">
        <f t="shared" si="2580"/>
        <v>0</v>
      </c>
      <c r="CM131" s="34"/>
      <c r="CN131" s="35" t="e">
        <f t="shared" ref="CN131:CN137" si="2581">((CM131+CO131)/CK131)</f>
        <v>#DIV/0!</v>
      </c>
      <c r="CO131" s="34"/>
      <c r="CP131" s="35" t="e">
        <f t="shared" ref="CP131:CP137" si="2582">CO131/(CM131+CO131)</f>
        <v>#DIV/0!</v>
      </c>
      <c r="CQ131" s="36"/>
      <c r="CR131" s="34"/>
      <c r="CS131" s="34"/>
      <c r="CT131" s="37"/>
      <c r="CU131" s="33"/>
      <c r="CV131" s="34"/>
      <c r="CW131" s="34">
        <f t="shared" ref="CW131:CX131" si="2583">CW128-CU131</f>
        <v>0</v>
      </c>
      <c r="CX131" s="34">
        <f t="shared" si="2583"/>
        <v>0</v>
      </c>
      <c r="CY131" s="34"/>
      <c r="CZ131" s="35" t="e">
        <f t="shared" ref="CZ131:CZ137" si="2584">((CY131+DA131)/CW131)</f>
        <v>#DIV/0!</v>
      </c>
      <c r="DA131" s="34"/>
      <c r="DB131" s="35" t="e">
        <f t="shared" ref="DB131:DB137" si="2585">DA131/(CY131+DA131)</f>
        <v>#DIV/0!</v>
      </c>
      <c r="DC131" s="36"/>
      <c r="DD131" s="34"/>
      <c r="DE131" s="34"/>
      <c r="DF131" s="37"/>
      <c r="DG131" s="33"/>
      <c r="DH131" s="34"/>
      <c r="DI131" s="34">
        <f t="shared" ref="DI131:DJ131" si="2586">DI128-DG131</f>
        <v>0</v>
      </c>
      <c r="DJ131" s="34">
        <f t="shared" si="2586"/>
        <v>0</v>
      </c>
      <c r="DK131" s="34"/>
      <c r="DL131" s="35" t="e">
        <f t="shared" ref="DL131:DL137" si="2587">((DK131+DM131)/DI131)</f>
        <v>#DIV/0!</v>
      </c>
      <c r="DM131" s="34"/>
      <c r="DN131" s="35" t="e">
        <f t="shared" ref="DN131:DN137" si="2588">DM131/(DK131+DM131)</f>
        <v>#DIV/0!</v>
      </c>
      <c r="DO131" s="36"/>
      <c r="DP131" s="34"/>
      <c r="DQ131" s="34"/>
      <c r="DR131" s="37"/>
      <c r="DS131" s="33"/>
      <c r="DT131" s="34"/>
      <c r="DU131" s="34">
        <f t="shared" ref="DU131:DV131" si="2589">DU128-DS131</f>
        <v>0</v>
      </c>
      <c r="DV131" s="34">
        <f t="shared" si="2589"/>
        <v>0</v>
      </c>
      <c r="DW131" s="34"/>
      <c r="DX131" s="35" t="e">
        <f t="shared" ref="DX131:DX137" si="2590">((DW131+DY131)/DU131)</f>
        <v>#DIV/0!</v>
      </c>
      <c r="DY131" s="34"/>
      <c r="DZ131" s="35" t="e">
        <f t="shared" ref="DZ131:DZ137" si="2591">DY131/(DW131+DY131)</f>
        <v>#DIV/0!</v>
      </c>
      <c r="EA131" s="36"/>
      <c r="EB131" s="34"/>
      <c r="EC131" s="34"/>
      <c r="ED131" s="37"/>
      <c r="EE131" s="33"/>
      <c r="EF131" s="34"/>
      <c r="EG131" s="34">
        <f t="shared" ref="EG131:EH131" si="2592">EG128-EE131</f>
        <v>0</v>
      </c>
      <c r="EH131" s="34">
        <f t="shared" si="2592"/>
        <v>0</v>
      </c>
      <c r="EI131" s="34"/>
      <c r="EJ131" s="35" t="e">
        <f t="shared" ref="EJ131:EJ137" si="2593">((EI131+EK131)/EG131)</f>
        <v>#DIV/0!</v>
      </c>
      <c r="EK131" s="34"/>
      <c r="EL131" s="35" t="e">
        <f t="shared" ref="EL131:EL137" si="2594">EK131/(EI131+EK131)</f>
        <v>#DIV/0!</v>
      </c>
      <c r="EM131" s="36"/>
      <c r="EN131" s="34"/>
      <c r="EO131" s="34"/>
      <c r="EP131" s="37"/>
      <c r="EQ131" s="33"/>
      <c r="ER131" s="34"/>
      <c r="ES131" s="34">
        <f t="shared" ref="ES131:ET131" si="2595">ES128-EQ131</f>
        <v>0</v>
      </c>
      <c r="ET131" s="34">
        <f t="shared" si="2595"/>
        <v>0</v>
      </c>
      <c r="EU131" s="34"/>
      <c r="EV131" s="35" t="e">
        <f t="shared" ref="EV131:EV137" si="2596">((EU131+EW131)/ES131)</f>
        <v>#DIV/0!</v>
      </c>
      <c r="EW131" s="34"/>
      <c r="EX131" s="35" t="e">
        <f t="shared" ref="EX131:EX137" si="2597">EW131/(EU131+EW131)</f>
        <v>#DIV/0!</v>
      </c>
      <c r="EY131" s="36"/>
      <c r="EZ131" s="34"/>
      <c r="FA131" s="34"/>
      <c r="FB131" s="37"/>
      <c r="FC131" s="33"/>
      <c r="FD131" s="34"/>
      <c r="FE131" s="34">
        <f t="shared" ref="FE131:FF131" si="2598">FE128-FC131</f>
        <v>0</v>
      </c>
      <c r="FF131" s="34">
        <f t="shared" si="2598"/>
        <v>0</v>
      </c>
      <c r="FG131" s="34"/>
      <c r="FH131" s="35" t="e">
        <f t="shared" ref="FH131:FH137" si="2599">((FG131+FI131)/FE131)</f>
        <v>#DIV/0!</v>
      </c>
      <c r="FI131" s="34"/>
      <c r="FJ131" s="35" t="e">
        <f t="shared" ref="FJ131:FJ137" si="2600">FI131/(FG131+FI131)</f>
        <v>#DIV/0!</v>
      </c>
      <c r="FK131" s="36"/>
      <c r="FL131" s="34"/>
      <c r="FM131" s="34"/>
      <c r="FN131" s="37"/>
      <c r="FO131" s="33"/>
      <c r="FP131" s="34"/>
      <c r="FQ131" s="34">
        <f t="shared" ref="FQ131:FR131" si="2601">FQ128-FO131</f>
        <v>0</v>
      </c>
      <c r="FR131" s="34">
        <f t="shared" si="2601"/>
        <v>0</v>
      </c>
      <c r="FS131" s="34"/>
      <c r="FT131" s="35" t="e">
        <f t="shared" ref="FT131:FT137" si="2602">((FS131+FU131)/FQ131)</f>
        <v>#DIV/0!</v>
      </c>
      <c r="FU131" s="34"/>
      <c r="FV131" s="35" t="e">
        <f t="shared" ref="FV131:FV137" si="2603">FU131/(FS131+FU131)</f>
        <v>#DIV/0!</v>
      </c>
      <c r="FW131" s="36"/>
      <c r="FX131" s="34"/>
      <c r="FY131" s="34"/>
      <c r="FZ131" s="37"/>
      <c r="GA131" s="33"/>
      <c r="GB131" s="34"/>
      <c r="GC131" s="34">
        <f t="shared" ref="GC131:GD131" si="2604">GC128-GA131</f>
        <v>0</v>
      </c>
      <c r="GD131" s="34">
        <f t="shared" si="2604"/>
        <v>0</v>
      </c>
      <c r="GE131" s="34"/>
      <c r="GF131" s="35" t="e">
        <f t="shared" ref="GF131:GF137" si="2605">((GE131+GG131)/GC131)</f>
        <v>#DIV/0!</v>
      </c>
      <c r="GG131" s="34"/>
      <c r="GH131" s="35" t="e">
        <f t="shared" ref="GH131:GH137" si="2606">GG131/(GE131+GG131)</f>
        <v>#DIV/0!</v>
      </c>
      <c r="GI131" s="36"/>
      <c r="GJ131" s="34"/>
      <c r="GK131" s="34"/>
      <c r="GL131" s="37"/>
      <c r="GM131" s="33"/>
      <c r="GN131" s="34"/>
      <c r="GO131" s="34">
        <f t="shared" ref="GO131:GP131" si="2607">GO128-GM131</f>
        <v>0</v>
      </c>
      <c r="GP131" s="34">
        <f t="shared" si="2607"/>
        <v>0</v>
      </c>
      <c r="GQ131" s="34"/>
      <c r="GR131" s="35" t="e">
        <f t="shared" ref="GR131:GR137" si="2608">((GQ131+GS131)/GO131)</f>
        <v>#DIV/0!</v>
      </c>
      <c r="GS131" s="34"/>
      <c r="GT131" s="35" t="e">
        <f t="shared" ref="GT131:GT137" si="2609">GS131/(GQ131+GS131)</f>
        <v>#DIV/0!</v>
      </c>
      <c r="GU131" s="36"/>
      <c r="GV131" s="34"/>
      <c r="GW131" s="34"/>
      <c r="GX131" s="37"/>
      <c r="GY131" s="33"/>
      <c r="GZ131" s="34"/>
      <c r="HA131" s="34">
        <f t="shared" ref="HA131:HB131" si="2610">HA128-GY131</f>
        <v>0</v>
      </c>
      <c r="HB131" s="34">
        <f t="shared" si="2610"/>
        <v>0</v>
      </c>
      <c r="HC131" s="34"/>
      <c r="HD131" s="35" t="e">
        <f t="shared" ref="HD131:HD137" si="2611">((HC131+HE131)/HA131)</f>
        <v>#DIV/0!</v>
      </c>
      <c r="HE131" s="34"/>
      <c r="HF131" s="35" t="e">
        <f t="shared" ref="HF131:HF137" si="2612">HE131/(HC131+HE131)</f>
        <v>#DIV/0!</v>
      </c>
      <c r="HG131" s="36"/>
      <c r="HH131" s="34"/>
      <c r="HI131" s="34"/>
      <c r="HJ131" s="37"/>
      <c r="HK131" s="33">
        <f t="shared" ref="HK131:HN138" si="2613">+C131+O131+AA131+AM131+AY131+BK131+BW131+CI131+CU131+DG131+DS131+EE131+EQ131+FC131+FO131+GA131+GM131+GY131</f>
        <v>6</v>
      </c>
      <c r="HL131" s="34">
        <f t="shared" si="2613"/>
        <v>0</v>
      </c>
      <c r="HM131" s="34">
        <f t="shared" si="2613"/>
        <v>3296</v>
      </c>
      <c r="HN131" s="34">
        <f t="shared" si="2613"/>
        <v>271</v>
      </c>
      <c r="HO131" s="34">
        <f t="shared" ref="HO131:HO138" si="2614">+G131+S131+AE131+AQ131+BC131+BO131+CA131+CM131+CY131+DK131+DW131+EI131+EU131+FG131+FS131+GE131+GQ131+HC131+I131+U131+AG131+AS131+BE131+BQ131+CC131+CO131+DA131+DM131+DY131+EK131+EW131+FI131+FU131+GG131+GS131+HE131</f>
        <v>1527</v>
      </c>
      <c r="HP131" s="214">
        <f t="shared" ref="HP131:HP132" si="2615">+(HO131)/HM131</f>
        <v>0.46328883495145629</v>
      </c>
      <c r="HQ131" s="48">
        <f t="shared" ref="HQ131:HQ138" si="2616">+I131+U131+AG131+AS131+BE131+BQ131+CC131+CO131+DA131+DM131+DY131+EK131+EW131+FI131+FU131+GG131+GS131+HE131</f>
        <v>126</v>
      </c>
      <c r="HR131" s="35">
        <f>+(HQ131/(HO131))</f>
        <v>8.2514734774066803E-2</v>
      </c>
      <c r="HS131" s="49">
        <v>64.400000000000006</v>
      </c>
      <c r="HT131" s="50">
        <v>1334</v>
      </c>
      <c r="HU131" s="49">
        <f t="shared" ref="HU131:HU137" si="2617">+HT131/HO131*100</f>
        <v>87.360838244924693</v>
      </c>
      <c r="HV131" s="48"/>
      <c r="HW131" s="37"/>
    </row>
    <row r="132" spans="1:231" ht="18.75" x14ac:dyDescent="0.25">
      <c r="A132" s="226"/>
      <c r="B132" s="41">
        <f t="shared" si="2452"/>
        <v>44527</v>
      </c>
      <c r="C132" s="10"/>
      <c r="D132" s="11"/>
      <c r="E132" s="74">
        <f t="shared" ref="E132:F136" si="2618">E131-C132</f>
        <v>803</v>
      </c>
      <c r="F132" s="74">
        <f t="shared" si="2618"/>
        <v>64</v>
      </c>
      <c r="G132" s="11">
        <v>396</v>
      </c>
      <c r="H132" s="12">
        <f t="shared" si="2561"/>
        <v>0.52677459526774595</v>
      </c>
      <c r="I132" s="11">
        <v>27</v>
      </c>
      <c r="J132" s="12">
        <f t="shared" ref="J132:J137" si="2619">I132/(G132+I132)</f>
        <v>6.3829787234042548E-2</v>
      </c>
      <c r="K132" s="13"/>
      <c r="L132" s="11"/>
      <c r="M132" s="11"/>
      <c r="N132" s="14"/>
      <c r="O132" s="10">
        <v>1</v>
      </c>
      <c r="P132" s="11"/>
      <c r="Q132" s="74">
        <f t="shared" ref="Q132:R137" si="2620">Q131-O132</f>
        <v>811</v>
      </c>
      <c r="R132" s="74">
        <f t="shared" si="2620"/>
        <v>68</v>
      </c>
      <c r="S132" s="11">
        <v>357</v>
      </c>
      <c r="T132" s="12">
        <f t="shared" si="2563"/>
        <v>0.47102342786683105</v>
      </c>
      <c r="U132" s="11">
        <v>25</v>
      </c>
      <c r="V132" s="12">
        <f t="shared" si="2564"/>
        <v>6.5445026178010471E-2</v>
      </c>
      <c r="W132" s="13"/>
      <c r="X132" s="11"/>
      <c r="Y132" s="11"/>
      <c r="Z132" s="14"/>
      <c r="AA132" s="10">
        <v>1</v>
      </c>
      <c r="AB132" s="11"/>
      <c r="AC132" s="74">
        <f t="shared" ref="AC132:AD137" si="2621">AC131-AA132</f>
        <v>79</v>
      </c>
      <c r="AD132" s="74">
        <f t="shared" si="2621"/>
        <v>9</v>
      </c>
      <c r="AE132" s="11">
        <v>29</v>
      </c>
      <c r="AF132" s="12">
        <f t="shared" si="2566"/>
        <v>0.39240506329113922</v>
      </c>
      <c r="AG132" s="11">
        <v>2</v>
      </c>
      <c r="AH132" s="12">
        <f t="shared" si="2567"/>
        <v>6.4516129032258063E-2</v>
      </c>
      <c r="AI132" s="13"/>
      <c r="AJ132" s="11"/>
      <c r="AK132" s="11"/>
      <c r="AL132" s="14"/>
      <c r="AM132" s="10">
        <v>3</v>
      </c>
      <c r="AN132" s="11"/>
      <c r="AO132" s="74">
        <f t="shared" ref="AO132:AP137" si="2622">AO131-AM132</f>
        <v>808</v>
      </c>
      <c r="AP132" s="74">
        <f t="shared" si="2622"/>
        <v>66</v>
      </c>
      <c r="AQ132" s="11">
        <v>378</v>
      </c>
      <c r="AR132" s="12">
        <f t="shared" si="2569"/>
        <v>0.5160891089108911</v>
      </c>
      <c r="AS132" s="11">
        <v>39</v>
      </c>
      <c r="AT132" s="12">
        <f t="shared" si="2570"/>
        <v>9.3525179856115109E-2</v>
      </c>
      <c r="AU132" s="13"/>
      <c r="AV132" s="11"/>
      <c r="AW132" s="11"/>
      <c r="AX132" s="14"/>
      <c r="AY132" s="10"/>
      <c r="AZ132" s="11"/>
      <c r="BA132" s="74">
        <f t="shared" ref="BA132:BB137" si="2623">BA131-AY132</f>
        <v>790</v>
      </c>
      <c r="BB132" s="74">
        <f t="shared" si="2623"/>
        <v>64</v>
      </c>
      <c r="BC132" s="11">
        <v>345</v>
      </c>
      <c r="BD132" s="12">
        <f t="shared" si="2572"/>
        <v>0.48860759493670886</v>
      </c>
      <c r="BE132" s="11">
        <v>41</v>
      </c>
      <c r="BF132" s="12">
        <f t="shared" si="2573"/>
        <v>0.10621761658031088</v>
      </c>
      <c r="BG132" s="13"/>
      <c r="BH132" s="11"/>
      <c r="BI132" s="11"/>
      <c r="BJ132" s="14"/>
      <c r="BK132" s="10"/>
      <c r="BL132" s="11"/>
      <c r="BM132" s="74">
        <f t="shared" ref="BM132:BN137" si="2624">BM131-BK132</f>
        <v>0</v>
      </c>
      <c r="BN132" s="74">
        <f t="shared" si="2624"/>
        <v>0</v>
      </c>
      <c r="BO132" s="11"/>
      <c r="BP132" s="12" t="e">
        <f t="shared" si="2575"/>
        <v>#DIV/0!</v>
      </c>
      <c r="BQ132" s="11"/>
      <c r="BR132" s="12" t="e">
        <f t="shared" si="2576"/>
        <v>#DIV/0!</v>
      </c>
      <c r="BS132" s="13"/>
      <c r="BT132" s="11"/>
      <c r="BU132" s="11"/>
      <c r="BV132" s="14"/>
      <c r="BW132" s="10"/>
      <c r="BX132" s="11"/>
      <c r="BY132" s="74">
        <f t="shared" ref="BY132:BZ137" si="2625">BY131-BW132</f>
        <v>0</v>
      </c>
      <c r="BZ132" s="74">
        <f t="shared" si="2625"/>
        <v>0</v>
      </c>
      <c r="CA132" s="11"/>
      <c r="CB132" s="12" t="e">
        <f t="shared" si="2578"/>
        <v>#DIV/0!</v>
      </c>
      <c r="CC132" s="11"/>
      <c r="CD132" s="12" t="e">
        <f t="shared" si="2579"/>
        <v>#DIV/0!</v>
      </c>
      <c r="CE132" s="13"/>
      <c r="CF132" s="11"/>
      <c r="CG132" s="11"/>
      <c r="CH132" s="14"/>
      <c r="CI132" s="10"/>
      <c r="CJ132" s="11"/>
      <c r="CK132" s="74">
        <f t="shared" ref="CK132:CL137" si="2626">CK131-CI132</f>
        <v>0</v>
      </c>
      <c r="CL132" s="74">
        <f t="shared" si="2626"/>
        <v>0</v>
      </c>
      <c r="CM132" s="11"/>
      <c r="CN132" s="12" t="e">
        <f t="shared" si="2581"/>
        <v>#DIV/0!</v>
      </c>
      <c r="CO132" s="11"/>
      <c r="CP132" s="12" t="e">
        <f t="shared" si="2582"/>
        <v>#DIV/0!</v>
      </c>
      <c r="CQ132" s="13"/>
      <c r="CR132" s="11"/>
      <c r="CS132" s="11"/>
      <c r="CT132" s="14"/>
      <c r="CU132" s="10"/>
      <c r="CV132" s="11"/>
      <c r="CW132" s="74">
        <f t="shared" ref="CW132:CX137" si="2627">CW131-CU132</f>
        <v>0</v>
      </c>
      <c r="CX132" s="74">
        <f t="shared" si="2627"/>
        <v>0</v>
      </c>
      <c r="CY132" s="11"/>
      <c r="CZ132" s="12" t="e">
        <f t="shared" si="2584"/>
        <v>#DIV/0!</v>
      </c>
      <c r="DA132" s="11"/>
      <c r="DB132" s="12" t="e">
        <f t="shared" si="2585"/>
        <v>#DIV/0!</v>
      </c>
      <c r="DC132" s="13"/>
      <c r="DD132" s="11"/>
      <c r="DE132" s="11"/>
      <c r="DF132" s="14"/>
      <c r="DG132" s="10"/>
      <c r="DH132" s="11"/>
      <c r="DI132" s="74">
        <f t="shared" ref="DI132:DJ137" si="2628">DI131-DG132</f>
        <v>0</v>
      </c>
      <c r="DJ132" s="74">
        <f t="shared" si="2628"/>
        <v>0</v>
      </c>
      <c r="DK132" s="11"/>
      <c r="DL132" s="12" t="e">
        <f t="shared" si="2587"/>
        <v>#DIV/0!</v>
      </c>
      <c r="DM132" s="11"/>
      <c r="DN132" s="12" t="e">
        <f t="shared" si="2588"/>
        <v>#DIV/0!</v>
      </c>
      <c r="DO132" s="13"/>
      <c r="DP132" s="11"/>
      <c r="DQ132" s="11"/>
      <c r="DR132" s="14"/>
      <c r="DS132" s="10"/>
      <c r="DT132" s="11"/>
      <c r="DU132" s="74">
        <f t="shared" ref="DU132:DV137" si="2629">DU131-DS132</f>
        <v>0</v>
      </c>
      <c r="DV132" s="74">
        <f t="shared" si="2629"/>
        <v>0</v>
      </c>
      <c r="DW132" s="11"/>
      <c r="DX132" s="12" t="e">
        <f t="shared" si="2590"/>
        <v>#DIV/0!</v>
      </c>
      <c r="DY132" s="11"/>
      <c r="DZ132" s="12" t="e">
        <f t="shared" si="2591"/>
        <v>#DIV/0!</v>
      </c>
      <c r="EA132" s="13"/>
      <c r="EB132" s="11"/>
      <c r="EC132" s="11"/>
      <c r="ED132" s="14"/>
      <c r="EE132" s="10"/>
      <c r="EF132" s="11"/>
      <c r="EG132" s="74">
        <f t="shared" ref="EG132:EH137" si="2630">EG131-EE132</f>
        <v>0</v>
      </c>
      <c r="EH132" s="74">
        <f t="shared" si="2630"/>
        <v>0</v>
      </c>
      <c r="EI132" s="11"/>
      <c r="EJ132" s="12" t="e">
        <f t="shared" si="2593"/>
        <v>#DIV/0!</v>
      </c>
      <c r="EK132" s="11"/>
      <c r="EL132" s="12" t="e">
        <f t="shared" si="2594"/>
        <v>#DIV/0!</v>
      </c>
      <c r="EM132" s="13"/>
      <c r="EN132" s="11"/>
      <c r="EO132" s="11"/>
      <c r="EP132" s="14"/>
      <c r="EQ132" s="10"/>
      <c r="ER132" s="11"/>
      <c r="ES132" s="74">
        <f t="shared" ref="ES132:ET137" si="2631">ES131-EQ132</f>
        <v>0</v>
      </c>
      <c r="ET132" s="74">
        <f t="shared" si="2631"/>
        <v>0</v>
      </c>
      <c r="EU132" s="11"/>
      <c r="EV132" s="12" t="e">
        <f t="shared" si="2596"/>
        <v>#DIV/0!</v>
      </c>
      <c r="EW132" s="11"/>
      <c r="EX132" s="12" t="e">
        <f t="shared" si="2597"/>
        <v>#DIV/0!</v>
      </c>
      <c r="EY132" s="13"/>
      <c r="EZ132" s="11"/>
      <c r="FA132" s="11"/>
      <c r="FB132" s="14"/>
      <c r="FC132" s="10"/>
      <c r="FD132" s="11"/>
      <c r="FE132" s="74">
        <f t="shared" ref="FE132:FF137" si="2632">FE131-FC132</f>
        <v>0</v>
      </c>
      <c r="FF132" s="74">
        <f t="shared" si="2632"/>
        <v>0</v>
      </c>
      <c r="FG132" s="11"/>
      <c r="FH132" s="12" t="e">
        <f t="shared" si="2599"/>
        <v>#DIV/0!</v>
      </c>
      <c r="FI132" s="11"/>
      <c r="FJ132" s="12" t="e">
        <f t="shared" si="2600"/>
        <v>#DIV/0!</v>
      </c>
      <c r="FK132" s="13"/>
      <c r="FL132" s="11"/>
      <c r="FM132" s="11"/>
      <c r="FN132" s="14"/>
      <c r="FO132" s="10"/>
      <c r="FP132" s="11"/>
      <c r="FQ132" s="74">
        <f t="shared" ref="FQ132:FR137" si="2633">FQ131-FO132</f>
        <v>0</v>
      </c>
      <c r="FR132" s="74">
        <f t="shared" si="2633"/>
        <v>0</v>
      </c>
      <c r="FS132" s="11"/>
      <c r="FT132" s="12" t="e">
        <f t="shared" si="2602"/>
        <v>#DIV/0!</v>
      </c>
      <c r="FU132" s="11"/>
      <c r="FV132" s="12" t="e">
        <f t="shared" si="2603"/>
        <v>#DIV/0!</v>
      </c>
      <c r="FW132" s="13"/>
      <c r="FX132" s="11"/>
      <c r="FY132" s="11"/>
      <c r="FZ132" s="14"/>
      <c r="GA132" s="10"/>
      <c r="GB132" s="11"/>
      <c r="GC132" s="74">
        <f t="shared" ref="GC132:GD137" si="2634">GC131-GA132</f>
        <v>0</v>
      </c>
      <c r="GD132" s="74">
        <f t="shared" si="2634"/>
        <v>0</v>
      </c>
      <c r="GE132" s="11"/>
      <c r="GF132" s="12" t="e">
        <f t="shared" si="2605"/>
        <v>#DIV/0!</v>
      </c>
      <c r="GG132" s="11"/>
      <c r="GH132" s="12" t="e">
        <f t="shared" si="2606"/>
        <v>#DIV/0!</v>
      </c>
      <c r="GI132" s="13"/>
      <c r="GJ132" s="11"/>
      <c r="GK132" s="11"/>
      <c r="GL132" s="14"/>
      <c r="GM132" s="10"/>
      <c r="GN132" s="11"/>
      <c r="GO132" s="74">
        <f t="shared" ref="GO132:GP137" si="2635">GO131-GM132</f>
        <v>0</v>
      </c>
      <c r="GP132" s="74">
        <f t="shared" si="2635"/>
        <v>0</v>
      </c>
      <c r="GQ132" s="11"/>
      <c r="GR132" s="12" t="e">
        <f t="shared" si="2608"/>
        <v>#DIV/0!</v>
      </c>
      <c r="GS132" s="11"/>
      <c r="GT132" s="12" t="e">
        <f t="shared" si="2609"/>
        <v>#DIV/0!</v>
      </c>
      <c r="GU132" s="13"/>
      <c r="GV132" s="11"/>
      <c r="GW132" s="11"/>
      <c r="GX132" s="14"/>
      <c r="GY132" s="10"/>
      <c r="GZ132" s="11"/>
      <c r="HA132" s="74">
        <f t="shared" ref="HA132:HB137" si="2636">HA131-GY132</f>
        <v>0</v>
      </c>
      <c r="HB132" s="74">
        <f t="shared" si="2636"/>
        <v>0</v>
      </c>
      <c r="HC132" s="11"/>
      <c r="HD132" s="12" t="e">
        <f t="shared" si="2611"/>
        <v>#DIV/0!</v>
      </c>
      <c r="HE132" s="11"/>
      <c r="HF132" s="12" t="e">
        <f t="shared" si="2612"/>
        <v>#DIV/0!</v>
      </c>
      <c r="HG132" s="13"/>
      <c r="HH132" s="11"/>
      <c r="HI132" s="11"/>
      <c r="HJ132" s="14"/>
      <c r="HK132" s="10">
        <f t="shared" si="2613"/>
        <v>5</v>
      </c>
      <c r="HL132" s="11">
        <f t="shared" si="2613"/>
        <v>0</v>
      </c>
      <c r="HM132" s="11">
        <f t="shared" si="2613"/>
        <v>3291</v>
      </c>
      <c r="HN132" s="11">
        <f t="shared" si="2613"/>
        <v>271</v>
      </c>
      <c r="HO132" s="11">
        <f t="shared" si="2614"/>
        <v>1639</v>
      </c>
      <c r="HP132" s="215">
        <f t="shared" si="2615"/>
        <v>0.49802491643877239</v>
      </c>
      <c r="HQ132" s="15">
        <f t="shared" si="2616"/>
        <v>134</v>
      </c>
      <c r="HR132" s="12">
        <f t="shared" ref="HR132:HR138" si="2637">+(HQ132/(HO132))</f>
        <v>8.1757169005491154E-2</v>
      </c>
      <c r="HS132" s="16">
        <v>65.5</v>
      </c>
      <c r="HT132" s="17">
        <v>1428</v>
      </c>
      <c r="HU132" s="16">
        <f t="shared" si="2617"/>
        <v>87.126296522269669</v>
      </c>
      <c r="HV132" s="15"/>
      <c r="HW132" s="14"/>
    </row>
    <row r="133" spans="1:231" ht="18.75" x14ac:dyDescent="0.25">
      <c r="A133" s="226"/>
      <c r="B133" s="41">
        <f t="shared" si="2452"/>
        <v>44528</v>
      </c>
      <c r="C133" s="10">
        <v>1</v>
      </c>
      <c r="D133" s="11"/>
      <c r="E133" s="74">
        <f t="shared" si="2618"/>
        <v>802</v>
      </c>
      <c r="F133" s="74">
        <f t="shared" si="2618"/>
        <v>64</v>
      </c>
      <c r="G133" s="11">
        <v>414</v>
      </c>
      <c r="H133" s="12">
        <f t="shared" si="2561"/>
        <v>0.55610972568578554</v>
      </c>
      <c r="I133" s="11">
        <v>32</v>
      </c>
      <c r="J133" s="12">
        <f t="shared" si="2619"/>
        <v>7.1748878923766815E-2</v>
      </c>
      <c r="K133" s="13"/>
      <c r="L133" s="11"/>
      <c r="M133" s="11"/>
      <c r="N133" s="14"/>
      <c r="O133" s="10">
        <v>1</v>
      </c>
      <c r="P133" s="11"/>
      <c r="Q133" s="74">
        <f t="shared" si="2620"/>
        <v>810</v>
      </c>
      <c r="R133" s="74">
        <f t="shared" si="2620"/>
        <v>68</v>
      </c>
      <c r="S133" s="11">
        <v>360</v>
      </c>
      <c r="T133" s="12">
        <f t="shared" si="2563"/>
        <v>0.49012345679012348</v>
      </c>
      <c r="U133" s="11">
        <v>37</v>
      </c>
      <c r="V133" s="12">
        <f t="shared" si="2564"/>
        <v>9.3198992443324941E-2</v>
      </c>
      <c r="W133" s="13"/>
      <c r="X133" s="11"/>
      <c r="Y133" s="11"/>
      <c r="Z133" s="14"/>
      <c r="AA133" s="10">
        <v>3</v>
      </c>
      <c r="AB133" s="11"/>
      <c r="AC133" s="74">
        <f t="shared" si="2621"/>
        <v>76</v>
      </c>
      <c r="AD133" s="74">
        <f t="shared" si="2621"/>
        <v>9</v>
      </c>
      <c r="AE133" s="11">
        <v>24</v>
      </c>
      <c r="AF133" s="12">
        <f t="shared" si="2566"/>
        <v>0.38157894736842107</v>
      </c>
      <c r="AG133" s="11">
        <v>5</v>
      </c>
      <c r="AH133" s="12">
        <f t="shared" si="2567"/>
        <v>0.17241379310344829</v>
      </c>
      <c r="AI133" s="13"/>
      <c r="AJ133" s="11"/>
      <c r="AK133" s="11"/>
      <c r="AL133" s="14"/>
      <c r="AM133" s="10"/>
      <c r="AN133" s="11"/>
      <c r="AO133" s="74">
        <f t="shared" si="2622"/>
        <v>808</v>
      </c>
      <c r="AP133" s="74">
        <f t="shared" si="2622"/>
        <v>66</v>
      </c>
      <c r="AQ133" s="11">
        <v>351</v>
      </c>
      <c r="AR133" s="12">
        <f t="shared" si="2569"/>
        <v>0.47648514851485146</v>
      </c>
      <c r="AS133" s="11">
        <v>34</v>
      </c>
      <c r="AT133" s="12">
        <f t="shared" si="2570"/>
        <v>8.8311688311688313E-2</v>
      </c>
      <c r="AU133" s="13"/>
      <c r="AV133" s="11"/>
      <c r="AW133" s="11"/>
      <c r="AX133" s="14"/>
      <c r="AY133" s="10"/>
      <c r="AZ133" s="11"/>
      <c r="BA133" s="74">
        <f t="shared" si="2623"/>
        <v>790</v>
      </c>
      <c r="BB133" s="74">
        <f t="shared" si="2623"/>
        <v>64</v>
      </c>
      <c r="BC133" s="11">
        <v>315</v>
      </c>
      <c r="BD133" s="12">
        <f t="shared" si="2572"/>
        <v>0.44936708860759494</v>
      </c>
      <c r="BE133" s="11">
        <v>40</v>
      </c>
      <c r="BF133" s="12">
        <f t="shared" si="2573"/>
        <v>0.11267605633802817</v>
      </c>
      <c r="BG133" s="13"/>
      <c r="BH133" s="11"/>
      <c r="BI133" s="11"/>
      <c r="BJ133" s="14"/>
      <c r="BK133" s="10"/>
      <c r="BL133" s="11"/>
      <c r="BM133" s="74">
        <f t="shared" si="2624"/>
        <v>0</v>
      </c>
      <c r="BN133" s="74">
        <f t="shared" si="2624"/>
        <v>0</v>
      </c>
      <c r="BO133" s="11"/>
      <c r="BP133" s="12" t="e">
        <f t="shared" si="2575"/>
        <v>#DIV/0!</v>
      </c>
      <c r="BQ133" s="11"/>
      <c r="BR133" s="12" t="e">
        <f t="shared" si="2576"/>
        <v>#DIV/0!</v>
      </c>
      <c r="BS133" s="13"/>
      <c r="BT133" s="11"/>
      <c r="BU133" s="11"/>
      <c r="BV133" s="14"/>
      <c r="BW133" s="10"/>
      <c r="BX133" s="11"/>
      <c r="BY133" s="74">
        <f t="shared" si="2625"/>
        <v>0</v>
      </c>
      <c r="BZ133" s="74">
        <f t="shared" si="2625"/>
        <v>0</v>
      </c>
      <c r="CA133" s="11"/>
      <c r="CB133" s="12" t="e">
        <f t="shared" si="2578"/>
        <v>#DIV/0!</v>
      </c>
      <c r="CC133" s="11"/>
      <c r="CD133" s="12" t="e">
        <f t="shared" si="2579"/>
        <v>#DIV/0!</v>
      </c>
      <c r="CE133" s="13"/>
      <c r="CF133" s="11"/>
      <c r="CG133" s="11"/>
      <c r="CH133" s="14"/>
      <c r="CI133" s="10"/>
      <c r="CJ133" s="11"/>
      <c r="CK133" s="74">
        <f t="shared" si="2626"/>
        <v>0</v>
      </c>
      <c r="CL133" s="74">
        <f t="shared" si="2626"/>
        <v>0</v>
      </c>
      <c r="CM133" s="11"/>
      <c r="CN133" s="12" t="e">
        <f t="shared" si="2581"/>
        <v>#DIV/0!</v>
      </c>
      <c r="CO133" s="11"/>
      <c r="CP133" s="12" t="e">
        <f t="shared" si="2582"/>
        <v>#DIV/0!</v>
      </c>
      <c r="CQ133" s="13"/>
      <c r="CR133" s="11"/>
      <c r="CS133" s="11"/>
      <c r="CT133" s="14"/>
      <c r="CU133" s="10"/>
      <c r="CV133" s="11"/>
      <c r="CW133" s="74">
        <f t="shared" si="2627"/>
        <v>0</v>
      </c>
      <c r="CX133" s="74">
        <f t="shared" si="2627"/>
        <v>0</v>
      </c>
      <c r="CY133" s="11"/>
      <c r="CZ133" s="12" t="e">
        <f t="shared" si="2584"/>
        <v>#DIV/0!</v>
      </c>
      <c r="DA133" s="11"/>
      <c r="DB133" s="12" t="e">
        <f t="shared" si="2585"/>
        <v>#DIV/0!</v>
      </c>
      <c r="DC133" s="13"/>
      <c r="DD133" s="11"/>
      <c r="DE133" s="11"/>
      <c r="DF133" s="14"/>
      <c r="DG133" s="10"/>
      <c r="DH133" s="11"/>
      <c r="DI133" s="74">
        <f t="shared" si="2628"/>
        <v>0</v>
      </c>
      <c r="DJ133" s="74">
        <f t="shared" si="2628"/>
        <v>0</v>
      </c>
      <c r="DK133" s="11"/>
      <c r="DL133" s="12" t="e">
        <f t="shared" si="2587"/>
        <v>#DIV/0!</v>
      </c>
      <c r="DM133" s="11"/>
      <c r="DN133" s="12" t="e">
        <f t="shared" si="2588"/>
        <v>#DIV/0!</v>
      </c>
      <c r="DO133" s="13"/>
      <c r="DP133" s="11"/>
      <c r="DQ133" s="11"/>
      <c r="DR133" s="14"/>
      <c r="DS133" s="10"/>
      <c r="DT133" s="11"/>
      <c r="DU133" s="74">
        <f t="shared" si="2629"/>
        <v>0</v>
      </c>
      <c r="DV133" s="74">
        <f t="shared" si="2629"/>
        <v>0</v>
      </c>
      <c r="DW133" s="11"/>
      <c r="DX133" s="12" t="e">
        <f t="shared" si="2590"/>
        <v>#DIV/0!</v>
      </c>
      <c r="DY133" s="11"/>
      <c r="DZ133" s="12" t="e">
        <f t="shared" si="2591"/>
        <v>#DIV/0!</v>
      </c>
      <c r="EA133" s="13"/>
      <c r="EB133" s="11"/>
      <c r="EC133" s="11"/>
      <c r="ED133" s="14"/>
      <c r="EE133" s="10"/>
      <c r="EF133" s="11"/>
      <c r="EG133" s="74">
        <f t="shared" si="2630"/>
        <v>0</v>
      </c>
      <c r="EH133" s="74">
        <f t="shared" si="2630"/>
        <v>0</v>
      </c>
      <c r="EI133" s="11"/>
      <c r="EJ133" s="12" t="e">
        <f t="shared" si="2593"/>
        <v>#DIV/0!</v>
      </c>
      <c r="EK133" s="11"/>
      <c r="EL133" s="12" t="e">
        <f t="shared" si="2594"/>
        <v>#DIV/0!</v>
      </c>
      <c r="EM133" s="13"/>
      <c r="EN133" s="11"/>
      <c r="EO133" s="11"/>
      <c r="EP133" s="14"/>
      <c r="EQ133" s="10"/>
      <c r="ER133" s="11"/>
      <c r="ES133" s="74">
        <f t="shared" si="2631"/>
        <v>0</v>
      </c>
      <c r="ET133" s="74">
        <f t="shared" si="2631"/>
        <v>0</v>
      </c>
      <c r="EU133" s="11"/>
      <c r="EV133" s="12" t="e">
        <f t="shared" si="2596"/>
        <v>#DIV/0!</v>
      </c>
      <c r="EW133" s="11"/>
      <c r="EX133" s="12" t="e">
        <f t="shared" si="2597"/>
        <v>#DIV/0!</v>
      </c>
      <c r="EY133" s="13"/>
      <c r="EZ133" s="11"/>
      <c r="FA133" s="11"/>
      <c r="FB133" s="14"/>
      <c r="FC133" s="10"/>
      <c r="FD133" s="11"/>
      <c r="FE133" s="74">
        <f t="shared" si="2632"/>
        <v>0</v>
      </c>
      <c r="FF133" s="74">
        <f t="shared" si="2632"/>
        <v>0</v>
      </c>
      <c r="FG133" s="11"/>
      <c r="FH133" s="12" t="e">
        <f t="shared" si="2599"/>
        <v>#DIV/0!</v>
      </c>
      <c r="FI133" s="11"/>
      <c r="FJ133" s="12" t="e">
        <f t="shared" si="2600"/>
        <v>#DIV/0!</v>
      </c>
      <c r="FK133" s="13"/>
      <c r="FL133" s="11"/>
      <c r="FM133" s="11"/>
      <c r="FN133" s="14"/>
      <c r="FO133" s="10"/>
      <c r="FP133" s="11"/>
      <c r="FQ133" s="74">
        <f t="shared" si="2633"/>
        <v>0</v>
      </c>
      <c r="FR133" s="74">
        <f t="shared" si="2633"/>
        <v>0</v>
      </c>
      <c r="FS133" s="11"/>
      <c r="FT133" s="12" t="e">
        <f t="shared" si="2602"/>
        <v>#DIV/0!</v>
      </c>
      <c r="FU133" s="11"/>
      <c r="FV133" s="12" t="e">
        <f t="shared" si="2603"/>
        <v>#DIV/0!</v>
      </c>
      <c r="FW133" s="13"/>
      <c r="FX133" s="11"/>
      <c r="FY133" s="11"/>
      <c r="FZ133" s="14"/>
      <c r="GA133" s="10"/>
      <c r="GB133" s="11"/>
      <c r="GC133" s="74">
        <f t="shared" si="2634"/>
        <v>0</v>
      </c>
      <c r="GD133" s="74">
        <f t="shared" si="2634"/>
        <v>0</v>
      </c>
      <c r="GE133" s="11"/>
      <c r="GF133" s="12" t="e">
        <f t="shared" si="2605"/>
        <v>#DIV/0!</v>
      </c>
      <c r="GG133" s="11"/>
      <c r="GH133" s="12" t="e">
        <f t="shared" si="2606"/>
        <v>#DIV/0!</v>
      </c>
      <c r="GI133" s="13"/>
      <c r="GJ133" s="11"/>
      <c r="GK133" s="11"/>
      <c r="GL133" s="14"/>
      <c r="GM133" s="10"/>
      <c r="GN133" s="11"/>
      <c r="GO133" s="74">
        <f t="shared" si="2635"/>
        <v>0</v>
      </c>
      <c r="GP133" s="74">
        <f t="shared" si="2635"/>
        <v>0</v>
      </c>
      <c r="GQ133" s="11"/>
      <c r="GR133" s="12" t="e">
        <f t="shared" si="2608"/>
        <v>#DIV/0!</v>
      </c>
      <c r="GS133" s="11"/>
      <c r="GT133" s="12" t="e">
        <f t="shared" si="2609"/>
        <v>#DIV/0!</v>
      </c>
      <c r="GU133" s="13"/>
      <c r="GV133" s="11"/>
      <c r="GW133" s="11"/>
      <c r="GX133" s="14"/>
      <c r="GY133" s="10"/>
      <c r="GZ133" s="11"/>
      <c r="HA133" s="74">
        <f t="shared" si="2636"/>
        <v>0</v>
      </c>
      <c r="HB133" s="74">
        <f t="shared" si="2636"/>
        <v>0</v>
      </c>
      <c r="HC133" s="11"/>
      <c r="HD133" s="12" t="e">
        <f t="shared" si="2611"/>
        <v>#DIV/0!</v>
      </c>
      <c r="HE133" s="11"/>
      <c r="HF133" s="12" t="e">
        <f t="shared" si="2612"/>
        <v>#DIV/0!</v>
      </c>
      <c r="HG133" s="13"/>
      <c r="HH133" s="11"/>
      <c r="HI133" s="11"/>
      <c r="HJ133" s="14"/>
      <c r="HK133" s="10">
        <f t="shared" si="2613"/>
        <v>5</v>
      </c>
      <c r="HL133" s="11">
        <f t="shared" si="2613"/>
        <v>0</v>
      </c>
      <c r="HM133" s="11">
        <f t="shared" si="2613"/>
        <v>3286</v>
      </c>
      <c r="HN133" s="11">
        <f t="shared" si="2613"/>
        <v>271</v>
      </c>
      <c r="HO133" s="11">
        <f t="shared" si="2614"/>
        <v>1612</v>
      </c>
      <c r="HP133" s="215">
        <f>+(HO133)/HM133</f>
        <v>0.49056603773584906</v>
      </c>
      <c r="HQ133" s="15">
        <f t="shared" si="2616"/>
        <v>148</v>
      </c>
      <c r="HR133" s="12">
        <f t="shared" si="2637"/>
        <v>9.1811414392059559E-2</v>
      </c>
      <c r="HS133" s="16">
        <v>65.7</v>
      </c>
      <c r="HT133" s="17">
        <v>1413</v>
      </c>
      <c r="HU133" s="16">
        <f t="shared" si="2617"/>
        <v>87.655086848635236</v>
      </c>
      <c r="HV133" s="15"/>
      <c r="HW133" s="14"/>
    </row>
    <row r="134" spans="1:231" ht="18.75" x14ac:dyDescent="0.25">
      <c r="A134" s="226"/>
      <c r="B134" s="41">
        <f t="shared" si="2452"/>
        <v>44529</v>
      </c>
      <c r="C134" s="10"/>
      <c r="D134" s="11"/>
      <c r="E134" s="74">
        <f t="shared" si="2618"/>
        <v>802</v>
      </c>
      <c r="F134" s="74">
        <f t="shared" si="2618"/>
        <v>64</v>
      </c>
      <c r="G134" s="11">
        <v>391</v>
      </c>
      <c r="H134" s="12">
        <f t="shared" si="2561"/>
        <v>0.52493765586034913</v>
      </c>
      <c r="I134" s="11">
        <v>30</v>
      </c>
      <c r="J134" s="12">
        <f t="shared" si="2619"/>
        <v>7.1258907363420429E-2</v>
      </c>
      <c r="K134" s="11"/>
      <c r="L134" s="11"/>
      <c r="M134" s="18"/>
      <c r="N134" s="20"/>
      <c r="O134" s="10"/>
      <c r="P134" s="11"/>
      <c r="Q134" s="74">
        <f t="shared" si="2620"/>
        <v>810</v>
      </c>
      <c r="R134" s="74">
        <f t="shared" si="2620"/>
        <v>68</v>
      </c>
      <c r="S134" s="11">
        <v>338</v>
      </c>
      <c r="T134" s="12">
        <f t="shared" si="2563"/>
        <v>0.45061728395061729</v>
      </c>
      <c r="U134" s="11">
        <v>27</v>
      </c>
      <c r="V134" s="12">
        <f t="shared" si="2564"/>
        <v>7.3972602739726029E-2</v>
      </c>
      <c r="W134" s="11"/>
      <c r="X134" s="11"/>
      <c r="Y134" s="18"/>
      <c r="Z134" s="20"/>
      <c r="AA134" s="10"/>
      <c r="AB134" s="11"/>
      <c r="AC134" s="74">
        <f t="shared" si="2621"/>
        <v>76</v>
      </c>
      <c r="AD134" s="74">
        <f t="shared" si="2621"/>
        <v>9</v>
      </c>
      <c r="AE134" s="11">
        <v>30</v>
      </c>
      <c r="AF134" s="12">
        <f t="shared" si="2566"/>
        <v>0.43421052631578949</v>
      </c>
      <c r="AG134" s="11">
        <v>3</v>
      </c>
      <c r="AH134" s="12">
        <f t="shared" si="2567"/>
        <v>9.0909090909090912E-2</v>
      </c>
      <c r="AI134" s="11"/>
      <c r="AJ134" s="11"/>
      <c r="AK134" s="18"/>
      <c r="AL134" s="20"/>
      <c r="AM134" s="10">
        <v>2</v>
      </c>
      <c r="AN134" s="11"/>
      <c r="AO134" s="74">
        <f t="shared" si="2622"/>
        <v>806</v>
      </c>
      <c r="AP134" s="74">
        <f t="shared" si="2622"/>
        <v>66</v>
      </c>
      <c r="AQ134" s="11">
        <v>318</v>
      </c>
      <c r="AR134" s="12">
        <f t="shared" si="2569"/>
        <v>0.43796526054590573</v>
      </c>
      <c r="AS134" s="11">
        <v>35</v>
      </c>
      <c r="AT134" s="12">
        <f t="shared" si="2570"/>
        <v>9.9150141643059492E-2</v>
      </c>
      <c r="AU134" s="11"/>
      <c r="AV134" s="11"/>
      <c r="AW134" s="18"/>
      <c r="AX134" s="20"/>
      <c r="AY134" s="10"/>
      <c r="AZ134" s="11"/>
      <c r="BA134" s="74">
        <f t="shared" si="2623"/>
        <v>790</v>
      </c>
      <c r="BB134" s="74">
        <f t="shared" si="2623"/>
        <v>64</v>
      </c>
      <c r="BC134" s="11">
        <v>317</v>
      </c>
      <c r="BD134" s="12">
        <f t="shared" si="2572"/>
        <v>0.44683544303797468</v>
      </c>
      <c r="BE134" s="11">
        <v>36</v>
      </c>
      <c r="BF134" s="12">
        <f t="shared" si="2573"/>
        <v>0.10198300283286119</v>
      </c>
      <c r="BG134" s="11"/>
      <c r="BH134" s="11"/>
      <c r="BI134" s="18"/>
      <c r="BJ134" s="20"/>
      <c r="BK134" s="10"/>
      <c r="BL134" s="11"/>
      <c r="BM134" s="74">
        <f t="shared" si="2624"/>
        <v>0</v>
      </c>
      <c r="BN134" s="74">
        <f t="shared" si="2624"/>
        <v>0</v>
      </c>
      <c r="BO134" s="11"/>
      <c r="BP134" s="12" t="e">
        <f t="shared" si="2575"/>
        <v>#DIV/0!</v>
      </c>
      <c r="BQ134" s="11"/>
      <c r="BR134" s="12" t="e">
        <f t="shared" si="2576"/>
        <v>#DIV/0!</v>
      </c>
      <c r="BS134" s="11"/>
      <c r="BT134" s="11"/>
      <c r="BU134" s="18"/>
      <c r="BV134" s="20"/>
      <c r="BW134" s="10"/>
      <c r="BX134" s="11"/>
      <c r="BY134" s="74">
        <f t="shared" si="2625"/>
        <v>0</v>
      </c>
      <c r="BZ134" s="74">
        <f t="shared" si="2625"/>
        <v>0</v>
      </c>
      <c r="CA134" s="11"/>
      <c r="CB134" s="12" t="e">
        <f t="shared" si="2578"/>
        <v>#DIV/0!</v>
      </c>
      <c r="CC134" s="11"/>
      <c r="CD134" s="12" t="e">
        <f t="shared" si="2579"/>
        <v>#DIV/0!</v>
      </c>
      <c r="CE134" s="11"/>
      <c r="CF134" s="11"/>
      <c r="CG134" s="18"/>
      <c r="CH134" s="20"/>
      <c r="CI134" s="10"/>
      <c r="CJ134" s="11"/>
      <c r="CK134" s="74">
        <f t="shared" si="2626"/>
        <v>0</v>
      </c>
      <c r="CL134" s="74">
        <f t="shared" si="2626"/>
        <v>0</v>
      </c>
      <c r="CM134" s="11"/>
      <c r="CN134" s="12" t="e">
        <f t="shared" si="2581"/>
        <v>#DIV/0!</v>
      </c>
      <c r="CO134" s="11"/>
      <c r="CP134" s="12" t="e">
        <f t="shared" si="2582"/>
        <v>#DIV/0!</v>
      </c>
      <c r="CQ134" s="11"/>
      <c r="CR134" s="11"/>
      <c r="CS134" s="18"/>
      <c r="CT134" s="20"/>
      <c r="CU134" s="10"/>
      <c r="CV134" s="11"/>
      <c r="CW134" s="74">
        <f t="shared" si="2627"/>
        <v>0</v>
      </c>
      <c r="CX134" s="74">
        <f t="shared" si="2627"/>
        <v>0</v>
      </c>
      <c r="CY134" s="11"/>
      <c r="CZ134" s="12" t="e">
        <f t="shared" si="2584"/>
        <v>#DIV/0!</v>
      </c>
      <c r="DA134" s="11"/>
      <c r="DB134" s="12" t="e">
        <f t="shared" si="2585"/>
        <v>#DIV/0!</v>
      </c>
      <c r="DC134" s="11"/>
      <c r="DD134" s="11"/>
      <c r="DE134" s="18"/>
      <c r="DF134" s="20"/>
      <c r="DG134" s="10"/>
      <c r="DH134" s="11"/>
      <c r="DI134" s="74">
        <f t="shared" si="2628"/>
        <v>0</v>
      </c>
      <c r="DJ134" s="74">
        <f t="shared" si="2628"/>
        <v>0</v>
      </c>
      <c r="DK134" s="11"/>
      <c r="DL134" s="12" t="e">
        <f t="shared" si="2587"/>
        <v>#DIV/0!</v>
      </c>
      <c r="DM134" s="11"/>
      <c r="DN134" s="12" t="e">
        <f t="shared" si="2588"/>
        <v>#DIV/0!</v>
      </c>
      <c r="DO134" s="11"/>
      <c r="DP134" s="11"/>
      <c r="DQ134" s="18"/>
      <c r="DR134" s="20"/>
      <c r="DS134" s="10"/>
      <c r="DT134" s="11"/>
      <c r="DU134" s="74">
        <f t="shared" si="2629"/>
        <v>0</v>
      </c>
      <c r="DV134" s="74">
        <f t="shared" si="2629"/>
        <v>0</v>
      </c>
      <c r="DW134" s="11"/>
      <c r="DX134" s="12" t="e">
        <f t="shared" si="2590"/>
        <v>#DIV/0!</v>
      </c>
      <c r="DY134" s="11"/>
      <c r="DZ134" s="12" t="e">
        <f t="shared" si="2591"/>
        <v>#DIV/0!</v>
      </c>
      <c r="EA134" s="11"/>
      <c r="EB134" s="11"/>
      <c r="EC134" s="18"/>
      <c r="ED134" s="20"/>
      <c r="EE134" s="10"/>
      <c r="EF134" s="11"/>
      <c r="EG134" s="74">
        <f t="shared" si="2630"/>
        <v>0</v>
      </c>
      <c r="EH134" s="74">
        <f t="shared" si="2630"/>
        <v>0</v>
      </c>
      <c r="EI134" s="11"/>
      <c r="EJ134" s="12" t="e">
        <f t="shared" si="2593"/>
        <v>#DIV/0!</v>
      </c>
      <c r="EK134" s="11"/>
      <c r="EL134" s="12" t="e">
        <f t="shared" si="2594"/>
        <v>#DIV/0!</v>
      </c>
      <c r="EM134" s="11"/>
      <c r="EN134" s="11"/>
      <c r="EO134" s="18"/>
      <c r="EP134" s="20"/>
      <c r="EQ134" s="10"/>
      <c r="ER134" s="11"/>
      <c r="ES134" s="74">
        <f t="shared" si="2631"/>
        <v>0</v>
      </c>
      <c r="ET134" s="74">
        <f t="shared" si="2631"/>
        <v>0</v>
      </c>
      <c r="EU134" s="11"/>
      <c r="EV134" s="12" t="e">
        <f t="shared" si="2596"/>
        <v>#DIV/0!</v>
      </c>
      <c r="EW134" s="11"/>
      <c r="EX134" s="12" t="e">
        <f t="shared" si="2597"/>
        <v>#DIV/0!</v>
      </c>
      <c r="EY134" s="11"/>
      <c r="EZ134" s="11"/>
      <c r="FA134" s="18"/>
      <c r="FB134" s="20"/>
      <c r="FC134" s="10"/>
      <c r="FD134" s="11"/>
      <c r="FE134" s="74">
        <f t="shared" si="2632"/>
        <v>0</v>
      </c>
      <c r="FF134" s="74">
        <f t="shared" si="2632"/>
        <v>0</v>
      </c>
      <c r="FG134" s="11"/>
      <c r="FH134" s="12" t="e">
        <f t="shared" si="2599"/>
        <v>#DIV/0!</v>
      </c>
      <c r="FI134" s="11"/>
      <c r="FJ134" s="12" t="e">
        <f t="shared" si="2600"/>
        <v>#DIV/0!</v>
      </c>
      <c r="FK134" s="11"/>
      <c r="FL134" s="11"/>
      <c r="FM134" s="18"/>
      <c r="FN134" s="20"/>
      <c r="FO134" s="10"/>
      <c r="FP134" s="11"/>
      <c r="FQ134" s="74">
        <f t="shared" si="2633"/>
        <v>0</v>
      </c>
      <c r="FR134" s="74">
        <f t="shared" si="2633"/>
        <v>0</v>
      </c>
      <c r="FS134" s="11"/>
      <c r="FT134" s="12" t="e">
        <f t="shared" si="2602"/>
        <v>#DIV/0!</v>
      </c>
      <c r="FU134" s="11"/>
      <c r="FV134" s="12" t="e">
        <f t="shared" si="2603"/>
        <v>#DIV/0!</v>
      </c>
      <c r="FW134" s="11"/>
      <c r="FX134" s="11"/>
      <c r="FY134" s="18"/>
      <c r="FZ134" s="20"/>
      <c r="GA134" s="10"/>
      <c r="GB134" s="11"/>
      <c r="GC134" s="74">
        <f t="shared" si="2634"/>
        <v>0</v>
      </c>
      <c r="GD134" s="74">
        <f t="shared" si="2634"/>
        <v>0</v>
      </c>
      <c r="GE134" s="11"/>
      <c r="GF134" s="12" t="e">
        <f t="shared" si="2605"/>
        <v>#DIV/0!</v>
      </c>
      <c r="GG134" s="11"/>
      <c r="GH134" s="12" t="e">
        <f t="shared" si="2606"/>
        <v>#DIV/0!</v>
      </c>
      <c r="GI134" s="11"/>
      <c r="GJ134" s="11"/>
      <c r="GK134" s="18"/>
      <c r="GL134" s="20"/>
      <c r="GM134" s="10"/>
      <c r="GN134" s="11"/>
      <c r="GO134" s="74">
        <f t="shared" si="2635"/>
        <v>0</v>
      </c>
      <c r="GP134" s="74">
        <f t="shared" si="2635"/>
        <v>0</v>
      </c>
      <c r="GQ134" s="11"/>
      <c r="GR134" s="12" t="e">
        <f t="shared" si="2608"/>
        <v>#DIV/0!</v>
      </c>
      <c r="GS134" s="11"/>
      <c r="GT134" s="12" t="e">
        <f t="shared" si="2609"/>
        <v>#DIV/0!</v>
      </c>
      <c r="GU134" s="11"/>
      <c r="GV134" s="11"/>
      <c r="GW134" s="18"/>
      <c r="GX134" s="20"/>
      <c r="GY134" s="10"/>
      <c r="GZ134" s="11"/>
      <c r="HA134" s="74">
        <f t="shared" si="2636"/>
        <v>0</v>
      </c>
      <c r="HB134" s="74">
        <f t="shared" si="2636"/>
        <v>0</v>
      </c>
      <c r="HC134" s="11"/>
      <c r="HD134" s="12" t="e">
        <f t="shared" si="2611"/>
        <v>#DIV/0!</v>
      </c>
      <c r="HE134" s="11"/>
      <c r="HF134" s="12" t="e">
        <f t="shared" si="2612"/>
        <v>#DIV/0!</v>
      </c>
      <c r="HG134" s="11"/>
      <c r="HH134" s="11"/>
      <c r="HI134" s="18"/>
      <c r="HJ134" s="20"/>
      <c r="HK134" s="10">
        <f t="shared" si="2613"/>
        <v>2</v>
      </c>
      <c r="HL134" s="11">
        <f t="shared" si="2613"/>
        <v>0</v>
      </c>
      <c r="HM134" s="11">
        <f t="shared" si="2613"/>
        <v>3284</v>
      </c>
      <c r="HN134" s="11">
        <f t="shared" si="2613"/>
        <v>271</v>
      </c>
      <c r="HO134" s="11">
        <f t="shared" si="2614"/>
        <v>1525</v>
      </c>
      <c r="HP134" s="215">
        <f t="shared" ref="HP134:HP137" si="2638">+(HO134)/HM134</f>
        <v>0.4643727161997564</v>
      </c>
      <c r="HQ134" s="15">
        <f t="shared" si="2616"/>
        <v>131</v>
      </c>
      <c r="HR134" s="12">
        <f t="shared" si="2637"/>
        <v>8.5901639344262301E-2</v>
      </c>
      <c r="HS134" s="16">
        <v>65.7</v>
      </c>
      <c r="HT134" s="17">
        <v>1329</v>
      </c>
      <c r="HU134" s="16">
        <f t="shared" si="2617"/>
        <v>87.147540983606547</v>
      </c>
      <c r="HV134" s="18"/>
      <c r="HW134" s="20"/>
    </row>
    <row r="135" spans="1:231" ht="18.75" x14ac:dyDescent="0.25">
      <c r="A135" s="226"/>
      <c r="B135" s="41">
        <f t="shared" si="2452"/>
        <v>44530</v>
      </c>
      <c r="C135" s="10">
        <v>2</v>
      </c>
      <c r="D135" s="11"/>
      <c r="E135" s="74">
        <f t="shared" si="2618"/>
        <v>800</v>
      </c>
      <c r="F135" s="74">
        <f t="shared" si="2618"/>
        <v>64</v>
      </c>
      <c r="G135" s="11">
        <v>373</v>
      </c>
      <c r="H135" s="12">
        <f t="shared" si="2561"/>
        <v>0.5</v>
      </c>
      <c r="I135" s="11">
        <v>27</v>
      </c>
      <c r="J135" s="12">
        <f t="shared" si="2619"/>
        <v>6.7500000000000004E-2</v>
      </c>
      <c r="K135" s="13"/>
      <c r="L135" s="13"/>
      <c r="M135" s="25">
        <v>4045</v>
      </c>
      <c r="N135" s="38">
        <v>4440</v>
      </c>
      <c r="O135" s="10"/>
      <c r="P135" s="11"/>
      <c r="Q135" s="74">
        <f t="shared" si="2620"/>
        <v>810</v>
      </c>
      <c r="R135" s="74">
        <f t="shared" si="2620"/>
        <v>68</v>
      </c>
      <c r="S135" s="11">
        <v>341</v>
      </c>
      <c r="T135" s="12">
        <f t="shared" si="2563"/>
        <v>0.46419753086419752</v>
      </c>
      <c r="U135" s="11">
        <v>35</v>
      </c>
      <c r="V135" s="12">
        <f t="shared" si="2564"/>
        <v>9.3085106382978719E-2</v>
      </c>
      <c r="W135" s="13"/>
      <c r="X135" s="13"/>
      <c r="Y135" s="25">
        <v>4045</v>
      </c>
      <c r="Z135" s="38">
        <v>4440</v>
      </c>
      <c r="AA135" s="10">
        <v>2</v>
      </c>
      <c r="AB135" s="11"/>
      <c r="AC135" s="74">
        <f t="shared" si="2621"/>
        <v>74</v>
      </c>
      <c r="AD135" s="74">
        <f t="shared" si="2621"/>
        <v>9</v>
      </c>
      <c r="AE135" s="11">
        <v>37</v>
      </c>
      <c r="AF135" s="12">
        <f t="shared" si="2566"/>
        <v>0.54054054054054057</v>
      </c>
      <c r="AG135" s="11">
        <v>3</v>
      </c>
      <c r="AH135" s="12">
        <f t="shared" si="2567"/>
        <v>7.4999999999999997E-2</v>
      </c>
      <c r="AI135" s="13"/>
      <c r="AJ135" s="13"/>
      <c r="AK135" s="25">
        <v>4045</v>
      </c>
      <c r="AL135" s="38">
        <v>4440</v>
      </c>
      <c r="AM135" s="10">
        <v>2</v>
      </c>
      <c r="AN135" s="11"/>
      <c r="AO135" s="74">
        <f t="shared" si="2622"/>
        <v>804</v>
      </c>
      <c r="AP135" s="74">
        <f t="shared" si="2622"/>
        <v>66</v>
      </c>
      <c r="AQ135" s="11">
        <v>371</v>
      </c>
      <c r="AR135" s="12">
        <f t="shared" si="2569"/>
        <v>0.51243781094527363</v>
      </c>
      <c r="AS135" s="11">
        <v>41</v>
      </c>
      <c r="AT135" s="12">
        <f t="shared" si="2570"/>
        <v>9.9514563106796114E-2</v>
      </c>
      <c r="AU135" s="13"/>
      <c r="AV135" s="13"/>
      <c r="AW135" s="25">
        <v>4045</v>
      </c>
      <c r="AX135" s="38">
        <v>4440</v>
      </c>
      <c r="AY135" s="10"/>
      <c r="AZ135" s="11"/>
      <c r="BA135" s="74">
        <f t="shared" si="2623"/>
        <v>790</v>
      </c>
      <c r="BB135" s="74">
        <f t="shared" si="2623"/>
        <v>64</v>
      </c>
      <c r="BC135" s="11">
        <v>301</v>
      </c>
      <c r="BD135" s="12">
        <f t="shared" si="2572"/>
        <v>0.43924050632911393</v>
      </c>
      <c r="BE135" s="11">
        <v>46</v>
      </c>
      <c r="BF135" s="12">
        <f t="shared" si="2573"/>
        <v>0.13256484149855907</v>
      </c>
      <c r="BG135" s="13"/>
      <c r="BH135" s="13"/>
      <c r="BI135" s="25">
        <v>4045</v>
      </c>
      <c r="BJ135" s="38">
        <v>4440</v>
      </c>
      <c r="BK135" s="10"/>
      <c r="BL135" s="11"/>
      <c r="BM135" s="74">
        <f t="shared" si="2624"/>
        <v>0</v>
      </c>
      <c r="BN135" s="74">
        <f t="shared" si="2624"/>
        <v>0</v>
      </c>
      <c r="BO135" s="11"/>
      <c r="BP135" s="12" t="e">
        <f t="shared" si="2575"/>
        <v>#DIV/0!</v>
      </c>
      <c r="BQ135" s="11"/>
      <c r="BR135" s="12" t="e">
        <f t="shared" si="2576"/>
        <v>#DIV/0!</v>
      </c>
      <c r="BS135" s="13"/>
      <c r="BT135" s="13"/>
      <c r="BU135" s="25"/>
      <c r="BV135" s="38"/>
      <c r="BW135" s="10"/>
      <c r="BX135" s="11"/>
      <c r="BY135" s="74">
        <f t="shared" si="2625"/>
        <v>0</v>
      </c>
      <c r="BZ135" s="74">
        <f t="shared" si="2625"/>
        <v>0</v>
      </c>
      <c r="CA135" s="11"/>
      <c r="CB135" s="12" t="e">
        <f t="shared" si="2578"/>
        <v>#DIV/0!</v>
      </c>
      <c r="CC135" s="11"/>
      <c r="CD135" s="12" t="e">
        <f t="shared" si="2579"/>
        <v>#DIV/0!</v>
      </c>
      <c r="CE135" s="13"/>
      <c r="CF135" s="13"/>
      <c r="CG135" s="25"/>
      <c r="CH135" s="38"/>
      <c r="CI135" s="10"/>
      <c r="CJ135" s="11"/>
      <c r="CK135" s="74">
        <f t="shared" si="2626"/>
        <v>0</v>
      </c>
      <c r="CL135" s="74">
        <f t="shared" si="2626"/>
        <v>0</v>
      </c>
      <c r="CM135" s="11"/>
      <c r="CN135" s="12" t="e">
        <f t="shared" si="2581"/>
        <v>#DIV/0!</v>
      </c>
      <c r="CO135" s="11"/>
      <c r="CP135" s="12" t="e">
        <f t="shared" si="2582"/>
        <v>#DIV/0!</v>
      </c>
      <c r="CQ135" s="13"/>
      <c r="CR135" s="13"/>
      <c r="CS135" s="25"/>
      <c r="CT135" s="38"/>
      <c r="CU135" s="10"/>
      <c r="CV135" s="11"/>
      <c r="CW135" s="74">
        <f t="shared" si="2627"/>
        <v>0</v>
      </c>
      <c r="CX135" s="74">
        <f t="shared" si="2627"/>
        <v>0</v>
      </c>
      <c r="CY135" s="11"/>
      <c r="CZ135" s="12" t="e">
        <f t="shared" si="2584"/>
        <v>#DIV/0!</v>
      </c>
      <c r="DA135" s="11"/>
      <c r="DB135" s="12" t="e">
        <f t="shared" si="2585"/>
        <v>#DIV/0!</v>
      </c>
      <c r="DC135" s="13"/>
      <c r="DD135" s="13"/>
      <c r="DE135" s="25"/>
      <c r="DF135" s="38"/>
      <c r="DG135" s="10"/>
      <c r="DH135" s="11"/>
      <c r="DI135" s="74">
        <f t="shared" si="2628"/>
        <v>0</v>
      </c>
      <c r="DJ135" s="74">
        <f t="shared" si="2628"/>
        <v>0</v>
      </c>
      <c r="DK135" s="11"/>
      <c r="DL135" s="12" t="e">
        <f t="shared" si="2587"/>
        <v>#DIV/0!</v>
      </c>
      <c r="DM135" s="11"/>
      <c r="DN135" s="12" t="e">
        <f t="shared" si="2588"/>
        <v>#DIV/0!</v>
      </c>
      <c r="DO135" s="13"/>
      <c r="DP135" s="13"/>
      <c r="DQ135" s="25"/>
      <c r="DR135" s="38"/>
      <c r="DS135" s="10"/>
      <c r="DT135" s="11"/>
      <c r="DU135" s="74">
        <f t="shared" si="2629"/>
        <v>0</v>
      </c>
      <c r="DV135" s="74">
        <f t="shared" si="2629"/>
        <v>0</v>
      </c>
      <c r="DW135" s="11"/>
      <c r="DX135" s="12" t="e">
        <f t="shared" si="2590"/>
        <v>#DIV/0!</v>
      </c>
      <c r="DY135" s="11"/>
      <c r="DZ135" s="12" t="e">
        <f t="shared" si="2591"/>
        <v>#DIV/0!</v>
      </c>
      <c r="EA135" s="13"/>
      <c r="EB135" s="13"/>
      <c r="EC135" s="25"/>
      <c r="ED135" s="38"/>
      <c r="EE135" s="10"/>
      <c r="EF135" s="11"/>
      <c r="EG135" s="74">
        <f t="shared" si="2630"/>
        <v>0</v>
      </c>
      <c r="EH135" s="74">
        <f t="shared" si="2630"/>
        <v>0</v>
      </c>
      <c r="EI135" s="11"/>
      <c r="EJ135" s="12" t="e">
        <f t="shared" si="2593"/>
        <v>#DIV/0!</v>
      </c>
      <c r="EK135" s="11"/>
      <c r="EL135" s="12" t="e">
        <f t="shared" si="2594"/>
        <v>#DIV/0!</v>
      </c>
      <c r="EM135" s="13"/>
      <c r="EN135" s="13"/>
      <c r="EO135" s="25"/>
      <c r="EP135" s="38"/>
      <c r="EQ135" s="10"/>
      <c r="ER135" s="11"/>
      <c r="ES135" s="74">
        <f t="shared" si="2631"/>
        <v>0</v>
      </c>
      <c r="ET135" s="74">
        <f t="shared" si="2631"/>
        <v>0</v>
      </c>
      <c r="EU135" s="11"/>
      <c r="EV135" s="12" t="e">
        <f t="shared" si="2596"/>
        <v>#DIV/0!</v>
      </c>
      <c r="EW135" s="11"/>
      <c r="EX135" s="12" t="e">
        <f t="shared" si="2597"/>
        <v>#DIV/0!</v>
      </c>
      <c r="EY135" s="13"/>
      <c r="EZ135" s="13"/>
      <c r="FA135" s="25"/>
      <c r="FB135" s="38"/>
      <c r="FC135" s="10"/>
      <c r="FD135" s="11"/>
      <c r="FE135" s="74">
        <f t="shared" si="2632"/>
        <v>0</v>
      </c>
      <c r="FF135" s="74">
        <f t="shared" si="2632"/>
        <v>0</v>
      </c>
      <c r="FG135" s="11"/>
      <c r="FH135" s="12" t="e">
        <f t="shared" si="2599"/>
        <v>#DIV/0!</v>
      </c>
      <c r="FI135" s="11"/>
      <c r="FJ135" s="12" t="e">
        <f t="shared" si="2600"/>
        <v>#DIV/0!</v>
      </c>
      <c r="FK135" s="13"/>
      <c r="FL135" s="13"/>
      <c r="FM135" s="25"/>
      <c r="FN135" s="38"/>
      <c r="FO135" s="10"/>
      <c r="FP135" s="11"/>
      <c r="FQ135" s="74">
        <f t="shared" si="2633"/>
        <v>0</v>
      </c>
      <c r="FR135" s="74">
        <f t="shared" si="2633"/>
        <v>0</v>
      </c>
      <c r="FS135" s="11"/>
      <c r="FT135" s="12" t="e">
        <f t="shared" si="2602"/>
        <v>#DIV/0!</v>
      </c>
      <c r="FU135" s="11"/>
      <c r="FV135" s="12" t="e">
        <f t="shared" si="2603"/>
        <v>#DIV/0!</v>
      </c>
      <c r="FW135" s="13"/>
      <c r="FX135" s="13"/>
      <c r="FY135" s="25"/>
      <c r="FZ135" s="38"/>
      <c r="GA135" s="10"/>
      <c r="GB135" s="11"/>
      <c r="GC135" s="74">
        <f t="shared" si="2634"/>
        <v>0</v>
      </c>
      <c r="GD135" s="74">
        <f t="shared" si="2634"/>
        <v>0</v>
      </c>
      <c r="GE135" s="11"/>
      <c r="GF135" s="12" t="e">
        <f t="shared" si="2605"/>
        <v>#DIV/0!</v>
      </c>
      <c r="GG135" s="11"/>
      <c r="GH135" s="12" t="e">
        <f t="shared" si="2606"/>
        <v>#DIV/0!</v>
      </c>
      <c r="GI135" s="13"/>
      <c r="GJ135" s="13"/>
      <c r="GK135" s="25"/>
      <c r="GL135" s="38"/>
      <c r="GM135" s="10"/>
      <c r="GN135" s="11"/>
      <c r="GO135" s="74">
        <f t="shared" si="2635"/>
        <v>0</v>
      </c>
      <c r="GP135" s="74">
        <f t="shared" si="2635"/>
        <v>0</v>
      </c>
      <c r="GQ135" s="11"/>
      <c r="GR135" s="12" t="e">
        <f t="shared" si="2608"/>
        <v>#DIV/0!</v>
      </c>
      <c r="GS135" s="11"/>
      <c r="GT135" s="12" t="e">
        <f t="shared" si="2609"/>
        <v>#DIV/0!</v>
      </c>
      <c r="GU135" s="13"/>
      <c r="GV135" s="13"/>
      <c r="GW135" s="25"/>
      <c r="GX135" s="38"/>
      <c r="GY135" s="10"/>
      <c r="GZ135" s="11"/>
      <c r="HA135" s="74">
        <f t="shared" si="2636"/>
        <v>0</v>
      </c>
      <c r="HB135" s="74">
        <f t="shared" si="2636"/>
        <v>0</v>
      </c>
      <c r="HC135" s="11"/>
      <c r="HD135" s="12" t="e">
        <f t="shared" si="2611"/>
        <v>#DIV/0!</v>
      </c>
      <c r="HE135" s="11"/>
      <c r="HF135" s="12" t="e">
        <f t="shared" si="2612"/>
        <v>#DIV/0!</v>
      </c>
      <c r="HG135" s="13"/>
      <c r="HH135" s="13"/>
      <c r="HI135" s="25"/>
      <c r="HJ135" s="38"/>
      <c r="HK135" s="10">
        <f t="shared" si="2613"/>
        <v>6</v>
      </c>
      <c r="HL135" s="11">
        <f t="shared" si="2613"/>
        <v>0</v>
      </c>
      <c r="HM135" s="11">
        <f t="shared" si="2613"/>
        <v>3278</v>
      </c>
      <c r="HN135" s="11">
        <f t="shared" si="2613"/>
        <v>271</v>
      </c>
      <c r="HO135" s="11">
        <f t="shared" si="2614"/>
        <v>1575</v>
      </c>
      <c r="HP135" s="215">
        <f t="shared" si="2638"/>
        <v>0.48047589993898721</v>
      </c>
      <c r="HQ135" s="15">
        <f t="shared" si="2616"/>
        <v>152</v>
      </c>
      <c r="HR135" s="12">
        <f t="shared" si="2637"/>
        <v>9.6507936507936515E-2</v>
      </c>
      <c r="HS135" s="16">
        <v>65.8</v>
      </c>
      <c r="HT135" s="17">
        <v>1346</v>
      </c>
      <c r="HU135" s="16">
        <f t="shared" si="2617"/>
        <v>85.460317460317455</v>
      </c>
      <c r="HV135" s="23">
        <v>4045</v>
      </c>
      <c r="HW135" s="22">
        <v>4440</v>
      </c>
    </row>
    <row r="136" spans="1:231" ht="18.75" x14ac:dyDescent="0.25">
      <c r="A136" s="226"/>
      <c r="B136" s="41">
        <f t="shared" si="2452"/>
        <v>44531</v>
      </c>
      <c r="C136" s="10">
        <v>2</v>
      </c>
      <c r="D136" s="11"/>
      <c r="E136" s="74">
        <f t="shared" si="2618"/>
        <v>798</v>
      </c>
      <c r="F136" s="74">
        <f t="shared" si="2618"/>
        <v>64</v>
      </c>
      <c r="G136" s="11">
        <v>429</v>
      </c>
      <c r="H136" s="12">
        <f t="shared" si="2561"/>
        <v>0.581453634085213</v>
      </c>
      <c r="I136" s="11">
        <v>35</v>
      </c>
      <c r="J136" s="12">
        <f t="shared" si="2619"/>
        <v>7.5431034482758619E-2</v>
      </c>
      <c r="K136" s="13"/>
      <c r="L136" s="11"/>
      <c r="M136" s="25">
        <v>4539</v>
      </c>
      <c r="N136" s="38">
        <v>4583.333333333333</v>
      </c>
      <c r="O136" s="10">
        <v>1</v>
      </c>
      <c r="P136" s="11"/>
      <c r="Q136" s="74">
        <f t="shared" si="2620"/>
        <v>809</v>
      </c>
      <c r="R136" s="74">
        <f t="shared" si="2620"/>
        <v>68</v>
      </c>
      <c r="S136" s="11">
        <v>376</v>
      </c>
      <c r="T136" s="12">
        <f t="shared" si="2563"/>
        <v>0.48825710754017304</v>
      </c>
      <c r="U136" s="11">
        <v>19</v>
      </c>
      <c r="V136" s="12">
        <f t="shared" si="2564"/>
        <v>4.810126582278481E-2</v>
      </c>
      <c r="W136" s="13"/>
      <c r="X136" s="11"/>
      <c r="Y136" s="25">
        <v>4584.666666666667</v>
      </c>
      <c r="Z136" s="38">
        <v>4562.1428571428569</v>
      </c>
      <c r="AA136" s="10"/>
      <c r="AB136" s="11"/>
      <c r="AC136" s="74">
        <f t="shared" si="2621"/>
        <v>74</v>
      </c>
      <c r="AD136" s="74">
        <f t="shared" si="2621"/>
        <v>9</v>
      </c>
      <c r="AE136" s="11">
        <v>27</v>
      </c>
      <c r="AF136" s="12">
        <f t="shared" si="2566"/>
        <v>0.40540540540540543</v>
      </c>
      <c r="AG136" s="11">
        <v>3</v>
      </c>
      <c r="AH136" s="12">
        <f t="shared" si="2567"/>
        <v>0.1</v>
      </c>
      <c r="AI136" s="13"/>
      <c r="AJ136" s="11"/>
      <c r="AK136" s="25">
        <v>4393.333333333333</v>
      </c>
      <c r="AL136" s="38">
        <v>4670</v>
      </c>
      <c r="AM136" s="10"/>
      <c r="AN136" s="11"/>
      <c r="AO136" s="74">
        <f t="shared" si="2622"/>
        <v>804</v>
      </c>
      <c r="AP136" s="74">
        <f t="shared" si="2622"/>
        <v>66</v>
      </c>
      <c r="AQ136" s="11">
        <v>362</v>
      </c>
      <c r="AR136" s="12">
        <f t="shared" si="2569"/>
        <v>0.48507462686567165</v>
      </c>
      <c r="AS136" s="11">
        <v>28</v>
      </c>
      <c r="AT136" s="12">
        <f t="shared" si="2570"/>
        <v>7.179487179487179E-2</v>
      </c>
      <c r="AU136" s="13"/>
      <c r="AV136" s="11"/>
      <c r="AW136" s="25">
        <v>4522.4390243902435</v>
      </c>
      <c r="AX136" s="38">
        <v>4840</v>
      </c>
      <c r="AY136" s="10"/>
      <c r="AZ136" s="11"/>
      <c r="BA136" s="74">
        <f t="shared" si="2623"/>
        <v>790</v>
      </c>
      <c r="BB136" s="74">
        <f t="shared" si="2623"/>
        <v>64</v>
      </c>
      <c r="BC136" s="11">
        <v>349</v>
      </c>
      <c r="BD136" s="12">
        <f t="shared" si="2572"/>
        <v>0.48354430379746838</v>
      </c>
      <c r="BE136" s="11">
        <v>33</v>
      </c>
      <c r="BF136" s="12">
        <f t="shared" si="2573"/>
        <v>8.6387434554973816E-2</v>
      </c>
      <c r="BG136" s="13"/>
      <c r="BH136" s="11"/>
      <c r="BI136" s="25">
        <v>4626.09375</v>
      </c>
      <c r="BJ136" s="38">
        <v>5002.1428571428569</v>
      </c>
      <c r="BK136" s="10"/>
      <c r="BL136" s="11"/>
      <c r="BM136" s="74">
        <f t="shared" si="2624"/>
        <v>0</v>
      </c>
      <c r="BN136" s="74">
        <f t="shared" si="2624"/>
        <v>0</v>
      </c>
      <c r="BO136" s="11"/>
      <c r="BP136" s="12" t="e">
        <f t="shared" si="2575"/>
        <v>#DIV/0!</v>
      </c>
      <c r="BQ136" s="11"/>
      <c r="BR136" s="12" t="e">
        <f t="shared" si="2576"/>
        <v>#DIV/0!</v>
      </c>
      <c r="BS136" s="13"/>
      <c r="BT136" s="11"/>
      <c r="BU136" s="25"/>
      <c r="BV136" s="38"/>
      <c r="BW136" s="10"/>
      <c r="BX136" s="11"/>
      <c r="BY136" s="74">
        <f t="shared" si="2625"/>
        <v>0</v>
      </c>
      <c r="BZ136" s="74">
        <f t="shared" si="2625"/>
        <v>0</v>
      </c>
      <c r="CA136" s="11"/>
      <c r="CB136" s="12" t="e">
        <f t="shared" si="2578"/>
        <v>#DIV/0!</v>
      </c>
      <c r="CC136" s="11"/>
      <c r="CD136" s="12" t="e">
        <f t="shared" si="2579"/>
        <v>#DIV/0!</v>
      </c>
      <c r="CE136" s="13"/>
      <c r="CF136" s="11"/>
      <c r="CG136" s="25"/>
      <c r="CH136" s="38"/>
      <c r="CI136" s="10"/>
      <c r="CJ136" s="11"/>
      <c r="CK136" s="74">
        <f t="shared" si="2626"/>
        <v>0</v>
      </c>
      <c r="CL136" s="74">
        <f t="shared" si="2626"/>
        <v>0</v>
      </c>
      <c r="CM136" s="11"/>
      <c r="CN136" s="12" t="e">
        <f t="shared" si="2581"/>
        <v>#DIV/0!</v>
      </c>
      <c r="CO136" s="11"/>
      <c r="CP136" s="12" t="e">
        <f t="shared" si="2582"/>
        <v>#DIV/0!</v>
      </c>
      <c r="CQ136" s="13"/>
      <c r="CR136" s="11"/>
      <c r="CS136" s="25"/>
      <c r="CT136" s="38"/>
      <c r="CU136" s="10"/>
      <c r="CV136" s="11"/>
      <c r="CW136" s="74">
        <f t="shared" si="2627"/>
        <v>0</v>
      </c>
      <c r="CX136" s="74">
        <f t="shared" si="2627"/>
        <v>0</v>
      </c>
      <c r="CY136" s="11"/>
      <c r="CZ136" s="12" t="e">
        <f t="shared" si="2584"/>
        <v>#DIV/0!</v>
      </c>
      <c r="DA136" s="11"/>
      <c r="DB136" s="12" t="e">
        <f t="shared" si="2585"/>
        <v>#DIV/0!</v>
      </c>
      <c r="DC136" s="13"/>
      <c r="DD136" s="11"/>
      <c r="DE136" s="25"/>
      <c r="DF136" s="38"/>
      <c r="DG136" s="10"/>
      <c r="DH136" s="11"/>
      <c r="DI136" s="74">
        <f t="shared" si="2628"/>
        <v>0</v>
      </c>
      <c r="DJ136" s="74">
        <f t="shared" si="2628"/>
        <v>0</v>
      </c>
      <c r="DK136" s="11"/>
      <c r="DL136" s="12" t="e">
        <f t="shared" si="2587"/>
        <v>#DIV/0!</v>
      </c>
      <c r="DM136" s="11"/>
      <c r="DN136" s="12" t="e">
        <f t="shared" si="2588"/>
        <v>#DIV/0!</v>
      </c>
      <c r="DO136" s="13"/>
      <c r="DP136" s="11"/>
      <c r="DQ136" s="25"/>
      <c r="DR136" s="38"/>
      <c r="DS136" s="10"/>
      <c r="DT136" s="11"/>
      <c r="DU136" s="74">
        <f t="shared" si="2629"/>
        <v>0</v>
      </c>
      <c r="DV136" s="74">
        <f t="shared" si="2629"/>
        <v>0</v>
      </c>
      <c r="DW136" s="11"/>
      <c r="DX136" s="12" t="e">
        <f t="shared" si="2590"/>
        <v>#DIV/0!</v>
      </c>
      <c r="DY136" s="11"/>
      <c r="DZ136" s="12" t="e">
        <f t="shared" si="2591"/>
        <v>#DIV/0!</v>
      </c>
      <c r="EA136" s="13"/>
      <c r="EB136" s="11"/>
      <c r="EC136" s="25"/>
      <c r="ED136" s="38"/>
      <c r="EE136" s="10"/>
      <c r="EF136" s="11"/>
      <c r="EG136" s="74">
        <f t="shared" si="2630"/>
        <v>0</v>
      </c>
      <c r="EH136" s="74">
        <f t="shared" si="2630"/>
        <v>0</v>
      </c>
      <c r="EI136" s="11"/>
      <c r="EJ136" s="12" t="e">
        <f t="shared" si="2593"/>
        <v>#DIV/0!</v>
      </c>
      <c r="EK136" s="11"/>
      <c r="EL136" s="12" t="e">
        <f t="shared" si="2594"/>
        <v>#DIV/0!</v>
      </c>
      <c r="EM136" s="13"/>
      <c r="EN136" s="11"/>
      <c r="EO136" s="25"/>
      <c r="EP136" s="38"/>
      <c r="EQ136" s="10"/>
      <c r="ER136" s="11"/>
      <c r="ES136" s="74">
        <f t="shared" si="2631"/>
        <v>0</v>
      </c>
      <c r="ET136" s="74">
        <f t="shared" si="2631"/>
        <v>0</v>
      </c>
      <c r="EU136" s="11"/>
      <c r="EV136" s="12" t="e">
        <f t="shared" si="2596"/>
        <v>#DIV/0!</v>
      </c>
      <c r="EW136" s="11"/>
      <c r="EX136" s="12" t="e">
        <f t="shared" si="2597"/>
        <v>#DIV/0!</v>
      </c>
      <c r="EY136" s="13"/>
      <c r="EZ136" s="11"/>
      <c r="FA136" s="25"/>
      <c r="FB136" s="38"/>
      <c r="FC136" s="10"/>
      <c r="FD136" s="11"/>
      <c r="FE136" s="74">
        <f t="shared" si="2632"/>
        <v>0</v>
      </c>
      <c r="FF136" s="74">
        <f t="shared" si="2632"/>
        <v>0</v>
      </c>
      <c r="FG136" s="11"/>
      <c r="FH136" s="12" t="e">
        <f t="shared" si="2599"/>
        <v>#DIV/0!</v>
      </c>
      <c r="FI136" s="11"/>
      <c r="FJ136" s="12" t="e">
        <f t="shared" si="2600"/>
        <v>#DIV/0!</v>
      </c>
      <c r="FK136" s="13"/>
      <c r="FL136" s="11"/>
      <c r="FM136" s="25"/>
      <c r="FN136" s="38"/>
      <c r="FO136" s="10"/>
      <c r="FP136" s="11"/>
      <c r="FQ136" s="74">
        <f t="shared" si="2633"/>
        <v>0</v>
      </c>
      <c r="FR136" s="74">
        <f t="shared" si="2633"/>
        <v>0</v>
      </c>
      <c r="FS136" s="11"/>
      <c r="FT136" s="12" t="e">
        <f t="shared" si="2602"/>
        <v>#DIV/0!</v>
      </c>
      <c r="FU136" s="11"/>
      <c r="FV136" s="12" t="e">
        <f t="shared" si="2603"/>
        <v>#DIV/0!</v>
      </c>
      <c r="FW136" s="13"/>
      <c r="FX136" s="11"/>
      <c r="FY136" s="25"/>
      <c r="FZ136" s="38"/>
      <c r="GA136" s="10"/>
      <c r="GB136" s="11"/>
      <c r="GC136" s="74">
        <f t="shared" si="2634"/>
        <v>0</v>
      </c>
      <c r="GD136" s="74">
        <f t="shared" si="2634"/>
        <v>0</v>
      </c>
      <c r="GE136" s="11"/>
      <c r="GF136" s="12" t="e">
        <f t="shared" si="2605"/>
        <v>#DIV/0!</v>
      </c>
      <c r="GG136" s="11"/>
      <c r="GH136" s="12" t="e">
        <f t="shared" si="2606"/>
        <v>#DIV/0!</v>
      </c>
      <c r="GI136" s="13"/>
      <c r="GJ136" s="11"/>
      <c r="GK136" s="25"/>
      <c r="GL136" s="38"/>
      <c r="GM136" s="10"/>
      <c r="GN136" s="11"/>
      <c r="GO136" s="74">
        <f t="shared" si="2635"/>
        <v>0</v>
      </c>
      <c r="GP136" s="74">
        <f t="shared" si="2635"/>
        <v>0</v>
      </c>
      <c r="GQ136" s="11"/>
      <c r="GR136" s="12" t="e">
        <f t="shared" si="2608"/>
        <v>#DIV/0!</v>
      </c>
      <c r="GS136" s="11"/>
      <c r="GT136" s="12" t="e">
        <f t="shared" si="2609"/>
        <v>#DIV/0!</v>
      </c>
      <c r="GU136" s="13"/>
      <c r="GV136" s="11"/>
      <c r="GW136" s="25"/>
      <c r="GX136" s="38"/>
      <c r="GY136" s="10"/>
      <c r="GZ136" s="11"/>
      <c r="HA136" s="74">
        <f t="shared" si="2636"/>
        <v>0</v>
      </c>
      <c r="HB136" s="74">
        <f t="shared" si="2636"/>
        <v>0</v>
      </c>
      <c r="HC136" s="11"/>
      <c r="HD136" s="12" t="e">
        <f t="shared" si="2611"/>
        <v>#DIV/0!</v>
      </c>
      <c r="HE136" s="11"/>
      <c r="HF136" s="12" t="e">
        <f t="shared" si="2612"/>
        <v>#DIV/0!</v>
      </c>
      <c r="HG136" s="13"/>
      <c r="HH136" s="11"/>
      <c r="HI136" s="25"/>
      <c r="HJ136" s="38"/>
      <c r="HK136" s="10">
        <f t="shared" si="2613"/>
        <v>3</v>
      </c>
      <c r="HL136" s="11">
        <f t="shared" si="2613"/>
        <v>0</v>
      </c>
      <c r="HM136" s="11">
        <f t="shared" si="2613"/>
        <v>3275</v>
      </c>
      <c r="HN136" s="11">
        <f t="shared" si="2613"/>
        <v>271</v>
      </c>
      <c r="HO136" s="11">
        <f t="shared" si="2614"/>
        <v>1661</v>
      </c>
      <c r="HP136" s="215">
        <f t="shared" si="2638"/>
        <v>0.50717557251908396</v>
      </c>
      <c r="HQ136" s="15">
        <f t="shared" si="2616"/>
        <v>118</v>
      </c>
      <c r="HR136" s="12">
        <f t="shared" si="2637"/>
        <v>7.1041541240216735E-2</v>
      </c>
      <c r="HS136" s="16">
        <v>65.8</v>
      </c>
      <c r="HT136" s="17">
        <v>1465</v>
      </c>
      <c r="HU136" s="16">
        <f t="shared" si="2617"/>
        <v>88.199879590608063</v>
      </c>
      <c r="HV136" s="23">
        <v>4570</v>
      </c>
      <c r="HW136" s="22">
        <v>4740.333333333333</v>
      </c>
    </row>
    <row r="137" spans="1:231" ht="18.75" x14ac:dyDescent="0.25">
      <c r="A137" s="226"/>
      <c r="B137" s="41">
        <f t="shared" si="2452"/>
        <v>44532</v>
      </c>
      <c r="C137" s="10"/>
      <c r="D137" s="11"/>
      <c r="E137" s="74">
        <f>E136-C137</f>
        <v>798</v>
      </c>
      <c r="F137" s="74">
        <f>F136-D137</f>
        <v>64</v>
      </c>
      <c r="G137" s="11">
        <v>363</v>
      </c>
      <c r="H137" s="12">
        <f t="shared" si="2561"/>
        <v>0.48621553884711777</v>
      </c>
      <c r="I137" s="11">
        <v>25</v>
      </c>
      <c r="J137" s="12">
        <f t="shared" si="2619"/>
        <v>6.4432989690721643E-2</v>
      </c>
      <c r="K137" s="13"/>
      <c r="L137" s="11"/>
      <c r="M137" s="39">
        <v>87.5</v>
      </c>
      <c r="N137" s="43">
        <v>93.333333333333329</v>
      </c>
      <c r="O137" s="10"/>
      <c r="P137" s="11"/>
      <c r="Q137" s="74">
        <f t="shared" si="2620"/>
        <v>809</v>
      </c>
      <c r="R137" s="74">
        <f t="shared" si="2620"/>
        <v>68</v>
      </c>
      <c r="S137" s="11">
        <v>309</v>
      </c>
      <c r="T137" s="12">
        <f t="shared" si="2563"/>
        <v>0.42398022249690975</v>
      </c>
      <c r="U137" s="11">
        <v>34</v>
      </c>
      <c r="V137" s="12">
        <f t="shared" si="2564"/>
        <v>9.9125364431486881E-2</v>
      </c>
      <c r="W137" s="13"/>
      <c r="X137" s="11"/>
      <c r="Y137" s="39">
        <v>88.888888888888886</v>
      </c>
      <c r="Z137" s="43">
        <v>92.857142857142861</v>
      </c>
      <c r="AA137" s="10">
        <v>1</v>
      </c>
      <c r="AB137" s="11"/>
      <c r="AC137" s="74">
        <f t="shared" si="2621"/>
        <v>73</v>
      </c>
      <c r="AD137" s="74">
        <f t="shared" si="2621"/>
        <v>9</v>
      </c>
      <c r="AE137" s="11">
        <v>35</v>
      </c>
      <c r="AF137" s="12">
        <f t="shared" si="2566"/>
        <v>0.53424657534246578</v>
      </c>
      <c r="AG137" s="11">
        <v>4</v>
      </c>
      <c r="AH137" s="12">
        <f t="shared" si="2567"/>
        <v>0.10256410256410256</v>
      </c>
      <c r="AI137" s="13"/>
      <c r="AJ137" s="11"/>
      <c r="AK137" s="39">
        <v>83.333333333333329</v>
      </c>
      <c r="AL137" s="43">
        <v>55</v>
      </c>
      <c r="AM137" s="10"/>
      <c r="AN137" s="11"/>
      <c r="AO137" s="74">
        <f t="shared" si="2622"/>
        <v>804</v>
      </c>
      <c r="AP137" s="74">
        <f t="shared" si="2622"/>
        <v>66</v>
      </c>
      <c r="AQ137" s="11">
        <v>345</v>
      </c>
      <c r="AR137" s="12">
        <f t="shared" si="2569"/>
        <v>0.47263681592039802</v>
      </c>
      <c r="AS137" s="11">
        <v>35</v>
      </c>
      <c r="AT137" s="12">
        <f t="shared" si="2570"/>
        <v>9.2105263157894732E-2</v>
      </c>
      <c r="AU137" s="13"/>
      <c r="AV137" s="11"/>
      <c r="AW137" s="39">
        <v>90.243902439024396</v>
      </c>
      <c r="AX137" s="43">
        <v>100</v>
      </c>
      <c r="AY137" s="10"/>
      <c r="AZ137" s="11"/>
      <c r="BA137" s="74">
        <f t="shared" si="2623"/>
        <v>790</v>
      </c>
      <c r="BB137" s="74">
        <f t="shared" si="2623"/>
        <v>64</v>
      </c>
      <c r="BC137" s="11">
        <v>295</v>
      </c>
      <c r="BD137" s="12">
        <f t="shared" si="2572"/>
        <v>0.42151898734177218</v>
      </c>
      <c r="BE137" s="11">
        <v>38</v>
      </c>
      <c r="BF137" s="12">
        <f t="shared" si="2573"/>
        <v>0.11411411411411411</v>
      </c>
      <c r="BG137" s="13"/>
      <c r="BH137" s="11"/>
      <c r="BI137" s="39">
        <v>90.625</v>
      </c>
      <c r="BJ137" s="43">
        <v>92.857142857142861</v>
      </c>
      <c r="BK137" s="10"/>
      <c r="BL137" s="11"/>
      <c r="BM137" s="74">
        <f t="shared" si="2624"/>
        <v>0</v>
      </c>
      <c r="BN137" s="74">
        <f t="shared" si="2624"/>
        <v>0</v>
      </c>
      <c r="BO137" s="11"/>
      <c r="BP137" s="12" t="e">
        <f t="shared" si="2575"/>
        <v>#DIV/0!</v>
      </c>
      <c r="BQ137" s="11"/>
      <c r="BR137" s="12" t="e">
        <f t="shared" si="2576"/>
        <v>#DIV/0!</v>
      </c>
      <c r="BS137" s="13"/>
      <c r="BT137" s="11"/>
      <c r="BU137" s="39"/>
      <c r="BV137" s="43"/>
      <c r="BW137" s="10"/>
      <c r="BX137" s="11"/>
      <c r="BY137" s="74">
        <f t="shared" si="2625"/>
        <v>0</v>
      </c>
      <c r="BZ137" s="74">
        <f t="shared" si="2625"/>
        <v>0</v>
      </c>
      <c r="CA137" s="11"/>
      <c r="CB137" s="12" t="e">
        <f t="shared" si="2578"/>
        <v>#DIV/0!</v>
      </c>
      <c r="CC137" s="11"/>
      <c r="CD137" s="12" t="e">
        <f t="shared" si="2579"/>
        <v>#DIV/0!</v>
      </c>
      <c r="CE137" s="13"/>
      <c r="CF137" s="11"/>
      <c r="CG137" s="39"/>
      <c r="CH137" s="43"/>
      <c r="CI137" s="10"/>
      <c r="CJ137" s="11"/>
      <c r="CK137" s="74">
        <f t="shared" si="2626"/>
        <v>0</v>
      </c>
      <c r="CL137" s="74">
        <f t="shared" si="2626"/>
        <v>0</v>
      </c>
      <c r="CM137" s="11"/>
      <c r="CN137" s="12" t="e">
        <f t="shared" si="2581"/>
        <v>#DIV/0!</v>
      </c>
      <c r="CO137" s="11"/>
      <c r="CP137" s="12" t="e">
        <f t="shared" si="2582"/>
        <v>#DIV/0!</v>
      </c>
      <c r="CQ137" s="13"/>
      <c r="CR137" s="11"/>
      <c r="CS137" s="39"/>
      <c r="CT137" s="43"/>
      <c r="CU137" s="10"/>
      <c r="CV137" s="11"/>
      <c r="CW137" s="74">
        <f t="shared" si="2627"/>
        <v>0</v>
      </c>
      <c r="CX137" s="74">
        <f t="shared" si="2627"/>
        <v>0</v>
      </c>
      <c r="CY137" s="11"/>
      <c r="CZ137" s="12" t="e">
        <f t="shared" si="2584"/>
        <v>#DIV/0!</v>
      </c>
      <c r="DA137" s="11"/>
      <c r="DB137" s="12" t="e">
        <f t="shared" si="2585"/>
        <v>#DIV/0!</v>
      </c>
      <c r="DC137" s="13"/>
      <c r="DD137" s="11"/>
      <c r="DE137" s="39"/>
      <c r="DF137" s="43"/>
      <c r="DG137" s="10"/>
      <c r="DH137" s="11"/>
      <c r="DI137" s="74">
        <f t="shared" si="2628"/>
        <v>0</v>
      </c>
      <c r="DJ137" s="74">
        <f t="shared" si="2628"/>
        <v>0</v>
      </c>
      <c r="DK137" s="11"/>
      <c r="DL137" s="12" t="e">
        <f t="shared" si="2587"/>
        <v>#DIV/0!</v>
      </c>
      <c r="DM137" s="11"/>
      <c r="DN137" s="12" t="e">
        <f t="shared" si="2588"/>
        <v>#DIV/0!</v>
      </c>
      <c r="DO137" s="13"/>
      <c r="DP137" s="11"/>
      <c r="DQ137" s="39"/>
      <c r="DR137" s="43"/>
      <c r="DS137" s="10"/>
      <c r="DT137" s="11"/>
      <c r="DU137" s="74">
        <f t="shared" si="2629"/>
        <v>0</v>
      </c>
      <c r="DV137" s="74">
        <f t="shared" si="2629"/>
        <v>0</v>
      </c>
      <c r="DW137" s="11"/>
      <c r="DX137" s="12" t="e">
        <f t="shared" si="2590"/>
        <v>#DIV/0!</v>
      </c>
      <c r="DY137" s="11"/>
      <c r="DZ137" s="12" t="e">
        <f t="shared" si="2591"/>
        <v>#DIV/0!</v>
      </c>
      <c r="EA137" s="13"/>
      <c r="EB137" s="11"/>
      <c r="EC137" s="39"/>
      <c r="ED137" s="43"/>
      <c r="EE137" s="10"/>
      <c r="EF137" s="11"/>
      <c r="EG137" s="74">
        <f t="shared" si="2630"/>
        <v>0</v>
      </c>
      <c r="EH137" s="74">
        <f t="shared" si="2630"/>
        <v>0</v>
      </c>
      <c r="EI137" s="11"/>
      <c r="EJ137" s="12" t="e">
        <f t="shared" si="2593"/>
        <v>#DIV/0!</v>
      </c>
      <c r="EK137" s="11"/>
      <c r="EL137" s="12" t="e">
        <f t="shared" si="2594"/>
        <v>#DIV/0!</v>
      </c>
      <c r="EM137" s="13"/>
      <c r="EN137" s="11"/>
      <c r="EO137" s="39"/>
      <c r="EP137" s="43"/>
      <c r="EQ137" s="10"/>
      <c r="ER137" s="11"/>
      <c r="ES137" s="74">
        <f t="shared" si="2631"/>
        <v>0</v>
      </c>
      <c r="ET137" s="74">
        <f t="shared" si="2631"/>
        <v>0</v>
      </c>
      <c r="EU137" s="11"/>
      <c r="EV137" s="12" t="e">
        <f t="shared" si="2596"/>
        <v>#DIV/0!</v>
      </c>
      <c r="EW137" s="11"/>
      <c r="EX137" s="12" t="e">
        <f t="shared" si="2597"/>
        <v>#DIV/0!</v>
      </c>
      <c r="EY137" s="13"/>
      <c r="EZ137" s="11"/>
      <c r="FA137" s="39"/>
      <c r="FB137" s="43"/>
      <c r="FC137" s="10"/>
      <c r="FD137" s="11"/>
      <c r="FE137" s="74">
        <f t="shared" si="2632"/>
        <v>0</v>
      </c>
      <c r="FF137" s="74">
        <f t="shared" si="2632"/>
        <v>0</v>
      </c>
      <c r="FG137" s="11"/>
      <c r="FH137" s="12" t="e">
        <f t="shared" si="2599"/>
        <v>#DIV/0!</v>
      </c>
      <c r="FI137" s="11"/>
      <c r="FJ137" s="12" t="e">
        <f t="shared" si="2600"/>
        <v>#DIV/0!</v>
      </c>
      <c r="FK137" s="13"/>
      <c r="FL137" s="11"/>
      <c r="FM137" s="39"/>
      <c r="FN137" s="43"/>
      <c r="FO137" s="10"/>
      <c r="FP137" s="11"/>
      <c r="FQ137" s="74">
        <f t="shared" si="2633"/>
        <v>0</v>
      </c>
      <c r="FR137" s="74">
        <f t="shared" si="2633"/>
        <v>0</v>
      </c>
      <c r="FS137" s="11"/>
      <c r="FT137" s="12" t="e">
        <f t="shared" si="2602"/>
        <v>#DIV/0!</v>
      </c>
      <c r="FU137" s="11"/>
      <c r="FV137" s="12" t="e">
        <f t="shared" si="2603"/>
        <v>#DIV/0!</v>
      </c>
      <c r="FW137" s="13"/>
      <c r="FX137" s="11"/>
      <c r="FY137" s="39"/>
      <c r="FZ137" s="43"/>
      <c r="GA137" s="10"/>
      <c r="GB137" s="11"/>
      <c r="GC137" s="74">
        <f t="shared" si="2634"/>
        <v>0</v>
      </c>
      <c r="GD137" s="74">
        <f t="shared" si="2634"/>
        <v>0</v>
      </c>
      <c r="GE137" s="11"/>
      <c r="GF137" s="12" t="e">
        <f t="shared" si="2605"/>
        <v>#DIV/0!</v>
      </c>
      <c r="GG137" s="11"/>
      <c r="GH137" s="12" t="e">
        <f t="shared" si="2606"/>
        <v>#DIV/0!</v>
      </c>
      <c r="GI137" s="13"/>
      <c r="GJ137" s="11"/>
      <c r="GK137" s="39"/>
      <c r="GL137" s="43"/>
      <c r="GM137" s="10"/>
      <c r="GN137" s="11"/>
      <c r="GO137" s="74">
        <f t="shared" si="2635"/>
        <v>0</v>
      </c>
      <c r="GP137" s="74">
        <f t="shared" si="2635"/>
        <v>0</v>
      </c>
      <c r="GQ137" s="11"/>
      <c r="GR137" s="12" t="e">
        <f t="shared" si="2608"/>
        <v>#DIV/0!</v>
      </c>
      <c r="GS137" s="11"/>
      <c r="GT137" s="12" t="e">
        <f t="shared" si="2609"/>
        <v>#DIV/0!</v>
      </c>
      <c r="GU137" s="13"/>
      <c r="GV137" s="11"/>
      <c r="GW137" s="39"/>
      <c r="GX137" s="43"/>
      <c r="GY137" s="10"/>
      <c r="GZ137" s="11"/>
      <c r="HA137" s="74">
        <f t="shared" si="2636"/>
        <v>0</v>
      </c>
      <c r="HB137" s="74">
        <f t="shared" si="2636"/>
        <v>0</v>
      </c>
      <c r="HC137" s="11"/>
      <c r="HD137" s="12" t="e">
        <f t="shared" si="2611"/>
        <v>#DIV/0!</v>
      </c>
      <c r="HE137" s="11"/>
      <c r="HF137" s="12" t="e">
        <f t="shared" si="2612"/>
        <v>#DIV/0!</v>
      </c>
      <c r="HG137" s="13"/>
      <c r="HH137" s="11"/>
      <c r="HI137" s="39"/>
      <c r="HJ137" s="43"/>
      <c r="HK137" s="10">
        <f t="shared" si="2613"/>
        <v>1</v>
      </c>
      <c r="HL137" s="11">
        <f t="shared" si="2613"/>
        <v>0</v>
      </c>
      <c r="HM137" s="11">
        <f t="shared" si="2613"/>
        <v>3274</v>
      </c>
      <c r="HN137" s="11">
        <f t="shared" si="2613"/>
        <v>271</v>
      </c>
      <c r="HO137" s="11">
        <f t="shared" si="2614"/>
        <v>1483</v>
      </c>
      <c r="HP137" s="215">
        <f t="shared" si="2638"/>
        <v>0.45296273671350029</v>
      </c>
      <c r="HQ137" s="15">
        <f t="shared" si="2616"/>
        <v>136</v>
      </c>
      <c r="HR137" s="12">
        <f t="shared" si="2637"/>
        <v>9.1706001348617672E-2</v>
      </c>
      <c r="HS137" s="16">
        <v>65.8</v>
      </c>
      <c r="HT137" s="17">
        <v>1249</v>
      </c>
      <c r="HU137" s="16">
        <f t="shared" si="2617"/>
        <v>84.2211732973702</v>
      </c>
      <c r="HV137" s="23">
        <v>89.285714285714292</v>
      </c>
      <c r="HW137" s="22">
        <v>91.666666666666671</v>
      </c>
    </row>
    <row r="138" spans="1:231" ht="19.5" thickBot="1" x14ac:dyDescent="0.3">
      <c r="A138" s="226"/>
      <c r="B138" s="42"/>
      <c r="C138" s="26">
        <f>SUM(C131:C137)</f>
        <v>7</v>
      </c>
      <c r="D138" s="27">
        <f>SUM(D131:D137)</f>
        <v>0</v>
      </c>
      <c r="E138" s="27"/>
      <c r="F138" s="27"/>
      <c r="G138" s="27">
        <f>SUM(G131:G137)</f>
        <v>2737</v>
      </c>
      <c r="H138" s="28">
        <f>((G138+I138)/7)/E137</f>
        <v>0.52667382742570712</v>
      </c>
      <c r="I138" s="27">
        <f>SUM(I131:I137)</f>
        <v>205</v>
      </c>
      <c r="J138" s="28">
        <f>(I138/(I138+G138))</f>
        <v>6.9680489462950371E-2</v>
      </c>
      <c r="K138" s="27"/>
      <c r="L138" s="27"/>
      <c r="M138" s="29">
        <f>M136/M135*100-100</f>
        <v>12.212608158220036</v>
      </c>
      <c r="N138" s="72">
        <f>N136/N135*100-100</f>
        <v>3.2282282282282182</v>
      </c>
      <c r="O138" s="26">
        <f t="shared" ref="O138:P138" si="2639">SUM(O131:O137)</f>
        <v>4</v>
      </c>
      <c r="P138" s="27">
        <f t="shared" si="2639"/>
        <v>0</v>
      </c>
      <c r="Q138" s="27"/>
      <c r="R138" s="27"/>
      <c r="S138" s="27">
        <f t="shared" ref="S138" si="2640">SUM(S131:S137)</f>
        <v>2434</v>
      </c>
      <c r="T138" s="28">
        <f t="shared" ref="T138" si="2641">((S138+U138)/7)/Q137</f>
        <v>0.46777326505385841</v>
      </c>
      <c r="U138" s="27">
        <f t="shared" ref="U138" si="2642">SUM(U131:U137)</f>
        <v>215</v>
      </c>
      <c r="V138" s="28">
        <f t="shared" ref="V138" si="2643">(U138/(U138+S138))</f>
        <v>8.116270290675727E-2</v>
      </c>
      <c r="W138" s="27"/>
      <c r="X138" s="27"/>
      <c r="Y138" s="29">
        <f t="shared" ref="Y138:Z138" si="2644">Y136/Y135*100-100</f>
        <v>13.341573959620945</v>
      </c>
      <c r="Z138" s="72">
        <f t="shared" si="2644"/>
        <v>2.7509652509652511</v>
      </c>
      <c r="AA138" s="26">
        <f t="shared" ref="AA138:AB138" si="2645">SUM(AA131:AA137)</f>
        <v>9</v>
      </c>
      <c r="AB138" s="27">
        <f t="shared" si="2645"/>
        <v>0</v>
      </c>
      <c r="AC138" s="27"/>
      <c r="AD138" s="27"/>
      <c r="AE138" s="27">
        <f t="shared" ref="AE138" si="2646">SUM(AE131:AE137)</f>
        <v>211</v>
      </c>
      <c r="AF138" s="28">
        <f t="shared" ref="AF138" si="2647">((AE138+AG138)/7)/AC137</f>
        <v>0.45596868884540115</v>
      </c>
      <c r="AG138" s="27">
        <f t="shared" ref="AG138" si="2648">SUM(AG131:AG137)</f>
        <v>22</v>
      </c>
      <c r="AH138" s="28">
        <f t="shared" ref="AH138" si="2649">(AG138/(AG138+AE138))</f>
        <v>9.4420600858369105E-2</v>
      </c>
      <c r="AI138" s="27"/>
      <c r="AJ138" s="27"/>
      <c r="AK138" s="29">
        <f t="shared" ref="AK138:AL138" si="2650">AK136/AK135*100-100</f>
        <v>8.6114544705397407</v>
      </c>
      <c r="AL138" s="72">
        <f t="shared" si="2650"/>
        <v>5.1801801801801872</v>
      </c>
      <c r="AM138" s="26">
        <f t="shared" ref="AM138:AN138" si="2651">SUM(AM131:AM137)</f>
        <v>7</v>
      </c>
      <c r="AN138" s="27">
        <f t="shared" si="2651"/>
        <v>0</v>
      </c>
      <c r="AO138" s="27"/>
      <c r="AP138" s="27"/>
      <c r="AQ138" s="27">
        <f t="shared" ref="AQ138" si="2652">SUM(AQ131:AQ137)</f>
        <v>2487</v>
      </c>
      <c r="AR138" s="28">
        <f t="shared" ref="AR138" si="2653">((AQ138+AS138)/7)/AO137</f>
        <v>0.48400852878464823</v>
      </c>
      <c r="AS138" s="27">
        <f t="shared" ref="AS138" si="2654">SUM(AS131:AS137)</f>
        <v>237</v>
      </c>
      <c r="AT138" s="28">
        <f t="shared" ref="AT138" si="2655">(AS138/(AS138+AQ138))</f>
        <v>8.7004405286343608E-2</v>
      </c>
      <c r="AU138" s="27"/>
      <c r="AV138" s="27"/>
      <c r="AW138" s="29">
        <f t="shared" ref="AW138:AX138" si="2656">AW136/AW135*100-100</f>
        <v>11.803189725345959</v>
      </c>
      <c r="AX138" s="72">
        <f t="shared" si="2656"/>
        <v>9.0090090090090058</v>
      </c>
      <c r="AY138" s="26">
        <f t="shared" ref="AY138:AZ138" si="2657">SUM(AY131:AY137)</f>
        <v>1</v>
      </c>
      <c r="AZ138" s="27">
        <f t="shared" si="2657"/>
        <v>0</v>
      </c>
      <c r="BA138" s="27"/>
      <c r="BB138" s="27"/>
      <c r="BC138" s="27">
        <f t="shared" ref="BC138" si="2658">SUM(BC131:BC137)</f>
        <v>2208</v>
      </c>
      <c r="BD138" s="28">
        <f t="shared" ref="BD138" si="2659">((BC138+BE138)/7)/BA137</f>
        <v>0.44737793851717905</v>
      </c>
      <c r="BE138" s="27">
        <f t="shared" ref="BE138" si="2660">SUM(BE131:BE137)</f>
        <v>266</v>
      </c>
      <c r="BF138" s="28">
        <f t="shared" ref="BF138" si="2661">(BE138/(BE138+BC138))</f>
        <v>0.10751818916734034</v>
      </c>
      <c r="BG138" s="27"/>
      <c r="BH138" s="27"/>
      <c r="BI138" s="29">
        <f t="shared" ref="BI138:BJ138" si="2662">BI136/BI135*100-100</f>
        <v>14.365729295426462</v>
      </c>
      <c r="BJ138" s="72">
        <f t="shared" si="2662"/>
        <v>12.66087516087515</v>
      </c>
      <c r="BK138" s="26">
        <f t="shared" ref="BK138:BL138" si="2663">SUM(BK131:BK137)</f>
        <v>0</v>
      </c>
      <c r="BL138" s="27">
        <f t="shared" si="2663"/>
        <v>0</v>
      </c>
      <c r="BM138" s="27"/>
      <c r="BN138" s="27"/>
      <c r="BO138" s="27">
        <f t="shared" ref="BO138" si="2664">SUM(BO131:BO137)</f>
        <v>0</v>
      </c>
      <c r="BP138" s="28" t="e">
        <f t="shared" ref="BP138" si="2665">((BO138+BQ138)/7)/BM137</f>
        <v>#DIV/0!</v>
      </c>
      <c r="BQ138" s="27">
        <f t="shared" ref="BQ138" si="2666">SUM(BQ131:BQ137)</f>
        <v>0</v>
      </c>
      <c r="BR138" s="28" t="e">
        <f t="shared" ref="BR138" si="2667">(BQ138/(BQ138+BO138))</f>
        <v>#DIV/0!</v>
      </c>
      <c r="BS138" s="27"/>
      <c r="BT138" s="27"/>
      <c r="BU138" s="29" t="e">
        <f t="shared" ref="BU138:BV138" si="2668">BU136/BU135*100-100</f>
        <v>#DIV/0!</v>
      </c>
      <c r="BV138" s="72" t="e">
        <f t="shared" si="2668"/>
        <v>#DIV/0!</v>
      </c>
      <c r="BW138" s="26">
        <f t="shared" ref="BW138:BX138" si="2669">SUM(BW131:BW137)</f>
        <v>0</v>
      </c>
      <c r="BX138" s="27">
        <f t="shared" si="2669"/>
        <v>0</v>
      </c>
      <c r="BY138" s="27"/>
      <c r="BZ138" s="27"/>
      <c r="CA138" s="27">
        <f t="shared" ref="CA138" si="2670">SUM(CA131:CA137)</f>
        <v>0</v>
      </c>
      <c r="CB138" s="28" t="e">
        <f t="shared" ref="CB138" si="2671">((CA138+CC138)/7)/BY137</f>
        <v>#DIV/0!</v>
      </c>
      <c r="CC138" s="27">
        <f t="shared" ref="CC138" si="2672">SUM(CC131:CC137)</f>
        <v>0</v>
      </c>
      <c r="CD138" s="28" t="e">
        <f t="shared" ref="CD138" si="2673">(CC138/(CC138+CA138))</f>
        <v>#DIV/0!</v>
      </c>
      <c r="CE138" s="27"/>
      <c r="CF138" s="27"/>
      <c r="CG138" s="29" t="e">
        <f t="shared" ref="CG138:CH138" si="2674">CG136/CG135*100-100</f>
        <v>#DIV/0!</v>
      </c>
      <c r="CH138" s="72" t="e">
        <f t="shared" si="2674"/>
        <v>#DIV/0!</v>
      </c>
      <c r="CI138" s="26">
        <f t="shared" ref="CI138:CJ138" si="2675">SUM(CI131:CI137)</f>
        <v>0</v>
      </c>
      <c r="CJ138" s="27">
        <f t="shared" si="2675"/>
        <v>0</v>
      </c>
      <c r="CK138" s="27"/>
      <c r="CL138" s="27"/>
      <c r="CM138" s="27">
        <f t="shared" ref="CM138" si="2676">SUM(CM131:CM137)</f>
        <v>0</v>
      </c>
      <c r="CN138" s="28" t="e">
        <f t="shared" ref="CN138" si="2677">((CM138+CO138)/7)/CK137</f>
        <v>#DIV/0!</v>
      </c>
      <c r="CO138" s="27">
        <f t="shared" ref="CO138" si="2678">SUM(CO131:CO137)</f>
        <v>0</v>
      </c>
      <c r="CP138" s="28" t="e">
        <f t="shared" ref="CP138" si="2679">(CO138/(CO138+CM138))</f>
        <v>#DIV/0!</v>
      </c>
      <c r="CQ138" s="27"/>
      <c r="CR138" s="27"/>
      <c r="CS138" s="29" t="e">
        <f t="shared" ref="CS138:CT138" si="2680">CS136/CS135*100-100</f>
        <v>#DIV/0!</v>
      </c>
      <c r="CT138" s="72" t="e">
        <f t="shared" si="2680"/>
        <v>#DIV/0!</v>
      </c>
      <c r="CU138" s="26">
        <f t="shared" ref="CU138:CV138" si="2681">SUM(CU131:CU137)</f>
        <v>0</v>
      </c>
      <c r="CV138" s="27">
        <f t="shared" si="2681"/>
        <v>0</v>
      </c>
      <c r="CW138" s="27"/>
      <c r="CX138" s="27"/>
      <c r="CY138" s="27">
        <f t="shared" ref="CY138" si="2682">SUM(CY131:CY137)</f>
        <v>0</v>
      </c>
      <c r="CZ138" s="28" t="e">
        <f t="shared" ref="CZ138" si="2683">((CY138+DA138)/7)/CW137</f>
        <v>#DIV/0!</v>
      </c>
      <c r="DA138" s="27">
        <f t="shared" ref="DA138" si="2684">SUM(DA131:DA137)</f>
        <v>0</v>
      </c>
      <c r="DB138" s="28" t="e">
        <f t="shared" ref="DB138" si="2685">(DA138/(DA138+CY138))</f>
        <v>#DIV/0!</v>
      </c>
      <c r="DC138" s="27"/>
      <c r="DD138" s="27"/>
      <c r="DE138" s="29" t="e">
        <f t="shared" ref="DE138:DF138" si="2686">DE136/DE135*100-100</f>
        <v>#DIV/0!</v>
      </c>
      <c r="DF138" s="72" t="e">
        <f t="shared" si="2686"/>
        <v>#DIV/0!</v>
      </c>
      <c r="DG138" s="26">
        <f t="shared" ref="DG138:DH138" si="2687">SUM(DG131:DG137)</f>
        <v>0</v>
      </c>
      <c r="DH138" s="27">
        <f t="shared" si="2687"/>
        <v>0</v>
      </c>
      <c r="DI138" s="27"/>
      <c r="DJ138" s="27"/>
      <c r="DK138" s="27">
        <f t="shared" ref="DK138" si="2688">SUM(DK131:DK137)</f>
        <v>0</v>
      </c>
      <c r="DL138" s="28" t="e">
        <f t="shared" ref="DL138" si="2689">((DK138+DM138)/7)/DI137</f>
        <v>#DIV/0!</v>
      </c>
      <c r="DM138" s="27">
        <f t="shared" ref="DM138" si="2690">SUM(DM131:DM137)</f>
        <v>0</v>
      </c>
      <c r="DN138" s="28" t="e">
        <f t="shared" ref="DN138" si="2691">(DM138/(DM138+DK138))</f>
        <v>#DIV/0!</v>
      </c>
      <c r="DO138" s="27"/>
      <c r="DP138" s="27"/>
      <c r="DQ138" s="29" t="e">
        <f t="shared" ref="DQ138:DR138" si="2692">DQ136/DQ135*100-100</f>
        <v>#DIV/0!</v>
      </c>
      <c r="DR138" s="72" t="e">
        <f t="shared" si="2692"/>
        <v>#DIV/0!</v>
      </c>
      <c r="DS138" s="26">
        <f t="shared" ref="DS138:DT138" si="2693">SUM(DS131:DS137)</f>
        <v>0</v>
      </c>
      <c r="DT138" s="27">
        <f t="shared" si="2693"/>
        <v>0</v>
      </c>
      <c r="DU138" s="27"/>
      <c r="DV138" s="27"/>
      <c r="DW138" s="27">
        <f t="shared" ref="DW138" si="2694">SUM(DW131:DW137)</f>
        <v>0</v>
      </c>
      <c r="DX138" s="28" t="e">
        <f t="shared" ref="DX138" si="2695">((DW138+DY138)/7)/DU137</f>
        <v>#DIV/0!</v>
      </c>
      <c r="DY138" s="27">
        <f t="shared" ref="DY138" si="2696">SUM(DY131:DY137)</f>
        <v>0</v>
      </c>
      <c r="DZ138" s="28" t="e">
        <f t="shared" ref="DZ138" si="2697">(DY138/(DY138+DW138))</f>
        <v>#DIV/0!</v>
      </c>
      <c r="EA138" s="27"/>
      <c r="EB138" s="27"/>
      <c r="EC138" s="29" t="e">
        <f t="shared" ref="EC138:ED138" si="2698">EC136/EC135*100-100</f>
        <v>#DIV/0!</v>
      </c>
      <c r="ED138" s="72" t="e">
        <f t="shared" si="2698"/>
        <v>#DIV/0!</v>
      </c>
      <c r="EE138" s="26">
        <f t="shared" ref="EE138:EF138" si="2699">SUM(EE131:EE137)</f>
        <v>0</v>
      </c>
      <c r="EF138" s="27">
        <f t="shared" si="2699"/>
        <v>0</v>
      </c>
      <c r="EG138" s="27"/>
      <c r="EH138" s="27"/>
      <c r="EI138" s="27">
        <f t="shared" ref="EI138" si="2700">SUM(EI131:EI137)</f>
        <v>0</v>
      </c>
      <c r="EJ138" s="28" t="e">
        <f t="shared" ref="EJ138" si="2701">((EI138+EK138)/7)/EG137</f>
        <v>#DIV/0!</v>
      </c>
      <c r="EK138" s="27">
        <f t="shared" ref="EK138" si="2702">SUM(EK131:EK137)</f>
        <v>0</v>
      </c>
      <c r="EL138" s="28" t="e">
        <f t="shared" ref="EL138" si="2703">(EK138/(EK138+EI138))</f>
        <v>#DIV/0!</v>
      </c>
      <c r="EM138" s="27"/>
      <c r="EN138" s="27"/>
      <c r="EO138" s="29" t="e">
        <f t="shared" ref="EO138:EP138" si="2704">EO136/EO135*100-100</f>
        <v>#DIV/0!</v>
      </c>
      <c r="EP138" s="72" t="e">
        <f t="shared" si="2704"/>
        <v>#DIV/0!</v>
      </c>
      <c r="EQ138" s="26">
        <f t="shared" ref="EQ138:ER138" si="2705">SUM(EQ131:EQ137)</f>
        <v>0</v>
      </c>
      <c r="ER138" s="27">
        <f t="shared" si="2705"/>
        <v>0</v>
      </c>
      <c r="ES138" s="27"/>
      <c r="ET138" s="27"/>
      <c r="EU138" s="27">
        <f t="shared" ref="EU138" si="2706">SUM(EU131:EU137)</f>
        <v>0</v>
      </c>
      <c r="EV138" s="28" t="e">
        <f t="shared" ref="EV138" si="2707">((EU138+EW138)/7)/ES137</f>
        <v>#DIV/0!</v>
      </c>
      <c r="EW138" s="27">
        <f t="shared" ref="EW138" si="2708">SUM(EW131:EW137)</f>
        <v>0</v>
      </c>
      <c r="EX138" s="28" t="e">
        <f t="shared" ref="EX138" si="2709">(EW138/(EW138+EU138))</f>
        <v>#DIV/0!</v>
      </c>
      <c r="EY138" s="27"/>
      <c r="EZ138" s="27"/>
      <c r="FA138" s="29" t="e">
        <f t="shared" ref="FA138:FB138" si="2710">FA136/FA135*100-100</f>
        <v>#DIV/0!</v>
      </c>
      <c r="FB138" s="72" t="e">
        <f t="shared" si="2710"/>
        <v>#DIV/0!</v>
      </c>
      <c r="FC138" s="26">
        <f t="shared" ref="FC138:FD138" si="2711">SUM(FC131:FC137)</f>
        <v>0</v>
      </c>
      <c r="FD138" s="27">
        <f t="shared" si="2711"/>
        <v>0</v>
      </c>
      <c r="FE138" s="27"/>
      <c r="FF138" s="27"/>
      <c r="FG138" s="27">
        <f t="shared" ref="FG138" si="2712">SUM(FG131:FG137)</f>
        <v>0</v>
      </c>
      <c r="FH138" s="28" t="e">
        <f t="shared" ref="FH138" si="2713">((FG138+FI138)/7)/FE137</f>
        <v>#DIV/0!</v>
      </c>
      <c r="FI138" s="27">
        <f t="shared" ref="FI138" si="2714">SUM(FI131:FI137)</f>
        <v>0</v>
      </c>
      <c r="FJ138" s="28" t="e">
        <f t="shared" ref="FJ138" si="2715">(FI138/(FI138+FG138))</f>
        <v>#DIV/0!</v>
      </c>
      <c r="FK138" s="27"/>
      <c r="FL138" s="27"/>
      <c r="FM138" s="29" t="e">
        <f t="shared" ref="FM138:FN138" si="2716">FM136/FM135*100-100</f>
        <v>#DIV/0!</v>
      </c>
      <c r="FN138" s="72" t="e">
        <f t="shared" si="2716"/>
        <v>#DIV/0!</v>
      </c>
      <c r="FO138" s="26">
        <f t="shared" ref="FO138:FP138" si="2717">SUM(FO131:FO137)</f>
        <v>0</v>
      </c>
      <c r="FP138" s="27">
        <f t="shared" si="2717"/>
        <v>0</v>
      </c>
      <c r="FQ138" s="27"/>
      <c r="FR138" s="27"/>
      <c r="FS138" s="27">
        <f t="shared" ref="FS138" si="2718">SUM(FS131:FS137)</f>
        <v>0</v>
      </c>
      <c r="FT138" s="28" t="e">
        <f t="shared" ref="FT138" si="2719">((FS138+FU138)/7)/FQ137</f>
        <v>#DIV/0!</v>
      </c>
      <c r="FU138" s="27">
        <f t="shared" ref="FU138" si="2720">SUM(FU131:FU137)</f>
        <v>0</v>
      </c>
      <c r="FV138" s="28" t="e">
        <f t="shared" ref="FV138" si="2721">(FU138/(FU138+FS138))</f>
        <v>#DIV/0!</v>
      </c>
      <c r="FW138" s="27"/>
      <c r="FX138" s="27"/>
      <c r="FY138" s="29" t="e">
        <f t="shared" ref="FY138:FZ138" si="2722">FY136/FY135*100-100</f>
        <v>#DIV/0!</v>
      </c>
      <c r="FZ138" s="72" t="e">
        <f t="shared" si="2722"/>
        <v>#DIV/0!</v>
      </c>
      <c r="GA138" s="26">
        <f t="shared" ref="GA138:GB138" si="2723">SUM(GA131:GA137)</f>
        <v>0</v>
      </c>
      <c r="GB138" s="27">
        <f t="shared" si="2723"/>
        <v>0</v>
      </c>
      <c r="GC138" s="27"/>
      <c r="GD138" s="27"/>
      <c r="GE138" s="27">
        <f t="shared" ref="GE138" si="2724">SUM(GE131:GE137)</f>
        <v>0</v>
      </c>
      <c r="GF138" s="28" t="e">
        <f t="shared" ref="GF138" si="2725">((GE138+GG138)/7)/GC137</f>
        <v>#DIV/0!</v>
      </c>
      <c r="GG138" s="27">
        <f t="shared" ref="GG138" si="2726">SUM(GG131:GG137)</f>
        <v>0</v>
      </c>
      <c r="GH138" s="28" t="e">
        <f t="shared" ref="GH138" si="2727">(GG138/(GG138+GE138))</f>
        <v>#DIV/0!</v>
      </c>
      <c r="GI138" s="27"/>
      <c r="GJ138" s="27"/>
      <c r="GK138" s="29" t="e">
        <f t="shared" ref="GK138:GL138" si="2728">GK136/GK135*100-100</f>
        <v>#DIV/0!</v>
      </c>
      <c r="GL138" s="72" t="e">
        <f t="shared" si="2728"/>
        <v>#DIV/0!</v>
      </c>
      <c r="GM138" s="26">
        <f t="shared" ref="GM138:GN138" si="2729">SUM(GM131:GM137)</f>
        <v>0</v>
      </c>
      <c r="GN138" s="27">
        <f t="shared" si="2729"/>
        <v>0</v>
      </c>
      <c r="GO138" s="27"/>
      <c r="GP138" s="27"/>
      <c r="GQ138" s="27">
        <f t="shared" ref="GQ138" si="2730">SUM(GQ131:GQ137)</f>
        <v>0</v>
      </c>
      <c r="GR138" s="28" t="e">
        <f t="shared" ref="GR138" si="2731">((GQ138+GS138)/7)/GO137</f>
        <v>#DIV/0!</v>
      </c>
      <c r="GS138" s="27">
        <f t="shared" ref="GS138" si="2732">SUM(GS131:GS137)</f>
        <v>0</v>
      </c>
      <c r="GT138" s="28" t="e">
        <f t="shared" ref="GT138" si="2733">(GS138/(GS138+GQ138))</f>
        <v>#DIV/0!</v>
      </c>
      <c r="GU138" s="27"/>
      <c r="GV138" s="27"/>
      <c r="GW138" s="29" t="e">
        <f t="shared" ref="GW138:GX138" si="2734">GW136/GW135*100-100</f>
        <v>#DIV/0!</v>
      </c>
      <c r="GX138" s="72" t="e">
        <f t="shared" si="2734"/>
        <v>#DIV/0!</v>
      </c>
      <c r="GY138" s="26">
        <f t="shared" ref="GY138:GZ138" si="2735">SUM(GY131:GY137)</f>
        <v>0</v>
      </c>
      <c r="GZ138" s="27">
        <f t="shared" si="2735"/>
        <v>0</v>
      </c>
      <c r="HA138" s="27"/>
      <c r="HB138" s="27"/>
      <c r="HC138" s="27">
        <f t="shared" ref="HC138" si="2736">SUM(HC131:HC137)</f>
        <v>0</v>
      </c>
      <c r="HD138" s="28" t="e">
        <f t="shared" ref="HD138" si="2737">((HC138+HE138)/7)/HA137</f>
        <v>#DIV/0!</v>
      </c>
      <c r="HE138" s="27">
        <f t="shared" ref="HE138" si="2738">SUM(HE131:HE137)</f>
        <v>0</v>
      </c>
      <c r="HF138" s="28" t="e">
        <f t="shared" ref="HF138" si="2739">(HE138/(HE138+HC138))</f>
        <v>#DIV/0!</v>
      </c>
      <c r="HG138" s="27"/>
      <c r="HH138" s="27"/>
      <c r="HI138" s="29" t="e">
        <f t="shared" ref="HI138:HJ138" si="2740">HI136/HI135*100-100</f>
        <v>#DIV/0!</v>
      </c>
      <c r="HJ138" s="72" t="e">
        <f t="shared" si="2740"/>
        <v>#DIV/0!</v>
      </c>
      <c r="HK138" s="26">
        <f t="shared" si="2613"/>
        <v>28</v>
      </c>
      <c r="HL138" s="27">
        <f t="shared" si="2613"/>
        <v>0</v>
      </c>
      <c r="HM138" s="27">
        <f t="shared" si="2613"/>
        <v>0</v>
      </c>
      <c r="HN138" s="27">
        <f t="shared" si="2613"/>
        <v>0</v>
      </c>
      <c r="HO138" s="27">
        <f t="shared" si="2614"/>
        <v>11022</v>
      </c>
      <c r="HP138" s="216">
        <f>+((HO138)/HM137)/7</f>
        <v>0.4809320185007418</v>
      </c>
      <c r="HQ138" s="62">
        <f t="shared" si="2616"/>
        <v>945</v>
      </c>
      <c r="HR138" s="52">
        <f t="shared" si="2637"/>
        <v>8.573761567773544E-2</v>
      </c>
      <c r="HS138" s="53">
        <f t="shared" ref="HS138" si="2741">SUM(HS131:HS137)/7</f>
        <v>65.528571428571439</v>
      </c>
      <c r="HT138" s="54">
        <f t="shared" ref="HT138" si="2742">SUM(HT131:HT137)</f>
        <v>9564</v>
      </c>
      <c r="HU138" s="53">
        <f t="shared" ref="HU138" si="2743">AVERAGE(HU131:HU137)</f>
        <v>86.738733278247409</v>
      </c>
      <c r="HV138" s="63">
        <f>HV136/HV135*100-100</f>
        <v>12.978986402966626</v>
      </c>
      <c r="HW138" s="72">
        <f>HW136/HW135*100-100</f>
        <v>6.7642642642642699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2744">HK138/HM128</f>
        <v>8.4797092671108423E-3</v>
      </c>
      <c r="HL139" s="68">
        <f t="shared" si="2744"/>
        <v>0</v>
      </c>
      <c r="HM139" s="45"/>
      <c r="HN139" s="45"/>
      <c r="HO139" s="45"/>
      <c r="HP139" s="218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225">
        <v>40</v>
      </c>
      <c r="B140" s="73">
        <f t="shared" ref="B140" si="2745">B137+1</f>
        <v>44533</v>
      </c>
      <c r="C140" s="33"/>
      <c r="D140" s="34"/>
      <c r="E140" s="34">
        <f>E137-C140</f>
        <v>798</v>
      </c>
      <c r="F140" s="34">
        <f>F137-D140</f>
        <v>64</v>
      </c>
      <c r="G140" s="34">
        <v>359</v>
      </c>
      <c r="H140" s="35">
        <f t="shared" ref="H140:H146" si="2746">((G140+I140)/E140)</f>
        <v>0.47619047619047616</v>
      </c>
      <c r="I140" s="34">
        <v>21</v>
      </c>
      <c r="J140" s="35">
        <f>I140/(G140+I140)</f>
        <v>5.526315789473684E-2</v>
      </c>
      <c r="K140" s="36"/>
      <c r="L140" s="34"/>
      <c r="M140" s="34"/>
      <c r="N140" s="37"/>
      <c r="O140" s="33"/>
      <c r="P140" s="34"/>
      <c r="Q140" s="34">
        <f t="shared" ref="Q140:R140" si="2747">Q137-O140</f>
        <v>809</v>
      </c>
      <c r="R140" s="34">
        <f t="shared" si="2747"/>
        <v>68</v>
      </c>
      <c r="S140" s="34">
        <v>310</v>
      </c>
      <c r="T140" s="35">
        <f t="shared" ref="T140:T146" si="2748">((S140+U140)/Q140)</f>
        <v>0.40914709517923364</v>
      </c>
      <c r="U140" s="34">
        <v>21</v>
      </c>
      <c r="V140" s="35">
        <f t="shared" ref="V140:V146" si="2749">U140/(S140+U140)</f>
        <v>6.3444108761329304E-2</v>
      </c>
      <c r="W140" s="36"/>
      <c r="X140" s="34"/>
      <c r="Y140" s="34"/>
      <c r="Z140" s="37"/>
      <c r="AA140" s="33">
        <v>2</v>
      </c>
      <c r="AB140" s="34"/>
      <c r="AC140" s="34">
        <f t="shared" ref="AC140:AD140" si="2750">AC137-AA140</f>
        <v>71</v>
      </c>
      <c r="AD140" s="34">
        <f t="shared" si="2750"/>
        <v>9</v>
      </c>
      <c r="AE140" s="34">
        <v>26</v>
      </c>
      <c r="AF140" s="35">
        <f t="shared" ref="AF140:AF146" si="2751">((AE140+AG140)/AC140)</f>
        <v>0.43661971830985913</v>
      </c>
      <c r="AG140" s="34">
        <v>5</v>
      </c>
      <c r="AH140" s="35">
        <f t="shared" ref="AH140:AH146" si="2752">AG140/(AE140+AG140)</f>
        <v>0.16129032258064516</v>
      </c>
      <c r="AI140" s="36"/>
      <c r="AJ140" s="34"/>
      <c r="AK140" s="34"/>
      <c r="AL140" s="37"/>
      <c r="AM140" s="33">
        <v>1</v>
      </c>
      <c r="AN140" s="34"/>
      <c r="AO140" s="34">
        <f t="shared" ref="AO140:AP140" si="2753">AO137-AM140</f>
        <v>803</v>
      </c>
      <c r="AP140" s="34">
        <f t="shared" si="2753"/>
        <v>66</v>
      </c>
      <c r="AQ140" s="34">
        <v>326</v>
      </c>
      <c r="AR140" s="35">
        <f t="shared" ref="AR140:AR146" si="2754">((AQ140+AS140)/AO140)</f>
        <v>0.44209215442092153</v>
      </c>
      <c r="AS140" s="34">
        <v>29</v>
      </c>
      <c r="AT140" s="35">
        <f t="shared" ref="AT140:AT146" si="2755">AS140/(AQ140+AS140)</f>
        <v>8.1690140845070425E-2</v>
      </c>
      <c r="AU140" s="36"/>
      <c r="AV140" s="34"/>
      <c r="AW140" s="34"/>
      <c r="AX140" s="37"/>
      <c r="AY140" s="33"/>
      <c r="AZ140" s="34"/>
      <c r="BA140" s="34">
        <f t="shared" ref="BA140:BB140" si="2756">BA137-AY140</f>
        <v>790</v>
      </c>
      <c r="BB140" s="34">
        <f t="shared" si="2756"/>
        <v>64</v>
      </c>
      <c r="BC140" s="34">
        <v>310</v>
      </c>
      <c r="BD140" s="35">
        <f t="shared" ref="BD140:BD146" si="2757">((BC140+BE140)/BA140)</f>
        <v>0.41898734177215191</v>
      </c>
      <c r="BE140" s="34">
        <v>21</v>
      </c>
      <c r="BF140" s="35">
        <f t="shared" ref="BF140:BF146" si="2758">BE140/(BC140+BE140)</f>
        <v>6.3444108761329304E-2</v>
      </c>
      <c r="BG140" s="36"/>
      <c r="BH140" s="34"/>
      <c r="BI140" s="34"/>
      <c r="BJ140" s="37"/>
      <c r="BK140" s="33"/>
      <c r="BL140" s="34"/>
      <c r="BM140" s="34">
        <f t="shared" ref="BM140:BN140" si="2759">BM137-BK140</f>
        <v>0</v>
      </c>
      <c r="BN140" s="34">
        <f t="shared" si="2759"/>
        <v>0</v>
      </c>
      <c r="BO140" s="34"/>
      <c r="BP140" s="35" t="e">
        <f t="shared" ref="BP140:BP146" si="2760">((BO140+BQ140)/BM140)</f>
        <v>#DIV/0!</v>
      </c>
      <c r="BQ140" s="34"/>
      <c r="BR140" s="35" t="e">
        <f t="shared" ref="BR140:BR146" si="2761">BQ140/(BO140+BQ140)</f>
        <v>#DIV/0!</v>
      </c>
      <c r="BS140" s="36"/>
      <c r="BT140" s="34"/>
      <c r="BU140" s="34"/>
      <c r="BV140" s="37"/>
      <c r="BW140" s="33"/>
      <c r="BX140" s="34"/>
      <c r="BY140" s="34">
        <f t="shared" ref="BY140:BZ140" si="2762">BY137-BW140</f>
        <v>0</v>
      </c>
      <c r="BZ140" s="34">
        <f t="shared" si="2762"/>
        <v>0</v>
      </c>
      <c r="CA140" s="34"/>
      <c r="CB140" s="35" t="e">
        <f t="shared" ref="CB140:CB146" si="2763">((CA140+CC140)/BY140)</f>
        <v>#DIV/0!</v>
      </c>
      <c r="CC140" s="34"/>
      <c r="CD140" s="35" t="e">
        <f t="shared" ref="CD140:CD146" si="2764">CC140/(CA140+CC140)</f>
        <v>#DIV/0!</v>
      </c>
      <c r="CE140" s="36"/>
      <c r="CF140" s="34"/>
      <c r="CG140" s="34"/>
      <c r="CH140" s="37"/>
      <c r="CI140" s="33"/>
      <c r="CJ140" s="34"/>
      <c r="CK140" s="34">
        <f t="shared" ref="CK140:CL140" si="2765">CK137-CI140</f>
        <v>0</v>
      </c>
      <c r="CL140" s="34">
        <f t="shared" si="2765"/>
        <v>0</v>
      </c>
      <c r="CM140" s="34"/>
      <c r="CN140" s="35" t="e">
        <f t="shared" ref="CN140:CN146" si="2766">((CM140+CO140)/CK140)</f>
        <v>#DIV/0!</v>
      </c>
      <c r="CO140" s="34"/>
      <c r="CP140" s="35" t="e">
        <f t="shared" ref="CP140:CP146" si="2767">CO140/(CM140+CO140)</f>
        <v>#DIV/0!</v>
      </c>
      <c r="CQ140" s="36"/>
      <c r="CR140" s="34"/>
      <c r="CS140" s="34"/>
      <c r="CT140" s="37"/>
      <c r="CU140" s="33"/>
      <c r="CV140" s="34"/>
      <c r="CW140" s="34">
        <f t="shared" ref="CW140:CX140" si="2768">CW137-CU140</f>
        <v>0</v>
      </c>
      <c r="CX140" s="34">
        <f t="shared" si="2768"/>
        <v>0</v>
      </c>
      <c r="CY140" s="34"/>
      <c r="CZ140" s="35" t="e">
        <f t="shared" ref="CZ140:CZ146" si="2769">((CY140+DA140)/CW140)</f>
        <v>#DIV/0!</v>
      </c>
      <c r="DA140" s="34"/>
      <c r="DB140" s="35" t="e">
        <f t="shared" ref="DB140:DB146" si="2770">DA140/(CY140+DA140)</f>
        <v>#DIV/0!</v>
      </c>
      <c r="DC140" s="36"/>
      <c r="DD140" s="34"/>
      <c r="DE140" s="34"/>
      <c r="DF140" s="37"/>
      <c r="DG140" s="33"/>
      <c r="DH140" s="34"/>
      <c r="DI140" s="34">
        <f t="shared" ref="DI140:DJ140" si="2771">DI137-DG140</f>
        <v>0</v>
      </c>
      <c r="DJ140" s="34">
        <f t="shared" si="2771"/>
        <v>0</v>
      </c>
      <c r="DK140" s="34"/>
      <c r="DL140" s="35" t="e">
        <f t="shared" ref="DL140:DL146" si="2772">((DK140+DM140)/DI140)</f>
        <v>#DIV/0!</v>
      </c>
      <c r="DM140" s="34"/>
      <c r="DN140" s="35" t="e">
        <f t="shared" ref="DN140:DN146" si="2773">DM140/(DK140+DM140)</f>
        <v>#DIV/0!</v>
      </c>
      <c r="DO140" s="36"/>
      <c r="DP140" s="34"/>
      <c r="DQ140" s="34"/>
      <c r="DR140" s="37"/>
      <c r="DS140" s="33"/>
      <c r="DT140" s="34"/>
      <c r="DU140" s="34">
        <f t="shared" ref="DU140:DV140" si="2774">DU137-DS140</f>
        <v>0</v>
      </c>
      <c r="DV140" s="34">
        <f t="shared" si="2774"/>
        <v>0</v>
      </c>
      <c r="DW140" s="34"/>
      <c r="DX140" s="35" t="e">
        <f t="shared" ref="DX140:DX146" si="2775">((DW140+DY140)/DU140)</f>
        <v>#DIV/0!</v>
      </c>
      <c r="DY140" s="34"/>
      <c r="DZ140" s="35" t="e">
        <f t="shared" ref="DZ140:DZ146" si="2776">DY140/(DW140+DY140)</f>
        <v>#DIV/0!</v>
      </c>
      <c r="EA140" s="36"/>
      <c r="EB140" s="34"/>
      <c r="EC140" s="34"/>
      <c r="ED140" s="37"/>
      <c r="EE140" s="33"/>
      <c r="EF140" s="34"/>
      <c r="EG140" s="34">
        <f t="shared" ref="EG140:EH140" si="2777">EG137-EE140</f>
        <v>0</v>
      </c>
      <c r="EH140" s="34">
        <f t="shared" si="2777"/>
        <v>0</v>
      </c>
      <c r="EI140" s="34"/>
      <c r="EJ140" s="35" t="e">
        <f t="shared" ref="EJ140:EJ146" si="2778">((EI140+EK140)/EG140)</f>
        <v>#DIV/0!</v>
      </c>
      <c r="EK140" s="34"/>
      <c r="EL140" s="35" t="e">
        <f t="shared" ref="EL140:EL146" si="2779">EK140/(EI140+EK140)</f>
        <v>#DIV/0!</v>
      </c>
      <c r="EM140" s="36"/>
      <c r="EN140" s="34"/>
      <c r="EO140" s="34"/>
      <c r="EP140" s="37"/>
      <c r="EQ140" s="33"/>
      <c r="ER140" s="34"/>
      <c r="ES140" s="34">
        <f t="shared" ref="ES140:ET140" si="2780">ES137-EQ140</f>
        <v>0</v>
      </c>
      <c r="ET140" s="34">
        <f t="shared" si="2780"/>
        <v>0</v>
      </c>
      <c r="EU140" s="34"/>
      <c r="EV140" s="35" t="e">
        <f t="shared" ref="EV140:EV146" si="2781">((EU140+EW140)/ES140)</f>
        <v>#DIV/0!</v>
      </c>
      <c r="EW140" s="34"/>
      <c r="EX140" s="35" t="e">
        <f t="shared" ref="EX140:EX146" si="2782">EW140/(EU140+EW140)</f>
        <v>#DIV/0!</v>
      </c>
      <c r="EY140" s="36"/>
      <c r="EZ140" s="34"/>
      <c r="FA140" s="34"/>
      <c r="FB140" s="37"/>
      <c r="FC140" s="33"/>
      <c r="FD140" s="34"/>
      <c r="FE140" s="34">
        <f t="shared" ref="FE140:FF140" si="2783">FE137-FC140</f>
        <v>0</v>
      </c>
      <c r="FF140" s="34">
        <f t="shared" si="2783"/>
        <v>0</v>
      </c>
      <c r="FG140" s="34"/>
      <c r="FH140" s="35" t="e">
        <f t="shared" ref="FH140:FH146" si="2784">((FG140+FI140)/FE140)</f>
        <v>#DIV/0!</v>
      </c>
      <c r="FI140" s="34"/>
      <c r="FJ140" s="35" t="e">
        <f t="shared" ref="FJ140:FJ146" si="2785">FI140/(FG140+FI140)</f>
        <v>#DIV/0!</v>
      </c>
      <c r="FK140" s="36"/>
      <c r="FL140" s="34"/>
      <c r="FM140" s="34"/>
      <c r="FN140" s="37"/>
      <c r="FO140" s="33"/>
      <c r="FP140" s="34"/>
      <c r="FQ140" s="34">
        <f t="shared" ref="FQ140:FR140" si="2786">FQ137-FO140</f>
        <v>0</v>
      </c>
      <c r="FR140" s="34">
        <f t="shared" si="2786"/>
        <v>0</v>
      </c>
      <c r="FS140" s="34"/>
      <c r="FT140" s="35" t="e">
        <f t="shared" ref="FT140:FT146" si="2787">((FS140+FU140)/FQ140)</f>
        <v>#DIV/0!</v>
      </c>
      <c r="FU140" s="34"/>
      <c r="FV140" s="35" t="e">
        <f t="shared" ref="FV140:FV146" si="2788">FU140/(FS140+FU140)</f>
        <v>#DIV/0!</v>
      </c>
      <c r="FW140" s="36"/>
      <c r="FX140" s="34"/>
      <c r="FY140" s="34"/>
      <c r="FZ140" s="37"/>
      <c r="GA140" s="33"/>
      <c r="GB140" s="34"/>
      <c r="GC140" s="34">
        <f t="shared" ref="GC140:GD140" si="2789">GC137-GA140</f>
        <v>0</v>
      </c>
      <c r="GD140" s="34">
        <f t="shared" si="2789"/>
        <v>0</v>
      </c>
      <c r="GE140" s="34"/>
      <c r="GF140" s="35" t="e">
        <f t="shared" ref="GF140:GF146" si="2790">((GE140+GG140)/GC140)</f>
        <v>#DIV/0!</v>
      </c>
      <c r="GG140" s="34"/>
      <c r="GH140" s="35" t="e">
        <f t="shared" ref="GH140:GH146" si="2791">GG140/(GE140+GG140)</f>
        <v>#DIV/0!</v>
      </c>
      <c r="GI140" s="36"/>
      <c r="GJ140" s="34"/>
      <c r="GK140" s="34"/>
      <c r="GL140" s="37"/>
      <c r="GM140" s="33"/>
      <c r="GN140" s="34"/>
      <c r="GO140" s="34">
        <f t="shared" ref="GO140:GP140" si="2792">GO137-GM140</f>
        <v>0</v>
      </c>
      <c r="GP140" s="34">
        <f t="shared" si="2792"/>
        <v>0</v>
      </c>
      <c r="GQ140" s="34"/>
      <c r="GR140" s="35" t="e">
        <f t="shared" ref="GR140:GR146" si="2793">((GQ140+GS140)/GO140)</f>
        <v>#DIV/0!</v>
      </c>
      <c r="GS140" s="34"/>
      <c r="GT140" s="35" t="e">
        <f t="shared" ref="GT140:GT146" si="2794">GS140/(GQ140+GS140)</f>
        <v>#DIV/0!</v>
      </c>
      <c r="GU140" s="36"/>
      <c r="GV140" s="34"/>
      <c r="GW140" s="34"/>
      <c r="GX140" s="37"/>
      <c r="GY140" s="33"/>
      <c r="GZ140" s="34"/>
      <c r="HA140" s="34">
        <f t="shared" ref="HA140:HB140" si="2795">HA137-GY140</f>
        <v>0</v>
      </c>
      <c r="HB140" s="34">
        <f t="shared" si="2795"/>
        <v>0</v>
      </c>
      <c r="HC140" s="34"/>
      <c r="HD140" s="35" t="e">
        <f t="shared" ref="HD140:HD146" si="2796">((HC140+HE140)/HA140)</f>
        <v>#DIV/0!</v>
      </c>
      <c r="HE140" s="34"/>
      <c r="HF140" s="35" t="e">
        <f t="shared" ref="HF140:HF146" si="2797">HE140/(HC140+HE140)</f>
        <v>#DIV/0!</v>
      </c>
      <c r="HG140" s="36"/>
      <c r="HH140" s="34"/>
      <c r="HI140" s="34"/>
      <c r="HJ140" s="37"/>
      <c r="HK140" s="33">
        <f t="shared" ref="HK140:HN147" si="2798">+C140+O140+AA140+AM140+AY140+BK140+BW140+CI140+CU140+DG140+DS140+EE140+EQ140+FC140+FO140+GA140+GM140+GY140</f>
        <v>3</v>
      </c>
      <c r="HL140" s="34">
        <f t="shared" si="2798"/>
        <v>0</v>
      </c>
      <c r="HM140" s="34">
        <f t="shared" si="2798"/>
        <v>3271</v>
      </c>
      <c r="HN140" s="34">
        <f t="shared" si="2798"/>
        <v>271</v>
      </c>
      <c r="HO140" s="34">
        <f t="shared" ref="HO140:HO147" si="2799">+G140+S140+AE140+AQ140+BC140+BO140+CA140+CM140+CY140+DK140+DW140+EI140+EU140+FG140+FS140+GE140+GQ140+HC140+I140+U140+AG140+AS140+BE140+BQ140+CC140+CO140+DA140+DM140+DY140+EK140+EW140+FI140+FU140+GG140+GS140+HE140</f>
        <v>1428</v>
      </c>
      <c r="HP140" s="214">
        <f t="shared" ref="HP140:HP141" si="2800">+(HO140)/HM140</f>
        <v>0.4365637419749312</v>
      </c>
      <c r="HQ140" s="48">
        <f t="shared" ref="HQ140:HQ147" si="2801">+I140+U140+AG140+AS140+BE140+BQ140+CC140+CO140+DA140+DM140+DY140+EK140+EW140+FI140+FU140+GG140+GS140+HE140</f>
        <v>97</v>
      </c>
      <c r="HR140" s="35">
        <f>+(HQ140/(HO140))</f>
        <v>6.7927170868347334E-2</v>
      </c>
      <c r="HS140" s="49">
        <v>65.8</v>
      </c>
      <c r="HT140" s="50">
        <v>1271</v>
      </c>
      <c r="HU140" s="49">
        <f t="shared" ref="HU140:HU146" si="2802">+HT140/HO140*100</f>
        <v>89.005602240896351</v>
      </c>
      <c r="HV140" s="48"/>
      <c r="HW140" s="37"/>
    </row>
    <row r="141" spans="1:231" ht="18.75" x14ac:dyDescent="0.25">
      <c r="A141" s="226"/>
      <c r="B141" s="41">
        <f t="shared" si="2452"/>
        <v>44534</v>
      </c>
      <c r="C141" s="10">
        <v>1</v>
      </c>
      <c r="D141" s="11"/>
      <c r="E141" s="74">
        <f t="shared" ref="E141:F145" si="2803">E140-C141</f>
        <v>797</v>
      </c>
      <c r="F141" s="74">
        <f t="shared" si="2803"/>
        <v>64</v>
      </c>
      <c r="G141" s="11">
        <v>376</v>
      </c>
      <c r="H141" s="12">
        <f t="shared" si="2746"/>
        <v>0.51442910915934759</v>
      </c>
      <c r="I141" s="11">
        <v>34</v>
      </c>
      <c r="J141" s="12">
        <f t="shared" ref="J141:J146" si="2804">I141/(G141+I141)</f>
        <v>8.2926829268292687E-2</v>
      </c>
      <c r="K141" s="13"/>
      <c r="L141" s="11"/>
      <c r="M141" s="11"/>
      <c r="N141" s="14"/>
      <c r="O141" s="10"/>
      <c r="P141" s="11"/>
      <c r="Q141" s="74">
        <f t="shared" ref="Q141:R146" si="2805">Q140-O141</f>
        <v>809</v>
      </c>
      <c r="R141" s="74">
        <f t="shared" si="2805"/>
        <v>68</v>
      </c>
      <c r="S141" s="11">
        <v>353</v>
      </c>
      <c r="T141" s="12">
        <f t="shared" si="2748"/>
        <v>0.47713226205191595</v>
      </c>
      <c r="U141" s="11">
        <v>33</v>
      </c>
      <c r="V141" s="12">
        <f t="shared" si="2749"/>
        <v>8.549222797927461E-2</v>
      </c>
      <c r="W141" s="13"/>
      <c r="X141" s="11"/>
      <c r="Y141" s="11"/>
      <c r="Z141" s="14"/>
      <c r="AA141" s="10"/>
      <c r="AB141" s="11"/>
      <c r="AC141" s="74">
        <f t="shared" ref="AC141:AD146" si="2806">AC140-AA141</f>
        <v>71</v>
      </c>
      <c r="AD141" s="74">
        <f t="shared" si="2806"/>
        <v>9</v>
      </c>
      <c r="AE141" s="11">
        <v>27</v>
      </c>
      <c r="AF141" s="12">
        <f t="shared" si="2751"/>
        <v>0.39436619718309857</v>
      </c>
      <c r="AG141" s="11">
        <v>1</v>
      </c>
      <c r="AH141" s="12">
        <f t="shared" si="2752"/>
        <v>3.5714285714285712E-2</v>
      </c>
      <c r="AI141" s="13"/>
      <c r="AJ141" s="11"/>
      <c r="AK141" s="11"/>
      <c r="AL141" s="14"/>
      <c r="AM141" s="10"/>
      <c r="AN141" s="11"/>
      <c r="AO141" s="74">
        <f t="shared" ref="AO141:AP146" si="2807">AO140-AM141</f>
        <v>803</v>
      </c>
      <c r="AP141" s="74">
        <f t="shared" si="2807"/>
        <v>66</v>
      </c>
      <c r="AQ141" s="11">
        <v>342</v>
      </c>
      <c r="AR141" s="12">
        <f t="shared" si="2754"/>
        <v>0.46575342465753422</v>
      </c>
      <c r="AS141" s="11">
        <v>32</v>
      </c>
      <c r="AT141" s="12">
        <f t="shared" si="2755"/>
        <v>8.5561497326203204E-2</v>
      </c>
      <c r="AU141" s="13"/>
      <c r="AV141" s="11"/>
      <c r="AW141" s="11"/>
      <c r="AX141" s="14"/>
      <c r="AY141" s="10"/>
      <c r="AZ141" s="11"/>
      <c r="BA141" s="74">
        <f t="shared" ref="BA141:BB146" si="2808">BA140-AY141</f>
        <v>790</v>
      </c>
      <c r="BB141" s="74">
        <f t="shared" si="2808"/>
        <v>64</v>
      </c>
      <c r="BC141" s="11">
        <v>329</v>
      </c>
      <c r="BD141" s="12">
        <f t="shared" si="2757"/>
        <v>0.47215189873417723</v>
      </c>
      <c r="BE141" s="11">
        <v>44</v>
      </c>
      <c r="BF141" s="12">
        <f t="shared" si="2758"/>
        <v>0.11796246648793565</v>
      </c>
      <c r="BG141" s="13"/>
      <c r="BH141" s="11"/>
      <c r="BI141" s="11"/>
      <c r="BJ141" s="14"/>
      <c r="BK141" s="10"/>
      <c r="BL141" s="11"/>
      <c r="BM141" s="74">
        <f t="shared" ref="BM141:BN146" si="2809">BM140-BK141</f>
        <v>0</v>
      </c>
      <c r="BN141" s="74">
        <f t="shared" si="2809"/>
        <v>0</v>
      </c>
      <c r="BO141" s="11"/>
      <c r="BP141" s="12" t="e">
        <f t="shared" si="2760"/>
        <v>#DIV/0!</v>
      </c>
      <c r="BQ141" s="11"/>
      <c r="BR141" s="12" t="e">
        <f t="shared" si="2761"/>
        <v>#DIV/0!</v>
      </c>
      <c r="BS141" s="13"/>
      <c r="BT141" s="11"/>
      <c r="BU141" s="11"/>
      <c r="BV141" s="14"/>
      <c r="BW141" s="10"/>
      <c r="BX141" s="11"/>
      <c r="BY141" s="74">
        <f t="shared" ref="BY141:BZ146" si="2810">BY140-BW141</f>
        <v>0</v>
      </c>
      <c r="BZ141" s="74">
        <f t="shared" si="2810"/>
        <v>0</v>
      </c>
      <c r="CA141" s="11"/>
      <c r="CB141" s="12" t="e">
        <f t="shared" si="2763"/>
        <v>#DIV/0!</v>
      </c>
      <c r="CC141" s="11"/>
      <c r="CD141" s="12" t="e">
        <f t="shared" si="2764"/>
        <v>#DIV/0!</v>
      </c>
      <c r="CE141" s="13"/>
      <c r="CF141" s="11"/>
      <c r="CG141" s="11"/>
      <c r="CH141" s="14"/>
      <c r="CI141" s="10"/>
      <c r="CJ141" s="11"/>
      <c r="CK141" s="74">
        <f t="shared" ref="CK141:CL146" si="2811">CK140-CI141</f>
        <v>0</v>
      </c>
      <c r="CL141" s="74">
        <f t="shared" si="2811"/>
        <v>0</v>
      </c>
      <c r="CM141" s="11"/>
      <c r="CN141" s="12" t="e">
        <f t="shared" si="2766"/>
        <v>#DIV/0!</v>
      </c>
      <c r="CO141" s="11"/>
      <c r="CP141" s="12" t="e">
        <f t="shared" si="2767"/>
        <v>#DIV/0!</v>
      </c>
      <c r="CQ141" s="13"/>
      <c r="CR141" s="11"/>
      <c r="CS141" s="11"/>
      <c r="CT141" s="14"/>
      <c r="CU141" s="10"/>
      <c r="CV141" s="11"/>
      <c r="CW141" s="74">
        <f t="shared" ref="CW141:CX146" si="2812">CW140-CU141</f>
        <v>0</v>
      </c>
      <c r="CX141" s="74">
        <f t="shared" si="2812"/>
        <v>0</v>
      </c>
      <c r="CY141" s="11"/>
      <c r="CZ141" s="12" t="e">
        <f t="shared" si="2769"/>
        <v>#DIV/0!</v>
      </c>
      <c r="DA141" s="11"/>
      <c r="DB141" s="12" t="e">
        <f t="shared" si="2770"/>
        <v>#DIV/0!</v>
      </c>
      <c r="DC141" s="13"/>
      <c r="DD141" s="11"/>
      <c r="DE141" s="11"/>
      <c r="DF141" s="14"/>
      <c r="DG141" s="10"/>
      <c r="DH141" s="11"/>
      <c r="DI141" s="74">
        <f t="shared" ref="DI141:DJ146" si="2813">DI140-DG141</f>
        <v>0</v>
      </c>
      <c r="DJ141" s="74">
        <f t="shared" si="2813"/>
        <v>0</v>
      </c>
      <c r="DK141" s="11"/>
      <c r="DL141" s="12" t="e">
        <f t="shared" si="2772"/>
        <v>#DIV/0!</v>
      </c>
      <c r="DM141" s="11"/>
      <c r="DN141" s="12" t="e">
        <f t="shared" si="2773"/>
        <v>#DIV/0!</v>
      </c>
      <c r="DO141" s="13"/>
      <c r="DP141" s="11"/>
      <c r="DQ141" s="11"/>
      <c r="DR141" s="14"/>
      <c r="DS141" s="10"/>
      <c r="DT141" s="11"/>
      <c r="DU141" s="74">
        <f t="shared" ref="DU141:DV146" si="2814">DU140-DS141</f>
        <v>0</v>
      </c>
      <c r="DV141" s="74">
        <f t="shared" si="2814"/>
        <v>0</v>
      </c>
      <c r="DW141" s="11"/>
      <c r="DX141" s="12" t="e">
        <f t="shared" si="2775"/>
        <v>#DIV/0!</v>
      </c>
      <c r="DY141" s="11"/>
      <c r="DZ141" s="12" t="e">
        <f t="shared" si="2776"/>
        <v>#DIV/0!</v>
      </c>
      <c r="EA141" s="13"/>
      <c r="EB141" s="11"/>
      <c r="EC141" s="11"/>
      <c r="ED141" s="14"/>
      <c r="EE141" s="10"/>
      <c r="EF141" s="11"/>
      <c r="EG141" s="74">
        <f t="shared" ref="EG141:EH146" si="2815">EG140-EE141</f>
        <v>0</v>
      </c>
      <c r="EH141" s="74">
        <f t="shared" si="2815"/>
        <v>0</v>
      </c>
      <c r="EI141" s="11"/>
      <c r="EJ141" s="12" t="e">
        <f t="shared" si="2778"/>
        <v>#DIV/0!</v>
      </c>
      <c r="EK141" s="11"/>
      <c r="EL141" s="12" t="e">
        <f t="shared" si="2779"/>
        <v>#DIV/0!</v>
      </c>
      <c r="EM141" s="13"/>
      <c r="EN141" s="11"/>
      <c r="EO141" s="11"/>
      <c r="EP141" s="14"/>
      <c r="EQ141" s="10"/>
      <c r="ER141" s="11"/>
      <c r="ES141" s="74">
        <f t="shared" ref="ES141:ET146" si="2816">ES140-EQ141</f>
        <v>0</v>
      </c>
      <c r="ET141" s="74">
        <f t="shared" si="2816"/>
        <v>0</v>
      </c>
      <c r="EU141" s="11"/>
      <c r="EV141" s="12" t="e">
        <f t="shared" si="2781"/>
        <v>#DIV/0!</v>
      </c>
      <c r="EW141" s="11"/>
      <c r="EX141" s="12" t="e">
        <f t="shared" si="2782"/>
        <v>#DIV/0!</v>
      </c>
      <c r="EY141" s="13"/>
      <c r="EZ141" s="11"/>
      <c r="FA141" s="11"/>
      <c r="FB141" s="14"/>
      <c r="FC141" s="10"/>
      <c r="FD141" s="11"/>
      <c r="FE141" s="74">
        <f t="shared" ref="FE141:FF146" si="2817">FE140-FC141</f>
        <v>0</v>
      </c>
      <c r="FF141" s="74">
        <f t="shared" si="2817"/>
        <v>0</v>
      </c>
      <c r="FG141" s="11"/>
      <c r="FH141" s="12" t="e">
        <f t="shared" si="2784"/>
        <v>#DIV/0!</v>
      </c>
      <c r="FI141" s="11"/>
      <c r="FJ141" s="12" t="e">
        <f t="shared" si="2785"/>
        <v>#DIV/0!</v>
      </c>
      <c r="FK141" s="13"/>
      <c r="FL141" s="11"/>
      <c r="FM141" s="11"/>
      <c r="FN141" s="14"/>
      <c r="FO141" s="10"/>
      <c r="FP141" s="11"/>
      <c r="FQ141" s="74">
        <f t="shared" ref="FQ141:FR146" si="2818">FQ140-FO141</f>
        <v>0</v>
      </c>
      <c r="FR141" s="74">
        <f t="shared" si="2818"/>
        <v>0</v>
      </c>
      <c r="FS141" s="11"/>
      <c r="FT141" s="12" t="e">
        <f t="shared" si="2787"/>
        <v>#DIV/0!</v>
      </c>
      <c r="FU141" s="11"/>
      <c r="FV141" s="12" t="e">
        <f t="shared" si="2788"/>
        <v>#DIV/0!</v>
      </c>
      <c r="FW141" s="13"/>
      <c r="FX141" s="11"/>
      <c r="FY141" s="11"/>
      <c r="FZ141" s="14"/>
      <c r="GA141" s="10"/>
      <c r="GB141" s="11"/>
      <c r="GC141" s="74">
        <f t="shared" ref="GC141:GD146" si="2819">GC140-GA141</f>
        <v>0</v>
      </c>
      <c r="GD141" s="74">
        <f t="shared" si="2819"/>
        <v>0</v>
      </c>
      <c r="GE141" s="11"/>
      <c r="GF141" s="12" t="e">
        <f t="shared" si="2790"/>
        <v>#DIV/0!</v>
      </c>
      <c r="GG141" s="11"/>
      <c r="GH141" s="12" t="e">
        <f t="shared" si="2791"/>
        <v>#DIV/0!</v>
      </c>
      <c r="GI141" s="13"/>
      <c r="GJ141" s="11"/>
      <c r="GK141" s="11"/>
      <c r="GL141" s="14"/>
      <c r="GM141" s="10"/>
      <c r="GN141" s="11"/>
      <c r="GO141" s="74">
        <f t="shared" ref="GO141:GP146" si="2820">GO140-GM141</f>
        <v>0</v>
      </c>
      <c r="GP141" s="74">
        <f t="shared" si="2820"/>
        <v>0</v>
      </c>
      <c r="GQ141" s="11"/>
      <c r="GR141" s="12" t="e">
        <f t="shared" si="2793"/>
        <v>#DIV/0!</v>
      </c>
      <c r="GS141" s="11"/>
      <c r="GT141" s="12" t="e">
        <f t="shared" si="2794"/>
        <v>#DIV/0!</v>
      </c>
      <c r="GU141" s="13"/>
      <c r="GV141" s="11"/>
      <c r="GW141" s="11"/>
      <c r="GX141" s="14"/>
      <c r="GY141" s="10"/>
      <c r="GZ141" s="11"/>
      <c r="HA141" s="74">
        <f t="shared" ref="HA141:HB146" si="2821">HA140-GY141</f>
        <v>0</v>
      </c>
      <c r="HB141" s="74">
        <f t="shared" si="2821"/>
        <v>0</v>
      </c>
      <c r="HC141" s="11"/>
      <c r="HD141" s="12" t="e">
        <f t="shared" si="2796"/>
        <v>#DIV/0!</v>
      </c>
      <c r="HE141" s="11"/>
      <c r="HF141" s="12" t="e">
        <f t="shared" si="2797"/>
        <v>#DIV/0!</v>
      </c>
      <c r="HG141" s="13"/>
      <c r="HH141" s="11"/>
      <c r="HI141" s="11"/>
      <c r="HJ141" s="14"/>
      <c r="HK141" s="10">
        <f t="shared" si="2798"/>
        <v>1</v>
      </c>
      <c r="HL141" s="11">
        <f t="shared" si="2798"/>
        <v>0</v>
      </c>
      <c r="HM141" s="11">
        <f t="shared" si="2798"/>
        <v>3270</v>
      </c>
      <c r="HN141" s="11">
        <f t="shared" si="2798"/>
        <v>271</v>
      </c>
      <c r="HO141" s="11">
        <f t="shared" si="2799"/>
        <v>1571</v>
      </c>
      <c r="HP141" s="215">
        <f t="shared" si="2800"/>
        <v>0.4804281345565749</v>
      </c>
      <c r="HQ141" s="15">
        <f t="shared" si="2801"/>
        <v>144</v>
      </c>
      <c r="HR141" s="12">
        <f t="shared" ref="HR141:HR147" si="2822">+(HQ141/(HO141))</f>
        <v>9.1661362189688095E-2</v>
      </c>
      <c r="HS141" s="16">
        <v>65.900000000000006</v>
      </c>
      <c r="HT141" s="17">
        <v>1355</v>
      </c>
      <c r="HU141" s="16">
        <f t="shared" si="2802"/>
        <v>86.250795671546783</v>
      </c>
      <c r="HV141" s="15"/>
      <c r="HW141" s="14"/>
    </row>
    <row r="142" spans="1:231" ht="18.75" x14ac:dyDescent="0.25">
      <c r="A142" s="226"/>
      <c r="B142" s="41">
        <f t="shared" si="2452"/>
        <v>44535</v>
      </c>
      <c r="C142" s="10"/>
      <c r="D142" s="11"/>
      <c r="E142" s="74">
        <f t="shared" si="2803"/>
        <v>797</v>
      </c>
      <c r="F142" s="74">
        <f t="shared" si="2803"/>
        <v>64</v>
      </c>
      <c r="G142" s="11">
        <v>364</v>
      </c>
      <c r="H142" s="12">
        <f t="shared" si="2746"/>
        <v>0.48933500627352572</v>
      </c>
      <c r="I142" s="11">
        <v>26</v>
      </c>
      <c r="J142" s="12">
        <f t="shared" si="2804"/>
        <v>6.6666666666666666E-2</v>
      </c>
      <c r="K142" s="13"/>
      <c r="L142" s="11"/>
      <c r="M142" s="11"/>
      <c r="N142" s="14"/>
      <c r="O142" s="10"/>
      <c r="P142" s="11"/>
      <c r="Q142" s="74">
        <f t="shared" si="2805"/>
        <v>809</v>
      </c>
      <c r="R142" s="74">
        <f t="shared" si="2805"/>
        <v>68</v>
      </c>
      <c r="S142" s="11">
        <v>317</v>
      </c>
      <c r="T142" s="12">
        <f t="shared" si="2748"/>
        <v>0.4264524103831891</v>
      </c>
      <c r="U142" s="11">
        <v>28</v>
      </c>
      <c r="V142" s="12">
        <f t="shared" si="2749"/>
        <v>8.1159420289855067E-2</v>
      </c>
      <c r="W142" s="13"/>
      <c r="X142" s="11"/>
      <c r="Y142" s="11"/>
      <c r="Z142" s="14"/>
      <c r="AA142" s="10">
        <v>1</v>
      </c>
      <c r="AB142" s="11"/>
      <c r="AC142" s="74">
        <f t="shared" si="2806"/>
        <v>70</v>
      </c>
      <c r="AD142" s="74">
        <f t="shared" si="2806"/>
        <v>9</v>
      </c>
      <c r="AE142" s="11">
        <v>24</v>
      </c>
      <c r="AF142" s="12">
        <f t="shared" si="2751"/>
        <v>0.41428571428571431</v>
      </c>
      <c r="AG142" s="11">
        <v>5</v>
      </c>
      <c r="AH142" s="12">
        <f t="shared" si="2752"/>
        <v>0.17241379310344829</v>
      </c>
      <c r="AI142" s="13"/>
      <c r="AJ142" s="11"/>
      <c r="AK142" s="11"/>
      <c r="AL142" s="14"/>
      <c r="AM142" s="10">
        <v>1</v>
      </c>
      <c r="AN142" s="11"/>
      <c r="AO142" s="74">
        <f t="shared" si="2807"/>
        <v>802</v>
      </c>
      <c r="AP142" s="74">
        <f t="shared" si="2807"/>
        <v>66</v>
      </c>
      <c r="AQ142" s="11">
        <v>343</v>
      </c>
      <c r="AR142" s="12">
        <f t="shared" si="2754"/>
        <v>0.47007481296758102</v>
      </c>
      <c r="AS142" s="11">
        <v>34</v>
      </c>
      <c r="AT142" s="12">
        <f t="shared" si="2755"/>
        <v>9.0185676392572939E-2</v>
      </c>
      <c r="AU142" s="13"/>
      <c r="AV142" s="11"/>
      <c r="AW142" s="11"/>
      <c r="AX142" s="14"/>
      <c r="AY142" s="10">
        <v>2</v>
      </c>
      <c r="AZ142" s="11"/>
      <c r="BA142" s="74">
        <f t="shared" si="2808"/>
        <v>788</v>
      </c>
      <c r="BB142" s="74">
        <f t="shared" si="2808"/>
        <v>64</v>
      </c>
      <c r="BC142" s="11">
        <v>306</v>
      </c>
      <c r="BD142" s="12">
        <f t="shared" si="2757"/>
        <v>0.43527918781725888</v>
      </c>
      <c r="BE142" s="11">
        <v>37</v>
      </c>
      <c r="BF142" s="12">
        <f t="shared" si="2758"/>
        <v>0.10787172011661808</v>
      </c>
      <c r="BG142" s="13"/>
      <c r="BH142" s="11"/>
      <c r="BI142" s="11"/>
      <c r="BJ142" s="14"/>
      <c r="BK142" s="10"/>
      <c r="BL142" s="11"/>
      <c r="BM142" s="74">
        <f t="shared" si="2809"/>
        <v>0</v>
      </c>
      <c r="BN142" s="74">
        <f t="shared" si="2809"/>
        <v>0</v>
      </c>
      <c r="BO142" s="11"/>
      <c r="BP142" s="12" t="e">
        <f t="shared" si="2760"/>
        <v>#DIV/0!</v>
      </c>
      <c r="BQ142" s="11"/>
      <c r="BR142" s="12" t="e">
        <f t="shared" si="2761"/>
        <v>#DIV/0!</v>
      </c>
      <c r="BS142" s="13"/>
      <c r="BT142" s="11"/>
      <c r="BU142" s="11"/>
      <c r="BV142" s="14"/>
      <c r="BW142" s="10"/>
      <c r="BX142" s="11"/>
      <c r="BY142" s="74">
        <f t="shared" si="2810"/>
        <v>0</v>
      </c>
      <c r="BZ142" s="74">
        <f t="shared" si="2810"/>
        <v>0</v>
      </c>
      <c r="CA142" s="11"/>
      <c r="CB142" s="12" t="e">
        <f t="shared" si="2763"/>
        <v>#DIV/0!</v>
      </c>
      <c r="CC142" s="11"/>
      <c r="CD142" s="12" t="e">
        <f t="shared" si="2764"/>
        <v>#DIV/0!</v>
      </c>
      <c r="CE142" s="13"/>
      <c r="CF142" s="11"/>
      <c r="CG142" s="11"/>
      <c r="CH142" s="14"/>
      <c r="CI142" s="10"/>
      <c r="CJ142" s="11"/>
      <c r="CK142" s="74">
        <f t="shared" si="2811"/>
        <v>0</v>
      </c>
      <c r="CL142" s="74">
        <f t="shared" si="2811"/>
        <v>0</v>
      </c>
      <c r="CM142" s="11"/>
      <c r="CN142" s="12" t="e">
        <f t="shared" si="2766"/>
        <v>#DIV/0!</v>
      </c>
      <c r="CO142" s="11"/>
      <c r="CP142" s="12" t="e">
        <f t="shared" si="2767"/>
        <v>#DIV/0!</v>
      </c>
      <c r="CQ142" s="13"/>
      <c r="CR142" s="11"/>
      <c r="CS142" s="11"/>
      <c r="CT142" s="14"/>
      <c r="CU142" s="10"/>
      <c r="CV142" s="11"/>
      <c r="CW142" s="74">
        <f t="shared" si="2812"/>
        <v>0</v>
      </c>
      <c r="CX142" s="74">
        <f t="shared" si="2812"/>
        <v>0</v>
      </c>
      <c r="CY142" s="11"/>
      <c r="CZ142" s="12" t="e">
        <f t="shared" si="2769"/>
        <v>#DIV/0!</v>
      </c>
      <c r="DA142" s="11"/>
      <c r="DB142" s="12" t="e">
        <f t="shared" si="2770"/>
        <v>#DIV/0!</v>
      </c>
      <c r="DC142" s="13"/>
      <c r="DD142" s="11"/>
      <c r="DE142" s="11"/>
      <c r="DF142" s="14"/>
      <c r="DG142" s="10"/>
      <c r="DH142" s="11"/>
      <c r="DI142" s="74">
        <f t="shared" si="2813"/>
        <v>0</v>
      </c>
      <c r="DJ142" s="74">
        <f t="shared" si="2813"/>
        <v>0</v>
      </c>
      <c r="DK142" s="11"/>
      <c r="DL142" s="12" t="e">
        <f t="shared" si="2772"/>
        <v>#DIV/0!</v>
      </c>
      <c r="DM142" s="11"/>
      <c r="DN142" s="12" t="e">
        <f t="shared" si="2773"/>
        <v>#DIV/0!</v>
      </c>
      <c r="DO142" s="13"/>
      <c r="DP142" s="11"/>
      <c r="DQ142" s="11"/>
      <c r="DR142" s="14"/>
      <c r="DS142" s="10"/>
      <c r="DT142" s="11"/>
      <c r="DU142" s="74">
        <f t="shared" si="2814"/>
        <v>0</v>
      </c>
      <c r="DV142" s="74">
        <f t="shared" si="2814"/>
        <v>0</v>
      </c>
      <c r="DW142" s="11"/>
      <c r="DX142" s="12" t="e">
        <f t="shared" si="2775"/>
        <v>#DIV/0!</v>
      </c>
      <c r="DY142" s="11"/>
      <c r="DZ142" s="12" t="e">
        <f t="shared" si="2776"/>
        <v>#DIV/0!</v>
      </c>
      <c r="EA142" s="13"/>
      <c r="EB142" s="11"/>
      <c r="EC142" s="11"/>
      <c r="ED142" s="14"/>
      <c r="EE142" s="10"/>
      <c r="EF142" s="11"/>
      <c r="EG142" s="74">
        <f t="shared" si="2815"/>
        <v>0</v>
      </c>
      <c r="EH142" s="74">
        <f t="shared" si="2815"/>
        <v>0</v>
      </c>
      <c r="EI142" s="11"/>
      <c r="EJ142" s="12" t="e">
        <f t="shared" si="2778"/>
        <v>#DIV/0!</v>
      </c>
      <c r="EK142" s="11"/>
      <c r="EL142" s="12" t="e">
        <f t="shared" si="2779"/>
        <v>#DIV/0!</v>
      </c>
      <c r="EM142" s="13"/>
      <c r="EN142" s="11"/>
      <c r="EO142" s="11"/>
      <c r="EP142" s="14"/>
      <c r="EQ142" s="10"/>
      <c r="ER142" s="11"/>
      <c r="ES142" s="74">
        <f t="shared" si="2816"/>
        <v>0</v>
      </c>
      <c r="ET142" s="74">
        <f t="shared" si="2816"/>
        <v>0</v>
      </c>
      <c r="EU142" s="11"/>
      <c r="EV142" s="12" t="e">
        <f t="shared" si="2781"/>
        <v>#DIV/0!</v>
      </c>
      <c r="EW142" s="11"/>
      <c r="EX142" s="12" t="e">
        <f t="shared" si="2782"/>
        <v>#DIV/0!</v>
      </c>
      <c r="EY142" s="13"/>
      <c r="EZ142" s="11"/>
      <c r="FA142" s="11"/>
      <c r="FB142" s="14"/>
      <c r="FC142" s="10"/>
      <c r="FD142" s="11"/>
      <c r="FE142" s="74">
        <f t="shared" si="2817"/>
        <v>0</v>
      </c>
      <c r="FF142" s="74">
        <f t="shared" si="2817"/>
        <v>0</v>
      </c>
      <c r="FG142" s="11"/>
      <c r="FH142" s="12" t="e">
        <f t="shared" si="2784"/>
        <v>#DIV/0!</v>
      </c>
      <c r="FI142" s="11"/>
      <c r="FJ142" s="12" t="e">
        <f t="shared" si="2785"/>
        <v>#DIV/0!</v>
      </c>
      <c r="FK142" s="13"/>
      <c r="FL142" s="11"/>
      <c r="FM142" s="11"/>
      <c r="FN142" s="14"/>
      <c r="FO142" s="10"/>
      <c r="FP142" s="11"/>
      <c r="FQ142" s="74">
        <f t="shared" si="2818"/>
        <v>0</v>
      </c>
      <c r="FR142" s="74">
        <f t="shared" si="2818"/>
        <v>0</v>
      </c>
      <c r="FS142" s="11"/>
      <c r="FT142" s="12" t="e">
        <f t="shared" si="2787"/>
        <v>#DIV/0!</v>
      </c>
      <c r="FU142" s="11"/>
      <c r="FV142" s="12" t="e">
        <f t="shared" si="2788"/>
        <v>#DIV/0!</v>
      </c>
      <c r="FW142" s="13"/>
      <c r="FX142" s="11"/>
      <c r="FY142" s="11"/>
      <c r="FZ142" s="14"/>
      <c r="GA142" s="10"/>
      <c r="GB142" s="11"/>
      <c r="GC142" s="74">
        <f t="shared" si="2819"/>
        <v>0</v>
      </c>
      <c r="GD142" s="74">
        <f t="shared" si="2819"/>
        <v>0</v>
      </c>
      <c r="GE142" s="11"/>
      <c r="GF142" s="12" t="e">
        <f t="shared" si="2790"/>
        <v>#DIV/0!</v>
      </c>
      <c r="GG142" s="11"/>
      <c r="GH142" s="12" t="e">
        <f t="shared" si="2791"/>
        <v>#DIV/0!</v>
      </c>
      <c r="GI142" s="13"/>
      <c r="GJ142" s="11"/>
      <c r="GK142" s="11"/>
      <c r="GL142" s="14"/>
      <c r="GM142" s="10"/>
      <c r="GN142" s="11"/>
      <c r="GO142" s="74">
        <f t="shared" si="2820"/>
        <v>0</v>
      </c>
      <c r="GP142" s="74">
        <f t="shared" si="2820"/>
        <v>0</v>
      </c>
      <c r="GQ142" s="11"/>
      <c r="GR142" s="12" t="e">
        <f t="shared" si="2793"/>
        <v>#DIV/0!</v>
      </c>
      <c r="GS142" s="11"/>
      <c r="GT142" s="12" t="e">
        <f t="shared" si="2794"/>
        <v>#DIV/0!</v>
      </c>
      <c r="GU142" s="13"/>
      <c r="GV142" s="11"/>
      <c r="GW142" s="11"/>
      <c r="GX142" s="14"/>
      <c r="GY142" s="10"/>
      <c r="GZ142" s="11"/>
      <c r="HA142" s="74">
        <f t="shared" si="2821"/>
        <v>0</v>
      </c>
      <c r="HB142" s="74">
        <f t="shared" si="2821"/>
        <v>0</v>
      </c>
      <c r="HC142" s="11"/>
      <c r="HD142" s="12" t="e">
        <f t="shared" si="2796"/>
        <v>#DIV/0!</v>
      </c>
      <c r="HE142" s="11"/>
      <c r="HF142" s="12" t="e">
        <f t="shared" si="2797"/>
        <v>#DIV/0!</v>
      </c>
      <c r="HG142" s="13"/>
      <c r="HH142" s="11"/>
      <c r="HI142" s="11"/>
      <c r="HJ142" s="14"/>
      <c r="HK142" s="10">
        <f t="shared" si="2798"/>
        <v>4</v>
      </c>
      <c r="HL142" s="11">
        <f t="shared" si="2798"/>
        <v>0</v>
      </c>
      <c r="HM142" s="11">
        <f t="shared" si="2798"/>
        <v>3266</v>
      </c>
      <c r="HN142" s="11">
        <f t="shared" si="2798"/>
        <v>271</v>
      </c>
      <c r="HO142" s="11">
        <f t="shared" si="2799"/>
        <v>1484</v>
      </c>
      <c r="HP142" s="215">
        <f>+(HO142)/HM142</f>
        <v>0.45437844458052662</v>
      </c>
      <c r="HQ142" s="15">
        <f t="shared" si="2801"/>
        <v>130</v>
      </c>
      <c r="HR142" s="12">
        <f t="shared" si="2822"/>
        <v>8.7601078167115903E-2</v>
      </c>
      <c r="HS142" s="16">
        <v>66</v>
      </c>
      <c r="HT142" s="17">
        <v>1280</v>
      </c>
      <c r="HU142" s="16">
        <f t="shared" si="2802"/>
        <v>86.253369272237208</v>
      </c>
      <c r="HV142" s="15"/>
      <c r="HW142" s="14"/>
    </row>
    <row r="143" spans="1:231" ht="18.75" x14ac:dyDescent="0.25">
      <c r="A143" s="226"/>
      <c r="B143" s="41">
        <f t="shared" si="2452"/>
        <v>44536</v>
      </c>
      <c r="C143" s="10">
        <v>1</v>
      </c>
      <c r="D143" s="11">
        <v>1</v>
      </c>
      <c r="E143" s="74">
        <f t="shared" si="2803"/>
        <v>796</v>
      </c>
      <c r="F143" s="74">
        <f t="shared" si="2803"/>
        <v>63</v>
      </c>
      <c r="G143" s="11">
        <v>381</v>
      </c>
      <c r="H143" s="12">
        <f t="shared" si="2746"/>
        <v>0.51381909547738691</v>
      </c>
      <c r="I143" s="11">
        <v>28</v>
      </c>
      <c r="J143" s="12">
        <f t="shared" si="2804"/>
        <v>6.8459657701711488E-2</v>
      </c>
      <c r="K143" s="11"/>
      <c r="L143" s="11"/>
      <c r="M143" s="18"/>
      <c r="N143" s="20"/>
      <c r="O143" s="10"/>
      <c r="P143" s="11"/>
      <c r="Q143" s="74">
        <f t="shared" si="2805"/>
        <v>809</v>
      </c>
      <c r="R143" s="74">
        <f t="shared" si="2805"/>
        <v>68</v>
      </c>
      <c r="S143" s="11">
        <v>338</v>
      </c>
      <c r="T143" s="12">
        <f t="shared" si="2748"/>
        <v>0.45117428924598268</v>
      </c>
      <c r="U143" s="11">
        <v>27</v>
      </c>
      <c r="V143" s="12">
        <f t="shared" si="2749"/>
        <v>7.3972602739726029E-2</v>
      </c>
      <c r="W143" s="11"/>
      <c r="X143" s="11"/>
      <c r="Y143" s="18"/>
      <c r="Z143" s="20"/>
      <c r="AA143" s="10"/>
      <c r="AB143" s="11"/>
      <c r="AC143" s="74">
        <f t="shared" si="2806"/>
        <v>70</v>
      </c>
      <c r="AD143" s="74">
        <f t="shared" si="2806"/>
        <v>9</v>
      </c>
      <c r="AE143" s="11">
        <v>28</v>
      </c>
      <c r="AF143" s="12">
        <f t="shared" si="2751"/>
        <v>0.44285714285714284</v>
      </c>
      <c r="AG143" s="11">
        <v>3</v>
      </c>
      <c r="AH143" s="12">
        <f t="shared" si="2752"/>
        <v>9.6774193548387094E-2</v>
      </c>
      <c r="AI143" s="11"/>
      <c r="AJ143" s="11"/>
      <c r="AK143" s="18"/>
      <c r="AL143" s="20"/>
      <c r="AM143" s="10"/>
      <c r="AN143" s="11"/>
      <c r="AO143" s="74">
        <f t="shared" si="2807"/>
        <v>802</v>
      </c>
      <c r="AP143" s="74">
        <f t="shared" si="2807"/>
        <v>66</v>
      </c>
      <c r="AQ143" s="11">
        <v>332</v>
      </c>
      <c r="AR143" s="12">
        <f t="shared" si="2754"/>
        <v>0.44389027431421446</v>
      </c>
      <c r="AS143" s="11">
        <v>24</v>
      </c>
      <c r="AT143" s="12">
        <f t="shared" si="2755"/>
        <v>6.741573033707865E-2</v>
      </c>
      <c r="AU143" s="11"/>
      <c r="AV143" s="11"/>
      <c r="AW143" s="18"/>
      <c r="AX143" s="20"/>
      <c r="AY143" s="10"/>
      <c r="AZ143" s="11"/>
      <c r="BA143" s="74">
        <f t="shared" si="2808"/>
        <v>788</v>
      </c>
      <c r="BB143" s="74">
        <f t="shared" si="2808"/>
        <v>64</v>
      </c>
      <c r="BC143" s="11">
        <v>337</v>
      </c>
      <c r="BD143" s="12">
        <f t="shared" si="2757"/>
        <v>0.46700507614213199</v>
      </c>
      <c r="BE143" s="11">
        <v>31</v>
      </c>
      <c r="BF143" s="12">
        <f t="shared" si="2758"/>
        <v>8.4239130434782608E-2</v>
      </c>
      <c r="BG143" s="11"/>
      <c r="BH143" s="11"/>
      <c r="BI143" s="18"/>
      <c r="BJ143" s="20"/>
      <c r="BK143" s="10"/>
      <c r="BL143" s="11"/>
      <c r="BM143" s="74">
        <f t="shared" si="2809"/>
        <v>0</v>
      </c>
      <c r="BN143" s="74">
        <f t="shared" si="2809"/>
        <v>0</v>
      </c>
      <c r="BO143" s="11"/>
      <c r="BP143" s="12" t="e">
        <f t="shared" si="2760"/>
        <v>#DIV/0!</v>
      </c>
      <c r="BQ143" s="11"/>
      <c r="BR143" s="12" t="e">
        <f t="shared" si="2761"/>
        <v>#DIV/0!</v>
      </c>
      <c r="BS143" s="11"/>
      <c r="BT143" s="11"/>
      <c r="BU143" s="18"/>
      <c r="BV143" s="20"/>
      <c r="BW143" s="10"/>
      <c r="BX143" s="11"/>
      <c r="BY143" s="74">
        <f t="shared" si="2810"/>
        <v>0</v>
      </c>
      <c r="BZ143" s="74">
        <f t="shared" si="2810"/>
        <v>0</v>
      </c>
      <c r="CA143" s="11"/>
      <c r="CB143" s="12" t="e">
        <f t="shared" si="2763"/>
        <v>#DIV/0!</v>
      </c>
      <c r="CC143" s="11"/>
      <c r="CD143" s="12" t="e">
        <f t="shared" si="2764"/>
        <v>#DIV/0!</v>
      </c>
      <c r="CE143" s="11"/>
      <c r="CF143" s="11"/>
      <c r="CG143" s="18"/>
      <c r="CH143" s="20"/>
      <c r="CI143" s="10"/>
      <c r="CJ143" s="11"/>
      <c r="CK143" s="74">
        <f t="shared" si="2811"/>
        <v>0</v>
      </c>
      <c r="CL143" s="74">
        <f t="shared" si="2811"/>
        <v>0</v>
      </c>
      <c r="CM143" s="11"/>
      <c r="CN143" s="12" t="e">
        <f t="shared" si="2766"/>
        <v>#DIV/0!</v>
      </c>
      <c r="CO143" s="11"/>
      <c r="CP143" s="12" t="e">
        <f t="shared" si="2767"/>
        <v>#DIV/0!</v>
      </c>
      <c r="CQ143" s="11"/>
      <c r="CR143" s="11"/>
      <c r="CS143" s="18"/>
      <c r="CT143" s="20"/>
      <c r="CU143" s="10"/>
      <c r="CV143" s="11"/>
      <c r="CW143" s="74">
        <f t="shared" si="2812"/>
        <v>0</v>
      </c>
      <c r="CX143" s="74">
        <f t="shared" si="2812"/>
        <v>0</v>
      </c>
      <c r="CY143" s="11"/>
      <c r="CZ143" s="12" t="e">
        <f t="shared" si="2769"/>
        <v>#DIV/0!</v>
      </c>
      <c r="DA143" s="11"/>
      <c r="DB143" s="12" t="e">
        <f t="shared" si="2770"/>
        <v>#DIV/0!</v>
      </c>
      <c r="DC143" s="11"/>
      <c r="DD143" s="11"/>
      <c r="DE143" s="18"/>
      <c r="DF143" s="20"/>
      <c r="DG143" s="10"/>
      <c r="DH143" s="11"/>
      <c r="DI143" s="74">
        <f t="shared" si="2813"/>
        <v>0</v>
      </c>
      <c r="DJ143" s="74">
        <f t="shared" si="2813"/>
        <v>0</v>
      </c>
      <c r="DK143" s="11"/>
      <c r="DL143" s="12" t="e">
        <f t="shared" si="2772"/>
        <v>#DIV/0!</v>
      </c>
      <c r="DM143" s="11"/>
      <c r="DN143" s="12" t="e">
        <f t="shared" si="2773"/>
        <v>#DIV/0!</v>
      </c>
      <c r="DO143" s="11"/>
      <c r="DP143" s="11"/>
      <c r="DQ143" s="18"/>
      <c r="DR143" s="20"/>
      <c r="DS143" s="10"/>
      <c r="DT143" s="11"/>
      <c r="DU143" s="74">
        <f t="shared" si="2814"/>
        <v>0</v>
      </c>
      <c r="DV143" s="74">
        <f t="shared" si="2814"/>
        <v>0</v>
      </c>
      <c r="DW143" s="11"/>
      <c r="DX143" s="12" t="e">
        <f t="shared" si="2775"/>
        <v>#DIV/0!</v>
      </c>
      <c r="DY143" s="11"/>
      <c r="DZ143" s="12" t="e">
        <f t="shared" si="2776"/>
        <v>#DIV/0!</v>
      </c>
      <c r="EA143" s="11"/>
      <c r="EB143" s="11"/>
      <c r="EC143" s="18"/>
      <c r="ED143" s="20"/>
      <c r="EE143" s="10"/>
      <c r="EF143" s="11"/>
      <c r="EG143" s="74">
        <f t="shared" si="2815"/>
        <v>0</v>
      </c>
      <c r="EH143" s="74">
        <f t="shared" si="2815"/>
        <v>0</v>
      </c>
      <c r="EI143" s="11"/>
      <c r="EJ143" s="12" t="e">
        <f t="shared" si="2778"/>
        <v>#DIV/0!</v>
      </c>
      <c r="EK143" s="11"/>
      <c r="EL143" s="12" t="e">
        <f t="shared" si="2779"/>
        <v>#DIV/0!</v>
      </c>
      <c r="EM143" s="11"/>
      <c r="EN143" s="11"/>
      <c r="EO143" s="18"/>
      <c r="EP143" s="20"/>
      <c r="EQ143" s="10"/>
      <c r="ER143" s="11"/>
      <c r="ES143" s="74">
        <f t="shared" si="2816"/>
        <v>0</v>
      </c>
      <c r="ET143" s="74">
        <f t="shared" si="2816"/>
        <v>0</v>
      </c>
      <c r="EU143" s="11"/>
      <c r="EV143" s="12" t="e">
        <f t="shared" si="2781"/>
        <v>#DIV/0!</v>
      </c>
      <c r="EW143" s="11"/>
      <c r="EX143" s="12" t="e">
        <f t="shared" si="2782"/>
        <v>#DIV/0!</v>
      </c>
      <c r="EY143" s="11"/>
      <c r="EZ143" s="11"/>
      <c r="FA143" s="18"/>
      <c r="FB143" s="20"/>
      <c r="FC143" s="10"/>
      <c r="FD143" s="11"/>
      <c r="FE143" s="74">
        <f t="shared" si="2817"/>
        <v>0</v>
      </c>
      <c r="FF143" s="74">
        <f t="shared" si="2817"/>
        <v>0</v>
      </c>
      <c r="FG143" s="11"/>
      <c r="FH143" s="12" t="e">
        <f t="shared" si="2784"/>
        <v>#DIV/0!</v>
      </c>
      <c r="FI143" s="11"/>
      <c r="FJ143" s="12" t="e">
        <f t="shared" si="2785"/>
        <v>#DIV/0!</v>
      </c>
      <c r="FK143" s="11"/>
      <c r="FL143" s="11"/>
      <c r="FM143" s="18"/>
      <c r="FN143" s="20"/>
      <c r="FO143" s="10"/>
      <c r="FP143" s="11"/>
      <c r="FQ143" s="74">
        <f t="shared" si="2818"/>
        <v>0</v>
      </c>
      <c r="FR143" s="74">
        <f t="shared" si="2818"/>
        <v>0</v>
      </c>
      <c r="FS143" s="11"/>
      <c r="FT143" s="12" t="e">
        <f t="shared" si="2787"/>
        <v>#DIV/0!</v>
      </c>
      <c r="FU143" s="11"/>
      <c r="FV143" s="12" t="e">
        <f t="shared" si="2788"/>
        <v>#DIV/0!</v>
      </c>
      <c r="FW143" s="11"/>
      <c r="FX143" s="11"/>
      <c r="FY143" s="18"/>
      <c r="FZ143" s="20"/>
      <c r="GA143" s="10"/>
      <c r="GB143" s="11"/>
      <c r="GC143" s="74">
        <f t="shared" si="2819"/>
        <v>0</v>
      </c>
      <c r="GD143" s="74">
        <f t="shared" si="2819"/>
        <v>0</v>
      </c>
      <c r="GE143" s="11"/>
      <c r="GF143" s="12" t="e">
        <f t="shared" si="2790"/>
        <v>#DIV/0!</v>
      </c>
      <c r="GG143" s="11"/>
      <c r="GH143" s="12" t="e">
        <f t="shared" si="2791"/>
        <v>#DIV/0!</v>
      </c>
      <c r="GI143" s="11"/>
      <c r="GJ143" s="11"/>
      <c r="GK143" s="18"/>
      <c r="GL143" s="20"/>
      <c r="GM143" s="10"/>
      <c r="GN143" s="11"/>
      <c r="GO143" s="74">
        <f t="shared" si="2820"/>
        <v>0</v>
      </c>
      <c r="GP143" s="74">
        <f t="shared" si="2820"/>
        <v>0</v>
      </c>
      <c r="GQ143" s="11"/>
      <c r="GR143" s="12" t="e">
        <f t="shared" si="2793"/>
        <v>#DIV/0!</v>
      </c>
      <c r="GS143" s="11"/>
      <c r="GT143" s="12" t="e">
        <f t="shared" si="2794"/>
        <v>#DIV/0!</v>
      </c>
      <c r="GU143" s="11"/>
      <c r="GV143" s="11"/>
      <c r="GW143" s="18"/>
      <c r="GX143" s="20"/>
      <c r="GY143" s="10"/>
      <c r="GZ143" s="11"/>
      <c r="HA143" s="74">
        <f t="shared" si="2821"/>
        <v>0</v>
      </c>
      <c r="HB143" s="74">
        <f t="shared" si="2821"/>
        <v>0</v>
      </c>
      <c r="HC143" s="11"/>
      <c r="HD143" s="12" t="e">
        <f t="shared" si="2796"/>
        <v>#DIV/0!</v>
      </c>
      <c r="HE143" s="11"/>
      <c r="HF143" s="12" t="e">
        <f t="shared" si="2797"/>
        <v>#DIV/0!</v>
      </c>
      <c r="HG143" s="11"/>
      <c r="HH143" s="11"/>
      <c r="HI143" s="18"/>
      <c r="HJ143" s="20"/>
      <c r="HK143" s="10">
        <f t="shared" si="2798"/>
        <v>1</v>
      </c>
      <c r="HL143" s="11">
        <f t="shared" si="2798"/>
        <v>1</v>
      </c>
      <c r="HM143" s="11">
        <f t="shared" si="2798"/>
        <v>3265</v>
      </c>
      <c r="HN143" s="11">
        <f t="shared" si="2798"/>
        <v>270</v>
      </c>
      <c r="HO143" s="11">
        <f t="shared" si="2799"/>
        <v>1529</v>
      </c>
      <c r="HP143" s="215">
        <f t="shared" ref="HP143:HP146" si="2823">+(HO143)/HM143</f>
        <v>0.4683001531393568</v>
      </c>
      <c r="HQ143" s="15">
        <f t="shared" si="2801"/>
        <v>113</v>
      </c>
      <c r="HR143" s="12">
        <f t="shared" si="2822"/>
        <v>7.3904512753433613E-2</v>
      </c>
      <c r="HS143" s="16">
        <v>65.900000000000006</v>
      </c>
      <c r="HT143" s="17">
        <v>1338</v>
      </c>
      <c r="HU143" s="16">
        <f t="shared" si="2802"/>
        <v>87.508175277959452</v>
      </c>
      <c r="HV143" s="18"/>
      <c r="HW143" s="20"/>
    </row>
    <row r="144" spans="1:231" ht="18.75" x14ac:dyDescent="0.25">
      <c r="A144" s="226"/>
      <c r="B144" s="41">
        <f t="shared" si="2452"/>
        <v>44537</v>
      </c>
      <c r="C144" s="10"/>
      <c r="D144" s="11"/>
      <c r="E144" s="74">
        <f t="shared" si="2803"/>
        <v>796</v>
      </c>
      <c r="F144" s="74">
        <f t="shared" si="2803"/>
        <v>63</v>
      </c>
      <c r="G144" s="11">
        <v>381</v>
      </c>
      <c r="H144" s="12">
        <f t="shared" si="2746"/>
        <v>0.52638190954773867</v>
      </c>
      <c r="I144" s="11">
        <v>38</v>
      </c>
      <c r="J144" s="12">
        <f t="shared" si="2804"/>
        <v>9.0692124105011929E-2</v>
      </c>
      <c r="K144" s="13"/>
      <c r="L144" s="13"/>
      <c r="M144" s="25">
        <v>4065</v>
      </c>
      <c r="N144" s="38">
        <v>4460</v>
      </c>
      <c r="O144" s="10"/>
      <c r="P144" s="11"/>
      <c r="Q144" s="74">
        <f t="shared" si="2805"/>
        <v>809</v>
      </c>
      <c r="R144" s="74">
        <f t="shared" si="2805"/>
        <v>68</v>
      </c>
      <c r="S144" s="11">
        <v>343</v>
      </c>
      <c r="T144" s="12">
        <f t="shared" si="2748"/>
        <v>0.44746600741656367</v>
      </c>
      <c r="U144" s="11">
        <v>19</v>
      </c>
      <c r="V144" s="12">
        <f t="shared" si="2749"/>
        <v>5.2486187845303865E-2</v>
      </c>
      <c r="W144" s="13"/>
      <c r="X144" s="13"/>
      <c r="Y144" s="25">
        <v>4065</v>
      </c>
      <c r="Z144" s="38">
        <v>4460</v>
      </c>
      <c r="AA144" s="10">
        <v>3</v>
      </c>
      <c r="AB144" s="11"/>
      <c r="AC144" s="74">
        <f t="shared" si="2806"/>
        <v>67</v>
      </c>
      <c r="AD144" s="74">
        <f t="shared" si="2806"/>
        <v>9</v>
      </c>
      <c r="AE144" s="11">
        <v>30</v>
      </c>
      <c r="AF144" s="12">
        <f t="shared" si="2751"/>
        <v>0.44776119402985076</v>
      </c>
      <c r="AG144" s="11">
        <v>0</v>
      </c>
      <c r="AH144" s="12">
        <f t="shared" si="2752"/>
        <v>0</v>
      </c>
      <c r="AI144" s="13"/>
      <c r="AJ144" s="13"/>
      <c r="AK144" s="25">
        <v>4065</v>
      </c>
      <c r="AL144" s="38">
        <v>4460</v>
      </c>
      <c r="AM144" s="10"/>
      <c r="AN144" s="11"/>
      <c r="AO144" s="74">
        <f t="shared" si="2807"/>
        <v>802</v>
      </c>
      <c r="AP144" s="74">
        <f t="shared" si="2807"/>
        <v>66</v>
      </c>
      <c r="AQ144" s="11">
        <v>341</v>
      </c>
      <c r="AR144" s="12">
        <f t="shared" si="2754"/>
        <v>0.45635910224438903</v>
      </c>
      <c r="AS144" s="11">
        <v>25</v>
      </c>
      <c r="AT144" s="12">
        <f t="shared" si="2755"/>
        <v>6.8306010928961755E-2</v>
      </c>
      <c r="AU144" s="13"/>
      <c r="AV144" s="13"/>
      <c r="AW144" s="25">
        <v>4065</v>
      </c>
      <c r="AX144" s="38">
        <v>4460</v>
      </c>
      <c r="AY144" s="10"/>
      <c r="AZ144" s="11"/>
      <c r="BA144" s="74">
        <f t="shared" si="2808"/>
        <v>788</v>
      </c>
      <c r="BB144" s="74">
        <f t="shared" si="2808"/>
        <v>64</v>
      </c>
      <c r="BC144" s="11">
        <v>310</v>
      </c>
      <c r="BD144" s="12">
        <f t="shared" si="2757"/>
        <v>0.42385786802030456</v>
      </c>
      <c r="BE144" s="11">
        <v>24</v>
      </c>
      <c r="BF144" s="12">
        <f t="shared" si="2758"/>
        <v>7.1856287425149698E-2</v>
      </c>
      <c r="BG144" s="13"/>
      <c r="BH144" s="13"/>
      <c r="BI144" s="25">
        <v>4065</v>
      </c>
      <c r="BJ144" s="38">
        <v>4460</v>
      </c>
      <c r="BK144" s="10"/>
      <c r="BL144" s="11"/>
      <c r="BM144" s="74">
        <f t="shared" si="2809"/>
        <v>0</v>
      </c>
      <c r="BN144" s="74">
        <f t="shared" si="2809"/>
        <v>0</v>
      </c>
      <c r="BO144" s="11"/>
      <c r="BP144" s="12" t="e">
        <f t="shared" si="2760"/>
        <v>#DIV/0!</v>
      </c>
      <c r="BQ144" s="11"/>
      <c r="BR144" s="12" t="e">
        <f t="shared" si="2761"/>
        <v>#DIV/0!</v>
      </c>
      <c r="BS144" s="13"/>
      <c r="BT144" s="13"/>
      <c r="BU144" s="25"/>
      <c r="BV144" s="38"/>
      <c r="BW144" s="10"/>
      <c r="BX144" s="11"/>
      <c r="BY144" s="74">
        <f t="shared" si="2810"/>
        <v>0</v>
      </c>
      <c r="BZ144" s="74">
        <f t="shared" si="2810"/>
        <v>0</v>
      </c>
      <c r="CA144" s="11"/>
      <c r="CB144" s="12" t="e">
        <f t="shared" si="2763"/>
        <v>#DIV/0!</v>
      </c>
      <c r="CC144" s="11"/>
      <c r="CD144" s="12" t="e">
        <f t="shared" si="2764"/>
        <v>#DIV/0!</v>
      </c>
      <c r="CE144" s="13"/>
      <c r="CF144" s="13"/>
      <c r="CG144" s="25"/>
      <c r="CH144" s="38"/>
      <c r="CI144" s="10"/>
      <c r="CJ144" s="11"/>
      <c r="CK144" s="74">
        <f t="shared" si="2811"/>
        <v>0</v>
      </c>
      <c r="CL144" s="74">
        <f t="shared" si="2811"/>
        <v>0</v>
      </c>
      <c r="CM144" s="11"/>
      <c r="CN144" s="12" t="e">
        <f t="shared" si="2766"/>
        <v>#DIV/0!</v>
      </c>
      <c r="CO144" s="11"/>
      <c r="CP144" s="12" t="e">
        <f t="shared" si="2767"/>
        <v>#DIV/0!</v>
      </c>
      <c r="CQ144" s="13"/>
      <c r="CR144" s="13"/>
      <c r="CS144" s="25"/>
      <c r="CT144" s="38"/>
      <c r="CU144" s="10"/>
      <c r="CV144" s="11"/>
      <c r="CW144" s="74">
        <f t="shared" si="2812"/>
        <v>0</v>
      </c>
      <c r="CX144" s="74">
        <f t="shared" si="2812"/>
        <v>0</v>
      </c>
      <c r="CY144" s="11"/>
      <c r="CZ144" s="12" t="e">
        <f t="shared" si="2769"/>
        <v>#DIV/0!</v>
      </c>
      <c r="DA144" s="11"/>
      <c r="DB144" s="12" t="e">
        <f t="shared" si="2770"/>
        <v>#DIV/0!</v>
      </c>
      <c r="DC144" s="13"/>
      <c r="DD144" s="13"/>
      <c r="DE144" s="25"/>
      <c r="DF144" s="38"/>
      <c r="DG144" s="10"/>
      <c r="DH144" s="11"/>
      <c r="DI144" s="74">
        <f t="shared" si="2813"/>
        <v>0</v>
      </c>
      <c r="DJ144" s="74">
        <f t="shared" si="2813"/>
        <v>0</v>
      </c>
      <c r="DK144" s="11"/>
      <c r="DL144" s="12" t="e">
        <f t="shared" si="2772"/>
        <v>#DIV/0!</v>
      </c>
      <c r="DM144" s="11"/>
      <c r="DN144" s="12" t="e">
        <f t="shared" si="2773"/>
        <v>#DIV/0!</v>
      </c>
      <c r="DO144" s="13"/>
      <c r="DP144" s="13"/>
      <c r="DQ144" s="25"/>
      <c r="DR144" s="38"/>
      <c r="DS144" s="10"/>
      <c r="DT144" s="11"/>
      <c r="DU144" s="74">
        <f t="shared" si="2814"/>
        <v>0</v>
      </c>
      <c r="DV144" s="74">
        <f t="shared" si="2814"/>
        <v>0</v>
      </c>
      <c r="DW144" s="11"/>
      <c r="DX144" s="12" t="e">
        <f t="shared" si="2775"/>
        <v>#DIV/0!</v>
      </c>
      <c r="DY144" s="11"/>
      <c r="DZ144" s="12" t="e">
        <f t="shared" si="2776"/>
        <v>#DIV/0!</v>
      </c>
      <c r="EA144" s="13"/>
      <c r="EB144" s="13"/>
      <c r="EC144" s="25"/>
      <c r="ED144" s="38"/>
      <c r="EE144" s="10"/>
      <c r="EF144" s="11"/>
      <c r="EG144" s="74">
        <f t="shared" si="2815"/>
        <v>0</v>
      </c>
      <c r="EH144" s="74">
        <f t="shared" si="2815"/>
        <v>0</v>
      </c>
      <c r="EI144" s="11"/>
      <c r="EJ144" s="12" t="e">
        <f t="shared" si="2778"/>
        <v>#DIV/0!</v>
      </c>
      <c r="EK144" s="11"/>
      <c r="EL144" s="12" t="e">
        <f t="shared" si="2779"/>
        <v>#DIV/0!</v>
      </c>
      <c r="EM144" s="13"/>
      <c r="EN144" s="13"/>
      <c r="EO144" s="25"/>
      <c r="EP144" s="38"/>
      <c r="EQ144" s="10"/>
      <c r="ER144" s="11"/>
      <c r="ES144" s="74">
        <f t="shared" si="2816"/>
        <v>0</v>
      </c>
      <c r="ET144" s="74">
        <f t="shared" si="2816"/>
        <v>0</v>
      </c>
      <c r="EU144" s="11"/>
      <c r="EV144" s="12" t="e">
        <f t="shared" si="2781"/>
        <v>#DIV/0!</v>
      </c>
      <c r="EW144" s="11"/>
      <c r="EX144" s="12" t="e">
        <f t="shared" si="2782"/>
        <v>#DIV/0!</v>
      </c>
      <c r="EY144" s="13"/>
      <c r="EZ144" s="13"/>
      <c r="FA144" s="25"/>
      <c r="FB144" s="38"/>
      <c r="FC144" s="10"/>
      <c r="FD144" s="11"/>
      <c r="FE144" s="74">
        <f t="shared" si="2817"/>
        <v>0</v>
      </c>
      <c r="FF144" s="74">
        <f t="shared" si="2817"/>
        <v>0</v>
      </c>
      <c r="FG144" s="11"/>
      <c r="FH144" s="12" t="e">
        <f t="shared" si="2784"/>
        <v>#DIV/0!</v>
      </c>
      <c r="FI144" s="11"/>
      <c r="FJ144" s="12" t="e">
        <f t="shared" si="2785"/>
        <v>#DIV/0!</v>
      </c>
      <c r="FK144" s="13"/>
      <c r="FL144" s="13"/>
      <c r="FM144" s="25"/>
      <c r="FN144" s="38"/>
      <c r="FO144" s="10"/>
      <c r="FP144" s="11"/>
      <c r="FQ144" s="74">
        <f t="shared" si="2818"/>
        <v>0</v>
      </c>
      <c r="FR144" s="74">
        <f t="shared" si="2818"/>
        <v>0</v>
      </c>
      <c r="FS144" s="11"/>
      <c r="FT144" s="12" t="e">
        <f t="shared" si="2787"/>
        <v>#DIV/0!</v>
      </c>
      <c r="FU144" s="11"/>
      <c r="FV144" s="12" t="e">
        <f t="shared" si="2788"/>
        <v>#DIV/0!</v>
      </c>
      <c r="FW144" s="13"/>
      <c r="FX144" s="13"/>
      <c r="FY144" s="25"/>
      <c r="FZ144" s="38"/>
      <c r="GA144" s="10"/>
      <c r="GB144" s="11"/>
      <c r="GC144" s="74">
        <f t="shared" si="2819"/>
        <v>0</v>
      </c>
      <c r="GD144" s="74">
        <f t="shared" si="2819"/>
        <v>0</v>
      </c>
      <c r="GE144" s="11"/>
      <c r="GF144" s="12" t="e">
        <f t="shared" si="2790"/>
        <v>#DIV/0!</v>
      </c>
      <c r="GG144" s="11"/>
      <c r="GH144" s="12" t="e">
        <f t="shared" si="2791"/>
        <v>#DIV/0!</v>
      </c>
      <c r="GI144" s="13"/>
      <c r="GJ144" s="13"/>
      <c r="GK144" s="25"/>
      <c r="GL144" s="38"/>
      <c r="GM144" s="10"/>
      <c r="GN144" s="11"/>
      <c r="GO144" s="74">
        <f t="shared" si="2820"/>
        <v>0</v>
      </c>
      <c r="GP144" s="74">
        <f t="shared" si="2820"/>
        <v>0</v>
      </c>
      <c r="GQ144" s="11"/>
      <c r="GR144" s="12" t="e">
        <f t="shared" si="2793"/>
        <v>#DIV/0!</v>
      </c>
      <c r="GS144" s="11"/>
      <c r="GT144" s="12" t="e">
        <f t="shared" si="2794"/>
        <v>#DIV/0!</v>
      </c>
      <c r="GU144" s="13"/>
      <c r="GV144" s="13"/>
      <c r="GW144" s="25"/>
      <c r="GX144" s="38"/>
      <c r="GY144" s="10"/>
      <c r="GZ144" s="11"/>
      <c r="HA144" s="74">
        <f t="shared" si="2821"/>
        <v>0</v>
      </c>
      <c r="HB144" s="74">
        <f t="shared" si="2821"/>
        <v>0</v>
      </c>
      <c r="HC144" s="11"/>
      <c r="HD144" s="12" t="e">
        <f t="shared" si="2796"/>
        <v>#DIV/0!</v>
      </c>
      <c r="HE144" s="11"/>
      <c r="HF144" s="12" t="e">
        <f t="shared" si="2797"/>
        <v>#DIV/0!</v>
      </c>
      <c r="HG144" s="13"/>
      <c r="HH144" s="13"/>
      <c r="HI144" s="25"/>
      <c r="HJ144" s="38"/>
      <c r="HK144" s="10">
        <f t="shared" si="2798"/>
        <v>3</v>
      </c>
      <c r="HL144" s="11">
        <f t="shared" si="2798"/>
        <v>0</v>
      </c>
      <c r="HM144" s="11">
        <f t="shared" si="2798"/>
        <v>3262</v>
      </c>
      <c r="HN144" s="11">
        <f t="shared" si="2798"/>
        <v>270</v>
      </c>
      <c r="HO144" s="11">
        <f t="shared" si="2799"/>
        <v>1511</v>
      </c>
      <c r="HP144" s="215">
        <f t="shared" si="2823"/>
        <v>0.46321275291232372</v>
      </c>
      <c r="HQ144" s="15">
        <f t="shared" si="2801"/>
        <v>106</v>
      </c>
      <c r="HR144" s="12">
        <f t="shared" si="2822"/>
        <v>7.0152217074784917E-2</v>
      </c>
      <c r="HS144" s="16">
        <v>66</v>
      </c>
      <c r="HT144" s="17">
        <v>1339</v>
      </c>
      <c r="HU144" s="16">
        <f t="shared" si="2802"/>
        <v>88.616810059563207</v>
      </c>
      <c r="HV144" s="23">
        <v>4065</v>
      </c>
      <c r="HW144" s="22">
        <v>4460</v>
      </c>
    </row>
    <row r="145" spans="1:231" ht="18.75" x14ac:dyDescent="0.25">
      <c r="A145" s="226"/>
      <c r="B145" s="41">
        <f t="shared" si="2452"/>
        <v>44538</v>
      </c>
      <c r="C145" s="10"/>
      <c r="D145" s="11"/>
      <c r="E145" s="74">
        <f t="shared" si="2803"/>
        <v>796</v>
      </c>
      <c r="F145" s="74">
        <f t="shared" si="2803"/>
        <v>63</v>
      </c>
      <c r="G145" s="11">
        <v>364</v>
      </c>
      <c r="H145" s="12">
        <f t="shared" si="2746"/>
        <v>0.49874371859296485</v>
      </c>
      <c r="I145" s="11">
        <v>33</v>
      </c>
      <c r="J145" s="12">
        <f t="shared" si="2804"/>
        <v>8.3123425692695208E-2</v>
      </c>
      <c r="K145" s="13"/>
      <c r="L145" s="11"/>
      <c r="M145" s="25">
        <v>4515.2380952380954</v>
      </c>
      <c r="N145" s="38">
        <v>4576.4285714285716</v>
      </c>
      <c r="O145" s="10"/>
      <c r="P145" s="11"/>
      <c r="Q145" s="74">
        <f t="shared" si="2805"/>
        <v>809</v>
      </c>
      <c r="R145" s="74">
        <f t="shared" si="2805"/>
        <v>68</v>
      </c>
      <c r="S145" s="11">
        <v>325</v>
      </c>
      <c r="T145" s="12">
        <f t="shared" si="2748"/>
        <v>0.44499381953028433</v>
      </c>
      <c r="U145" s="11">
        <v>35</v>
      </c>
      <c r="V145" s="12">
        <f t="shared" si="2749"/>
        <v>9.7222222222222224E-2</v>
      </c>
      <c r="W145" s="13"/>
      <c r="X145" s="11"/>
      <c r="Y145" s="25">
        <v>4612.5581395348836</v>
      </c>
      <c r="Z145" s="38">
        <v>4661.4285714285716</v>
      </c>
      <c r="AA145" s="10">
        <v>1</v>
      </c>
      <c r="AB145" s="11"/>
      <c r="AC145" s="74">
        <f t="shared" si="2806"/>
        <v>66</v>
      </c>
      <c r="AD145" s="74">
        <f t="shared" si="2806"/>
        <v>9</v>
      </c>
      <c r="AE145" s="11">
        <v>22</v>
      </c>
      <c r="AF145" s="12">
        <f t="shared" si="2751"/>
        <v>0.36363636363636365</v>
      </c>
      <c r="AG145" s="11">
        <v>2</v>
      </c>
      <c r="AH145" s="12">
        <f t="shared" si="2752"/>
        <v>8.3333333333333329E-2</v>
      </c>
      <c r="AI145" s="13"/>
      <c r="AJ145" s="11"/>
      <c r="AK145" s="25">
        <v>4425</v>
      </c>
      <c r="AL145" s="38">
        <v>4433.333333333333</v>
      </c>
      <c r="AM145" s="10"/>
      <c r="AN145" s="11"/>
      <c r="AO145" s="74">
        <f t="shared" si="2807"/>
        <v>802</v>
      </c>
      <c r="AP145" s="74">
        <f t="shared" si="2807"/>
        <v>66</v>
      </c>
      <c r="AQ145" s="11">
        <v>325</v>
      </c>
      <c r="AR145" s="12">
        <f t="shared" si="2754"/>
        <v>0.43266832917705733</v>
      </c>
      <c r="AS145" s="11">
        <v>22</v>
      </c>
      <c r="AT145" s="12">
        <f t="shared" si="2755"/>
        <v>6.3400576368876083E-2</v>
      </c>
      <c r="AU145" s="13"/>
      <c r="AV145" s="11"/>
      <c r="AW145" s="25">
        <v>4677.5</v>
      </c>
      <c r="AX145" s="38">
        <v>4994.2857142857147</v>
      </c>
      <c r="AY145" s="10"/>
      <c r="AZ145" s="11"/>
      <c r="BA145" s="74">
        <f t="shared" si="2808"/>
        <v>788</v>
      </c>
      <c r="BB145" s="74">
        <f t="shared" si="2808"/>
        <v>64</v>
      </c>
      <c r="BC145" s="11">
        <v>300</v>
      </c>
      <c r="BD145" s="12">
        <f t="shared" si="2757"/>
        <v>0.42258883248730966</v>
      </c>
      <c r="BE145" s="11">
        <v>33</v>
      </c>
      <c r="BF145" s="12">
        <f t="shared" si="2758"/>
        <v>9.90990990990991E-2</v>
      </c>
      <c r="BG145" s="13"/>
      <c r="BH145" s="11"/>
      <c r="BI145" s="25">
        <v>4874.318181818182</v>
      </c>
      <c r="BJ145" s="38">
        <v>5102.8571428571431</v>
      </c>
      <c r="BK145" s="10"/>
      <c r="BL145" s="11"/>
      <c r="BM145" s="74">
        <f t="shared" si="2809"/>
        <v>0</v>
      </c>
      <c r="BN145" s="74">
        <f t="shared" si="2809"/>
        <v>0</v>
      </c>
      <c r="BO145" s="11"/>
      <c r="BP145" s="12" t="e">
        <f t="shared" si="2760"/>
        <v>#DIV/0!</v>
      </c>
      <c r="BQ145" s="11"/>
      <c r="BR145" s="12" t="e">
        <f t="shared" si="2761"/>
        <v>#DIV/0!</v>
      </c>
      <c r="BS145" s="13"/>
      <c r="BT145" s="11"/>
      <c r="BU145" s="25"/>
      <c r="BV145" s="38"/>
      <c r="BW145" s="10"/>
      <c r="BX145" s="11"/>
      <c r="BY145" s="74">
        <f t="shared" si="2810"/>
        <v>0</v>
      </c>
      <c r="BZ145" s="74">
        <f t="shared" si="2810"/>
        <v>0</v>
      </c>
      <c r="CA145" s="11"/>
      <c r="CB145" s="12" t="e">
        <f t="shared" si="2763"/>
        <v>#DIV/0!</v>
      </c>
      <c r="CC145" s="11"/>
      <c r="CD145" s="12" t="e">
        <f t="shared" si="2764"/>
        <v>#DIV/0!</v>
      </c>
      <c r="CE145" s="13"/>
      <c r="CF145" s="11"/>
      <c r="CG145" s="25"/>
      <c r="CH145" s="38"/>
      <c r="CI145" s="10"/>
      <c r="CJ145" s="11"/>
      <c r="CK145" s="74">
        <f t="shared" si="2811"/>
        <v>0</v>
      </c>
      <c r="CL145" s="74">
        <f t="shared" si="2811"/>
        <v>0</v>
      </c>
      <c r="CM145" s="11"/>
      <c r="CN145" s="12" t="e">
        <f t="shared" si="2766"/>
        <v>#DIV/0!</v>
      </c>
      <c r="CO145" s="11"/>
      <c r="CP145" s="12" t="e">
        <f t="shared" si="2767"/>
        <v>#DIV/0!</v>
      </c>
      <c r="CQ145" s="13"/>
      <c r="CR145" s="11"/>
      <c r="CS145" s="25"/>
      <c r="CT145" s="38"/>
      <c r="CU145" s="10"/>
      <c r="CV145" s="11"/>
      <c r="CW145" s="74">
        <f t="shared" si="2812"/>
        <v>0</v>
      </c>
      <c r="CX145" s="74">
        <f t="shared" si="2812"/>
        <v>0</v>
      </c>
      <c r="CY145" s="11"/>
      <c r="CZ145" s="12" t="e">
        <f t="shared" si="2769"/>
        <v>#DIV/0!</v>
      </c>
      <c r="DA145" s="11"/>
      <c r="DB145" s="12" t="e">
        <f t="shared" si="2770"/>
        <v>#DIV/0!</v>
      </c>
      <c r="DC145" s="13"/>
      <c r="DD145" s="11"/>
      <c r="DE145" s="25"/>
      <c r="DF145" s="38"/>
      <c r="DG145" s="10"/>
      <c r="DH145" s="11"/>
      <c r="DI145" s="74">
        <f t="shared" si="2813"/>
        <v>0</v>
      </c>
      <c r="DJ145" s="74">
        <f t="shared" si="2813"/>
        <v>0</v>
      </c>
      <c r="DK145" s="11"/>
      <c r="DL145" s="12" t="e">
        <f t="shared" si="2772"/>
        <v>#DIV/0!</v>
      </c>
      <c r="DM145" s="11"/>
      <c r="DN145" s="12" t="e">
        <f t="shared" si="2773"/>
        <v>#DIV/0!</v>
      </c>
      <c r="DO145" s="13"/>
      <c r="DP145" s="11"/>
      <c r="DQ145" s="25"/>
      <c r="DR145" s="38"/>
      <c r="DS145" s="10"/>
      <c r="DT145" s="11"/>
      <c r="DU145" s="74">
        <f t="shared" si="2814"/>
        <v>0</v>
      </c>
      <c r="DV145" s="74">
        <f t="shared" si="2814"/>
        <v>0</v>
      </c>
      <c r="DW145" s="11"/>
      <c r="DX145" s="12" t="e">
        <f t="shared" si="2775"/>
        <v>#DIV/0!</v>
      </c>
      <c r="DY145" s="11"/>
      <c r="DZ145" s="12" t="e">
        <f t="shared" si="2776"/>
        <v>#DIV/0!</v>
      </c>
      <c r="EA145" s="13"/>
      <c r="EB145" s="11"/>
      <c r="EC145" s="25"/>
      <c r="ED145" s="38"/>
      <c r="EE145" s="10"/>
      <c r="EF145" s="11"/>
      <c r="EG145" s="74">
        <f t="shared" si="2815"/>
        <v>0</v>
      </c>
      <c r="EH145" s="74">
        <f t="shared" si="2815"/>
        <v>0</v>
      </c>
      <c r="EI145" s="11"/>
      <c r="EJ145" s="12" t="e">
        <f t="shared" si="2778"/>
        <v>#DIV/0!</v>
      </c>
      <c r="EK145" s="11"/>
      <c r="EL145" s="12" t="e">
        <f t="shared" si="2779"/>
        <v>#DIV/0!</v>
      </c>
      <c r="EM145" s="13"/>
      <c r="EN145" s="11"/>
      <c r="EO145" s="25"/>
      <c r="EP145" s="38"/>
      <c r="EQ145" s="10"/>
      <c r="ER145" s="11"/>
      <c r="ES145" s="74">
        <f t="shared" si="2816"/>
        <v>0</v>
      </c>
      <c r="ET145" s="74">
        <f t="shared" si="2816"/>
        <v>0</v>
      </c>
      <c r="EU145" s="11"/>
      <c r="EV145" s="12" t="e">
        <f t="shared" si="2781"/>
        <v>#DIV/0!</v>
      </c>
      <c r="EW145" s="11"/>
      <c r="EX145" s="12" t="e">
        <f t="shared" si="2782"/>
        <v>#DIV/0!</v>
      </c>
      <c r="EY145" s="13"/>
      <c r="EZ145" s="11"/>
      <c r="FA145" s="25"/>
      <c r="FB145" s="38"/>
      <c r="FC145" s="10"/>
      <c r="FD145" s="11"/>
      <c r="FE145" s="74">
        <f t="shared" si="2817"/>
        <v>0</v>
      </c>
      <c r="FF145" s="74">
        <f t="shared" si="2817"/>
        <v>0</v>
      </c>
      <c r="FG145" s="11"/>
      <c r="FH145" s="12" t="e">
        <f t="shared" si="2784"/>
        <v>#DIV/0!</v>
      </c>
      <c r="FI145" s="11"/>
      <c r="FJ145" s="12" t="e">
        <f t="shared" si="2785"/>
        <v>#DIV/0!</v>
      </c>
      <c r="FK145" s="13"/>
      <c r="FL145" s="11"/>
      <c r="FM145" s="25"/>
      <c r="FN145" s="38"/>
      <c r="FO145" s="10"/>
      <c r="FP145" s="11"/>
      <c r="FQ145" s="74">
        <f t="shared" si="2818"/>
        <v>0</v>
      </c>
      <c r="FR145" s="74">
        <f t="shared" si="2818"/>
        <v>0</v>
      </c>
      <c r="FS145" s="11"/>
      <c r="FT145" s="12" t="e">
        <f t="shared" si="2787"/>
        <v>#DIV/0!</v>
      </c>
      <c r="FU145" s="11"/>
      <c r="FV145" s="12" t="e">
        <f t="shared" si="2788"/>
        <v>#DIV/0!</v>
      </c>
      <c r="FW145" s="13"/>
      <c r="FX145" s="11"/>
      <c r="FY145" s="25"/>
      <c r="FZ145" s="38"/>
      <c r="GA145" s="10"/>
      <c r="GB145" s="11"/>
      <c r="GC145" s="74">
        <f t="shared" si="2819"/>
        <v>0</v>
      </c>
      <c r="GD145" s="74">
        <f t="shared" si="2819"/>
        <v>0</v>
      </c>
      <c r="GE145" s="11"/>
      <c r="GF145" s="12" t="e">
        <f t="shared" si="2790"/>
        <v>#DIV/0!</v>
      </c>
      <c r="GG145" s="11"/>
      <c r="GH145" s="12" t="e">
        <f t="shared" si="2791"/>
        <v>#DIV/0!</v>
      </c>
      <c r="GI145" s="13"/>
      <c r="GJ145" s="11"/>
      <c r="GK145" s="25"/>
      <c r="GL145" s="38"/>
      <c r="GM145" s="10"/>
      <c r="GN145" s="11"/>
      <c r="GO145" s="74">
        <f t="shared" si="2820"/>
        <v>0</v>
      </c>
      <c r="GP145" s="74">
        <f t="shared" si="2820"/>
        <v>0</v>
      </c>
      <c r="GQ145" s="11"/>
      <c r="GR145" s="12" t="e">
        <f t="shared" si="2793"/>
        <v>#DIV/0!</v>
      </c>
      <c r="GS145" s="11"/>
      <c r="GT145" s="12" t="e">
        <f t="shared" si="2794"/>
        <v>#DIV/0!</v>
      </c>
      <c r="GU145" s="13"/>
      <c r="GV145" s="11"/>
      <c r="GW145" s="25"/>
      <c r="GX145" s="38"/>
      <c r="GY145" s="10"/>
      <c r="GZ145" s="11"/>
      <c r="HA145" s="74">
        <f t="shared" si="2821"/>
        <v>0</v>
      </c>
      <c r="HB145" s="74">
        <f t="shared" si="2821"/>
        <v>0</v>
      </c>
      <c r="HC145" s="11"/>
      <c r="HD145" s="12" t="e">
        <f t="shared" si="2796"/>
        <v>#DIV/0!</v>
      </c>
      <c r="HE145" s="11"/>
      <c r="HF145" s="12" t="e">
        <f t="shared" si="2797"/>
        <v>#DIV/0!</v>
      </c>
      <c r="HG145" s="13"/>
      <c r="HH145" s="11"/>
      <c r="HI145" s="25"/>
      <c r="HJ145" s="38"/>
      <c r="HK145" s="10">
        <f t="shared" si="2798"/>
        <v>1</v>
      </c>
      <c r="HL145" s="11">
        <f t="shared" si="2798"/>
        <v>0</v>
      </c>
      <c r="HM145" s="11">
        <f t="shared" si="2798"/>
        <v>3261</v>
      </c>
      <c r="HN145" s="11">
        <f t="shared" si="2798"/>
        <v>270</v>
      </c>
      <c r="HO145" s="11">
        <f t="shared" si="2799"/>
        <v>1461</v>
      </c>
      <c r="HP145" s="215">
        <f t="shared" si="2823"/>
        <v>0.44802207911683534</v>
      </c>
      <c r="HQ145" s="15">
        <f t="shared" si="2801"/>
        <v>125</v>
      </c>
      <c r="HR145" s="12">
        <f t="shared" si="2822"/>
        <v>8.5557837097878162E-2</v>
      </c>
      <c r="HS145" s="16">
        <v>66</v>
      </c>
      <c r="HT145" s="17">
        <v>1283</v>
      </c>
      <c r="HU145" s="16">
        <f t="shared" si="2802"/>
        <v>87.816563997262151</v>
      </c>
      <c r="HV145" s="23">
        <v>4660.7344632768363</v>
      </c>
      <c r="HW145" s="22">
        <v>4813.3898305084749</v>
      </c>
    </row>
    <row r="146" spans="1:231" ht="18.75" x14ac:dyDescent="0.25">
      <c r="A146" s="226"/>
      <c r="B146" s="41">
        <f t="shared" si="2452"/>
        <v>44539</v>
      </c>
      <c r="C146" s="10"/>
      <c r="D146" s="11"/>
      <c r="E146" s="74">
        <f>E145-C146</f>
        <v>796</v>
      </c>
      <c r="F146" s="74">
        <f>F145-D146</f>
        <v>63</v>
      </c>
      <c r="G146" s="11">
        <v>368</v>
      </c>
      <c r="H146" s="12">
        <f t="shared" si="2746"/>
        <v>0.48618090452261309</v>
      </c>
      <c r="I146" s="11">
        <v>19</v>
      </c>
      <c r="J146" s="12">
        <f t="shared" si="2804"/>
        <v>4.909560723514212E-2</v>
      </c>
      <c r="K146" s="13"/>
      <c r="L146" s="11"/>
      <c r="M146" s="39">
        <v>78.571428571428569</v>
      </c>
      <c r="N146" s="43">
        <v>100</v>
      </c>
      <c r="O146" s="10">
        <v>1</v>
      </c>
      <c r="P146" s="11"/>
      <c r="Q146" s="74">
        <f t="shared" si="2805"/>
        <v>808</v>
      </c>
      <c r="R146" s="74">
        <f t="shared" si="2805"/>
        <v>68</v>
      </c>
      <c r="S146" s="11">
        <v>323</v>
      </c>
      <c r="T146" s="12">
        <f t="shared" si="2748"/>
        <v>0.43564356435643564</v>
      </c>
      <c r="U146" s="11">
        <v>29</v>
      </c>
      <c r="V146" s="12">
        <f t="shared" si="2749"/>
        <v>8.2386363636363633E-2</v>
      </c>
      <c r="W146" s="13"/>
      <c r="X146" s="11"/>
      <c r="Y146" s="39">
        <v>86.04651162790698</v>
      </c>
      <c r="Z146" s="43">
        <v>92.857142857142861</v>
      </c>
      <c r="AA146" s="10">
        <v>5</v>
      </c>
      <c r="AB146" s="11"/>
      <c r="AC146" s="74">
        <f t="shared" si="2806"/>
        <v>61</v>
      </c>
      <c r="AD146" s="74">
        <f t="shared" si="2806"/>
        <v>9</v>
      </c>
      <c r="AE146" s="11">
        <v>23</v>
      </c>
      <c r="AF146" s="12">
        <f t="shared" si="2751"/>
        <v>0.4098360655737705</v>
      </c>
      <c r="AG146" s="11">
        <v>2</v>
      </c>
      <c r="AH146" s="12">
        <f t="shared" si="2752"/>
        <v>0.08</v>
      </c>
      <c r="AI146" s="13"/>
      <c r="AJ146" s="11"/>
      <c r="AK146" s="39">
        <v>75</v>
      </c>
      <c r="AL146" s="43">
        <v>66.666666666666671</v>
      </c>
      <c r="AM146" s="10">
        <v>1</v>
      </c>
      <c r="AN146" s="11"/>
      <c r="AO146" s="74">
        <f t="shared" si="2807"/>
        <v>801</v>
      </c>
      <c r="AP146" s="74">
        <f t="shared" si="2807"/>
        <v>66</v>
      </c>
      <c r="AQ146" s="11">
        <v>330</v>
      </c>
      <c r="AR146" s="12">
        <f t="shared" si="2754"/>
        <v>0.45942571785268416</v>
      </c>
      <c r="AS146" s="11">
        <v>38</v>
      </c>
      <c r="AT146" s="12">
        <f t="shared" si="2755"/>
        <v>0.10326086956521739</v>
      </c>
      <c r="AU146" s="13"/>
      <c r="AV146" s="11"/>
      <c r="AW146" s="39">
        <v>77.5</v>
      </c>
      <c r="AX146" s="43">
        <v>100</v>
      </c>
      <c r="AY146" s="10"/>
      <c r="AZ146" s="11"/>
      <c r="BA146" s="74">
        <f t="shared" si="2808"/>
        <v>788</v>
      </c>
      <c r="BB146" s="74">
        <f t="shared" si="2808"/>
        <v>64</v>
      </c>
      <c r="BC146" s="11">
        <v>295</v>
      </c>
      <c r="BD146" s="12">
        <f t="shared" si="2757"/>
        <v>0.41878172588832485</v>
      </c>
      <c r="BE146" s="11">
        <v>35</v>
      </c>
      <c r="BF146" s="12">
        <f t="shared" si="2758"/>
        <v>0.10606060606060606</v>
      </c>
      <c r="BG146" s="13"/>
      <c r="BH146" s="11"/>
      <c r="BI146" s="39">
        <v>97.727272727272734</v>
      </c>
      <c r="BJ146" s="43">
        <v>92.857142857142861</v>
      </c>
      <c r="BK146" s="10"/>
      <c r="BL146" s="11"/>
      <c r="BM146" s="74">
        <f t="shared" si="2809"/>
        <v>0</v>
      </c>
      <c r="BN146" s="74">
        <f t="shared" si="2809"/>
        <v>0</v>
      </c>
      <c r="BO146" s="11"/>
      <c r="BP146" s="12" t="e">
        <f t="shared" si="2760"/>
        <v>#DIV/0!</v>
      </c>
      <c r="BQ146" s="11"/>
      <c r="BR146" s="12" t="e">
        <f t="shared" si="2761"/>
        <v>#DIV/0!</v>
      </c>
      <c r="BS146" s="13"/>
      <c r="BT146" s="11"/>
      <c r="BU146" s="39"/>
      <c r="BV146" s="43"/>
      <c r="BW146" s="10"/>
      <c r="BX146" s="11"/>
      <c r="BY146" s="74">
        <f t="shared" si="2810"/>
        <v>0</v>
      </c>
      <c r="BZ146" s="74">
        <f t="shared" si="2810"/>
        <v>0</v>
      </c>
      <c r="CA146" s="11"/>
      <c r="CB146" s="12" t="e">
        <f t="shared" si="2763"/>
        <v>#DIV/0!</v>
      </c>
      <c r="CC146" s="11"/>
      <c r="CD146" s="12" t="e">
        <f t="shared" si="2764"/>
        <v>#DIV/0!</v>
      </c>
      <c r="CE146" s="13"/>
      <c r="CF146" s="11"/>
      <c r="CG146" s="39"/>
      <c r="CH146" s="43"/>
      <c r="CI146" s="10"/>
      <c r="CJ146" s="11"/>
      <c r="CK146" s="74">
        <f t="shared" si="2811"/>
        <v>0</v>
      </c>
      <c r="CL146" s="74">
        <f t="shared" si="2811"/>
        <v>0</v>
      </c>
      <c r="CM146" s="11"/>
      <c r="CN146" s="12" t="e">
        <f t="shared" si="2766"/>
        <v>#DIV/0!</v>
      </c>
      <c r="CO146" s="11"/>
      <c r="CP146" s="12" t="e">
        <f t="shared" si="2767"/>
        <v>#DIV/0!</v>
      </c>
      <c r="CQ146" s="13"/>
      <c r="CR146" s="11"/>
      <c r="CS146" s="39"/>
      <c r="CT146" s="43"/>
      <c r="CU146" s="10"/>
      <c r="CV146" s="11"/>
      <c r="CW146" s="74">
        <f t="shared" si="2812"/>
        <v>0</v>
      </c>
      <c r="CX146" s="74">
        <f t="shared" si="2812"/>
        <v>0</v>
      </c>
      <c r="CY146" s="11"/>
      <c r="CZ146" s="12" t="e">
        <f t="shared" si="2769"/>
        <v>#DIV/0!</v>
      </c>
      <c r="DA146" s="11"/>
      <c r="DB146" s="12" t="e">
        <f t="shared" si="2770"/>
        <v>#DIV/0!</v>
      </c>
      <c r="DC146" s="13"/>
      <c r="DD146" s="11"/>
      <c r="DE146" s="39"/>
      <c r="DF146" s="43"/>
      <c r="DG146" s="10"/>
      <c r="DH146" s="11"/>
      <c r="DI146" s="74">
        <f t="shared" si="2813"/>
        <v>0</v>
      </c>
      <c r="DJ146" s="74">
        <f t="shared" si="2813"/>
        <v>0</v>
      </c>
      <c r="DK146" s="11"/>
      <c r="DL146" s="12" t="e">
        <f t="shared" si="2772"/>
        <v>#DIV/0!</v>
      </c>
      <c r="DM146" s="11"/>
      <c r="DN146" s="12" t="e">
        <f t="shared" si="2773"/>
        <v>#DIV/0!</v>
      </c>
      <c r="DO146" s="13"/>
      <c r="DP146" s="11"/>
      <c r="DQ146" s="39"/>
      <c r="DR146" s="43"/>
      <c r="DS146" s="10"/>
      <c r="DT146" s="11"/>
      <c r="DU146" s="74">
        <f t="shared" si="2814"/>
        <v>0</v>
      </c>
      <c r="DV146" s="74">
        <f t="shared" si="2814"/>
        <v>0</v>
      </c>
      <c r="DW146" s="11"/>
      <c r="DX146" s="12" t="e">
        <f t="shared" si="2775"/>
        <v>#DIV/0!</v>
      </c>
      <c r="DY146" s="11"/>
      <c r="DZ146" s="12" t="e">
        <f t="shared" si="2776"/>
        <v>#DIV/0!</v>
      </c>
      <c r="EA146" s="13"/>
      <c r="EB146" s="11"/>
      <c r="EC146" s="39"/>
      <c r="ED146" s="43"/>
      <c r="EE146" s="10"/>
      <c r="EF146" s="11"/>
      <c r="EG146" s="74">
        <f t="shared" si="2815"/>
        <v>0</v>
      </c>
      <c r="EH146" s="74">
        <f t="shared" si="2815"/>
        <v>0</v>
      </c>
      <c r="EI146" s="11"/>
      <c r="EJ146" s="12" t="e">
        <f t="shared" si="2778"/>
        <v>#DIV/0!</v>
      </c>
      <c r="EK146" s="11"/>
      <c r="EL146" s="12" t="e">
        <f t="shared" si="2779"/>
        <v>#DIV/0!</v>
      </c>
      <c r="EM146" s="13"/>
      <c r="EN146" s="11"/>
      <c r="EO146" s="39"/>
      <c r="EP146" s="43"/>
      <c r="EQ146" s="10"/>
      <c r="ER146" s="11"/>
      <c r="ES146" s="74">
        <f t="shared" si="2816"/>
        <v>0</v>
      </c>
      <c r="ET146" s="74">
        <f t="shared" si="2816"/>
        <v>0</v>
      </c>
      <c r="EU146" s="11"/>
      <c r="EV146" s="12" t="e">
        <f t="shared" si="2781"/>
        <v>#DIV/0!</v>
      </c>
      <c r="EW146" s="11"/>
      <c r="EX146" s="12" t="e">
        <f t="shared" si="2782"/>
        <v>#DIV/0!</v>
      </c>
      <c r="EY146" s="13"/>
      <c r="EZ146" s="11"/>
      <c r="FA146" s="39"/>
      <c r="FB146" s="43"/>
      <c r="FC146" s="10"/>
      <c r="FD146" s="11"/>
      <c r="FE146" s="74">
        <f t="shared" si="2817"/>
        <v>0</v>
      </c>
      <c r="FF146" s="74">
        <f t="shared" si="2817"/>
        <v>0</v>
      </c>
      <c r="FG146" s="11"/>
      <c r="FH146" s="12" t="e">
        <f t="shared" si="2784"/>
        <v>#DIV/0!</v>
      </c>
      <c r="FI146" s="11"/>
      <c r="FJ146" s="12" t="e">
        <f t="shared" si="2785"/>
        <v>#DIV/0!</v>
      </c>
      <c r="FK146" s="13"/>
      <c r="FL146" s="11"/>
      <c r="FM146" s="39"/>
      <c r="FN146" s="43"/>
      <c r="FO146" s="10"/>
      <c r="FP146" s="11"/>
      <c r="FQ146" s="74">
        <f t="shared" si="2818"/>
        <v>0</v>
      </c>
      <c r="FR146" s="74">
        <f t="shared" si="2818"/>
        <v>0</v>
      </c>
      <c r="FS146" s="11"/>
      <c r="FT146" s="12" t="e">
        <f t="shared" si="2787"/>
        <v>#DIV/0!</v>
      </c>
      <c r="FU146" s="11"/>
      <c r="FV146" s="12" t="e">
        <f t="shared" si="2788"/>
        <v>#DIV/0!</v>
      </c>
      <c r="FW146" s="13"/>
      <c r="FX146" s="11"/>
      <c r="FY146" s="39"/>
      <c r="FZ146" s="43"/>
      <c r="GA146" s="10"/>
      <c r="GB146" s="11"/>
      <c r="GC146" s="74">
        <f t="shared" si="2819"/>
        <v>0</v>
      </c>
      <c r="GD146" s="74">
        <f t="shared" si="2819"/>
        <v>0</v>
      </c>
      <c r="GE146" s="11"/>
      <c r="GF146" s="12" t="e">
        <f t="shared" si="2790"/>
        <v>#DIV/0!</v>
      </c>
      <c r="GG146" s="11"/>
      <c r="GH146" s="12" t="e">
        <f t="shared" si="2791"/>
        <v>#DIV/0!</v>
      </c>
      <c r="GI146" s="13"/>
      <c r="GJ146" s="11"/>
      <c r="GK146" s="39"/>
      <c r="GL146" s="43"/>
      <c r="GM146" s="10"/>
      <c r="GN146" s="11"/>
      <c r="GO146" s="74">
        <f t="shared" si="2820"/>
        <v>0</v>
      </c>
      <c r="GP146" s="74">
        <f t="shared" si="2820"/>
        <v>0</v>
      </c>
      <c r="GQ146" s="11"/>
      <c r="GR146" s="12" t="e">
        <f t="shared" si="2793"/>
        <v>#DIV/0!</v>
      </c>
      <c r="GS146" s="11"/>
      <c r="GT146" s="12" t="e">
        <f t="shared" si="2794"/>
        <v>#DIV/0!</v>
      </c>
      <c r="GU146" s="13"/>
      <c r="GV146" s="11"/>
      <c r="GW146" s="39"/>
      <c r="GX146" s="43"/>
      <c r="GY146" s="10"/>
      <c r="GZ146" s="11"/>
      <c r="HA146" s="74">
        <f t="shared" si="2821"/>
        <v>0</v>
      </c>
      <c r="HB146" s="74">
        <f t="shared" si="2821"/>
        <v>0</v>
      </c>
      <c r="HC146" s="11"/>
      <c r="HD146" s="12" t="e">
        <f t="shared" si="2796"/>
        <v>#DIV/0!</v>
      </c>
      <c r="HE146" s="11"/>
      <c r="HF146" s="12" t="e">
        <f t="shared" si="2797"/>
        <v>#DIV/0!</v>
      </c>
      <c r="HG146" s="13"/>
      <c r="HH146" s="11"/>
      <c r="HI146" s="39"/>
      <c r="HJ146" s="43"/>
      <c r="HK146" s="10">
        <f t="shared" si="2798"/>
        <v>7</v>
      </c>
      <c r="HL146" s="11">
        <f t="shared" si="2798"/>
        <v>0</v>
      </c>
      <c r="HM146" s="11">
        <f t="shared" si="2798"/>
        <v>3254</v>
      </c>
      <c r="HN146" s="11">
        <f t="shared" si="2798"/>
        <v>270</v>
      </c>
      <c r="HO146" s="11">
        <f t="shared" si="2799"/>
        <v>1462</v>
      </c>
      <c r="HP146" s="215">
        <f t="shared" si="2823"/>
        <v>0.44929317762753535</v>
      </c>
      <c r="HQ146" s="15">
        <f t="shared" si="2801"/>
        <v>123</v>
      </c>
      <c r="HR146" s="12">
        <f t="shared" si="2822"/>
        <v>8.4131326949384411E-2</v>
      </c>
      <c r="HS146" s="16">
        <v>61.8</v>
      </c>
      <c r="HT146" s="17">
        <v>1277</v>
      </c>
      <c r="HU146" s="16">
        <f t="shared" si="2802"/>
        <v>87.346101231190147</v>
      </c>
      <c r="HV146" s="23">
        <v>80.225988700564969</v>
      </c>
      <c r="HW146" s="22">
        <v>74.576271186440678</v>
      </c>
    </row>
    <row r="147" spans="1:231" ht="19.5" thickBot="1" x14ac:dyDescent="0.3">
      <c r="A147" s="226"/>
      <c r="B147" s="42"/>
      <c r="C147" s="26">
        <f>SUM(C140:C146)</f>
        <v>2</v>
      </c>
      <c r="D147" s="27">
        <f>SUM(D140:D146)</f>
        <v>1</v>
      </c>
      <c r="E147" s="27"/>
      <c r="F147" s="27"/>
      <c r="G147" s="27">
        <f>SUM(G140:G146)</f>
        <v>2593</v>
      </c>
      <c r="H147" s="28">
        <f>((G147+I147)/7)/E146</f>
        <v>0.50107681263460158</v>
      </c>
      <c r="I147" s="27">
        <f>SUM(I140:I146)</f>
        <v>199</v>
      </c>
      <c r="J147" s="28">
        <f>(I147/(I147+G147))</f>
        <v>7.1275071633237819E-2</v>
      </c>
      <c r="K147" s="27"/>
      <c r="L147" s="27"/>
      <c r="M147" s="29">
        <f>M145/M144*100-100</f>
        <v>11.075967902536178</v>
      </c>
      <c r="N147" s="72">
        <f>N145/N144*100-100</f>
        <v>2.6105060858424167</v>
      </c>
      <c r="O147" s="26">
        <f t="shared" ref="O147:P147" si="2824">SUM(O140:O146)</f>
        <v>1</v>
      </c>
      <c r="P147" s="27">
        <f t="shared" si="2824"/>
        <v>0</v>
      </c>
      <c r="Q147" s="27"/>
      <c r="R147" s="27"/>
      <c r="S147" s="27">
        <f t="shared" ref="S147" si="2825">SUM(S140:S146)</f>
        <v>2309</v>
      </c>
      <c r="T147" s="28">
        <f t="shared" ref="T147" si="2826">((S147+U147)/7)/Q146</f>
        <v>0.44218528995756717</v>
      </c>
      <c r="U147" s="27">
        <f t="shared" ref="U147" si="2827">SUM(U140:U146)</f>
        <v>192</v>
      </c>
      <c r="V147" s="28">
        <f t="shared" ref="V147" si="2828">(U147/(U147+S147))</f>
        <v>7.6769292283086765E-2</v>
      </c>
      <c r="W147" s="27"/>
      <c r="X147" s="27"/>
      <c r="Y147" s="29">
        <f t="shared" ref="Y147:Z147" si="2829">Y145/Y144*100-100</f>
        <v>13.470064933207453</v>
      </c>
      <c r="Z147" s="72">
        <f t="shared" si="2829"/>
        <v>4.5163356822549616</v>
      </c>
      <c r="AA147" s="26">
        <f t="shared" ref="AA147:AB147" si="2830">SUM(AA140:AA146)</f>
        <v>12</v>
      </c>
      <c r="AB147" s="27">
        <f t="shared" si="2830"/>
        <v>0</v>
      </c>
      <c r="AC147" s="27"/>
      <c r="AD147" s="27"/>
      <c r="AE147" s="27">
        <f t="shared" ref="AE147" si="2831">SUM(AE140:AE146)</f>
        <v>180</v>
      </c>
      <c r="AF147" s="28">
        <f t="shared" ref="AF147" si="2832">((AE147+AG147)/7)/AC146</f>
        <v>0.46370023419203743</v>
      </c>
      <c r="AG147" s="27">
        <f t="shared" ref="AG147" si="2833">SUM(AG140:AG146)</f>
        <v>18</v>
      </c>
      <c r="AH147" s="28">
        <f t="shared" ref="AH147" si="2834">(AG147/(AG147+AE147))</f>
        <v>9.0909090909090912E-2</v>
      </c>
      <c r="AI147" s="27"/>
      <c r="AJ147" s="27"/>
      <c r="AK147" s="29">
        <f t="shared" ref="AK147:AL147" si="2835">AK145/AK144*100-100</f>
        <v>8.8560885608855955</v>
      </c>
      <c r="AL147" s="72">
        <f t="shared" si="2835"/>
        <v>-0.59790732436472638</v>
      </c>
      <c r="AM147" s="26">
        <f t="shared" ref="AM147:AN147" si="2836">SUM(AM140:AM146)</f>
        <v>3</v>
      </c>
      <c r="AN147" s="27">
        <f t="shared" si="2836"/>
        <v>0</v>
      </c>
      <c r="AO147" s="27"/>
      <c r="AP147" s="27"/>
      <c r="AQ147" s="27">
        <f t="shared" ref="AQ147" si="2837">SUM(AQ140:AQ146)</f>
        <v>2339</v>
      </c>
      <c r="AR147" s="28">
        <f t="shared" ref="AR147" si="2838">((AQ147+AS147)/7)/AO146</f>
        <v>0.45354021758516139</v>
      </c>
      <c r="AS147" s="27">
        <f t="shared" ref="AS147" si="2839">SUM(AS140:AS146)</f>
        <v>204</v>
      </c>
      <c r="AT147" s="28">
        <f t="shared" ref="AT147" si="2840">(AS147/(AS147+AQ147))</f>
        <v>8.0220212347620917E-2</v>
      </c>
      <c r="AU147" s="27"/>
      <c r="AV147" s="27"/>
      <c r="AW147" s="29">
        <f t="shared" ref="AW147:AX147" si="2841">AW145/AW144*100-100</f>
        <v>15.067650676506773</v>
      </c>
      <c r="AX147" s="72">
        <f t="shared" si="2841"/>
        <v>11.979500320307494</v>
      </c>
      <c r="AY147" s="26">
        <f t="shared" ref="AY147:AZ147" si="2842">SUM(AY140:AY146)</f>
        <v>2</v>
      </c>
      <c r="AZ147" s="27">
        <f t="shared" si="2842"/>
        <v>0</v>
      </c>
      <c r="BA147" s="27"/>
      <c r="BB147" s="27"/>
      <c r="BC147" s="27">
        <f t="shared" ref="BC147" si="2843">SUM(BC140:BC146)</f>
        <v>2187</v>
      </c>
      <c r="BD147" s="28">
        <f t="shared" ref="BD147" si="2844">((BC147+BE147)/7)/BA146</f>
        <v>0.43727338651196518</v>
      </c>
      <c r="BE147" s="27">
        <f t="shared" ref="BE147" si="2845">SUM(BE140:BE146)</f>
        <v>225</v>
      </c>
      <c r="BF147" s="28">
        <f t="shared" ref="BF147" si="2846">(BE147/(BE147+BC147))</f>
        <v>9.3283582089552244E-2</v>
      </c>
      <c r="BG147" s="27"/>
      <c r="BH147" s="27"/>
      <c r="BI147" s="29">
        <f t="shared" ref="BI147:BJ147" si="2847">BI145/BI144*100-100</f>
        <v>19.909426366990957</v>
      </c>
      <c r="BJ147" s="72">
        <f t="shared" si="2847"/>
        <v>14.413837283792446</v>
      </c>
      <c r="BK147" s="26">
        <f t="shared" ref="BK147:BL147" si="2848">SUM(BK140:BK146)</f>
        <v>0</v>
      </c>
      <c r="BL147" s="27">
        <f t="shared" si="2848"/>
        <v>0</v>
      </c>
      <c r="BM147" s="27"/>
      <c r="BN147" s="27"/>
      <c r="BO147" s="27">
        <f t="shared" ref="BO147" si="2849">SUM(BO140:BO146)</f>
        <v>0</v>
      </c>
      <c r="BP147" s="28" t="e">
        <f t="shared" ref="BP147" si="2850">((BO147+BQ147)/7)/BM146</f>
        <v>#DIV/0!</v>
      </c>
      <c r="BQ147" s="27">
        <f t="shared" ref="BQ147" si="2851">SUM(BQ140:BQ146)</f>
        <v>0</v>
      </c>
      <c r="BR147" s="28" t="e">
        <f t="shared" ref="BR147" si="2852">(BQ147/(BQ147+BO147))</f>
        <v>#DIV/0!</v>
      </c>
      <c r="BS147" s="27"/>
      <c r="BT147" s="27"/>
      <c r="BU147" s="29" t="e">
        <f t="shared" ref="BU147:BV147" si="2853">BU145/BU144*100-100</f>
        <v>#DIV/0!</v>
      </c>
      <c r="BV147" s="72" t="e">
        <f t="shared" si="2853"/>
        <v>#DIV/0!</v>
      </c>
      <c r="BW147" s="26">
        <f t="shared" ref="BW147:BX147" si="2854">SUM(BW140:BW146)</f>
        <v>0</v>
      </c>
      <c r="BX147" s="27">
        <f t="shared" si="2854"/>
        <v>0</v>
      </c>
      <c r="BY147" s="27"/>
      <c r="BZ147" s="27"/>
      <c r="CA147" s="27">
        <f t="shared" ref="CA147" si="2855">SUM(CA140:CA146)</f>
        <v>0</v>
      </c>
      <c r="CB147" s="28" t="e">
        <f t="shared" ref="CB147" si="2856">((CA147+CC147)/7)/BY146</f>
        <v>#DIV/0!</v>
      </c>
      <c r="CC147" s="27">
        <f t="shared" ref="CC147" si="2857">SUM(CC140:CC146)</f>
        <v>0</v>
      </c>
      <c r="CD147" s="28" t="e">
        <f t="shared" ref="CD147" si="2858">(CC147/(CC147+CA147))</f>
        <v>#DIV/0!</v>
      </c>
      <c r="CE147" s="27"/>
      <c r="CF147" s="27"/>
      <c r="CG147" s="29" t="e">
        <f t="shared" ref="CG147:CH147" si="2859">CG145/CG144*100-100</f>
        <v>#DIV/0!</v>
      </c>
      <c r="CH147" s="72" t="e">
        <f t="shared" si="2859"/>
        <v>#DIV/0!</v>
      </c>
      <c r="CI147" s="26">
        <f t="shared" ref="CI147:CJ147" si="2860">SUM(CI140:CI146)</f>
        <v>0</v>
      </c>
      <c r="CJ147" s="27">
        <f t="shared" si="2860"/>
        <v>0</v>
      </c>
      <c r="CK147" s="27"/>
      <c r="CL147" s="27"/>
      <c r="CM147" s="27">
        <f t="shared" ref="CM147" si="2861">SUM(CM140:CM146)</f>
        <v>0</v>
      </c>
      <c r="CN147" s="28" t="e">
        <f t="shared" ref="CN147" si="2862">((CM147+CO147)/7)/CK146</f>
        <v>#DIV/0!</v>
      </c>
      <c r="CO147" s="27">
        <f t="shared" ref="CO147" si="2863">SUM(CO140:CO146)</f>
        <v>0</v>
      </c>
      <c r="CP147" s="28" t="e">
        <f t="shared" ref="CP147" si="2864">(CO147/(CO147+CM147))</f>
        <v>#DIV/0!</v>
      </c>
      <c r="CQ147" s="27"/>
      <c r="CR147" s="27"/>
      <c r="CS147" s="29" t="e">
        <f t="shared" ref="CS147:CT147" si="2865">CS145/CS144*100-100</f>
        <v>#DIV/0!</v>
      </c>
      <c r="CT147" s="72" t="e">
        <f t="shared" si="2865"/>
        <v>#DIV/0!</v>
      </c>
      <c r="CU147" s="26">
        <f t="shared" ref="CU147:CV147" si="2866">SUM(CU140:CU146)</f>
        <v>0</v>
      </c>
      <c r="CV147" s="27">
        <f t="shared" si="2866"/>
        <v>0</v>
      </c>
      <c r="CW147" s="27"/>
      <c r="CX147" s="27"/>
      <c r="CY147" s="27">
        <f t="shared" ref="CY147" si="2867">SUM(CY140:CY146)</f>
        <v>0</v>
      </c>
      <c r="CZ147" s="28" t="e">
        <f t="shared" ref="CZ147" si="2868">((CY147+DA147)/7)/CW146</f>
        <v>#DIV/0!</v>
      </c>
      <c r="DA147" s="27">
        <f t="shared" ref="DA147" si="2869">SUM(DA140:DA146)</f>
        <v>0</v>
      </c>
      <c r="DB147" s="28" t="e">
        <f t="shared" ref="DB147" si="2870">(DA147/(DA147+CY147))</f>
        <v>#DIV/0!</v>
      </c>
      <c r="DC147" s="27"/>
      <c r="DD147" s="27"/>
      <c r="DE147" s="29" t="e">
        <f t="shared" ref="DE147:DF147" si="2871">DE145/DE144*100-100</f>
        <v>#DIV/0!</v>
      </c>
      <c r="DF147" s="72" t="e">
        <f t="shared" si="2871"/>
        <v>#DIV/0!</v>
      </c>
      <c r="DG147" s="26">
        <f t="shared" ref="DG147:DH147" si="2872">SUM(DG140:DG146)</f>
        <v>0</v>
      </c>
      <c r="DH147" s="27">
        <f t="shared" si="2872"/>
        <v>0</v>
      </c>
      <c r="DI147" s="27"/>
      <c r="DJ147" s="27"/>
      <c r="DK147" s="27">
        <f t="shared" ref="DK147" si="2873">SUM(DK140:DK146)</f>
        <v>0</v>
      </c>
      <c r="DL147" s="28" t="e">
        <f t="shared" ref="DL147" si="2874">((DK147+DM147)/7)/DI146</f>
        <v>#DIV/0!</v>
      </c>
      <c r="DM147" s="27">
        <f t="shared" ref="DM147" si="2875">SUM(DM140:DM146)</f>
        <v>0</v>
      </c>
      <c r="DN147" s="28" t="e">
        <f t="shared" ref="DN147" si="2876">(DM147/(DM147+DK147))</f>
        <v>#DIV/0!</v>
      </c>
      <c r="DO147" s="27"/>
      <c r="DP147" s="27"/>
      <c r="DQ147" s="29" t="e">
        <f t="shared" ref="DQ147:DR147" si="2877">DQ145/DQ144*100-100</f>
        <v>#DIV/0!</v>
      </c>
      <c r="DR147" s="72" t="e">
        <f t="shared" si="2877"/>
        <v>#DIV/0!</v>
      </c>
      <c r="DS147" s="26">
        <f t="shared" ref="DS147:DT147" si="2878">SUM(DS140:DS146)</f>
        <v>0</v>
      </c>
      <c r="DT147" s="27">
        <f t="shared" si="2878"/>
        <v>0</v>
      </c>
      <c r="DU147" s="27"/>
      <c r="DV147" s="27"/>
      <c r="DW147" s="27">
        <f t="shared" ref="DW147" si="2879">SUM(DW140:DW146)</f>
        <v>0</v>
      </c>
      <c r="DX147" s="28" t="e">
        <f t="shared" ref="DX147" si="2880">((DW147+DY147)/7)/DU146</f>
        <v>#DIV/0!</v>
      </c>
      <c r="DY147" s="27">
        <f t="shared" ref="DY147" si="2881">SUM(DY140:DY146)</f>
        <v>0</v>
      </c>
      <c r="DZ147" s="28" t="e">
        <f t="shared" ref="DZ147" si="2882">(DY147/(DY147+DW147))</f>
        <v>#DIV/0!</v>
      </c>
      <c r="EA147" s="27"/>
      <c r="EB147" s="27"/>
      <c r="EC147" s="29" t="e">
        <f t="shared" ref="EC147:ED147" si="2883">EC145/EC144*100-100</f>
        <v>#DIV/0!</v>
      </c>
      <c r="ED147" s="72" t="e">
        <f t="shared" si="2883"/>
        <v>#DIV/0!</v>
      </c>
      <c r="EE147" s="26">
        <f t="shared" ref="EE147:EF147" si="2884">SUM(EE140:EE146)</f>
        <v>0</v>
      </c>
      <c r="EF147" s="27">
        <f t="shared" si="2884"/>
        <v>0</v>
      </c>
      <c r="EG147" s="27"/>
      <c r="EH147" s="27"/>
      <c r="EI147" s="27">
        <f t="shared" ref="EI147" si="2885">SUM(EI140:EI146)</f>
        <v>0</v>
      </c>
      <c r="EJ147" s="28" t="e">
        <f t="shared" ref="EJ147" si="2886">((EI147+EK147)/7)/EG146</f>
        <v>#DIV/0!</v>
      </c>
      <c r="EK147" s="27">
        <f t="shared" ref="EK147" si="2887">SUM(EK140:EK146)</f>
        <v>0</v>
      </c>
      <c r="EL147" s="28" t="e">
        <f t="shared" ref="EL147" si="2888">(EK147/(EK147+EI147))</f>
        <v>#DIV/0!</v>
      </c>
      <c r="EM147" s="27"/>
      <c r="EN147" s="27"/>
      <c r="EO147" s="29" t="e">
        <f t="shared" ref="EO147:EP147" si="2889">EO145/EO144*100-100</f>
        <v>#DIV/0!</v>
      </c>
      <c r="EP147" s="72" t="e">
        <f t="shared" si="2889"/>
        <v>#DIV/0!</v>
      </c>
      <c r="EQ147" s="26">
        <f t="shared" ref="EQ147:ER147" si="2890">SUM(EQ140:EQ146)</f>
        <v>0</v>
      </c>
      <c r="ER147" s="27">
        <f t="shared" si="2890"/>
        <v>0</v>
      </c>
      <c r="ES147" s="27"/>
      <c r="ET147" s="27"/>
      <c r="EU147" s="27">
        <f t="shared" ref="EU147" si="2891">SUM(EU140:EU146)</f>
        <v>0</v>
      </c>
      <c r="EV147" s="28" t="e">
        <f t="shared" ref="EV147" si="2892">((EU147+EW147)/7)/ES146</f>
        <v>#DIV/0!</v>
      </c>
      <c r="EW147" s="27">
        <f t="shared" ref="EW147" si="2893">SUM(EW140:EW146)</f>
        <v>0</v>
      </c>
      <c r="EX147" s="28" t="e">
        <f t="shared" ref="EX147" si="2894">(EW147/(EW147+EU147))</f>
        <v>#DIV/0!</v>
      </c>
      <c r="EY147" s="27"/>
      <c r="EZ147" s="27"/>
      <c r="FA147" s="29" t="e">
        <f t="shared" ref="FA147:FB147" si="2895">FA145/FA144*100-100</f>
        <v>#DIV/0!</v>
      </c>
      <c r="FB147" s="72" t="e">
        <f t="shared" si="2895"/>
        <v>#DIV/0!</v>
      </c>
      <c r="FC147" s="26">
        <f t="shared" ref="FC147:FD147" si="2896">SUM(FC140:FC146)</f>
        <v>0</v>
      </c>
      <c r="FD147" s="27">
        <f t="shared" si="2896"/>
        <v>0</v>
      </c>
      <c r="FE147" s="27"/>
      <c r="FF147" s="27"/>
      <c r="FG147" s="27">
        <f t="shared" ref="FG147" si="2897">SUM(FG140:FG146)</f>
        <v>0</v>
      </c>
      <c r="FH147" s="28" t="e">
        <f t="shared" ref="FH147" si="2898">((FG147+FI147)/7)/FE146</f>
        <v>#DIV/0!</v>
      </c>
      <c r="FI147" s="27">
        <f t="shared" ref="FI147" si="2899">SUM(FI140:FI146)</f>
        <v>0</v>
      </c>
      <c r="FJ147" s="28" t="e">
        <f t="shared" ref="FJ147" si="2900">(FI147/(FI147+FG147))</f>
        <v>#DIV/0!</v>
      </c>
      <c r="FK147" s="27"/>
      <c r="FL147" s="27"/>
      <c r="FM147" s="29" t="e">
        <f t="shared" ref="FM147:FN147" si="2901">FM145/FM144*100-100</f>
        <v>#DIV/0!</v>
      </c>
      <c r="FN147" s="72" t="e">
        <f t="shared" si="2901"/>
        <v>#DIV/0!</v>
      </c>
      <c r="FO147" s="26">
        <f t="shared" ref="FO147:FP147" si="2902">SUM(FO140:FO146)</f>
        <v>0</v>
      </c>
      <c r="FP147" s="27">
        <f t="shared" si="2902"/>
        <v>0</v>
      </c>
      <c r="FQ147" s="27"/>
      <c r="FR147" s="27"/>
      <c r="FS147" s="27">
        <f t="shared" ref="FS147" si="2903">SUM(FS140:FS146)</f>
        <v>0</v>
      </c>
      <c r="FT147" s="28" t="e">
        <f t="shared" ref="FT147" si="2904">((FS147+FU147)/7)/FQ146</f>
        <v>#DIV/0!</v>
      </c>
      <c r="FU147" s="27">
        <f t="shared" ref="FU147" si="2905">SUM(FU140:FU146)</f>
        <v>0</v>
      </c>
      <c r="FV147" s="28" t="e">
        <f t="shared" ref="FV147" si="2906">(FU147/(FU147+FS147))</f>
        <v>#DIV/0!</v>
      </c>
      <c r="FW147" s="27"/>
      <c r="FX147" s="27"/>
      <c r="FY147" s="29" t="e">
        <f t="shared" ref="FY147:FZ147" si="2907">FY145/FY144*100-100</f>
        <v>#DIV/0!</v>
      </c>
      <c r="FZ147" s="72" t="e">
        <f t="shared" si="2907"/>
        <v>#DIV/0!</v>
      </c>
      <c r="GA147" s="26">
        <f t="shared" ref="GA147:GB147" si="2908">SUM(GA140:GA146)</f>
        <v>0</v>
      </c>
      <c r="GB147" s="27">
        <f t="shared" si="2908"/>
        <v>0</v>
      </c>
      <c r="GC147" s="27"/>
      <c r="GD147" s="27"/>
      <c r="GE147" s="27">
        <f t="shared" ref="GE147" si="2909">SUM(GE140:GE146)</f>
        <v>0</v>
      </c>
      <c r="GF147" s="28" t="e">
        <f t="shared" ref="GF147" si="2910">((GE147+GG147)/7)/GC146</f>
        <v>#DIV/0!</v>
      </c>
      <c r="GG147" s="27">
        <f t="shared" ref="GG147" si="2911">SUM(GG140:GG146)</f>
        <v>0</v>
      </c>
      <c r="GH147" s="28" t="e">
        <f t="shared" ref="GH147" si="2912">(GG147/(GG147+GE147))</f>
        <v>#DIV/0!</v>
      </c>
      <c r="GI147" s="27"/>
      <c r="GJ147" s="27"/>
      <c r="GK147" s="29" t="e">
        <f t="shared" ref="GK147:GL147" si="2913">GK145/GK144*100-100</f>
        <v>#DIV/0!</v>
      </c>
      <c r="GL147" s="72" t="e">
        <f t="shared" si="2913"/>
        <v>#DIV/0!</v>
      </c>
      <c r="GM147" s="26">
        <f t="shared" ref="GM147:GN147" si="2914">SUM(GM140:GM146)</f>
        <v>0</v>
      </c>
      <c r="GN147" s="27">
        <f t="shared" si="2914"/>
        <v>0</v>
      </c>
      <c r="GO147" s="27"/>
      <c r="GP147" s="27"/>
      <c r="GQ147" s="27">
        <f t="shared" ref="GQ147" si="2915">SUM(GQ140:GQ146)</f>
        <v>0</v>
      </c>
      <c r="GR147" s="28" t="e">
        <f t="shared" ref="GR147" si="2916">((GQ147+GS147)/7)/GO146</f>
        <v>#DIV/0!</v>
      </c>
      <c r="GS147" s="27">
        <f t="shared" ref="GS147" si="2917">SUM(GS140:GS146)</f>
        <v>0</v>
      </c>
      <c r="GT147" s="28" t="e">
        <f t="shared" ref="GT147" si="2918">(GS147/(GS147+GQ147))</f>
        <v>#DIV/0!</v>
      </c>
      <c r="GU147" s="27"/>
      <c r="GV147" s="27"/>
      <c r="GW147" s="29" t="e">
        <f t="shared" ref="GW147:GX147" si="2919">GW145/GW144*100-100</f>
        <v>#DIV/0!</v>
      </c>
      <c r="GX147" s="72" t="e">
        <f t="shared" si="2919"/>
        <v>#DIV/0!</v>
      </c>
      <c r="GY147" s="26">
        <f t="shared" ref="GY147:GZ147" si="2920">SUM(GY140:GY146)</f>
        <v>0</v>
      </c>
      <c r="GZ147" s="27">
        <f t="shared" si="2920"/>
        <v>0</v>
      </c>
      <c r="HA147" s="27"/>
      <c r="HB147" s="27"/>
      <c r="HC147" s="27">
        <f t="shared" ref="HC147" si="2921">SUM(HC140:HC146)</f>
        <v>0</v>
      </c>
      <c r="HD147" s="28" t="e">
        <f t="shared" ref="HD147" si="2922">((HC147+HE147)/7)/HA146</f>
        <v>#DIV/0!</v>
      </c>
      <c r="HE147" s="27">
        <f t="shared" ref="HE147" si="2923">SUM(HE140:HE146)</f>
        <v>0</v>
      </c>
      <c r="HF147" s="28" t="e">
        <f t="shared" ref="HF147" si="2924">(HE147/(HE147+HC147))</f>
        <v>#DIV/0!</v>
      </c>
      <c r="HG147" s="27"/>
      <c r="HH147" s="27"/>
      <c r="HI147" s="29" t="e">
        <f t="shared" ref="HI147:HJ147" si="2925">HI145/HI144*100-100</f>
        <v>#DIV/0!</v>
      </c>
      <c r="HJ147" s="72" t="e">
        <f t="shared" si="2925"/>
        <v>#DIV/0!</v>
      </c>
      <c r="HK147" s="26">
        <f t="shared" si="2798"/>
        <v>20</v>
      </c>
      <c r="HL147" s="27">
        <f t="shared" si="2798"/>
        <v>1</v>
      </c>
      <c r="HM147" s="27">
        <f t="shared" si="2798"/>
        <v>0</v>
      </c>
      <c r="HN147" s="27">
        <f t="shared" si="2798"/>
        <v>0</v>
      </c>
      <c r="HO147" s="27">
        <f t="shared" si="2799"/>
        <v>10446</v>
      </c>
      <c r="HP147" s="216">
        <f>+((HO147)/HM146)/7</f>
        <v>0.4586004038984986</v>
      </c>
      <c r="HQ147" s="62">
        <f t="shared" si="2801"/>
        <v>838</v>
      </c>
      <c r="HR147" s="52">
        <f t="shared" si="2822"/>
        <v>8.0222094581658049E-2</v>
      </c>
      <c r="HS147" s="53">
        <f t="shared" ref="HS147" si="2926">SUM(HS140:HS146)/7</f>
        <v>65.342857142857142</v>
      </c>
      <c r="HT147" s="54">
        <f t="shared" ref="HT147" si="2927">SUM(HT140:HT146)</f>
        <v>9143</v>
      </c>
      <c r="HU147" s="53">
        <f t="shared" ref="HU147" si="2928">AVERAGE(HU140:HU146)</f>
        <v>87.542488250093598</v>
      </c>
      <c r="HV147" s="63">
        <f>HV145/HV144*100-100</f>
        <v>14.65521434875366</v>
      </c>
      <c r="HW147" s="72">
        <f>HW145/HW144*100-100</f>
        <v>7.9235388006384539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2929">HK147/HM137</f>
        <v>6.1087354917532073E-3</v>
      </c>
      <c r="HL148" s="68">
        <f t="shared" si="2929"/>
        <v>3.6900369003690036E-3</v>
      </c>
      <c r="HM148" s="45"/>
      <c r="HN148" s="45"/>
      <c r="HO148" s="45"/>
      <c r="HP148" s="218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225">
        <v>41</v>
      </c>
      <c r="B149" s="73">
        <f t="shared" ref="B149" si="2930">B146+1</f>
        <v>44540</v>
      </c>
      <c r="C149" s="33"/>
      <c r="D149" s="34"/>
      <c r="E149" s="34">
        <f>E146-C149</f>
        <v>796</v>
      </c>
      <c r="F149" s="34">
        <f>F146-D149</f>
        <v>63</v>
      </c>
      <c r="G149" s="34">
        <v>356</v>
      </c>
      <c r="H149" s="35">
        <f t="shared" ref="H149:H155" si="2931">((G149+I149)/E149)</f>
        <v>0.4899497487437186</v>
      </c>
      <c r="I149" s="34">
        <v>34</v>
      </c>
      <c r="J149" s="35">
        <f>I149/(G149+I149)</f>
        <v>8.7179487179487175E-2</v>
      </c>
      <c r="K149" s="36"/>
      <c r="L149" s="34"/>
      <c r="M149" s="34"/>
      <c r="N149" s="37"/>
      <c r="O149" s="33">
        <v>1</v>
      </c>
      <c r="P149" s="34"/>
      <c r="Q149" s="34">
        <f t="shared" ref="Q149:R149" si="2932">Q146-O149</f>
        <v>807</v>
      </c>
      <c r="R149" s="34">
        <f t="shared" si="2932"/>
        <v>68</v>
      </c>
      <c r="S149" s="34">
        <v>326</v>
      </c>
      <c r="T149" s="35">
        <f t="shared" ref="T149:T155" si="2933">((S149+U149)/Q149)</f>
        <v>0.43246592317224286</v>
      </c>
      <c r="U149" s="34">
        <v>23</v>
      </c>
      <c r="V149" s="35">
        <f t="shared" ref="V149:V155" si="2934">U149/(S149+U149)</f>
        <v>6.5902578796561598E-2</v>
      </c>
      <c r="W149" s="36"/>
      <c r="X149" s="34"/>
      <c r="Y149" s="34"/>
      <c r="Z149" s="37"/>
      <c r="AA149" s="33">
        <v>1</v>
      </c>
      <c r="AB149" s="34"/>
      <c r="AC149" s="34">
        <f t="shared" ref="AC149:AD149" si="2935">AC146-AA149</f>
        <v>60</v>
      </c>
      <c r="AD149" s="34">
        <f t="shared" si="2935"/>
        <v>9</v>
      </c>
      <c r="AE149" s="34">
        <v>22</v>
      </c>
      <c r="AF149" s="35">
        <f t="shared" ref="AF149:AF155" si="2936">((AE149+AG149)/AC149)</f>
        <v>0.4</v>
      </c>
      <c r="AG149" s="34">
        <v>2</v>
      </c>
      <c r="AH149" s="35">
        <f t="shared" ref="AH149:AH155" si="2937">AG149/(AE149+AG149)</f>
        <v>8.3333333333333329E-2</v>
      </c>
      <c r="AI149" s="36"/>
      <c r="AJ149" s="34"/>
      <c r="AK149" s="34"/>
      <c r="AL149" s="37"/>
      <c r="AM149" s="33"/>
      <c r="AN149" s="34"/>
      <c r="AO149" s="34">
        <f t="shared" ref="AO149:AP149" si="2938">AO146-AM149</f>
        <v>801</v>
      </c>
      <c r="AP149" s="34">
        <f t="shared" si="2938"/>
        <v>66</v>
      </c>
      <c r="AQ149" s="34">
        <v>311</v>
      </c>
      <c r="AR149" s="35">
        <f t="shared" ref="AR149:AR155" si="2939">((AQ149+AS149)/AO149)</f>
        <v>0.42821473158551809</v>
      </c>
      <c r="AS149" s="34">
        <v>32</v>
      </c>
      <c r="AT149" s="35">
        <f t="shared" ref="AT149:AT155" si="2940">AS149/(AQ149+AS149)</f>
        <v>9.3294460641399415E-2</v>
      </c>
      <c r="AU149" s="36"/>
      <c r="AV149" s="34"/>
      <c r="AW149" s="34"/>
      <c r="AX149" s="37"/>
      <c r="AY149" s="33"/>
      <c r="AZ149" s="34"/>
      <c r="BA149" s="34">
        <f t="shared" ref="BA149:BB149" si="2941">BA146-AY149</f>
        <v>788</v>
      </c>
      <c r="BB149" s="34">
        <f t="shared" si="2941"/>
        <v>64</v>
      </c>
      <c r="BC149" s="34">
        <v>282</v>
      </c>
      <c r="BD149" s="35">
        <f t="shared" ref="BD149:BD155" si="2942">((BC149+BE149)/BA149)</f>
        <v>0.40736040609137059</v>
      </c>
      <c r="BE149" s="34">
        <v>39</v>
      </c>
      <c r="BF149" s="35">
        <f t="shared" ref="BF149:BF155" si="2943">BE149/(BC149+BE149)</f>
        <v>0.12149532710280374</v>
      </c>
      <c r="BG149" s="36"/>
      <c r="BH149" s="34"/>
      <c r="BI149" s="34"/>
      <c r="BJ149" s="37"/>
      <c r="BK149" s="33"/>
      <c r="BL149" s="34"/>
      <c r="BM149" s="34">
        <f t="shared" ref="BM149:BN149" si="2944">BM146-BK149</f>
        <v>0</v>
      </c>
      <c r="BN149" s="34">
        <f t="shared" si="2944"/>
        <v>0</v>
      </c>
      <c r="BO149" s="34"/>
      <c r="BP149" s="35" t="e">
        <f t="shared" ref="BP149:BP155" si="2945">((BO149+BQ149)/BM149)</f>
        <v>#DIV/0!</v>
      </c>
      <c r="BQ149" s="34"/>
      <c r="BR149" s="35" t="e">
        <f t="shared" ref="BR149:BR155" si="2946">BQ149/(BO149+BQ149)</f>
        <v>#DIV/0!</v>
      </c>
      <c r="BS149" s="36"/>
      <c r="BT149" s="34"/>
      <c r="BU149" s="34"/>
      <c r="BV149" s="37"/>
      <c r="BW149" s="33"/>
      <c r="BX149" s="34"/>
      <c r="BY149" s="34">
        <f t="shared" ref="BY149:BZ149" si="2947">BY146-BW149</f>
        <v>0</v>
      </c>
      <c r="BZ149" s="34">
        <f t="shared" si="2947"/>
        <v>0</v>
      </c>
      <c r="CA149" s="34"/>
      <c r="CB149" s="35" t="e">
        <f t="shared" ref="CB149:CB155" si="2948">((CA149+CC149)/BY149)</f>
        <v>#DIV/0!</v>
      </c>
      <c r="CC149" s="34"/>
      <c r="CD149" s="35" t="e">
        <f t="shared" ref="CD149:CD155" si="2949">CC149/(CA149+CC149)</f>
        <v>#DIV/0!</v>
      </c>
      <c r="CE149" s="36"/>
      <c r="CF149" s="34"/>
      <c r="CG149" s="34"/>
      <c r="CH149" s="37"/>
      <c r="CI149" s="33"/>
      <c r="CJ149" s="34"/>
      <c r="CK149" s="34">
        <f t="shared" ref="CK149:CL149" si="2950">CK146-CI149</f>
        <v>0</v>
      </c>
      <c r="CL149" s="34">
        <f t="shared" si="2950"/>
        <v>0</v>
      </c>
      <c r="CM149" s="34"/>
      <c r="CN149" s="35" t="e">
        <f t="shared" ref="CN149:CN155" si="2951">((CM149+CO149)/CK149)</f>
        <v>#DIV/0!</v>
      </c>
      <c r="CO149" s="34"/>
      <c r="CP149" s="35" t="e">
        <f t="shared" ref="CP149:CP155" si="2952">CO149/(CM149+CO149)</f>
        <v>#DIV/0!</v>
      </c>
      <c r="CQ149" s="36"/>
      <c r="CR149" s="34"/>
      <c r="CS149" s="34"/>
      <c r="CT149" s="37"/>
      <c r="CU149" s="33"/>
      <c r="CV149" s="34"/>
      <c r="CW149" s="34">
        <f t="shared" ref="CW149:CX149" si="2953">CW146-CU149</f>
        <v>0</v>
      </c>
      <c r="CX149" s="34">
        <f t="shared" si="2953"/>
        <v>0</v>
      </c>
      <c r="CY149" s="34"/>
      <c r="CZ149" s="35" t="e">
        <f t="shared" ref="CZ149:CZ155" si="2954">((CY149+DA149)/CW149)</f>
        <v>#DIV/0!</v>
      </c>
      <c r="DA149" s="34"/>
      <c r="DB149" s="35" t="e">
        <f t="shared" ref="DB149:DB155" si="2955">DA149/(CY149+DA149)</f>
        <v>#DIV/0!</v>
      </c>
      <c r="DC149" s="36"/>
      <c r="DD149" s="34"/>
      <c r="DE149" s="34"/>
      <c r="DF149" s="37"/>
      <c r="DG149" s="33"/>
      <c r="DH149" s="34"/>
      <c r="DI149" s="34">
        <f t="shared" ref="DI149:DJ149" si="2956">DI146-DG149</f>
        <v>0</v>
      </c>
      <c r="DJ149" s="34">
        <f t="shared" si="2956"/>
        <v>0</v>
      </c>
      <c r="DK149" s="34"/>
      <c r="DL149" s="35" t="e">
        <f t="shared" ref="DL149:DL155" si="2957">((DK149+DM149)/DI149)</f>
        <v>#DIV/0!</v>
      </c>
      <c r="DM149" s="34"/>
      <c r="DN149" s="35" t="e">
        <f t="shared" ref="DN149:DN155" si="2958">DM149/(DK149+DM149)</f>
        <v>#DIV/0!</v>
      </c>
      <c r="DO149" s="36"/>
      <c r="DP149" s="34"/>
      <c r="DQ149" s="34"/>
      <c r="DR149" s="37"/>
      <c r="DS149" s="33"/>
      <c r="DT149" s="34"/>
      <c r="DU149" s="34">
        <f t="shared" ref="DU149:DV149" si="2959">DU146-DS149</f>
        <v>0</v>
      </c>
      <c r="DV149" s="34">
        <f t="shared" si="2959"/>
        <v>0</v>
      </c>
      <c r="DW149" s="34"/>
      <c r="DX149" s="35" t="e">
        <f t="shared" ref="DX149:DX155" si="2960">((DW149+DY149)/DU149)</f>
        <v>#DIV/0!</v>
      </c>
      <c r="DY149" s="34"/>
      <c r="DZ149" s="35" t="e">
        <f t="shared" ref="DZ149:DZ155" si="2961">DY149/(DW149+DY149)</f>
        <v>#DIV/0!</v>
      </c>
      <c r="EA149" s="36"/>
      <c r="EB149" s="34"/>
      <c r="EC149" s="34"/>
      <c r="ED149" s="37"/>
      <c r="EE149" s="33"/>
      <c r="EF149" s="34"/>
      <c r="EG149" s="34">
        <f t="shared" ref="EG149:EH149" si="2962">EG146-EE149</f>
        <v>0</v>
      </c>
      <c r="EH149" s="34">
        <f t="shared" si="2962"/>
        <v>0</v>
      </c>
      <c r="EI149" s="34"/>
      <c r="EJ149" s="35" t="e">
        <f t="shared" ref="EJ149:EJ155" si="2963">((EI149+EK149)/EG149)</f>
        <v>#DIV/0!</v>
      </c>
      <c r="EK149" s="34"/>
      <c r="EL149" s="35" t="e">
        <f t="shared" ref="EL149:EL155" si="2964">EK149/(EI149+EK149)</f>
        <v>#DIV/0!</v>
      </c>
      <c r="EM149" s="36"/>
      <c r="EN149" s="34"/>
      <c r="EO149" s="34"/>
      <c r="EP149" s="37"/>
      <c r="EQ149" s="33"/>
      <c r="ER149" s="34"/>
      <c r="ES149" s="34">
        <f t="shared" ref="ES149:ET149" si="2965">ES146-EQ149</f>
        <v>0</v>
      </c>
      <c r="ET149" s="34">
        <f t="shared" si="2965"/>
        <v>0</v>
      </c>
      <c r="EU149" s="34"/>
      <c r="EV149" s="35" t="e">
        <f t="shared" ref="EV149:EV155" si="2966">((EU149+EW149)/ES149)</f>
        <v>#DIV/0!</v>
      </c>
      <c r="EW149" s="34"/>
      <c r="EX149" s="35" t="e">
        <f t="shared" ref="EX149:EX155" si="2967">EW149/(EU149+EW149)</f>
        <v>#DIV/0!</v>
      </c>
      <c r="EY149" s="36"/>
      <c r="EZ149" s="34"/>
      <c r="FA149" s="34"/>
      <c r="FB149" s="37"/>
      <c r="FC149" s="33"/>
      <c r="FD149" s="34"/>
      <c r="FE149" s="34">
        <f t="shared" ref="FE149:FF149" si="2968">FE146-FC149</f>
        <v>0</v>
      </c>
      <c r="FF149" s="34">
        <f t="shared" si="2968"/>
        <v>0</v>
      </c>
      <c r="FG149" s="34"/>
      <c r="FH149" s="35" t="e">
        <f t="shared" ref="FH149:FH155" si="2969">((FG149+FI149)/FE149)</f>
        <v>#DIV/0!</v>
      </c>
      <c r="FI149" s="34"/>
      <c r="FJ149" s="35" t="e">
        <f t="shared" ref="FJ149:FJ155" si="2970">FI149/(FG149+FI149)</f>
        <v>#DIV/0!</v>
      </c>
      <c r="FK149" s="36"/>
      <c r="FL149" s="34"/>
      <c r="FM149" s="34"/>
      <c r="FN149" s="37"/>
      <c r="FO149" s="33"/>
      <c r="FP149" s="34"/>
      <c r="FQ149" s="34">
        <f t="shared" ref="FQ149:FR149" si="2971">FQ146-FO149</f>
        <v>0</v>
      </c>
      <c r="FR149" s="34">
        <f t="shared" si="2971"/>
        <v>0</v>
      </c>
      <c r="FS149" s="34"/>
      <c r="FT149" s="35" t="e">
        <f t="shared" ref="FT149:FT155" si="2972">((FS149+FU149)/FQ149)</f>
        <v>#DIV/0!</v>
      </c>
      <c r="FU149" s="34"/>
      <c r="FV149" s="35" t="e">
        <f t="shared" ref="FV149:FV155" si="2973">FU149/(FS149+FU149)</f>
        <v>#DIV/0!</v>
      </c>
      <c r="FW149" s="36"/>
      <c r="FX149" s="34"/>
      <c r="FY149" s="34"/>
      <c r="FZ149" s="37"/>
      <c r="GA149" s="33"/>
      <c r="GB149" s="34"/>
      <c r="GC149" s="34">
        <f t="shared" ref="GC149:GD149" si="2974">GC146-GA149</f>
        <v>0</v>
      </c>
      <c r="GD149" s="34">
        <f t="shared" si="2974"/>
        <v>0</v>
      </c>
      <c r="GE149" s="34"/>
      <c r="GF149" s="35" t="e">
        <f t="shared" ref="GF149:GF155" si="2975">((GE149+GG149)/GC149)</f>
        <v>#DIV/0!</v>
      </c>
      <c r="GG149" s="34"/>
      <c r="GH149" s="35" t="e">
        <f t="shared" ref="GH149:GH155" si="2976">GG149/(GE149+GG149)</f>
        <v>#DIV/0!</v>
      </c>
      <c r="GI149" s="36"/>
      <c r="GJ149" s="34"/>
      <c r="GK149" s="34"/>
      <c r="GL149" s="37"/>
      <c r="GM149" s="33"/>
      <c r="GN149" s="34"/>
      <c r="GO149" s="34">
        <f t="shared" ref="GO149:GP149" si="2977">GO146-GM149</f>
        <v>0</v>
      </c>
      <c r="GP149" s="34">
        <f t="shared" si="2977"/>
        <v>0</v>
      </c>
      <c r="GQ149" s="34"/>
      <c r="GR149" s="35" t="e">
        <f t="shared" ref="GR149:GR155" si="2978">((GQ149+GS149)/GO149)</f>
        <v>#DIV/0!</v>
      </c>
      <c r="GS149" s="34"/>
      <c r="GT149" s="35" t="e">
        <f t="shared" ref="GT149:GT155" si="2979">GS149/(GQ149+GS149)</f>
        <v>#DIV/0!</v>
      </c>
      <c r="GU149" s="36"/>
      <c r="GV149" s="34"/>
      <c r="GW149" s="34"/>
      <c r="GX149" s="37"/>
      <c r="GY149" s="33"/>
      <c r="GZ149" s="34"/>
      <c r="HA149" s="34">
        <f t="shared" ref="HA149:HB149" si="2980">HA146-GY149</f>
        <v>0</v>
      </c>
      <c r="HB149" s="34">
        <f t="shared" si="2980"/>
        <v>0</v>
      </c>
      <c r="HC149" s="34"/>
      <c r="HD149" s="35" t="e">
        <f t="shared" ref="HD149:HD155" si="2981">((HC149+HE149)/HA149)</f>
        <v>#DIV/0!</v>
      </c>
      <c r="HE149" s="34"/>
      <c r="HF149" s="35" t="e">
        <f t="shared" ref="HF149:HF155" si="2982">HE149/(HC149+HE149)</f>
        <v>#DIV/0!</v>
      </c>
      <c r="HG149" s="36"/>
      <c r="HH149" s="34"/>
      <c r="HI149" s="34"/>
      <c r="HJ149" s="37"/>
      <c r="HK149" s="33">
        <f t="shared" ref="HK149:HN156" si="2983">+C149+O149+AA149+AM149+AY149+BK149+BW149+CI149+CU149+DG149+DS149+EE149+EQ149+FC149+FO149+GA149+GM149+GY149</f>
        <v>2</v>
      </c>
      <c r="HL149" s="34">
        <f t="shared" si="2983"/>
        <v>0</v>
      </c>
      <c r="HM149" s="34">
        <f t="shared" si="2983"/>
        <v>3252</v>
      </c>
      <c r="HN149" s="34">
        <f t="shared" si="2983"/>
        <v>270</v>
      </c>
      <c r="HO149" s="34">
        <f t="shared" ref="HO149:HO156" si="2984">+G149+S149+AE149+AQ149+BC149+BO149+CA149+CM149+CY149+DK149+DW149+EI149+EU149+FG149+FS149+GE149+GQ149+HC149+I149+U149+AG149+AS149+BE149+BQ149+CC149+CO149+DA149+DM149+DY149+EK149+EW149+FI149+FU149+GG149+GS149+HE149</f>
        <v>1427</v>
      </c>
      <c r="HP149" s="214">
        <f t="shared" ref="HP149:HP150" si="2985">+(HO149)/HM149</f>
        <v>0.43880688806888068</v>
      </c>
      <c r="HQ149" s="48">
        <f t="shared" ref="HQ149:HQ156" si="2986">+I149+U149+AG149+AS149+BE149+BQ149+CC149+CO149+DA149+DM149+DY149+EK149+EW149+FI149+FU149+GG149+GS149+HE149</f>
        <v>130</v>
      </c>
      <c r="HR149" s="35">
        <f>+(HQ149/(HO149))</f>
        <v>9.1100210231254378E-2</v>
      </c>
      <c r="HS149" s="49">
        <v>66</v>
      </c>
      <c r="HT149" s="50">
        <v>1237</v>
      </c>
      <c r="HU149" s="49">
        <f t="shared" ref="HU149:HU155" si="2987">+HT149/HO149*100</f>
        <v>86.685353889278204</v>
      </c>
      <c r="HV149" s="48"/>
      <c r="HW149" s="37"/>
    </row>
    <row r="150" spans="1:231" ht="18.75" x14ac:dyDescent="0.25">
      <c r="A150" s="226"/>
      <c r="B150" s="41">
        <f t="shared" si="2452"/>
        <v>44541</v>
      </c>
      <c r="C150" s="10"/>
      <c r="D150" s="11"/>
      <c r="E150" s="74">
        <f t="shared" ref="E150:F154" si="2988">E149-C150</f>
        <v>796</v>
      </c>
      <c r="F150" s="74">
        <f t="shared" si="2988"/>
        <v>63</v>
      </c>
      <c r="G150" s="11">
        <v>400</v>
      </c>
      <c r="H150" s="12">
        <f t="shared" si="2931"/>
        <v>0.53140703517587939</v>
      </c>
      <c r="I150" s="11">
        <v>23</v>
      </c>
      <c r="J150" s="12">
        <f t="shared" ref="J150:J155" si="2989">I150/(G150+I150)</f>
        <v>5.4373522458628844E-2</v>
      </c>
      <c r="K150" s="13"/>
      <c r="L150" s="11"/>
      <c r="M150" s="11"/>
      <c r="N150" s="14"/>
      <c r="O150" s="10"/>
      <c r="P150" s="11"/>
      <c r="Q150" s="74">
        <f t="shared" ref="Q150:R155" si="2990">Q149-O150</f>
        <v>807</v>
      </c>
      <c r="R150" s="74">
        <f t="shared" si="2990"/>
        <v>68</v>
      </c>
      <c r="S150" s="11">
        <v>311</v>
      </c>
      <c r="T150" s="12">
        <f t="shared" si="2933"/>
        <v>0.40892193308550184</v>
      </c>
      <c r="U150" s="11">
        <v>19</v>
      </c>
      <c r="V150" s="12">
        <f t="shared" si="2934"/>
        <v>5.7575757575757579E-2</v>
      </c>
      <c r="W150" s="13"/>
      <c r="X150" s="11"/>
      <c r="Y150" s="11"/>
      <c r="Z150" s="14"/>
      <c r="AA150" s="10">
        <v>2</v>
      </c>
      <c r="AB150" s="11"/>
      <c r="AC150" s="74">
        <f t="shared" ref="AC150:AD155" si="2991">AC149-AA150</f>
        <v>58</v>
      </c>
      <c r="AD150" s="74">
        <f t="shared" si="2991"/>
        <v>9</v>
      </c>
      <c r="AE150" s="11">
        <v>21</v>
      </c>
      <c r="AF150" s="12">
        <f t="shared" si="2936"/>
        <v>0.41379310344827586</v>
      </c>
      <c r="AG150" s="11">
        <v>3</v>
      </c>
      <c r="AH150" s="12">
        <f t="shared" si="2937"/>
        <v>0.125</v>
      </c>
      <c r="AI150" s="13"/>
      <c r="AJ150" s="11"/>
      <c r="AK150" s="11"/>
      <c r="AL150" s="14"/>
      <c r="AM150" s="10"/>
      <c r="AN150" s="11"/>
      <c r="AO150" s="74">
        <f t="shared" ref="AO150:AP155" si="2992">AO149-AM150</f>
        <v>801</v>
      </c>
      <c r="AP150" s="74">
        <f t="shared" si="2992"/>
        <v>66</v>
      </c>
      <c r="AQ150" s="11">
        <v>309</v>
      </c>
      <c r="AR150" s="12">
        <f t="shared" si="2939"/>
        <v>0.43196004993757803</v>
      </c>
      <c r="AS150" s="11">
        <v>37</v>
      </c>
      <c r="AT150" s="12">
        <f t="shared" si="2940"/>
        <v>0.1069364161849711</v>
      </c>
      <c r="AU150" s="13"/>
      <c r="AV150" s="11"/>
      <c r="AW150" s="11"/>
      <c r="AX150" s="14"/>
      <c r="AY150" s="10">
        <v>1</v>
      </c>
      <c r="AZ150" s="11"/>
      <c r="BA150" s="74">
        <f t="shared" ref="BA150:BB155" si="2993">BA149-AY150</f>
        <v>787</v>
      </c>
      <c r="BB150" s="74">
        <f t="shared" si="2993"/>
        <v>64</v>
      </c>
      <c r="BC150" s="11">
        <v>282</v>
      </c>
      <c r="BD150" s="12">
        <f t="shared" si="2942"/>
        <v>0.40914866581956799</v>
      </c>
      <c r="BE150" s="11">
        <v>40</v>
      </c>
      <c r="BF150" s="12">
        <f t="shared" si="2943"/>
        <v>0.12422360248447205</v>
      </c>
      <c r="BG150" s="13"/>
      <c r="BH150" s="11"/>
      <c r="BI150" s="11"/>
      <c r="BJ150" s="14"/>
      <c r="BK150" s="10"/>
      <c r="BL150" s="11"/>
      <c r="BM150" s="74">
        <f t="shared" ref="BM150:BN155" si="2994">BM149-BK150</f>
        <v>0</v>
      </c>
      <c r="BN150" s="74">
        <f t="shared" si="2994"/>
        <v>0</v>
      </c>
      <c r="BO150" s="11"/>
      <c r="BP150" s="12" t="e">
        <f t="shared" si="2945"/>
        <v>#DIV/0!</v>
      </c>
      <c r="BQ150" s="11"/>
      <c r="BR150" s="12" t="e">
        <f t="shared" si="2946"/>
        <v>#DIV/0!</v>
      </c>
      <c r="BS150" s="13"/>
      <c r="BT150" s="11"/>
      <c r="BU150" s="11"/>
      <c r="BV150" s="14"/>
      <c r="BW150" s="10"/>
      <c r="BX150" s="11"/>
      <c r="BY150" s="74">
        <f t="shared" ref="BY150:BZ155" si="2995">BY149-BW150</f>
        <v>0</v>
      </c>
      <c r="BZ150" s="74">
        <f t="shared" si="2995"/>
        <v>0</v>
      </c>
      <c r="CA150" s="11"/>
      <c r="CB150" s="12" t="e">
        <f t="shared" si="2948"/>
        <v>#DIV/0!</v>
      </c>
      <c r="CC150" s="11"/>
      <c r="CD150" s="12" t="e">
        <f t="shared" si="2949"/>
        <v>#DIV/0!</v>
      </c>
      <c r="CE150" s="13"/>
      <c r="CF150" s="11"/>
      <c r="CG150" s="11"/>
      <c r="CH150" s="14"/>
      <c r="CI150" s="10"/>
      <c r="CJ150" s="11"/>
      <c r="CK150" s="74">
        <f t="shared" ref="CK150:CL155" si="2996">CK149-CI150</f>
        <v>0</v>
      </c>
      <c r="CL150" s="74">
        <f t="shared" si="2996"/>
        <v>0</v>
      </c>
      <c r="CM150" s="11"/>
      <c r="CN150" s="12" t="e">
        <f t="shared" si="2951"/>
        <v>#DIV/0!</v>
      </c>
      <c r="CO150" s="11"/>
      <c r="CP150" s="12" t="e">
        <f t="shared" si="2952"/>
        <v>#DIV/0!</v>
      </c>
      <c r="CQ150" s="13"/>
      <c r="CR150" s="11"/>
      <c r="CS150" s="11"/>
      <c r="CT150" s="14"/>
      <c r="CU150" s="10"/>
      <c r="CV150" s="11"/>
      <c r="CW150" s="74">
        <f t="shared" ref="CW150:CX155" si="2997">CW149-CU150</f>
        <v>0</v>
      </c>
      <c r="CX150" s="74">
        <f t="shared" si="2997"/>
        <v>0</v>
      </c>
      <c r="CY150" s="11"/>
      <c r="CZ150" s="12" t="e">
        <f t="shared" si="2954"/>
        <v>#DIV/0!</v>
      </c>
      <c r="DA150" s="11"/>
      <c r="DB150" s="12" t="e">
        <f t="shared" si="2955"/>
        <v>#DIV/0!</v>
      </c>
      <c r="DC150" s="13"/>
      <c r="DD150" s="11"/>
      <c r="DE150" s="11"/>
      <c r="DF150" s="14"/>
      <c r="DG150" s="10"/>
      <c r="DH150" s="11"/>
      <c r="DI150" s="74">
        <f t="shared" ref="DI150:DJ155" si="2998">DI149-DG150</f>
        <v>0</v>
      </c>
      <c r="DJ150" s="74">
        <f t="shared" si="2998"/>
        <v>0</v>
      </c>
      <c r="DK150" s="11"/>
      <c r="DL150" s="12" t="e">
        <f t="shared" si="2957"/>
        <v>#DIV/0!</v>
      </c>
      <c r="DM150" s="11"/>
      <c r="DN150" s="12" t="e">
        <f t="shared" si="2958"/>
        <v>#DIV/0!</v>
      </c>
      <c r="DO150" s="13"/>
      <c r="DP150" s="11"/>
      <c r="DQ150" s="11"/>
      <c r="DR150" s="14"/>
      <c r="DS150" s="10"/>
      <c r="DT150" s="11"/>
      <c r="DU150" s="74">
        <f t="shared" ref="DU150:DV155" si="2999">DU149-DS150</f>
        <v>0</v>
      </c>
      <c r="DV150" s="74">
        <f t="shared" si="2999"/>
        <v>0</v>
      </c>
      <c r="DW150" s="11"/>
      <c r="DX150" s="12" t="e">
        <f t="shared" si="2960"/>
        <v>#DIV/0!</v>
      </c>
      <c r="DY150" s="11"/>
      <c r="DZ150" s="12" t="e">
        <f t="shared" si="2961"/>
        <v>#DIV/0!</v>
      </c>
      <c r="EA150" s="13"/>
      <c r="EB150" s="11"/>
      <c r="EC150" s="11"/>
      <c r="ED150" s="14"/>
      <c r="EE150" s="10"/>
      <c r="EF150" s="11"/>
      <c r="EG150" s="74">
        <f t="shared" ref="EG150:EH155" si="3000">EG149-EE150</f>
        <v>0</v>
      </c>
      <c r="EH150" s="74">
        <f t="shared" si="3000"/>
        <v>0</v>
      </c>
      <c r="EI150" s="11"/>
      <c r="EJ150" s="12" t="e">
        <f t="shared" si="2963"/>
        <v>#DIV/0!</v>
      </c>
      <c r="EK150" s="11"/>
      <c r="EL150" s="12" t="e">
        <f t="shared" si="2964"/>
        <v>#DIV/0!</v>
      </c>
      <c r="EM150" s="13"/>
      <c r="EN150" s="11"/>
      <c r="EO150" s="11"/>
      <c r="EP150" s="14"/>
      <c r="EQ150" s="10"/>
      <c r="ER150" s="11"/>
      <c r="ES150" s="74">
        <f t="shared" ref="ES150:ET155" si="3001">ES149-EQ150</f>
        <v>0</v>
      </c>
      <c r="ET150" s="74">
        <f t="shared" si="3001"/>
        <v>0</v>
      </c>
      <c r="EU150" s="11"/>
      <c r="EV150" s="12" t="e">
        <f t="shared" si="2966"/>
        <v>#DIV/0!</v>
      </c>
      <c r="EW150" s="11"/>
      <c r="EX150" s="12" t="e">
        <f t="shared" si="2967"/>
        <v>#DIV/0!</v>
      </c>
      <c r="EY150" s="13"/>
      <c r="EZ150" s="11"/>
      <c r="FA150" s="11"/>
      <c r="FB150" s="14"/>
      <c r="FC150" s="10"/>
      <c r="FD150" s="11"/>
      <c r="FE150" s="74">
        <f t="shared" ref="FE150:FF155" si="3002">FE149-FC150</f>
        <v>0</v>
      </c>
      <c r="FF150" s="74">
        <f t="shared" si="3002"/>
        <v>0</v>
      </c>
      <c r="FG150" s="11"/>
      <c r="FH150" s="12" t="e">
        <f t="shared" si="2969"/>
        <v>#DIV/0!</v>
      </c>
      <c r="FI150" s="11"/>
      <c r="FJ150" s="12" t="e">
        <f t="shared" si="2970"/>
        <v>#DIV/0!</v>
      </c>
      <c r="FK150" s="13"/>
      <c r="FL150" s="11"/>
      <c r="FM150" s="11"/>
      <c r="FN150" s="14"/>
      <c r="FO150" s="10"/>
      <c r="FP150" s="11"/>
      <c r="FQ150" s="74">
        <f t="shared" ref="FQ150:FR155" si="3003">FQ149-FO150</f>
        <v>0</v>
      </c>
      <c r="FR150" s="74">
        <f t="shared" si="3003"/>
        <v>0</v>
      </c>
      <c r="FS150" s="11"/>
      <c r="FT150" s="12" t="e">
        <f t="shared" si="2972"/>
        <v>#DIV/0!</v>
      </c>
      <c r="FU150" s="11"/>
      <c r="FV150" s="12" t="e">
        <f t="shared" si="2973"/>
        <v>#DIV/0!</v>
      </c>
      <c r="FW150" s="13"/>
      <c r="FX150" s="11"/>
      <c r="FY150" s="11"/>
      <c r="FZ150" s="14"/>
      <c r="GA150" s="10"/>
      <c r="GB150" s="11"/>
      <c r="GC150" s="74">
        <f t="shared" ref="GC150:GD155" si="3004">GC149-GA150</f>
        <v>0</v>
      </c>
      <c r="GD150" s="74">
        <f t="shared" si="3004"/>
        <v>0</v>
      </c>
      <c r="GE150" s="11"/>
      <c r="GF150" s="12" t="e">
        <f t="shared" si="2975"/>
        <v>#DIV/0!</v>
      </c>
      <c r="GG150" s="11"/>
      <c r="GH150" s="12" t="e">
        <f t="shared" si="2976"/>
        <v>#DIV/0!</v>
      </c>
      <c r="GI150" s="13"/>
      <c r="GJ150" s="11"/>
      <c r="GK150" s="11"/>
      <c r="GL150" s="14"/>
      <c r="GM150" s="10"/>
      <c r="GN150" s="11"/>
      <c r="GO150" s="74">
        <f t="shared" ref="GO150:GP155" si="3005">GO149-GM150</f>
        <v>0</v>
      </c>
      <c r="GP150" s="74">
        <f t="shared" si="3005"/>
        <v>0</v>
      </c>
      <c r="GQ150" s="11"/>
      <c r="GR150" s="12" t="e">
        <f t="shared" si="2978"/>
        <v>#DIV/0!</v>
      </c>
      <c r="GS150" s="11"/>
      <c r="GT150" s="12" t="e">
        <f t="shared" si="2979"/>
        <v>#DIV/0!</v>
      </c>
      <c r="GU150" s="13"/>
      <c r="GV150" s="11"/>
      <c r="GW150" s="11"/>
      <c r="GX150" s="14"/>
      <c r="GY150" s="10"/>
      <c r="GZ150" s="11"/>
      <c r="HA150" s="74">
        <f t="shared" ref="HA150:HB155" si="3006">HA149-GY150</f>
        <v>0</v>
      </c>
      <c r="HB150" s="74">
        <f t="shared" si="3006"/>
        <v>0</v>
      </c>
      <c r="HC150" s="11"/>
      <c r="HD150" s="12" t="e">
        <f t="shared" si="2981"/>
        <v>#DIV/0!</v>
      </c>
      <c r="HE150" s="11"/>
      <c r="HF150" s="12" t="e">
        <f t="shared" si="2982"/>
        <v>#DIV/0!</v>
      </c>
      <c r="HG150" s="13"/>
      <c r="HH150" s="11"/>
      <c r="HI150" s="11"/>
      <c r="HJ150" s="14"/>
      <c r="HK150" s="10">
        <f t="shared" si="2983"/>
        <v>3</v>
      </c>
      <c r="HL150" s="11">
        <f t="shared" si="2983"/>
        <v>0</v>
      </c>
      <c r="HM150" s="11">
        <f t="shared" si="2983"/>
        <v>3249</v>
      </c>
      <c r="HN150" s="11">
        <f t="shared" si="2983"/>
        <v>270</v>
      </c>
      <c r="HO150" s="11">
        <f t="shared" si="2984"/>
        <v>1445</v>
      </c>
      <c r="HP150" s="215">
        <f t="shared" si="2985"/>
        <v>0.44475223145583254</v>
      </c>
      <c r="HQ150" s="15">
        <f t="shared" si="2986"/>
        <v>122</v>
      </c>
      <c r="HR150" s="12">
        <f t="shared" ref="HR150:HR156" si="3007">+(HQ150/(HO150))</f>
        <v>8.442906574394464E-2</v>
      </c>
      <c r="HS150" s="16">
        <v>66.099999999999994</v>
      </c>
      <c r="HT150" s="17">
        <v>1250</v>
      </c>
      <c r="HU150" s="16">
        <f t="shared" si="2987"/>
        <v>86.505190311418687</v>
      </c>
      <c r="HV150" s="15"/>
      <c r="HW150" s="14"/>
    </row>
    <row r="151" spans="1:231" ht="18.75" x14ac:dyDescent="0.25">
      <c r="A151" s="226"/>
      <c r="B151" s="41">
        <f t="shared" si="2452"/>
        <v>44542</v>
      </c>
      <c r="C151" s="10"/>
      <c r="D151" s="11"/>
      <c r="E151" s="74">
        <f t="shared" si="2988"/>
        <v>796</v>
      </c>
      <c r="F151" s="74">
        <f t="shared" si="2988"/>
        <v>63</v>
      </c>
      <c r="G151" s="11">
        <v>376</v>
      </c>
      <c r="H151" s="12">
        <f t="shared" si="2931"/>
        <v>0.50753768844221103</v>
      </c>
      <c r="I151" s="11">
        <v>28</v>
      </c>
      <c r="J151" s="12">
        <f t="shared" si="2989"/>
        <v>6.9306930693069313E-2</v>
      </c>
      <c r="K151" s="13"/>
      <c r="L151" s="11"/>
      <c r="M151" s="11"/>
      <c r="N151" s="14"/>
      <c r="O151" s="10"/>
      <c r="P151" s="11"/>
      <c r="Q151" s="74">
        <f t="shared" si="2990"/>
        <v>807</v>
      </c>
      <c r="R151" s="74">
        <f t="shared" si="2990"/>
        <v>68</v>
      </c>
      <c r="S151" s="11">
        <v>342</v>
      </c>
      <c r="T151" s="12">
        <f t="shared" si="2933"/>
        <v>0.46096654275092935</v>
      </c>
      <c r="U151" s="11">
        <v>30</v>
      </c>
      <c r="V151" s="12">
        <f t="shared" si="2934"/>
        <v>8.0645161290322578E-2</v>
      </c>
      <c r="W151" s="13"/>
      <c r="X151" s="11"/>
      <c r="Y151" s="11"/>
      <c r="Z151" s="14"/>
      <c r="AA151" s="10">
        <v>1</v>
      </c>
      <c r="AB151" s="11"/>
      <c r="AC151" s="74">
        <f t="shared" si="2991"/>
        <v>57</v>
      </c>
      <c r="AD151" s="74">
        <f t="shared" si="2991"/>
        <v>9</v>
      </c>
      <c r="AE151" s="11">
        <v>21</v>
      </c>
      <c r="AF151" s="12">
        <f t="shared" si="2936"/>
        <v>0.40350877192982454</v>
      </c>
      <c r="AG151" s="11">
        <v>2</v>
      </c>
      <c r="AH151" s="12">
        <f t="shared" si="2937"/>
        <v>8.6956521739130432E-2</v>
      </c>
      <c r="AI151" s="13"/>
      <c r="AJ151" s="11"/>
      <c r="AK151" s="11"/>
      <c r="AL151" s="14"/>
      <c r="AM151" s="10"/>
      <c r="AN151" s="11"/>
      <c r="AO151" s="74">
        <f t="shared" si="2992"/>
        <v>801</v>
      </c>
      <c r="AP151" s="74">
        <f t="shared" si="2992"/>
        <v>66</v>
      </c>
      <c r="AQ151" s="11">
        <v>319</v>
      </c>
      <c r="AR151" s="12">
        <f t="shared" si="2939"/>
        <v>0.449438202247191</v>
      </c>
      <c r="AS151" s="11">
        <v>41</v>
      </c>
      <c r="AT151" s="12">
        <f t="shared" si="2940"/>
        <v>0.11388888888888889</v>
      </c>
      <c r="AU151" s="13"/>
      <c r="AV151" s="11"/>
      <c r="AW151" s="11"/>
      <c r="AX151" s="14"/>
      <c r="AY151" s="10"/>
      <c r="AZ151" s="11"/>
      <c r="BA151" s="74">
        <f t="shared" si="2993"/>
        <v>787</v>
      </c>
      <c r="BB151" s="74">
        <f t="shared" si="2993"/>
        <v>64</v>
      </c>
      <c r="BC151" s="11">
        <v>266</v>
      </c>
      <c r="BD151" s="12">
        <f t="shared" si="2942"/>
        <v>0.36340533672172809</v>
      </c>
      <c r="BE151" s="11">
        <v>20</v>
      </c>
      <c r="BF151" s="12">
        <f t="shared" si="2943"/>
        <v>6.9930069930069935E-2</v>
      </c>
      <c r="BG151" s="13"/>
      <c r="BH151" s="11"/>
      <c r="BI151" s="11"/>
      <c r="BJ151" s="14"/>
      <c r="BK151" s="10"/>
      <c r="BL151" s="11"/>
      <c r="BM151" s="74">
        <f t="shared" si="2994"/>
        <v>0</v>
      </c>
      <c r="BN151" s="74">
        <f t="shared" si="2994"/>
        <v>0</v>
      </c>
      <c r="BO151" s="11"/>
      <c r="BP151" s="12" t="e">
        <f t="shared" si="2945"/>
        <v>#DIV/0!</v>
      </c>
      <c r="BQ151" s="11"/>
      <c r="BR151" s="12" t="e">
        <f t="shared" si="2946"/>
        <v>#DIV/0!</v>
      </c>
      <c r="BS151" s="13"/>
      <c r="BT151" s="11"/>
      <c r="BU151" s="11"/>
      <c r="BV151" s="14"/>
      <c r="BW151" s="10"/>
      <c r="BX151" s="11"/>
      <c r="BY151" s="74">
        <f t="shared" si="2995"/>
        <v>0</v>
      </c>
      <c r="BZ151" s="74">
        <f t="shared" si="2995"/>
        <v>0</v>
      </c>
      <c r="CA151" s="11"/>
      <c r="CB151" s="12" t="e">
        <f t="shared" si="2948"/>
        <v>#DIV/0!</v>
      </c>
      <c r="CC151" s="11"/>
      <c r="CD151" s="12" t="e">
        <f t="shared" si="2949"/>
        <v>#DIV/0!</v>
      </c>
      <c r="CE151" s="13"/>
      <c r="CF151" s="11"/>
      <c r="CG151" s="11"/>
      <c r="CH151" s="14"/>
      <c r="CI151" s="10"/>
      <c r="CJ151" s="11"/>
      <c r="CK151" s="74">
        <f t="shared" si="2996"/>
        <v>0</v>
      </c>
      <c r="CL151" s="74">
        <f t="shared" si="2996"/>
        <v>0</v>
      </c>
      <c r="CM151" s="11"/>
      <c r="CN151" s="12" t="e">
        <f t="shared" si="2951"/>
        <v>#DIV/0!</v>
      </c>
      <c r="CO151" s="11"/>
      <c r="CP151" s="12" t="e">
        <f t="shared" si="2952"/>
        <v>#DIV/0!</v>
      </c>
      <c r="CQ151" s="13"/>
      <c r="CR151" s="11"/>
      <c r="CS151" s="11"/>
      <c r="CT151" s="14"/>
      <c r="CU151" s="10"/>
      <c r="CV151" s="11"/>
      <c r="CW151" s="74">
        <f t="shared" si="2997"/>
        <v>0</v>
      </c>
      <c r="CX151" s="74">
        <f t="shared" si="2997"/>
        <v>0</v>
      </c>
      <c r="CY151" s="11"/>
      <c r="CZ151" s="12" t="e">
        <f t="shared" si="2954"/>
        <v>#DIV/0!</v>
      </c>
      <c r="DA151" s="11"/>
      <c r="DB151" s="12" t="e">
        <f t="shared" si="2955"/>
        <v>#DIV/0!</v>
      </c>
      <c r="DC151" s="13"/>
      <c r="DD151" s="11"/>
      <c r="DE151" s="11"/>
      <c r="DF151" s="14"/>
      <c r="DG151" s="10"/>
      <c r="DH151" s="11"/>
      <c r="DI151" s="74">
        <f t="shared" si="2998"/>
        <v>0</v>
      </c>
      <c r="DJ151" s="74">
        <f t="shared" si="2998"/>
        <v>0</v>
      </c>
      <c r="DK151" s="11"/>
      <c r="DL151" s="12" t="e">
        <f t="shared" si="2957"/>
        <v>#DIV/0!</v>
      </c>
      <c r="DM151" s="11"/>
      <c r="DN151" s="12" t="e">
        <f t="shared" si="2958"/>
        <v>#DIV/0!</v>
      </c>
      <c r="DO151" s="13"/>
      <c r="DP151" s="11"/>
      <c r="DQ151" s="11"/>
      <c r="DR151" s="14"/>
      <c r="DS151" s="10"/>
      <c r="DT151" s="11"/>
      <c r="DU151" s="74">
        <f t="shared" si="2999"/>
        <v>0</v>
      </c>
      <c r="DV151" s="74">
        <f t="shared" si="2999"/>
        <v>0</v>
      </c>
      <c r="DW151" s="11"/>
      <c r="DX151" s="12" t="e">
        <f t="shared" si="2960"/>
        <v>#DIV/0!</v>
      </c>
      <c r="DY151" s="11"/>
      <c r="DZ151" s="12" t="e">
        <f t="shared" si="2961"/>
        <v>#DIV/0!</v>
      </c>
      <c r="EA151" s="13"/>
      <c r="EB151" s="11"/>
      <c r="EC151" s="11"/>
      <c r="ED151" s="14"/>
      <c r="EE151" s="10"/>
      <c r="EF151" s="11"/>
      <c r="EG151" s="74">
        <f t="shared" si="3000"/>
        <v>0</v>
      </c>
      <c r="EH151" s="74">
        <f t="shared" si="3000"/>
        <v>0</v>
      </c>
      <c r="EI151" s="11"/>
      <c r="EJ151" s="12" t="e">
        <f t="shared" si="2963"/>
        <v>#DIV/0!</v>
      </c>
      <c r="EK151" s="11"/>
      <c r="EL151" s="12" t="e">
        <f t="shared" si="2964"/>
        <v>#DIV/0!</v>
      </c>
      <c r="EM151" s="13"/>
      <c r="EN151" s="11"/>
      <c r="EO151" s="11"/>
      <c r="EP151" s="14"/>
      <c r="EQ151" s="10"/>
      <c r="ER151" s="11"/>
      <c r="ES151" s="74">
        <f t="shared" si="3001"/>
        <v>0</v>
      </c>
      <c r="ET151" s="74">
        <f t="shared" si="3001"/>
        <v>0</v>
      </c>
      <c r="EU151" s="11"/>
      <c r="EV151" s="12" t="e">
        <f t="shared" si="2966"/>
        <v>#DIV/0!</v>
      </c>
      <c r="EW151" s="11"/>
      <c r="EX151" s="12" t="e">
        <f t="shared" si="2967"/>
        <v>#DIV/0!</v>
      </c>
      <c r="EY151" s="13"/>
      <c r="EZ151" s="11"/>
      <c r="FA151" s="11"/>
      <c r="FB151" s="14"/>
      <c r="FC151" s="10"/>
      <c r="FD151" s="11"/>
      <c r="FE151" s="74">
        <f t="shared" si="3002"/>
        <v>0</v>
      </c>
      <c r="FF151" s="74">
        <f t="shared" si="3002"/>
        <v>0</v>
      </c>
      <c r="FG151" s="11"/>
      <c r="FH151" s="12" t="e">
        <f t="shared" si="2969"/>
        <v>#DIV/0!</v>
      </c>
      <c r="FI151" s="11"/>
      <c r="FJ151" s="12" t="e">
        <f t="shared" si="2970"/>
        <v>#DIV/0!</v>
      </c>
      <c r="FK151" s="13"/>
      <c r="FL151" s="11"/>
      <c r="FM151" s="11"/>
      <c r="FN151" s="14"/>
      <c r="FO151" s="10"/>
      <c r="FP151" s="11"/>
      <c r="FQ151" s="74">
        <f t="shared" si="3003"/>
        <v>0</v>
      </c>
      <c r="FR151" s="74">
        <f t="shared" si="3003"/>
        <v>0</v>
      </c>
      <c r="FS151" s="11"/>
      <c r="FT151" s="12" t="e">
        <f t="shared" si="2972"/>
        <v>#DIV/0!</v>
      </c>
      <c r="FU151" s="11"/>
      <c r="FV151" s="12" t="e">
        <f t="shared" si="2973"/>
        <v>#DIV/0!</v>
      </c>
      <c r="FW151" s="13"/>
      <c r="FX151" s="11"/>
      <c r="FY151" s="11"/>
      <c r="FZ151" s="14"/>
      <c r="GA151" s="10"/>
      <c r="GB151" s="11"/>
      <c r="GC151" s="74">
        <f t="shared" si="3004"/>
        <v>0</v>
      </c>
      <c r="GD151" s="74">
        <f t="shared" si="3004"/>
        <v>0</v>
      </c>
      <c r="GE151" s="11"/>
      <c r="GF151" s="12" t="e">
        <f t="shared" si="2975"/>
        <v>#DIV/0!</v>
      </c>
      <c r="GG151" s="11"/>
      <c r="GH151" s="12" t="e">
        <f t="shared" si="2976"/>
        <v>#DIV/0!</v>
      </c>
      <c r="GI151" s="13"/>
      <c r="GJ151" s="11"/>
      <c r="GK151" s="11"/>
      <c r="GL151" s="14"/>
      <c r="GM151" s="10"/>
      <c r="GN151" s="11"/>
      <c r="GO151" s="74">
        <f t="shared" si="3005"/>
        <v>0</v>
      </c>
      <c r="GP151" s="74">
        <f t="shared" si="3005"/>
        <v>0</v>
      </c>
      <c r="GQ151" s="11"/>
      <c r="GR151" s="12" t="e">
        <f t="shared" si="2978"/>
        <v>#DIV/0!</v>
      </c>
      <c r="GS151" s="11"/>
      <c r="GT151" s="12" t="e">
        <f t="shared" si="2979"/>
        <v>#DIV/0!</v>
      </c>
      <c r="GU151" s="13"/>
      <c r="GV151" s="11"/>
      <c r="GW151" s="11"/>
      <c r="GX151" s="14"/>
      <c r="GY151" s="10"/>
      <c r="GZ151" s="11"/>
      <c r="HA151" s="74">
        <f t="shared" si="3006"/>
        <v>0</v>
      </c>
      <c r="HB151" s="74">
        <f t="shared" si="3006"/>
        <v>0</v>
      </c>
      <c r="HC151" s="11"/>
      <c r="HD151" s="12" t="e">
        <f t="shared" si="2981"/>
        <v>#DIV/0!</v>
      </c>
      <c r="HE151" s="11"/>
      <c r="HF151" s="12" t="e">
        <f t="shared" si="2982"/>
        <v>#DIV/0!</v>
      </c>
      <c r="HG151" s="13"/>
      <c r="HH151" s="11"/>
      <c r="HI151" s="11"/>
      <c r="HJ151" s="14"/>
      <c r="HK151" s="10">
        <f t="shared" si="2983"/>
        <v>1</v>
      </c>
      <c r="HL151" s="11">
        <f t="shared" si="2983"/>
        <v>0</v>
      </c>
      <c r="HM151" s="11">
        <f t="shared" si="2983"/>
        <v>3248</v>
      </c>
      <c r="HN151" s="11">
        <f t="shared" si="2983"/>
        <v>270</v>
      </c>
      <c r="HO151" s="11">
        <f t="shared" si="2984"/>
        <v>1445</v>
      </c>
      <c r="HP151" s="215">
        <f>+(HO151)/HM151</f>
        <v>0.44488916256157635</v>
      </c>
      <c r="HQ151" s="15">
        <f t="shared" si="2986"/>
        <v>121</v>
      </c>
      <c r="HR151" s="12">
        <f t="shared" si="3007"/>
        <v>8.3737024221453293E-2</v>
      </c>
      <c r="HS151" s="16">
        <v>66</v>
      </c>
      <c r="HT151" s="17">
        <v>1257</v>
      </c>
      <c r="HU151" s="16">
        <f t="shared" si="2987"/>
        <v>86.989619377162626</v>
      </c>
      <c r="HV151" s="15"/>
      <c r="HW151" s="14"/>
    </row>
    <row r="152" spans="1:231" ht="18.75" x14ac:dyDescent="0.25">
      <c r="A152" s="226"/>
      <c r="B152" s="41">
        <f t="shared" si="2452"/>
        <v>44543</v>
      </c>
      <c r="C152" s="10"/>
      <c r="D152" s="11"/>
      <c r="E152" s="74">
        <f t="shared" si="2988"/>
        <v>796</v>
      </c>
      <c r="F152" s="74">
        <f t="shared" si="2988"/>
        <v>63</v>
      </c>
      <c r="G152" s="11">
        <v>382</v>
      </c>
      <c r="H152" s="12">
        <f t="shared" si="2931"/>
        <v>0.52010050251256279</v>
      </c>
      <c r="I152" s="11">
        <v>32</v>
      </c>
      <c r="J152" s="12">
        <f t="shared" si="2989"/>
        <v>7.7294685990338161E-2</v>
      </c>
      <c r="K152" s="11"/>
      <c r="L152" s="11"/>
      <c r="M152" s="18"/>
      <c r="N152" s="20"/>
      <c r="O152" s="10"/>
      <c r="P152" s="11"/>
      <c r="Q152" s="74">
        <f t="shared" si="2990"/>
        <v>807</v>
      </c>
      <c r="R152" s="74">
        <f t="shared" si="2990"/>
        <v>68</v>
      </c>
      <c r="S152" s="11">
        <v>340</v>
      </c>
      <c r="T152" s="12">
        <f t="shared" si="2933"/>
        <v>0.45353159851301117</v>
      </c>
      <c r="U152" s="11">
        <v>26</v>
      </c>
      <c r="V152" s="12">
        <f t="shared" si="2934"/>
        <v>7.1038251366120214E-2</v>
      </c>
      <c r="W152" s="11"/>
      <c r="X152" s="11"/>
      <c r="Y152" s="18"/>
      <c r="Z152" s="20"/>
      <c r="AA152" s="10">
        <v>1</v>
      </c>
      <c r="AB152" s="11"/>
      <c r="AC152" s="74">
        <f t="shared" si="2991"/>
        <v>56</v>
      </c>
      <c r="AD152" s="74">
        <f t="shared" si="2991"/>
        <v>9</v>
      </c>
      <c r="AE152" s="11">
        <v>26</v>
      </c>
      <c r="AF152" s="12">
        <f t="shared" si="2936"/>
        <v>0.5892857142857143</v>
      </c>
      <c r="AG152" s="11">
        <v>7</v>
      </c>
      <c r="AH152" s="12">
        <f t="shared" si="2937"/>
        <v>0.21212121212121213</v>
      </c>
      <c r="AI152" s="11"/>
      <c r="AJ152" s="11"/>
      <c r="AK152" s="18"/>
      <c r="AL152" s="20"/>
      <c r="AM152" s="10">
        <v>2</v>
      </c>
      <c r="AN152" s="11"/>
      <c r="AO152" s="74">
        <f t="shared" si="2992"/>
        <v>799</v>
      </c>
      <c r="AP152" s="74">
        <f t="shared" si="2992"/>
        <v>66</v>
      </c>
      <c r="AQ152" s="11">
        <v>343</v>
      </c>
      <c r="AR152" s="12">
        <f t="shared" si="2939"/>
        <v>0.45431789737171463</v>
      </c>
      <c r="AS152" s="11">
        <v>20</v>
      </c>
      <c r="AT152" s="12">
        <f t="shared" si="2940"/>
        <v>5.5096418732782371E-2</v>
      </c>
      <c r="AU152" s="11"/>
      <c r="AV152" s="11"/>
      <c r="AW152" s="18"/>
      <c r="AX152" s="20"/>
      <c r="AY152" s="10"/>
      <c r="AZ152" s="11"/>
      <c r="BA152" s="74">
        <f t="shared" si="2993"/>
        <v>787</v>
      </c>
      <c r="BB152" s="74">
        <f t="shared" si="2993"/>
        <v>64</v>
      </c>
      <c r="BC152" s="11">
        <v>320</v>
      </c>
      <c r="BD152" s="12">
        <f t="shared" si="2942"/>
        <v>0.4536213468869123</v>
      </c>
      <c r="BE152" s="11">
        <v>37</v>
      </c>
      <c r="BF152" s="12">
        <f t="shared" si="2943"/>
        <v>0.10364145658263306</v>
      </c>
      <c r="BG152" s="11"/>
      <c r="BH152" s="11"/>
      <c r="BI152" s="18"/>
      <c r="BJ152" s="20"/>
      <c r="BK152" s="10"/>
      <c r="BL152" s="11"/>
      <c r="BM152" s="74">
        <f t="shared" si="2994"/>
        <v>0</v>
      </c>
      <c r="BN152" s="74">
        <f t="shared" si="2994"/>
        <v>0</v>
      </c>
      <c r="BO152" s="11"/>
      <c r="BP152" s="12" t="e">
        <f t="shared" si="2945"/>
        <v>#DIV/0!</v>
      </c>
      <c r="BQ152" s="11"/>
      <c r="BR152" s="12" t="e">
        <f t="shared" si="2946"/>
        <v>#DIV/0!</v>
      </c>
      <c r="BS152" s="11"/>
      <c r="BT152" s="11"/>
      <c r="BU152" s="18"/>
      <c r="BV152" s="20"/>
      <c r="BW152" s="10"/>
      <c r="BX152" s="11"/>
      <c r="BY152" s="74">
        <f t="shared" si="2995"/>
        <v>0</v>
      </c>
      <c r="BZ152" s="74">
        <f t="shared" si="2995"/>
        <v>0</v>
      </c>
      <c r="CA152" s="11"/>
      <c r="CB152" s="12" t="e">
        <f t="shared" si="2948"/>
        <v>#DIV/0!</v>
      </c>
      <c r="CC152" s="11"/>
      <c r="CD152" s="12" t="e">
        <f t="shared" si="2949"/>
        <v>#DIV/0!</v>
      </c>
      <c r="CE152" s="11"/>
      <c r="CF152" s="11"/>
      <c r="CG152" s="18"/>
      <c r="CH152" s="20"/>
      <c r="CI152" s="10"/>
      <c r="CJ152" s="11"/>
      <c r="CK152" s="74">
        <f t="shared" si="2996"/>
        <v>0</v>
      </c>
      <c r="CL152" s="74">
        <f t="shared" si="2996"/>
        <v>0</v>
      </c>
      <c r="CM152" s="11"/>
      <c r="CN152" s="12" t="e">
        <f t="shared" si="2951"/>
        <v>#DIV/0!</v>
      </c>
      <c r="CO152" s="11"/>
      <c r="CP152" s="12" t="e">
        <f t="shared" si="2952"/>
        <v>#DIV/0!</v>
      </c>
      <c r="CQ152" s="11"/>
      <c r="CR152" s="11"/>
      <c r="CS152" s="18"/>
      <c r="CT152" s="20"/>
      <c r="CU152" s="10"/>
      <c r="CV152" s="11"/>
      <c r="CW152" s="74">
        <f t="shared" si="2997"/>
        <v>0</v>
      </c>
      <c r="CX152" s="74">
        <f t="shared" si="2997"/>
        <v>0</v>
      </c>
      <c r="CY152" s="11"/>
      <c r="CZ152" s="12" t="e">
        <f t="shared" si="2954"/>
        <v>#DIV/0!</v>
      </c>
      <c r="DA152" s="11"/>
      <c r="DB152" s="12" t="e">
        <f t="shared" si="2955"/>
        <v>#DIV/0!</v>
      </c>
      <c r="DC152" s="11"/>
      <c r="DD152" s="11"/>
      <c r="DE152" s="18"/>
      <c r="DF152" s="20"/>
      <c r="DG152" s="10"/>
      <c r="DH152" s="11"/>
      <c r="DI152" s="74">
        <f t="shared" si="2998"/>
        <v>0</v>
      </c>
      <c r="DJ152" s="74">
        <f t="shared" si="2998"/>
        <v>0</v>
      </c>
      <c r="DK152" s="11"/>
      <c r="DL152" s="12" t="e">
        <f t="shared" si="2957"/>
        <v>#DIV/0!</v>
      </c>
      <c r="DM152" s="11"/>
      <c r="DN152" s="12" t="e">
        <f t="shared" si="2958"/>
        <v>#DIV/0!</v>
      </c>
      <c r="DO152" s="11"/>
      <c r="DP152" s="11"/>
      <c r="DQ152" s="18"/>
      <c r="DR152" s="20"/>
      <c r="DS152" s="10"/>
      <c r="DT152" s="11"/>
      <c r="DU152" s="74">
        <f t="shared" si="2999"/>
        <v>0</v>
      </c>
      <c r="DV152" s="74">
        <f t="shared" si="2999"/>
        <v>0</v>
      </c>
      <c r="DW152" s="11"/>
      <c r="DX152" s="12" t="e">
        <f t="shared" si="2960"/>
        <v>#DIV/0!</v>
      </c>
      <c r="DY152" s="11"/>
      <c r="DZ152" s="12" t="e">
        <f t="shared" si="2961"/>
        <v>#DIV/0!</v>
      </c>
      <c r="EA152" s="11"/>
      <c r="EB152" s="11"/>
      <c r="EC152" s="18"/>
      <c r="ED152" s="20"/>
      <c r="EE152" s="10"/>
      <c r="EF152" s="11"/>
      <c r="EG152" s="74">
        <f t="shared" si="3000"/>
        <v>0</v>
      </c>
      <c r="EH152" s="74">
        <f t="shared" si="3000"/>
        <v>0</v>
      </c>
      <c r="EI152" s="11"/>
      <c r="EJ152" s="12" t="e">
        <f t="shared" si="2963"/>
        <v>#DIV/0!</v>
      </c>
      <c r="EK152" s="11"/>
      <c r="EL152" s="12" t="e">
        <f t="shared" si="2964"/>
        <v>#DIV/0!</v>
      </c>
      <c r="EM152" s="11"/>
      <c r="EN152" s="11"/>
      <c r="EO152" s="18"/>
      <c r="EP152" s="20"/>
      <c r="EQ152" s="10"/>
      <c r="ER152" s="11"/>
      <c r="ES152" s="74">
        <f t="shared" si="3001"/>
        <v>0</v>
      </c>
      <c r="ET152" s="74">
        <f t="shared" si="3001"/>
        <v>0</v>
      </c>
      <c r="EU152" s="11"/>
      <c r="EV152" s="12" t="e">
        <f t="shared" si="2966"/>
        <v>#DIV/0!</v>
      </c>
      <c r="EW152" s="11"/>
      <c r="EX152" s="12" t="e">
        <f t="shared" si="2967"/>
        <v>#DIV/0!</v>
      </c>
      <c r="EY152" s="11"/>
      <c r="EZ152" s="11"/>
      <c r="FA152" s="18"/>
      <c r="FB152" s="20"/>
      <c r="FC152" s="10"/>
      <c r="FD152" s="11"/>
      <c r="FE152" s="74">
        <f t="shared" si="3002"/>
        <v>0</v>
      </c>
      <c r="FF152" s="74">
        <f t="shared" si="3002"/>
        <v>0</v>
      </c>
      <c r="FG152" s="11"/>
      <c r="FH152" s="12" t="e">
        <f t="shared" si="2969"/>
        <v>#DIV/0!</v>
      </c>
      <c r="FI152" s="11"/>
      <c r="FJ152" s="12" t="e">
        <f t="shared" si="2970"/>
        <v>#DIV/0!</v>
      </c>
      <c r="FK152" s="11"/>
      <c r="FL152" s="11"/>
      <c r="FM152" s="18"/>
      <c r="FN152" s="20"/>
      <c r="FO152" s="10"/>
      <c r="FP152" s="11"/>
      <c r="FQ152" s="74">
        <f t="shared" si="3003"/>
        <v>0</v>
      </c>
      <c r="FR152" s="74">
        <f t="shared" si="3003"/>
        <v>0</v>
      </c>
      <c r="FS152" s="11"/>
      <c r="FT152" s="12" t="e">
        <f t="shared" si="2972"/>
        <v>#DIV/0!</v>
      </c>
      <c r="FU152" s="11"/>
      <c r="FV152" s="12" t="e">
        <f t="shared" si="2973"/>
        <v>#DIV/0!</v>
      </c>
      <c r="FW152" s="11"/>
      <c r="FX152" s="11"/>
      <c r="FY152" s="18"/>
      <c r="FZ152" s="20"/>
      <c r="GA152" s="10"/>
      <c r="GB152" s="11"/>
      <c r="GC152" s="74">
        <f t="shared" si="3004"/>
        <v>0</v>
      </c>
      <c r="GD152" s="74">
        <f t="shared" si="3004"/>
        <v>0</v>
      </c>
      <c r="GE152" s="11"/>
      <c r="GF152" s="12" t="e">
        <f t="shared" si="2975"/>
        <v>#DIV/0!</v>
      </c>
      <c r="GG152" s="11"/>
      <c r="GH152" s="12" t="e">
        <f t="shared" si="2976"/>
        <v>#DIV/0!</v>
      </c>
      <c r="GI152" s="11"/>
      <c r="GJ152" s="11"/>
      <c r="GK152" s="18"/>
      <c r="GL152" s="20"/>
      <c r="GM152" s="10"/>
      <c r="GN152" s="11"/>
      <c r="GO152" s="74">
        <f t="shared" si="3005"/>
        <v>0</v>
      </c>
      <c r="GP152" s="74">
        <f t="shared" si="3005"/>
        <v>0</v>
      </c>
      <c r="GQ152" s="11"/>
      <c r="GR152" s="12" t="e">
        <f t="shared" si="2978"/>
        <v>#DIV/0!</v>
      </c>
      <c r="GS152" s="11"/>
      <c r="GT152" s="12" t="e">
        <f t="shared" si="2979"/>
        <v>#DIV/0!</v>
      </c>
      <c r="GU152" s="11"/>
      <c r="GV152" s="11"/>
      <c r="GW152" s="18"/>
      <c r="GX152" s="20"/>
      <c r="GY152" s="10"/>
      <c r="GZ152" s="11"/>
      <c r="HA152" s="74">
        <f t="shared" si="3006"/>
        <v>0</v>
      </c>
      <c r="HB152" s="74">
        <f t="shared" si="3006"/>
        <v>0</v>
      </c>
      <c r="HC152" s="11"/>
      <c r="HD152" s="12" t="e">
        <f t="shared" si="2981"/>
        <v>#DIV/0!</v>
      </c>
      <c r="HE152" s="11"/>
      <c r="HF152" s="12" t="e">
        <f t="shared" si="2982"/>
        <v>#DIV/0!</v>
      </c>
      <c r="HG152" s="11"/>
      <c r="HH152" s="11"/>
      <c r="HI152" s="18"/>
      <c r="HJ152" s="20"/>
      <c r="HK152" s="10">
        <f t="shared" si="2983"/>
        <v>3</v>
      </c>
      <c r="HL152" s="11">
        <f t="shared" si="2983"/>
        <v>0</v>
      </c>
      <c r="HM152" s="11">
        <f t="shared" si="2983"/>
        <v>3245</v>
      </c>
      <c r="HN152" s="11">
        <f t="shared" si="2983"/>
        <v>270</v>
      </c>
      <c r="HO152" s="11">
        <f t="shared" si="2984"/>
        <v>1533</v>
      </c>
      <c r="HP152" s="215">
        <f t="shared" ref="HP152:HP155" si="3008">+(HO152)/HM152</f>
        <v>0.47241910631741141</v>
      </c>
      <c r="HQ152" s="15">
        <f t="shared" si="2986"/>
        <v>122</v>
      </c>
      <c r="HR152" s="12">
        <f t="shared" si="3007"/>
        <v>7.9582517938682318E-2</v>
      </c>
      <c r="HS152" s="16">
        <v>66.099999999999994</v>
      </c>
      <c r="HT152" s="17">
        <v>1329</v>
      </c>
      <c r="HU152" s="16">
        <f t="shared" si="2987"/>
        <v>86.692759295499016</v>
      </c>
      <c r="HV152" s="18"/>
      <c r="HW152" s="20"/>
    </row>
    <row r="153" spans="1:231" ht="18.75" x14ac:dyDescent="0.25">
      <c r="A153" s="226"/>
      <c r="B153" s="41">
        <f t="shared" si="2452"/>
        <v>44544</v>
      </c>
      <c r="C153" s="10"/>
      <c r="D153" s="11"/>
      <c r="E153" s="74">
        <f t="shared" si="2988"/>
        <v>796</v>
      </c>
      <c r="F153" s="74">
        <f t="shared" si="2988"/>
        <v>63</v>
      </c>
      <c r="G153" s="11">
        <v>386</v>
      </c>
      <c r="H153" s="12">
        <f t="shared" si="2931"/>
        <v>0.50879396984924619</v>
      </c>
      <c r="I153" s="11">
        <v>19</v>
      </c>
      <c r="J153" s="12">
        <f t="shared" si="2989"/>
        <v>4.6913580246913583E-2</v>
      </c>
      <c r="K153" s="13"/>
      <c r="L153" s="13"/>
      <c r="M153" s="25"/>
      <c r="N153" s="38">
        <v>4480</v>
      </c>
      <c r="O153" s="10"/>
      <c r="P153" s="11"/>
      <c r="Q153" s="74">
        <f t="shared" si="2990"/>
        <v>807</v>
      </c>
      <c r="R153" s="74">
        <f t="shared" si="2990"/>
        <v>68</v>
      </c>
      <c r="S153" s="11">
        <v>335</v>
      </c>
      <c r="T153" s="12">
        <f t="shared" si="2933"/>
        <v>0.45848822800495664</v>
      </c>
      <c r="U153" s="11">
        <v>35</v>
      </c>
      <c r="V153" s="12">
        <f t="shared" si="2934"/>
        <v>9.45945945945946E-2</v>
      </c>
      <c r="W153" s="13"/>
      <c r="X153" s="13"/>
      <c r="Y153" s="25"/>
      <c r="Z153" s="38">
        <v>4480</v>
      </c>
      <c r="AA153" s="10"/>
      <c r="AB153" s="11"/>
      <c r="AC153" s="74">
        <f t="shared" si="2991"/>
        <v>56</v>
      </c>
      <c r="AD153" s="74">
        <f t="shared" si="2991"/>
        <v>9</v>
      </c>
      <c r="AE153" s="11">
        <v>15</v>
      </c>
      <c r="AF153" s="12">
        <f t="shared" si="2936"/>
        <v>0.30357142857142855</v>
      </c>
      <c r="AG153" s="11">
        <v>2</v>
      </c>
      <c r="AH153" s="12">
        <f t="shared" si="2937"/>
        <v>0.11764705882352941</v>
      </c>
      <c r="AI153" s="13"/>
      <c r="AJ153" s="13"/>
      <c r="AK153" s="25"/>
      <c r="AL153" s="38">
        <v>4480</v>
      </c>
      <c r="AM153" s="10"/>
      <c r="AN153" s="11"/>
      <c r="AO153" s="74">
        <f t="shared" si="2992"/>
        <v>799</v>
      </c>
      <c r="AP153" s="74">
        <f t="shared" si="2992"/>
        <v>66</v>
      </c>
      <c r="AQ153" s="11">
        <v>339</v>
      </c>
      <c r="AR153" s="12">
        <f t="shared" si="2939"/>
        <v>0.45306633291614518</v>
      </c>
      <c r="AS153" s="11">
        <v>23</v>
      </c>
      <c r="AT153" s="12">
        <f t="shared" si="2940"/>
        <v>6.3535911602209949E-2</v>
      </c>
      <c r="AU153" s="13"/>
      <c r="AV153" s="13"/>
      <c r="AW153" s="25"/>
      <c r="AX153" s="38">
        <v>4480</v>
      </c>
      <c r="AY153" s="10"/>
      <c r="AZ153" s="11"/>
      <c r="BA153" s="74">
        <f t="shared" si="2993"/>
        <v>787</v>
      </c>
      <c r="BB153" s="74">
        <f t="shared" si="2993"/>
        <v>64</v>
      </c>
      <c r="BC153" s="11">
        <v>292</v>
      </c>
      <c r="BD153" s="12">
        <f t="shared" si="2942"/>
        <v>0.41804320203303685</v>
      </c>
      <c r="BE153" s="11">
        <v>37</v>
      </c>
      <c r="BF153" s="12">
        <f t="shared" si="2943"/>
        <v>0.11246200607902736</v>
      </c>
      <c r="BG153" s="13"/>
      <c r="BH153" s="13"/>
      <c r="BI153" s="25"/>
      <c r="BJ153" s="38">
        <v>4480</v>
      </c>
      <c r="BK153" s="10"/>
      <c r="BL153" s="11"/>
      <c r="BM153" s="74">
        <f t="shared" si="2994"/>
        <v>0</v>
      </c>
      <c r="BN153" s="74">
        <f t="shared" si="2994"/>
        <v>0</v>
      </c>
      <c r="BO153" s="11"/>
      <c r="BP153" s="12" t="e">
        <f t="shared" si="2945"/>
        <v>#DIV/0!</v>
      </c>
      <c r="BQ153" s="11"/>
      <c r="BR153" s="12" t="e">
        <f t="shared" si="2946"/>
        <v>#DIV/0!</v>
      </c>
      <c r="BS153" s="13"/>
      <c r="BT153" s="13"/>
      <c r="BU153" s="25"/>
      <c r="BV153" s="38"/>
      <c r="BW153" s="10"/>
      <c r="BX153" s="11"/>
      <c r="BY153" s="74">
        <f t="shared" si="2995"/>
        <v>0</v>
      </c>
      <c r="BZ153" s="74">
        <f t="shared" si="2995"/>
        <v>0</v>
      </c>
      <c r="CA153" s="11"/>
      <c r="CB153" s="12" t="e">
        <f t="shared" si="2948"/>
        <v>#DIV/0!</v>
      </c>
      <c r="CC153" s="11"/>
      <c r="CD153" s="12" t="e">
        <f t="shared" si="2949"/>
        <v>#DIV/0!</v>
      </c>
      <c r="CE153" s="13"/>
      <c r="CF153" s="13"/>
      <c r="CG153" s="25"/>
      <c r="CH153" s="38"/>
      <c r="CI153" s="10"/>
      <c r="CJ153" s="11"/>
      <c r="CK153" s="74">
        <f t="shared" si="2996"/>
        <v>0</v>
      </c>
      <c r="CL153" s="74">
        <f t="shared" si="2996"/>
        <v>0</v>
      </c>
      <c r="CM153" s="11"/>
      <c r="CN153" s="12" t="e">
        <f t="shared" si="2951"/>
        <v>#DIV/0!</v>
      </c>
      <c r="CO153" s="11"/>
      <c r="CP153" s="12" t="e">
        <f t="shared" si="2952"/>
        <v>#DIV/0!</v>
      </c>
      <c r="CQ153" s="13"/>
      <c r="CR153" s="13"/>
      <c r="CS153" s="25"/>
      <c r="CT153" s="38"/>
      <c r="CU153" s="10"/>
      <c r="CV153" s="11"/>
      <c r="CW153" s="74">
        <f t="shared" si="2997"/>
        <v>0</v>
      </c>
      <c r="CX153" s="74">
        <f t="shared" si="2997"/>
        <v>0</v>
      </c>
      <c r="CY153" s="11"/>
      <c r="CZ153" s="12" t="e">
        <f t="shared" si="2954"/>
        <v>#DIV/0!</v>
      </c>
      <c r="DA153" s="11"/>
      <c r="DB153" s="12" t="e">
        <f t="shared" si="2955"/>
        <v>#DIV/0!</v>
      </c>
      <c r="DC153" s="13"/>
      <c r="DD153" s="13"/>
      <c r="DE153" s="25"/>
      <c r="DF153" s="38"/>
      <c r="DG153" s="10"/>
      <c r="DH153" s="11"/>
      <c r="DI153" s="74">
        <f t="shared" si="2998"/>
        <v>0</v>
      </c>
      <c r="DJ153" s="74">
        <f t="shared" si="2998"/>
        <v>0</v>
      </c>
      <c r="DK153" s="11"/>
      <c r="DL153" s="12" t="e">
        <f t="shared" si="2957"/>
        <v>#DIV/0!</v>
      </c>
      <c r="DM153" s="11"/>
      <c r="DN153" s="12" t="e">
        <f t="shared" si="2958"/>
        <v>#DIV/0!</v>
      </c>
      <c r="DO153" s="13"/>
      <c r="DP153" s="13"/>
      <c r="DQ153" s="25"/>
      <c r="DR153" s="38"/>
      <c r="DS153" s="10"/>
      <c r="DT153" s="11"/>
      <c r="DU153" s="74">
        <f t="shared" si="2999"/>
        <v>0</v>
      </c>
      <c r="DV153" s="74">
        <f t="shared" si="2999"/>
        <v>0</v>
      </c>
      <c r="DW153" s="11"/>
      <c r="DX153" s="12" t="e">
        <f t="shared" si="2960"/>
        <v>#DIV/0!</v>
      </c>
      <c r="DY153" s="11"/>
      <c r="DZ153" s="12" t="e">
        <f t="shared" si="2961"/>
        <v>#DIV/0!</v>
      </c>
      <c r="EA153" s="13"/>
      <c r="EB153" s="13"/>
      <c r="EC153" s="25"/>
      <c r="ED153" s="38"/>
      <c r="EE153" s="10"/>
      <c r="EF153" s="11"/>
      <c r="EG153" s="74">
        <f t="shared" si="3000"/>
        <v>0</v>
      </c>
      <c r="EH153" s="74">
        <f t="shared" si="3000"/>
        <v>0</v>
      </c>
      <c r="EI153" s="11"/>
      <c r="EJ153" s="12" t="e">
        <f t="shared" si="2963"/>
        <v>#DIV/0!</v>
      </c>
      <c r="EK153" s="11"/>
      <c r="EL153" s="12" t="e">
        <f t="shared" si="2964"/>
        <v>#DIV/0!</v>
      </c>
      <c r="EM153" s="13"/>
      <c r="EN153" s="13"/>
      <c r="EO153" s="25"/>
      <c r="EP153" s="38"/>
      <c r="EQ153" s="10"/>
      <c r="ER153" s="11"/>
      <c r="ES153" s="74">
        <f t="shared" si="3001"/>
        <v>0</v>
      </c>
      <c r="ET153" s="74">
        <f t="shared" si="3001"/>
        <v>0</v>
      </c>
      <c r="EU153" s="11"/>
      <c r="EV153" s="12" t="e">
        <f t="shared" si="2966"/>
        <v>#DIV/0!</v>
      </c>
      <c r="EW153" s="11"/>
      <c r="EX153" s="12" t="e">
        <f t="shared" si="2967"/>
        <v>#DIV/0!</v>
      </c>
      <c r="EY153" s="13"/>
      <c r="EZ153" s="13"/>
      <c r="FA153" s="25"/>
      <c r="FB153" s="38"/>
      <c r="FC153" s="10"/>
      <c r="FD153" s="11"/>
      <c r="FE153" s="74">
        <f t="shared" si="3002"/>
        <v>0</v>
      </c>
      <c r="FF153" s="74">
        <f t="shared" si="3002"/>
        <v>0</v>
      </c>
      <c r="FG153" s="11"/>
      <c r="FH153" s="12" t="e">
        <f t="shared" si="2969"/>
        <v>#DIV/0!</v>
      </c>
      <c r="FI153" s="11"/>
      <c r="FJ153" s="12" t="e">
        <f t="shared" si="2970"/>
        <v>#DIV/0!</v>
      </c>
      <c r="FK153" s="13"/>
      <c r="FL153" s="13"/>
      <c r="FM153" s="25"/>
      <c r="FN153" s="38"/>
      <c r="FO153" s="10"/>
      <c r="FP153" s="11"/>
      <c r="FQ153" s="74">
        <f t="shared" si="3003"/>
        <v>0</v>
      </c>
      <c r="FR153" s="74">
        <f t="shared" si="3003"/>
        <v>0</v>
      </c>
      <c r="FS153" s="11"/>
      <c r="FT153" s="12" t="e">
        <f t="shared" si="2972"/>
        <v>#DIV/0!</v>
      </c>
      <c r="FU153" s="11"/>
      <c r="FV153" s="12" t="e">
        <f t="shared" si="2973"/>
        <v>#DIV/0!</v>
      </c>
      <c r="FW153" s="13"/>
      <c r="FX153" s="13"/>
      <c r="FY153" s="25"/>
      <c r="FZ153" s="38"/>
      <c r="GA153" s="10"/>
      <c r="GB153" s="11"/>
      <c r="GC153" s="74">
        <f t="shared" si="3004"/>
        <v>0</v>
      </c>
      <c r="GD153" s="74">
        <f t="shared" si="3004"/>
        <v>0</v>
      </c>
      <c r="GE153" s="11"/>
      <c r="GF153" s="12" t="e">
        <f t="shared" si="2975"/>
        <v>#DIV/0!</v>
      </c>
      <c r="GG153" s="11"/>
      <c r="GH153" s="12" t="e">
        <f t="shared" si="2976"/>
        <v>#DIV/0!</v>
      </c>
      <c r="GI153" s="13"/>
      <c r="GJ153" s="13"/>
      <c r="GK153" s="25"/>
      <c r="GL153" s="38"/>
      <c r="GM153" s="10"/>
      <c r="GN153" s="11"/>
      <c r="GO153" s="74">
        <f t="shared" si="3005"/>
        <v>0</v>
      </c>
      <c r="GP153" s="74">
        <f t="shared" si="3005"/>
        <v>0</v>
      </c>
      <c r="GQ153" s="11"/>
      <c r="GR153" s="12" t="e">
        <f t="shared" si="2978"/>
        <v>#DIV/0!</v>
      </c>
      <c r="GS153" s="11"/>
      <c r="GT153" s="12" t="e">
        <f t="shared" si="2979"/>
        <v>#DIV/0!</v>
      </c>
      <c r="GU153" s="13"/>
      <c r="GV153" s="13"/>
      <c r="GW153" s="25"/>
      <c r="GX153" s="38"/>
      <c r="GY153" s="10"/>
      <c r="GZ153" s="11"/>
      <c r="HA153" s="74">
        <f t="shared" si="3006"/>
        <v>0</v>
      </c>
      <c r="HB153" s="74">
        <f t="shared" si="3006"/>
        <v>0</v>
      </c>
      <c r="HC153" s="11"/>
      <c r="HD153" s="12" t="e">
        <f t="shared" si="2981"/>
        <v>#DIV/0!</v>
      </c>
      <c r="HE153" s="11"/>
      <c r="HF153" s="12" t="e">
        <f t="shared" si="2982"/>
        <v>#DIV/0!</v>
      </c>
      <c r="HG153" s="13"/>
      <c r="HH153" s="13"/>
      <c r="HI153" s="25"/>
      <c r="HJ153" s="38"/>
      <c r="HK153" s="10">
        <f t="shared" si="2983"/>
        <v>0</v>
      </c>
      <c r="HL153" s="11">
        <f t="shared" si="2983"/>
        <v>0</v>
      </c>
      <c r="HM153" s="11">
        <f t="shared" si="2983"/>
        <v>3245</v>
      </c>
      <c r="HN153" s="11">
        <f t="shared" si="2983"/>
        <v>270</v>
      </c>
      <c r="HO153" s="11">
        <f t="shared" si="2984"/>
        <v>1483</v>
      </c>
      <c r="HP153" s="215">
        <f t="shared" si="3008"/>
        <v>0.45701078582434512</v>
      </c>
      <c r="HQ153" s="15">
        <f t="shared" si="2986"/>
        <v>116</v>
      </c>
      <c r="HR153" s="12">
        <f t="shared" si="3007"/>
        <v>7.8219824679703301E-2</v>
      </c>
      <c r="HS153" s="16">
        <v>66.3</v>
      </c>
      <c r="HT153" s="17">
        <v>1312</v>
      </c>
      <c r="HU153" s="16">
        <f t="shared" si="2987"/>
        <v>88.469318948078225</v>
      </c>
      <c r="HV153" s="23"/>
      <c r="HW153" s="22">
        <v>4480</v>
      </c>
    </row>
    <row r="154" spans="1:231" ht="18.75" x14ac:dyDescent="0.25">
      <c r="A154" s="226"/>
      <c r="B154" s="41">
        <f t="shared" si="2452"/>
        <v>44545</v>
      </c>
      <c r="C154" s="10">
        <v>1</v>
      </c>
      <c r="D154" s="11"/>
      <c r="E154" s="74">
        <f t="shared" si="2988"/>
        <v>795</v>
      </c>
      <c r="F154" s="74">
        <f t="shared" si="2988"/>
        <v>63</v>
      </c>
      <c r="G154" s="11">
        <v>360</v>
      </c>
      <c r="H154" s="12">
        <f t="shared" si="2931"/>
        <v>0.48930817610062893</v>
      </c>
      <c r="I154" s="11">
        <v>29</v>
      </c>
      <c r="J154" s="12">
        <f t="shared" si="2989"/>
        <v>7.4550128534704371E-2</v>
      </c>
      <c r="K154" s="13"/>
      <c r="L154" s="11"/>
      <c r="M154" s="25"/>
      <c r="N154" s="38">
        <v>4628.5714285714284</v>
      </c>
      <c r="O154" s="10"/>
      <c r="P154" s="11"/>
      <c r="Q154" s="74">
        <f t="shared" si="2990"/>
        <v>807</v>
      </c>
      <c r="R154" s="74">
        <f t="shared" si="2990"/>
        <v>68</v>
      </c>
      <c r="S154" s="11">
        <v>350</v>
      </c>
      <c r="T154" s="12">
        <f t="shared" si="2933"/>
        <v>0.46096654275092935</v>
      </c>
      <c r="U154" s="11">
        <v>22</v>
      </c>
      <c r="V154" s="12">
        <f t="shared" si="2934"/>
        <v>5.9139784946236562E-2</v>
      </c>
      <c r="W154" s="13"/>
      <c r="X154" s="11"/>
      <c r="Y154" s="25"/>
      <c r="Z154" s="38">
        <v>4632.8571428571431</v>
      </c>
      <c r="AA154" s="10">
        <v>1</v>
      </c>
      <c r="AB154" s="11"/>
      <c r="AC154" s="74">
        <f t="shared" si="2991"/>
        <v>55</v>
      </c>
      <c r="AD154" s="74">
        <f t="shared" si="2991"/>
        <v>9</v>
      </c>
      <c r="AE154" s="11">
        <v>15</v>
      </c>
      <c r="AF154" s="12">
        <f t="shared" si="2936"/>
        <v>0.32727272727272727</v>
      </c>
      <c r="AG154" s="11">
        <v>3</v>
      </c>
      <c r="AH154" s="12">
        <f t="shared" si="2937"/>
        <v>0.16666666666666666</v>
      </c>
      <c r="AI154" s="13"/>
      <c r="AJ154" s="11"/>
      <c r="AK154" s="25"/>
      <c r="AL154" s="38">
        <v>5003.333333333333</v>
      </c>
      <c r="AM154" s="10"/>
      <c r="AN154" s="11"/>
      <c r="AO154" s="74">
        <f t="shared" si="2992"/>
        <v>799</v>
      </c>
      <c r="AP154" s="74">
        <f t="shared" si="2992"/>
        <v>66</v>
      </c>
      <c r="AQ154" s="11">
        <v>335</v>
      </c>
      <c r="AR154" s="12">
        <f t="shared" si="2939"/>
        <v>0.45181476846057572</v>
      </c>
      <c r="AS154" s="11">
        <v>26</v>
      </c>
      <c r="AT154" s="12">
        <f t="shared" si="2940"/>
        <v>7.2022160664819951E-2</v>
      </c>
      <c r="AU154" s="13"/>
      <c r="AV154" s="11"/>
      <c r="AW154" s="25"/>
      <c r="AX154" s="38">
        <v>5117.8571428571431</v>
      </c>
      <c r="AY154" s="10"/>
      <c r="AZ154" s="11"/>
      <c r="BA154" s="74">
        <f t="shared" si="2993"/>
        <v>787</v>
      </c>
      <c r="BB154" s="74">
        <f t="shared" si="2993"/>
        <v>64</v>
      </c>
      <c r="BC154" s="11">
        <v>281</v>
      </c>
      <c r="BD154" s="12">
        <f t="shared" si="2942"/>
        <v>0.39390088945362134</v>
      </c>
      <c r="BE154" s="11">
        <v>29</v>
      </c>
      <c r="BF154" s="12">
        <f t="shared" si="2943"/>
        <v>9.3548387096774197E-2</v>
      </c>
      <c r="BG154" s="13"/>
      <c r="BH154" s="11"/>
      <c r="BI154" s="25"/>
      <c r="BJ154" s="38">
        <v>5275.7142857142853</v>
      </c>
      <c r="BK154" s="10"/>
      <c r="BL154" s="11"/>
      <c r="BM154" s="74">
        <f t="shared" si="2994"/>
        <v>0</v>
      </c>
      <c r="BN154" s="74">
        <f t="shared" si="2994"/>
        <v>0</v>
      </c>
      <c r="BO154" s="11"/>
      <c r="BP154" s="12" t="e">
        <f t="shared" si="2945"/>
        <v>#DIV/0!</v>
      </c>
      <c r="BQ154" s="11"/>
      <c r="BR154" s="12" t="e">
        <f t="shared" si="2946"/>
        <v>#DIV/0!</v>
      </c>
      <c r="BS154" s="13"/>
      <c r="BT154" s="11"/>
      <c r="BU154" s="25"/>
      <c r="BV154" s="38"/>
      <c r="BW154" s="10"/>
      <c r="BX154" s="11"/>
      <c r="BY154" s="74">
        <f t="shared" si="2995"/>
        <v>0</v>
      </c>
      <c r="BZ154" s="74">
        <f t="shared" si="2995"/>
        <v>0</v>
      </c>
      <c r="CA154" s="11"/>
      <c r="CB154" s="12" t="e">
        <f t="shared" si="2948"/>
        <v>#DIV/0!</v>
      </c>
      <c r="CC154" s="11"/>
      <c r="CD154" s="12" t="e">
        <f t="shared" si="2949"/>
        <v>#DIV/0!</v>
      </c>
      <c r="CE154" s="13"/>
      <c r="CF154" s="11"/>
      <c r="CG154" s="25"/>
      <c r="CH154" s="38"/>
      <c r="CI154" s="10"/>
      <c r="CJ154" s="11"/>
      <c r="CK154" s="74">
        <f t="shared" si="2996"/>
        <v>0</v>
      </c>
      <c r="CL154" s="74">
        <f t="shared" si="2996"/>
        <v>0</v>
      </c>
      <c r="CM154" s="11"/>
      <c r="CN154" s="12" t="e">
        <f t="shared" si="2951"/>
        <v>#DIV/0!</v>
      </c>
      <c r="CO154" s="11"/>
      <c r="CP154" s="12" t="e">
        <f t="shared" si="2952"/>
        <v>#DIV/0!</v>
      </c>
      <c r="CQ154" s="13"/>
      <c r="CR154" s="11"/>
      <c r="CS154" s="25"/>
      <c r="CT154" s="38"/>
      <c r="CU154" s="10"/>
      <c r="CV154" s="11"/>
      <c r="CW154" s="74">
        <f t="shared" si="2997"/>
        <v>0</v>
      </c>
      <c r="CX154" s="74">
        <f t="shared" si="2997"/>
        <v>0</v>
      </c>
      <c r="CY154" s="11"/>
      <c r="CZ154" s="12" t="e">
        <f t="shared" si="2954"/>
        <v>#DIV/0!</v>
      </c>
      <c r="DA154" s="11"/>
      <c r="DB154" s="12" t="e">
        <f t="shared" si="2955"/>
        <v>#DIV/0!</v>
      </c>
      <c r="DC154" s="13"/>
      <c r="DD154" s="11"/>
      <c r="DE154" s="25"/>
      <c r="DF154" s="38"/>
      <c r="DG154" s="10"/>
      <c r="DH154" s="11"/>
      <c r="DI154" s="74">
        <f t="shared" si="2998"/>
        <v>0</v>
      </c>
      <c r="DJ154" s="74">
        <f t="shared" si="2998"/>
        <v>0</v>
      </c>
      <c r="DK154" s="11"/>
      <c r="DL154" s="12" t="e">
        <f t="shared" si="2957"/>
        <v>#DIV/0!</v>
      </c>
      <c r="DM154" s="11"/>
      <c r="DN154" s="12" t="e">
        <f t="shared" si="2958"/>
        <v>#DIV/0!</v>
      </c>
      <c r="DO154" s="13"/>
      <c r="DP154" s="11"/>
      <c r="DQ154" s="25"/>
      <c r="DR154" s="38"/>
      <c r="DS154" s="10"/>
      <c r="DT154" s="11"/>
      <c r="DU154" s="74">
        <f t="shared" si="2999"/>
        <v>0</v>
      </c>
      <c r="DV154" s="74">
        <f t="shared" si="2999"/>
        <v>0</v>
      </c>
      <c r="DW154" s="11"/>
      <c r="DX154" s="12" t="e">
        <f t="shared" si="2960"/>
        <v>#DIV/0!</v>
      </c>
      <c r="DY154" s="11"/>
      <c r="DZ154" s="12" t="e">
        <f t="shared" si="2961"/>
        <v>#DIV/0!</v>
      </c>
      <c r="EA154" s="13"/>
      <c r="EB154" s="11"/>
      <c r="EC154" s="25"/>
      <c r="ED154" s="38"/>
      <c r="EE154" s="10"/>
      <c r="EF154" s="11"/>
      <c r="EG154" s="74">
        <f t="shared" si="3000"/>
        <v>0</v>
      </c>
      <c r="EH154" s="74">
        <f t="shared" si="3000"/>
        <v>0</v>
      </c>
      <c r="EI154" s="11"/>
      <c r="EJ154" s="12" t="e">
        <f t="shared" si="2963"/>
        <v>#DIV/0!</v>
      </c>
      <c r="EK154" s="11"/>
      <c r="EL154" s="12" t="e">
        <f t="shared" si="2964"/>
        <v>#DIV/0!</v>
      </c>
      <c r="EM154" s="13"/>
      <c r="EN154" s="11"/>
      <c r="EO154" s="25"/>
      <c r="EP154" s="38"/>
      <c r="EQ154" s="10"/>
      <c r="ER154" s="11"/>
      <c r="ES154" s="74">
        <f t="shared" si="3001"/>
        <v>0</v>
      </c>
      <c r="ET154" s="74">
        <f t="shared" si="3001"/>
        <v>0</v>
      </c>
      <c r="EU154" s="11"/>
      <c r="EV154" s="12" t="e">
        <f t="shared" si="2966"/>
        <v>#DIV/0!</v>
      </c>
      <c r="EW154" s="11"/>
      <c r="EX154" s="12" t="e">
        <f t="shared" si="2967"/>
        <v>#DIV/0!</v>
      </c>
      <c r="EY154" s="13"/>
      <c r="EZ154" s="11"/>
      <c r="FA154" s="25"/>
      <c r="FB154" s="38"/>
      <c r="FC154" s="10"/>
      <c r="FD154" s="11"/>
      <c r="FE154" s="74">
        <f t="shared" si="3002"/>
        <v>0</v>
      </c>
      <c r="FF154" s="74">
        <f t="shared" si="3002"/>
        <v>0</v>
      </c>
      <c r="FG154" s="11"/>
      <c r="FH154" s="12" t="e">
        <f t="shared" si="2969"/>
        <v>#DIV/0!</v>
      </c>
      <c r="FI154" s="11"/>
      <c r="FJ154" s="12" t="e">
        <f t="shared" si="2970"/>
        <v>#DIV/0!</v>
      </c>
      <c r="FK154" s="13"/>
      <c r="FL154" s="11"/>
      <c r="FM154" s="25"/>
      <c r="FN154" s="38"/>
      <c r="FO154" s="10"/>
      <c r="FP154" s="11"/>
      <c r="FQ154" s="74">
        <f t="shared" si="3003"/>
        <v>0</v>
      </c>
      <c r="FR154" s="74">
        <f t="shared" si="3003"/>
        <v>0</v>
      </c>
      <c r="FS154" s="11"/>
      <c r="FT154" s="12" t="e">
        <f t="shared" si="2972"/>
        <v>#DIV/0!</v>
      </c>
      <c r="FU154" s="11"/>
      <c r="FV154" s="12" t="e">
        <f t="shared" si="2973"/>
        <v>#DIV/0!</v>
      </c>
      <c r="FW154" s="13"/>
      <c r="FX154" s="11"/>
      <c r="FY154" s="25"/>
      <c r="FZ154" s="38"/>
      <c r="GA154" s="10"/>
      <c r="GB154" s="11"/>
      <c r="GC154" s="74">
        <f t="shared" si="3004"/>
        <v>0</v>
      </c>
      <c r="GD154" s="74">
        <f t="shared" si="3004"/>
        <v>0</v>
      </c>
      <c r="GE154" s="11"/>
      <c r="GF154" s="12" t="e">
        <f t="shared" si="2975"/>
        <v>#DIV/0!</v>
      </c>
      <c r="GG154" s="11"/>
      <c r="GH154" s="12" t="e">
        <f t="shared" si="2976"/>
        <v>#DIV/0!</v>
      </c>
      <c r="GI154" s="13"/>
      <c r="GJ154" s="11"/>
      <c r="GK154" s="25"/>
      <c r="GL154" s="38"/>
      <c r="GM154" s="10"/>
      <c r="GN154" s="11"/>
      <c r="GO154" s="74">
        <f t="shared" si="3005"/>
        <v>0</v>
      </c>
      <c r="GP154" s="74">
        <f t="shared" si="3005"/>
        <v>0</v>
      </c>
      <c r="GQ154" s="11"/>
      <c r="GR154" s="12" t="e">
        <f t="shared" si="2978"/>
        <v>#DIV/0!</v>
      </c>
      <c r="GS154" s="11"/>
      <c r="GT154" s="12" t="e">
        <f t="shared" si="2979"/>
        <v>#DIV/0!</v>
      </c>
      <c r="GU154" s="13"/>
      <c r="GV154" s="11"/>
      <c r="GW154" s="25"/>
      <c r="GX154" s="38"/>
      <c r="GY154" s="10"/>
      <c r="GZ154" s="11"/>
      <c r="HA154" s="74">
        <f t="shared" si="3006"/>
        <v>0</v>
      </c>
      <c r="HB154" s="74">
        <f t="shared" si="3006"/>
        <v>0</v>
      </c>
      <c r="HC154" s="11"/>
      <c r="HD154" s="12" t="e">
        <f t="shared" si="2981"/>
        <v>#DIV/0!</v>
      </c>
      <c r="HE154" s="11"/>
      <c r="HF154" s="12" t="e">
        <f t="shared" si="2982"/>
        <v>#DIV/0!</v>
      </c>
      <c r="HG154" s="13"/>
      <c r="HH154" s="11"/>
      <c r="HI154" s="25"/>
      <c r="HJ154" s="38"/>
      <c r="HK154" s="10">
        <f t="shared" si="2983"/>
        <v>2</v>
      </c>
      <c r="HL154" s="11">
        <f t="shared" si="2983"/>
        <v>0</v>
      </c>
      <c r="HM154" s="11">
        <f t="shared" si="2983"/>
        <v>3243</v>
      </c>
      <c r="HN154" s="11">
        <f t="shared" si="2983"/>
        <v>270</v>
      </c>
      <c r="HO154" s="11">
        <f t="shared" si="2984"/>
        <v>1450</v>
      </c>
      <c r="HP154" s="215">
        <f t="shared" si="3008"/>
        <v>0.44711686709836573</v>
      </c>
      <c r="HQ154" s="15">
        <f t="shared" si="2986"/>
        <v>109</v>
      </c>
      <c r="HR154" s="12">
        <f t="shared" si="3007"/>
        <v>7.5172413793103451E-2</v>
      </c>
      <c r="HS154" s="16">
        <v>66.2</v>
      </c>
      <c r="HT154" s="17">
        <v>1290</v>
      </c>
      <c r="HU154" s="16">
        <f t="shared" si="2987"/>
        <v>88.965517241379317</v>
      </c>
      <c r="HV154" s="23"/>
      <c r="HW154" s="22">
        <v>4918.3050847457625</v>
      </c>
    </row>
    <row r="155" spans="1:231" ht="18.75" x14ac:dyDescent="0.25">
      <c r="A155" s="226"/>
      <c r="B155" s="41">
        <f t="shared" si="2452"/>
        <v>44546</v>
      </c>
      <c r="C155" s="10">
        <v>1</v>
      </c>
      <c r="D155" s="11"/>
      <c r="E155" s="74">
        <f>E154-C155</f>
        <v>794</v>
      </c>
      <c r="F155" s="74">
        <f>F154-D155</f>
        <v>63</v>
      </c>
      <c r="G155" s="11">
        <v>375</v>
      </c>
      <c r="H155" s="12">
        <f t="shared" si="2931"/>
        <v>0.5025188916876574</v>
      </c>
      <c r="I155" s="11">
        <v>24</v>
      </c>
      <c r="J155" s="12">
        <f t="shared" si="2989"/>
        <v>6.0150375939849621E-2</v>
      </c>
      <c r="K155" s="13"/>
      <c r="L155" s="11"/>
      <c r="M155" s="39"/>
      <c r="N155" s="43">
        <v>92.857142857142861</v>
      </c>
      <c r="O155" s="10"/>
      <c r="P155" s="11"/>
      <c r="Q155" s="74">
        <f t="shared" si="2990"/>
        <v>807</v>
      </c>
      <c r="R155" s="74">
        <f t="shared" si="2990"/>
        <v>68</v>
      </c>
      <c r="S155" s="11">
        <v>324</v>
      </c>
      <c r="T155" s="12">
        <f t="shared" si="2933"/>
        <v>0.43742255266418834</v>
      </c>
      <c r="U155" s="11">
        <v>29</v>
      </c>
      <c r="V155" s="12">
        <f t="shared" si="2934"/>
        <v>8.2152974504249299E-2</v>
      </c>
      <c r="W155" s="13"/>
      <c r="X155" s="11"/>
      <c r="Y155" s="39"/>
      <c r="Z155" s="43">
        <v>92.857142857142861</v>
      </c>
      <c r="AA155" s="10">
        <v>1</v>
      </c>
      <c r="AB155" s="11"/>
      <c r="AC155" s="74">
        <f t="shared" si="2991"/>
        <v>54</v>
      </c>
      <c r="AD155" s="74">
        <f t="shared" si="2991"/>
        <v>9</v>
      </c>
      <c r="AE155" s="11">
        <v>20</v>
      </c>
      <c r="AF155" s="12">
        <f t="shared" si="2936"/>
        <v>0.40740740740740738</v>
      </c>
      <c r="AG155" s="11">
        <v>2</v>
      </c>
      <c r="AH155" s="12">
        <f t="shared" si="2937"/>
        <v>9.0909090909090912E-2</v>
      </c>
      <c r="AI155" s="13"/>
      <c r="AJ155" s="11"/>
      <c r="AK155" s="39"/>
      <c r="AL155" s="43">
        <v>100</v>
      </c>
      <c r="AM155" s="10"/>
      <c r="AN155" s="11"/>
      <c r="AO155" s="74">
        <f t="shared" si="2992"/>
        <v>799</v>
      </c>
      <c r="AP155" s="74">
        <f t="shared" si="2992"/>
        <v>66</v>
      </c>
      <c r="AQ155" s="11">
        <v>342</v>
      </c>
      <c r="AR155" s="12">
        <f t="shared" si="2939"/>
        <v>0.47058823529411764</v>
      </c>
      <c r="AS155" s="11">
        <v>34</v>
      </c>
      <c r="AT155" s="12">
        <f t="shared" si="2940"/>
        <v>9.0425531914893623E-2</v>
      </c>
      <c r="AU155" s="13"/>
      <c r="AV155" s="11"/>
      <c r="AW155" s="39"/>
      <c r="AX155" s="43">
        <v>100</v>
      </c>
      <c r="AY155" s="10"/>
      <c r="AZ155" s="11"/>
      <c r="BA155" s="74">
        <f t="shared" si="2993"/>
        <v>787</v>
      </c>
      <c r="BB155" s="74">
        <f t="shared" si="2993"/>
        <v>64</v>
      </c>
      <c r="BC155" s="11">
        <v>296</v>
      </c>
      <c r="BD155" s="12">
        <f t="shared" si="2942"/>
        <v>0.41423125794155019</v>
      </c>
      <c r="BE155" s="11">
        <v>30</v>
      </c>
      <c r="BF155" s="12">
        <f t="shared" si="2943"/>
        <v>9.202453987730061E-2</v>
      </c>
      <c r="BG155" s="13"/>
      <c r="BH155" s="11"/>
      <c r="BI155" s="39"/>
      <c r="BJ155" s="43">
        <v>100</v>
      </c>
      <c r="BK155" s="10"/>
      <c r="BL155" s="11"/>
      <c r="BM155" s="74">
        <f t="shared" si="2994"/>
        <v>0</v>
      </c>
      <c r="BN155" s="74">
        <f t="shared" si="2994"/>
        <v>0</v>
      </c>
      <c r="BO155" s="11"/>
      <c r="BP155" s="12" t="e">
        <f t="shared" si="2945"/>
        <v>#DIV/0!</v>
      </c>
      <c r="BQ155" s="11"/>
      <c r="BR155" s="12" t="e">
        <f t="shared" si="2946"/>
        <v>#DIV/0!</v>
      </c>
      <c r="BS155" s="13"/>
      <c r="BT155" s="11"/>
      <c r="BU155" s="39"/>
      <c r="BV155" s="43"/>
      <c r="BW155" s="10"/>
      <c r="BX155" s="11"/>
      <c r="BY155" s="74">
        <f t="shared" si="2995"/>
        <v>0</v>
      </c>
      <c r="BZ155" s="74">
        <f t="shared" si="2995"/>
        <v>0</v>
      </c>
      <c r="CA155" s="11"/>
      <c r="CB155" s="12" t="e">
        <f t="shared" si="2948"/>
        <v>#DIV/0!</v>
      </c>
      <c r="CC155" s="11"/>
      <c r="CD155" s="12" t="e">
        <f t="shared" si="2949"/>
        <v>#DIV/0!</v>
      </c>
      <c r="CE155" s="13"/>
      <c r="CF155" s="11"/>
      <c r="CG155" s="39"/>
      <c r="CH155" s="43"/>
      <c r="CI155" s="10"/>
      <c r="CJ155" s="11"/>
      <c r="CK155" s="74">
        <f t="shared" si="2996"/>
        <v>0</v>
      </c>
      <c r="CL155" s="74">
        <f t="shared" si="2996"/>
        <v>0</v>
      </c>
      <c r="CM155" s="11"/>
      <c r="CN155" s="12" t="e">
        <f t="shared" si="2951"/>
        <v>#DIV/0!</v>
      </c>
      <c r="CO155" s="11"/>
      <c r="CP155" s="12" t="e">
        <f t="shared" si="2952"/>
        <v>#DIV/0!</v>
      </c>
      <c r="CQ155" s="13"/>
      <c r="CR155" s="11"/>
      <c r="CS155" s="39"/>
      <c r="CT155" s="43"/>
      <c r="CU155" s="10"/>
      <c r="CV155" s="11"/>
      <c r="CW155" s="74">
        <f t="shared" si="2997"/>
        <v>0</v>
      </c>
      <c r="CX155" s="74">
        <f t="shared" si="2997"/>
        <v>0</v>
      </c>
      <c r="CY155" s="11"/>
      <c r="CZ155" s="12" t="e">
        <f t="shared" si="2954"/>
        <v>#DIV/0!</v>
      </c>
      <c r="DA155" s="11"/>
      <c r="DB155" s="12" t="e">
        <f t="shared" si="2955"/>
        <v>#DIV/0!</v>
      </c>
      <c r="DC155" s="13"/>
      <c r="DD155" s="11"/>
      <c r="DE155" s="39"/>
      <c r="DF155" s="43"/>
      <c r="DG155" s="10"/>
      <c r="DH155" s="11"/>
      <c r="DI155" s="74">
        <f t="shared" si="2998"/>
        <v>0</v>
      </c>
      <c r="DJ155" s="74">
        <f t="shared" si="2998"/>
        <v>0</v>
      </c>
      <c r="DK155" s="11"/>
      <c r="DL155" s="12" t="e">
        <f t="shared" si="2957"/>
        <v>#DIV/0!</v>
      </c>
      <c r="DM155" s="11"/>
      <c r="DN155" s="12" t="e">
        <f t="shared" si="2958"/>
        <v>#DIV/0!</v>
      </c>
      <c r="DO155" s="13"/>
      <c r="DP155" s="11"/>
      <c r="DQ155" s="39"/>
      <c r="DR155" s="43"/>
      <c r="DS155" s="10"/>
      <c r="DT155" s="11"/>
      <c r="DU155" s="74">
        <f t="shared" si="2999"/>
        <v>0</v>
      </c>
      <c r="DV155" s="74">
        <f t="shared" si="2999"/>
        <v>0</v>
      </c>
      <c r="DW155" s="11"/>
      <c r="DX155" s="12" t="e">
        <f t="shared" si="2960"/>
        <v>#DIV/0!</v>
      </c>
      <c r="DY155" s="11"/>
      <c r="DZ155" s="12" t="e">
        <f t="shared" si="2961"/>
        <v>#DIV/0!</v>
      </c>
      <c r="EA155" s="13"/>
      <c r="EB155" s="11"/>
      <c r="EC155" s="39"/>
      <c r="ED155" s="43"/>
      <c r="EE155" s="10"/>
      <c r="EF155" s="11"/>
      <c r="EG155" s="74">
        <f t="shared" si="3000"/>
        <v>0</v>
      </c>
      <c r="EH155" s="74">
        <f t="shared" si="3000"/>
        <v>0</v>
      </c>
      <c r="EI155" s="11"/>
      <c r="EJ155" s="12" t="e">
        <f t="shared" si="2963"/>
        <v>#DIV/0!</v>
      </c>
      <c r="EK155" s="11"/>
      <c r="EL155" s="12" t="e">
        <f t="shared" si="2964"/>
        <v>#DIV/0!</v>
      </c>
      <c r="EM155" s="13"/>
      <c r="EN155" s="11"/>
      <c r="EO155" s="39"/>
      <c r="EP155" s="43"/>
      <c r="EQ155" s="10"/>
      <c r="ER155" s="11"/>
      <c r="ES155" s="74">
        <f t="shared" si="3001"/>
        <v>0</v>
      </c>
      <c r="ET155" s="74">
        <f t="shared" si="3001"/>
        <v>0</v>
      </c>
      <c r="EU155" s="11"/>
      <c r="EV155" s="12" t="e">
        <f t="shared" si="2966"/>
        <v>#DIV/0!</v>
      </c>
      <c r="EW155" s="11"/>
      <c r="EX155" s="12" t="e">
        <f t="shared" si="2967"/>
        <v>#DIV/0!</v>
      </c>
      <c r="EY155" s="13"/>
      <c r="EZ155" s="11"/>
      <c r="FA155" s="39"/>
      <c r="FB155" s="43"/>
      <c r="FC155" s="10"/>
      <c r="FD155" s="11"/>
      <c r="FE155" s="74">
        <f t="shared" si="3002"/>
        <v>0</v>
      </c>
      <c r="FF155" s="74">
        <f t="shared" si="3002"/>
        <v>0</v>
      </c>
      <c r="FG155" s="11"/>
      <c r="FH155" s="12" t="e">
        <f t="shared" si="2969"/>
        <v>#DIV/0!</v>
      </c>
      <c r="FI155" s="11"/>
      <c r="FJ155" s="12" t="e">
        <f t="shared" si="2970"/>
        <v>#DIV/0!</v>
      </c>
      <c r="FK155" s="13"/>
      <c r="FL155" s="11"/>
      <c r="FM155" s="39"/>
      <c r="FN155" s="43"/>
      <c r="FO155" s="10"/>
      <c r="FP155" s="11"/>
      <c r="FQ155" s="74">
        <f t="shared" si="3003"/>
        <v>0</v>
      </c>
      <c r="FR155" s="74">
        <f t="shared" si="3003"/>
        <v>0</v>
      </c>
      <c r="FS155" s="11"/>
      <c r="FT155" s="12" t="e">
        <f t="shared" si="2972"/>
        <v>#DIV/0!</v>
      </c>
      <c r="FU155" s="11"/>
      <c r="FV155" s="12" t="e">
        <f t="shared" si="2973"/>
        <v>#DIV/0!</v>
      </c>
      <c r="FW155" s="13"/>
      <c r="FX155" s="11"/>
      <c r="FY155" s="39"/>
      <c r="FZ155" s="43"/>
      <c r="GA155" s="10"/>
      <c r="GB155" s="11"/>
      <c r="GC155" s="74">
        <f t="shared" si="3004"/>
        <v>0</v>
      </c>
      <c r="GD155" s="74">
        <f t="shared" si="3004"/>
        <v>0</v>
      </c>
      <c r="GE155" s="11"/>
      <c r="GF155" s="12" t="e">
        <f t="shared" si="2975"/>
        <v>#DIV/0!</v>
      </c>
      <c r="GG155" s="11"/>
      <c r="GH155" s="12" t="e">
        <f t="shared" si="2976"/>
        <v>#DIV/0!</v>
      </c>
      <c r="GI155" s="13"/>
      <c r="GJ155" s="11"/>
      <c r="GK155" s="39"/>
      <c r="GL155" s="43"/>
      <c r="GM155" s="10"/>
      <c r="GN155" s="11"/>
      <c r="GO155" s="74">
        <f t="shared" si="3005"/>
        <v>0</v>
      </c>
      <c r="GP155" s="74">
        <f t="shared" si="3005"/>
        <v>0</v>
      </c>
      <c r="GQ155" s="11"/>
      <c r="GR155" s="12" t="e">
        <f t="shared" si="2978"/>
        <v>#DIV/0!</v>
      </c>
      <c r="GS155" s="11"/>
      <c r="GT155" s="12" t="e">
        <f t="shared" si="2979"/>
        <v>#DIV/0!</v>
      </c>
      <c r="GU155" s="13"/>
      <c r="GV155" s="11"/>
      <c r="GW155" s="39"/>
      <c r="GX155" s="43"/>
      <c r="GY155" s="10"/>
      <c r="GZ155" s="11"/>
      <c r="HA155" s="74">
        <f t="shared" si="3006"/>
        <v>0</v>
      </c>
      <c r="HB155" s="74">
        <f t="shared" si="3006"/>
        <v>0</v>
      </c>
      <c r="HC155" s="11"/>
      <c r="HD155" s="12" t="e">
        <f t="shared" si="2981"/>
        <v>#DIV/0!</v>
      </c>
      <c r="HE155" s="11"/>
      <c r="HF155" s="12" t="e">
        <f t="shared" si="2982"/>
        <v>#DIV/0!</v>
      </c>
      <c r="HG155" s="13"/>
      <c r="HH155" s="11"/>
      <c r="HI155" s="39"/>
      <c r="HJ155" s="43"/>
      <c r="HK155" s="10">
        <f t="shared" si="2983"/>
        <v>2</v>
      </c>
      <c r="HL155" s="11">
        <f t="shared" si="2983"/>
        <v>0</v>
      </c>
      <c r="HM155" s="11">
        <f t="shared" si="2983"/>
        <v>3241</v>
      </c>
      <c r="HN155" s="11">
        <f t="shared" si="2983"/>
        <v>270</v>
      </c>
      <c r="HO155" s="11">
        <f t="shared" si="2984"/>
        <v>1476</v>
      </c>
      <c r="HP155" s="215">
        <f t="shared" si="3008"/>
        <v>0.4554149953717988</v>
      </c>
      <c r="HQ155" s="15">
        <f t="shared" si="2986"/>
        <v>119</v>
      </c>
      <c r="HR155" s="12">
        <f t="shared" si="3007"/>
        <v>8.0623306233062325E-2</v>
      </c>
      <c r="HS155" s="16">
        <v>66.099999999999994</v>
      </c>
      <c r="HT155" s="17">
        <v>1304</v>
      </c>
      <c r="HU155" s="16">
        <f t="shared" si="2987"/>
        <v>88.34688346883469</v>
      </c>
      <c r="HV155" s="23"/>
      <c r="HW155" s="22">
        <v>77.966101694915253</v>
      </c>
    </row>
    <row r="156" spans="1:231" ht="19.5" thickBot="1" x14ac:dyDescent="0.3">
      <c r="A156" s="226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2635</v>
      </c>
      <c r="H156" s="28">
        <f>((G156+I156)/7)/E155</f>
        <v>0.50809643756747036</v>
      </c>
      <c r="I156" s="27">
        <f>SUM(I149:I155)</f>
        <v>189</v>
      </c>
      <c r="J156" s="28">
        <f>(I156/(I156+G156))</f>
        <v>6.6926345609065158E-2</v>
      </c>
      <c r="K156" s="27"/>
      <c r="L156" s="27"/>
      <c r="M156" s="29" t="e">
        <f>M154/M153*100-100</f>
        <v>#DIV/0!</v>
      </c>
      <c r="N156" s="72">
        <f>N154/N153*100-100</f>
        <v>3.316326530612244</v>
      </c>
      <c r="O156" s="26">
        <f t="shared" ref="O156:P156" si="3009">SUM(O149:O155)</f>
        <v>1</v>
      </c>
      <c r="P156" s="27">
        <f t="shared" si="3009"/>
        <v>0</v>
      </c>
      <c r="Q156" s="27"/>
      <c r="R156" s="27"/>
      <c r="S156" s="27">
        <f t="shared" ref="S156" si="3010">SUM(S149:S155)</f>
        <v>2328</v>
      </c>
      <c r="T156" s="28">
        <f t="shared" ref="T156" si="3011">((S156+U156)/7)/Q155</f>
        <v>0.44468047442025133</v>
      </c>
      <c r="U156" s="27">
        <f t="shared" ref="U156" si="3012">SUM(U149:U155)</f>
        <v>184</v>
      </c>
      <c r="V156" s="28">
        <f t="shared" ref="V156" si="3013">(U156/(U156+S156))</f>
        <v>7.32484076433121E-2</v>
      </c>
      <c r="W156" s="27"/>
      <c r="X156" s="27"/>
      <c r="Y156" s="29" t="e">
        <f t="shared" ref="Y156:Z156" si="3014">Y154/Y153*100-100</f>
        <v>#DIV/0!</v>
      </c>
      <c r="Z156" s="72">
        <f t="shared" si="3014"/>
        <v>3.4119897959183731</v>
      </c>
      <c r="AA156" s="26">
        <f t="shared" ref="AA156:AB156" si="3015">SUM(AA149:AA155)</f>
        <v>7</v>
      </c>
      <c r="AB156" s="27">
        <f t="shared" si="3015"/>
        <v>0</v>
      </c>
      <c r="AC156" s="27"/>
      <c r="AD156" s="27"/>
      <c r="AE156" s="27">
        <f t="shared" ref="AE156" si="3016">SUM(AE149:AE155)</f>
        <v>140</v>
      </c>
      <c r="AF156" s="28">
        <f t="shared" ref="AF156" si="3017">((AE156+AG156)/7)/AC155</f>
        <v>0.42592592592592593</v>
      </c>
      <c r="AG156" s="27">
        <f t="shared" ref="AG156" si="3018">SUM(AG149:AG155)</f>
        <v>21</v>
      </c>
      <c r="AH156" s="28">
        <f t="shared" ref="AH156" si="3019">(AG156/(AG156+AE156))</f>
        <v>0.13043478260869565</v>
      </c>
      <c r="AI156" s="27"/>
      <c r="AJ156" s="27"/>
      <c r="AK156" s="29" t="e">
        <f t="shared" ref="AK156:AL156" si="3020">AK154/AK153*100-100</f>
        <v>#DIV/0!</v>
      </c>
      <c r="AL156" s="72">
        <f t="shared" si="3020"/>
        <v>11.681547619047606</v>
      </c>
      <c r="AM156" s="26">
        <f t="shared" ref="AM156:AN156" si="3021">SUM(AM149:AM155)</f>
        <v>2</v>
      </c>
      <c r="AN156" s="27">
        <f t="shared" si="3021"/>
        <v>0</v>
      </c>
      <c r="AO156" s="27"/>
      <c r="AP156" s="27"/>
      <c r="AQ156" s="27">
        <f t="shared" ref="AQ156" si="3022">SUM(AQ149:AQ155)</f>
        <v>2298</v>
      </c>
      <c r="AR156" s="28">
        <f t="shared" ref="AR156" si="3023">((AQ156+AS156)/7)/AO155</f>
        <v>0.44895404970498837</v>
      </c>
      <c r="AS156" s="27">
        <f t="shared" ref="AS156" si="3024">SUM(AS149:AS155)</f>
        <v>213</v>
      </c>
      <c r="AT156" s="28">
        <f t="shared" ref="AT156" si="3025">(AS156/(AS156+AQ156))</f>
        <v>8.4826762246117085E-2</v>
      </c>
      <c r="AU156" s="27"/>
      <c r="AV156" s="27"/>
      <c r="AW156" s="29" t="e">
        <f t="shared" ref="AW156:AX156" si="3026">AW154/AW153*100-100</f>
        <v>#DIV/0!</v>
      </c>
      <c r="AX156" s="72">
        <f t="shared" si="3026"/>
        <v>14.237882653061234</v>
      </c>
      <c r="AY156" s="26">
        <f t="shared" ref="AY156:AZ156" si="3027">SUM(AY149:AY155)</f>
        <v>1</v>
      </c>
      <c r="AZ156" s="27">
        <f t="shared" si="3027"/>
        <v>0</v>
      </c>
      <c r="BA156" s="27"/>
      <c r="BB156" s="27"/>
      <c r="BC156" s="27">
        <f t="shared" ref="BC156" si="3028">SUM(BC149:BC155)</f>
        <v>2019</v>
      </c>
      <c r="BD156" s="28">
        <f t="shared" ref="BD156" si="3029">((BC156+BE156)/7)/BA155</f>
        <v>0.40860410237792699</v>
      </c>
      <c r="BE156" s="27">
        <f t="shared" ref="BE156" si="3030">SUM(BE149:BE155)</f>
        <v>232</v>
      </c>
      <c r="BF156" s="28">
        <f t="shared" ref="BF156" si="3031">(BE156/(BE156+BC156))</f>
        <v>0.10306530430919592</v>
      </c>
      <c r="BG156" s="27"/>
      <c r="BH156" s="27"/>
      <c r="BI156" s="29" t="e">
        <f t="shared" ref="BI156:BJ156" si="3032">BI154/BI153*100-100</f>
        <v>#DIV/0!</v>
      </c>
      <c r="BJ156" s="72">
        <f t="shared" si="3032"/>
        <v>17.761479591836718</v>
      </c>
      <c r="BK156" s="26">
        <f t="shared" ref="BK156:BL156" si="3033">SUM(BK149:BK155)</f>
        <v>0</v>
      </c>
      <c r="BL156" s="27">
        <f t="shared" si="3033"/>
        <v>0</v>
      </c>
      <c r="BM156" s="27"/>
      <c r="BN156" s="27"/>
      <c r="BO156" s="27">
        <f t="shared" ref="BO156" si="3034">SUM(BO149:BO155)</f>
        <v>0</v>
      </c>
      <c r="BP156" s="28" t="e">
        <f t="shared" ref="BP156" si="3035">((BO156+BQ156)/7)/BM155</f>
        <v>#DIV/0!</v>
      </c>
      <c r="BQ156" s="27">
        <f t="shared" ref="BQ156" si="3036">SUM(BQ149:BQ155)</f>
        <v>0</v>
      </c>
      <c r="BR156" s="28" t="e">
        <f t="shared" ref="BR156" si="3037">(BQ156/(BQ156+BO156))</f>
        <v>#DIV/0!</v>
      </c>
      <c r="BS156" s="27"/>
      <c r="BT156" s="27"/>
      <c r="BU156" s="29" t="e">
        <f t="shared" ref="BU156:BV156" si="3038">BU154/BU153*100-100</f>
        <v>#DIV/0!</v>
      </c>
      <c r="BV156" s="72" t="e">
        <f t="shared" si="3038"/>
        <v>#DIV/0!</v>
      </c>
      <c r="BW156" s="26">
        <f t="shared" ref="BW156:BX156" si="3039">SUM(BW149:BW155)</f>
        <v>0</v>
      </c>
      <c r="BX156" s="27">
        <f t="shared" si="3039"/>
        <v>0</v>
      </c>
      <c r="BY156" s="27"/>
      <c r="BZ156" s="27"/>
      <c r="CA156" s="27">
        <f t="shared" ref="CA156" si="3040">SUM(CA149:CA155)</f>
        <v>0</v>
      </c>
      <c r="CB156" s="28" t="e">
        <f t="shared" ref="CB156" si="3041">((CA156+CC156)/7)/BY155</f>
        <v>#DIV/0!</v>
      </c>
      <c r="CC156" s="27">
        <f t="shared" ref="CC156" si="3042">SUM(CC149:CC155)</f>
        <v>0</v>
      </c>
      <c r="CD156" s="28" t="e">
        <f t="shared" ref="CD156" si="3043">(CC156/(CC156+CA156))</f>
        <v>#DIV/0!</v>
      </c>
      <c r="CE156" s="27"/>
      <c r="CF156" s="27"/>
      <c r="CG156" s="29" t="e">
        <f t="shared" ref="CG156:CH156" si="3044">CG154/CG153*100-100</f>
        <v>#DIV/0!</v>
      </c>
      <c r="CH156" s="72" t="e">
        <f t="shared" si="3044"/>
        <v>#DIV/0!</v>
      </c>
      <c r="CI156" s="26">
        <f t="shared" ref="CI156:CJ156" si="3045">SUM(CI149:CI155)</f>
        <v>0</v>
      </c>
      <c r="CJ156" s="27">
        <f t="shared" si="3045"/>
        <v>0</v>
      </c>
      <c r="CK156" s="27"/>
      <c r="CL156" s="27"/>
      <c r="CM156" s="27">
        <f t="shared" ref="CM156" si="3046">SUM(CM149:CM155)</f>
        <v>0</v>
      </c>
      <c r="CN156" s="28" t="e">
        <f t="shared" ref="CN156" si="3047">((CM156+CO156)/7)/CK155</f>
        <v>#DIV/0!</v>
      </c>
      <c r="CO156" s="27">
        <f t="shared" ref="CO156" si="3048">SUM(CO149:CO155)</f>
        <v>0</v>
      </c>
      <c r="CP156" s="28" t="e">
        <f t="shared" ref="CP156" si="3049">(CO156/(CO156+CM156))</f>
        <v>#DIV/0!</v>
      </c>
      <c r="CQ156" s="27"/>
      <c r="CR156" s="27"/>
      <c r="CS156" s="29" t="e">
        <f t="shared" ref="CS156:CT156" si="3050">CS154/CS153*100-100</f>
        <v>#DIV/0!</v>
      </c>
      <c r="CT156" s="72" t="e">
        <f t="shared" si="3050"/>
        <v>#DIV/0!</v>
      </c>
      <c r="CU156" s="26">
        <f t="shared" ref="CU156:CV156" si="3051">SUM(CU149:CU155)</f>
        <v>0</v>
      </c>
      <c r="CV156" s="27">
        <f t="shared" si="3051"/>
        <v>0</v>
      </c>
      <c r="CW156" s="27"/>
      <c r="CX156" s="27"/>
      <c r="CY156" s="27">
        <f t="shared" ref="CY156" si="3052">SUM(CY149:CY155)</f>
        <v>0</v>
      </c>
      <c r="CZ156" s="28" t="e">
        <f t="shared" ref="CZ156" si="3053">((CY156+DA156)/7)/CW155</f>
        <v>#DIV/0!</v>
      </c>
      <c r="DA156" s="27">
        <f t="shared" ref="DA156" si="3054">SUM(DA149:DA155)</f>
        <v>0</v>
      </c>
      <c r="DB156" s="28" t="e">
        <f t="shared" ref="DB156" si="3055">(DA156/(DA156+CY156))</f>
        <v>#DIV/0!</v>
      </c>
      <c r="DC156" s="27"/>
      <c r="DD156" s="27"/>
      <c r="DE156" s="29" t="e">
        <f t="shared" ref="DE156:DF156" si="3056">DE154/DE153*100-100</f>
        <v>#DIV/0!</v>
      </c>
      <c r="DF156" s="72" t="e">
        <f t="shared" si="3056"/>
        <v>#DIV/0!</v>
      </c>
      <c r="DG156" s="26">
        <f t="shared" ref="DG156:DH156" si="3057">SUM(DG149:DG155)</f>
        <v>0</v>
      </c>
      <c r="DH156" s="27">
        <f t="shared" si="3057"/>
        <v>0</v>
      </c>
      <c r="DI156" s="27"/>
      <c r="DJ156" s="27"/>
      <c r="DK156" s="27">
        <f t="shared" ref="DK156" si="3058">SUM(DK149:DK155)</f>
        <v>0</v>
      </c>
      <c r="DL156" s="28" t="e">
        <f t="shared" ref="DL156" si="3059">((DK156+DM156)/7)/DI155</f>
        <v>#DIV/0!</v>
      </c>
      <c r="DM156" s="27">
        <f t="shared" ref="DM156" si="3060">SUM(DM149:DM155)</f>
        <v>0</v>
      </c>
      <c r="DN156" s="28" t="e">
        <f t="shared" ref="DN156" si="3061">(DM156/(DM156+DK156))</f>
        <v>#DIV/0!</v>
      </c>
      <c r="DO156" s="27"/>
      <c r="DP156" s="27"/>
      <c r="DQ156" s="29" t="e">
        <f t="shared" ref="DQ156:DR156" si="3062">DQ154/DQ153*100-100</f>
        <v>#DIV/0!</v>
      </c>
      <c r="DR156" s="72" t="e">
        <f t="shared" si="3062"/>
        <v>#DIV/0!</v>
      </c>
      <c r="DS156" s="26">
        <f t="shared" ref="DS156:DT156" si="3063">SUM(DS149:DS155)</f>
        <v>0</v>
      </c>
      <c r="DT156" s="27">
        <f t="shared" si="3063"/>
        <v>0</v>
      </c>
      <c r="DU156" s="27"/>
      <c r="DV156" s="27"/>
      <c r="DW156" s="27">
        <f t="shared" ref="DW156" si="3064">SUM(DW149:DW155)</f>
        <v>0</v>
      </c>
      <c r="DX156" s="28" t="e">
        <f t="shared" ref="DX156" si="3065">((DW156+DY156)/7)/DU155</f>
        <v>#DIV/0!</v>
      </c>
      <c r="DY156" s="27">
        <f t="shared" ref="DY156" si="3066">SUM(DY149:DY155)</f>
        <v>0</v>
      </c>
      <c r="DZ156" s="28" t="e">
        <f t="shared" ref="DZ156" si="3067">(DY156/(DY156+DW156))</f>
        <v>#DIV/0!</v>
      </c>
      <c r="EA156" s="27"/>
      <c r="EB156" s="27"/>
      <c r="EC156" s="29" t="e">
        <f t="shared" ref="EC156:ED156" si="3068">EC154/EC153*100-100</f>
        <v>#DIV/0!</v>
      </c>
      <c r="ED156" s="72" t="e">
        <f t="shared" si="3068"/>
        <v>#DIV/0!</v>
      </c>
      <c r="EE156" s="26">
        <f t="shared" ref="EE156:EF156" si="3069">SUM(EE149:EE155)</f>
        <v>0</v>
      </c>
      <c r="EF156" s="27">
        <f t="shared" si="3069"/>
        <v>0</v>
      </c>
      <c r="EG156" s="27"/>
      <c r="EH156" s="27"/>
      <c r="EI156" s="27">
        <f t="shared" ref="EI156" si="3070">SUM(EI149:EI155)</f>
        <v>0</v>
      </c>
      <c r="EJ156" s="28" t="e">
        <f t="shared" ref="EJ156" si="3071">((EI156+EK156)/7)/EG155</f>
        <v>#DIV/0!</v>
      </c>
      <c r="EK156" s="27">
        <f t="shared" ref="EK156" si="3072">SUM(EK149:EK155)</f>
        <v>0</v>
      </c>
      <c r="EL156" s="28" t="e">
        <f t="shared" ref="EL156" si="3073">(EK156/(EK156+EI156))</f>
        <v>#DIV/0!</v>
      </c>
      <c r="EM156" s="27"/>
      <c r="EN156" s="27"/>
      <c r="EO156" s="29" t="e">
        <f t="shared" ref="EO156:EP156" si="3074">EO154/EO153*100-100</f>
        <v>#DIV/0!</v>
      </c>
      <c r="EP156" s="72" t="e">
        <f t="shared" si="3074"/>
        <v>#DIV/0!</v>
      </c>
      <c r="EQ156" s="26">
        <f t="shared" ref="EQ156:ER156" si="3075">SUM(EQ149:EQ155)</f>
        <v>0</v>
      </c>
      <c r="ER156" s="27">
        <f t="shared" si="3075"/>
        <v>0</v>
      </c>
      <c r="ES156" s="27"/>
      <c r="ET156" s="27"/>
      <c r="EU156" s="27">
        <f t="shared" ref="EU156" si="3076">SUM(EU149:EU155)</f>
        <v>0</v>
      </c>
      <c r="EV156" s="28" t="e">
        <f t="shared" ref="EV156" si="3077">((EU156+EW156)/7)/ES155</f>
        <v>#DIV/0!</v>
      </c>
      <c r="EW156" s="27">
        <f t="shared" ref="EW156" si="3078">SUM(EW149:EW155)</f>
        <v>0</v>
      </c>
      <c r="EX156" s="28" t="e">
        <f t="shared" ref="EX156" si="3079">(EW156/(EW156+EU156))</f>
        <v>#DIV/0!</v>
      </c>
      <c r="EY156" s="27"/>
      <c r="EZ156" s="27"/>
      <c r="FA156" s="29" t="e">
        <f t="shared" ref="FA156:FB156" si="3080">FA154/FA153*100-100</f>
        <v>#DIV/0!</v>
      </c>
      <c r="FB156" s="72" t="e">
        <f t="shared" si="3080"/>
        <v>#DIV/0!</v>
      </c>
      <c r="FC156" s="26">
        <f t="shared" ref="FC156:FD156" si="3081">SUM(FC149:FC155)</f>
        <v>0</v>
      </c>
      <c r="FD156" s="27">
        <f t="shared" si="3081"/>
        <v>0</v>
      </c>
      <c r="FE156" s="27"/>
      <c r="FF156" s="27"/>
      <c r="FG156" s="27">
        <f t="shared" ref="FG156" si="3082">SUM(FG149:FG155)</f>
        <v>0</v>
      </c>
      <c r="FH156" s="28" t="e">
        <f t="shared" ref="FH156" si="3083">((FG156+FI156)/7)/FE155</f>
        <v>#DIV/0!</v>
      </c>
      <c r="FI156" s="27">
        <f t="shared" ref="FI156" si="3084">SUM(FI149:FI155)</f>
        <v>0</v>
      </c>
      <c r="FJ156" s="28" t="e">
        <f t="shared" ref="FJ156" si="3085">(FI156/(FI156+FG156))</f>
        <v>#DIV/0!</v>
      </c>
      <c r="FK156" s="27"/>
      <c r="FL156" s="27"/>
      <c r="FM156" s="29" t="e">
        <f t="shared" ref="FM156:FN156" si="3086">FM154/FM153*100-100</f>
        <v>#DIV/0!</v>
      </c>
      <c r="FN156" s="72" t="e">
        <f t="shared" si="3086"/>
        <v>#DIV/0!</v>
      </c>
      <c r="FO156" s="26">
        <f t="shared" ref="FO156:FP156" si="3087">SUM(FO149:FO155)</f>
        <v>0</v>
      </c>
      <c r="FP156" s="27">
        <f t="shared" si="3087"/>
        <v>0</v>
      </c>
      <c r="FQ156" s="27"/>
      <c r="FR156" s="27"/>
      <c r="FS156" s="27">
        <f t="shared" ref="FS156" si="3088">SUM(FS149:FS155)</f>
        <v>0</v>
      </c>
      <c r="FT156" s="28" t="e">
        <f t="shared" ref="FT156" si="3089">((FS156+FU156)/7)/FQ155</f>
        <v>#DIV/0!</v>
      </c>
      <c r="FU156" s="27">
        <f t="shared" ref="FU156" si="3090">SUM(FU149:FU155)</f>
        <v>0</v>
      </c>
      <c r="FV156" s="28" t="e">
        <f t="shared" ref="FV156" si="3091">(FU156/(FU156+FS156))</f>
        <v>#DIV/0!</v>
      </c>
      <c r="FW156" s="27"/>
      <c r="FX156" s="27"/>
      <c r="FY156" s="29" t="e">
        <f t="shared" ref="FY156:FZ156" si="3092">FY154/FY153*100-100</f>
        <v>#DIV/0!</v>
      </c>
      <c r="FZ156" s="72" t="e">
        <f t="shared" si="3092"/>
        <v>#DIV/0!</v>
      </c>
      <c r="GA156" s="26">
        <f t="shared" ref="GA156:GB156" si="3093">SUM(GA149:GA155)</f>
        <v>0</v>
      </c>
      <c r="GB156" s="27">
        <f t="shared" si="3093"/>
        <v>0</v>
      </c>
      <c r="GC156" s="27"/>
      <c r="GD156" s="27"/>
      <c r="GE156" s="27">
        <f t="shared" ref="GE156" si="3094">SUM(GE149:GE155)</f>
        <v>0</v>
      </c>
      <c r="GF156" s="28" t="e">
        <f t="shared" ref="GF156" si="3095">((GE156+GG156)/7)/GC155</f>
        <v>#DIV/0!</v>
      </c>
      <c r="GG156" s="27">
        <f t="shared" ref="GG156" si="3096">SUM(GG149:GG155)</f>
        <v>0</v>
      </c>
      <c r="GH156" s="28" t="e">
        <f t="shared" ref="GH156" si="3097">(GG156/(GG156+GE156))</f>
        <v>#DIV/0!</v>
      </c>
      <c r="GI156" s="27"/>
      <c r="GJ156" s="27"/>
      <c r="GK156" s="29" t="e">
        <f t="shared" ref="GK156:GL156" si="3098">GK154/GK153*100-100</f>
        <v>#DIV/0!</v>
      </c>
      <c r="GL156" s="72" t="e">
        <f t="shared" si="3098"/>
        <v>#DIV/0!</v>
      </c>
      <c r="GM156" s="26">
        <f t="shared" ref="GM156:GN156" si="3099">SUM(GM149:GM155)</f>
        <v>0</v>
      </c>
      <c r="GN156" s="27">
        <f t="shared" si="3099"/>
        <v>0</v>
      </c>
      <c r="GO156" s="27"/>
      <c r="GP156" s="27"/>
      <c r="GQ156" s="27">
        <f t="shared" ref="GQ156" si="3100">SUM(GQ149:GQ155)</f>
        <v>0</v>
      </c>
      <c r="GR156" s="28" t="e">
        <f t="shared" ref="GR156" si="3101">((GQ156+GS156)/7)/GO155</f>
        <v>#DIV/0!</v>
      </c>
      <c r="GS156" s="27">
        <f t="shared" ref="GS156" si="3102">SUM(GS149:GS155)</f>
        <v>0</v>
      </c>
      <c r="GT156" s="28" t="e">
        <f t="shared" ref="GT156" si="3103">(GS156/(GS156+GQ156))</f>
        <v>#DIV/0!</v>
      </c>
      <c r="GU156" s="27"/>
      <c r="GV156" s="27"/>
      <c r="GW156" s="29" t="e">
        <f t="shared" ref="GW156:GX156" si="3104">GW154/GW153*100-100</f>
        <v>#DIV/0!</v>
      </c>
      <c r="GX156" s="72" t="e">
        <f t="shared" si="3104"/>
        <v>#DIV/0!</v>
      </c>
      <c r="GY156" s="26">
        <f t="shared" ref="GY156:GZ156" si="3105">SUM(GY149:GY155)</f>
        <v>0</v>
      </c>
      <c r="GZ156" s="27">
        <f t="shared" si="3105"/>
        <v>0</v>
      </c>
      <c r="HA156" s="27"/>
      <c r="HB156" s="27"/>
      <c r="HC156" s="27">
        <f t="shared" ref="HC156" si="3106">SUM(HC149:HC155)</f>
        <v>0</v>
      </c>
      <c r="HD156" s="28" t="e">
        <f t="shared" ref="HD156" si="3107">((HC156+HE156)/7)/HA155</f>
        <v>#DIV/0!</v>
      </c>
      <c r="HE156" s="27">
        <f t="shared" ref="HE156" si="3108">SUM(HE149:HE155)</f>
        <v>0</v>
      </c>
      <c r="HF156" s="28" t="e">
        <f t="shared" ref="HF156" si="3109">(HE156/(HE156+HC156))</f>
        <v>#DIV/0!</v>
      </c>
      <c r="HG156" s="27"/>
      <c r="HH156" s="27"/>
      <c r="HI156" s="29" t="e">
        <f t="shared" ref="HI156:HJ156" si="3110">HI154/HI153*100-100</f>
        <v>#DIV/0!</v>
      </c>
      <c r="HJ156" s="72" t="e">
        <f t="shared" si="3110"/>
        <v>#DIV/0!</v>
      </c>
      <c r="HK156" s="26">
        <f t="shared" si="2983"/>
        <v>13</v>
      </c>
      <c r="HL156" s="27">
        <f t="shared" si="2983"/>
        <v>0</v>
      </c>
      <c r="HM156" s="27">
        <f t="shared" si="2983"/>
        <v>0</v>
      </c>
      <c r="HN156" s="27">
        <f t="shared" si="2983"/>
        <v>0</v>
      </c>
      <c r="HO156" s="27">
        <f t="shared" si="2984"/>
        <v>10259</v>
      </c>
      <c r="HP156" s="216">
        <f>+((HO156)/HM155)/7</f>
        <v>0.45219729360426675</v>
      </c>
      <c r="HQ156" s="62">
        <f t="shared" si="2986"/>
        <v>839</v>
      </c>
      <c r="HR156" s="52">
        <f t="shared" si="3007"/>
        <v>8.1781850082854074E-2</v>
      </c>
      <c r="HS156" s="53">
        <f t="shared" ref="HS156" si="3111">SUM(HS149:HS155)/7</f>
        <v>66.114285714285714</v>
      </c>
      <c r="HT156" s="54">
        <f t="shared" ref="HT156" si="3112">SUM(HT149:HT155)</f>
        <v>8979</v>
      </c>
      <c r="HU156" s="53">
        <f t="shared" ref="HU156" si="3113">AVERAGE(HU149:HU155)</f>
        <v>87.52209179023582</v>
      </c>
      <c r="HV156" s="63" t="e">
        <f>HV154/HV153*100-100</f>
        <v>#DIV/0!</v>
      </c>
      <c r="HW156" s="72">
        <f>HW154/HW153*100-100</f>
        <v>9.7835956416464853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3114">HK156/HM146</f>
        <v>3.9950829748002462E-3</v>
      </c>
      <c r="HL157" s="68">
        <f t="shared" si="3114"/>
        <v>0</v>
      </c>
      <c r="HM157" s="45"/>
      <c r="HN157" s="45"/>
      <c r="HO157" s="45"/>
      <c r="HP157" s="218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225">
        <v>42</v>
      </c>
      <c r="B158" s="73">
        <f t="shared" ref="B158" si="3115">B155+1</f>
        <v>44547</v>
      </c>
      <c r="C158" s="33">
        <v>1</v>
      </c>
      <c r="D158" s="34"/>
      <c r="E158" s="34">
        <f>E155-C158</f>
        <v>793</v>
      </c>
      <c r="F158" s="34">
        <f>F155-D158</f>
        <v>63</v>
      </c>
      <c r="G158" s="34">
        <v>359</v>
      </c>
      <c r="H158" s="35">
        <f t="shared" ref="H158:H164" si="3116">((G158+I158)/E158)</f>
        <v>0.49936948297604034</v>
      </c>
      <c r="I158" s="34">
        <v>37</v>
      </c>
      <c r="J158" s="35">
        <f>I158/(G158+I158)</f>
        <v>9.3434343434343439E-2</v>
      </c>
      <c r="K158" s="36"/>
      <c r="L158" s="34"/>
      <c r="M158" s="34"/>
      <c r="N158" s="37"/>
      <c r="O158" s="33"/>
      <c r="P158" s="34"/>
      <c r="Q158" s="34">
        <f t="shared" ref="Q158:R158" si="3117">Q155-O158</f>
        <v>807</v>
      </c>
      <c r="R158" s="34">
        <f t="shared" si="3117"/>
        <v>68</v>
      </c>
      <c r="S158" s="34">
        <v>356</v>
      </c>
      <c r="T158" s="35">
        <f t="shared" ref="T158:T164" si="3118">((S158+U158)/Q158)</f>
        <v>0.49070631970260226</v>
      </c>
      <c r="U158" s="34">
        <v>40</v>
      </c>
      <c r="V158" s="35">
        <f t="shared" ref="V158:V164" si="3119">U158/(S158+U158)</f>
        <v>0.10101010101010101</v>
      </c>
      <c r="W158" s="36"/>
      <c r="X158" s="34"/>
      <c r="Y158" s="34"/>
      <c r="Z158" s="37"/>
      <c r="AA158" s="33">
        <v>2</v>
      </c>
      <c r="AB158" s="34"/>
      <c r="AC158" s="34">
        <f t="shared" ref="AC158:AD158" si="3120">AC155-AA158</f>
        <v>52</v>
      </c>
      <c r="AD158" s="34">
        <f t="shared" si="3120"/>
        <v>9</v>
      </c>
      <c r="AE158" s="34">
        <v>15</v>
      </c>
      <c r="AF158" s="35">
        <f t="shared" ref="AF158:AF164" si="3121">((AE158+AG158)/AC158)</f>
        <v>0.30769230769230771</v>
      </c>
      <c r="AG158" s="34">
        <v>1</v>
      </c>
      <c r="AH158" s="35">
        <f t="shared" ref="AH158:AH164" si="3122">AG158/(AE158+AG158)</f>
        <v>6.25E-2</v>
      </c>
      <c r="AI158" s="36"/>
      <c r="AJ158" s="34"/>
      <c r="AK158" s="34"/>
      <c r="AL158" s="37"/>
      <c r="AM158" s="33"/>
      <c r="AN158" s="34"/>
      <c r="AO158" s="34">
        <f t="shared" ref="AO158:AP158" si="3123">AO155-AM158</f>
        <v>799</v>
      </c>
      <c r="AP158" s="34">
        <f t="shared" si="3123"/>
        <v>66</v>
      </c>
      <c r="AQ158" s="34">
        <v>341</v>
      </c>
      <c r="AR158" s="35">
        <f t="shared" ref="AR158:AR164" si="3124">((AQ158+AS158)/AO158)</f>
        <v>0.46182728410513141</v>
      </c>
      <c r="AS158" s="34">
        <v>28</v>
      </c>
      <c r="AT158" s="35">
        <f t="shared" ref="AT158:AT164" si="3125">AS158/(AQ158+AS158)</f>
        <v>7.5880758807588072E-2</v>
      </c>
      <c r="AU158" s="36"/>
      <c r="AV158" s="34"/>
      <c r="AW158" s="34"/>
      <c r="AX158" s="37"/>
      <c r="AY158" s="33"/>
      <c r="AZ158" s="34"/>
      <c r="BA158" s="34">
        <f t="shared" ref="BA158:BB158" si="3126">BA155-AY158</f>
        <v>787</v>
      </c>
      <c r="BB158" s="34">
        <f t="shared" si="3126"/>
        <v>64</v>
      </c>
      <c r="BC158" s="34">
        <v>303</v>
      </c>
      <c r="BD158" s="35">
        <f t="shared" ref="BD158:BD164" si="3127">((BC158+BE158)/BA158)</f>
        <v>0.45489199491740789</v>
      </c>
      <c r="BE158" s="34">
        <v>55</v>
      </c>
      <c r="BF158" s="35">
        <f t="shared" ref="BF158:BF164" si="3128">BE158/(BC158+BE158)</f>
        <v>0.15363128491620112</v>
      </c>
      <c r="BG158" s="36"/>
      <c r="BH158" s="34"/>
      <c r="BI158" s="34"/>
      <c r="BJ158" s="37"/>
      <c r="BK158" s="33"/>
      <c r="BL158" s="34"/>
      <c r="BM158" s="34">
        <f t="shared" ref="BM158:BN158" si="3129">BM155-BK158</f>
        <v>0</v>
      </c>
      <c r="BN158" s="34">
        <f t="shared" si="3129"/>
        <v>0</v>
      </c>
      <c r="BO158" s="34"/>
      <c r="BP158" s="35" t="e">
        <f t="shared" ref="BP158:BP164" si="3130">((BO158+BQ158)/BM158)</f>
        <v>#DIV/0!</v>
      </c>
      <c r="BQ158" s="34"/>
      <c r="BR158" s="35" t="e">
        <f t="shared" ref="BR158:BR164" si="3131">BQ158/(BO158+BQ158)</f>
        <v>#DIV/0!</v>
      </c>
      <c r="BS158" s="36"/>
      <c r="BT158" s="34"/>
      <c r="BU158" s="34"/>
      <c r="BV158" s="37"/>
      <c r="BW158" s="33"/>
      <c r="BX158" s="34"/>
      <c r="BY158" s="34">
        <f t="shared" ref="BY158:BZ158" si="3132">BY155-BW158</f>
        <v>0</v>
      </c>
      <c r="BZ158" s="34">
        <f t="shared" si="3132"/>
        <v>0</v>
      </c>
      <c r="CA158" s="34"/>
      <c r="CB158" s="35" t="e">
        <f t="shared" ref="CB158:CB164" si="3133">((CA158+CC158)/BY158)</f>
        <v>#DIV/0!</v>
      </c>
      <c r="CC158" s="34"/>
      <c r="CD158" s="35" t="e">
        <f t="shared" ref="CD158:CD164" si="3134">CC158/(CA158+CC158)</f>
        <v>#DIV/0!</v>
      </c>
      <c r="CE158" s="36"/>
      <c r="CF158" s="34"/>
      <c r="CG158" s="34"/>
      <c r="CH158" s="37"/>
      <c r="CI158" s="33"/>
      <c r="CJ158" s="34"/>
      <c r="CK158" s="34">
        <f t="shared" ref="CK158:CL158" si="3135">CK155-CI158</f>
        <v>0</v>
      </c>
      <c r="CL158" s="34">
        <f t="shared" si="3135"/>
        <v>0</v>
      </c>
      <c r="CM158" s="34"/>
      <c r="CN158" s="35" t="e">
        <f t="shared" ref="CN158:CN164" si="3136">((CM158+CO158)/CK158)</f>
        <v>#DIV/0!</v>
      </c>
      <c r="CO158" s="34"/>
      <c r="CP158" s="35" t="e">
        <f t="shared" ref="CP158:CP164" si="3137">CO158/(CM158+CO158)</f>
        <v>#DIV/0!</v>
      </c>
      <c r="CQ158" s="36"/>
      <c r="CR158" s="34"/>
      <c r="CS158" s="34"/>
      <c r="CT158" s="37"/>
      <c r="CU158" s="33"/>
      <c r="CV158" s="34"/>
      <c r="CW158" s="34">
        <f t="shared" ref="CW158:CX158" si="3138">CW155-CU158</f>
        <v>0</v>
      </c>
      <c r="CX158" s="34">
        <f t="shared" si="3138"/>
        <v>0</v>
      </c>
      <c r="CY158" s="34"/>
      <c r="CZ158" s="35" t="e">
        <f t="shared" ref="CZ158:CZ164" si="3139">((CY158+DA158)/CW158)</f>
        <v>#DIV/0!</v>
      </c>
      <c r="DA158" s="34"/>
      <c r="DB158" s="35" t="e">
        <f t="shared" ref="DB158:DB164" si="3140">DA158/(CY158+DA158)</f>
        <v>#DIV/0!</v>
      </c>
      <c r="DC158" s="36"/>
      <c r="DD158" s="34"/>
      <c r="DE158" s="34"/>
      <c r="DF158" s="37"/>
      <c r="DG158" s="33"/>
      <c r="DH158" s="34"/>
      <c r="DI158" s="34">
        <f t="shared" ref="DI158:DJ158" si="3141">DI155-DG158</f>
        <v>0</v>
      </c>
      <c r="DJ158" s="34">
        <f t="shared" si="3141"/>
        <v>0</v>
      </c>
      <c r="DK158" s="34"/>
      <c r="DL158" s="35" t="e">
        <f t="shared" ref="DL158:DL164" si="3142">((DK158+DM158)/DI158)</f>
        <v>#DIV/0!</v>
      </c>
      <c r="DM158" s="34"/>
      <c r="DN158" s="35" t="e">
        <f t="shared" ref="DN158:DN164" si="3143">DM158/(DK158+DM158)</f>
        <v>#DIV/0!</v>
      </c>
      <c r="DO158" s="36"/>
      <c r="DP158" s="34"/>
      <c r="DQ158" s="34"/>
      <c r="DR158" s="37"/>
      <c r="DS158" s="33"/>
      <c r="DT158" s="34"/>
      <c r="DU158" s="34">
        <f t="shared" ref="DU158:DV158" si="3144">DU155-DS158</f>
        <v>0</v>
      </c>
      <c r="DV158" s="34">
        <f t="shared" si="3144"/>
        <v>0</v>
      </c>
      <c r="DW158" s="34"/>
      <c r="DX158" s="35" t="e">
        <f t="shared" ref="DX158:DX164" si="3145">((DW158+DY158)/DU158)</f>
        <v>#DIV/0!</v>
      </c>
      <c r="DY158" s="34"/>
      <c r="DZ158" s="35" t="e">
        <f t="shared" ref="DZ158:DZ164" si="3146">DY158/(DW158+DY158)</f>
        <v>#DIV/0!</v>
      </c>
      <c r="EA158" s="36"/>
      <c r="EB158" s="34"/>
      <c r="EC158" s="34"/>
      <c r="ED158" s="37"/>
      <c r="EE158" s="33"/>
      <c r="EF158" s="34"/>
      <c r="EG158" s="34">
        <f t="shared" ref="EG158:EH158" si="3147">EG155-EE158</f>
        <v>0</v>
      </c>
      <c r="EH158" s="34">
        <f t="shared" si="3147"/>
        <v>0</v>
      </c>
      <c r="EI158" s="34"/>
      <c r="EJ158" s="35" t="e">
        <f t="shared" ref="EJ158:EJ164" si="3148">((EI158+EK158)/EG158)</f>
        <v>#DIV/0!</v>
      </c>
      <c r="EK158" s="34"/>
      <c r="EL158" s="35" t="e">
        <f t="shared" ref="EL158:EL164" si="3149">EK158/(EI158+EK158)</f>
        <v>#DIV/0!</v>
      </c>
      <c r="EM158" s="36"/>
      <c r="EN158" s="34"/>
      <c r="EO158" s="34"/>
      <c r="EP158" s="37"/>
      <c r="EQ158" s="33"/>
      <c r="ER158" s="34"/>
      <c r="ES158" s="34">
        <f t="shared" ref="ES158:ET158" si="3150">ES155-EQ158</f>
        <v>0</v>
      </c>
      <c r="ET158" s="34">
        <f t="shared" si="3150"/>
        <v>0</v>
      </c>
      <c r="EU158" s="34"/>
      <c r="EV158" s="35" t="e">
        <f t="shared" ref="EV158:EV164" si="3151">((EU158+EW158)/ES158)</f>
        <v>#DIV/0!</v>
      </c>
      <c r="EW158" s="34"/>
      <c r="EX158" s="35" t="e">
        <f t="shared" ref="EX158:EX164" si="3152">EW158/(EU158+EW158)</f>
        <v>#DIV/0!</v>
      </c>
      <c r="EY158" s="36"/>
      <c r="EZ158" s="34"/>
      <c r="FA158" s="34"/>
      <c r="FB158" s="37"/>
      <c r="FC158" s="33"/>
      <c r="FD158" s="34"/>
      <c r="FE158" s="34">
        <f t="shared" ref="FE158:FF158" si="3153">FE155-FC158</f>
        <v>0</v>
      </c>
      <c r="FF158" s="34">
        <f t="shared" si="3153"/>
        <v>0</v>
      </c>
      <c r="FG158" s="34"/>
      <c r="FH158" s="35" t="e">
        <f t="shared" ref="FH158:FH164" si="3154">((FG158+FI158)/FE158)</f>
        <v>#DIV/0!</v>
      </c>
      <c r="FI158" s="34"/>
      <c r="FJ158" s="35" t="e">
        <f t="shared" ref="FJ158:FJ164" si="3155">FI158/(FG158+FI158)</f>
        <v>#DIV/0!</v>
      </c>
      <c r="FK158" s="36"/>
      <c r="FL158" s="34"/>
      <c r="FM158" s="34"/>
      <c r="FN158" s="37"/>
      <c r="FO158" s="33"/>
      <c r="FP158" s="34"/>
      <c r="FQ158" s="34">
        <f t="shared" ref="FQ158:FR158" si="3156">FQ155-FO158</f>
        <v>0</v>
      </c>
      <c r="FR158" s="34">
        <f t="shared" si="3156"/>
        <v>0</v>
      </c>
      <c r="FS158" s="34"/>
      <c r="FT158" s="35" t="e">
        <f t="shared" ref="FT158:FT164" si="3157">((FS158+FU158)/FQ158)</f>
        <v>#DIV/0!</v>
      </c>
      <c r="FU158" s="34"/>
      <c r="FV158" s="35" t="e">
        <f t="shared" ref="FV158:FV164" si="3158">FU158/(FS158+FU158)</f>
        <v>#DIV/0!</v>
      </c>
      <c r="FW158" s="36"/>
      <c r="FX158" s="34"/>
      <c r="FY158" s="34"/>
      <c r="FZ158" s="37"/>
      <c r="GA158" s="33"/>
      <c r="GB158" s="34"/>
      <c r="GC158" s="34">
        <f t="shared" ref="GC158:GD158" si="3159">GC155-GA158</f>
        <v>0</v>
      </c>
      <c r="GD158" s="34">
        <f t="shared" si="3159"/>
        <v>0</v>
      </c>
      <c r="GE158" s="34"/>
      <c r="GF158" s="35" t="e">
        <f t="shared" ref="GF158:GF164" si="3160">((GE158+GG158)/GC158)</f>
        <v>#DIV/0!</v>
      </c>
      <c r="GG158" s="34"/>
      <c r="GH158" s="35" t="e">
        <f t="shared" ref="GH158:GH164" si="3161">GG158/(GE158+GG158)</f>
        <v>#DIV/0!</v>
      </c>
      <c r="GI158" s="36"/>
      <c r="GJ158" s="34"/>
      <c r="GK158" s="34"/>
      <c r="GL158" s="37"/>
      <c r="GM158" s="33"/>
      <c r="GN158" s="34"/>
      <c r="GO158" s="34">
        <f t="shared" ref="GO158:GP158" si="3162">GO155-GM158</f>
        <v>0</v>
      </c>
      <c r="GP158" s="34">
        <f t="shared" si="3162"/>
        <v>0</v>
      </c>
      <c r="GQ158" s="34"/>
      <c r="GR158" s="35" t="e">
        <f t="shared" ref="GR158:GR164" si="3163">((GQ158+GS158)/GO158)</f>
        <v>#DIV/0!</v>
      </c>
      <c r="GS158" s="34"/>
      <c r="GT158" s="35" t="e">
        <f t="shared" ref="GT158:GT164" si="3164">GS158/(GQ158+GS158)</f>
        <v>#DIV/0!</v>
      </c>
      <c r="GU158" s="36"/>
      <c r="GV158" s="34"/>
      <c r="GW158" s="34"/>
      <c r="GX158" s="37"/>
      <c r="GY158" s="33"/>
      <c r="GZ158" s="34"/>
      <c r="HA158" s="34">
        <f t="shared" ref="HA158:HB158" si="3165">HA155-GY158</f>
        <v>0</v>
      </c>
      <c r="HB158" s="34">
        <f t="shared" si="3165"/>
        <v>0</v>
      </c>
      <c r="HC158" s="34"/>
      <c r="HD158" s="35" t="e">
        <f t="shared" ref="HD158:HD164" si="3166">((HC158+HE158)/HA158)</f>
        <v>#DIV/0!</v>
      </c>
      <c r="HE158" s="34"/>
      <c r="HF158" s="35" t="e">
        <f t="shared" ref="HF158:HF164" si="3167">HE158/(HC158+HE158)</f>
        <v>#DIV/0!</v>
      </c>
      <c r="HG158" s="36"/>
      <c r="HH158" s="34"/>
      <c r="HI158" s="34"/>
      <c r="HJ158" s="37"/>
      <c r="HK158" s="33">
        <f t="shared" ref="HK158:HN165" si="3168">+C158+O158+AA158+AM158+AY158+BK158+BW158+CI158+CU158+DG158+DS158+EE158+EQ158+FC158+FO158+GA158+GM158+GY158</f>
        <v>3</v>
      </c>
      <c r="HL158" s="34">
        <f t="shared" si="3168"/>
        <v>0</v>
      </c>
      <c r="HM158" s="34">
        <f t="shared" si="3168"/>
        <v>3238</v>
      </c>
      <c r="HN158" s="34">
        <f t="shared" si="3168"/>
        <v>270</v>
      </c>
      <c r="HO158" s="34">
        <f t="shared" ref="HO158:HO165" si="3169">+G158+S158+AE158+AQ158+BC158+BO158+CA158+CM158+CY158+DK158+DW158+EI158+EU158+FG158+FS158+GE158+GQ158+HC158+I158+U158+AG158+AS158+BE158+BQ158+CC158+CO158+DA158+DM158+DY158+EK158+EW158+FI158+FU158+GG158+GS158+HE158</f>
        <v>1535</v>
      </c>
      <c r="HP158" s="214">
        <f t="shared" ref="HP158:HP159" si="3170">+(HO158)/HM158</f>
        <v>0.47405806053119209</v>
      </c>
      <c r="HQ158" s="48">
        <f t="shared" ref="HQ158:HQ165" si="3171">+I158+U158+AG158+AS158+BE158+BQ158+CC158+CO158+DA158+DM158+DY158+EK158+EW158+FI158+FU158+GG158+GS158+HE158</f>
        <v>161</v>
      </c>
      <c r="HR158" s="35">
        <f>+(HQ158/(HO158))</f>
        <v>0.10488599348534201</v>
      </c>
      <c r="HS158" s="49">
        <v>66.2</v>
      </c>
      <c r="HT158" s="50">
        <v>1299</v>
      </c>
      <c r="HU158" s="49">
        <f t="shared" ref="HU158:HU164" si="3172">+HT158/HO158*100</f>
        <v>84.625407166123779</v>
      </c>
      <c r="HV158" s="48"/>
      <c r="HW158" s="37"/>
    </row>
    <row r="159" spans="1:231" ht="18.75" x14ac:dyDescent="0.25">
      <c r="A159" s="226"/>
      <c r="B159" s="41">
        <f t="shared" si="2452"/>
        <v>44548</v>
      </c>
      <c r="C159" s="10"/>
      <c r="D159" s="11"/>
      <c r="E159" s="74">
        <f t="shared" ref="E159:F163" si="3173">E158-C159</f>
        <v>793</v>
      </c>
      <c r="F159" s="74">
        <f t="shared" si="3173"/>
        <v>63</v>
      </c>
      <c r="G159" s="11">
        <v>378</v>
      </c>
      <c r="H159" s="12">
        <f t="shared" si="3116"/>
        <v>0.49810844892812106</v>
      </c>
      <c r="I159" s="11">
        <v>17</v>
      </c>
      <c r="J159" s="12">
        <f t="shared" ref="J159:J164" si="3174">I159/(G159+I159)</f>
        <v>4.3037974683544304E-2</v>
      </c>
      <c r="K159" s="13"/>
      <c r="L159" s="11"/>
      <c r="M159" s="11"/>
      <c r="N159" s="14"/>
      <c r="O159" s="10"/>
      <c r="P159" s="11"/>
      <c r="Q159" s="74">
        <f t="shared" ref="Q159:R164" si="3175">Q158-O159</f>
        <v>807</v>
      </c>
      <c r="R159" s="74">
        <f t="shared" si="3175"/>
        <v>68</v>
      </c>
      <c r="S159" s="11">
        <v>360</v>
      </c>
      <c r="T159" s="12">
        <f t="shared" si="3118"/>
        <v>0.47831474597273854</v>
      </c>
      <c r="U159" s="11">
        <v>26</v>
      </c>
      <c r="V159" s="12">
        <f t="shared" si="3119"/>
        <v>6.7357512953367879E-2</v>
      </c>
      <c r="W159" s="13"/>
      <c r="X159" s="11"/>
      <c r="Y159" s="11"/>
      <c r="Z159" s="14"/>
      <c r="AA159" s="10">
        <v>2</v>
      </c>
      <c r="AB159" s="11"/>
      <c r="AC159" s="74">
        <f t="shared" ref="AC159:AD164" si="3176">AC158-AA159</f>
        <v>50</v>
      </c>
      <c r="AD159" s="74">
        <f t="shared" si="3176"/>
        <v>9</v>
      </c>
      <c r="AE159" s="11">
        <v>19</v>
      </c>
      <c r="AF159" s="12">
        <f t="shared" si="3121"/>
        <v>0.48</v>
      </c>
      <c r="AG159" s="11">
        <v>5</v>
      </c>
      <c r="AH159" s="12">
        <f t="shared" si="3122"/>
        <v>0.20833333333333334</v>
      </c>
      <c r="AI159" s="13"/>
      <c r="AJ159" s="11"/>
      <c r="AK159" s="11"/>
      <c r="AL159" s="14"/>
      <c r="AM159" s="10">
        <v>1</v>
      </c>
      <c r="AN159" s="11"/>
      <c r="AO159" s="74">
        <f t="shared" ref="AO159:AP164" si="3177">AO158-AM159</f>
        <v>798</v>
      </c>
      <c r="AP159" s="74">
        <f t="shared" si="3177"/>
        <v>66</v>
      </c>
      <c r="AQ159" s="11">
        <v>331</v>
      </c>
      <c r="AR159" s="12">
        <f t="shared" si="3124"/>
        <v>0.46365914786967416</v>
      </c>
      <c r="AS159" s="11">
        <v>39</v>
      </c>
      <c r="AT159" s="12">
        <f t="shared" si="3125"/>
        <v>0.10540540540540541</v>
      </c>
      <c r="AU159" s="13"/>
      <c r="AV159" s="11"/>
      <c r="AW159" s="11"/>
      <c r="AX159" s="14"/>
      <c r="AY159" s="10">
        <v>1</v>
      </c>
      <c r="AZ159" s="11"/>
      <c r="BA159" s="74">
        <f t="shared" ref="BA159:BB164" si="3178">BA158-AY159</f>
        <v>786</v>
      </c>
      <c r="BB159" s="74">
        <f t="shared" si="3178"/>
        <v>64</v>
      </c>
      <c r="BC159" s="11">
        <v>319</v>
      </c>
      <c r="BD159" s="12">
        <f t="shared" si="3127"/>
        <v>0.44656488549618323</v>
      </c>
      <c r="BE159" s="11">
        <v>32</v>
      </c>
      <c r="BF159" s="12">
        <f t="shared" si="3128"/>
        <v>9.1168091168091173E-2</v>
      </c>
      <c r="BG159" s="13"/>
      <c r="BH159" s="11"/>
      <c r="BI159" s="11"/>
      <c r="BJ159" s="14"/>
      <c r="BK159" s="10"/>
      <c r="BL159" s="11"/>
      <c r="BM159" s="74">
        <f t="shared" ref="BM159:BN164" si="3179">BM158-BK159</f>
        <v>0</v>
      </c>
      <c r="BN159" s="74">
        <f t="shared" si="3179"/>
        <v>0</v>
      </c>
      <c r="BO159" s="11"/>
      <c r="BP159" s="12" t="e">
        <f t="shared" si="3130"/>
        <v>#DIV/0!</v>
      </c>
      <c r="BQ159" s="11"/>
      <c r="BR159" s="12" t="e">
        <f t="shared" si="3131"/>
        <v>#DIV/0!</v>
      </c>
      <c r="BS159" s="13"/>
      <c r="BT159" s="11"/>
      <c r="BU159" s="11"/>
      <c r="BV159" s="14"/>
      <c r="BW159" s="10"/>
      <c r="BX159" s="11"/>
      <c r="BY159" s="74">
        <f t="shared" ref="BY159:BZ164" si="3180">BY158-BW159</f>
        <v>0</v>
      </c>
      <c r="BZ159" s="74">
        <f t="shared" si="3180"/>
        <v>0</v>
      </c>
      <c r="CA159" s="11"/>
      <c r="CB159" s="12" t="e">
        <f t="shared" si="3133"/>
        <v>#DIV/0!</v>
      </c>
      <c r="CC159" s="11"/>
      <c r="CD159" s="12" t="e">
        <f t="shared" si="3134"/>
        <v>#DIV/0!</v>
      </c>
      <c r="CE159" s="13"/>
      <c r="CF159" s="11"/>
      <c r="CG159" s="11"/>
      <c r="CH159" s="14"/>
      <c r="CI159" s="10"/>
      <c r="CJ159" s="11"/>
      <c r="CK159" s="74">
        <f t="shared" ref="CK159:CL164" si="3181">CK158-CI159</f>
        <v>0</v>
      </c>
      <c r="CL159" s="74">
        <f t="shared" si="3181"/>
        <v>0</v>
      </c>
      <c r="CM159" s="11"/>
      <c r="CN159" s="12" t="e">
        <f t="shared" si="3136"/>
        <v>#DIV/0!</v>
      </c>
      <c r="CO159" s="11"/>
      <c r="CP159" s="12" t="e">
        <f t="shared" si="3137"/>
        <v>#DIV/0!</v>
      </c>
      <c r="CQ159" s="13"/>
      <c r="CR159" s="11"/>
      <c r="CS159" s="11"/>
      <c r="CT159" s="14"/>
      <c r="CU159" s="10"/>
      <c r="CV159" s="11"/>
      <c r="CW159" s="74">
        <f t="shared" ref="CW159:CX164" si="3182">CW158-CU159</f>
        <v>0</v>
      </c>
      <c r="CX159" s="74">
        <f t="shared" si="3182"/>
        <v>0</v>
      </c>
      <c r="CY159" s="11"/>
      <c r="CZ159" s="12" t="e">
        <f t="shared" si="3139"/>
        <v>#DIV/0!</v>
      </c>
      <c r="DA159" s="11"/>
      <c r="DB159" s="12" t="e">
        <f t="shared" si="3140"/>
        <v>#DIV/0!</v>
      </c>
      <c r="DC159" s="13"/>
      <c r="DD159" s="11"/>
      <c r="DE159" s="11"/>
      <c r="DF159" s="14"/>
      <c r="DG159" s="10"/>
      <c r="DH159" s="11"/>
      <c r="DI159" s="74">
        <f t="shared" ref="DI159:DJ164" si="3183">DI158-DG159</f>
        <v>0</v>
      </c>
      <c r="DJ159" s="74">
        <f t="shared" si="3183"/>
        <v>0</v>
      </c>
      <c r="DK159" s="11"/>
      <c r="DL159" s="12" t="e">
        <f t="shared" si="3142"/>
        <v>#DIV/0!</v>
      </c>
      <c r="DM159" s="11"/>
      <c r="DN159" s="12" t="e">
        <f t="shared" si="3143"/>
        <v>#DIV/0!</v>
      </c>
      <c r="DO159" s="13"/>
      <c r="DP159" s="11"/>
      <c r="DQ159" s="11"/>
      <c r="DR159" s="14"/>
      <c r="DS159" s="10"/>
      <c r="DT159" s="11"/>
      <c r="DU159" s="74">
        <f t="shared" ref="DU159:DV164" si="3184">DU158-DS159</f>
        <v>0</v>
      </c>
      <c r="DV159" s="74">
        <f t="shared" si="3184"/>
        <v>0</v>
      </c>
      <c r="DW159" s="11"/>
      <c r="DX159" s="12" t="e">
        <f t="shared" si="3145"/>
        <v>#DIV/0!</v>
      </c>
      <c r="DY159" s="11"/>
      <c r="DZ159" s="12" t="e">
        <f t="shared" si="3146"/>
        <v>#DIV/0!</v>
      </c>
      <c r="EA159" s="13"/>
      <c r="EB159" s="11"/>
      <c r="EC159" s="11"/>
      <c r="ED159" s="14"/>
      <c r="EE159" s="10"/>
      <c r="EF159" s="11"/>
      <c r="EG159" s="74">
        <f t="shared" ref="EG159:EH164" si="3185">EG158-EE159</f>
        <v>0</v>
      </c>
      <c r="EH159" s="74">
        <f t="shared" si="3185"/>
        <v>0</v>
      </c>
      <c r="EI159" s="11"/>
      <c r="EJ159" s="12" t="e">
        <f t="shared" si="3148"/>
        <v>#DIV/0!</v>
      </c>
      <c r="EK159" s="11"/>
      <c r="EL159" s="12" t="e">
        <f t="shared" si="3149"/>
        <v>#DIV/0!</v>
      </c>
      <c r="EM159" s="13"/>
      <c r="EN159" s="11"/>
      <c r="EO159" s="11"/>
      <c r="EP159" s="14"/>
      <c r="EQ159" s="10"/>
      <c r="ER159" s="11"/>
      <c r="ES159" s="74">
        <f t="shared" ref="ES159:ET164" si="3186">ES158-EQ159</f>
        <v>0</v>
      </c>
      <c r="ET159" s="74">
        <f t="shared" si="3186"/>
        <v>0</v>
      </c>
      <c r="EU159" s="11"/>
      <c r="EV159" s="12" t="e">
        <f t="shared" si="3151"/>
        <v>#DIV/0!</v>
      </c>
      <c r="EW159" s="11"/>
      <c r="EX159" s="12" t="e">
        <f t="shared" si="3152"/>
        <v>#DIV/0!</v>
      </c>
      <c r="EY159" s="13"/>
      <c r="EZ159" s="11"/>
      <c r="FA159" s="11"/>
      <c r="FB159" s="14"/>
      <c r="FC159" s="10"/>
      <c r="FD159" s="11"/>
      <c r="FE159" s="74">
        <f t="shared" ref="FE159:FF164" si="3187">FE158-FC159</f>
        <v>0</v>
      </c>
      <c r="FF159" s="74">
        <f t="shared" si="3187"/>
        <v>0</v>
      </c>
      <c r="FG159" s="11"/>
      <c r="FH159" s="12" t="e">
        <f t="shared" si="3154"/>
        <v>#DIV/0!</v>
      </c>
      <c r="FI159" s="11"/>
      <c r="FJ159" s="12" t="e">
        <f t="shared" si="3155"/>
        <v>#DIV/0!</v>
      </c>
      <c r="FK159" s="13"/>
      <c r="FL159" s="11"/>
      <c r="FM159" s="11"/>
      <c r="FN159" s="14"/>
      <c r="FO159" s="10"/>
      <c r="FP159" s="11"/>
      <c r="FQ159" s="74">
        <f t="shared" ref="FQ159:FR164" si="3188">FQ158-FO159</f>
        <v>0</v>
      </c>
      <c r="FR159" s="74">
        <f t="shared" si="3188"/>
        <v>0</v>
      </c>
      <c r="FS159" s="11"/>
      <c r="FT159" s="12" t="e">
        <f t="shared" si="3157"/>
        <v>#DIV/0!</v>
      </c>
      <c r="FU159" s="11"/>
      <c r="FV159" s="12" t="e">
        <f t="shared" si="3158"/>
        <v>#DIV/0!</v>
      </c>
      <c r="FW159" s="13"/>
      <c r="FX159" s="11"/>
      <c r="FY159" s="11"/>
      <c r="FZ159" s="14"/>
      <c r="GA159" s="10"/>
      <c r="GB159" s="11"/>
      <c r="GC159" s="74">
        <f t="shared" ref="GC159:GD164" si="3189">GC158-GA159</f>
        <v>0</v>
      </c>
      <c r="GD159" s="74">
        <f t="shared" si="3189"/>
        <v>0</v>
      </c>
      <c r="GE159" s="11"/>
      <c r="GF159" s="12" t="e">
        <f t="shared" si="3160"/>
        <v>#DIV/0!</v>
      </c>
      <c r="GG159" s="11"/>
      <c r="GH159" s="12" t="e">
        <f t="shared" si="3161"/>
        <v>#DIV/0!</v>
      </c>
      <c r="GI159" s="13"/>
      <c r="GJ159" s="11"/>
      <c r="GK159" s="11"/>
      <c r="GL159" s="14"/>
      <c r="GM159" s="10"/>
      <c r="GN159" s="11"/>
      <c r="GO159" s="74">
        <f t="shared" ref="GO159:GP164" si="3190">GO158-GM159</f>
        <v>0</v>
      </c>
      <c r="GP159" s="74">
        <f t="shared" si="3190"/>
        <v>0</v>
      </c>
      <c r="GQ159" s="11"/>
      <c r="GR159" s="12" t="e">
        <f t="shared" si="3163"/>
        <v>#DIV/0!</v>
      </c>
      <c r="GS159" s="11"/>
      <c r="GT159" s="12" t="e">
        <f t="shared" si="3164"/>
        <v>#DIV/0!</v>
      </c>
      <c r="GU159" s="13"/>
      <c r="GV159" s="11"/>
      <c r="GW159" s="11"/>
      <c r="GX159" s="14"/>
      <c r="GY159" s="10"/>
      <c r="GZ159" s="11"/>
      <c r="HA159" s="74">
        <f t="shared" ref="HA159:HB164" si="3191">HA158-GY159</f>
        <v>0</v>
      </c>
      <c r="HB159" s="74">
        <f t="shared" si="3191"/>
        <v>0</v>
      </c>
      <c r="HC159" s="11"/>
      <c r="HD159" s="12" t="e">
        <f t="shared" si="3166"/>
        <v>#DIV/0!</v>
      </c>
      <c r="HE159" s="11"/>
      <c r="HF159" s="12" t="e">
        <f t="shared" si="3167"/>
        <v>#DIV/0!</v>
      </c>
      <c r="HG159" s="13"/>
      <c r="HH159" s="11"/>
      <c r="HI159" s="11"/>
      <c r="HJ159" s="14"/>
      <c r="HK159" s="10">
        <f t="shared" si="3168"/>
        <v>4</v>
      </c>
      <c r="HL159" s="11">
        <f t="shared" si="3168"/>
        <v>0</v>
      </c>
      <c r="HM159" s="11">
        <f t="shared" si="3168"/>
        <v>3234</v>
      </c>
      <c r="HN159" s="11">
        <f t="shared" si="3168"/>
        <v>270</v>
      </c>
      <c r="HO159" s="11">
        <f t="shared" si="3169"/>
        <v>1526</v>
      </c>
      <c r="HP159" s="215">
        <f t="shared" si="3170"/>
        <v>0.47186147186147187</v>
      </c>
      <c r="HQ159" s="15">
        <f t="shared" si="3171"/>
        <v>119</v>
      </c>
      <c r="HR159" s="12">
        <f t="shared" ref="HR159:HR165" si="3192">+(HQ159/(HO159))</f>
        <v>7.7981651376146793E-2</v>
      </c>
      <c r="HS159" s="16">
        <v>66.099999999999994</v>
      </c>
      <c r="HT159" s="17">
        <v>1327</v>
      </c>
      <c r="HU159" s="16">
        <f t="shared" si="3172"/>
        <v>86.959370904325027</v>
      </c>
      <c r="HV159" s="15"/>
      <c r="HW159" s="14"/>
    </row>
    <row r="160" spans="1:231" ht="18.75" x14ac:dyDescent="0.25">
      <c r="A160" s="226"/>
      <c r="B160" s="41">
        <f t="shared" si="2452"/>
        <v>44549</v>
      </c>
      <c r="C160" s="10">
        <v>1</v>
      </c>
      <c r="D160" s="11"/>
      <c r="E160" s="74">
        <f t="shared" si="3173"/>
        <v>792</v>
      </c>
      <c r="F160" s="74">
        <f t="shared" si="3173"/>
        <v>63</v>
      </c>
      <c r="G160" s="11">
        <v>395</v>
      </c>
      <c r="H160" s="12">
        <f t="shared" si="3116"/>
        <v>0.51641414141414144</v>
      </c>
      <c r="I160" s="11">
        <v>14</v>
      </c>
      <c r="J160" s="12">
        <f t="shared" si="3174"/>
        <v>3.4229828850855744E-2</v>
      </c>
      <c r="K160" s="13"/>
      <c r="L160" s="11"/>
      <c r="M160" s="11"/>
      <c r="N160" s="14"/>
      <c r="O160" s="10"/>
      <c r="P160" s="11"/>
      <c r="Q160" s="74">
        <f t="shared" si="3175"/>
        <v>807</v>
      </c>
      <c r="R160" s="74">
        <f t="shared" si="3175"/>
        <v>68</v>
      </c>
      <c r="S160" s="11">
        <v>347</v>
      </c>
      <c r="T160" s="12">
        <f t="shared" si="3118"/>
        <v>0.45477075588599752</v>
      </c>
      <c r="U160" s="11">
        <v>20</v>
      </c>
      <c r="V160" s="12">
        <f t="shared" si="3119"/>
        <v>5.4495912806539509E-2</v>
      </c>
      <c r="W160" s="13"/>
      <c r="X160" s="11"/>
      <c r="Y160" s="11"/>
      <c r="Z160" s="14"/>
      <c r="AA160" s="10">
        <v>4</v>
      </c>
      <c r="AB160" s="11"/>
      <c r="AC160" s="74">
        <f t="shared" si="3176"/>
        <v>46</v>
      </c>
      <c r="AD160" s="74">
        <f t="shared" si="3176"/>
        <v>9</v>
      </c>
      <c r="AE160" s="11">
        <v>18</v>
      </c>
      <c r="AF160" s="12">
        <f t="shared" si="3121"/>
        <v>0.41304347826086957</v>
      </c>
      <c r="AG160" s="11">
        <v>1</v>
      </c>
      <c r="AH160" s="12">
        <f t="shared" si="3122"/>
        <v>5.2631578947368418E-2</v>
      </c>
      <c r="AI160" s="13"/>
      <c r="AJ160" s="11"/>
      <c r="AK160" s="11"/>
      <c r="AL160" s="14"/>
      <c r="AM160" s="10">
        <v>1</v>
      </c>
      <c r="AN160" s="11"/>
      <c r="AO160" s="74">
        <f t="shared" si="3177"/>
        <v>797</v>
      </c>
      <c r="AP160" s="74">
        <f t="shared" si="3177"/>
        <v>66</v>
      </c>
      <c r="AQ160" s="11">
        <v>351</v>
      </c>
      <c r="AR160" s="12">
        <f t="shared" si="3124"/>
        <v>0.47051442910915936</v>
      </c>
      <c r="AS160" s="11">
        <v>24</v>
      </c>
      <c r="AT160" s="12">
        <f t="shared" si="3125"/>
        <v>6.4000000000000001E-2</v>
      </c>
      <c r="AU160" s="13"/>
      <c r="AV160" s="11"/>
      <c r="AW160" s="11"/>
      <c r="AX160" s="14"/>
      <c r="AY160" s="10"/>
      <c r="AZ160" s="11"/>
      <c r="BA160" s="74">
        <f t="shared" si="3178"/>
        <v>786</v>
      </c>
      <c r="BB160" s="74">
        <f t="shared" si="3178"/>
        <v>64</v>
      </c>
      <c r="BC160" s="11">
        <v>313</v>
      </c>
      <c r="BD160" s="12">
        <f t="shared" si="3127"/>
        <v>0.43893129770992367</v>
      </c>
      <c r="BE160" s="11">
        <v>32</v>
      </c>
      <c r="BF160" s="12">
        <f t="shared" si="3128"/>
        <v>9.2753623188405798E-2</v>
      </c>
      <c r="BG160" s="13"/>
      <c r="BH160" s="11"/>
      <c r="BI160" s="11"/>
      <c r="BJ160" s="14"/>
      <c r="BK160" s="10"/>
      <c r="BL160" s="11"/>
      <c r="BM160" s="74">
        <f t="shared" si="3179"/>
        <v>0</v>
      </c>
      <c r="BN160" s="74">
        <f t="shared" si="3179"/>
        <v>0</v>
      </c>
      <c r="BO160" s="11"/>
      <c r="BP160" s="12" t="e">
        <f t="shared" si="3130"/>
        <v>#DIV/0!</v>
      </c>
      <c r="BQ160" s="11"/>
      <c r="BR160" s="12" t="e">
        <f t="shared" si="3131"/>
        <v>#DIV/0!</v>
      </c>
      <c r="BS160" s="13"/>
      <c r="BT160" s="11"/>
      <c r="BU160" s="11"/>
      <c r="BV160" s="14"/>
      <c r="BW160" s="10"/>
      <c r="BX160" s="11"/>
      <c r="BY160" s="74">
        <f t="shared" si="3180"/>
        <v>0</v>
      </c>
      <c r="BZ160" s="74">
        <f t="shared" si="3180"/>
        <v>0</v>
      </c>
      <c r="CA160" s="11"/>
      <c r="CB160" s="12" t="e">
        <f t="shared" si="3133"/>
        <v>#DIV/0!</v>
      </c>
      <c r="CC160" s="11"/>
      <c r="CD160" s="12" t="e">
        <f t="shared" si="3134"/>
        <v>#DIV/0!</v>
      </c>
      <c r="CE160" s="13"/>
      <c r="CF160" s="11"/>
      <c r="CG160" s="11"/>
      <c r="CH160" s="14"/>
      <c r="CI160" s="10"/>
      <c r="CJ160" s="11"/>
      <c r="CK160" s="74">
        <f t="shared" si="3181"/>
        <v>0</v>
      </c>
      <c r="CL160" s="74">
        <f t="shared" si="3181"/>
        <v>0</v>
      </c>
      <c r="CM160" s="11"/>
      <c r="CN160" s="12" t="e">
        <f t="shared" si="3136"/>
        <v>#DIV/0!</v>
      </c>
      <c r="CO160" s="11"/>
      <c r="CP160" s="12" t="e">
        <f t="shared" si="3137"/>
        <v>#DIV/0!</v>
      </c>
      <c r="CQ160" s="13"/>
      <c r="CR160" s="11"/>
      <c r="CS160" s="11"/>
      <c r="CT160" s="14"/>
      <c r="CU160" s="10"/>
      <c r="CV160" s="11"/>
      <c r="CW160" s="74">
        <f t="shared" si="3182"/>
        <v>0</v>
      </c>
      <c r="CX160" s="74">
        <f t="shared" si="3182"/>
        <v>0</v>
      </c>
      <c r="CY160" s="11"/>
      <c r="CZ160" s="12" t="e">
        <f t="shared" si="3139"/>
        <v>#DIV/0!</v>
      </c>
      <c r="DA160" s="11"/>
      <c r="DB160" s="12" t="e">
        <f t="shared" si="3140"/>
        <v>#DIV/0!</v>
      </c>
      <c r="DC160" s="13"/>
      <c r="DD160" s="11"/>
      <c r="DE160" s="11"/>
      <c r="DF160" s="14"/>
      <c r="DG160" s="10"/>
      <c r="DH160" s="11"/>
      <c r="DI160" s="74">
        <f t="shared" si="3183"/>
        <v>0</v>
      </c>
      <c r="DJ160" s="74">
        <f t="shared" si="3183"/>
        <v>0</v>
      </c>
      <c r="DK160" s="11"/>
      <c r="DL160" s="12" t="e">
        <f t="shared" si="3142"/>
        <v>#DIV/0!</v>
      </c>
      <c r="DM160" s="11"/>
      <c r="DN160" s="12" t="e">
        <f t="shared" si="3143"/>
        <v>#DIV/0!</v>
      </c>
      <c r="DO160" s="13"/>
      <c r="DP160" s="11"/>
      <c r="DQ160" s="11"/>
      <c r="DR160" s="14"/>
      <c r="DS160" s="10"/>
      <c r="DT160" s="11"/>
      <c r="DU160" s="74">
        <f t="shared" si="3184"/>
        <v>0</v>
      </c>
      <c r="DV160" s="74">
        <f t="shared" si="3184"/>
        <v>0</v>
      </c>
      <c r="DW160" s="11"/>
      <c r="DX160" s="12" t="e">
        <f t="shared" si="3145"/>
        <v>#DIV/0!</v>
      </c>
      <c r="DY160" s="11"/>
      <c r="DZ160" s="12" t="e">
        <f t="shared" si="3146"/>
        <v>#DIV/0!</v>
      </c>
      <c r="EA160" s="13"/>
      <c r="EB160" s="11"/>
      <c r="EC160" s="11"/>
      <c r="ED160" s="14"/>
      <c r="EE160" s="10"/>
      <c r="EF160" s="11"/>
      <c r="EG160" s="74">
        <f t="shared" si="3185"/>
        <v>0</v>
      </c>
      <c r="EH160" s="74">
        <f t="shared" si="3185"/>
        <v>0</v>
      </c>
      <c r="EI160" s="11"/>
      <c r="EJ160" s="12" t="e">
        <f t="shared" si="3148"/>
        <v>#DIV/0!</v>
      </c>
      <c r="EK160" s="11"/>
      <c r="EL160" s="12" t="e">
        <f t="shared" si="3149"/>
        <v>#DIV/0!</v>
      </c>
      <c r="EM160" s="13"/>
      <c r="EN160" s="11"/>
      <c r="EO160" s="11"/>
      <c r="EP160" s="14"/>
      <c r="EQ160" s="10"/>
      <c r="ER160" s="11"/>
      <c r="ES160" s="74">
        <f t="shared" si="3186"/>
        <v>0</v>
      </c>
      <c r="ET160" s="74">
        <f t="shared" si="3186"/>
        <v>0</v>
      </c>
      <c r="EU160" s="11"/>
      <c r="EV160" s="12" t="e">
        <f t="shared" si="3151"/>
        <v>#DIV/0!</v>
      </c>
      <c r="EW160" s="11"/>
      <c r="EX160" s="12" t="e">
        <f t="shared" si="3152"/>
        <v>#DIV/0!</v>
      </c>
      <c r="EY160" s="13"/>
      <c r="EZ160" s="11"/>
      <c r="FA160" s="11"/>
      <c r="FB160" s="14"/>
      <c r="FC160" s="10"/>
      <c r="FD160" s="11"/>
      <c r="FE160" s="74">
        <f t="shared" si="3187"/>
        <v>0</v>
      </c>
      <c r="FF160" s="74">
        <f t="shared" si="3187"/>
        <v>0</v>
      </c>
      <c r="FG160" s="11"/>
      <c r="FH160" s="12" t="e">
        <f t="shared" si="3154"/>
        <v>#DIV/0!</v>
      </c>
      <c r="FI160" s="11"/>
      <c r="FJ160" s="12" t="e">
        <f t="shared" si="3155"/>
        <v>#DIV/0!</v>
      </c>
      <c r="FK160" s="13"/>
      <c r="FL160" s="11"/>
      <c r="FM160" s="11"/>
      <c r="FN160" s="14"/>
      <c r="FO160" s="10"/>
      <c r="FP160" s="11"/>
      <c r="FQ160" s="74">
        <f t="shared" si="3188"/>
        <v>0</v>
      </c>
      <c r="FR160" s="74">
        <f t="shared" si="3188"/>
        <v>0</v>
      </c>
      <c r="FS160" s="11"/>
      <c r="FT160" s="12" t="e">
        <f t="shared" si="3157"/>
        <v>#DIV/0!</v>
      </c>
      <c r="FU160" s="11"/>
      <c r="FV160" s="12" t="e">
        <f t="shared" si="3158"/>
        <v>#DIV/0!</v>
      </c>
      <c r="FW160" s="13"/>
      <c r="FX160" s="11"/>
      <c r="FY160" s="11"/>
      <c r="FZ160" s="14"/>
      <c r="GA160" s="10"/>
      <c r="GB160" s="11"/>
      <c r="GC160" s="74">
        <f t="shared" si="3189"/>
        <v>0</v>
      </c>
      <c r="GD160" s="74">
        <f t="shared" si="3189"/>
        <v>0</v>
      </c>
      <c r="GE160" s="11"/>
      <c r="GF160" s="12" t="e">
        <f t="shared" si="3160"/>
        <v>#DIV/0!</v>
      </c>
      <c r="GG160" s="11"/>
      <c r="GH160" s="12" t="e">
        <f t="shared" si="3161"/>
        <v>#DIV/0!</v>
      </c>
      <c r="GI160" s="13"/>
      <c r="GJ160" s="11"/>
      <c r="GK160" s="11"/>
      <c r="GL160" s="14"/>
      <c r="GM160" s="10"/>
      <c r="GN160" s="11"/>
      <c r="GO160" s="74">
        <f t="shared" si="3190"/>
        <v>0</v>
      </c>
      <c r="GP160" s="74">
        <f t="shared" si="3190"/>
        <v>0</v>
      </c>
      <c r="GQ160" s="11"/>
      <c r="GR160" s="12" t="e">
        <f t="shared" si="3163"/>
        <v>#DIV/0!</v>
      </c>
      <c r="GS160" s="11"/>
      <c r="GT160" s="12" t="e">
        <f t="shared" si="3164"/>
        <v>#DIV/0!</v>
      </c>
      <c r="GU160" s="13"/>
      <c r="GV160" s="11"/>
      <c r="GW160" s="11"/>
      <c r="GX160" s="14"/>
      <c r="GY160" s="10"/>
      <c r="GZ160" s="11"/>
      <c r="HA160" s="74">
        <f t="shared" si="3191"/>
        <v>0</v>
      </c>
      <c r="HB160" s="74">
        <f t="shared" si="3191"/>
        <v>0</v>
      </c>
      <c r="HC160" s="11"/>
      <c r="HD160" s="12" t="e">
        <f t="shared" si="3166"/>
        <v>#DIV/0!</v>
      </c>
      <c r="HE160" s="11"/>
      <c r="HF160" s="12" t="e">
        <f t="shared" si="3167"/>
        <v>#DIV/0!</v>
      </c>
      <c r="HG160" s="13"/>
      <c r="HH160" s="11"/>
      <c r="HI160" s="11"/>
      <c r="HJ160" s="14"/>
      <c r="HK160" s="10">
        <f t="shared" si="3168"/>
        <v>6</v>
      </c>
      <c r="HL160" s="11">
        <f t="shared" si="3168"/>
        <v>0</v>
      </c>
      <c r="HM160" s="11">
        <f t="shared" si="3168"/>
        <v>3228</v>
      </c>
      <c r="HN160" s="11">
        <f t="shared" si="3168"/>
        <v>270</v>
      </c>
      <c r="HO160" s="11">
        <f t="shared" si="3169"/>
        <v>1515</v>
      </c>
      <c r="HP160" s="215">
        <f>+(HO160)/HM160</f>
        <v>0.46933085501858735</v>
      </c>
      <c r="HQ160" s="15">
        <f t="shared" si="3171"/>
        <v>91</v>
      </c>
      <c r="HR160" s="12">
        <f t="shared" si="3192"/>
        <v>6.0066006600660068E-2</v>
      </c>
      <c r="HS160" s="16">
        <v>66.2</v>
      </c>
      <c r="HT160" s="17">
        <v>1373</v>
      </c>
      <c r="HU160" s="16">
        <f t="shared" si="3172"/>
        <v>90.627062706270621</v>
      </c>
      <c r="HV160" s="15"/>
      <c r="HW160" s="14"/>
    </row>
    <row r="161" spans="1:231" ht="18.75" x14ac:dyDescent="0.25">
      <c r="A161" s="226"/>
      <c r="B161" s="41">
        <f t="shared" si="2452"/>
        <v>44550</v>
      </c>
      <c r="C161" s="10">
        <v>22</v>
      </c>
      <c r="D161" s="11"/>
      <c r="E161" s="74">
        <f t="shared" si="3173"/>
        <v>770</v>
      </c>
      <c r="F161" s="74">
        <f t="shared" si="3173"/>
        <v>63</v>
      </c>
      <c r="G161" s="11">
        <v>361</v>
      </c>
      <c r="H161" s="12">
        <f t="shared" si="3116"/>
        <v>0.50389610389610384</v>
      </c>
      <c r="I161" s="11">
        <v>27</v>
      </c>
      <c r="J161" s="12">
        <f t="shared" si="3174"/>
        <v>6.9587628865979384E-2</v>
      </c>
      <c r="K161" s="11"/>
      <c r="L161" s="11"/>
      <c r="M161" s="18"/>
      <c r="N161" s="20"/>
      <c r="O161" s="10">
        <v>22</v>
      </c>
      <c r="P161" s="11"/>
      <c r="Q161" s="74">
        <f t="shared" si="3175"/>
        <v>785</v>
      </c>
      <c r="R161" s="74">
        <f t="shared" si="3175"/>
        <v>68</v>
      </c>
      <c r="S161" s="11">
        <v>364</v>
      </c>
      <c r="T161" s="12">
        <f t="shared" si="3118"/>
        <v>0.49299363057324841</v>
      </c>
      <c r="U161" s="11">
        <v>23</v>
      </c>
      <c r="V161" s="12">
        <f t="shared" si="3119"/>
        <v>5.9431524547803614E-2</v>
      </c>
      <c r="W161" s="11"/>
      <c r="X161" s="11"/>
      <c r="Y161" s="18"/>
      <c r="Z161" s="20"/>
      <c r="AA161" s="10"/>
      <c r="AB161" s="11"/>
      <c r="AC161" s="74">
        <v>134</v>
      </c>
      <c r="AD161" s="74">
        <f t="shared" si="3176"/>
        <v>9</v>
      </c>
      <c r="AE161" s="11">
        <v>16</v>
      </c>
      <c r="AF161" s="12">
        <f t="shared" si="3121"/>
        <v>0.13432835820895522</v>
      </c>
      <c r="AG161" s="11">
        <v>2</v>
      </c>
      <c r="AH161" s="12">
        <f t="shared" si="3122"/>
        <v>0.1111111111111111</v>
      </c>
      <c r="AI161" s="11"/>
      <c r="AJ161" s="11"/>
      <c r="AK161" s="18"/>
      <c r="AL161" s="20"/>
      <c r="AM161" s="10">
        <v>23</v>
      </c>
      <c r="AN161" s="11"/>
      <c r="AO161" s="74">
        <f t="shared" si="3177"/>
        <v>774</v>
      </c>
      <c r="AP161" s="74">
        <f t="shared" si="3177"/>
        <v>66</v>
      </c>
      <c r="AQ161" s="11">
        <v>354</v>
      </c>
      <c r="AR161" s="12">
        <f t="shared" si="3124"/>
        <v>0.49095607235142119</v>
      </c>
      <c r="AS161" s="11">
        <v>26</v>
      </c>
      <c r="AT161" s="12">
        <f t="shared" si="3125"/>
        <v>6.8421052631578952E-2</v>
      </c>
      <c r="AU161" s="11"/>
      <c r="AV161" s="11"/>
      <c r="AW161" s="18"/>
      <c r="AX161" s="20"/>
      <c r="AY161" s="10">
        <v>22</v>
      </c>
      <c r="AZ161" s="11"/>
      <c r="BA161" s="74">
        <f t="shared" si="3178"/>
        <v>764</v>
      </c>
      <c r="BB161" s="74">
        <f t="shared" si="3178"/>
        <v>64</v>
      </c>
      <c r="BC161" s="11">
        <v>342</v>
      </c>
      <c r="BD161" s="12">
        <f t="shared" si="3127"/>
        <v>0.48429319371727747</v>
      </c>
      <c r="BE161" s="11">
        <v>28</v>
      </c>
      <c r="BF161" s="12">
        <f t="shared" si="3128"/>
        <v>7.567567567567568E-2</v>
      </c>
      <c r="BG161" s="11"/>
      <c r="BH161" s="11"/>
      <c r="BI161" s="18"/>
      <c r="BJ161" s="20"/>
      <c r="BK161" s="10"/>
      <c r="BL161" s="11"/>
      <c r="BM161" s="74">
        <f t="shared" si="3179"/>
        <v>0</v>
      </c>
      <c r="BN161" s="74">
        <f t="shared" si="3179"/>
        <v>0</v>
      </c>
      <c r="BO161" s="11"/>
      <c r="BP161" s="12" t="e">
        <f t="shared" si="3130"/>
        <v>#DIV/0!</v>
      </c>
      <c r="BQ161" s="11"/>
      <c r="BR161" s="12" t="e">
        <f t="shared" si="3131"/>
        <v>#DIV/0!</v>
      </c>
      <c r="BS161" s="11"/>
      <c r="BT161" s="11"/>
      <c r="BU161" s="18"/>
      <c r="BV161" s="20"/>
      <c r="BW161" s="10"/>
      <c r="BX161" s="11"/>
      <c r="BY161" s="74">
        <f t="shared" si="3180"/>
        <v>0</v>
      </c>
      <c r="BZ161" s="74">
        <f t="shared" si="3180"/>
        <v>0</v>
      </c>
      <c r="CA161" s="11"/>
      <c r="CB161" s="12" t="e">
        <f t="shared" si="3133"/>
        <v>#DIV/0!</v>
      </c>
      <c r="CC161" s="11"/>
      <c r="CD161" s="12" t="e">
        <f t="shared" si="3134"/>
        <v>#DIV/0!</v>
      </c>
      <c r="CE161" s="11"/>
      <c r="CF161" s="11"/>
      <c r="CG161" s="18"/>
      <c r="CH161" s="20"/>
      <c r="CI161" s="10"/>
      <c r="CJ161" s="11"/>
      <c r="CK161" s="74">
        <f t="shared" si="3181"/>
        <v>0</v>
      </c>
      <c r="CL161" s="74">
        <f t="shared" si="3181"/>
        <v>0</v>
      </c>
      <c r="CM161" s="11"/>
      <c r="CN161" s="12" t="e">
        <f t="shared" si="3136"/>
        <v>#DIV/0!</v>
      </c>
      <c r="CO161" s="11"/>
      <c r="CP161" s="12" t="e">
        <f t="shared" si="3137"/>
        <v>#DIV/0!</v>
      </c>
      <c r="CQ161" s="11"/>
      <c r="CR161" s="11"/>
      <c r="CS161" s="18"/>
      <c r="CT161" s="20"/>
      <c r="CU161" s="10"/>
      <c r="CV161" s="11"/>
      <c r="CW161" s="74">
        <f t="shared" si="3182"/>
        <v>0</v>
      </c>
      <c r="CX161" s="74">
        <f t="shared" si="3182"/>
        <v>0</v>
      </c>
      <c r="CY161" s="11"/>
      <c r="CZ161" s="12" t="e">
        <f t="shared" si="3139"/>
        <v>#DIV/0!</v>
      </c>
      <c r="DA161" s="11"/>
      <c r="DB161" s="12" t="e">
        <f t="shared" si="3140"/>
        <v>#DIV/0!</v>
      </c>
      <c r="DC161" s="11"/>
      <c r="DD161" s="11"/>
      <c r="DE161" s="18"/>
      <c r="DF161" s="20"/>
      <c r="DG161" s="10"/>
      <c r="DH161" s="11"/>
      <c r="DI161" s="74">
        <f t="shared" si="3183"/>
        <v>0</v>
      </c>
      <c r="DJ161" s="74">
        <f t="shared" si="3183"/>
        <v>0</v>
      </c>
      <c r="DK161" s="11"/>
      <c r="DL161" s="12" t="e">
        <f t="shared" si="3142"/>
        <v>#DIV/0!</v>
      </c>
      <c r="DM161" s="11"/>
      <c r="DN161" s="12" t="e">
        <f t="shared" si="3143"/>
        <v>#DIV/0!</v>
      </c>
      <c r="DO161" s="11"/>
      <c r="DP161" s="11"/>
      <c r="DQ161" s="18"/>
      <c r="DR161" s="20"/>
      <c r="DS161" s="10"/>
      <c r="DT161" s="11"/>
      <c r="DU161" s="74">
        <f t="shared" si="3184"/>
        <v>0</v>
      </c>
      <c r="DV161" s="74">
        <f t="shared" si="3184"/>
        <v>0</v>
      </c>
      <c r="DW161" s="11"/>
      <c r="DX161" s="12" t="e">
        <f t="shared" si="3145"/>
        <v>#DIV/0!</v>
      </c>
      <c r="DY161" s="11"/>
      <c r="DZ161" s="12" t="e">
        <f t="shared" si="3146"/>
        <v>#DIV/0!</v>
      </c>
      <c r="EA161" s="11"/>
      <c r="EB161" s="11"/>
      <c r="EC161" s="18"/>
      <c r="ED161" s="20"/>
      <c r="EE161" s="10"/>
      <c r="EF161" s="11"/>
      <c r="EG161" s="74">
        <f t="shared" si="3185"/>
        <v>0</v>
      </c>
      <c r="EH161" s="74">
        <f t="shared" si="3185"/>
        <v>0</v>
      </c>
      <c r="EI161" s="11"/>
      <c r="EJ161" s="12" t="e">
        <f t="shared" si="3148"/>
        <v>#DIV/0!</v>
      </c>
      <c r="EK161" s="11"/>
      <c r="EL161" s="12" t="e">
        <f t="shared" si="3149"/>
        <v>#DIV/0!</v>
      </c>
      <c r="EM161" s="11"/>
      <c r="EN161" s="11"/>
      <c r="EO161" s="18"/>
      <c r="EP161" s="20"/>
      <c r="EQ161" s="10"/>
      <c r="ER161" s="11"/>
      <c r="ES161" s="74">
        <f t="shared" si="3186"/>
        <v>0</v>
      </c>
      <c r="ET161" s="74">
        <f t="shared" si="3186"/>
        <v>0</v>
      </c>
      <c r="EU161" s="11"/>
      <c r="EV161" s="12" t="e">
        <f t="shared" si="3151"/>
        <v>#DIV/0!</v>
      </c>
      <c r="EW161" s="11"/>
      <c r="EX161" s="12" t="e">
        <f t="shared" si="3152"/>
        <v>#DIV/0!</v>
      </c>
      <c r="EY161" s="11"/>
      <c r="EZ161" s="11"/>
      <c r="FA161" s="18"/>
      <c r="FB161" s="20"/>
      <c r="FC161" s="10"/>
      <c r="FD161" s="11"/>
      <c r="FE161" s="74">
        <f t="shared" si="3187"/>
        <v>0</v>
      </c>
      <c r="FF161" s="74">
        <f t="shared" si="3187"/>
        <v>0</v>
      </c>
      <c r="FG161" s="11"/>
      <c r="FH161" s="12" t="e">
        <f t="shared" si="3154"/>
        <v>#DIV/0!</v>
      </c>
      <c r="FI161" s="11"/>
      <c r="FJ161" s="12" t="e">
        <f t="shared" si="3155"/>
        <v>#DIV/0!</v>
      </c>
      <c r="FK161" s="11"/>
      <c r="FL161" s="11"/>
      <c r="FM161" s="18"/>
      <c r="FN161" s="20"/>
      <c r="FO161" s="10"/>
      <c r="FP161" s="11"/>
      <c r="FQ161" s="74">
        <f t="shared" si="3188"/>
        <v>0</v>
      </c>
      <c r="FR161" s="74">
        <f t="shared" si="3188"/>
        <v>0</v>
      </c>
      <c r="FS161" s="11"/>
      <c r="FT161" s="12" t="e">
        <f t="shared" si="3157"/>
        <v>#DIV/0!</v>
      </c>
      <c r="FU161" s="11"/>
      <c r="FV161" s="12" t="e">
        <f t="shared" si="3158"/>
        <v>#DIV/0!</v>
      </c>
      <c r="FW161" s="11"/>
      <c r="FX161" s="11"/>
      <c r="FY161" s="18"/>
      <c r="FZ161" s="20"/>
      <c r="GA161" s="10"/>
      <c r="GB161" s="11"/>
      <c r="GC161" s="74">
        <f t="shared" si="3189"/>
        <v>0</v>
      </c>
      <c r="GD161" s="74">
        <f t="shared" si="3189"/>
        <v>0</v>
      </c>
      <c r="GE161" s="11"/>
      <c r="GF161" s="12" t="e">
        <f t="shared" si="3160"/>
        <v>#DIV/0!</v>
      </c>
      <c r="GG161" s="11"/>
      <c r="GH161" s="12" t="e">
        <f t="shared" si="3161"/>
        <v>#DIV/0!</v>
      </c>
      <c r="GI161" s="11"/>
      <c r="GJ161" s="11"/>
      <c r="GK161" s="18"/>
      <c r="GL161" s="20"/>
      <c r="GM161" s="10"/>
      <c r="GN161" s="11"/>
      <c r="GO161" s="74">
        <f t="shared" si="3190"/>
        <v>0</v>
      </c>
      <c r="GP161" s="74">
        <f t="shared" si="3190"/>
        <v>0</v>
      </c>
      <c r="GQ161" s="11"/>
      <c r="GR161" s="12" t="e">
        <f t="shared" si="3163"/>
        <v>#DIV/0!</v>
      </c>
      <c r="GS161" s="11"/>
      <c r="GT161" s="12" t="e">
        <f t="shared" si="3164"/>
        <v>#DIV/0!</v>
      </c>
      <c r="GU161" s="11"/>
      <c r="GV161" s="11"/>
      <c r="GW161" s="18"/>
      <c r="GX161" s="20"/>
      <c r="GY161" s="10"/>
      <c r="GZ161" s="11"/>
      <c r="HA161" s="74">
        <f t="shared" si="3191"/>
        <v>0</v>
      </c>
      <c r="HB161" s="74">
        <f t="shared" si="3191"/>
        <v>0</v>
      </c>
      <c r="HC161" s="11"/>
      <c r="HD161" s="12" t="e">
        <f t="shared" si="3166"/>
        <v>#DIV/0!</v>
      </c>
      <c r="HE161" s="11"/>
      <c r="HF161" s="12" t="e">
        <f t="shared" si="3167"/>
        <v>#DIV/0!</v>
      </c>
      <c r="HG161" s="11"/>
      <c r="HH161" s="11"/>
      <c r="HI161" s="18"/>
      <c r="HJ161" s="20"/>
      <c r="HK161" s="206">
        <f t="shared" si="3168"/>
        <v>89</v>
      </c>
      <c r="HL161" s="11">
        <f t="shared" si="3168"/>
        <v>0</v>
      </c>
      <c r="HM161" s="11">
        <f t="shared" si="3168"/>
        <v>3227</v>
      </c>
      <c r="HN161" s="11">
        <f t="shared" si="3168"/>
        <v>270</v>
      </c>
      <c r="HO161" s="11">
        <f t="shared" si="3169"/>
        <v>1543</v>
      </c>
      <c r="HP161" s="215">
        <f t="shared" ref="HP161:HP164" si="3193">+(HO161)/HM161</f>
        <v>0.47815308335915713</v>
      </c>
      <c r="HQ161" s="15">
        <f t="shared" si="3171"/>
        <v>106</v>
      </c>
      <c r="HR161" s="12">
        <f t="shared" si="3192"/>
        <v>6.8697342838626052E-2</v>
      </c>
      <c r="HS161" s="16">
        <v>66.2</v>
      </c>
      <c r="HT161" s="17">
        <v>1379</v>
      </c>
      <c r="HU161" s="16">
        <f t="shared" si="3172"/>
        <v>89.371354504212576</v>
      </c>
      <c r="HV161" s="18"/>
      <c r="HW161" s="20"/>
    </row>
    <row r="162" spans="1:231" ht="18.75" x14ac:dyDescent="0.25">
      <c r="A162" s="226"/>
      <c r="B162" s="41">
        <f t="shared" si="2452"/>
        <v>44551</v>
      </c>
      <c r="C162" s="10"/>
      <c r="D162" s="11"/>
      <c r="E162" s="74">
        <f t="shared" si="3173"/>
        <v>770</v>
      </c>
      <c r="F162" s="74">
        <f t="shared" si="3173"/>
        <v>63</v>
      </c>
      <c r="G162" s="11">
        <v>368</v>
      </c>
      <c r="H162" s="12">
        <f t="shared" si="3116"/>
        <v>0.52597402597402598</v>
      </c>
      <c r="I162" s="11">
        <v>37</v>
      </c>
      <c r="J162" s="12">
        <f t="shared" si="3174"/>
        <v>9.1358024691358022E-2</v>
      </c>
      <c r="K162" s="13"/>
      <c r="L162" s="13"/>
      <c r="M162" s="25">
        <v>4105</v>
      </c>
      <c r="N162" s="38">
        <v>4500</v>
      </c>
      <c r="O162" s="10"/>
      <c r="P162" s="11"/>
      <c r="Q162" s="74">
        <f t="shared" si="3175"/>
        <v>785</v>
      </c>
      <c r="R162" s="74">
        <f t="shared" si="3175"/>
        <v>68</v>
      </c>
      <c r="S162" s="11">
        <v>368</v>
      </c>
      <c r="T162" s="12">
        <f t="shared" si="3118"/>
        <v>0.50700636942675159</v>
      </c>
      <c r="U162" s="11">
        <v>30</v>
      </c>
      <c r="V162" s="12">
        <f t="shared" si="3119"/>
        <v>7.5376884422110546E-2</v>
      </c>
      <c r="W162" s="13"/>
      <c r="X162" s="13"/>
      <c r="Y162" s="25">
        <v>4105</v>
      </c>
      <c r="Z162" s="38">
        <v>4500</v>
      </c>
      <c r="AA162" s="10">
        <v>3</v>
      </c>
      <c r="AB162" s="11"/>
      <c r="AC162" s="74">
        <f t="shared" si="3176"/>
        <v>131</v>
      </c>
      <c r="AD162" s="74">
        <f t="shared" si="3176"/>
        <v>9</v>
      </c>
      <c r="AE162" s="11">
        <v>23</v>
      </c>
      <c r="AF162" s="12">
        <f t="shared" si="3121"/>
        <v>0.21374045801526717</v>
      </c>
      <c r="AG162" s="11">
        <v>5</v>
      </c>
      <c r="AH162" s="12">
        <f t="shared" si="3122"/>
        <v>0.17857142857142858</v>
      </c>
      <c r="AI162" s="13"/>
      <c r="AJ162" s="13"/>
      <c r="AK162" s="25">
        <v>4105</v>
      </c>
      <c r="AL162" s="38">
        <v>4500</v>
      </c>
      <c r="AM162" s="10">
        <v>1</v>
      </c>
      <c r="AN162" s="11"/>
      <c r="AO162" s="74">
        <f t="shared" si="3177"/>
        <v>773</v>
      </c>
      <c r="AP162" s="74">
        <f t="shared" si="3177"/>
        <v>66</v>
      </c>
      <c r="AQ162" s="11">
        <v>336</v>
      </c>
      <c r="AR162" s="12">
        <f t="shared" si="3124"/>
        <v>0.47477360931435963</v>
      </c>
      <c r="AS162" s="11">
        <v>31</v>
      </c>
      <c r="AT162" s="12">
        <f t="shared" si="3125"/>
        <v>8.4468664850136238E-2</v>
      </c>
      <c r="AU162" s="13"/>
      <c r="AV162" s="13"/>
      <c r="AW162" s="25">
        <v>4105</v>
      </c>
      <c r="AX162" s="38">
        <v>4500</v>
      </c>
      <c r="AY162" s="10">
        <v>1</v>
      </c>
      <c r="AZ162" s="11"/>
      <c r="BA162" s="74">
        <f t="shared" si="3178"/>
        <v>763</v>
      </c>
      <c r="BB162" s="74">
        <f t="shared" si="3178"/>
        <v>64</v>
      </c>
      <c r="BC162" s="11">
        <v>334</v>
      </c>
      <c r="BD162" s="12">
        <f t="shared" si="3127"/>
        <v>0.47706422018348627</v>
      </c>
      <c r="BE162" s="11">
        <v>30</v>
      </c>
      <c r="BF162" s="12">
        <f t="shared" si="3128"/>
        <v>8.2417582417582416E-2</v>
      </c>
      <c r="BG162" s="13"/>
      <c r="BH162" s="13"/>
      <c r="BI162" s="25">
        <v>4105</v>
      </c>
      <c r="BJ162" s="38">
        <v>4500</v>
      </c>
      <c r="BK162" s="10"/>
      <c r="BL162" s="11"/>
      <c r="BM162" s="74">
        <f t="shared" si="3179"/>
        <v>0</v>
      </c>
      <c r="BN162" s="74">
        <f t="shared" si="3179"/>
        <v>0</v>
      </c>
      <c r="BO162" s="11"/>
      <c r="BP162" s="12" t="e">
        <f t="shared" si="3130"/>
        <v>#DIV/0!</v>
      </c>
      <c r="BQ162" s="11"/>
      <c r="BR162" s="12" t="e">
        <f t="shared" si="3131"/>
        <v>#DIV/0!</v>
      </c>
      <c r="BS162" s="13"/>
      <c r="BT162" s="13"/>
      <c r="BU162" s="25"/>
      <c r="BV162" s="38"/>
      <c r="BW162" s="10"/>
      <c r="BX162" s="11"/>
      <c r="BY162" s="74">
        <f t="shared" si="3180"/>
        <v>0</v>
      </c>
      <c r="BZ162" s="74">
        <f t="shared" si="3180"/>
        <v>0</v>
      </c>
      <c r="CA162" s="11"/>
      <c r="CB162" s="12" t="e">
        <f t="shared" si="3133"/>
        <v>#DIV/0!</v>
      </c>
      <c r="CC162" s="11"/>
      <c r="CD162" s="12" t="e">
        <f t="shared" si="3134"/>
        <v>#DIV/0!</v>
      </c>
      <c r="CE162" s="13"/>
      <c r="CF162" s="13"/>
      <c r="CG162" s="25"/>
      <c r="CH162" s="38"/>
      <c r="CI162" s="10"/>
      <c r="CJ162" s="11"/>
      <c r="CK162" s="74">
        <f t="shared" si="3181"/>
        <v>0</v>
      </c>
      <c r="CL162" s="74">
        <f t="shared" si="3181"/>
        <v>0</v>
      </c>
      <c r="CM162" s="11"/>
      <c r="CN162" s="12" t="e">
        <f t="shared" si="3136"/>
        <v>#DIV/0!</v>
      </c>
      <c r="CO162" s="11"/>
      <c r="CP162" s="12" t="e">
        <f t="shared" si="3137"/>
        <v>#DIV/0!</v>
      </c>
      <c r="CQ162" s="13"/>
      <c r="CR162" s="13"/>
      <c r="CS162" s="25"/>
      <c r="CT162" s="38"/>
      <c r="CU162" s="10"/>
      <c r="CV162" s="11"/>
      <c r="CW162" s="74">
        <f t="shared" si="3182"/>
        <v>0</v>
      </c>
      <c r="CX162" s="74">
        <f t="shared" si="3182"/>
        <v>0</v>
      </c>
      <c r="CY162" s="11"/>
      <c r="CZ162" s="12" t="e">
        <f t="shared" si="3139"/>
        <v>#DIV/0!</v>
      </c>
      <c r="DA162" s="11"/>
      <c r="DB162" s="12" t="e">
        <f t="shared" si="3140"/>
        <v>#DIV/0!</v>
      </c>
      <c r="DC162" s="13"/>
      <c r="DD162" s="13"/>
      <c r="DE162" s="25"/>
      <c r="DF162" s="38"/>
      <c r="DG162" s="10"/>
      <c r="DH162" s="11"/>
      <c r="DI162" s="74">
        <f t="shared" si="3183"/>
        <v>0</v>
      </c>
      <c r="DJ162" s="74">
        <f t="shared" si="3183"/>
        <v>0</v>
      </c>
      <c r="DK162" s="11"/>
      <c r="DL162" s="12" t="e">
        <f t="shared" si="3142"/>
        <v>#DIV/0!</v>
      </c>
      <c r="DM162" s="11"/>
      <c r="DN162" s="12" t="e">
        <f t="shared" si="3143"/>
        <v>#DIV/0!</v>
      </c>
      <c r="DO162" s="13"/>
      <c r="DP162" s="13"/>
      <c r="DQ162" s="25"/>
      <c r="DR162" s="38"/>
      <c r="DS162" s="10"/>
      <c r="DT162" s="11"/>
      <c r="DU162" s="74">
        <f t="shared" si="3184"/>
        <v>0</v>
      </c>
      <c r="DV162" s="74">
        <f t="shared" si="3184"/>
        <v>0</v>
      </c>
      <c r="DW162" s="11"/>
      <c r="DX162" s="12" t="e">
        <f t="shared" si="3145"/>
        <v>#DIV/0!</v>
      </c>
      <c r="DY162" s="11"/>
      <c r="DZ162" s="12" t="e">
        <f t="shared" si="3146"/>
        <v>#DIV/0!</v>
      </c>
      <c r="EA162" s="13"/>
      <c r="EB162" s="13"/>
      <c r="EC162" s="25"/>
      <c r="ED162" s="38"/>
      <c r="EE162" s="10"/>
      <c r="EF162" s="11"/>
      <c r="EG162" s="74">
        <f t="shared" si="3185"/>
        <v>0</v>
      </c>
      <c r="EH162" s="74">
        <f t="shared" si="3185"/>
        <v>0</v>
      </c>
      <c r="EI162" s="11"/>
      <c r="EJ162" s="12" t="e">
        <f t="shared" si="3148"/>
        <v>#DIV/0!</v>
      </c>
      <c r="EK162" s="11"/>
      <c r="EL162" s="12" t="e">
        <f t="shared" si="3149"/>
        <v>#DIV/0!</v>
      </c>
      <c r="EM162" s="13"/>
      <c r="EN162" s="13"/>
      <c r="EO162" s="25"/>
      <c r="EP162" s="38"/>
      <c r="EQ162" s="10"/>
      <c r="ER162" s="11"/>
      <c r="ES162" s="74">
        <f t="shared" si="3186"/>
        <v>0</v>
      </c>
      <c r="ET162" s="74">
        <f t="shared" si="3186"/>
        <v>0</v>
      </c>
      <c r="EU162" s="11"/>
      <c r="EV162" s="12" t="e">
        <f t="shared" si="3151"/>
        <v>#DIV/0!</v>
      </c>
      <c r="EW162" s="11"/>
      <c r="EX162" s="12" t="e">
        <f t="shared" si="3152"/>
        <v>#DIV/0!</v>
      </c>
      <c r="EY162" s="13"/>
      <c r="EZ162" s="13"/>
      <c r="FA162" s="25"/>
      <c r="FB162" s="38"/>
      <c r="FC162" s="10"/>
      <c r="FD162" s="11"/>
      <c r="FE162" s="74">
        <f t="shared" si="3187"/>
        <v>0</v>
      </c>
      <c r="FF162" s="74">
        <f t="shared" si="3187"/>
        <v>0</v>
      </c>
      <c r="FG162" s="11"/>
      <c r="FH162" s="12" t="e">
        <f t="shared" si="3154"/>
        <v>#DIV/0!</v>
      </c>
      <c r="FI162" s="11"/>
      <c r="FJ162" s="12" t="e">
        <f t="shared" si="3155"/>
        <v>#DIV/0!</v>
      </c>
      <c r="FK162" s="13"/>
      <c r="FL162" s="13"/>
      <c r="FM162" s="25"/>
      <c r="FN162" s="38"/>
      <c r="FO162" s="10"/>
      <c r="FP162" s="11"/>
      <c r="FQ162" s="74">
        <f t="shared" si="3188"/>
        <v>0</v>
      </c>
      <c r="FR162" s="74">
        <f t="shared" si="3188"/>
        <v>0</v>
      </c>
      <c r="FS162" s="11"/>
      <c r="FT162" s="12" t="e">
        <f t="shared" si="3157"/>
        <v>#DIV/0!</v>
      </c>
      <c r="FU162" s="11"/>
      <c r="FV162" s="12" t="e">
        <f t="shared" si="3158"/>
        <v>#DIV/0!</v>
      </c>
      <c r="FW162" s="13"/>
      <c r="FX162" s="13"/>
      <c r="FY162" s="25"/>
      <c r="FZ162" s="38"/>
      <c r="GA162" s="10"/>
      <c r="GB162" s="11"/>
      <c r="GC162" s="74">
        <f t="shared" si="3189"/>
        <v>0</v>
      </c>
      <c r="GD162" s="74">
        <f t="shared" si="3189"/>
        <v>0</v>
      </c>
      <c r="GE162" s="11"/>
      <c r="GF162" s="12" t="e">
        <f t="shared" si="3160"/>
        <v>#DIV/0!</v>
      </c>
      <c r="GG162" s="11"/>
      <c r="GH162" s="12" t="e">
        <f t="shared" si="3161"/>
        <v>#DIV/0!</v>
      </c>
      <c r="GI162" s="13"/>
      <c r="GJ162" s="13"/>
      <c r="GK162" s="25"/>
      <c r="GL162" s="38"/>
      <c r="GM162" s="10"/>
      <c r="GN162" s="11"/>
      <c r="GO162" s="74">
        <f t="shared" si="3190"/>
        <v>0</v>
      </c>
      <c r="GP162" s="74">
        <f t="shared" si="3190"/>
        <v>0</v>
      </c>
      <c r="GQ162" s="11"/>
      <c r="GR162" s="12" t="e">
        <f t="shared" si="3163"/>
        <v>#DIV/0!</v>
      </c>
      <c r="GS162" s="11"/>
      <c r="GT162" s="12" t="e">
        <f t="shared" si="3164"/>
        <v>#DIV/0!</v>
      </c>
      <c r="GU162" s="13"/>
      <c r="GV162" s="13"/>
      <c r="GW162" s="25"/>
      <c r="GX162" s="38"/>
      <c r="GY162" s="10"/>
      <c r="GZ162" s="11"/>
      <c r="HA162" s="74">
        <f t="shared" si="3191"/>
        <v>0</v>
      </c>
      <c r="HB162" s="74">
        <f t="shared" si="3191"/>
        <v>0</v>
      </c>
      <c r="HC162" s="11"/>
      <c r="HD162" s="12" t="e">
        <f t="shared" si="3166"/>
        <v>#DIV/0!</v>
      </c>
      <c r="HE162" s="11"/>
      <c r="HF162" s="12" t="e">
        <f t="shared" si="3167"/>
        <v>#DIV/0!</v>
      </c>
      <c r="HG162" s="13"/>
      <c r="HH162" s="13"/>
      <c r="HI162" s="25"/>
      <c r="HJ162" s="38"/>
      <c r="HK162" s="10">
        <f t="shared" si="3168"/>
        <v>5</v>
      </c>
      <c r="HL162" s="11">
        <f t="shared" si="3168"/>
        <v>0</v>
      </c>
      <c r="HM162" s="11">
        <f t="shared" si="3168"/>
        <v>3222</v>
      </c>
      <c r="HN162" s="11">
        <f t="shared" si="3168"/>
        <v>270</v>
      </c>
      <c r="HO162" s="11">
        <f t="shared" si="3169"/>
        <v>1562</v>
      </c>
      <c r="HP162" s="215">
        <f t="shared" si="3193"/>
        <v>0.48479205462445685</v>
      </c>
      <c r="HQ162" s="15">
        <f t="shared" si="3171"/>
        <v>133</v>
      </c>
      <c r="HR162" s="12">
        <f t="shared" si="3192"/>
        <v>8.5147247119078104E-2</v>
      </c>
      <c r="HS162" s="16">
        <v>66.2</v>
      </c>
      <c r="HT162" s="17">
        <v>1362</v>
      </c>
      <c r="HU162" s="16">
        <f t="shared" si="3172"/>
        <v>87.195902688860443</v>
      </c>
      <c r="HV162" s="23">
        <v>4105</v>
      </c>
      <c r="HW162" s="22">
        <v>4500</v>
      </c>
    </row>
    <row r="163" spans="1:231" ht="18.75" x14ac:dyDescent="0.25">
      <c r="A163" s="226"/>
      <c r="B163" s="41">
        <f t="shared" si="2452"/>
        <v>44552</v>
      </c>
      <c r="C163" s="10"/>
      <c r="D163" s="11"/>
      <c r="E163" s="74">
        <f t="shared" si="3173"/>
        <v>770</v>
      </c>
      <c r="F163" s="74">
        <f t="shared" si="3173"/>
        <v>63</v>
      </c>
      <c r="G163" s="11">
        <v>353</v>
      </c>
      <c r="H163" s="12">
        <f t="shared" si="3116"/>
        <v>0.4948051948051948</v>
      </c>
      <c r="I163" s="11">
        <v>28</v>
      </c>
      <c r="J163" s="12">
        <f t="shared" si="3174"/>
        <v>7.3490813648293962E-2</v>
      </c>
      <c r="K163" s="13"/>
      <c r="L163" s="11"/>
      <c r="M163" s="25">
        <v>4763.2558139534885</v>
      </c>
      <c r="N163" s="38">
        <v>4692.5</v>
      </c>
      <c r="O163" s="10"/>
      <c r="P163" s="11"/>
      <c r="Q163" s="74">
        <f t="shared" si="3175"/>
        <v>785</v>
      </c>
      <c r="R163" s="74">
        <f t="shared" si="3175"/>
        <v>68</v>
      </c>
      <c r="S163" s="11">
        <v>343</v>
      </c>
      <c r="T163" s="12">
        <f t="shared" si="3118"/>
        <v>0.46496815286624205</v>
      </c>
      <c r="U163" s="11">
        <v>22</v>
      </c>
      <c r="V163" s="12">
        <f t="shared" si="3119"/>
        <v>6.0273972602739728E-2</v>
      </c>
      <c r="W163" s="13"/>
      <c r="X163" s="11"/>
      <c r="Y163" s="25">
        <v>4760.2380952380954</v>
      </c>
      <c r="Z163" s="38">
        <v>4732.8571428571431</v>
      </c>
      <c r="AA163" s="10">
        <v>1</v>
      </c>
      <c r="AB163" s="11"/>
      <c r="AC163" s="74">
        <f t="shared" si="3176"/>
        <v>130</v>
      </c>
      <c r="AD163" s="74">
        <f t="shared" si="3176"/>
        <v>9</v>
      </c>
      <c r="AE163" s="11">
        <v>25</v>
      </c>
      <c r="AF163" s="12">
        <f t="shared" si="3121"/>
        <v>0.22307692307692309</v>
      </c>
      <c r="AG163" s="11">
        <v>4</v>
      </c>
      <c r="AH163" s="12">
        <f t="shared" si="3122"/>
        <v>0.13793103448275862</v>
      </c>
      <c r="AI163" s="13"/>
      <c r="AJ163" s="11"/>
      <c r="AK163" s="25">
        <v>4512.2222222222226</v>
      </c>
      <c r="AL163" s="38">
        <v>5073.333333333333</v>
      </c>
      <c r="AM163" s="10"/>
      <c r="AN163" s="11"/>
      <c r="AO163" s="74">
        <f t="shared" si="3177"/>
        <v>773</v>
      </c>
      <c r="AP163" s="74">
        <f t="shared" si="3177"/>
        <v>66</v>
      </c>
      <c r="AQ163" s="11">
        <v>352</v>
      </c>
      <c r="AR163" s="12">
        <f t="shared" si="3124"/>
        <v>0.49288486416558863</v>
      </c>
      <c r="AS163" s="11">
        <v>29</v>
      </c>
      <c r="AT163" s="12">
        <f t="shared" si="3125"/>
        <v>7.6115485564304461E-2</v>
      </c>
      <c r="AU163" s="13"/>
      <c r="AV163" s="11"/>
      <c r="AW163" s="25">
        <v>4791.9512195121952</v>
      </c>
      <c r="AX163" s="38">
        <v>5035</v>
      </c>
      <c r="AY163" s="10"/>
      <c r="AZ163" s="11"/>
      <c r="BA163" s="74">
        <f t="shared" si="3178"/>
        <v>763</v>
      </c>
      <c r="BB163" s="74">
        <f t="shared" si="3178"/>
        <v>64</v>
      </c>
      <c r="BC163" s="11">
        <v>321</v>
      </c>
      <c r="BD163" s="12">
        <f t="shared" si="3127"/>
        <v>0.45609436435124506</v>
      </c>
      <c r="BE163" s="11">
        <v>27</v>
      </c>
      <c r="BF163" s="12">
        <f t="shared" si="3128"/>
        <v>7.7586206896551727E-2</v>
      </c>
      <c r="BG163" s="13"/>
      <c r="BH163" s="11"/>
      <c r="BI163" s="25">
        <v>5102.0930232558139</v>
      </c>
      <c r="BJ163" s="38">
        <v>5362.8571428571431</v>
      </c>
      <c r="BK163" s="10"/>
      <c r="BL163" s="11"/>
      <c r="BM163" s="74">
        <f t="shared" si="3179"/>
        <v>0</v>
      </c>
      <c r="BN163" s="74">
        <f t="shared" si="3179"/>
        <v>0</v>
      </c>
      <c r="BO163" s="11"/>
      <c r="BP163" s="12" t="e">
        <f t="shared" si="3130"/>
        <v>#DIV/0!</v>
      </c>
      <c r="BQ163" s="11"/>
      <c r="BR163" s="12" t="e">
        <f t="shared" si="3131"/>
        <v>#DIV/0!</v>
      </c>
      <c r="BS163" s="13"/>
      <c r="BT163" s="11"/>
      <c r="BU163" s="25"/>
      <c r="BV163" s="38"/>
      <c r="BW163" s="10"/>
      <c r="BX163" s="11"/>
      <c r="BY163" s="74">
        <f t="shared" si="3180"/>
        <v>0</v>
      </c>
      <c r="BZ163" s="74">
        <f t="shared" si="3180"/>
        <v>0</v>
      </c>
      <c r="CA163" s="11"/>
      <c r="CB163" s="12" t="e">
        <f t="shared" si="3133"/>
        <v>#DIV/0!</v>
      </c>
      <c r="CC163" s="11"/>
      <c r="CD163" s="12" t="e">
        <f t="shared" si="3134"/>
        <v>#DIV/0!</v>
      </c>
      <c r="CE163" s="13"/>
      <c r="CF163" s="11"/>
      <c r="CG163" s="25"/>
      <c r="CH163" s="38"/>
      <c r="CI163" s="10"/>
      <c r="CJ163" s="11"/>
      <c r="CK163" s="74">
        <f t="shared" si="3181"/>
        <v>0</v>
      </c>
      <c r="CL163" s="74">
        <f t="shared" si="3181"/>
        <v>0</v>
      </c>
      <c r="CM163" s="11"/>
      <c r="CN163" s="12" t="e">
        <f t="shared" si="3136"/>
        <v>#DIV/0!</v>
      </c>
      <c r="CO163" s="11"/>
      <c r="CP163" s="12" t="e">
        <f t="shared" si="3137"/>
        <v>#DIV/0!</v>
      </c>
      <c r="CQ163" s="13"/>
      <c r="CR163" s="11"/>
      <c r="CS163" s="25"/>
      <c r="CT163" s="38"/>
      <c r="CU163" s="10"/>
      <c r="CV163" s="11"/>
      <c r="CW163" s="74">
        <f t="shared" si="3182"/>
        <v>0</v>
      </c>
      <c r="CX163" s="74">
        <f t="shared" si="3182"/>
        <v>0</v>
      </c>
      <c r="CY163" s="11"/>
      <c r="CZ163" s="12" t="e">
        <f t="shared" si="3139"/>
        <v>#DIV/0!</v>
      </c>
      <c r="DA163" s="11"/>
      <c r="DB163" s="12" t="e">
        <f t="shared" si="3140"/>
        <v>#DIV/0!</v>
      </c>
      <c r="DC163" s="13"/>
      <c r="DD163" s="11"/>
      <c r="DE163" s="25"/>
      <c r="DF163" s="38"/>
      <c r="DG163" s="10"/>
      <c r="DH163" s="11"/>
      <c r="DI163" s="74">
        <f t="shared" si="3183"/>
        <v>0</v>
      </c>
      <c r="DJ163" s="74">
        <f t="shared" si="3183"/>
        <v>0</v>
      </c>
      <c r="DK163" s="11"/>
      <c r="DL163" s="12" t="e">
        <f t="shared" si="3142"/>
        <v>#DIV/0!</v>
      </c>
      <c r="DM163" s="11"/>
      <c r="DN163" s="12" t="e">
        <f t="shared" si="3143"/>
        <v>#DIV/0!</v>
      </c>
      <c r="DO163" s="13"/>
      <c r="DP163" s="11"/>
      <c r="DQ163" s="25"/>
      <c r="DR163" s="38"/>
      <c r="DS163" s="10"/>
      <c r="DT163" s="11"/>
      <c r="DU163" s="74">
        <f t="shared" si="3184"/>
        <v>0</v>
      </c>
      <c r="DV163" s="74">
        <f t="shared" si="3184"/>
        <v>0</v>
      </c>
      <c r="DW163" s="11"/>
      <c r="DX163" s="12" t="e">
        <f t="shared" si="3145"/>
        <v>#DIV/0!</v>
      </c>
      <c r="DY163" s="11"/>
      <c r="DZ163" s="12" t="e">
        <f t="shared" si="3146"/>
        <v>#DIV/0!</v>
      </c>
      <c r="EA163" s="13"/>
      <c r="EB163" s="11"/>
      <c r="EC163" s="25"/>
      <c r="ED163" s="38"/>
      <c r="EE163" s="10"/>
      <c r="EF163" s="11"/>
      <c r="EG163" s="74">
        <f t="shared" si="3185"/>
        <v>0</v>
      </c>
      <c r="EH163" s="74">
        <f t="shared" si="3185"/>
        <v>0</v>
      </c>
      <c r="EI163" s="11"/>
      <c r="EJ163" s="12" t="e">
        <f t="shared" si="3148"/>
        <v>#DIV/0!</v>
      </c>
      <c r="EK163" s="11"/>
      <c r="EL163" s="12" t="e">
        <f t="shared" si="3149"/>
        <v>#DIV/0!</v>
      </c>
      <c r="EM163" s="13"/>
      <c r="EN163" s="11"/>
      <c r="EO163" s="25"/>
      <c r="EP163" s="38"/>
      <c r="EQ163" s="10"/>
      <c r="ER163" s="11"/>
      <c r="ES163" s="74">
        <f t="shared" si="3186"/>
        <v>0</v>
      </c>
      <c r="ET163" s="74">
        <f t="shared" si="3186"/>
        <v>0</v>
      </c>
      <c r="EU163" s="11"/>
      <c r="EV163" s="12" t="e">
        <f t="shared" si="3151"/>
        <v>#DIV/0!</v>
      </c>
      <c r="EW163" s="11"/>
      <c r="EX163" s="12" t="e">
        <f t="shared" si="3152"/>
        <v>#DIV/0!</v>
      </c>
      <c r="EY163" s="13"/>
      <c r="EZ163" s="11"/>
      <c r="FA163" s="25"/>
      <c r="FB163" s="38"/>
      <c r="FC163" s="10"/>
      <c r="FD163" s="11"/>
      <c r="FE163" s="74">
        <f t="shared" si="3187"/>
        <v>0</v>
      </c>
      <c r="FF163" s="74">
        <f t="shared" si="3187"/>
        <v>0</v>
      </c>
      <c r="FG163" s="11"/>
      <c r="FH163" s="12" t="e">
        <f t="shared" si="3154"/>
        <v>#DIV/0!</v>
      </c>
      <c r="FI163" s="11"/>
      <c r="FJ163" s="12" t="e">
        <f t="shared" si="3155"/>
        <v>#DIV/0!</v>
      </c>
      <c r="FK163" s="13"/>
      <c r="FL163" s="11"/>
      <c r="FM163" s="25"/>
      <c r="FN163" s="38"/>
      <c r="FO163" s="10"/>
      <c r="FP163" s="11"/>
      <c r="FQ163" s="74">
        <f t="shared" si="3188"/>
        <v>0</v>
      </c>
      <c r="FR163" s="74">
        <f t="shared" si="3188"/>
        <v>0</v>
      </c>
      <c r="FS163" s="11"/>
      <c r="FT163" s="12" t="e">
        <f t="shared" si="3157"/>
        <v>#DIV/0!</v>
      </c>
      <c r="FU163" s="11"/>
      <c r="FV163" s="12" t="e">
        <f t="shared" si="3158"/>
        <v>#DIV/0!</v>
      </c>
      <c r="FW163" s="13"/>
      <c r="FX163" s="11"/>
      <c r="FY163" s="25"/>
      <c r="FZ163" s="38"/>
      <c r="GA163" s="10"/>
      <c r="GB163" s="11"/>
      <c r="GC163" s="74">
        <f t="shared" si="3189"/>
        <v>0</v>
      </c>
      <c r="GD163" s="74">
        <f t="shared" si="3189"/>
        <v>0</v>
      </c>
      <c r="GE163" s="11"/>
      <c r="GF163" s="12" t="e">
        <f t="shared" si="3160"/>
        <v>#DIV/0!</v>
      </c>
      <c r="GG163" s="11"/>
      <c r="GH163" s="12" t="e">
        <f t="shared" si="3161"/>
        <v>#DIV/0!</v>
      </c>
      <c r="GI163" s="13"/>
      <c r="GJ163" s="11"/>
      <c r="GK163" s="25"/>
      <c r="GL163" s="38"/>
      <c r="GM163" s="10"/>
      <c r="GN163" s="11"/>
      <c r="GO163" s="74">
        <f t="shared" si="3190"/>
        <v>0</v>
      </c>
      <c r="GP163" s="74">
        <f t="shared" si="3190"/>
        <v>0</v>
      </c>
      <c r="GQ163" s="11"/>
      <c r="GR163" s="12" t="e">
        <f t="shared" si="3163"/>
        <v>#DIV/0!</v>
      </c>
      <c r="GS163" s="11"/>
      <c r="GT163" s="12" t="e">
        <f t="shared" si="3164"/>
        <v>#DIV/0!</v>
      </c>
      <c r="GU163" s="13"/>
      <c r="GV163" s="11"/>
      <c r="GW163" s="25"/>
      <c r="GX163" s="38"/>
      <c r="GY163" s="10"/>
      <c r="GZ163" s="11"/>
      <c r="HA163" s="74">
        <f t="shared" si="3191"/>
        <v>0</v>
      </c>
      <c r="HB163" s="74">
        <f t="shared" si="3191"/>
        <v>0</v>
      </c>
      <c r="HC163" s="11"/>
      <c r="HD163" s="12" t="e">
        <f t="shared" si="3166"/>
        <v>#DIV/0!</v>
      </c>
      <c r="HE163" s="11"/>
      <c r="HF163" s="12" t="e">
        <f t="shared" si="3167"/>
        <v>#DIV/0!</v>
      </c>
      <c r="HG163" s="13"/>
      <c r="HH163" s="11"/>
      <c r="HI163" s="25"/>
      <c r="HJ163" s="38"/>
      <c r="HK163" s="10">
        <f t="shared" si="3168"/>
        <v>1</v>
      </c>
      <c r="HL163" s="11">
        <f t="shared" si="3168"/>
        <v>0</v>
      </c>
      <c r="HM163" s="11">
        <f t="shared" si="3168"/>
        <v>3221</v>
      </c>
      <c r="HN163" s="11">
        <f t="shared" si="3168"/>
        <v>270</v>
      </c>
      <c r="HO163" s="11">
        <f t="shared" si="3169"/>
        <v>1504</v>
      </c>
      <c r="HP163" s="215">
        <f t="shared" si="3193"/>
        <v>0.46693573424402357</v>
      </c>
      <c r="HQ163" s="15">
        <f t="shared" si="3171"/>
        <v>110</v>
      </c>
      <c r="HR163" s="12">
        <f t="shared" si="3192"/>
        <v>7.3138297872340427E-2</v>
      </c>
      <c r="HS163" s="16">
        <v>66.5</v>
      </c>
      <c r="HT163" s="17">
        <v>1319</v>
      </c>
      <c r="HU163" s="16">
        <f t="shared" si="3172"/>
        <v>87.699468085106375</v>
      </c>
      <c r="HV163" s="23">
        <v>4838.3146067415728</v>
      </c>
      <c r="HW163" s="22">
        <v>4952.9508196721308</v>
      </c>
    </row>
    <row r="164" spans="1:231" ht="18.75" x14ac:dyDescent="0.25">
      <c r="A164" s="226"/>
      <c r="B164" s="41">
        <f t="shared" si="2452"/>
        <v>44553</v>
      </c>
      <c r="C164" s="10">
        <v>1</v>
      </c>
      <c r="D164" s="11"/>
      <c r="E164" s="74">
        <f>E163-C164</f>
        <v>769</v>
      </c>
      <c r="F164" s="74">
        <f>F163-D164</f>
        <v>63</v>
      </c>
      <c r="G164" s="11">
        <v>347</v>
      </c>
      <c r="H164" s="12">
        <f t="shared" si="3116"/>
        <v>0.48634590377113135</v>
      </c>
      <c r="I164" s="11">
        <v>27</v>
      </c>
      <c r="J164" s="12">
        <f t="shared" si="3174"/>
        <v>7.2192513368983954E-2</v>
      </c>
      <c r="K164" s="13"/>
      <c r="L164" s="11"/>
      <c r="M164" s="39">
        <v>86.04651162790698</v>
      </c>
      <c r="N164" s="43">
        <v>87.5</v>
      </c>
      <c r="O164" s="10"/>
      <c r="P164" s="11"/>
      <c r="Q164" s="74">
        <f t="shared" si="3175"/>
        <v>785</v>
      </c>
      <c r="R164" s="74">
        <f t="shared" si="3175"/>
        <v>68</v>
      </c>
      <c r="S164" s="11">
        <v>342</v>
      </c>
      <c r="T164" s="12">
        <f t="shared" si="3118"/>
        <v>0.45987261146496816</v>
      </c>
      <c r="U164" s="11">
        <v>19</v>
      </c>
      <c r="V164" s="12">
        <f t="shared" si="3119"/>
        <v>5.2631578947368418E-2</v>
      </c>
      <c r="W164" s="13"/>
      <c r="X164" s="11"/>
      <c r="Y164" s="39">
        <v>90.476190476190482</v>
      </c>
      <c r="Z164" s="43">
        <v>78.571428571428569</v>
      </c>
      <c r="AA164" s="10"/>
      <c r="AB164" s="11"/>
      <c r="AC164" s="74">
        <f t="shared" si="3176"/>
        <v>130</v>
      </c>
      <c r="AD164" s="74">
        <f t="shared" si="3176"/>
        <v>9</v>
      </c>
      <c r="AE164" s="11">
        <v>21</v>
      </c>
      <c r="AF164" s="12">
        <f t="shared" si="3121"/>
        <v>0.16923076923076924</v>
      </c>
      <c r="AG164" s="11">
        <v>1</v>
      </c>
      <c r="AH164" s="12">
        <f t="shared" si="3122"/>
        <v>4.5454545454545456E-2</v>
      </c>
      <c r="AI164" s="13"/>
      <c r="AJ164" s="11"/>
      <c r="AK164" s="39">
        <v>66.666666666666671</v>
      </c>
      <c r="AL164" s="43">
        <v>100</v>
      </c>
      <c r="AM164" s="10"/>
      <c r="AN164" s="11"/>
      <c r="AO164" s="74">
        <f t="shared" si="3177"/>
        <v>773</v>
      </c>
      <c r="AP164" s="74">
        <f t="shared" si="3177"/>
        <v>66</v>
      </c>
      <c r="AQ164" s="11">
        <v>321</v>
      </c>
      <c r="AR164" s="12">
        <f t="shared" si="3124"/>
        <v>0.4514877102199224</v>
      </c>
      <c r="AS164" s="11">
        <v>28</v>
      </c>
      <c r="AT164" s="12">
        <f t="shared" si="3125"/>
        <v>8.0229226361031525E-2</v>
      </c>
      <c r="AU164" s="13"/>
      <c r="AV164" s="11"/>
      <c r="AW164" s="39">
        <v>90.243902439024396</v>
      </c>
      <c r="AX164" s="43">
        <v>100</v>
      </c>
      <c r="AY164" s="10"/>
      <c r="AZ164" s="11"/>
      <c r="BA164" s="74">
        <f t="shared" si="3178"/>
        <v>763</v>
      </c>
      <c r="BB164" s="74">
        <f t="shared" si="3178"/>
        <v>64</v>
      </c>
      <c r="BC164" s="11">
        <v>296</v>
      </c>
      <c r="BD164" s="12">
        <f t="shared" si="3127"/>
        <v>0.43512450851900392</v>
      </c>
      <c r="BE164" s="11">
        <v>36</v>
      </c>
      <c r="BF164" s="12">
        <f t="shared" si="3128"/>
        <v>0.10843373493975904</v>
      </c>
      <c r="BG164" s="13"/>
      <c r="BH164" s="11"/>
      <c r="BI164" s="39">
        <v>90.697674418604649</v>
      </c>
      <c r="BJ164" s="43">
        <v>100</v>
      </c>
      <c r="BK164" s="10"/>
      <c r="BL164" s="11"/>
      <c r="BM164" s="74">
        <f t="shared" si="3179"/>
        <v>0</v>
      </c>
      <c r="BN164" s="74">
        <f t="shared" si="3179"/>
        <v>0</v>
      </c>
      <c r="BO164" s="11"/>
      <c r="BP164" s="12" t="e">
        <f t="shared" si="3130"/>
        <v>#DIV/0!</v>
      </c>
      <c r="BQ164" s="11"/>
      <c r="BR164" s="12" t="e">
        <f t="shared" si="3131"/>
        <v>#DIV/0!</v>
      </c>
      <c r="BS164" s="13"/>
      <c r="BT164" s="11"/>
      <c r="BU164" s="39"/>
      <c r="BV164" s="43"/>
      <c r="BW164" s="10"/>
      <c r="BX164" s="11"/>
      <c r="BY164" s="74">
        <f t="shared" si="3180"/>
        <v>0</v>
      </c>
      <c r="BZ164" s="74">
        <f t="shared" si="3180"/>
        <v>0</v>
      </c>
      <c r="CA164" s="11"/>
      <c r="CB164" s="12" t="e">
        <f t="shared" si="3133"/>
        <v>#DIV/0!</v>
      </c>
      <c r="CC164" s="11"/>
      <c r="CD164" s="12" t="e">
        <f t="shared" si="3134"/>
        <v>#DIV/0!</v>
      </c>
      <c r="CE164" s="13"/>
      <c r="CF164" s="11"/>
      <c r="CG164" s="39"/>
      <c r="CH164" s="43"/>
      <c r="CI164" s="10"/>
      <c r="CJ164" s="11"/>
      <c r="CK164" s="74">
        <f t="shared" si="3181"/>
        <v>0</v>
      </c>
      <c r="CL164" s="74">
        <f t="shared" si="3181"/>
        <v>0</v>
      </c>
      <c r="CM164" s="11"/>
      <c r="CN164" s="12" t="e">
        <f t="shared" si="3136"/>
        <v>#DIV/0!</v>
      </c>
      <c r="CO164" s="11"/>
      <c r="CP164" s="12" t="e">
        <f t="shared" si="3137"/>
        <v>#DIV/0!</v>
      </c>
      <c r="CQ164" s="13"/>
      <c r="CR164" s="11"/>
      <c r="CS164" s="39"/>
      <c r="CT164" s="43"/>
      <c r="CU164" s="10"/>
      <c r="CV164" s="11"/>
      <c r="CW164" s="74">
        <f t="shared" si="3182"/>
        <v>0</v>
      </c>
      <c r="CX164" s="74">
        <f t="shared" si="3182"/>
        <v>0</v>
      </c>
      <c r="CY164" s="11"/>
      <c r="CZ164" s="12" t="e">
        <f t="shared" si="3139"/>
        <v>#DIV/0!</v>
      </c>
      <c r="DA164" s="11"/>
      <c r="DB164" s="12" t="e">
        <f t="shared" si="3140"/>
        <v>#DIV/0!</v>
      </c>
      <c r="DC164" s="13"/>
      <c r="DD164" s="11"/>
      <c r="DE164" s="39"/>
      <c r="DF164" s="43"/>
      <c r="DG164" s="10"/>
      <c r="DH164" s="11"/>
      <c r="DI164" s="74">
        <f t="shared" si="3183"/>
        <v>0</v>
      </c>
      <c r="DJ164" s="74">
        <f t="shared" si="3183"/>
        <v>0</v>
      </c>
      <c r="DK164" s="11"/>
      <c r="DL164" s="12" t="e">
        <f t="shared" si="3142"/>
        <v>#DIV/0!</v>
      </c>
      <c r="DM164" s="11"/>
      <c r="DN164" s="12" t="e">
        <f t="shared" si="3143"/>
        <v>#DIV/0!</v>
      </c>
      <c r="DO164" s="13"/>
      <c r="DP164" s="11"/>
      <c r="DQ164" s="39"/>
      <c r="DR164" s="43"/>
      <c r="DS164" s="10"/>
      <c r="DT164" s="11"/>
      <c r="DU164" s="74">
        <f t="shared" si="3184"/>
        <v>0</v>
      </c>
      <c r="DV164" s="74">
        <f t="shared" si="3184"/>
        <v>0</v>
      </c>
      <c r="DW164" s="11"/>
      <c r="DX164" s="12" t="e">
        <f t="shared" si="3145"/>
        <v>#DIV/0!</v>
      </c>
      <c r="DY164" s="11"/>
      <c r="DZ164" s="12" t="e">
        <f t="shared" si="3146"/>
        <v>#DIV/0!</v>
      </c>
      <c r="EA164" s="13"/>
      <c r="EB164" s="11"/>
      <c r="EC164" s="39"/>
      <c r="ED164" s="43"/>
      <c r="EE164" s="10"/>
      <c r="EF164" s="11"/>
      <c r="EG164" s="74">
        <f t="shared" si="3185"/>
        <v>0</v>
      </c>
      <c r="EH164" s="74">
        <f t="shared" si="3185"/>
        <v>0</v>
      </c>
      <c r="EI164" s="11"/>
      <c r="EJ164" s="12" t="e">
        <f t="shared" si="3148"/>
        <v>#DIV/0!</v>
      </c>
      <c r="EK164" s="11"/>
      <c r="EL164" s="12" t="e">
        <f t="shared" si="3149"/>
        <v>#DIV/0!</v>
      </c>
      <c r="EM164" s="13"/>
      <c r="EN164" s="11"/>
      <c r="EO164" s="39"/>
      <c r="EP164" s="43"/>
      <c r="EQ164" s="10"/>
      <c r="ER164" s="11"/>
      <c r="ES164" s="74">
        <f t="shared" si="3186"/>
        <v>0</v>
      </c>
      <c r="ET164" s="74">
        <f t="shared" si="3186"/>
        <v>0</v>
      </c>
      <c r="EU164" s="11"/>
      <c r="EV164" s="12" t="e">
        <f t="shared" si="3151"/>
        <v>#DIV/0!</v>
      </c>
      <c r="EW164" s="11"/>
      <c r="EX164" s="12" t="e">
        <f t="shared" si="3152"/>
        <v>#DIV/0!</v>
      </c>
      <c r="EY164" s="13"/>
      <c r="EZ164" s="11"/>
      <c r="FA164" s="39"/>
      <c r="FB164" s="43"/>
      <c r="FC164" s="10"/>
      <c r="FD164" s="11"/>
      <c r="FE164" s="74">
        <f t="shared" si="3187"/>
        <v>0</v>
      </c>
      <c r="FF164" s="74">
        <f t="shared" si="3187"/>
        <v>0</v>
      </c>
      <c r="FG164" s="11"/>
      <c r="FH164" s="12" t="e">
        <f t="shared" si="3154"/>
        <v>#DIV/0!</v>
      </c>
      <c r="FI164" s="11"/>
      <c r="FJ164" s="12" t="e">
        <f t="shared" si="3155"/>
        <v>#DIV/0!</v>
      </c>
      <c r="FK164" s="13"/>
      <c r="FL164" s="11"/>
      <c r="FM164" s="39"/>
      <c r="FN164" s="43"/>
      <c r="FO164" s="10"/>
      <c r="FP164" s="11"/>
      <c r="FQ164" s="74">
        <f t="shared" si="3188"/>
        <v>0</v>
      </c>
      <c r="FR164" s="74">
        <f t="shared" si="3188"/>
        <v>0</v>
      </c>
      <c r="FS164" s="11"/>
      <c r="FT164" s="12" t="e">
        <f t="shared" si="3157"/>
        <v>#DIV/0!</v>
      </c>
      <c r="FU164" s="11"/>
      <c r="FV164" s="12" t="e">
        <f t="shared" si="3158"/>
        <v>#DIV/0!</v>
      </c>
      <c r="FW164" s="13"/>
      <c r="FX164" s="11"/>
      <c r="FY164" s="39"/>
      <c r="FZ164" s="43"/>
      <c r="GA164" s="10"/>
      <c r="GB164" s="11"/>
      <c r="GC164" s="74">
        <f t="shared" si="3189"/>
        <v>0</v>
      </c>
      <c r="GD164" s="74">
        <f t="shared" si="3189"/>
        <v>0</v>
      </c>
      <c r="GE164" s="11"/>
      <c r="GF164" s="12" t="e">
        <f t="shared" si="3160"/>
        <v>#DIV/0!</v>
      </c>
      <c r="GG164" s="11"/>
      <c r="GH164" s="12" t="e">
        <f t="shared" si="3161"/>
        <v>#DIV/0!</v>
      </c>
      <c r="GI164" s="13"/>
      <c r="GJ164" s="11"/>
      <c r="GK164" s="39"/>
      <c r="GL164" s="43"/>
      <c r="GM164" s="10"/>
      <c r="GN164" s="11"/>
      <c r="GO164" s="74">
        <f t="shared" si="3190"/>
        <v>0</v>
      </c>
      <c r="GP164" s="74">
        <f t="shared" si="3190"/>
        <v>0</v>
      </c>
      <c r="GQ164" s="11"/>
      <c r="GR164" s="12" t="e">
        <f t="shared" si="3163"/>
        <v>#DIV/0!</v>
      </c>
      <c r="GS164" s="11"/>
      <c r="GT164" s="12" t="e">
        <f t="shared" si="3164"/>
        <v>#DIV/0!</v>
      </c>
      <c r="GU164" s="13"/>
      <c r="GV164" s="11"/>
      <c r="GW164" s="39"/>
      <c r="GX164" s="43"/>
      <c r="GY164" s="10"/>
      <c r="GZ164" s="11"/>
      <c r="HA164" s="74">
        <f t="shared" si="3191"/>
        <v>0</v>
      </c>
      <c r="HB164" s="74">
        <f t="shared" si="3191"/>
        <v>0</v>
      </c>
      <c r="HC164" s="11"/>
      <c r="HD164" s="12" t="e">
        <f t="shared" si="3166"/>
        <v>#DIV/0!</v>
      </c>
      <c r="HE164" s="11"/>
      <c r="HF164" s="12" t="e">
        <f t="shared" si="3167"/>
        <v>#DIV/0!</v>
      </c>
      <c r="HG164" s="13"/>
      <c r="HH164" s="11"/>
      <c r="HI164" s="39"/>
      <c r="HJ164" s="43"/>
      <c r="HK164" s="10">
        <f t="shared" si="3168"/>
        <v>1</v>
      </c>
      <c r="HL164" s="11">
        <f t="shared" si="3168"/>
        <v>0</v>
      </c>
      <c r="HM164" s="11">
        <f t="shared" si="3168"/>
        <v>3220</v>
      </c>
      <c r="HN164" s="11">
        <f t="shared" si="3168"/>
        <v>270</v>
      </c>
      <c r="HO164" s="11">
        <f t="shared" si="3169"/>
        <v>1438</v>
      </c>
      <c r="HP164" s="215">
        <f t="shared" si="3193"/>
        <v>0.44658385093167702</v>
      </c>
      <c r="HQ164" s="15">
        <f t="shared" si="3171"/>
        <v>111</v>
      </c>
      <c r="HR164" s="12">
        <f t="shared" si="3192"/>
        <v>7.7190542420027819E-2</v>
      </c>
      <c r="HS164" s="16">
        <v>66.599999999999994</v>
      </c>
      <c r="HT164" s="17">
        <v>1268</v>
      </c>
      <c r="HU164" s="16">
        <f t="shared" si="3172"/>
        <v>88.178025034770513</v>
      </c>
      <c r="HV164" s="23">
        <v>82.584269662921344</v>
      </c>
      <c r="HW164" s="22">
        <v>80.327868852459019</v>
      </c>
    </row>
    <row r="165" spans="1:231" ht="19.5" thickBot="1" x14ac:dyDescent="0.3">
      <c r="A165" s="226"/>
      <c r="B165" s="42"/>
      <c r="C165" s="26">
        <f>SUM(C158:C164)</f>
        <v>25</v>
      </c>
      <c r="D165" s="27">
        <f>SUM(D158:D164)</f>
        <v>0</v>
      </c>
      <c r="E165" s="27"/>
      <c r="F165" s="27"/>
      <c r="G165" s="27">
        <f>SUM(G158:G164)</f>
        <v>2561</v>
      </c>
      <c r="H165" s="28">
        <f>((G165+I165)/7)/E164</f>
        <v>0.51049600594464051</v>
      </c>
      <c r="I165" s="27">
        <f>SUM(I158:I164)</f>
        <v>187</v>
      </c>
      <c r="J165" s="28">
        <f>(I165/(I165+G165))</f>
        <v>6.8049490538573509E-2</v>
      </c>
      <c r="K165" s="27"/>
      <c r="L165" s="27"/>
      <c r="M165" s="29">
        <f>M163/M162*100-100</f>
        <v>16.035464408123957</v>
      </c>
      <c r="N165" s="72">
        <f>N163/N162*100-100</f>
        <v>4.2777777777777857</v>
      </c>
      <c r="O165" s="26">
        <f t="shared" ref="O165:P165" si="3194">SUM(O158:O164)</f>
        <v>22</v>
      </c>
      <c r="P165" s="27">
        <f t="shared" si="3194"/>
        <v>0</v>
      </c>
      <c r="Q165" s="27"/>
      <c r="R165" s="27"/>
      <c r="S165" s="27">
        <f t="shared" ref="S165" si="3195">SUM(S158:S164)</f>
        <v>2480</v>
      </c>
      <c r="T165" s="28">
        <f t="shared" ref="T165" si="3196">((S165+U165)/7)/Q164</f>
        <v>0.48407643312101911</v>
      </c>
      <c r="U165" s="27">
        <f t="shared" ref="U165" si="3197">SUM(U158:U164)</f>
        <v>180</v>
      </c>
      <c r="V165" s="28">
        <f t="shared" ref="V165" si="3198">(U165/(U165+S165))</f>
        <v>6.7669172932330823E-2</v>
      </c>
      <c r="W165" s="27"/>
      <c r="X165" s="27"/>
      <c r="Y165" s="29">
        <f t="shared" ref="Y165:Z165" si="3199">Y163/Y162*100-100</f>
        <v>15.961951162925587</v>
      </c>
      <c r="Z165" s="72">
        <f t="shared" si="3199"/>
        <v>5.1746031746031917</v>
      </c>
      <c r="AA165" s="26">
        <f t="shared" ref="AA165:AB165" si="3200">SUM(AA158:AA164)</f>
        <v>12</v>
      </c>
      <c r="AB165" s="27">
        <f t="shared" si="3200"/>
        <v>0</v>
      </c>
      <c r="AC165" s="27"/>
      <c r="AD165" s="27"/>
      <c r="AE165" s="27">
        <f t="shared" ref="AE165" si="3201">SUM(AE158:AE164)</f>
        <v>137</v>
      </c>
      <c r="AF165" s="28">
        <f t="shared" ref="AF165" si="3202">((AE165+AG165)/7)/AC164</f>
        <v>0.17142857142857143</v>
      </c>
      <c r="AG165" s="27">
        <f t="shared" ref="AG165" si="3203">SUM(AG158:AG164)</f>
        <v>19</v>
      </c>
      <c r="AH165" s="28">
        <f t="shared" ref="AH165" si="3204">(AG165/(AG165+AE165))</f>
        <v>0.12179487179487179</v>
      </c>
      <c r="AI165" s="27"/>
      <c r="AJ165" s="27"/>
      <c r="AK165" s="29">
        <f t="shared" ref="AK165:AL165" si="3205">AK163/AK162*100-100</f>
        <v>9.920151576668033</v>
      </c>
      <c r="AL165" s="72">
        <f t="shared" si="3205"/>
        <v>12.740740740740748</v>
      </c>
      <c r="AM165" s="26">
        <f t="shared" ref="AM165:AN165" si="3206">SUM(AM158:AM164)</f>
        <v>26</v>
      </c>
      <c r="AN165" s="27">
        <f t="shared" si="3206"/>
        <v>0</v>
      </c>
      <c r="AO165" s="27"/>
      <c r="AP165" s="27"/>
      <c r="AQ165" s="27">
        <f t="shared" ref="AQ165" si="3207">SUM(AQ158:AQ164)</f>
        <v>2386</v>
      </c>
      <c r="AR165" s="28">
        <f t="shared" ref="AR165" si="3208">((AQ165+AS165)/7)/AO164</f>
        <v>0.47883940121973761</v>
      </c>
      <c r="AS165" s="27">
        <f t="shared" ref="AS165" si="3209">SUM(AS158:AS164)</f>
        <v>205</v>
      </c>
      <c r="AT165" s="28">
        <f t="shared" ref="AT165" si="3210">(AS165/(AS165+AQ165))</f>
        <v>7.9120030876109609E-2</v>
      </c>
      <c r="AU165" s="27"/>
      <c r="AV165" s="27"/>
      <c r="AW165" s="29">
        <f t="shared" ref="AW165:AX165" si="3211">AW163/AW162*100-100</f>
        <v>16.734499866314124</v>
      </c>
      <c r="AX165" s="72">
        <f t="shared" si="3211"/>
        <v>11.888888888888886</v>
      </c>
      <c r="AY165" s="26">
        <f t="shared" ref="AY165:AZ165" si="3212">SUM(AY158:AY164)</f>
        <v>24</v>
      </c>
      <c r="AZ165" s="27">
        <f t="shared" si="3212"/>
        <v>0</v>
      </c>
      <c r="BA165" s="27"/>
      <c r="BB165" s="27"/>
      <c r="BC165" s="27">
        <f t="shared" ref="BC165" si="3213">SUM(BC158:BC164)</f>
        <v>2228</v>
      </c>
      <c r="BD165" s="28">
        <f t="shared" ref="BD165" si="3214">((BC165+BE165)/7)/BA164</f>
        <v>0.46208575173188537</v>
      </c>
      <c r="BE165" s="27">
        <f t="shared" ref="BE165" si="3215">SUM(BE158:BE164)</f>
        <v>240</v>
      </c>
      <c r="BF165" s="28">
        <f t="shared" ref="BF165" si="3216">(BE165/(BE165+BC165))</f>
        <v>9.7244732576985418E-2</v>
      </c>
      <c r="BG165" s="27"/>
      <c r="BH165" s="27"/>
      <c r="BI165" s="29">
        <f t="shared" ref="BI165:BJ165" si="3217">BI163/BI162*100-100</f>
        <v>24.289720420360879</v>
      </c>
      <c r="BJ165" s="72">
        <f t="shared" si="3217"/>
        <v>19.174603174603178</v>
      </c>
      <c r="BK165" s="26">
        <f t="shared" ref="BK165:BL165" si="3218">SUM(BK158:BK164)</f>
        <v>0</v>
      </c>
      <c r="BL165" s="27">
        <f t="shared" si="3218"/>
        <v>0</v>
      </c>
      <c r="BM165" s="27"/>
      <c r="BN165" s="27"/>
      <c r="BO165" s="27">
        <f t="shared" ref="BO165" si="3219">SUM(BO158:BO164)</f>
        <v>0</v>
      </c>
      <c r="BP165" s="28" t="e">
        <f t="shared" ref="BP165" si="3220">((BO165+BQ165)/7)/BM164</f>
        <v>#DIV/0!</v>
      </c>
      <c r="BQ165" s="27">
        <f t="shared" ref="BQ165" si="3221">SUM(BQ158:BQ164)</f>
        <v>0</v>
      </c>
      <c r="BR165" s="28" t="e">
        <f t="shared" ref="BR165" si="3222">(BQ165/(BQ165+BO165))</f>
        <v>#DIV/0!</v>
      </c>
      <c r="BS165" s="27"/>
      <c r="BT165" s="27"/>
      <c r="BU165" s="29" t="e">
        <f t="shared" ref="BU165:BV165" si="3223">BU163/BU162*100-100</f>
        <v>#DIV/0!</v>
      </c>
      <c r="BV165" s="72" t="e">
        <f t="shared" si="3223"/>
        <v>#DIV/0!</v>
      </c>
      <c r="BW165" s="26">
        <f t="shared" ref="BW165:BX165" si="3224">SUM(BW158:BW164)</f>
        <v>0</v>
      </c>
      <c r="BX165" s="27">
        <f t="shared" si="3224"/>
        <v>0</v>
      </c>
      <c r="BY165" s="27"/>
      <c r="BZ165" s="27"/>
      <c r="CA165" s="27">
        <f t="shared" ref="CA165" si="3225">SUM(CA158:CA164)</f>
        <v>0</v>
      </c>
      <c r="CB165" s="28" t="e">
        <f t="shared" ref="CB165" si="3226">((CA165+CC165)/7)/BY164</f>
        <v>#DIV/0!</v>
      </c>
      <c r="CC165" s="27">
        <f t="shared" ref="CC165" si="3227">SUM(CC158:CC164)</f>
        <v>0</v>
      </c>
      <c r="CD165" s="28" t="e">
        <f t="shared" ref="CD165" si="3228">(CC165/(CC165+CA165))</f>
        <v>#DIV/0!</v>
      </c>
      <c r="CE165" s="27"/>
      <c r="CF165" s="27"/>
      <c r="CG165" s="29" t="e">
        <f t="shared" ref="CG165:CH165" si="3229">CG163/CG162*100-100</f>
        <v>#DIV/0!</v>
      </c>
      <c r="CH165" s="72" t="e">
        <f t="shared" si="3229"/>
        <v>#DIV/0!</v>
      </c>
      <c r="CI165" s="26">
        <f t="shared" ref="CI165:CJ165" si="3230">SUM(CI158:CI164)</f>
        <v>0</v>
      </c>
      <c r="CJ165" s="27">
        <f t="shared" si="3230"/>
        <v>0</v>
      </c>
      <c r="CK165" s="27"/>
      <c r="CL165" s="27"/>
      <c r="CM165" s="27">
        <f t="shared" ref="CM165" si="3231">SUM(CM158:CM164)</f>
        <v>0</v>
      </c>
      <c r="CN165" s="28" t="e">
        <f t="shared" ref="CN165" si="3232">((CM165+CO165)/7)/CK164</f>
        <v>#DIV/0!</v>
      </c>
      <c r="CO165" s="27">
        <f t="shared" ref="CO165" si="3233">SUM(CO158:CO164)</f>
        <v>0</v>
      </c>
      <c r="CP165" s="28" t="e">
        <f t="shared" ref="CP165" si="3234">(CO165/(CO165+CM165))</f>
        <v>#DIV/0!</v>
      </c>
      <c r="CQ165" s="27"/>
      <c r="CR165" s="27"/>
      <c r="CS165" s="29" t="e">
        <f t="shared" ref="CS165:CT165" si="3235">CS163/CS162*100-100</f>
        <v>#DIV/0!</v>
      </c>
      <c r="CT165" s="72" t="e">
        <f t="shared" si="3235"/>
        <v>#DIV/0!</v>
      </c>
      <c r="CU165" s="26">
        <f t="shared" ref="CU165:CV165" si="3236">SUM(CU158:CU164)</f>
        <v>0</v>
      </c>
      <c r="CV165" s="27">
        <f t="shared" si="3236"/>
        <v>0</v>
      </c>
      <c r="CW165" s="27"/>
      <c r="CX165" s="27"/>
      <c r="CY165" s="27">
        <f t="shared" ref="CY165" si="3237">SUM(CY158:CY164)</f>
        <v>0</v>
      </c>
      <c r="CZ165" s="28" t="e">
        <f t="shared" ref="CZ165" si="3238">((CY165+DA165)/7)/CW164</f>
        <v>#DIV/0!</v>
      </c>
      <c r="DA165" s="27">
        <f t="shared" ref="DA165" si="3239">SUM(DA158:DA164)</f>
        <v>0</v>
      </c>
      <c r="DB165" s="28" t="e">
        <f t="shared" ref="DB165" si="3240">(DA165/(DA165+CY165))</f>
        <v>#DIV/0!</v>
      </c>
      <c r="DC165" s="27"/>
      <c r="DD165" s="27"/>
      <c r="DE165" s="29" t="e">
        <f t="shared" ref="DE165:DF165" si="3241">DE163/DE162*100-100</f>
        <v>#DIV/0!</v>
      </c>
      <c r="DF165" s="72" t="e">
        <f t="shared" si="3241"/>
        <v>#DIV/0!</v>
      </c>
      <c r="DG165" s="26">
        <f t="shared" ref="DG165:DH165" si="3242">SUM(DG158:DG164)</f>
        <v>0</v>
      </c>
      <c r="DH165" s="27">
        <f t="shared" si="3242"/>
        <v>0</v>
      </c>
      <c r="DI165" s="27"/>
      <c r="DJ165" s="27"/>
      <c r="DK165" s="27">
        <f t="shared" ref="DK165" si="3243">SUM(DK158:DK164)</f>
        <v>0</v>
      </c>
      <c r="DL165" s="28" t="e">
        <f t="shared" ref="DL165" si="3244">((DK165+DM165)/7)/DI164</f>
        <v>#DIV/0!</v>
      </c>
      <c r="DM165" s="27">
        <f t="shared" ref="DM165" si="3245">SUM(DM158:DM164)</f>
        <v>0</v>
      </c>
      <c r="DN165" s="28" t="e">
        <f t="shared" ref="DN165" si="3246">(DM165/(DM165+DK165))</f>
        <v>#DIV/0!</v>
      </c>
      <c r="DO165" s="27"/>
      <c r="DP165" s="27"/>
      <c r="DQ165" s="29" t="e">
        <f t="shared" ref="DQ165:DR165" si="3247">DQ163/DQ162*100-100</f>
        <v>#DIV/0!</v>
      </c>
      <c r="DR165" s="72" t="e">
        <f t="shared" si="3247"/>
        <v>#DIV/0!</v>
      </c>
      <c r="DS165" s="26">
        <f t="shared" ref="DS165:DT165" si="3248">SUM(DS158:DS164)</f>
        <v>0</v>
      </c>
      <c r="DT165" s="27">
        <f t="shared" si="3248"/>
        <v>0</v>
      </c>
      <c r="DU165" s="27"/>
      <c r="DV165" s="27"/>
      <c r="DW165" s="27">
        <f t="shared" ref="DW165" si="3249">SUM(DW158:DW164)</f>
        <v>0</v>
      </c>
      <c r="DX165" s="28" t="e">
        <f t="shared" ref="DX165" si="3250">((DW165+DY165)/7)/DU164</f>
        <v>#DIV/0!</v>
      </c>
      <c r="DY165" s="27">
        <f t="shared" ref="DY165" si="3251">SUM(DY158:DY164)</f>
        <v>0</v>
      </c>
      <c r="DZ165" s="28" t="e">
        <f t="shared" ref="DZ165" si="3252">(DY165/(DY165+DW165))</f>
        <v>#DIV/0!</v>
      </c>
      <c r="EA165" s="27"/>
      <c r="EB165" s="27"/>
      <c r="EC165" s="29" t="e">
        <f t="shared" ref="EC165:ED165" si="3253">EC163/EC162*100-100</f>
        <v>#DIV/0!</v>
      </c>
      <c r="ED165" s="72" t="e">
        <f t="shared" si="3253"/>
        <v>#DIV/0!</v>
      </c>
      <c r="EE165" s="26">
        <f t="shared" ref="EE165:EF165" si="3254">SUM(EE158:EE164)</f>
        <v>0</v>
      </c>
      <c r="EF165" s="27">
        <f t="shared" si="3254"/>
        <v>0</v>
      </c>
      <c r="EG165" s="27"/>
      <c r="EH165" s="27"/>
      <c r="EI165" s="27">
        <f t="shared" ref="EI165" si="3255">SUM(EI158:EI164)</f>
        <v>0</v>
      </c>
      <c r="EJ165" s="28" t="e">
        <f t="shared" ref="EJ165" si="3256">((EI165+EK165)/7)/EG164</f>
        <v>#DIV/0!</v>
      </c>
      <c r="EK165" s="27">
        <f t="shared" ref="EK165" si="3257">SUM(EK158:EK164)</f>
        <v>0</v>
      </c>
      <c r="EL165" s="28" t="e">
        <f t="shared" ref="EL165" si="3258">(EK165/(EK165+EI165))</f>
        <v>#DIV/0!</v>
      </c>
      <c r="EM165" s="27"/>
      <c r="EN165" s="27"/>
      <c r="EO165" s="29" t="e">
        <f t="shared" ref="EO165:EP165" si="3259">EO163/EO162*100-100</f>
        <v>#DIV/0!</v>
      </c>
      <c r="EP165" s="72" t="e">
        <f t="shared" si="3259"/>
        <v>#DIV/0!</v>
      </c>
      <c r="EQ165" s="26">
        <f t="shared" ref="EQ165:ER165" si="3260">SUM(EQ158:EQ164)</f>
        <v>0</v>
      </c>
      <c r="ER165" s="27">
        <f t="shared" si="3260"/>
        <v>0</v>
      </c>
      <c r="ES165" s="27"/>
      <c r="ET165" s="27"/>
      <c r="EU165" s="27">
        <f t="shared" ref="EU165" si="3261">SUM(EU158:EU164)</f>
        <v>0</v>
      </c>
      <c r="EV165" s="28" t="e">
        <f t="shared" ref="EV165" si="3262">((EU165+EW165)/7)/ES164</f>
        <v>#DIV/0!</v>
      </c>
      <c r="EW165" s="27">
        <f t="shared" ref="EW165" si="3263">SUM(EW158:EW164)</f>
        <v>0</v>
      </c>
      <c r="EX165" s="28" t="e">
        <f t="shared" ref="EX165" si="3264">(EW165/(EW165+EU165))</f>
        <v>#DIV/0!</v>
      </c>
      <c r="EY165" s="27"/>
      <c r="EZ165" s="27"/>
      <c r="FA165" s="29" t="e">
        <f t="shared" ref="FA165:FB165" si="3265">FA163/FA162*100-100</f>
        <v>#DIV/0!</v>
      </c>
      <c r="FB165" s="72" t="e">
        <f t="shared" si="3265"/>
        <v>#DIV/0!</v>
      </c>
      <c r="FC165" s="26">
        <f t="shared" ref="FC165:FD165" si="3266">SUM(FC158:FC164)</f>
        <v>0</v>
      </c>
      <c r="FD165" s="27">
        <f t="shared" si="3266"/>
        <v>0</v>
      </c>
      <c r="FE165" s="27"/>
      <c r="FF165" s="27"/>
      <c r="FG165" s="27">
        <f t="shared" ref="FG165" si="3267">SUM(FG158:FG164)</f>
        <v>0</v>
      </c>
      <c r="FH165" s="28" t="e">
        <f t="shared" ref="FH165" si="3268">((FG165+FI165)/7)/FE164</f>
        <v>#DIV/0!</v>
      </c>
      <c r="FI165" s="27">
        <f t="shared" ref="FI165" si="3269">SUM(FI158:FI164)</f>
        <v>0</v>
      </c>
      <c r="FJ165" s="28" t="e">
        <f t="shared" ref="FJ165" si="3270">(FI165/(FI165+FG165))</f>
        <v>#DIV/0!</v>
      </c>
      <c r="FK165" s="27"/>
      <c r="FL165" s="27"/>
      <c r="FM165" s="29" t="e">
        <f t="shared" ref="FM165:FN165" si="3271">FM163/FM162*100-100</f>
        <v>#DIV/0!</v>
      </c>
      <c r="FN165" s="72" t="e">
        <f t="shared" si="3271"/>
        <v>#DIV/0!</v>
      </c>
      <c r="FO165" s="26">
        <f t="shared" ref="FO165:FP165" si="3272">SUM(FO158:FO164)</f>
        <v>0</v>
      </c>
      <c r="FP165" s="27">
        <f t="shared" si="3272"/>
        <v>0</v>
      </c>
      <c r="FQ165" s="27"/>
      <c r="FR165" s="27"/>
      <c r="FS165" s="27">
        <f t="shared" ref="FS165" si="3273">SUM(FS158:FS164)</f>
        <v>0</v>
      </c>
      <c r="FT165" s="28" t="e">
        <f t="shared" ref="FT165" si="3274">((FS165+FU165)/7)/FQ164</f>
        <v>#DIV/0!</v>
      </c>
      <c r="FU165" s="27">
        <f t="shared" ref="FU165" si="3275">SUM(FU158:FU164)</f>
        <v>0</v>
      </c>
      <c r="FV165" s="28" t="e">
        <f t="shared" ref="FV165" si="3276">(FU165/(FU165+FS165))</f>
        <v>#DIV/0!</v>
      </c>
      <c r="FW165" s="27"/>
      <c r="FX165" s="27"/>
      <c r="FY165" s="29" t="e">
        <f t="shared" ref="FY165:FZ165" si="3277">FY163/FY162*100-100</f>
        <v>#DIV/0!</v>
      </c>
      <c r="FZ165" s="72" t="e">
        <f t="shared" si="3277"/>
        <v>#DIV/0!</v>
      </c>
      <c r="GA165" s="26">
        <f t="shared" ref="GA165:GB165" si="3278">SUM(GA158:GA164)</f>
        <v>0</v>
      </c>
      <c r="GB165" s="27">
        <f t="shared" si="3278"/>
        <v>0</v>
      </c>
      <c r="GC165" s="27"/>
      <c r="GD165" s="27"/>
      <c r="GE165" s="27">
        <f t="shared" ref="GE165" si="3279">SUM(GE158:GE164)</f>
        <v>0</v>
      </c>
      <c r="GF165" s="28" t="e">
        <f t="shared" ref="GF165" si="3280">((GE165+GG165)/7)/GC164</f>
        <v>#DIV/0!</v>
      </c>
      <c r="GG165" s="27">
        <f t="shared" ref="GG165" si="3281">SUM(GG158:GG164)</f>
        <v>0</v>
      </c>
      <c r="GH165" s="28" t="e">
        <f t="shared" ref="GH165" si="3282">(GG165/(GG165+GE165))</f>
        <v>#DIV/0!</v>
      </c>
      <c r="GI165" s="27"/>
      <c r="GJ165" s="27"/>
      <c r="GK165" s="29" t="e">
        <f t="shared" ref="GK165:GL165" si="3283">GK163/GK162*100-100</f>
        <v>#DIV/0!</v>
      </c>
      <c r="GL165" s="72" t="e">
        <f t="shared" si="3283"/>
        <v>#DIV/0!</v>
      </c>
      <c r="GM165" s="26">
        <f t="shared" ref="GM165:GN165" si="3284">SUM(GM158:GM164)</f>
        <v>0</v>
      </c>
      <c r="GN165" s="27">
        <f t="shared" si="3284"/>
        <v>0</v>
      </c>
      <c r="GO165" s="27"/>
      <c r="GP165" s="27"/>
      <c r="GQ165" s="27">
        <f t="shared" ref="GQ165" si="3285">SUM(GQ158:GQ164)</f>
        <v>0</v>
      </c>
      <c r="GR165" s="28" t="e">
        <f t="shared" ref="GR165" si="3286">((GQ165+GS165)/7)/GO164</f>
        <v>#DIV/0!</v>
      </c>
      <c r="GS165" s="27">
        <f t="shared" ref="GS165" si="3287">SUM(GS158:GS164)</f>
        <v>0</v>
      </c>
      <c r="GT165" s="28" t="e">
        <f t="shared" ref="GT165" si="3288">(GS165/(GS165+GQ165))</f>
        <v>#DIV/0!</v>
      </c>
      <c r="GU165" s="27"/>
      <c r="GV165" s="27"/>
      <c r="GW165" s="29" t="e">
        <f t="shared" ref="GW165:GX165" si="3289">GW163/GW162*100-100</f>
        <v>#DIV/0!</v>
      </c>
      <c r="GX165" s="72" t="e">
        <f t="shared" si="3289"/>
        <v>#DIV/0!</v>
      </c>
      <c r="GY165" s="26">
        <f t="shared" ref="GY165:GZ165" si="3290">SUM(GY158:GY164)</f>
        <v>0</v>
      </c>
      <c r="GZ165" s="27">
        <f t="shared" si="3290"/>
        <v>0</v>
      </c>
      <c r="HA165" s="27"/>
      <c r="HB165" s="27"/>
      <c r="HC165" s="27">
        <f t="shared" ref="HC165" si="3291">SUM(HC158:HC164)</f>
        <v>0</v>
      </c>
      <c r="HD165" s="28" t="e">
        <f t="shared" ref="HD165" si="3292">((HC165+HE165)/7)/HA164</f>
        <v>#DIV/0!</v>
      </c>
      <c r="HE165" s="27">
        <f t="shared" ref="HE165" si="3293">SUM(HE158:HE164)</f>
        <v>0</v>
      </c>
      <c r="HF165" s="28" t="e">
        <f t="shared" ref="HF165" si="3294">(HE165/(HE165+HC165))</f>
        <v>#DIV/0!</v>
      </c>
      <c r="HG165" s="27"/>
      <c r="HH165" s="27"/>
      <c r="HI165" s="29" t="e">
        <f t="shared" ref="HI165:HJ165" si="3295">HI163/HI162*100-100</f>
        <v>#DIV/0!</v>
      </c>
      <c r="HJ165" s="72" t="e">
        <f t="shared" si="3295"/>
        <v>#DIV/0!</v>
      </c>
      <c r="HK165" s="26">
        <f t="shared" si="3168"/>
        <v>109</v>
      </c>
      <c r="HL165" s="27">
        <f t="shared" si="3168"/>
        <v>0</v>
      </c>
      <c r="HM165" s="27">
        <f t="shared" si="3168"/>
        <v>0</v>
      </c>
      <c r="HN165" s="27">
        <f t="shared" si="3168"/>
        <v>0</v>
      </c>
      <c r="HO165" s="27">
        <f t="shared" si="3169"/>
        <v>10623</v>
      </c>
      <c r="HP165" s="216">
        <f>+((HO165)/HM164)/7</f>
        <v>0.47129547471162381</v>
      </c>
      <c r="HQ165" s="62">
        <f t="shared" si="3171"/>
        <v>831</v>
      </c>
      <c r="HR165" s="52">
        <f t="shared" si="3192"/>
        <v>7.8226489692177353E-2</v>
      </c>
      <c r="HS165" s="53">
        <f t="shared" ref="HS165" si="3296">SUM(HS158:HS164)/7</f>
        <v>66.285714285714292</v>
      </c>
      <c r="HT165" s="54">
        <f t="shared" ref="HT165" si="3297">SUM(HT158:HT164)</f>
        <v>9327</v>
      </c>
      <c r="HU165" s="53">
        <f t="shared" ref="HU165" si="3298">AVERAGE(HU158:HU164)</f>
        <v>87.808084441381325</v>
      </c>
      <c r="HV165" s="63">
        <f>HV163/HV162*100-100</f>
        <v>17.863936826834916</v>
      </c>
      <c r="HW165" s="72">
        <f>HW163/HW162*100-100</f>
        <v>10.065573770491795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3299">HK165/HM155</f>
        <v>3.3631595186670783E-2</v>
      </c>
      <c r="HL166" s="68">
        <f t="shared" si="3299"/>
        <v>0</v>
      </c>
      <c r="HM166" s="45"/>
      <c r="HN166" s="45"/>
      <c r="HO166" s="45"/>
      <c r="HP166" s="218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225">
        <v>43</v>
      </c>
      <c r="B167" s="73">
        <f t="shared" ref="B167" si="3300">B164+1</f>
        <v>44554</v>
      </c>
      <c r="C167" s="33"/>
      <c r="D167" s="34"/>
      <c r="E167" s="34">
        <f>E164-C167</f>
        <v>769</v>
      </c>
      <c r="F167" s="34">
        <f>F164-D167</f>
        <v>63</v>
      </c>
      <c r="G167" s="34">
        <v>362</v>
      </c>
      <c r="H167" s="35">
        <f t="shared" ref="H167:H173" si="3301">((G167+I167)/E167)</f>
        <v>0.50585175552665795</v>
      </c>
      <c r="I167" s="34">
        <v>27</v>
      </c>
      <c r="J167" s="35">
        <f>I167/(G167+I167)</f>
        <v>6.9408740359897178E-2</v>
      </c>
      <c r="K167" s="36"/>
      <c r="L167" s="34"/>
      <c r="M167" s="34"/>
      <c r="N167" s="37"/>
      <c r="O167" s="33"/>
      <c r="P167" s="34"/>
      <c r="Q167" s="34">
        <f t="shared" ref="Q167:R167" si="3302">Q164-O167</f>
        <v>785</v>
      </c>
      <c r="R167" s="34">
        <f t="shared" si="3302"/>
        <v>68</v>
      </c>
      <c r="S167" s="34">
        <v>338</v>
      </c>
      <c r="T167" s="35">
        <f t="shared" ref="T167:T173" si="3303">((S167+U167)/Q167)</f>
        <v>0.4713375796178344</v>
      </c>
      <c r="U167" s="34">
        <v>32</v>
      </c>
      <c r="V167" s="35">
        <f t="shared" ref="V167:V173" si="3304">U167/(S167+U167)</f>
        <v>8.6486486486486491E-2</v>
      </c>
      <c r="W167" s="36"/>
      <c r="X167" s="34"/>
      <c r="Y167" s="34"/>
      <c r="Z167" s="37"/>
      <c r="AA167" s="33">
        <v>2</v>
      </c>
      <c r="AB167" s="34">
        <v>1</v>
      </c>
      <c r="AC167" s="34">
        <f t="shared" ref="AC167:AD167" si="3305">AC164-AA167</f>
        <v>128</v>
      </c>
      <c r="AD167" s="34">
        <f t="shared" si="3305"/>
        <v>8</v>
      </c>
      <c r="AE167" s="34">
        <v>18</v>
      </c>
      <c r="AF167" s="35">
        <f t="shared" ref="AF167:AF173" si="3306">((AE167+AG167)/AC167)</f>
        <v>0.1484375</v>
      </c>
      <c r="AG167" s="34">
        <v>1</v>
      </c>
      <c r="AH167" s="35">
        <f t="shared" ref="AH167:AH173" si="3307">AG167/(AE167+AG167)</f>
        <v>5.2631578947368418E-2</v>
      </c>
      <c r="AI167" s="36"/>
      <c r="AJ167" s="34"/>
      <c r="AK167" s="34"/>
      <c r="AL167" s="37"/>
      <c r="AM167" s="33"/>
      <c r="AN167" s="34"/>
      <c r="AO167" s="34">
        <f t="shared" ref="AO167:AP167" si="3308">AO164-AM167</f>
        <v>773</v>
      </c>
      <c r="AP167" s="34">
        <f t="shared" si="3308"/>
        <v>66</v>
      </c>
      <c r="AQ167" s="34">
        <v>334</v>
      </c>
      <c r="AR167" s="35">
        <f t="shared" ref="AR167:AR173" si="3309">((AQ167+AS167)/AO167)</f>
        <v>0.45795601552393272</v>
      </c>
      <c r="AS167" s="34">
        <v>20</v>
      </c>
      <c r="AT167" s="35">
        <f t="shared" ref="AT167:AT173" si="3310">AS167/(AQ167+AS167)</f>
        <v>5.6497175141242938E-2</v>
      </c>
      <c r="AU167" s="36"/>
      <c r="AV167" s="34"/>
      <c r="AW167" s="34"/>
      <c r="AX167" s="37"/>
      <c r="AY167" s="33"/>
      <c r="AZ167" s="34"/>
      <c r="BA167" s="34">
        <f t="shared" ref="BA167:BB167" si="3311">BA164-AY167</f>
        <v>763</v>
      </c>
      <c r="BB167" s="34">
        <f t="shared" si="3311"/>
        <v>64</v>
      </c>
      <c r="BC167" s="34">
        <v>336</v>
      </c>
      <c r="BD167" s="35">
        <f t="shared" ref="BD167:BD173" si="3312">((BC167+BE167)/BA167)</f>
        <v>0.48361730013106158</v>
      </c>
      <c r="BE167" s="34">
        <v>33</v>
      </c>
      <c r="BF167" s="35">
        <f t="shared" ref="BF167:BF173" si="3313">BE167/(BC167+BE167)</f>
        <v>8.943089430894309E-2</v>
      </c>
      <c r="BG167" s="36"/>
      <c r="BH167" s="34"/>
      <c r="BI167" s="34"/>
      <c r="BJ167" s="37"/>
      <c r="BK167" s="33"/>
      <c r="BL167" s="34"/>
      <c r="BM167" s="34">
        <f t="shared" ref="BM167:BN167" si="3314">BM164-BK167</f>
        <v>0</v>
      </c>
      <c r="BN167" s="34">
        <f t="shared" si="3314"/>
        <v>0</v>
      </c>
      <c r="BO167" s="34"/>
      <c r="BP167" s="35" t="e">
        <f t="shared" ref="BP167:BP173" si="3315">((BO167+BQ167)/BM167)</f>
        <v>#DIV/0!</v>
      </c>
      <c r="BQ167" s="34"/>
      <c r="BR167" s="35" t="e">
        <f t="shared" ref="BR167:BR173" si="3316">BQ167/(BO167+BQ167)</f>
        <v>#DIV/0!</v>
      </c>
      <c r="BS167" s="36"/>
      <c r="BT167" s="34"/>
      <c r="BU167" s="34"/>
      <c r="BV167" s="37"/>
      <c r="BW167" s="33"/>
      <c r="BX167" s="34"/>
      <c r="BY167" s="34">
        <f t="shared" ref="BY167:BZ167" si="3317">BY164-BW167</f>
        <v>0</v>
      </c>
      <c r="BZ167" s="34">
        <f t="shared" si="3317"/>
        <v>0</v>
      </c>
      <c r="CA167" s="34"/>
      <c r="CB167" s="35" t="e">
        <f t="shared" ref="CB167:CB173" si="3318">((CA167+CC167)/BY167)</f>
        <v>#DIV/0!</v>
      </c>
      <c r="CC167" s="34"/>
      <c r="CD167" s="35" t="e">
        <f t="shared" ref="CD167:CD173" si="3319">CC167/(CA167+CC167)</f>
        <v>#DIV/0!</v>
      </c>
      <c r="CE167" s="36"/>
      <c r="CF167" s="34"/>
      <c r="CG167" s="34"/>
      <c r="CH167" s="37"/>
      <c r="CI167" s="33"/>
      <c r="CJ167" s="34"/>
      <c r="CK167" s="34">
        <f t="shared" ref="CK167:CL167" si="3320">CK164-CI167</f>
        <v>0</v>
      </c>
      <c r="CL167" s="34">
        <f t="shared" si="3320"/>
        <v>0</v>
      </c>
      <c r="CM167" s="34"/>
      <c r="CN167" s="35" t="e">
        <f t="shared" ref="CN167:CN173" si="3321">((CM167+CO167)/CK167)</f>
        <v>#DIV/0!</v>
      </c>
      <c r="CO167" s="34"/>
      <c r="CP167" s="35" t="e">
        <f t="shared" ref="CP167:CP173" si="3322">CO167/(CM167+CO167)</f>
        <v>#DIV/0!</v>
      </c>
      <c r="CQ167" s="36"/>
      <c r="CR167" s="34"/>
      <c r="CS167" s="34"/>
      <c r="CT167" s="37"/>
      <c r="CU167" s="33"/>
      <c r="CV167" s="34"/>
      <c r="CW167" s="34">
        <f t="shared" ref="CW167:CX167" si="3323">CW164-CU167</f>
        <v>0</v>
      </c>
      <c r="CX167" s="34">
        <f t="shared" si="3323"/>
        <v>0</v>
      </c>
      <c r="CY167" s="34"/>
      <c r="CZ167" s="35" t="e">
        <f t="shared" ref="CZ167:CZ173" si="3324">((CY167+DA167)/CW167)</f>
        <v>#DIV/0!</v>
      </c>
      <c r="DA167" s="34"/>
      <c r="DB167" s="35" t="e">
        <f t="shared" ref="DB167:DB173" si="3325">DA167/(CY167+DA167)</f>
        <v>#DIV/0!</v>
      </c>
      <c r="DC167" s="36"/>
      <c r="DD167" s="34"/>
      <c r="DE167" s="34"/>
      <c r="DF167" s="37"/>
      <c r="DG167" s="33"/>
      <c r="DH167" s="34"/>
      <c r="DI167" s="34">
        <f t="shared" ref="DI167:DJ167" si="3326">DI164-DG167</f>
        <v>0</v>
      </c>
      <c r="DJ167" s="34">
        <f t="shared" si="3326"/>
        <v>0</v>
      </c>
      <c r="DK167" s="34"/>
      <c r="DL167" s="35" t="e">
        <f t="shared" ref="DL167:DL173" si="3327">((DK167+DM167)/DI167)</f>
        <v>#DIV/0!</v>
      </c>
      <c r="DM167" s="34"/>
      <c r="DN167" s="35" t="e">
        <f t="shared" ref="DN167:DN173" si="3328">DM167/(DK167+DM167)</f>
        <v>#DIV/0!</v>
      </c>
      <c r="DO167" s="36"/>
      <c r="DP167" s="34"/>
      <c r="DQ167" s="34"/>
      <c r="DR167" s="37"/>
      <c r="DS167" s="33"/>
      <c r="DT167" s="34"/>
      <c r="DU167" s="34">
        <f t="shared" ref="DU167:DV167" si="3329">DU164-DS167</f>
        <v>0</v>
      </c>
      <c r="DV167" s="34">
        <f t="shared" si="3329"/>
        <v>0</v>
      </c>
      <c r="DW167" s="34"/>
      <c r="DX167" s="35" t="e">
        <f t="shared" ref="DX167:DX173" si="3330">((DW167+DY167)/DU167)</f>
        <v>#DIV/0!</v>
      </c>
      <c r="DY167" s="34"/>
      <c r="DZ167" s="35" t="e">
        <f t="shared" ref="DZ167:DZ173" si="3331">DY167/(DW167+DY167)</f>
        <v>#DIV/0!</v>
      </c>
      <c r="EA167" s="36"/>
      <c r="EB167" s="34"/>
      <c r="EC167" s="34"/>
      <c r="ED167" s="37"/>
      <c r="EE167" s="33"/>
      <c r="EF167" s="34"/>
      <c r="EG167" s="34">
        <f t="shared" ref="EG167:EH167" si="3332">EG164-EE167</f>
        <v>0</v>
      </c>
      <c r="EH167" s="34">
        <f t="shared" si="3332"/>
        <v>0</v>
      </c>
      <c r="EI167" s="34"/>
      <c r="EJ167" s="35" t="e">
        <f t="shared" ref="EJ167:EJ173" si="3333">((EI167+EK167)/EG167)</f>
        <v>#DIV/0!</v>
      </c>
      <c r="EK167" s="34"/>
      <c r="EL167" s="35" t="e">
        <f t="shared" ref="EL167:EL173" si="3334">EK167/(EI167+EK167)</f>
        <v>#DIV/0!</v>
      </c>
      <c r="EM167" s="36"/>
      <c r="EN167" s="34"/>
      <c r="EO167" s="34"/>
      <c r="EP167" s="37"/>
      <c r="EQ167" s="33"/>
      <c r="ER167" s="34"/>
      <c r="ES167" s="34">
        <f t="shared" ref="ES167:ET167" si="3335">ES164-EQ167</f>
        <v>0</v>
      </c>
      <c r="ET167" s="34">
        <f t="shared" si="3335"/>
        <v>0</v>
      </c>
      <c r="EU167" s="34"/>
      <c r="EV167" s="35" t="e">
        <f t="shared" ref="EV167:EV173" si="3336">((EU167+EW167)/ES167)</f>
        <v>#DIV/0!</v>
      </c>
      <c r="EW167" s="34"/>
      <c r="EX167" s="35" t="e">
        <f t="shared" ref="EX167:EX173" si="3337">EW167/(EU167+EW167)</f>
        <v>#DIV/0!</v>
      </c>
      <c r="EY167" s="36"/>
      <c r="EZ167" s="34"/>
      <c r="FA167" s="34"/>
      <c r="FB167" s="37"/>
      <c r="FC167" s="33"/>
      <c r="FD167" s="34"/>
      <c r="FE167" s="34">
        <f t="shared" ref="FE167:FF167" si="3338">FE164-FC167</f>
        <v>0</v>
      </c>
      <c r="FF167" s="34">
        <f t="shared" si="3338"/>
        <v>0</v>
      </c>
      <c r="FG167" s="34"/>
      <c r="FH167" s="35" t="e">
        <f t="shared" ref="FH167:FH173" si="3339">((FG167+FI167)/FE167)</f>
        <v>#DIV/0!</v>
      </c>
      <c r="FI167" s="34"/>
      <c r="FJ167" s="35" t="e">
        <f t="shared" ref="FJ167:FJ173" si="3340">FI167/(FG167+FI167)</f>
        <v>#DIV/0!</v>
      </c>
      <c r="FK167" s="36"/>
      <c r="FL167" s="34"/>
      <c r="FM167" s="34"/>
      <c r="FN167" s="37"/>
      <c r="FO167" s="33"/>
      <c r="FP167" s="34"/>
      <c r="FQ167" s="34">
        <f t="shared" ref="FQ167:FR167" si="3341">FQ164-FO167</f>
        <v>0</v>
      </c>
      <c r="FR167" s="34">
        <f t="shared" si="3341"/>
        <v>0</v>
      </c>
      <c r="FS167" s="34"/>
      <c r="FT167" s="35" t="e">
        <f t="shared" ref="FT167:FT173" si="3342">((FS167+FU167)/FQ167)</f>
        <v>#DIV/0!</v>
      </c>
      <c r="FU167" s="34"/>
      <c r="FV167" s="35" t="e">
        <f t="shared" ref="FV167:FV173" si="3343">FU167/(FS167+FU167)</f>
        <v>#DIV/0!</v>
      </c>
      <c r="FW167" s="36"/>
      <c r="FX167" s="34"/>
      <c r="FY167" s="34"/>
      <c r="FZ167" s="37"/>
      <c r="GA167" s="33"/>
      <c r="GB167" s="34"/>
      <c r="GC167" s="34">
        <f t="shared" ref="GC167:GD167" si="3344">GC164-GA167</f>
        <v>0</v>
      </c>
      <c r="GD167" s="34">
        <f t="shared" si="3344"/>
        <v>0</v>
      </c>
      <c r="GE167" s="34"/>
      <c r="GF167" s="35" t="e">
        <f t="shared" ref="GF167:GF173" si="3345">((GE167+GG167)/GC167)</f>
        <v>#DIV/0!</v>
      </c>
      <c r="GG167" s="34"/>
      <c r="GH167" s="35" t="e">
        <f t="shared" ref="GH167:GH173" si="3346">GG167/(GE167+GG167)</f>
        <v>#DIV/0!</v>
      </c>
      <c r="GI167" s="36"/>
      <c r="GJ167" s="34"/>
      <c r="GK167" s="34"/>
      <c r="GL167" s="37"/>
      <c r="GM167" s="33"/>
      <c r="GN167" s="34"/>
      <c r="GO167" s="34">
        <f t="shared" ref="GO167:GP167" si="3347">GO164-GM167</f>
        <v>0</v>
      </c>
      <c r="GP167" s="34">
        <f t="shared" si="3347"/>
        <v>0</v>
      </c>
      <c r="GQ167" s="34"/>
      <c r="GR167" s="35" t="e">
        <f t="shared" ref="GR167:GR173" si="3348">((GQ167+GS167)/GO167)</f>
        <v>#DIV/0!</v>
      </c>
      <c r="GS167" s="34"/>
      <c r="GT167" s="35" t="e">
        <f t="shared" ref="GT167:GT173" si="3349">GS167/(GQ167+GS167)</f>
        <v>#DIV/0!</v>
      </c>
      <c r="GU167" s="36"/>
      <c r="GV167" s="34"/>
      <c r="GW167" s="34"/>
      <c r="GX167" s="37"/>
      <c r="GY167" s="33"/>
      <c r="GZ167" s="34"/>
      <c r="HA167" s="34">
        <f t="shared" ref="HA167:HB167" si="3350">HA164-GY167</f>
        <v>0</v>
      </c>
      <c r="HB167" s="34">
        <f t="shared" si="3350"/>
        <v>0</v>
      </c>
      <c r="HC167" s="34"/>
      <c r="HD167" s="35" t="e">
        <f t="shared" ref="HD167:HD173" si="3351">((HC167+HE167)/HA167)</f>
        <v>#DIV/0!</v>
      </c>
      <c r="HE167" s="34"/>
      <c r="HF167" s="35" t="e">
        <f t="shared" ref="HF167:HF173" si="3352">HE167/(HC167+HE167)</f>
        <v>#DIV/0!</v>
      </c>
      <c r="HG167" s="36"/>
      <c r="HH167" s="34"/>
      <c r="HI167" s="34"/>
      <c r="HJ167" s="37"/>
      <c r="HK167" s="33">
        <f t="shared" ref="HK167:HN174" si="3353">+C167+O167+AA167+AM167+AY167+BK167+BW167+CI167+CU167+DG167+DS167+EE167+EQ167+FC167+FO167+GA167+GM167+GY167</f>
        <v>2</v>
      </c>
      <c r="HL167" s="34">
        <f t="shared" si="3353"/>
        <v>1</v>
      </c>
      <c r="HM167" s="34">
        <f t="shared" si="3353"/>
        <v>3218</v>
      </c>
      <c r="HN167" s="34">
        <f t="shared" si="3353"/>
        <v>269</v>
      </c>
      <c r="HO167" s="34">
        <f t="shared" ref="HO167:HO174" si="3354">+G167+S167+AE167+AQ167+BC167+BO167+CA167+CM167+CY167+DK167+DW167+EI167+EU167+FG167+FS167+GE167+GQ167+HC167+I167+U167+AG167+AS167+BE167+BQ167+CC167+CO167+DA167+DM167+DY167+EK167+EW167+FI167+FU167+GG167+GS167+HE167</f>
        <v>1501</v>
      </c>
      <c r="HP167" s="214">
        <f t="shared" ref="HP167:HP168" si="3355">+(HO167)/HM167</f>
        <v>0.46643878185208204</v>
      </c>
      <c r="HQ167" s="48">
        <f t="shared" ref="HQ167:HQ174" si="3356">+I167+U167+AG167+AS167+BE167+BQ167+CC167+CO167+DA167+DM167+DY167+EK167+EW167+FI167+FU167+GG167+GS167+HE167</f>
        <v>113</v>
      </c>
      <c r="HR167" s="35">
        <f>+(HQ167/(HO167))</f>
        <v>7.5283144570286481E-2</v>
      </c>
      <c r="HS167" s="49">
        <v>66.8</v>
      </c>
      <c r="HT167" s="50">
        <v>1314</v>
      </c>
      <c r="HU167" s="49">
        <f t="shared" ref="HU167:HU173" si="3357">+HT167/HO167*100</f>
        <v>87.541638907395068</v>
      </c>
      <c r="HV167" s="48"/>
      <c r="HW167" s="37"/>
    </row>
    <row r="168" spans="1:231" ht="18.75" x14ac:dyDescent="0.25">
      <c r="A168" s="226"/>
      <c r="B168" s="41">
        <f t="shared" si="2452"/>
        <v>44555</v>
      </c>
      <c r="C168" s="10"/>
      <c r="D168" s="11"/>
      <c r="E168" s="74">
        <f t="shared" ref="E168:F172" si="3358">E167-C168</f>
        <v>769</v>
      </c>
      <c r="F168" s="74">
        <f t="shared" si="3358"/>
        <v>63</v>
      </c>
      <c r="G168" s="11">
        <v>376</v>
      </c>
      <c r="H168" s="12">
        <f t="shared" si="3301"/>
        <v>0.51625487646293888</v>
      </c>
      <c r="I168" s="11">
        <v>21</v>
      </c>
      <c r="J168" s="12">
        <f t="shared" ref="J168:J173" si="3359">I168/(G168+I168)</f>
        <v>5.2896725440806043E-2</v>
      </c>
      <c r="K168" s="13"/>
      <c r="L168" s="11"/>
      <c r="M168" s="11"/>
      <c r="N168" s="14"/>
      <c r="O168" s="10"/>
      <c r="P168" s="11"/>
      <c r="Q168" s="74">
        <f t="shared" ref="Q168:R173" si="3360">Q167-O168</f>
        <v>785</v>
      </c>
      <c r="R168" s="74">
        <f t="shared" si="3360"/>
        <v>68</v>
      </c>
      <c r="S168" s="11">
        <v>350</v>
      </c>
      <c r="T168" s="12">
        <f t="shared" si="3303"/>
        <v>0.47261146496815287</v>
      </c>
      <c r="U168" s="11">
        <v>21</v>
      </c>
      <c r="V168" s="12">
        <f t="shared" si="3304"/>
        <v>5.6603773584905662E-2</v>
      </c>
      <c r="W168" s="13"/>
      <c r="X168" s="11"/>
      <c r="Y168" s="11"/>
      <c r="Z168" s="14"/>
      <c r="AA168" s="10"/>
      <c r="AB168" s="11"/>
      <c r="AC168" s="74">
        <f t="shared" ref="AC168:AD173" si="3361">AC167-AA168</f>
        <v>128</v>
      </c>
      <c r="AD168" s="74">
        <f t="shared" si="3361"/>
        <v>8</v>
      </c>
      <c r="AE168" s="11">
        <v>21</v>
      </c>
      <c r="AF168" s="12">
        <f t="shared" si="3306"/>
        <v>0.171875</v>
      </c>
      <c r="AG168" s="11">
        <v>1</v>
      </c>
      <c r="AH168" s="12">
        <f t="shared" si="3307"/>
        <v>4.5454545454545456E-2</v>
      </c>
      <c r="AI168" s="13"/>
      <c r="AJ168" s="11"/>
      <c r="AK168" s="11"/>
      <c r="AL168" s="14"/>
      <c r="AM168" s="10"/>
      <c r="AN168" s="11"/>
      <c r="AO168" s="74">
        <f t="shared" ref="AO168:AP173" si="3362">AO167-AM168</f>
        <v>773</v>
      </c>
      <c r="AP168" s="74">
        <f t="shared" si="3362"/>
        <v>66</v>
      </c>
      <c r="AQ168" s="11">
        <v>347</v>
      </c>
      <c r="AR168" s="12">
        <f t="shared" si="3309"/>
        <v>0.48512289780077622</v>
      </c>
      <c r="AS168" s="11">
        <v>28</v>
      </c>
      <c r="AT168" s="12">
        <f t="shared" si="3310"/>
        <v>7.4666666666666673E-2</v>
      </c>
      <c r="AU168" s="13"/>
      <c r="AV168" s="11"/>
      <c r="AW168" s="11"/>
      <c r="AX168" s="14"/>
      <c r="AY168" s="10"/>
      <c r="AZ168" s="11"/>
      <c r="BA168" s="74">
        <f t="shared" ref="BA168:BB173" si="3363">BA167-AY168</f>
        <v>763</v>
      </c>
      <c r="BB168" s="74">
        <f t="shared" si="3363"/>
        <v>64</v>
      </c>
      <c r="BC168" s="11">
        <v>317</v>
      </c>
      <c r="BD168" s="12">
        <f t="shared" si="3312"/>
        <v>0.4600262123197903</v>
      </c>
      <c r="BE168" s="11">
        <v>34</v>
      </c>
      <c r="BF168" s="12">
        <f t="shared" si="3313"/>
        <v>9.686609686609686E-2</v>
      </c>
      <c r="BG168" s="13"/>
      <c r="BH168" s="11"/>
      <c r="BI168" s="11"/>
      <c r="BJ168" s="14"/>
      <c r="BK168" s="10"/>
      <c r="BL168" s="11"/>
      <c r="BM168" s="74">
        <f t="shared" ref="BM168:BN173" si="3364">BM167-BK168</f>
        <v>0</v>
      </c>
      <c r="BN168" s="74">
        <f t="shared" si="3364"/>
        <v>0</v>
      </c>
      <c r="BO168" s="11"/>
      <c r="BP168" s="12" t="e">
        <f t="shared" si="3315"/>
        <v>#DIV/0!</v>
      </c>
      <c r="BQ168" s="11"/>
      <c r="BR168" s="12" t="e">
        <f t="shared" si="3316"/>
        <v>#DIV/0!</v>
      </c>
      <c r="BS168" s="13"/>
      <c r="BT168" s="11"/>
      <c r="BU168" s="11"/>
      <c r="BV168" s="14"/>
      <c r="BW168" s="10"/>
      <c r="BX168" s="11"/>
      <c r="BY168" s="74">
        <f t="shared" ref="BY168:BZ173" si="3365">BY167-BW168</f>
        <v>0</v>
      </c>
      <c r="BZ168" s="74">
        <f t="shared" si="3365"/>
        <v>0</v>
      </c>
      <c r="CA168" s="11"/>
      <c r="CB168" s="12" t="e">
        <f t="shared" si="3318"/>
        <v>#DIV/0!</v>
      </c>
      <c r="CC168" s="11"/>
      <c r="CD168" s="12" t="e">
        <f t="shared" si="3319"/>
        <v>#DIV/0!</v>
      </c>
      <c r="CE168" s="13"/>
      <c r="CF168" s="11"/>
      <c r="CG168" s="11"/>
      <c r="CH168" s="14"/>
      <c r="CI168" s="10"/>
      <c r="CJ168" s="11"/>
      <c r="CK168" s="74">
        <f t="shared" ref="CK168:CL173" si="3366">CK167-CI168</f>
        <v>0</v>
      </c>
      <c r="CL168" s="74">
        <f t="shared" si="3366"/>
        <v>0</v>
      </c>
      <c r="CM168" s="11"/>
      <c r="CN168" s="12" t="e">
        <f t="shared" si="3321"/>
        <v>#DIV/0!</v>
      </c>
      <c r="CO168" s="11"/>
      <c r="CP168" s="12" t="e">
        <f t="shared" si="3322"/>
        <v>#DIV/0!</v>
      </c>
      <c r="CQ168" s="13"/>
      <c r="CR168" s="11"/>
      <c r="CS168" s="11"/>
      <c r="CT168" s="14"/>
      <c r="CU168" s="10"/>
      <c r="CV168" s="11"/>
      <c r="CW168" s="74">
        <f t="shared" ref="CW168:CX173" si="3367">CW167-CU168</f>
        <v>0</v>
      </c>
      <c r="CX168" s="74">
        <f t="shared" si="3367"/>
        <v>0</v>
      </c>
      <c r="CY168" s="11"/>
      <c r="CZ168" s="12" t="e">
        <f t="shared" si="3324"/>
        <v>#DIV/0!</v>
      </c>
      <c r="DA168" s="11"/>
      <c r="DB168" s="12" t="e">
        <f t="shared" si="3325"/>
        <v>#DIV/0!</v>
      </c>
      <c r="DC168" s="13"/>
      <c r="DD168" s="11"/>
      <c r="DE168" s="11"/>
      <c r="DF168" s="14"/>
      <c r="DG168" s="10"/>
      <c r="DH168" s="11"/>
      <c r="DI168" s="74">
        <f t="shared" ref="DI168:DJ173" si="3368">DI167-DG168</f>
        <v>0</v>
      </c>
      <c r="DJ168" s="74">
        <f t="shared" si="3368"/>
        <v>0</v>
      </c>
      <c r="DK168" s="11"/>
      <c r="DL168" s="12" t="e">
        <f t="shared" si="3327"/>
        <v>#DIV/0!</v>
      </c>
      <c r="DM168" s="11"/>
      <c r="DN168" s="12" t="e">
        <f t="shared" si="3328"/>
        <v>#DIV/0!</v>
      </c>
      <c r="DO168" s="13"/>
      <c r="DP168" s="11"/>
      <c r="DQ168" s="11"/>
      <c r="DR168" s="14"/>
      <c r="DS168" s="10"/>
      <c r="DT168" s="11"/>
      <c r="DU168" s="74">
        <f t="shared" ref="DU168:DV173" si="3369">DU167-DS168</f>
        <v>0</v>
      </c>
      <c r="DV168" s="74">
        <f t="shared" si="3369"/>
        <v>0</v>
      </c>
      <c r="DW168" s="11"/>
      <c r="DX168" s="12" t="e">
        <f t="shared" si="3330"/>
        <v>#DIV/0!</v>
      </c>
      <c r="DY168" s="11"/>
      <c r="DZ168" s="12" t="e">
        <f t="shared" si="3331"/>
        <v>#DIV/0!</v>
      </c>
      <c r="EA168" s="13"/>
      <c r="EB168" s="11"/>
      <c r="EC168" s="11"/>
      <c r="ED168" s="14"/>
      <c r="EE168" s="10"/>
      <c r="EF168" s="11"/>
      <c r="EG168" s="74">
        <f t="shared" ref="EG168:EH173" si="3370">EG167-EE168</f>
        <v>0</v>
      </c>
      <c r="EH168" s="74">
        <f t="shared" si="3370"/>
        <v>0</v>
      </c>
      <c r="EI168" s="11"/>
      <c r="EJ168" s="12" t="e">
        <f t="shared" si="3333"/>
        <v>#DIV/0!</v>
      </c>
      <c r="EK168" s="11"/>
      <c r="EL168" s="12" t="e">
        <f t="shared" si="3334"/>
        <v>#DIV/0!</v>
      </c>
      <c r="EM168" s="13"/>
      <c r="EN168" s="11"/>
      <c r="EO168" s="11"/>
      <c r="EP168" s="14"/>
      <c r="EQ168" s="10"/>
      <c r="ER168" s="11"/>
      <c r="ES168" s="74">
        <f t="shared" ref="ES168:ET173" si="3371">ES167-EQ168</f>
        <v>0</v>
      </c>
      <c r="ET168" s="74">
        <f t="shared" si="3371"/>
        <v>0</v>
      </c>
      <c r="EU168" s="11"/>
      <c r="EV168" s="12" t="e">
        <f t="shared" si="3336"/>
        <v>#DIV/0!</v>
      </c>
      <c r="EW168" s="11"/>
      <c r="EX168" s="12" t="e">
        <f t="shared" si="3337"/>
        <v>#DIV/0!</v>
      </c>
      <c r="EY168" s="13"/>
      <c r="EZ168" s="11"/>
      <c r="FA168" s="11"/>
      <c r="FB168" s="14"/>
      <c r="FC168" s="10"/>
      <c r="FD168" s="11"/>
      <c r="FE168" s="74">
        <f t="shared" ref="FE168:FF173" si="3372">FE167-FC168</f>
        <v>0</v>
      </c>
      <c r="FF168" s="74">
        <f t="shared" si="3372"/>
        <v>0</v>
      </c>
      <c r="FG168" s="11"/>
      <c r="FH168" s="12" t="e">
        <f t="shared" si="3339"/>
        <v>#DIV/0!</v>
      </c>
      <c r="FI168" s="11"/>
      <c r="FJ168" s="12" t="e">
        <f t="shared" si="3340"/>
        <v>#DIV/0!</v>
      </c>
      <c r="FK168" s="13"/>
      <c r="FL168" s="11"/>
      <c r="FM168" s="11"/>
      <c r="FN168" s="14"/>
      <c r="FO168" s="10"/>
      <c r="FP168" s="11"/>
      <c r="FQ168" s="74">
        <f t="shared" ref="FQ168:FR173" si="3373">FQ167-FO168</f>
        <v>0</v>
      </c>
      <c r="FR168" s="74">
        <f t="shared" si="3373"/>
        <v>0</v>
      </c>
      <c r="FS168" s="11"/>
      <c r="FT168" s="12" t="e">
        <f t="shared" si="3342"/>
        <v>#DIV/0!</v>
      </c>
      <c r="FU168" s="11"/>
      <c r="FV168" s="12" t="e">
        <f t="shared" si="3343"/>
        <v>#DIV/0!</v>
      </c>
      <c r="FW168" s="13"/>
      <c r="FX168" s="11"/>
      <c r="FY168" s="11"/>
      <c r="FZ168" s="14"/>
      <c r="GA168" s="10"/>
      <c r="GB168" s="11"/>
      <c r="GC168" s="74">
        <f t="shared" ref="GC168:GD173" si="3374">GC167-GA168</f>
        <v>0</v>
      </c>
      <c r="GD168" s="74">
        <f t="shared" si="3374"/>
        <v>0</v>
      </c>
      <c r="GE168" s="11"/>
      <c r="GF168" s="12" t="e">
        <f t="shared" si="3345"/>
        <v>#DIV/0!</v>
      </c>
      <c r="GG168" s="11"/>
      <c r="GH168" s="12" t="e">
        <f t="shared" si="3346"/>
        <v>#DIV/0!</v>
      </c>
      <c r="GI168" s="13"/>
      <c r="GJ168" s="11"/>
      <c r="GK168" s="11"/>
      <c r="GL168" s="14"/>
      <c r="GM168" s="10"/>
      <c r="GN168" s="11"/>
      <c r="GO168" s="74">
        <f t="shared" ref="GO168:GP173" si="3375">GO167-GM168</f>
        <v>0</v>
      </c>
      <c r="GP168" s="74">
        <f t="shared" si="3375"/>
        <v>0</v>
      </c>
      <c r="GQ168" s="11"/>
      <c r="GR168" s="12" t="e">
        <f t="shared" si="3348"/>
        <v>#DIV/0!</v>
      </c>
      <c r="GS168" s="11"/>
      <c r="GT168" s="12" t="e">
        <f t="shared" si="3349"/>
        <v>#DIV/0!</v>
      </c>
      <c r="GU168" s="13"/>
      <c r="GV168" s="11"/>
      <c r="GW168" s="11"/>
      <c r="GX168" s="14"/>
      <c r="GY168" s="10"/>
      <c r="GZ168" s="11"/>
      <c r="HA168" s="74">
        <f t="shared" ref="HA168:HB173" si="3376">HA167-GY168</f>
        <v>0</v>
      </c>
      <c r="HB168" s="74">
        <f t="shared" si="3376"/>
        <v>0</v>
      </c>
      <c r="HC168" s="11"/>
      <c r="HD168" s="12" t="e">
        <f t="shared" si="3351"/>
        <v>#DIV/0!</v>
      </c>
      <c r="HE168" s="11"/>
      <c r="HF168" s="12" t="e">
        <f t="shared" si="3352"/>
        <v>#DIV/0!</v>
      </c>
      <c r="HG168" s="13"/>
      <c r="HH168" s="11"/>
      <c r="HI168" s="11"/>
      <c r="HJ168" s="14"/>
      <c r="HK168" s="10">
        <f t="shared" si="3353"/>
        <v>0</v>
      </c>
      <c r="HL168" s="11">
        <f t="shared" si="3353"/>
        <v>0</v>
      </c>
      <c r="HM168" s="11">
        <f t="shared" si="3353"/>
        <v>3218</v>
      </c>
      <c r="HN168" s="11">
        <f t="shared" si="3353"/>
        <v>269</v>
      </c>
      <c r="HO168" s="11">
        <f t="shared" si="3354"/>
        <v>1516</v>
      </c>
      <c r="HP168" s="215">
        <f t="shared" si="3355"/>
        <v>0.47110006215040395</v>
      </c>
      <c r="HQ168" s="15">
        <f t="shared" si="3356"/>
        <v>105</v>
      </c>
      <c r="HR168" s="12">
        <f t="shared" ref="HR168:HR174" si="3377">+(HQ168/(HO168))</f>
        <v>6.9261213720316628E-2</v>
      </c>
      <c r="HS168" s="16">
        <v>66.8</v>
      </c>
      <c r="HT168" s="17">
        <v>1351</v>
      </c>
      <c r="HU168" s="16">
        <f t="shared" si="3357"/>
        <v>89.116094986807397</v>
      </c>
      <c r="HV168" s="15"/>
      <c r="HW168" s="14"/>
    </row>
    <row r="169" spans="1:231" ht="18.75" x14ac:dyDescent="0.25">
      <c r="A169" s="226"/>
      <c r="B169" s="41">
        <f t="shared" si="2452"/>
        <v>44556</v>
      </c>
      <c r="C169" s="10">
        <v>1</v>
      </c>
      <c r="D169" s="11"/>
      <c r="E169" s="74">
        <f t="shared" si="3358"/>
        <v>768</v>
      </c>
      <c r="F169" s="74">
        <f t="shared" si="3358"/>
        <v>63</v>
      </c>
      <c r="G169" s="11">
        <v>346</v>
      </c>
      <c r="H169" s="12">
        <f t="shared" si="3301"/>
        <v>0.4921875</v>
      </c>
      <c r="I169" s="11">
        <v>32</v>
      </c>
      <c r="J169" s="12">
        <f t="shared" si="3359"/>
        <v>8.4656084656084651E-2</v>
      </c>
      <c r="K169" s="13"/>
      <c r="L169" s="11"/>
      <c r="M169" s="11"/>
      <c r="N169" s="14"/>
      <c r="O169" s="10">
        <v>1</v>
      </c>
      <c r="P169" s="11"/>
      <c r="Q169" s="74">
        <f t="shared" si="3360"/>
        <v>784</v>
      </c>
      <c r="R169" s="74">
        <f t="shared" si="3360"/>
        <v>68</v>
      </c>
      <c r="S169" s="11">
        <v>348</v>
      </c>
      <c r="T169" s="12">
        <f t="shared" si="3303"/>
        <v>0.47576530612244899</v>
      </c>
      <c r="U169" s="11">
        <v>25</v>
      </c>
      <c r="V169" s="12">
        <f t="shared" si="3304"/>
        <v>6.7024128686327081E-2</v>
      </c>
      <c r="W169" s="13"/>
      <c r="X169" s="11"/>
      <c r="Y169" s="11"/>
      <c r="Z169" s="14"/>
      <c r="AA169" s="10"/>
      <c r="AB169" s="11">
        <v>1</v>
      </c>
      <c r="AC169" s="74">
        <f t="shared" si="3361"/>
        <v>128</v>
      </c>
      <c r="AD169" s="74">
        <f t="shared" si="3361"/>
        <v>7</v>
      </c>
      <c r="AE169" s="11">
        <v>17</v>
      </c>
      <c r="AF169" s="12">
        <f t="shared" si="3306"/>
        <v>0.1640625</v>
      </c>
      <c r="AG169" s="11">
        <v>4</v>
      </c>
      <c r="AH169" s="12">
        <f t="shared" si="3307"/>
        <v>0.19047619047619047</v>
      </c>
      <c r="AI169" s="13"/>
      <c r="AJ169" s="11"/>
      <c r="AK169" s="11"/>
      <c r="AL169" s="14"/>
      <c r="AM169" s="10"/>
      <c r="AN169" s="11"/>
      <c r="AO169" s="74">
        <f t="shared" si="3362"/>
        <v>773</v>
      </c>
      <c r="AP169" s="74">
        <f t="shared" si="3362"/>
        <v>66</v>
      </c>
      <c r="AQ169" s="11">
        <v>334</v>
      </c>
      <c r="AR169" s="12">
        <f t="shared" si="3309"/>
        <v>0.46701164294954722</v>
      </c>
      <c r="AS169" s="11">
        <v>27</v>
      </c>
      <c r="AT169" s="12">
        <f t="shared" si="3310"/>
        <v>7.4792243767313013E-2</v>
      </c>
      <c r="AU169" s="13"/>
      <c r="AV169" s="11"/>
      <c r="AW169" s="11"/>
      <c r="AX169" s="14"/>
      <c r="AY169" s="10"/>
      <c r="AZ169" s="11"/>
      <c r="BA169" s="74">
        <f t="shared" si="3363"/>
        <v>763</v>
      </c>
      <c r="BB169" s="74">
        <f t="shared" si="3363"/>
        <v>64</v>
      </c>
      <c r="BC169" s="11">
        <v>311</v>
      </c>
      <c r="BD169" s="12">
        <f t="shared" si="3312"/>
        <v>0.45478374836173002</v>
      </c>
      <c r="BE169" s="11">
        <v>36</v>
      </c>
      <c r="BF169" s="12">
        <f t="shared" si="3313"/>
        <v>0.1037463976945245</v>
      </c>
      <c r="BG169" s="13"/>
      <c r="BH169" s="11"/>
      <c r="BI169" s="11"/>
      <c r="BJ169" s="14"/>
      <c r="BK169" s="10"/>
      <c r="BL169" s="11"/>
      <c r="BM169" s="74">
        <f t="shared" si="3364"/>
        <v>0</v>
      </c>
      <c r="BN169" s="74">
        <f t="shared" si="3364"/>
        <v>0</v>
      </c>
      <c r="BO169" s="11"/>
      <c r="BP169" s="12" t="e">
        <f t="shared" si="3315"/>
        <v>#DIV/0!</v>
      </c>
      <c r="BQ169" s="11"/>
      <c r="BR169" s="12" t="e">
        <f t="shared" si="3316"/>
        <v>#DIV/0!</v>
      </c>
      <c r="BS169" s="13"/>
      <c r="BT169" s="11"/>
      <c r="BU169" s="11"/>
      <c r="BV169" s="14"/>
      <c r="BW169" s="10"/>
      <c r="BX169" s="11"/>
      <c r="BY169" s="74">
        <f t="shared" si="3365"/>
        <v>0</v>
      </c>
      <c r="BZ169" s="74">
        <f t="shared" si="3365"/>
        <v>0</v>
      </c>
      <c r="CA169" s="11"/>
      <c r="CB169" s="12" t="e">
        <f t="shared" si="3318"/>
        <v>#DIV/0!</v>
      </c>
      <c r="CC169" s="11"/>
      <c r="CD169" s="12" t="e">
        <f t="shared" si="3319"/>
        <v>#DIV/0!</v>
      </c>
      <c r="CE169" s="13"/>
      <c r="CF169" s="11"/>
      <c r="CG169" s="11"/>
      <c r="CH169" s="14"/>
      <c r="CI169" s="10"/>
      <c r="CJ169" s="11"/>
      <c r="CK169" s="74">
        <f t="shared" si="3366"/>
        <v>0</v>
      </c>
      <c r="CL169" s="74">
        <f t="shared" si="3366"/>
        <v>0</v>
      </c>
      <c r="CM169" s="11"/>
      <c r="CN169" s="12" t="e">
        <f t="shared" si="3321"/>
        <v>#DIV/0!</v>
      </c>
      <c r="CO169" s="11"/>
      <c r="CP169" s="12" t="e">
        <f t="shared" si="3322"/>
        <v>#DIV/0!</v>
      </c>
      <c r="CQ169" s="13"/>
      <c r="CR169" s="11"/>
      <c r="CS169" s="11"/>
      <c r="CT169" s="14"/>
      <c r="CU169" s="10"/>
      <c r="CV169" s="11"/>
      <c r="CW169" s="74">
        <f t="shared" si="3367"/>
        <v>0</v>
      </c>
      <c r="CX169" s="74">
        <f t="shared" si="3367"/>
        <v>0</v>
      </c>
      <c r="CY169" s="11"/>
      <c r="CZ169" s="12" t="e">
        <f t="shared" si="3324"/>
        <v>#DIV/0!</v>
      </c>
      <c r="DA169" s="11"/>
      <c r="DB169" s="12" t="e">
        <f t="shared" si="3325"/>
        <v>#DIV/0!</v>
      </c>
      <c r="DC169" s="13"/>
      <c r="DD169" s="11"/>
      <c r="DE169" s="11"/>
      <c r="DF169" s="14"/>
      <c r="DG169" s="10"/>
      <c r="DH169" s="11"/>
      <c r="DI169" s="74">
        <f t="shared" si="3368"/>
        <v>0</v>
      </c>
      <c r="DJ169" s="74">
        <f t="shared" si="3368"/>
        <v>0</v>
      </c>
      <c r="DK169" s="11"/>
      <c r="DL169" s="12" t="e">
        <f t="shared" si="3327"/>
        <v>#DIV/0!</v>
      </c>
      <c r="DM169" s="11"/>
      <c r="DN169" s="12" t="e">
        <f t="shared" si="3328"/>
        <v>#DIV/0!</v>
      </c>
      <c r="DO169" s="13"/>
      <c r="DP169" s="11"/>
      <c r="DQ169" s="11"/>
      <c r="DR169" s="14"/>
      <c r="DS169" s="10"/>
      <c r="DT169" s="11"/>
      <c r="DU169" s="74">
        <f t="shared" si="3369"/>
        <v>0</v>
      </c>
      <c r="DV169" s="74">
        <f t="shared" si="3369"/>
        <v>0</v>
      </c>
      <c r="DW169" s="11"/>
      <c r="DX169" s="12" t="e">
        <f t="shared" si="3330"/>
        <v>#DIV/0!</v>
      </c>
      <c r="DY169" s="11"/>
      <c r="DZ169" s="12" t="e">
        <f t="shared" si="3331"/>
        <v>#DIV/0!</v>
      </c>
      <c r="EA169" s="13"/>
      <c r="EB169" s="11"/>
      <c r="EC169" s="11"/>
      <c r="ED169" s="14"/>
      <c r="EE169" s="10"/>
      <c r="EF169" s="11"/>
      <c r="EG169" s="74">
        <f t="shared" si="3370"/>
        <v>0</v>
      </c>
      <c r="EH169" s="74">
        <f t="shared" si="3370"/>
        <v>0</v>
      </c>
      <c r="EI169" s="11"/>
      <c r="EJ169" s="12" t="e">
        <f t="shared" si="3333"/>
        <v>#DIV/0!</v>
      </c>
      <c r="EK169" s="11"/>
      <c r="EL169" s="12" t="e">
        <f t="shared" si="3334"/>
        <v>#DIV/0!</v>
      </c>
      <c r="EM169" s="13"/>
      <c r="EN169" s="11"/>
      <c r="EO169" s="11"/>
      <c r="EP169" s="14"/>
      <c r="EQ169" s="10"/>
      <c r="ER169" s="11"/>
      <c r="ES169" s="74">
        <f t="shared" si="3371"/>
        <v>0</v>
      </c>
      <c r="ET169" s="74">
        <f t="shared" si="3371"/>
        <v>0</v>
      </c>
      <c r="EU169" s="11"/>
      <c r="EV169" s="12" t="e">
        <f t="shared" si="3336"/>
        <v>#DIV/0!</v>
      </c>
      <c r="EW169" s="11"/>
      <c r="EX169" s="12" t="e">
        <f t="shared" si="3337"/>
        <v>#DIV/0!</v>
      </c>
      <c r="EY169" s="13"/>
      <c r="EZ169" s="11"/>
      <c r="FA169" s="11"/>
      <c r="FB169" s="14"/>
      <c r="FC169" s="10"/>
      <c r="FD169" s="11"/>
      <c r="FE169" s="74">
        <f t="shared" si="3372"/>
        <v>0</v>
      </c>
      <c r="FF169" s="74">
        <f t="shared" si="3372"/>
        <v>0</v>
      </c>
      <c r="FG169" s="11"/>
      <c r="FH169" s="12" t="e">
        <f t="shared" si="3339"/>
        <v>#DIV/0!</v>
      </c>
      <c r="FI169" s="11"/>
      <c r="FJ169" s="12" t="e">
        <f t="shared" si="3340"/>
        <v>#DIV/0!</v>
      </c>
      <c r="FK169" s="13"/>
      <c r="FL169" s="11"/>
      <c r="FM169" s="11"/>
      <c r="FN169" s="14"/>
      <c r="FO169" s="10"/>
      <c r="FP169" s="11"/>
      <c r="FQ169" s="74">
        <f t="shared" si="3373"/>
        <v>0</v>
      </c>
      <c r="FR169" s="74">
        <f t="shared" si="3373"/>
        <v>0</v>
      </c>
      <c r="FS169" s="11"/>
      <c r="FT169" s="12" t="e">
        <f t="shared" si="3342"/>
        <v>#DIV/0!</v>
      </c>
      <c r="FU169" s="11"/>
      <c r="FV169" s="12" t="e">
        <f t="shared" si="3343"/>
        <v>#DIV/0!</v>
      </c>
      <c r="FW169" s="13"/>
      <c r="FX169" s="11"/>
      <c r="FY169" s="11"/>
      <c r="FZ169" s="14"/>
      <c r="GA169" s="10"/>
      <c r="GB169" s="11"/>
      <c r="GC169" s="74">
        <f t="shared" si="3374"/>
        <v>0</v>
      </c>
      <c r="GD169" s="74">
        <f t="shared" si="3374"/>
        <v>0</v>
      </c>
      <c r="GE169" s="11"/>
      <c r="GF169" s="12" t="e">
        <f t="shared" si="3345"/>
        <v>#DIV/0!</v>
      </c>
      <c r="GG169" s="11"/>
      <c r="GH169" s="12" t="e">
        <f t="shared" si="3346"/>
        <v>#DIV/0!</v>
      </c>
      <c r="GI169" s="13"/>
      <c r="GJ169" s="11"/>
      <c r="GK169" s="11"/>
      <c r="GL169" s="14"/>
      <c r="GM169" s="10"/>
      <c r="GN169" s="11"/>
      <c r="GO169" s="74">
        <f t="shared" si="3375"/>
        <v>0</v>
      </c>
      <c r="GP169" s="74">
        <f t="shared" si="3375"/>
        <v>0</v>
      </c>
      <c r="GQ169" s="11"/>
      <c r="GR169" s="12" t="e">
        <f t="shared" si="3348"/>
        <v>#DIV/0!</v>
      </c>
      <c r="GS169" s="11"/>
      <c r="GT169" s="12" t="e">
        <f t="shared" si="3349"/>
        <v>#DIV/0!</v>
      </c>
      <c r="GU169" s="13"/>
      <c r="GV169" s="11"/>
      <c r="GW169" s="11"/>
      <c r="GX169" s="14"/>
      <c r="GY169" s="10"/>
      <c r="GZ169" s="11"/>
      <c r="HA169" s="74">
        <f t="shared" si="3376"/>
        <v>0</v>
      </c>
      <c r="HB169" s="74">
        <f t="shared" si="3376"/>
        <v>0</v>
      </c>
      <c r="HC169" s="11"/>
      <c r="HD169" s="12" t="e">
        <f t="shared" si="3351"/>
        <v>#DIV/0!</v>
      </c>
      <c r="HE169" s="11"/>
      <c r="HF169" s="12" t="e">
        <f t="shared" si="3352"/>
        <v>#DIV/0!</v>
      </c>
      <c r="HG169" s="13"/>
      <c r="HH169" s="11"/>
      <c r="HI169" s="11"/>
      <c r="HJ169" s="14"/>
      <c r="HK169" s="10">
        <f t="shared" si="3353"/>
        <v>2</v>
      </c>
      <c r="HL169" s="11">
        <f t="shared" si="3353"/>
        <v>1</v>
      </c>
      <c r="HM169" s="11">
        <f t="shared" si="3353"/>
        <v>3216</v>
      </c>
      <c r="HN169" s="11">
        <f t="shared" si="3353"/>
        <v>268</v>
      </c>
      <c r="HO169" s="11">
        <f t="shared" si="3354"/>
        <v>1480</v>
      </c>
      <c r="HP169" s="215">
        <f>+(HO169)/HM169</f>
        <v>0.46019900497512439</v>
      </c>
      <c r="HQ169" s="15">
        <f t="shared" si="3356"/>
        <v>124</v>
      </c>
      <c r="HR169" s="12">
        <f t="shared" si="3377"/>
        <v>8.3783783783783788E-2</v>
      </c>
      <c r="HS169" s="16">
        <v>66.900000000000006</v>
      </c>
      <c r="HT169" s="17">
        <v>1295</v>
      </c>
      <c r="HU169" s="16">
        <f t="shared" si="3357"/>
        <v>87.5</v>
      </c>
      <c r="HV169" s="15"/>
      <c r="HW169" s="14"/>
    </row>
    <row r="170" spans="1:231" ht="18.75" x14ac:dyDescent="0.25">
      <c r="A170" s="226"/>
      <c r="B170" s="41">
        <f t="shared" si="2452"/>
        <v>44557</v>
      </c>
      <c r="C170" s="10">
        <v>2</v>
      </c>
      <c r="D170" s="11"/>
      <c r="E170" s="74">
        <f t="shared" si="3358"/>
        <v>766</v>
      </c>
      <c r="F170" s="74">
        <f t="shared" si="3358"/>
        <v>63</v>
      </c>
      <c r="G170" s="11">
        <v>332</v>
      </c>
      <c r="H170" s="12">
        <f t="shared" si="3301"/>
        <v>0.45953002610966059</v>
      </c>
      <c r="I170" s="11">
        <v>20</v>
      </c>
      <c r="J170" s="12">
        <f t="shared" si="3359"/>
        <v>5.6818181818181816E-2</v>
      </c>
      <c r="K170" s="11"/>
      <c r="L170" s="11"/>
      <c r="M170" s="18"/>
      <c r="N170" s="20"/>
      <c r="O170" s="10">
        <v>1</v>
      </c>
      <c r="P170" s="11"/>
      <c r="Q170" s="74">
        <f t="shared" si="3360"/>
        <v>783</v>
      </c>
      <c r="R170" s="74">
        <f t="shared" si="3360"/>
        <v>68</v>
      </c>
      <c r="S170" s="11">
        <v>334</v>
      </c>
      <c r="T170" s="12">
        <f t="shared" si="3303"/>
        <v>0.45210727969348657</v>
      </c>
      <c r="U170" s="11">
        <v>20</v>
      </c>
      <c r="V170" s="12">
        <f t="shared" si="3304"/>
        <v>5.6497175141242938E-2</v>
      </c>
      <c r="W170" s="11"/>
      <c r="X170" s="11"/>
      <c r="Y170" s="18"/>
      <c r="Z170" s="20"/>
      <c r="AA170" s="10">
        <v>1</v>
      </c>
      <c r="AB170" s="11"/>
      <c r="AC170" s="74">
        <f t="shared" si="3361"/>
        <v>127</v>
      </c>
      <c r="AD170" s="74">
        <f t="shared" si="3361"/>
        <v>7</v>
      </c>
      <c r="AE170" s="11">
        <v>25</v>
      </c>
      <c r="AF170" s="12">
        <f t="shared" si="3306"/>
        <v>0.23622047244094488</v>
      </c>
      <c r="AG170" s="11">
        <v>5</v>
      </c>
      <c r="AH170" s="12">
        <f t="shared" si="3307"/>
        <v>0.16666666666666666</v>
      </c>
      <c r="AI170" s="11"/>
      <c r="AJ170" s="11"/>
      <c r="AK170" s="18"/>
      <c r="AL170" s="20"/>
      <c r="AM170" s="10"/>
      <c r="AN170" s="11"/>
      <c r="AO170" s="74">
        <f t="shared" si="3362"/>
        <v>773</v>
      </c>
      <c r="AP170" s="74">
        <f t="shared" si="3362"/>
        <v>66</v>
      </c>
      <c r="AQ170" s="11">
        <v>317</v>
      </c>
      <c r="AR170" s="12">
        <f t="shared" si="3309"/>
        <v>0.43596377749029752</v>
      </c>
      <c r="AS170" s="11">
        <v>20</v>
      </c>
      <c r="AT170" s="12">
        <f t="shared" si="3310"/>
        <v>5.9347181008902079E-2</v>
      </c>
      <c r="AU170" s="11"/>
      <c r="AV170" s="11"/>
      <c r="AW170" s="18"/>
      <c r="AX170" s="20"/>
      <c r="AY170" s="10"/>
      <c r="AZ170" s="11"/>
      <c r="BA170" s="74">
        <f t="shared" si="3363"/>
        <v>763</v>
      </c>
      <c r="BB170" s="74">
        <f t="shared" si="3363"/>
        <v>64</v>
      </c>
      <c r="BC170" s="11">
        <v>292</v>
      </c>
      <c r="BD170" s="12">
        <f t="shared" si="3312"/>
        <v>0.43381389252948888</v>
      </c>
      <c r="BE170" s="11">
        <v>39</v>
      </c>
      <c r="BF170" s="12">
        <f t="shared" si="3313"/>
        <v>0.11782477341389729</v>
      </c>
      <c r="BG170" s="11"/>
      <c r="BH170" s="11"/>
      <c r="BI170" s="18"/>
      <c r="BJ170" s="20"/>
      <c r="BK170" s="10"/>
      <c r="BL170" s="11"/>
      <c r="BM170" s="74">
        <f t="shared" si="3364"/>
        <v>0</v>
      </c>
      <c r="BN170" s="74">
        <f t="shared" si="3364"/>
        <v>0</v>
      </c>
      <c r="BO170" s="11"/>
      <c r="BP170" s="12" t="e">
        <f t="shared" si="3315"/>
        <v>#DIV/0!</v>
      </c>
      <c r="BQ170" s="11"/>
      <c r="BR170" s="12" t="e">
        <f t="shared" si="3316"/>
        <v>#DIV/0!</v>
      </c>
      <c r="BS170" s="11"/>
      <c r="BT170" s="11"/>
      <c r="BU170" s="18"/>
      <c r="BV170" s="20"/>
      <c r="BW170" s="10"/>
      <c r="BX170" s="11"/>
      <c r="BY170" s="74">
        <f t="shared" si="3365"/>
        <v>0</v>
      </c>
      <c r="BZ170" s="74">
        <f t="shared" si="3365"/>
        <v>0</v>
      </c>
      <c r="CA170" s="11"/>
      <c r="CB170" s="12" t="e">
        <f t="shared" si="3318"/>
        <v>#DIV/0!</v>
      </c>
      <c r="CC170" s="11"/>
      <c r="CD170" s="12" t="e">
        <f t="shared" si="3319"/>
        <v>#DIV/0!</v>
      </c>
      <c r="CE170" s="11"/>
      <c r="CF170" s="11"/>
      <c r="CG170" s="18"/>
      <c r="CH170" s="20"/>
      <c r="CI170" s="10"/>
      <c r="CJ170" s="11"/>
      <c r="CK170" s="74">
        <f t="shared" si="3366"/>
        <v>0</v>
      </c>
      <c r="CL170" s="74">
        <f t="shared" si="3366"/>
        <v>0</v>
      </c>
      <c r="CM170" s="11"/>
      <c r="CN170" s="12" t="e">
        <f t="shared" si="3321"/>
        <v>#DIV/0!</v>
      </c>
      <c r="CO170" s="11"/>
      <c r="CP170" s="12" t="e">
        <f t="shared" si="3322"/>
        <v>#DIV/0!</v>
      </c>
      <c r="CQ170" s="11"/>
      <c r="CR170" s="11"/>
      <c r="CS170" s="18"/>
      <c r="CT170" s="20"/>
      <c r="CU170" s="10"/>
      <c r="CV170" s="11"/>
      <c r="CW170" s="74">
        <f t="shared" si="3367"/>
        <v>0</v>
      </c>
      <c r="CX170" s="74">
        <f t="shared" si="3367"/>
        <v>0</v>
      </c>
      <c r="CY170" s="11"/>
      <c r="CZ170" s="12" t="e">
        <f t="shared" si="3324"/>
        <v>#DIV/0!</v>
      </c>
      <c r="DA170" s="11"/>
      <c r="DB170" s="12" t="e">
        <f t="shared" si="3325"/>
        <v>#DIV/0!</v>
      </c>
      <c r="DC170" s="11"/>
      <c r="DD170" s="11"/>
      <c r="DE170" s="18"/>
      <c r="DF170" s="20"/>
      <c r="DG170" s="10"/>
      <c r="DH170" s="11"/>
      <c r="DI170" s="74">
        <f t="shared" si="3368"/>
        <v>0</v>
      </c>
      <c r="DJ170" s="74">
        <f t="shared" si="3368"/>
        <v>0</v>
      </c>
      <c r="DK170" s="11"/>
      <c r="DL170" s="12" t="e">
        <f t="shared" si="3327"/>
        <v>#DIV/0!</v>
      </c>
      <c r="DM170" s="11"/>
      <c r="DN170" s="12" t="e">
        <f t="shared" si="3328"/>
        <v>#DIV/0!</v>
      </c>
      <c r="DO170" s="11"/>
      <c r="DP170" s="11"/>
      <c r="DQ170" s="18"/>
      <c r="DR170" s="20"/>
      <c r="DS170" s="10"/>
      <c r="DT170" s="11"/>
      <c r="DU170" s="74">
        <f t="shared" si="3369"/>
        <v>0</v>
      </c>
      <c r="DV170" s="74">
        <f t="shared" si="3369"/>
        <v>0</v>
      </c>
      <c r="DW170" s="11"/>
      <c r="DX170" s="12" t="e">
        <f t="shared" si="3330"/>
        <v>#DIV/0!</v>
      </c>
      <c r="DY170" s="11"/>
      <c r="DZ170" s="12" t="e">
        <f t="shared" si="3331"/>
        <v>#DIV/0!</v>
      </c>
      <c r="EA170" s="11"/>
      <c r="EB170" s="11"/>
      <c r="EC170" s="18"/>
      <c r="ED170" s="20"/>
      <c r="EE170" s="10"/>
      <c r="EF170" s="11"/>
      <c r="EG170" s="74">
        <f t="shared" si="3370"/>
        <v>0</v>
      </c>
      <c r="EH170" s="74">
        <f t="shared" si="3370"/>
        <v>0</v>
      </c>
      <c r="EI170" s="11"/>
      <c r="EJ170" s="12" t="e">
        <f t="shared" si="3333"/>
        <v>#DIV/0!</v>
      </c>
      <c r="EK170" s="11"/>
      <c r="EL170" s="12" t="e">
        <f t="shared" si="3334"/>
        <v>#DIV/0!</v>
      </c>
      <c r="EM170" s="11"/>
      <c r="EN170" s="11"/>
      <c r="EO170" s="18"/>
      <c r="EP170" s="20"/>
      <c r="EQ170" s="10"/>
      <c r="ER170" s="11"/>
      <c r="ES170" s="74">
        <f t="shared" si="3371"/>
        <v>0</v>
      </c>
      <c r="ET170" s="74">
        <f t="shared" si="3371"/>
        <v>0</v>
      </c>
      <c r="EU170" s="11"/>
      <c r="EV170" s="12" t="e">
        <f t="shared" si="3336"/>
        <v>#DIV/0!</v>
      </c>
      <c r="EW170" s="11"/>
      <c r="EX170" s="12" t="e">
        <f t="shared" si="3337"/>
        <v>#DIV/0!</v>
      </c>
      <c r="EY170" s="11"/>
      <c r="EZ170" s="11"/>
      <c r="FA170" s="18"/>
      <c r="FB170" s="20"/>
      <c r="FC170" s="10"/>
      <c r="FD170" s="11"/>
      <c r="FE170" s="74">
        <f t="shared" si="3372"/>
        <v>0</v>
      </c>
      <c r="FF170" s="74">
        <f t="shared" si="3372"/>
        <v>0</v>
      </c>
      <c r="FG170" s="11"/>
      <c r="FH170" s="12" t="e">
        <f t="shared" si="3339"/>
        <v>#DIV/0!</v>
      </c>
      <c r="FI170" s="11"/>
      <c r="FJ170" s="12" t="e">
        <f t="shared" si="3340"/>
        <v>#DIV/0!</v>
      </c>
      <c r="FK170" s="11"/>
      <c r="FL170" s="11"/>
      <c r="FM170" s="18"/>
      <c r="FN170" s="20"/>
      <c r="FO170" s="10"/>
      <c r="FP170" s="11"/>
      <c r="FQ170" s="74">
        <f t="shared" si="3373"/>
        <v>0</v>
      </c>
      <c r="FR170" s="74">
        <f t="shared" si="3373"/>
        <v>0</v>
      </c>
      <c r="FS170" s="11"/>
      <c r="FT170" s="12" t="e">
        <f t="shared" si="3342"/>
        <v>#DIV/0!</v>
      </c>
      <c r="FU170" s="11"/>
      <c r="FV170" s="12" t="e">
        <f t="shared" si="3343"/>
        <v>#DIV/0!</v>
      </c>
      <c r="FW170" s="11"/>
      <c r="FX170" s="11"/>
      <c r="FY170" s="18"/>
      <c r="FZ170" s="20"/>
      <c r="GA170" s="10"/>
      <c r="GB170" s="11"/>
      <c r="GC170" s="74">
        <f t="shared" si="3374"/>
        <v>0</v>
      </c>
      <c r="GD170" s="74">
        <f t="shared" si="3374"/>
        <v>0</v>
      </c>
      <c r="GE170" s="11"/>
      <c r="GF170" s="12" t="e">
        <f t="shared" si="3345"/>
        <v>#DIV/0!</v>
      </c>
      <c r="GG170" s="11"/>
      <c r="GH170" s="12" t="e">
        <f t="shared" si="3346"/>
        <v>#DIV/0!</v>
      </c>
      <c r="GI170" s="11"/>
      <c r="GJ170" s="11"/>
      <c r="GK170" s="18"/>
      <c r="GL170" s="20"/>
      <c r="GM170" s="10"/>
      <c r="GN170" s="11"/>
      <c r="GO170" s="74">
        <f t="shared" si="3375"/>
        <v>0</v>
      </c>
      <c r="GP170" s="74">
        <f t="shared" si="3375"/>
        <v>0</v>
      </c>
      <c r="GQ170" s="11"/>
      <c r="GR170" s="12" t="e">
        <f t="shared" si="3348"/>
        <v>#DIV/0!</v>
      </c>
      <c r="GS170" s="11"/>
      <c r="GT170" s="12" t="e">
        <f t="shared" si="3349"/>
        <v>#DIV/0!</v>
      </c>
      <c r="GU170" s="11"/>
      <c r="GV170" s="11"/>
      <c r="GW170" s="18"/>
      <c r="GX170" s="20"/>
      <c r="GY170" s="10"/>
      <c r="GZ170" s="11"/>
      <c r="HA170" s="74">
        <f t="shared" si="3376"/>
        <v>0</v>
      </c>
      <c r="HB170" s="74">
        <f t="shared" si="3376"/>
        <v>0</v>
      </c>
      <c r="HC170" s="11"/>
      <c r="HD170" s="12" t="e">
        <f t="shared" si="3351"/>
        <v>#DIV/0!</v>
      </c>
      <c r="HE170" s="11"/>
      <c r="HF170" s="12" t="e">
        <f t="shared" si="3352"/>
        <v>#DIV/0!</v>
      </c>
      <c r="HG170" s="11"/>
      <c r="HH170" s="11"/>
      <c r="HI170" s="18"/>
      <c r="HJ170" s="20"/>
      <c r="HK170" s="10">
        <f t="shared" si="3353"/>
        <v>4</v>
      </c>
      <c r="HL170" s="11">
        <f t="shared" si="3353"/>
        <v>0</v>
      </c>
      <c r="HM170" s="11">
        <f t="shared" si="3353"/>
        <v>3212</v>
      </c>
      <c r="HN170" s="11">
        <f t="shared" si="3353"/>
        <v>268</v>
      </c>
      <c r="HO170" s="11">
        <f t="shared" si="3354"/>
        <v>1404</v>
      </c>
      <c r="HP170" s="215">
        <f t="shared" ref="HP170:HP173" si="3378">+(HO170)/HM170</f>
        <v>0.43711083437110837</v>
      </c>
      <c r="HQ170" s="15">
        <f t="shared" si="3356"/>
        <v>104</v>
      </c>
      <c r="HR170" s="12">
        <f t="shared" si="3377"/>
        <v>7.407407407407407E-2</v>
      </c>
      <c r="HS170" s="16">
        <v>66.900000000000006</v>
      </c>
      <c r="HT170" s="17">
        <v>1242</v>
      </c>
      <c r="HU170" s="16">
        <f t="shared" si="3357"/>
        <v>88.461538461538453</v>
      </c>
      <c r="HV170" s="18"/>
      <c r="HW170" s="20"/>
    </row>
    <row r="171" spans="1:231" ht="18.75" x14ac:dyDescent="0.25">
      <c r="A171" s="226"/>
      <c r="B171" s="41">
        <f t="shared" si="2452"/>
        <v>44558</v>
      </c>
      <c r="C171" s="10"/>
      <c r="D171" s="11"/>
      <c r="E171" s="74">
        <f t="shared" si="3358"/>
        <v>766</v>
      </c>
      <c r="F171" s="74">
        <f t="shared" si="3358"/>
        <v>63</v>
      </c>
      <c r="G171" s="11">
        <v>346</v>
      </c>
      <c r="H171" s="12">
        <f t="shared" si="3301"/>
        <v>0.47780678851174935</v>
      </c>
      <c r="I171" s="11">
        <v>20</v>
      </c>
      <c r="J171" s="12">
        <f t="shared" si="3359"/>
        <v>5.4644808743169397E-2</v>
      </c>
      <c r="K171" s="13"/>
      <c r="L171" s="13"/>
      <c r="M171" s="25"/>
      <c r="N171" s="38">
        <v>4520</v>
      </c>
      <c r="O171" s="10"/>
      <c r="P171" s="11"/>
      <c r="Q171" s="74">
        <f t="shared" si="3360"/>
        <v>783</v>
      </c>
      <c r="R171" s="74">
        <f t="shared" si="3360"/>
        <v>68</v>
      </c>
      <c r="S171" s="11">
        <v>339</v>
      </c>
      <c r="T171" s="12">
        <f t="shared" si="3303"/>
        <v>0.4623243933588761</v>
      </c>
      <c r="U171" s="11">
        <v>23</v>
      </c>
      <c r="V171" s="12">
        <f t="shared" si="3304"/>
        <v>6.3535911602209949E-2</v>
      </c>
      <c r="W171" s="13"/>
      <c r="X171" s="13"/>
      <c r="Y171" s="25"/>
      <c r="Z171" s="38">
        <v>4520</v>
      </c>
      <c r="AA171" s="10">
        <v>4</v>
      </c>
      <c r="AB171" s="11"/>
      <c r="AC171" s="74">
        <f t="shared" si="3361"/>
        <v>123</v>
      </c>
      <c r="AD171" s="74">
        <f t="shared" si="3361"/>
        <v>7</v>
      </c>
      <c r="AE171" s="11">
        <v>14</v>
      </c>
      <c r="AF171" s="12">
        <f t="shared" si="3306"/>
        <v>0.13008130081300814</v>
      </c>
      <c r="AG171" s="11">
        <v>2</v>
      </c>
      <c r="AH171" s="12">
        <f t="shared" si="3307"/>
        <v>0.125</v>
      </c>
      <c r="AI171" s="13"/>
      <c r="AJ171" s="13"/>
      <c r="AK171" s="25"/>
      <c r="AL171" s="38">
        <v>4520</v>
      </c>
      <c r="AM171" s="10"/>
      <c r="AN171" s="11"/>
      <c r="AO171" s="74">
        <f t="shared" si="3362"/>
        <v>773</v>
      </c>
      <c r="AP171" s="74">
        <f t="shared" si="3362"/>
        <v>66</v>
      </c>
      <c r="AQ171" s="11">
        <v>346</v>
      </c>
      <c r="AR171" s="12">
        <f t="shared" si="3309"/>
        <v>0.48641655886157825</v>
      </c>
      <c r="AS171" s="11">
        <v>30</v>
      </c>
      <c r="AT171" s="12">
        <f t="shared" si="3310"/>
        <v>7.9787234042553196E-2</v>
      </c>
      <c r="AU171" s="13"/>
      <c r="AV171" s="13"/>
      <c r="AW171" s="25"/>
      <c r="AX171" s="38">
        <v>4520</v>
      </c>
      <c r="AY171" s="10"/>
      <c r="AZ171" s="11"/>
      <c r="BA171" s="74">
        <f t="shared" si="3363"/>
        <v>763</v>
      </c>
      <c r="BB171" s="74">
        <f t="shared" si="3363"/>
        <v>64</v>
      </c>
      <c r="BC171" s="11">
        <v>317</v>
      </c>
      <c r="BD171" s="12">
        <f t="shared" si="3312"/>
        <v>0.46264744429882043</v>
      </c>
      <c r="BE171" s="11">
        <v>36</v>
      </c>
      <c r="BF171" s="12">
        <f t="shared" si="3313"/>
        <v>0.10198300283286119</v>
      </c>
      <c r="BG171" s="13"/>
      <c r="BH171" s="13"/>
      <c r="BI171" s="25"/>
      <c r="BJ171" s="38">
        <v>4520</v>
      </c>
      <c r="BK171" s="10"/>
      <c r="BL171" s="11"/>
      <c r="BM171" s="74">
        <f t="shared" si="3364"/>
        <v>0</v>
      </c>
      <c r="BN171" s="74">
        <f t="shared" si="3364"/>
        <v>0</v>
      </c>
      <c r="BO171" s="11"/>
      <c r="BP171" s="12" t="e">
        <f t="shared" si="3315"/>
        <v>#DIV/0!</v>
      </c>
      <c r="BQ171" s="11"/>
      <c r="BR171" s="12" t="e">
        <f t="shared" si="3316"/>
        <v>#DIV/0!</v>
      </c>
      <c r="BS171" s="13"/>
      <c r="BT171" s="13"/>
      <c r="BU171" s="25"/>
      <c r="BV171" s="38"/>
      <c r="BW171" s="10"/>
      <c r="BX171" s="11"/>
      <c r="BY171" s="74">
        <f t="shared" si="3365"/>
        <v>0</v>
      </c>
      <c r="BZ171" s="74">
        <f t="shared" si="3365"/>
        <v>0</v>
      </c>
      <c r="CA171" s="11"/>
      <c r="CB171" s="12" t="e">
        <f t="shared" si="3318"/>
        <v>#DIV/0!</v>
      </c>
      <c r="CC171" s="11"/>
      <c r="CD171" s="12" t="e">
        <f t="shared" si="3319"/>
        <v>#DIV/0!</v>
      </c>
      <c r="CE171" s="13"/>
      <c r="CF171" s="13"/>
      <c r="CG171" s="25"/>
      <c r="CH171" s="38"/>
      <c r="CI171" s="10"/>
      <c r="CJ171" s="11"/>
      <c r="CK171" s="74">
        <f t="shared" si="3366"/>
        <v>0</v>
      </c>
      <c r="CL171" s="74">
        <f t="shared" si="3366"/>
        <v>0</v>
      </c>
      <c r="CM171" s="11"/>
      <c r="CN171" s="12" t="e">
        <f t="shared" si="3321"/>
        <v>#DIV/0!</v>
      </c>
      <c r="CO171" s="11"/>
      <c r="CP171" s="12" t="e">
        <f t="shared" si="3322"/>
        <v>#DIV/0!</v>
      </c>
      <c r="CQ171" s="13"/>
      <c r="CR171" s="13"/>
      <c r="CS171" s="25"/>
      <c r="CT171" s="38"/>
      <c r="CU171" s="10"/>
      <c r="CV171" s="11"/>
      <c r="CW171" s="74">
        <f t="shared" si="3367"/>
        <v>0</v>
      </c>
      <c r="CX171" s="74">
        <f t="shared" si="3367"/>
        <v>0</v>
      </c>
      <c r="CY171" s="11"/>
      <c r="CZ171" s="12" t="e">
        <f t="shared" si="3324"/>
        <v>#DIV/0!</v>
      </c>
      <c r="DA171" s="11"/>
      <c r="DB171" s="12" t="e">
        <f t="shared" si="3325"/>
        <v>#DIV/0!</v>
      </c>
      <c r="DC171" s="13"/>
      <c r="DD171" s="13"/>
      <c r="DE171" s="25"/>
      <c r="DF171" s="38"/>
      <c r="DG171" s="10"/>
      <c r="DH171" s="11"/>
      <c r="DI171" s="74">
        <f t="shared" si="3368"/>
        <v>0</v>
      </c>
      <c r="DJ171" s="74">
        <f t="shared" si="3368"/>
        <v>0</v>
      </c>
      <c r="DK171" s="11"/>
      <c r="DL171" s="12" t="e">
        <f t="shared" si="3327"/>
        <v>#DIV/0!</v>
      </c>
      <c r="DM171" s="11"/>
      <c r="DN171" s="12" t="e">
        <f t="shared" si="3328"/>
        <v>#DIV/0!</v>
      </c>
      <c r="DO171" s="13"/>
      <c r="DP171" s="13"/>
      <c r="DQ171" s="25"/>
      <c r="DR171" s="38"/>
      <c r="DS171" s="10"/>
      <c r="DT171" s="11"/>
      <c r="DU171" s="74">
        <f t="shared" si="3369"/>
        <v>0</v>
      </c>
      <c r="DV171" s="74">
        <f t="shared" si="3369"/>
        <v>0</v>
      </c>
      <c r="DW171" s="11"/>
      <c r="DX171" s="12" t="e">
        <f t="shared" si="3330"/>
        <v>#DIV/0!</v>
      </c>
      <c r="DY171" s="11"/>
      <c r="DZ171" s="12" t="e">
        <f t="shared" si="3331"/>
        <v>#DIV/0!</v>
      </c>
      <c r="EA171" s="13"/>
      <c r="EB171" s="13"/>
      <c r="EC171" s="25"/>
      <c r="ED171" s="38"/>
      <c r="EE171" s="10"/>
      <c r="EF171" s="11"/>
      <c r="EG171" s="74">
        <f t="shared" si="3370"/>
        <v>0</v>
      </c>
      <c r="EH171" s="74">
        <f t="shared" si="3370"/>
        <v>0</v>
      </c>
      <c r="EI171" s="11"/>
      <c r="EJ171" s="12" t="e">
        <f t="shared" si="3333"/>
        <v>#DIV/0!</v>
      </c>
      <c r="EK171" s="11"/>
      <c r="EL171" s="12" t="e">
        <f t="shared" si="3334"/>
        <v>#DIV/0!</v>
      </c>
      <c r="EM171" s="13"/>
      <c r="EN171" s="13"/>
      <c r="EO171" s="25"/>
      <c r="EP171" s="38"/>
      <c r="EQ171" s="10"/>
      <c r="ER171" s="11"/>
      <c r="ES171" s="74">
        <f t="shared" si="3371"/>
        <v>0</v>
      </c>
      <c r="ET171" s="74">
        <f t="shared" si="3371"/>
        <v>0</v>
      </c>
      <c r="EU171" s="11"/>
      <c r="EV171" s="12" t="e">
        <f t="shared" si="3336"/>
        <v>#DIV/0!</v>
      </c>
      <c r="EW171" s="11"/>
      <c r="EX171" s="12" t="e">
        <f t="shared" si="3337"/>
        <v>#DIV/0!</v>
      </c>
      <c r="EY171" s="13"/>
      <c r="EZ171" s="13"/>
      <c r="FA171" s="25"/>
      <c r="FB171" s="38"/>
      <c r="FC171" s="10"/>
      <c r="FD171" s="11"/>
      <c r="FE171" s="74">
        <f t="shared" si="3372"/>
        <v>0</v>
      </c>
      <c r="FF171" s="74">
        <f t="shared" si="3372"/>
        <v>0</v>
      </c>
      <c r="FG171" s="11"/>
      <c r="FH171" s="12" t="e">
        <f t="shared" si="3339"/>
        <v>#DIV/0!</v>
      </c>
      <c r="FI171" s="11"/>
      <c r="FJ171" s="12" t="e">
        <f t="shared" si="3340"/>
        <v>#DIV/0!</v>
      </c>
      <c r="FK171" s="13"/>
      <c r="FL171" s="13"/>
      <c r="FM171" s="25"/>
      <c r="FN171" s="38"/>
      <c r="FO171" s="10"/>
      <c r="FP171" s="11"/>
      <c r="FQ171" s="74">
        <f t="shared" si="3373"/>
        <v>0</v>
      </c>
      <c r="FR171" s="74">
        <f t="shared" si="3373"/>
        <v>0</v>
      </c>
      <c r="FS171" s="11"/>
      <c r="FT171" s="12" t="e">
        <f t="shared" si="3342"/>
        <v>#DIV/0!</v>
      </c>
      <c r="FU171" s="11"/>
      <c r="FV171" s="12" t="e">
        <f t="shared" si="3343"/>
        <v>#DIV/0!</v>
      </c>
      <c r="FW171" s="13"/>
      <c r="FX171" s="13"/>
      <c r="FY171" s="25"/>
      <c r="FZ171" s="38"/>
      <c r="GA171" s="10"/>
      <c r="GB171" s="11"/>
      <c r="GC171" s="74">
        <f t="shared" si="3374"/>
        <v>0</v>
      </c>
      <c r="GD171" s="74">
        <f t="shared" si="3374"/>
        <v>0</v>
      </c>
      <c r="GE171" s="11"/>
      <c r="GF171" s="12" t="e">
        <f t="shared" si="3345"/>
        <v>#DIV/0!</v>
      </c>
      <c r="GG171" s="11"/>
      <c r="GH171" s="12" t="e">
        <f t="shared" si="3346"/>
        <v>#DIV/0!</v>
      </c>
      <c r="GI171" s="13"/>
      <c r="GJ171" s="13"/>
      <c r="GK171" s="25"/>
      <c r="GL171" s="38"/>
      <c r="GM171" s="10"/>
      <c r="GN171" s="11"/>
      <c r="GO171" s="74">
        <f t="shared" si="3375"/>
        <v>0</v>
      </c>
      <c r="GP171" s="74">
        <f t="shared" si="3375"/>
        <v>0</v>
      </c>
      <c r="GQ171" s="11"/>
      <c r="GR171" s="12" t="e">
        <f t="shared" si="3348"/>
        <v>#DIV/0!</v>
      </c>
      <c r="GS171" s="11"/>
      <c r="GT171" s="12" t="e">
        <f t="shared" si="3349"/>
        <v>#DIV/0!</v>
      </c>
      <c r="GU171" s="13"/>
      <c r="GV171" s="13"/>
      <c r="GW171" s="25"/>
      <c r="GX171" s="38"/>
      <c r="GY171" s="10"/>
      <c r="GZ171" s="11"/>
      <c r="HA171" s="74">
        <f t="shared" si="3376"/>
        <v>0</v>
      </c>
      <c r="HB171" s="74">
        <f t="shared" si="3376"/>
        <v>0</v>
      </c>
      <c r="HC171" s="11"/>
      <c r="HD171" s="12" t="e">
        <f t="shared" si="3351"/>
        <v>#DIV/0!</v>
      </c>
      <c r="HE171" s="11"/>
      <c r="HF171" s="12" t="e">
        <f t="shared" si="3352"/>
        <v>#DIV/0!</v>
      </c>
      <c r="HG171" s="13"/>
      <c r="HH171" s="13"/>
      <c r="HI171" s="25"/>
      <c r="HJ171" s="38"/>
      <c r="HK171" s="10">
        <f t="shared" si="3353"/>
        <v>4</v>
      </c>
      <c r="HL171" s="11">
        <f t="shared" si="3353"/>
        <v>0</v>
      </c>
      <c r="HM171" s="11">
        <f t="shared" si="3353"/>
        <v>3208</v>
      </c>
      <c r="HN171" s="11">
        <f t="shared" si="3353"/>
        <v>268</v>
      </c>
      <c r="HO171" s="11">
        <f t="shared" si="3354"/>
        <v>1473</v>
      </c>
      <c r="HP171" s="215">
        <f t="shared" si="3378"/>
        <v>0.45916458852867831</v>
      </c>
      <c r="HQ171" s="15">
        <f t="shared" si="3356"/>
        <v>111</v>
      </c>
      <c r="HR171" s="12">
        <f t="shared" si="3377"/>
        <v>7.5356415478615074E-2</v>
      </c>
      <c r="HS171" s="16">
        <v>67</v>
      </c>
      <c r="HT171" s="17">
        <v>1303</v>
      </c>
      <c r="HU171" s="16">
        <f t="shared" si="3357"/>
        <v>88.458927359131025</v>
      </c>
      <c r="HV171" s="23"/>
      <c r="HW171" s="22">
        <v>4520</v>
      </c>
    </row>
    <row r="172" spans="1:231" ht="18.75" x14ac:dyDescent="0.25">
      <c r="A172" s="226"/>
      <c r="B172" s="41">
        <f t="shared" si="2452"/>
        <v>44559</v>
      </c>
      <c r="C172" s="10"/>
      <c r="D172" s="11"/>
      <c r="E172" s="74">
        <f t="shared" si="3358"/>
        <v>766</v>
      </c>
      <c r="F172" s="74">
        <f t="shared" si="3358"/>
        <v>63</v>
      </c>
      <c r="G172" s="11">
        <v>349</v>
      </c>
      <c r="H172" s="12">
        <f t="shared" si="3301"/>
        <v>0.48563968668407309</v>
      </c>
      <c r="I172" s="11">
        <v>23</v>
      </c>
      <c r="J172" s="12">
        <f t="shared" si="3359"/>
        <v>6.1827956989247312E-2</v>
      </c>
      <c r="K172" s="13"/>
      <c r="L172" s="11"/>
      <c r="M172" s="25"/>
      <c r="N172" s="38">
        <v>4608.333333333333</v>
      </c>
      <c r="O172" s="10"/>
      <c r="P172" s="11"/>
      <c r="Q172" s="74">
        <f t="shared" si="3360"/>
        <v>783</v>
      </c>
      <c r="R172" s="74">
        <f t="shared" si="3360"/>
        <v>68</v>
      </c>
      <c r="S172" s="11">
        <v>325</v>
      </c>
      <c r="T172" s="12">
        <f t="shared" si="3303"/>
        <v>0.45849297573435505</v>
      </c>
      <c r="U172" s="11">
        <v>34</v>
      </c>
      <c r="V172" s="12">
        <f t="shared" si="3304"/>
        <v>9.4707520891364902E-2</v>
      </c>
      <c r="W172" s="13"/>
      <c r="X172" s="11"/>
      <c r="Y172" s="25"/>
      <c r="Z172" s="38">
        <v>4806.4285714285716</v>
      </c>
      <c r="AA172" s="10">
        <v>4</v>
      </c>
      <c r="AB172" s="11"/>
      <c r="AC172" s="74">
        <f t="shared" si="3361"/>
        <v>119</v>
      </c>
      <c r="AD172" s="74">
        <f t="shared" si="3361"/>
        <v>7</v>
      </c>
      <c r="AE172" s="11">
        <v>20</v>
      </c>
      <c r="AF172" s="12">
        <f t="shared" si="3306"/>
        <v>0.20168067226890757</v>
      </c>
      <c r="AG172" s="11">
        <v>4</v>
      </c>
      <c r="AH172" s="12">
        <f t="shared" si="3307"/>
        <v>0.16666666666666666</v>
      </c>
      <c r="AI172" s="13"/>
      <c r="AJ172" s="11"/>
      <c r="AK172" s="25"/>
      <c r="AL172" s="38">
        <v>4883.333333333333</v>
      </c>
      <c r="AM172" s="10"/>
      <c r="AN172" s="11"/>
      <c r="AO172" s="74">
        <f t="shared" si="3362"/>
        <v>773</v>
      </c>
      <c r="AP172" s="74">
        <f t="shared" si="3362"/>
        <v>66</v>
      </c>
      <c r="AQ172" s="11">
        <v>326</v>
      </c>
      <c r="AR172" s="12">
        <f t="shared" si="3309"/>
        <v>0.47218628719275552</v>
      </c>
      <c r="AS172" s="11">
        <v>39</v>
      </c>
      <c r="AT172" s="12">
        <f t="shared" si="3310"/>
        <v>0.10684931506849316</v>
      </c>
      <c r="AU172" s="13"/>
      <c r="AV172" s="11"/>
      <c r="AW172" s="25"/>
      <c r="AX172" s="38">
        <v>5011.4285714285716</v>
      </c>
      <c r="AY172" s="10"/>
      <c r="AZ172" s="11"/>
      <c r="BA172" s="74">
        <f t="shared" si="3363"/>
        <v>763</v>
      </c>
      <c r="BB172" s="74">
        <f t="shared" si="3363"/>
        <v>64</v>
      </c>
      <c r="BC172" s="11">
        <v>301</v>
      </c>
      <c r="BD172" s="12">
        <f t="shared" si="3312"/>
        <v>0.44692005242463956</v>
      </c>
      <c r="BE172" s="11">
        <v>40</v>
      </c>
      <c r="BF172" s="12">
        <f t="shared" si="3313"/>
        <v>0.11730205278592376</v>
      </c>
      <c r="BG172" s="13"/>
      <c r="BH172" s="11"/>
      <c r="BI172" s="25"/>
      <c r="BJ172" s="38">
        <v>5385.333333333333</v>
      </c>
      <c r="BK172" s="10"/>
      <c r="BL172" s="11"/>
      <c r="BM172" s="74">
        <f t="shared" si="3364"/>
        <v>0</v>
      </c>
      <c r="BN172" s="74">
        <f t="shared" si="3364"/>
        <v>0</v>
      </c>
      <c r="BO172" s="11"/>
      <c r="BP172" s="12" t="e">
        <f t="shared" si="3315"/>
        <v>#DIV/0!</v>
      </c>
      <c r="BQ172" s="11"/>
      <c r="BR172" s="12" t="e">
        <f t="shared" si="3316"/>
        <v>#DIV/0!</v>
      </c>
      <c r="BS172" s="13"/>
      <c r="BT172" s="11"/>
      <c r="BU172" s="25"/>
      <c r="BV172" s="38"/>
      <c r="BW172" s="10"/>
      <c r="BX172" s="11"/>
      <c r="BY172" s="74">
        <f t="shared" si="3365"/>
        <v>0</v>
      </c>
      <c r="BZ172" s="74">
        <f t="shared" si="3365"/>
        <v>0</v>
      </c>
      <c r="CA172" s="11"/>
      <c r="CB172" s="12" t="e">
        <f t="shared" si="3318"/>
        <v>#DIV/0!</v>
      </c>
      <c r="CC172" s="11"/>
      <c r="CD172" s="12" t="e">
        <f t="shared" si="3319"/>
        <v>#DIV/0!</v>
      </c>
      <c r="CE172" s="13"/>
      <c r="CF172" s="11"/>
      <c r="CG172" s="25"/>
      <c r="CH172" s="38"/>
      <c r="CI172" s="10"/>
      <c r="CJ172" s="11"/>
      <c r="CK172" s="74">
        <f t="shared" si="3366"/>
        <v>0</v>
      </c>
      <c r="CL172" s="74">
        <f t="shared" si="3366"/>
        <v>0</v>
      </c>
      <c r="CM172" s="11"/>
      <c r="CN172" s="12" t="e">
        <f t="shared" si="3321"/>
        <v>#DIV/0!</v>
      </c>
      <c r="CO172" s="11"/>
      <c r="CP172" s="12" t="e">
        <f t="shared" si="3322"/>
        <v>#DIV/0!</v>
      </c>
      <c r="CQ172" s="13"/>
      <c r="CR172" s="11"/>
      <c r="CS172" s="25"/>
      <c r="CT172" s="38"/>
      <c r="CU172" s="10"/>
      <c r="CV172" s="11"/>
      <c r="CW172" s="74">
        <f t="shared" si="3367"/>
        <v>0</v>
      </c>
      <c r="CX172" s="74">
        <f t="shared" si="3367"/>
        <v>0</v>
      </c>
      <c r="CY172" s="11"/>
      <c r="CZ172" s="12" t="e">
        <f t="shared" si="3324"/>
        <v>#DIV/0!</v>
      </c>
      <c r="DA172" s="11"/>
      <c r="DB172" s="12" t="e">
        <f t="shared" si="3325"/>
        <v>#DIV/0!</v>
      </c>
      <c r="DC172" s="13"/>
      <c r="DD172" s="11"/>
      <c r="DE172" s="25"/>
      <c r="DF172" s="38"/>
      <c r="DG172" s="10"/>
      <c r="DH172" s="11"/>
      <c r="DI172" s="74">
        <f t="shared" si="3368"/>
        <v>0</v>
      </c>
      <c r="DJ172" s="74">
        <f t="shared" si="3368"/>
        <v>0</v>
      </c>
      <c r="DK172" s="11"/>
      <c r="DL172" s="12" t="e">
        <f t="shared" si="3327"/>
        <v>#DIV/0!</v>
      </c>
      <c r="DM172" s="11"/>
      <c r="DN172" s="12" t="e">
        <f t="shared" si="3328"/>
        <v>#DIV/0!</v>
      </c>
      <c r="DO172" s="13"/>
      <c r="DP172" s="11"/>
      <c r="DQ172" s="25"/>
      <c r="DR172" s="38"/>
      <c r="DS172" s="10"/>
      <c r="DT172" s="11"/>
      <c r="DU172" s="74">
        <f t="shared" si="3369"/>
        <v>0</v>
      </c>
      <c r="DV172" s="74">
        <f t="shared" si="3369"/>
        <v>0</v>
      </c>
      <c r="DW172" s="11"/>
      <c r="DX172" s="12" t="e">
        <f t="shared" si="3330"/>
        <v>#DIV/0!</v>
      </c>
      <c r="DY172" s="11"/>
      <c r="DZ172" s="12" t="e">
        <f t="shared" si="3331"/>
        <v>#DIV/0!</v>
      </c>
      <c r="EA172" s="13"/>
      <c r="EB172" s="11"/>
      <c r="EC172" s="25"/>
      <c r="ED172" s="38"/>
      <c r="EE172" s="10"/>
      <c r="EF172" s="11"/>
      <c r="EG172" s="74">
        <f t="shared" si="3370"/>
        <v>0</v>
      </c>
      <c r="EH172" s="74">
        <f t="shared" si="3370"/>
        <v>0</v>
      </c>
      <c r="EI172" s="11"/>
      <c r="EJ172" s="12" t="e">
        <f t="shared" si="3333"/>
        <v>#DIV/0!</v>
      </c>
      <c r="EK172" s="11"/>
      <c r="EL172" s="12" t="e">
        <f t="shared" si="3334"/>
        <v>#DIV/0!</v>
      </c>
      <c r="EM172" s="13"/>
      <c r="EN172" s="11"/>
      <c r="EO172" s="25"/>
      <c r="EP172" s="38"/>
      <c r="EQ172" s="10"/>
      <c r="ER172" s="11"/>
      <c r="ES172" s="74">
        <f t="shared" si="3371"/>
        <v>0</v>
      </c>
      <c r="ET172" s="74">
        <f t="shared" si="3371"/>
        <v>0</v>
      </c>
      <c r="EU172" s="11"/>
      <c r="EV172" s="12" t="e">
        <f t="shared" si="3336"/>
        <v>#DIV/0!</v>
      </c>
      <c r="EW172" s="11"/>
      <c r="EX172" s="12" t="e">
        <f t="shared" si="3337"/>
        <v>#DIV/0!</v>
      </c>
      <c r="EY172" s="13"/>
      <c r="EZ172" s="11"/>
      <c r="FA172" s="25"/>
      <c r="FB172" s="38"/>
      <c r="FC172" s="10"/>
      <c r="FD172" s="11"/>
      <c r="FE172" s="74">
        <f t="shared" si="3372"/>
        <v>0</v>
      </c>
      <c r="FF172" s="74">
        <f t="shared" si="3372"/>
        <v>0</v>
      </c>
      <c r="FG172" s="11"/>
      <c r="FH172" s="12" t="e">
        <f t="shared" si="3339"/>
        <v>#DIV/0!</v>
      </c>
      <c r="FI172" s="11"/>
      <c r="FJ172" s="12" t="e">
        <f t="shared" si="3340"/>
        <v>#DIV/0!</v>
      </c>
      <c r="FK172" s="13"/>
      <c r="FL172" s="11"/>
      <c r="FM172" s="25"/>
      <c r="FN172" s="38"/>
      <c r="FO172" s="10"/>
      <c r="FP172" s="11"/>
      <c r="FQ172" s="74">
        <f t="shared" si="3373"/>
        <v>0</v>
      </c>
      <c r="FR172" s="74">
        <f t="shared" si="3373"/>
        <v>0</v>
      </c>
      <c r="FS172" s="11"/>
      <c r="FT172" s="12" t="e">
        <f t="shared" si="3342"/>
        <v>#DIV/0!</v>
      </c>
      <c r="FU172" s="11"/>
      <c r="FV172" s="12" t="e">
        <f t="shared" si="3343"/>
        <v>#DIV/0!</v>
      </c>
      <c r="FW172" s="13"/>
      <c r="FX172" s="11"/>
      <c r="FY172" s="25"/>
      <c r="FZ172" s="38"/>
      <c r="GA172" s="10"/>
      <c r="GB172" s="11"/>
      <c r="GC172" s="74">
        <f t="shared" si="3374"/>
        <v>0</v>
      </c>
      <c r="GD172" s="74">
        <f t="shared" si="3374"/>
        <v>0</v>
      </c>
      <c r="GE172" s="11"/>
      <c r="GF172" s="12" t="e">
        <f t="shared" si="3345"/>
        <v>#DIV/0!</v>
      </c>
      <c r="GG172" s="11"/>
      <c r="GH172" s="12" t="e">
        <f t="shared" si="3346"/>
        <v>#DIV/0!</v>
      </c>
      <c r="GI172" s="13"/>
      <c r="GJ172" s="11"/>
      <c r="GK172" s="25"/>
      <c r="GL172" s="38"/>
      <c r="GM172" s="10"/>
      <c r="GN172" s="11"/>
      <c r="GO172" s="74">
        <f t="shared" si="3375"/>
        <v>0</v>
      </c>
      <c r="GP172" s="74">
        <f t="shared" si="3375"/>
        <v>0</v>
      </c>
      <c r="GQ172" s="11"/>
      <c r="GR172" s="12" t="e">
        <f t="shared" si="3348"/>
        <v>#DIV/0!</v>
      </c>
      <c r="GS172" s="11"/>
      <c r="GT172" s="12" t="e">
        <f t="shared" si="3349"/>
        <v>#DIV/0!</v>
      </c>
      <c r="GU172" s="13"/>
      <c r="GV172" s="11"/>
      <c r="GW172" s="25"/>
      <c r="GX172" s="38"/>
      <c r="GY172" s="10"/>
      <c r="GZ172" s="11"/>
      <c r="HA172" s="74">
        <f t="shared" si="3376"/>
        <v>0</v>
      </c>
      <c r="HB172" s="74">
        <f t="shared" si="3376"/>
        <v>0</v>
      </c>
      <c r="HC172" s="11"/>
      <c r="HD172" s="12" t="e">
        <f t="shared" si="3351"/>
        <v>#DIV/0!</v>
      </c>
      <c r="HE172" s="11"/>
      <c r="HF172" s="12" t="e">
        <f t="shared" si="3352"/>
        <v>#DIV/0!</v>
      </c>
      <c r="HG172" s="13"/>
      <c r="HH172" s="11"/>
      <c r="HI172" s="25"/>
      <c r="HJ172" s="38"/>
      <c r="HK172" s="10">
        <f t="shared" si="3353"/>
        <v>4</v>
      </c>
      <c r="HL172" s="11">
        <f t="shared" si="3353"/>
        <v>0</v>
      </c>
      <c r="HM172" s="11">
        <f t="shared" si="3353"/>
        <v>3204</v>
      </c>
      <c r="HN172" s="11">
        <f t="shared" si="3353"/>
        <v>268</v>
      </c>
      <c r="HO172" s="11">
        <f t="shared" si="3354"/>
        <v>1461</v>
      </c>
      <c r="HP172" s="215">
        <f t="shared" si="3378"/>
        <v>0.45599250936329588</v>
      </c>
      <c r="HQ172" s="15">
        <f t="shared" si="3356"/>
        <v>140</v>
      </c>
      <c r="HR172" s="12">
        <f t="shared" si="3377"/>
        <v>9.5824777549623541E-2</v>
      </c>
      <c r="HS172" s="16">
        <v>67</v>
      </c>
      <c r="HT172" s="17">
        <v>1248</v>
      </c>
      <c r="HU172" s="16">
        <f t="shared" si="3357"/>
        <v>85.420944558521555</v>
      </c>
      <c r="HV172" s="23"/>
      <c r="HW172" s="22">
        <v>4968.6206896551721</v>
      </c>
    </row>
    <row r="173" spans="1:231" ht="18.75" x14ac:dyDescent="0.25">
      <c r="A173" s="226"/>
      <c r="B173" s="211">
        <f t="shared" si="2452"/>
        <v>44560</v>
      </c>
      <c r="C173" s="10">
        <v>3</v>
      </c>
      <c r="D173" s="11">
        <v>6</v>
      </c>
      <c r="E173" s="74">
        <f>E172-C173</f>
        <v>763</v>
      </c>
      <c r="F173" s="74">
        <f>F172-D173</f>
        <v>57</v>
      </c>
      <c r="G173" s="11">
        <v>325</v>
      </c>
      <c r="H173" s="12">
        <f t="shared" si="3301"/>
        <v>0.46526867627785057</v>
      </c>
      <c r="I173" s="11">
        <v>30</v>
      </c>
      <c r="J173" s="12">
        <f t="shared" si="3359"/>
        <v>8.4507042253521125E-2</v>
      </c>
      <c r="K173" s="13"/>
      <c r="L173" s="11"/>
      <c r="M173" s="39"/>
      <c r="N173" s="43">
        <v>91.666666666666671</v>
      </c>
      <c r="O173" s="10"/>
      <c r="P173" s="11">
        <v>9</v>
      </c>
      <c r="Q173" s="74">
        <f t="shared" si="3360"/>
        <v>783</v>
      </c>
      <c r="R173" s="74">
        <f t="shared" si="3360"/>
        <v>59</v>
      </c>
      <c r="S173" s="11">
        <v>328</v>
      </c>
      <c r="T173" s="12">
        <f t="shared" si="3303"/>
        <v>0.4623243933588761</v>
      </c>
      <c r="U173" s="11">
        <v>34</v>
      </c>
      <c r="V173" s="12">
        <f t="shared" si="3304"/>
        <v>9.3922651933701654E-2</v>
      </c>
      <c r="W173" s="13"/>
      <c r="X173" s="11"/>
      <c r="Y173" s="39"/>
      <c r="Z173" s="43">
        <v>92.857142857142861</v>
      </c>
      <c r="AA173" s="10">
        <v>2</v>
      </c>
      <c r="AB173" s="11"/>
      <c r="AC173" s="74">
        <f t="shared" si="3361"/>
        <v>117</v>
      </c>
      <c r="AD173" s="74">
        <f t="shared" si="3361"/>
        <v>7</v>
      </c>
      <c r="AE173" s="11">
        <v>20</v>
      </c>
      <c r="AF173" s="12">
        <f t="shared" si="3306"/>
        <v>0.20512820512820512</v>
      </c>
      <c r="AG173" s="11">
        <v>4</v>
      </c>
      <c r="AH173" s="12">
        <f t="shared" si="3307"/>
        <v>0.16666666666666666</v>
      </c>
      <c r="AI173" s="13"/>
      <c r="AJ173" s="11"/>
      <c r="AK173" s="39"/>
      <c r="AL173" s="43">
        <v>66.666666666666671</v>
      </c>
      <c r="AM173" s="10"/>
      <c r="AN173" s="11">
        <v>8</v>
      </c>
      <c r="AO173" s="74">
        <f t="shared" si="3362"/>
        <v>773</v>
      </c>
      <c r="AP173" s="74">
        <f t="shared" si="3362"/>
        <v>58</v>
      </c>
      <c r="AQ173" s="11">
        <v>327</v>
      </c>
      <c r="AR173" s="12">
        <f t="shared" si="3309"/>
        <v>0.45666235446313064</v>
      </c>
      <c r="AS173" s="11">
        <v>26</v>
      </c>
      <c r="AT173" s="12">
        <f t="shared" si="3310"/>
        <v>7.3654390934844188E-2</v>
      </c>
      <c r="AU173" s="13"/>
      <c r="AV173" s="11"/>
      <c r="AW173" s="39"/>
      <c r="AX173" s="43">
        <v>100</v>
      </c>
      <c r="AY173" s="10"/>
      <c r="AZ173" s="11">
        <v>7</v>
      </c>
      <c r="BA173" s="74">
        <f t="shared" si="3363"/>
        <v>763</v>
      </c>
      <c r="BB173" s="74">
        <f t="shared" si="3363"/>
        <v>57</v>
      </c>
      <c r="BC173" s="11">
        <v>292</v>
      </c>
      <c r="BD173" s="12">
        <f t="shared" si="3312"/>
        <v>0.44036697247706424</v>
      </c>
      <c r="BE173" s="11">
        <v>44</v>
      </c>
      <c r="BF173" s="12">
        <f t="shared" si="3313"/>
        <v>0.13095238095238096</v>
      </c>
      <c r="BG173" s="13"/>
      <c r="BH173" s="11"/>
      <c r="BI173" s="39"/>
      <c r="BJ173" s="43">
        <v>93.333333333333329</v>
      </c>
      <c r="BK173" s="10"/>
      <c r="BL173" s="11"/>
      <c r="BM173" s="74">
        <f t="shared" si="3364"/>
        <v>0</v>
      </c>
      <c r="BN173" s="74">
        <f t="shared" si="3364"/>
        <v>0</v>
      </c>
      <c r="BO173" s="11"/>
      <c r="BP173" s="12" t="e">
        <f t="shared" si="3315"/>
        <v>#DIV/0!</v>
      </c>
      <c r="BQ173" s="11"/>
      <c r="BR173" s="12" t="e">
        <f t="shared" si="3316"/>
        <v>#DIV/0!</v>
      </c>
      <c r="BS173" s="13"/>
      <c r="BT173" s="11"/>
      <c r="BU173" s="39"/>
      <c r="BV173" s="43"/>
      <c r="BW173" s="10"/>
      <c r="BX173" s="11"/>
      <c r="BY173" s="74">
        <f t="shared" si="3365"/>
        <v>0</v>
      </c>
      <c r="BZ173" s="74">
        <f t="shared" si="3365"/>
        <v>0</v>
      </c>
      <c r="CA173" s="11"/>
      <c r="CB173" s="12" t="e">
        <f t="shared" si="3318"/>
        <v>#DIV/0!</v>
      </c>
      <c r="CC173" s="11"/>
      <c r="CD173" s="12" t="e">
        <f t="shared" si="3319"/>
        <v>#DIV/0!</v>
      </c>
      <c r="CE173" s="13"/>
      <c r="CF173" s="11"/>
      <c r="CG173" s="39"/>
      <c r="CH173" s="43"/>
      <c r="CI173" s="10"/>
      <c r="CJ173" s="11"/>
      <c r="CK173" s="74">
        <f t="shared" si="3366"/>
        <v>0</v>
      </c>
      <c r="CL173" s="74">
        <f t="shared" si="3366"/>
        <v>0</v>
      </c>
      <c r="CM173" s="11"/>
      <c r="CN173" s="12" t="e">
        <f t="shared" si="3321"/>
        <v>#DIV/0!</v>
      </c>
      <c r="CO173" s="11"/>
      <c r="CP173" s="12" t="e">
        <f t="shared" si="3322"/>
        <v>#DIV/0!</v>
      </c>
      <c r="CQ173" s="13"/>
      <c r="CR173" s="11"/>
      <c r="CS173" s="39"/>
      <c r="CT173" s="43"/>
      <c r="CU173" s="10"/>
      <c r="CV173" s="11"/>
      <c r="CW173" s="74">
        <f t="shared" si="3367"/>
        <v>0</v>
      </c>
      <c r="CX173" s="74">
        <f t="shared" si="3367"/>
        <v>0</v>
      </c>
      <c r="CY173" s="11"/>
      <c r="CZ173" s="12" t="e">
        <f t="shared" si="3324"/>
        <v>#DIV/0!</v>
      </c>
      <c r="DA173" s="11"/>
      <c r="DB173" s="12" t="e">
        <f t="shared" si="3325"/>
        <v>#DIV/0!</v>
      </c>
      <c r="DC173" s="13"/>
      <c r="DD173" s="11"/>
      <c r="DE173" s="39"/>
      <c r="DF173" s="43"/>
      <c r="DG173" s="10"/>
      <c r="DH173" s="11"/>
      <c r="DI173" s="74">
        <f t="shared" si="3368"/>
        <v>0</v>
      </c>
      <c r="DJ173" s="74">
        <f t="shared" si="3368"/>
        <v>0</v>
      </c>
      <c r="DK173" s="11"/>
      <c r="DL173" s="12" t="e">
        <f t="shared" si="3327"/>
        <v>#DIV/0!</v>
      </c>
      <c r="DM173" s="11"/>
      <c r="DN173" s="12" t="e">
        <f t="shared" si="3328"/>
        <v>#DIV/0!</v>
      </c>
      <c r="DO173" s="13"/>
      <c r="DP173" s="11"/>
      <c r="DQ173" s="39"/>
      <c r="DR173" s="43"/>
      <c r="DS173" s="10"/>
      <c r="DT173" s="11"/>
      <c r="DU173" s="74">
        <f t="shared" si="3369"/>
        <v>0</v>
      </c>
      <c r="DV173" s="74">
        <f t="shared" si="3369"/>
        <v>0</v>
      </c>
      <c r="DW173" s="11"/>
      <c r="DX173" s="12" t="e">
        <f t="shared" si="3330"/>
        <v>#DIV/0!</v>
      </c>
      <c r="DY173" s="11"/>
      <c r="DZ173" s="12" t="e">
        <f t="shared" si="3331"/>
        <v>#DIV/0!</v>
      </c>
      <c r="EA173" s="13"/>
      <c r="EB173" s="11"/>
      <c r="EC173" s="39"/>
      <c r="ED173" s="43"/>
      <c r="EE173" s="10"/>
      <c r="EF173" s="11"/>
      <c r="EG173" s="74">
        <f t="shared" si="3370"/>
        <v>0</v>
      </c>
      <c r="EH173" s="74">
        <f t="shared" si="3370"/>
        <v>0</v>
      </c>
      <c r="EI173" s="11"/>
      <c r="EJ173" s="12" t="e">
        <f t="shared" si="3333"/>
        <v>#DIV/0!</v>
      </c>
      <c r="EK173" s="11"/>
      <c r="EL173" s="12" t="e">
        <f t="shared" si="3334"/>
        <v>#DIV/0!</v>
      </c>
      <c r="EM173" s="13"/>
      <c r="EN173" s="11"/>
      <c r="EO173" s="39"/>
      <c r="EP173" s="43"/>
      <c r="EQ173" s="10"/>
      <c r="ER173" s="11"/>
      <c r="ES173" s="74">
        <f t="shared" si="3371"/>
        <v>0</v>
      </c>
      <c r="ET173" s="74">
        <f t="shared" si="3371"/>
        <v>0</v>
      </c>
      <c r="EU173" s="11"/>
      <c r="EV173" s="12" t="e">
        <f t="shared" si="3336"/>
        <v>#DIV/0!</v>
      </c>
      <c r="EW173" s="11"/>
      <c r="EX173" s="12" t="e">
        <f t="shared" si="3337"/>
        <v>#DIV/0!</v>
      </c>
      <c r="EY173" s="13"/>
      <c r="EZ173" s="11"/>
      <c r="FA173" s="39"/>
      <c r="FB173" s="43"/>
      <c r="FC173" s="10"/>
      <c r="FD173" s="11"/>
      <c r="FE173" s="74">
        <f t="shared" si="3372"/>
        <v>0</v>
      </c>
      <c r="FF173" s="74">
        <f t="shared" si="3372"/>
        <v>0</v>
      </c>
      <c r="FG173" s="11"/>
      <c r="FH173" s="12" t="e">
        <f t="shared" si="3339"/>
        <v>#DIV/0!</v>
      </c>
      <c r="FI173" s="11"/>
      <c r="FJ173" s="12" t="e">
        <f t="shared" si="3340"/>
        <v>#DIV/0!</v>
      </c>
      <c r="FK173" s="13"/>
      <c r="FL173" s="11"/>
      <c r="FM173" s="39"/>
      <c r="FN173" s="43"/>
      <c r="FO173" s="10"/>
      <c r="FP173" s="11"/>
      <c r="FQ173" s="74">
        <f t="shared" si="3373"/>
        <v>0</v>
      </c>
      <c r="FR173" s="74">
        <f t="shared" si="3373"/>
        <v>0</v>
      </c>
      <c r="FS173" s="11"/>
      <c r="FT173" s="12" t="e">
        <f t="shared" si="3342"/>
        <v>#DIV/0!</v>
      </c>
      <c r="FU173" s="11"/>
      <c r="FV173" s="12" t="e">
        <f t="shared" si="3343"/>
        <v>#DIV/0!</v>
      </c>
      <c r="FW173" s="13"/>
      <c r="FX173" s="11"/>
      <c r="FY173" s="39"/>
      <c r="FZ173" s="43"/>
      <c r="GA173" s="10"/>
      <c r="GB173" s="11"/>
      <c r="GC173" s="74">
        <f t="shared" si="3374"/>
        <v>0</v>
      </c>
      <c r="GD173" s="74">
        <f t="shared" si="3374"/>
        <v>0</v>
      </c>
      <c r="GE173" s="11"/>
      <c r="GF173" s="12" t="e">
        <f t="shared" si="3345"/>
        <v>#DIV/0!</v>
      </c>
      <c r="GG173" s="11"/>
      <c r="GH173" s="12" t="e">
        <f t="shared" si="3346"/>
        <v>#DIV/0!</v>
      </c>
      <c r="GI173" s="13"/>
      <c r="GJ173" s="11"/>
      <c r="GK173" s="39"/>
      <c r="GL173" s="43"/>
      <c r="GM173" s="10"/>
      <c r="GN173" s="11"/>
      <c r="GO173" s="74">
        <f t="shared" si="3375"/>
        <v>0</v>
      </c>
      <c r="GP173" s="74">
        <f t="shared" si="3375"/>
        <v>0</v>
      </c>
      <c r="GQ173" s="11"/>
      <c r="GR173" s="12" t="e">
        <f t="shared" si="3348"/>
        <v>#DIV/0!</v>
      </c>
      <c r="GS173" s="11"/>
      <c r="GT173" s="12" t="e">
        <f t="shared" si="3349"/>
        <v>#DIV/0!</v>
      </c>
      <c r="GU173" s="13"/>
      <c r="GV173" s="11"/>
      <c r="GW173" s="39"/>
      <c r="GX173" s="43"/>
      <c r="GY173" s="10"/>
      <c r="GZ173" s="11"/>
      <c r="HA173" s="74">
        <f t="shared" si="3376"/>
        <v>0</v>
      </c>
      <c r="HB173" s="74">
        <f t="shared" si="3376"/>
        <v>0</v>
      </c>
      <c r="HC173" s="11"/>
      <c r="HD173" s="12" t="e">
        <f t="shared" si="3351"/>
        <v>#DIV/0!</v>
      </c>
      <c r="HE173" s="11"/>
      <c r="HF173" s="12" t="e">
        <f t="shared" si="3352"/>
        <v>#DIV/0!</v>
      </c>
      <c r="HG173" s="13"/>
      <c r="HH173" s="11"/>
      <c r="HI173" s="39"/>
      <c r="HJ173" s="43"/>
      <c r="HK173" s="10">
        <f t="shared" si="3353"/>
        <v>5</v>
      </c>
      <c r="HL173" s="11">
        <f t="shared" si="3353"/>
        <v>30</v>
      </c>
      <c r="HM173" s="11">
        <f t="shared" si="3353"/>
        <v>3199</v>
      </c>
      <c r="HN173" s="11">
        <f t="shared" si="3353"/>
        <v>238</v>
      </c>
      <c r="HO173" s="11">
        <f t="shared" si="3354"/>
        <v>1430</v>
      </c>
      <c r="HP173" s="215">
        <f t="shared" si="3378"/>
        <v>0.44701469209127853</v>
      </c>
      <c r="HQ173" s="15">
        <f t="shared" si="3356"/>
        <v>138</v>
      </c>
      <c r="HR173" s="12">
        <f t="shared" si="3377"/>
        <v>9.6503496503496503E-2</v>
      </c>
      <c r="HS173" s="16">
        <v>67.099999999999994</v>
      </c>
      <c r="HT173" s="17">
        <v>1226</v>
      </c>
      <c r="HU173" s="16">
        <f t="shared" si="3357"/>
        <v>85.734265734265733</v>
      </c>
      <c r="HV173" s="23"/>
      <c r="HW173" s="22">
        <v>77.58620689655173</v>
      </c>
    </row>
    <row r="174" spans="1:231" ht="19.5" thickBot="1" x14ac:dyDescent="0.3">
      <c r="A174" s="226"/>
      <c r="B174" s="42"/>
      <c r="C174" s="26">
        <f>SUM(C167:C173)</f>
        <v>6</v>
      </c>
      <c r="D174" s="27">
        <f>SUM(D167:D173)</f>
        <v>6</v>
      </c>
      <c r="E174" s="27"/>
      <c r="F174" s="27"/>
      <c r="G174" s="27">
        <f>SUM(G167:G173)</f>
        <v>2436</v>
      </c>
      <c r="H174" s="28">
        <f>((G174+I174)/7)/E173</f>
        <v>0.48848530237783189</v>
      </c>
      <c r="I174" s="27">
        <f>SUM(I167:I173)</f>
        <v>173</v>
      </c>
      <c r="J174" s="28">
        <f>(I174/(I174+G174))</f>
        <v>6.630893062476044E-2</v>
      </c>
      <c r="K174" s="27"/>
      <c r="L174" s="27"/>
      <c r="M174" s="29" t="e">
        <f>M172/M171*100-100</f>
        <v>#DIV/0!</v>
      </c>
      <c r="N174" s="72">
        <f>N172/N171*100-100</f>
        <v>1.9542772861356923</v>
      </c>
      <c r="O174" s="26">
        <f t="shared" ref="O174:P174" si="3379">SUM(O167:O173)</f>
        <v>2</v>
      </c>
      <c r="P174" s="27">
        <f t="shared" si="3379"/>
        <v>9</v>
      </c>
      <c r="Q174" s="27"/>
      <c r="R174" s="27"/>
      <c r="S174" s="27">
        <f t="shared" ref="S174" si="3380">SUM(S167:S173)</f>
        <v>2362</v>
      </c>
      <c r="T174" s="28">
        <f t="shared" ref="T174" si="3381">((S174+U174)/7)/Q173</f>
        <v>0.46542601715015508</v>
      </c>
      <c r="U174" s="27">
        <f t="shared" ref="U174" si="3382">SUM(U167:U173)</f>
        <v>189</v>
      </c>
      <c r="V174" s="28">
        <f t="shared" ref="V174" si="3383">(U174/(U174+S174))</f>
        <v>7.4088592708741671E-2</v>
      </c>
      <c r="W174" s="27"/>
      <c r="X174" s="27"/>
      <c r="Y174" s="29" t="e">
        <f t="shared" ref="Y174:Z174" si="3384">Y172/Y171*100-100</f>
        <v>#DIV/0!</v>
      </c>
      <c r="Z174" s="72">
        <f t="shared" si="3384"/>
        <v>6.3369152970922755</v>
      </c>
      <c r="AA174" s="26">
        <f t="shared" ref="AA174:AB174" si="3385">SUM(AA167:AA173)</f>
        <v>13</v>
      </c>
      <c r="AB174" s="27">
        <f t="shared" si="3385"/>
        <v>2</v>
      </c>
      <c r="AC174" s="27"/>
      <c r="AD174" s="27"/>
      <c r="AE174" s="27">
        <f t="shared" ref="AE174" si="3386">SUM(AE167:AE173)</f>
        <v>135</v>
      </c>
      <c r="AF174" s="28">
        <f t="shared" ref="AF174" si="3387">((AE174+AG174)/7)/AC173</f>
        <v>0.19047619047619047</v>
      </c>
      <c r="AG174" s="27">
        <f t="shared" ref="AG174" si="3388">SUM(AG167:AG173)</f>
        <v>21</v>
      </c>
      <c r="AH174" s="28">
        <f t="shared" ref="AH174" si="3389">(AG174/(AG174+AE174))</f>
        <v>0.13461538461538461</v>
      </c>
      <c r="AI174" s="27"/>
      <c r="AJ174" s="27"/>
      <c r="AK174" s="29" t="e">
        <f t="shared" ref="AK174:AL174" si="3390">AK172/AK171*100-100</f>
        <v>#DIV/0!</v>
      </c>
      <c r="AL174" s="72">
        <f t="shared" si="3390"/>
        <v>8.0383480825958742</v>
      </c>
      <c r="AM174" s="26">
        <f t="shared" ref="AM174:AN174" si="3391">SUM(AM167:AM173)</f>
        <v>0</v>
      </c>
      <c r="AN174" s="27">
        <f t="shared" si="3391"/>
        <v>8</v>
      </c>
      <c r="AO174" s="27"/>
      <c r="AP174" s="27"/>
      <c r="AQ174" s="27">
        <f t="shared" ref="AQ174" si="3392">SUM(AQ167:AQ173)</f>
        <v>2331</v>
      </c>
      <c r="AR174" s="28">
        <f t="shared" ref="AR174" si="3393">((AQ174+AS174)/7)/AO173</f>
        <v>0.46590279061171691</v>
      </c>
      <c r="AS174" s="27">
        <f t="shared" ref="AS174" si="3394">SUM(AS167:AS173)</f>
        <v>190</v>
      </c>
      <c r="AT174" s="28">
        <f t="shared" ref="AT174" si="3395">(AS174/(AS174+AQ174))</f>
        <v>7.5366917889726298E-2</v>
      </c>
      <c r="AU174" s="27"/>
      <c r="AV174" s="27"/>
      <c r="AW174" s="29" t="e">
        <f t="shared" ref="AW174:AX174" si="3396">AW172/AW171*100-100</f>
        <v>#DIV/0!</v>
      </c>
      <c r="AX174" s="72">
        <f t="shared" si="3396"/>
        <v>10.872313527180793</v>
      </c>
      <c r="AY174" s="26">
        <f t="shared" ref="AY174:AZ174" si="3397">SUM(AY167:AY173)</f>
        <v>0</v>
      </c>
      <c r="AZ174" s="27">
        <f t="shared" si="3397"/>
        <v>7</v>
      </c>
      <c r="BA174" s="27"/>
      <c r="BB174" s="27"/>
      <c r="BC174" s="27">
        <f t="shared" ref="BC174" si="3398">SUM(BC167:BC173)</f>
        <v>2166</v>
      </c>
      <c r="BD174" s="28">
        <f t="shared" ref="BD174" si="3399">((BC174+BE174)/7)/BA173</f>
        <v>0.45459651750608498</v>
      </c>
      <c r="BE174" s="27">
        <f t="shared" ref="BE174" si="3400">SUM(BE167:BE173)</f>
        <v>262</v>
      </c>
      <c r="BF174" s="28">
        <f t="shared" ref="BF174" si="3401">(BE174/(BE174+BC174))</f>
        <v>0.10790774299835255</v>
      </c>
      <c r="BG174" s="27"/>
      <c r="BH174" s="27"/>
      <c r="BI174" s="29" t="e">
        <f t="shared" ref="BI174:BJ174" si="3402">BI172/BI171*100-100</f>
        <v>#DIV/0!</v>
      </c>
      <c r="BJ174" s="72">
        <f t="shared" si="3402"/>
        <v>19.144542772861357</v>
      </c>
      <c r="BK174" s="26">
        <f t="shared" ref="BK174:BL174" si="3403">SUM(BK167:BK173)</f>
        <v>0</v>
      </c>
      <c r="BL174" s="27">
        <f t="shared" si="3403"/>
        <v>0</v>
      </c>
      <c r="BM174" s="27"/>
      <c r="BN174" s="27"/>
      <c r="BO174" s="27">
        <f t="shared" ref="BO174" si="3404">SUM(BO167:BO173)</f>
        <v>0</v>
      </c>
      <c r="BP174" s="28" t="e">
        <f t="shared" ref="BP174" si="3405">((BO174+BQ174)/7)/BM173</f>
        <v>#DIV/0!</v>
      </c>
      <c r="BQ174" s="27">
        <f t="shared" ref="BQ174" si="3406">SUM(BQ167:BQ173)</f>
        <v>0</v>
      </c>
      <c r="BR174" s="28" t="e">
        <f t="shared" ref="BR174" si="3407">(BQ174/(BQ174+BO174))</f>
        <v>#DIV/0!</v>
      </c>
      <c r="BS174" s="27"/>
      <c r="BT174" s="27"/>
      <c r="BU174" s="29" t="e">
        <f t="shared" ref="BU174:BV174" si="3408">BU172/BU171*100-100</f>
        <v>#DIV/0!</v>
      </c>
      <c r="BV174" s="72" t="e">
        <f t="shared" si="3408"/>
        <v>#DIV/0!</v>
      </c>
      <c r="BW174" s="26">
        <f t="shared" ref="BW174:BX174" si="3409">SUM(BW167:BW173)</f>
        <v>0</v>
      </c>
      <c r="BX174" s="27">
        <f t="shared" si="3409"/>
        <v>0</v>
      </c>
      <c r="BY174" s="27"/>
      <c r="BZ174" s="27"/>
      <c r="CA174" s="27">
        <f t="shared" ref="CA174" si="3410">SUM(CA167:CA173)</f>
        <v>0</v>
      </c>
      <c r="CB174" s="28" t="e">
        <f t="shared" ref="CB174" si="3411">((CA174+CC174)/7)/BY173</f>
        <v>#DIV/0!</v>
      </c>
      <c r="CC174" s="27">
        <f t="shared" ref="CC174" si="3412">SUM(CC167:CC173)</f>
        <v>0</v>
      </c>
      <c r="CD174" s="28" t="e">
        <f t="shared" ref="CD174" si="3413">(CC174/(CC174+CA174))</f>
        <v>#DIV/0!</v>
      </c>
      <c r="CE174" s="27"/>
      <c r="CF174" s="27"/>
      <c r="CG174" s="29" t="e">
        <f t="shared" ref="CG174:CH174" si="3414">CG172/CG171*100-100</f>
        <v>#DIV/0!</v>
      </c>
      <c r="CH174" s="72" t="e">
        <f t="shared" si="3414"/>
        <v>#DIV/0!</v>
      </c>
      <c r="CI174" s="26">
        <f t="shared" ref="CI174:CJ174" si="3415">SUM(CI167:CI173)</f>
        <v>0</v>
      </c>
      <c r="CJ174" s="27">
        <f t="shared" si="3415"/>
        <v>0</v>
      </c>
      <c r="CK174" s="27"/>
      <c r="CL174" s="27"/>
      <c r="CM174" s="27">
        <f t="shared" ref="CM174" si="3416">SUM(CM167:CM173)</f>
        <v>0</v>
      </c>
      <c r="CN174" s="28" t="e">
        <f t="shared" ref="CN174" si="3417">((CM174+CO174)/7)/CK173</f>
        <v>#DIV/0!</v>
      </c>
      <c r="CO174" s="27">
        <f t="shared" ref="CO174" si="3418">SUM(CO167:CO173)</f>
        <v>0</v>
      </c>
      <c r="CP174" s="28" t="e">
        <f t="shared" ref="CP174" si="3419">(CO174/(CO174+CM174))</f>
        <v>#DIV/0!</v>
      </c>
      <c r="CQ174" s="27"/>
      <c r="CR174" s="27"/>
      <c r="CS174" s="29" t="e">
        <f t="shared" ref="CS174:CT174" si="3420">CS172/CS171*100-100</f>
        <v>#DIV/0!</v>
      </c>
      <c r="CT174" s="72" t="e">
        <f t="shared" si="3420"/>
        <v>#DIV/0!</v>
      </c>
      <c r="CU174" s="26">
        <f t="shared" ref="CU174:CV174" si="3421">SUM(CU167:CU173)</f>
        <v>0</v>
      </c>
      <c r="CV174" s="27">
        <f t="shared" si="3421"/>
        <v>0</v>
      </c>
      <c r="CW174" s="27"/>
      <c r="CX174" s="27"/>
      <c r="CY174" s="27">
        <f t="shared" ref="CY174" si="3422">SUM(CY167:CY173)</f>
        <v>0</v>
      </c>
      <c r="CZ174" s="28" t="e">
        <f t="shared" ref="CZ174" si="3423">((CY174+DA174)/7)/CW173</f>
        <v>#DIV/0!</v>
      </c>
      <c r="DA174" s="27">
        <f t="shared" ref="DA174" si="3424">SUM(DA167:DA173)</f>
        <v>0</v>
      </c>
      <c r="DB174" s="28" t="e">
        <f t="shared" ref="DB174" si="3425">(DA174/(DA174+CY174))</f>
        <v>#DIV/0!</v>
      </c>
      <c r="DC174" s="27"/>
      <c r="DD174" s="27"/>
      <c r="DE174" s="29" t="e">
        <f t="shared" ref="DE174:DF174" si="3426">DE172/DE171*100-100</f>
        <v>#DIV/0!</v>
      </c>
      <c r="DF174" s="72" t="e">
        <f t="shared" si="3426"/>
        <v>#DIV/0!</v>
      </c>
      <c r="DG174" s="26">
        <f t="shared" ref="DG174:DH174" si="3427">SUM(DG167:DG173)</f>
        <v>0</v>
      </c>
      <c r="DH174" s="27">
        <f t="shared" si="3427"/>
        <v>0</v>
      </c>
      <c r="DI174" s="27"/>
      <c r="DJ174" s="27"/>
      <c r="DK174" s="27">
        <f t="shared" ref="DK174" si="3428">SUM(DK167:DK173)</f>
        <v>0</v>
      </c>
      <c r="DL174" s="28" t="e">
        <f t="shared" ref="DL174" si="3429">((DK174+DM174)/7)/DI173</f>
        <v>#DIV/0!</v>
      </c>
      <c r="DM174" s="27">
        <f t="shared" ref="DM174" si="3430">SUM(DM167:DM173)</f>
        <v>0</v>
      </c>
      <c r="DN174" s="28" t="e">
        <f t="shared" ref="DN174" si="3431">(DM174/(DM174+DK174))</f>
        <v>#DIV/0!</v>
      </c>
      <c r="DO174" s="27"/>
      <c r="DP174" s="27"/>
      <c r="DQ174" s="29" t="e">
        <f t="shared" ref="DQ174:DR174" si="3432">DQ172/DQ171*100-100</f>
        <v>#DIV/0!</v>
      </c>
      <c r="DR174" s="72" t="e">
        <f t="shared" si="3432"/>
        <v>#DIV/0!</v>
      </c>
      <c r="DS174" s="26">
        <f t="shared" ref="DS174:DT174" si="3433">SUM(DS167:DS173)</f>
        <v>0</v>
      </c>
      <c r="DT174" s="27">
        <f t="shared" si="3433"/>
        <v>0</v>
      </c>
      <c r="DU174" s="27"/>
      <c r="DV174" s="27"/>
      <c r="DW174" s="27">
        <f t="shared" ref="DW174" si="3434">SUM(DW167:DW173)</f>
        <v>0</v>
      </c>
      <c r="DX174" s="28" t="e">
        <f t="shared" ref="DX174" si="3435">((DW174+DY174)/7)/DU173</f>
        <v>#DIV/0!</v>
      </c>
      <c r="DY174" s="27">
        <f t="shared" ref="DY174" si="3436">SUM(DY167:DY173)</f>
        <v>0</v>
      </c>
      <c r="DZ174" s="28" t="e">
        <f t="shared" ref="DZ174" si="3437">(DY174/(DY174+DW174))</f>
        <v>#DIV/0!</v>
      </c>
      <c r="EA174" s="27"/>
      <c r="EB174" s="27"/>
      <c r="EC174" s="29" t="e">
        <f t="shared" ref="EC174:ED174" si="3438">EC172/EC171*100-100</f>
        <v>#DIV/0!</v>
      </c>
      <c r="ED174" s="72" t="e">
        <f t="shared" si="3438"/>
        <v>#DIV/0!</v>
      </c>
      <c r="EE174" s="26">
        <f t="shared" ref="EE174:EF174" si="3439">SUM(EE167:EE173)</f>
        <v>0</v>
      </c>
      <c r="EF174" s="27">
        <f t="shared" si="3439"/>
        <v>0</v>
      </c>
      <c r="EG174" s="27"/>
      <c r="EH174" s="27"/>
      <c r="EI174" s="27">
        <f t="shared" ref="EI174" si="3440">SUM(EI167:EI173)</f>
        <v>0</v>
      </c>
      <c r="EJ174" s="28" t="e">
        <f t="shared" ref="EJ174" si="3441">((EI174+EK174)/7)/EG173</f>
        <v>#DIV/0!</v>
      </c>
      <c r="EK174" s="27">
        <f t="shared" ref="EK174" si="3442">SUM(EK167:EK173)</f>
        <v>0</v>
      </c>
      <c r="EL174" s="28" t="e">
        <f t="shared" ref="EL174" si="3443">(EK174/(EK174+EI174))</f>
        <v>#DIV/0!</v>
      </c>
      <c r="EM174" s="27"/>
      <c r="EN174" s="27"/>
      <c r="EO174" s="29" t="e">
        <f t="shared" ref="EO174:EP174" si="3444">EO172/EO171*100-100</f>
        <v>#DIV/0!</v>
      </c>
      <c r="EP174" s="72" t="e">
        <f t="shared" si="3444"/>
        <v>#DIV/0!</v>
      </c>
      <c r="EQ174" s="26">
        <f t="shared" ref="EQ174:ER174" si="3445">SUM(EQ167:EQ173)</f>
        <v>0</v>
      </c>
      <c r="ER174" s="27">
        <f t="shared" si="3445"/>
        <v>0</v>
      </c>
      <c r="ES174" s="27"/>
      <c r="ET174" s="27"/>
      <c r="EU174" s="27">
        <f t="shared" ref="EU174" si="3446">SUM(EU167:EU173)</f>
        <v>0</v>
      </c>
      <c r="EV174" s="28" t="e">
        <f t="shared" ref="EV174" si="3447">((EU174+EW174)/7)/ES173</f>
        <v>#DIV/0!</v>
      </c>
      <c r="EW174" s="27">
        <f t="shared" ref="EW174" si="3448">SUM(EW167:EW173)</f>
        <v>0</v>
      </c>
      <c r="EX174" s="28" t="e">
        <f t="shared" ref="EX174" si="3449">(EW174/(EW174+EU174))</f>
        <v>#DIV/0!</v>
      </c>
      <c r="EY174" s="27"/>
      <c r="EZ174" s="27"/>
      <c r="FA174" s="29" t="e">
        <f t="shared" ref="FA174:FB174" si="3450">FA172/FA171*100-100</f>
        <v>#DIV/0!</v>
      </c>
      <c r="FB174" s="72" t="e">
        <f t="shared" si="3450"/>
        <v>#DIV/0!</v>
      </c>
      <c r="FC174" s="26">
        <f t="shared" ref="FC174:FD174" si="3451">SUM(FC167:FC173)</f>
        <v>0</v>
      </c>
      <c r="FD174" s="27">
        <f t="shared" si="3451"/>
        <v>0</v>
      </c>
      <c r="FE174" s="27"/>
      <c r="FF174" s="27"/>
      <c r="FG174" s="27">
        <f t="shared" ref="FG174" si="3452">SUM(FG167:FG173)</f>
        <v>0</v>
      </c>
      <c r="FH174" s="28" t="e">
        <f t="shared" ref="FH174" si="3453">((FG174+FI174)/7)/FE173</f>
        <v>#DIV/0!</v>
      </c>
      <c r="FI174" s="27">
        <f t="shared" ref="FI174" si="3454">SUM(FI167:FI173)</f>
        <v>0</v>
      </c>
      <c r="FJ174" s="28" t="e">
        <f t="shared" ref="FJ174" si="3455">(FI174/(FI174+FG174))</f>
        <v>#DIV/0!</v>
      </c>
      <c r="FK174" s="27"/>
      <c r="FL174" s="27"/>
      <c r="FM174" s="29" t="e">
        <f t="shared" ref="FM174:FN174" si="3456">FM172/FM171*100-100</f>
        <v>#DIV/0!</v>
      </c>
      <c r="FN174" s="72" t="e">
        <f t="shared" si="3456"/>
        <v>#DIV/0!</v>
      </c>
      <c r="FO174" s="26">
        <f t="shared" ref="FO174:FP174" si="3457">SUM(FO167:FO173)</f>
        <v>0</v>
      </c>
      <c r="FP174" s="27">
        <f t="shared" si="3457"/>
        <v>0</v>
      </c>
      <c r="FQ174" s="27"/>
      <c r="FR174" s="27"/>
      <c r="FS174" s="27">
        <f t="shared" ref="FS174" si="3458">SUM(FS167:FS173)</f>
        <v>0</v>
      </c>
      <c r="FT174" s="28" t="e">
        <f t="shared" ref="FT174" si="3459">((FS174+FU174)/7)/FQ173</f>
        <v>#DIV/0!</v>
      </c>
      <c r="FU174" s="27">
        <f t="shared" ref="FU174" si="3460">SUM(FU167:FU173)</f>
        <v>0</v>
      </c>
      <c r="FV174" s="28" t="e">
        <f t="shared" ref="FV174" si="3461">(FU174/(FU174+FS174))</f>
        <v>#DIV/0!</v>
      </c>
      <c r="FW174" s="27"/>
      <c r="FX174" s="27"/>
      <c r="FY174" s="29" t="e">
        <f t="shared" ref="FY174:FZ174" si="3462">FY172/FY171*100-100</f>
        <v>#DIV/0!</v>
      </c>
      <c r="FZ174" s="72" t="e">
        <f t="shared" si="3462"/>
        <v>#DIV/0!</v>
      </c>
      <c r="GA174" s="26">
        <f t="shared" ref="GA174:GB174" si="3463">SUM(GA167:GA173)</f>
        <v>0</v>
      </c>
      <c r="GB174" s="27">
        <f t="shared" si="3463"/>
        <v>0</v>
      </c>
      <c r="GC174" s="27"/>
      <c r="GD174" s="27"/>
      <c r="GE174" s="27">
        <f t="shared" ref="GE174" si="3464">SUM(GE167:GE173)</f>
        <v>0</v>
      </c>
      <c r="GF174" s="28" t="e">
        <f t="shared" ref="GF174" si="3465">((GE174+GG174)/7)/GC173</f>
        <v>#DIV/0!</v>
      </c>
      <c r="GG174" s="27">
        <f t="shared" ref="GG174" si="3466">SUM(GG167:GG173)</f>
        <v>0</v>
      </c>
      <c r="GH174" s="28" t="e">
        <f t="shared" ref="GH174" si="3467">(GG174/(GG174+GE174))</f>
        <v>#DIV/0!</v>
      </c>
      <c r="GI174" s="27"/>
      <c r="GJ174" s="27"/>
      <c r="GK174" s="29" t="e">
        <f t="shared" ref="GK174:GL174" si="3468">GK172/GK171*100-100</f>
        <v>#DIV/0!</v>
      </c>
      <c r="GL174" s="72" t="e">
        <f t="shared" si="3468"/>
        <v>#DIV/0!</v>
      </c>
      <c r="GM174" s="26">
        <f t="shared" ref="GM174:GN174" si="3469">SUM(GM167:GM173)</f>
        <v>0</v>
      </c>
      <c r="GN174" s="27">
        <f t="shared" si="3469"/>
        <v>0</v>
      </c>
      <c r="GO174" s="27"/>
      <c r="GP174" s="27"/>
      <c r="GQ174" s="27">
        <f t="shared" ref="GQ174" si="3470">SUM(GQ167:GQ173)</f>
        <v>0</v>
      </c>
      <c r="GR174" s="28" t="e">
        <f t="shared" ref="GR174" si="3471">((GQ174+GS174)/7)/GO173</f>
        <v>#DIV/0!</v>
      </c>
      <c r="GS174" s="27">
        <f t="shared" ref="GS174" si="3472">SUM(GS167:GS173)</f>
        <v>0</v>
      </c>
      <c r="GT174" s="28" t="e">
        <f t="shared" ref="GT174" si="3473">(GS174/(GS174+GQ174))</f>
        <v>#DIV/0!</v>
      </c>
      <c r="GU174" s="27"/>
      <c r="GV174" s="27"/>
      <c r="GW174" s="29" t="e">
        <f t="shared" ref="GW174:GX174" si="3474">GW172/GW171*100-100</f>
        <v>#DIV/0!</v>
      </c>
      <c r="GX174" s="72" t="e">
        <f t="shared" si="3474"/>
        <v>#DIV/0!</v>
      </c>
      <c r="GY174" s="26">
        <f t="shared" ref="GY174:GZ174" si="3475">SUM(GY167:GY173)</f>
        <v>0</v>
      </c>
      <c r="GZ174" s="27">
        <f t="shared" si="3475"/>
        <v>0</v>
      </c>
      <c r="HA174" s="27"/>
      <c r="HB174" s="27"/>
      <c r="HC174" s="27">
        <f t="shared" ref="HC174" si="3476">SUM(HC167:HC173)</f>
        <v>0</v>
      </c>
      <c r="HD174" s="28" t="e">
        <f t="shared" ref="HD174" si="3477">((HC174+HE174)/7)/HA173</f>
        <v>#DIV/0!</v>
      </c>
      <c r="HE174" s="27">
        <f t="shared" ref="HE174" si="3478">SUM(HE167:HE173)</f>
        <v>0</v>
      </c>
      <c r="HF174" s="28" t="e">
        <f t="shared" ref="HF174" si="3479">(HE174/(HE174+HC174))</f>
        <v>#DIV/0!</v>
      </c>
      <c r="HG174" s="27"/>
      <c r="HH174" s="27"/>
      <c r="HI174" s="29" t="e">
        <f t="shared" ref="HI174:HJ174" si="3480">HI172/HI171*100-100</f>
        <v>#DIV/0!</v>
      </c>
      <c r="HJ174" s="72" t="e">
        <f t="shared" si="3480"/>
        <v>#DIV/0!</v>
      </c>
      <c r="HK174" s="26">
        <f t="shared" si="3353"/>
        <v>21</v>
      </c>
      <c r="HL174" s="27">
        <f t="shared" si="3353"/>
        <v>32</v>
      </c>
      <c r="HM174" s="27">
        <f t="shared" si="3353"/>
        <v>0</v>
      </c>
      <c r="HN174" s="27">
        <f t="shared" si="3353"/>
        <v>0</v>
      </c>
      <c r="HO174" s="27">
        <f t="shared" si="3354"/>
        <v>10265</v>
      </c>
      <c r="HP174" s="216">
        <f>+((HO174)/HM173)/7</f>
        <v>0.45840217925244497</v>
      </c>
      <c r="HQ174" s="62">
        <f t="shared" si="3356"/>
        <v>835</v>
      </c>
      <c r="HR174" s="52">
        <f t="shared" si="3377"/>
        <v>8.1344374086702392E-2</v>
      </c>
      <c r="HS174" s="53">
        <f t="shared" ref="HS174" si="3481">SUM(HS167:HS173)/7</f>
        <v>66.928571428571431</v>
      </c>
      <c r="HT174" s="54">
        <f t="shared" ref="HT174" si="3482">SUM(HT167:HT173)</f>
        <v>8979</v>
      </c>
      <c r="HU174" s="53">
        <f t="shared" ref="HU174" si="3483">AVERAGE(HU167:HU173)</f>
        <v>87.461915715379888</v>
      </c>
      <c r="HV174" s="63" t="e">
        <f>HV172/HV171*100-100</f>
        <v>#DIV/0!</v>
      </c>
      <c r="HW174" s="72">
        <f>HW172/HW171*100-100</f>
        <v>9.9252364967958471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3484">HK174/HM164</f>
        <v>6.5217391304347823E-3</v>
      </c>
      <c r="HL175" s="68">
        <f t="shared" si="3484"/>
        <v>0.11851851851851852</v>
      </c>
      <c r="HM175" s="45"/>
      <c r="HN175" s="45"/>
      <c r="HO175" s="45"/>
      <c r="HP175" s="218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225">
        <v>44</v>
      </c>
      <c r="B176" s="73">
        <f t="shared" ref="B176" si="3485">B173+1</f>
        <v>44561</v>
      </c>
      <c r="C176" s="33"/>
      <c r="D176" s="34"/>
      <c r="E176" s="34">
        <f>E173-C176</f>
        <v>763</v>
      </c>
      <c r="F176" s="34">
        <f>F173-D176</f>
        <v>57</v>
      </c>
      <c r="G176" s="34">
        <v>335</v>
      </c>
      <c r="H176" s="35">
        <f t="shared" ref="H176:H182" si="3486">((G176+I176)/E176)</f>
        <v>0.48099606815203144</v>
      </c>
      <c r="I176" s="34">
        <v>32</v>
      </c>
      <c r="J176" s="35">
        <f>I176/(G176+I176)</f>
        <v>8.7193460490463212E-2</v>
      </c>
      <c r="K176" s="36"/>
      <c r="L176" s="34"/>
      <c r="M176" s="34"/>
      <c r="N176" s="37"/>
      <c r="O176" s="33"/>
      <c r="P176" s="34"/>
      <c r="Q176" s="34">
        <f t="shared" ref="Q176:R176" si="3487">Q173-O176</f>
        <v>783</v>
      </c>
      <c r="R176" s="34">
        <f t="shared" si="3487"/>
        <v>59</v>
      </c>
      <c r="S176" s="34">
        <v>312</v>
      </c>
      <c r="T176" s="35">
        <f t="shared" ref="T176:T182" si="3488">((S176+U176)/Q176)</f>
        <v>0.43295019157088122</v>
      </c>
      <c r="U176" s="34">
        <v>27</v>
      </c>
      <c r="V176" s="35">
        <f t="shared" ref="V176:V182" si="3489">U176/(S176+U176)</f>
        <v>7.9646017699115043E-2</v>
      </c>
      <c r="W176" s="36"/>
      <c r="X176" s="34"/>
      <c r="Y176" s="34"/>
      <c r="Z176" s="37"/>
      <c r="AA176" s="33"/>
      <c r="AB176" s="34"/>
      <c r="AC176" s="34">
        <f t="shared" ref="AC176:AD176" si="3490">AC173-AA176</f>
        <v>117</v>
      </c>
      <c r="AD176" s="34">
        <f t="shared" si="3490"/>
        <v>7</v>
      </c>
      <c r="AE176" s="34">
        <v>20</v>
      </c>
      <c r="AF176" s="35">
        <f t="shared" ref="AF176:AF182" si="3491">((AE176+AG176)/AC176)</f>
        <v>0.18803418803418803</v>
      </c>
      <c r="AG176" s="34">
        <v>2</v>
      </c>
      <c r="AH176" s="35">
        <f t="shared" ref="AH176:AH182" si="3492">AG176/(AE176+AG176)</f>
        <v>9.0909090909090912E-2</v>
      </c>
      <c r="AI176" s="36"/>
      <c r="AJ176" s="34"/>
      <c r="AK176" s="34"/>
      <c r="AL176" s="37"/>
      <c r="AM176" s="33">
        <v>2</v>
      </c>
      <c r="AN176" s="34"/>
      <c r="AO176" s="34">
        <f t="shared" ref="AO176:AP176" si="3493">AO173-AM176</f>
        <v>771</v>
      </c>
      <c r="AP176" s="34">
        <f t="shared" si="3493"/>
        <v>58</v>
      </c>
      <c r="AQ176" s="34">
        <v>339</v>
      </c>
      <c r="AR176" s="35">
        <f t="shared" ref="AR176:AR182" si="3494">((AQ176+AS176)/AO176)</f>
        <v>0.4682230869001297</v>
      </c>
      <c r="AS176" s="34">
        <v>22</v>
      </c>
      <c r="AT176" s="35">
        <f t="shared" ref="AT176:AT182" si="3495">AS176/(AQ176+AS176)</f>
        <v>6.0941828254847646E-2</v>
      </c>
      <c r="AU176" s="36"/>
      <c r="AV176" s="34"/>
      <c r="AW176" s="34"/>
      <c r="AX176" s="37"/>
      <c r="AY176" s="33">
        <v>1</v>
      </c>
      <c r="AZ176" s="34"/>
      <c r="BA176" s="34">
        <f t="shared" ref="BA176:BB176" si="3496">BA173-AY176</f>
        <v>762</v>
      </c>
      <c r="BB176" s="34">
        <f t="shared" si="3496"/>
        <v>57</v>
      </c>
      <c r="BC176" s="34">
        <v>291</v>
      </c>
      <c r="BD176" s="35">
        <f t="shared" ref="BD176:BD182" si="3497">((BC176+BE176)/BA176)</f>
        <v>0.41994750656167978</v>
      </c>
      <c r="BE176" s="34">
        <v>29</v>
      </c>
      <c r="BF176" s="35">
        <f t="shared" ref="BF176:BF182" si="3498">BE176/(BC176+BE176)</f>
        <v>9.0624999999999997E-2</v>
      </c>
      <c r="BG176" s="36"/>
      <c r="BH176" s="34"/>
      <c r="BI176" s="34"/>
      <c r="BJ176" s="37"/>
      <c r="BK176" s="33"/>
      <c r="BL176" s="34"/>
      <c r="BM176" s="34">
        <f t="shared" ref="BM176:BN176" si="3499">BM173-BK176</f>
        <v>0</v>
      </c>
      <c r="BN176" s="34">
        <f t="shared" si="3499"/>
        <v>0</v>
      </c>
      <c r="BO176" s="34"/>
      <c r="BP176" s="35" t="e">
        <f t="shared" ref="BP176:BP182" si="3500">((BO176+BQ176)/BM176)</f>
        <v>#DIV/0!</v>
      </c>
      <c r="BQ176" s="34"/>
      <c r="BR176" s="35" t="e">
        <f t="shared" ref="BR176:BR182" si="3501">BQ176/(BO176+BQ176)</f>
        <v>#DIV/0!</v>
      </c>
      <c r="BS176" s="36"/>
      <c r="BT176" s="34"/>
      <c r="BU176" s="34"/>
      <c r="BV176" s="37"/>
      <c r="BW176" s="33"/>
      <c r="BX176" s="34"/>
      <c r="BY176" s="34">
        <f t="shared" ref="BY176:BZ176" si="3502">BY173-BW176</f>
        <v>0</v>
      </c>
      <c r="BZ176" s="34">
        <f t="shared" si="3502"/>
        <v>0</v>
      </c>
      <c r="CA176" s="34"/>
      <c r="CB176" s="35" t="e">
        <f t="shared" ref="CB176:CB182" si="3503">((CA176+CC176)/BY176)</f>
        <v>#DIV/0!</v>
      </c>
      <c r="CC176" s="34"/>
      <c r="CD176" s="35" t="e">
        <f t="shared" ref="CD176:CD182" si="3504">CC176/(CA176+CC176)</f>
        <v>#DIV/0!</v>
      </c>
      <c r="CE176" s="36"/>
      <c r="CF176" s="34"/>
      <c r="CG176" s="34"/>
      <c r="CH176" s="37"/>
      <c r="CI176" s="33"/>
      <c r="CJ176" s="34"/>
      <c r="CK176" s="34">
        <f t="shared" ref="CK176:CL176" si="3505">CK173-CI176</f>
        <v>0</v>
      </c>
      <c r="CL176" s="34">
        <f t="shared" si="3505"/>
        <v>0</v>
      </c>
      <c r="CM176" s="34"/>
      <c r="CN176" s="35" t="e">
        <f t="shared" ref="CN176:CN182" si="3506">((CM176+CO176)/CK176)</f>
        <v>#DIV/0!</v>
      </c>
      <c r="CO176" s="34"/>
      <c r="CP176" s="35" t="e">
        <f t="shared" ref="CP176:CP182" si="3507">CO176/(CM176+CO176)</f>
        <v>#DIV/0!</v>
      </c>
      <c r="CQ176" s="36"/>
      <c r="CR176" s="34"/>
      <c r="CS176" s="34"/>
      <c r="CT176" s="37"/>
      <c r="CU176" s="33"/>
      <c r="CV176" s="34"/>
      <c r="CW176" s="34">
        <f t="shared" ref="CW176:CX176" si="3508">CW173-CU176</f>
        <v>0</v>
      </c>
      <c r="CX176" s="34">
        <f t="shared" si="3508"/>
        <v>0</v>
      </c>
      <c r="CY176" s="34"/>
      <c r="CZ176" s="35" t="e">
        <f t="shared" ref="CZ176:CZ182" si="3509">((CY176+DA176)/CW176)</f>
        <v>#DIV/0!</v>
      </c>
      <c r="DA176" s="34"/>
      <c r="DB176" s="35" t="e">
        <f t="shared" ref="DB176:DB182" si="3510">DA176/(CY176+DA176)</f>
        <v>#DIV/0!</v>
      </c>
      <c r="DC176" s="36"/>
      <c r="DD176" s="34"/>
      <c r="DE176" s="34"/>
      <c r="DF176" s="37"/>
      <c r="DG176" s="33"/>
      <c r="DH176" s="34"/>
      <c r="DI176" s="34">
        <f t="shared" ref="DI176:DJ176" si="3511">DI173-DG176</f>
        <v>0</v>
      </c>
      <c r="DJ176" s="34">
        <f t="shared" si="3511"/>
        <v>0</v>
      </c>
      <c r="DK176" s="34"/>
      <c r="DL176" s="35" t="e">
        <f t="shared" ref="DL176:DL182" si="3512">((DK176+DM176)/DI176)</f>
        <v>#DIV/0!</v>
      </c>
      <c r="DM176" s="34"/>
      <c r="DN176" s="35" t="e">
        <f t="shared" ref="DN176:DN182" si="3513">DM176/(DK176+DM176)</f>
        <v>#DIV/0!</v>
      </c>
      <c r="DO176" s="36"/>
      <c r="DP176" s="34"/>
      <c r="DQ176" s="34"/>
      <c r="DR176" s="37"/>
      <c r="DS176" s="33"/>
      <c r="DT176" s="34"/>
      <c r="DU176" s="34">
        <f t="shared" ref="DU176:DV176" si="3514">DU173-DS176</f>
        <v>0</v>
      </c>
      <c r="DV176" s="34">
        <f t="shared" si="3514"/>
        <v>0</v>
      </c>
      <c r="DW176" s="34"/>
      <c r="DX176" s="35" t="e">
        <f t="shared" ref="DX176:DX182" si="3515">((DW176+DY176)/DU176)</f>
        <v>#DIV/0!</v>
      </c>
      <c r="DY176" s="34"/>
      <c r="DZ176" s="35" t="e">
        <f t="shared" ref="DZ176:DZ182" si="3516">DY176/(DW176+DY176)</f>
        <v>#DIV/0!</v>
      </c>
      <c r="EA176" s="36"/>
      <c r="EB176" s="34"/>
      <c r="EC176" s="34"/>
      <c r="ED176" s="37"/>
      <c r="EE176" s="33"/>
      <c r="EF176" s="34"/>
      <c r="EG176" s="34">
        <f t="shared" ref="EG176:EH176" si="3517">EG173-EE176</f>
        <v>0</v>
      </c>
      <c r="EH176" s="34">
        <f t="shared" si="3517"/>
        <v>0</v>
      </c>
      <c r="EI176" s="34"/>
      <c r="EJ176" s="35" t="e">
        <f t="shared" ref="EJ176:EJ182" si="3518">((EI176+EK176)/EG176)</f>
        <v>#DIV/0!</v>
      </c>
      <c r="EK176" s="34"/>
      <c r="EL176" s="35" t="e">
        <f t="shared" ref="EL176:EL182" si="3519">EK176/(EI176+EK176)</f>
        <v>#DIV/0!</v>
      </c>
      <c r="EM176" s="36"/>
      <c r="EN176" s="34"/>
      <c r="EO176" s="34"/>
      <c r="EP176" s="37"/>
      <c r="EQ176" s="33"/>
      <c r="ER176" s="34"/>
      <c r="ES176" s="34">
        <f t="shared" ref="ES176:ET176" si="3520">ES173-EQ176</f>
        <v>0</v>
      </c>
      <c r="ET176" s="34">
        <f t="shared" si="3520"/>
        <v>0</v>
      </c>
      <c r="EU176" s="34"/>
      <c r="EV176" s="35" t="e">
        <f t="shared" ref="EV176:EV182" si="3521">((EU176+EW176)/ES176)</f>
        <v>#DIV/0!</v>
      </c>
      <c r="EW176" s="34"/>
      <c r="EX176" s="35" t="e">
        <f t="shared" ref="EX176:EX182" si="3522">EW176/(EU176+EW176)</f>
        <v>#DIV/0!</v>
      </c>
      <c r="EY176" s="36"/>
      <c r="EZ176" s="34"/>
      <c r="FA176" s="34"/>
      <c r="FB176" s="37"/>
      <c r="FC176" s="33"/>
      <c r="FD176" s="34"/>
      <c r="FE176" s="34">
        <f t="shared" ref="FE176:FF176" si="3523">FE173-FC176</f>
        <v>0</v>
      </c>
      <c r="FF176" s="34">
        <f t="shared" si="3523"/>
        <v>0</v>
      </c>
      <c r="FG176" s="34"/>
      <c r="FH176" s="35" t="e">
        <f t="shared" ref="FH176:FH182" si="3524">((FG176+FI176)/FE176)</f>
        <v>#DIV/0!</v>
      </c>
      <c r="FI176" s="34"/>
      <c r="FJ176" s="35" t="e">
        <f t="shared" ref="FJ176:FJ182" si="3525">FI176/(FG176+FI176)</f>
        <v>#DIV/0!</v>
      </c>
      <c r="FK176" s="36"/>
      <c r="FL176" s="34"/>
      <c r="FM176" s="34"/>
      <c r="FN176" s="37"/>
      <c r="FO176" s="33"/>
      <c r="FP176" s="34"/>
      <c r="FQ176" s="34">
        <f t="shared" ref="FQ176:FR176" si="3526">FQ173-FO176</f>
        <v>0</v>
      </c>
      <c r="FR176" s="34">
        <f t="shared" si="3526"/>
        <v>0</v>
      </c>
      <c r="FS176" s="34"/>
      <c r="FT176" s="35" t="e">
        <f t="shared" ref="FT176:FT182" si="3527">((FS176+FU176)/FQ176)</f>
        <v>#DIV/0!</v>
      </c>
      <c r="FU176" s="34"/>
      <c r="FV176" s="35" t="e">
        <f t="shared" ref="FV176:FV182" si="3528">FU176/(FS176+FU176)</f>
        <v>#DIV/0!</v>
      </c>
      <c r="FW176" s="36"/>
      <c r="FX176" s="34"/>
      <c r="FY176" s="34"/>
      <c r="FZ176" s="37"/>
      <c r="GA176" s="33"/>
      <c r="GB176" s="34"/>
      <c r="GC176" s="34">
        <f t="shared" ref="GC176:GD176" si="3529">GC173-GA176</f>
        <v>0</v>
      </c>
      <c r="GD176" s="34">
        <f t="shared" si="3529"/>
        <v>0</v>
      </c>
      <c r="GE176" s="34"/>
      <c r="GF176" s="35" t="e">
        <f t="shared" ref="GF176:GF182" si="3530">((GE176+GG176)/GC176)</f>
        <v>#DIV/0!</v>
      </c>
      <c r="GG176" s="34"/>
      <c r="GH176" s="35" t="e">
        <f t="shared" ref="GH176:GH182" si="3531">GG176/(GE176+GG176)</f>
        <v>#DIV/0!</v>
      </c>
      <c r="GI176" s="36"/>
      <c r="GJ176" s="34"/>
      <c r="GK176" s="34"/>
      <c r="GL176" s="37"/>
      <c r="GM176" s="33"/>
      <c r="GN176" s="34"/>
      <c r="GO176" s="34">
        <f t="shared" ref="GO176:GP176" si="3532">GO173-GM176</f>
        <v>0</v>
      </c>
      <c r="GP176" s="34">
        <f t="shared" si="3532"/>
        <v>0</v>
      </c>
      <c r="GQ176" s="34"/>
      <c r="GR176" s="35" t="e">
        <f t="shared" ref="GR176:GR182" si="3533">((GQ176+GS176)/GO176)</f>
        <v>#DIV/0!</v>
      </c>
      <c r="GS176" s="34"/>
      <c r="GT176" s="35" t="e">
        <f t="shared" ref="GT176:GT182" si="3534">GS176/(GQ176+GS176)</f>
        <v>#DIV/0!</v>
      </c>
      <c r="GU176" s="36"/>
      <c r="GV176" s="34"/>
      <c r="GW176" s="34"/>
      <c r="GX176" s="37"/>
      <c r="GY176" s="33"/>
      <c r="GZ176" s="34"/>
      <c r="HA176" s="34">
        <f t="shared" ref="HA176:HB176" si="3535">HA173-GY176</f>
        <v>0</v>
      </c>
      <c r="HB176" s="34">
        <f t="shared" si="3535"/>
        <v>0</v>
      </c>
      <c r="HC176" s="34"/>
      <c r="HD176" s="35" t="e">
        <f t="shared" ref="HD176:HD182" si="3536">((HC176+HE176)/HA176)</f>
        <v>#DIV/0!</v>
      </c>
      <c r="HE176" s="34"/>
      <c r="HF176" s="35" t="e">
        <f t="shared" ref="HF176:HF182" si="3537">HE176/(HC176+HE176)</f>
        <v>#DIV/0!</v>
      </c>
      <c r="HG176" s="36"/>
      <c r="HH176" s="34"/>
      <c r="HI176" s="34"/>
      <c r="HJ176" s="37"/>
      <c r="HK176" s="33">
        <f t="shared" ref="HK176:HN183" si="3538">+C176+O176+AA176+AM176+AY176+BK176+BW176+CI176+CU176+DG176+DS176+EE176+EQ176+FC176+FO176+GA176+GM176+GY176</f>
        <v>3</v>
      </c>
      <c r="HL176" s="34">
        <f t="shared" si="3538"/>
        <v>0</v>
      </c>
      <c r="HM176" s="34">
        <f t="shared" si="3538"/>
        <v>3196</v>
      </c>
      <c r="HN176" s="34">
        <f t="shared" si="3538"/>
        <v>238</v>
      </c>
      <c r="HO176" s="34">
        <f t="shared" ref="HO176:HO183" si="3539">+G176+S176+AE176+AQ176+BC176+BO176+CA176+CM176+CY176+DK176+DW176+EI176+EU176+FG176+FS176+GE176+GQ176+HC176+I176+U176+AG176+AS176+BE176+BQ176+CC176+CO176+DA176+DM176+DY176+EK176+EW176+FI176+FU176+GG176+GS176+HE176</f>
        <v>1409</v>
      </c>
      <c r="HP176" s="214">
        <f t="shared" ref="HP176:HP177" si="3540">+(HO176)/HM176</f>
        <v>0.4408635794743429</v>
      </c>
      <c r="HQ176" s="48">
        <f t="shared" ref="HQ176:HQ183" si="3541">+I176+U176+AG176+AS176+BE176+BQ176+CC176+CO176+DA176+DM176+DY176+EK176+EW176+FI176+FU176+GG176+GS176+HE176</f>
        <v>112</v>
      </c>
      <c r="HR176" s="35">
        <f>+(HQ176/(HO176))</f>
        <v>7.9488999290276793E-2</v>
      </c>
      <c r="HS176" s="49">
        <v>67</v>
      </c>
      <c r="HT176" s="50">
        <v>1239</v>
      </c>
      <c r="HU176" s="49">
        <f t="shared" ref="HU176:HU182" si="3542">+HT176/HO176*100</f>
        <v>87.934705464868699</v>
      </c>
      <c r="HV176" s="48"/>
      <c r="HW176" s="37"/>
    </row>
    <row r="177" spans="1:231" ht="18.75" x14ac:dyDescent="0.25">
      <c r="A177" s="226"/>
      <c r="B177" s="41">
        <f t="shared" si="2452"/>
        <v>44562</v>
      </c>
      <c r="C177" s="10"/>
      <c r="D177" s="11"/>
      <c r="E177" s="74">
        <f t="shared" ref="E177:F181" si="3543">E176-C177</f>
        <v>763</v>
      </c>
      <c r="F177" s="74">
        <f t="shared" si="3543"/>
        <v>57</v>
      </c>
      <c r="G177" s="11">
        <v>330</v>
      </c>
      <c r="H177" s="12">
        <f t="shared" si="3486"/>
        <v>0.45609436435124506</v>
      </c>
      <c r="I177" s="11">
        <v>18</v>
      </c>
      <c r="J177" s="12">
        <f t="shared" ref="J177:J182" si="3544">I177/(G177+I177)</f>
        <v>5.1724137931034482E-2</v>
      </c>
      <c r="K177" s="13"/>
      <c r="L177" s="11"/>
      <c r="M177" s="11"/>
      <c r="N177" s="14"/>
      <c r="O177" s="10"/>
      <c r="P177" s="11"/>
      <c r="Q177" s="74">
        <f t="shared" ref="Q177:R182" si="3545">Q176-O177</f>
        <v>783</v>
      </c>
      <c r="R177" s="74">
        <f t="shared" si="3545"/>
        <v>59</v>
      </c>
      <c r="S177" s="11">
        <v>297</v>
      </c>
      <c r="T177" s="12">
        <f t="shared" si="3488"/>
        <v>0.40868454661558112</v>
      </c>
      <c r="U177" s="11">
        <v>23</v>
      </c>
      <c r="V177" s="12">
        <f t="shared" si="3489"/>
        <v>7.1874999999999994E-2</v>
      </c>
      <c r="W177" s="13"/>
      <c r="X177" s="11"/>
      <c r="Y177" s="11"/>
      <c r="Z177" s="14"/>
      <c r="AA177" s="10"/>
      <c r="AB177" s="11"/>
      <c r="AC177" s="74">
        <f t="shared" ref="AC177:AD182" si="3546">AC176-AA177</f>
        <v>117</v>
      </c>
      <c r="AD177" s="74">
        <f t="shared" si="3546"/>
        <v>7</v>
      </c>
      <c r="AE177" s="11">
        <v>25</v>
      </c>
      <c r="AF177" s="12">
        <f t="shared" si="3491"/>
        <v>0.24786324786324787</v>
      </c>
      <c r="AG177" s="11">
        <v>4</v>
      </c>
      <c r="AH177" s="12">
        <f t="shared" si="3492"/>
        <v>0.13793103448275862</v>
      </c>
      <c r="AI177" s="13"/>
      <c r="AJ177" s="11"/>
      <c r="AK177" s="11"/>
      <c r="AL177" s="14"/>
      <c r="AM177" s="10"/>
      <c r="AN177" s="11"/>
      <c r="AO177" s="74">
        <f t="shared" ref="AO177:AP182" si="3547">AO176-AM177</f>
        <v>771</v>
      </c>
      <c r="AP177" s="74">
        <f t="shared" si="3547"/>
        <v>58</v>
      </c>
      <c r="AQ177" s="11">
        <v>309</v>
      </c>
      <c r="AR177" s="12">
        <f t="shared" si="3494"/>
        <v>0.43060959792477305</v>
      </c>
      <c r="AS177" s="11">
        <v>23</v>
      </c>
      <c r="AT177" s="12">
        <f t="shared" si="3495"/>
        <v>6.9277108433734941E-2</v>
      </c>
      <c r="AU177" s="13"/>
      <c r="AV177" s="11"/>
      <c r="AW177" s="11"/>
      <c r="AX177" s="14"/>
      <c r="AY177" s="10">
        <v>1</v>
      </c>
      <c r="AZ177" s="11"/>
      <c r="BA177" s="74">
        <f t="shared" ref="BA177:BB182" si="3548">BA176-AY177</f>
        <v>761</v>
      </c>
      <c r="BB177" s="74">
        <f t="shared" si="3548"/>
        <v>57</v>
      </c>
      <c r="BC177" s="11">
        <v>280</v>
      </c>
      <c r="BD177" s="12">
        <f t="shared" si="3497"/>
        <v>0.40735873850197107</v>
      </c>
      <c r="BE177" s="11">
        <v>30</v>
      </c>
      <c r="BF177" s="12">
        <f t="shared" si="3498"/>
        <v>9.6774193548387094E-2</v>
      </c>
      <c r="BG177" s="13"/>
      <c r="BH177" s="11"/>
      <c r="BI177" s="11"/>
      <c r="BJ177" s="14"/>
      <c r="BK177" s="10"/>
      <c r="BL177" s="11"/>
      <c r="BM177" s="74">
        <f t="shared" ref="BM177:BN182" si="3549">BM176-BK177</f>
        <v>0</v>
      </c>
      <c r="BN177" s="74">
        <f t="shared" si="3549"/>
        <v>0</v>
      </c>
      <c r="BO177" s="11"/>
      <c r="BP177" s="12" t="e">
        <f t="shared" si="3500"/>
        <v>#DIV/0!</v>
      </c>
      <c r="BQ177" s="11"/>
      <c r="BR177" s="12" t="e">
        <f t="shared" si="3501"/>
        <v>#DIV/0!</v>
      </c>
      <c r="BS177" s="13"/>
      <c r="BT177" s="11"/>
      <c r="BU177" s="11"/>
      <c r="BV177" s="14"/>
      <c r="BW177" s="10"/>
      <c r="BX177" s="11"/>
      <c r="BY177" s="74">
        <f t="shared" ref="BY177:BZ182" si="3550">BY176-BW177</f>
        <v>0</v>
      </c>
      <c r="BZ177" s="74">
        <f t="shared" si="3550"/>
        <v>0</v>
      </c>
      <c r="CA177" s="11"/>
      <c r="CB177" s="12" t="e">
        <f t="shared" si="3503"/>
        <v>#DIV/0!</v>
      </c>
      <c r="CC177" s="11"/>
      <c r="CD177" s="12" t="e">
        <f t="shared" si="3504"/>
        <v>#DIV/0!</v>
      </c>
      <c r="CE177" s="13"/>
      <c r="CF177" s="11"/>
      <c r="CG177" s="11"/>
      <c r="CH177" s="14"/>
      <c r="CI177" s="10"/>
      <c r="CJ177" s="11"/>
      <c r="CK177" s="74">
        <f t="shared" ref="CK177:CL182" si="3551">CK176-CI177</f>
        <v>0</v>
      </c>
      <c r="CL177" s="74">
        <f t="shared" si="3551"/>
        <v>0</v>
      </c>
      <c r="CM177" s="11"/>
      <c r="CN177" s="12" t="e">
        <f t="shared" si="3506"/>
        <v>#DIV/0!</v>
      </c>
      <c r="CO177" s="11"/>
      <c r="CP177" s="12" t="e">
        <f t="shared" si="3507"/>
        <v>#DIV/0!</v>
      </c>
      <c r="CQ177" s="13"/>
      <c r="CR177" s="11"/>
      <c r="CS177" s="11"/>
      <c r="CT177" s="14"/>
      <c r="CU177" s="10"/>
      <c r="CV177" s="11"/>
      <c r="CW177" s="74">
        <f t="shared" ref="CW177:CX182" si="3552">CW176-CU177</f>
        <v>0</v>
      </c>
      <c r="CX177" s="74">
        <f t="shared" si="3552"/>
        <v>0</v>
      </c>
      <c r="CY177" s="11"/>
      <c r="CZ177" s="12" t="e">
        <f t="shared" si="3509"/>
        <v>#DIV/0!</v>
      </c>
      <c r="DA177" s="11"/>
      <c r="DB177" s="12" t="e">
        <f t="shared" si="3510"/>
        <v>#DIV/0!</v>
      </c>
      <c r="DC177" s="13"/>
      <c r="DD177" s="11"/>
      <c r="DE177" s="11"/>
      <c r="DF177" s="14"/>
      <c r="DG177" s="10"/>
      <c r="DH177" s="11"/>
      <c r="DI177" s="74">
        <f t="shared" ref="DI177:DJ182" si="3553">DI176-DG177</f>
        <v>0</v>
      </c>
      <c r="DJ177" s="74">
        <f t="shared" si="3553"/>
        <v>0</v>
      </c>
      <c r="DK177" s="11"/>
      <c r="DL177" s="12" t="e">
        <f t="shared" si="3512"/>
        <v>#DIV/0!</v>
      </c>
      <c r="DM177" s="11"/>
      <c r="DN177" s="12" t="e">
        <f t="shared" si="3513"/>
        <v>#DIV/0!</v>
      </c>
      <c r="DO177" s="13"/>
      <c r="DP177" s="11"/>
      <c r="DQ177" s="11"/>
      <c r="DR177" s="14"/>
      <c r="DS177" s="10"/>
      <c r="DT177" s="11"/>
      <c r="DU177" s="74">
        <f t="shared" ref="DU177:DV182" si="3554">DU176-DS177</f>
        <v>0</v>
      </c>
      <c r="DV177" s="74">
        <f t="shared" si="3554"/>
        <v>0</v>
      </c>
      <c r="DW177" s="11"/>
      <c r="DX177" s="12" t="e">
        <f t="shared" si="3515"/>
        <v>#DIV/0!</v>
      </c>
      <c r="DY177" s="11"/>
      <c r="DZ177" s="12" t="e">
        <f t="shared" si="3516"/>
        <v>#DIV/0!</v>
      </c>
      <c r="EA177" s="13"/>
      <c r="EB177" s="11"/>
      <c r="EC177" s="11"/>
      <c r="ED177" s="14"/>
      <c r="EE177" s="10"/>
      <c r="EF177" s="11"/>
      <c r="EG177" s="74">
        <f t="shared" ref="EG177:EH182" si="3555">EG176-EE177</f>
        <v>0</v>
      </c>
      <c r="EH177" s="74">
        <f t="shared" si="3555"/>
        <v>0</v>
      </c>
      <c r="EI177" s="11"/>
      <c r="EJ177" s="12" t="e">
        <f t="shared" si="3518"/>
        <v>#DIV/0!</v>
      </c>
      <c r="EK177" s="11"/>
      <c r="EL177" s="12" t="e">
        <f t="shared" si="3519"/>
        <v>#DIV/0!</v>
      </c>
      <c r="EM177" s="13"/>
      <c r="EN177" s="11"/>
      <c r="EO177" s="11"/>
      <c r="EP177" s="14"/>
      <c r="EQ177" s="10"/>
      <c r="ER177" s="11"/>
      <c r="ES177" s="74">
        <f t="shared" ref="ES177:ET182" si="3556">ES176-EQ177</f>
        <v>0</v>
      </c>
      <c r="ET177" s="74">
        <f t="shared" si="3556"/>
        <v>0</v>
      </c>
      <c r="EU177" s="11"/>
      <c r="EV177" s="12" t="e">
        <f t="shared" si="3521"/>
        <v>#DIV/0!</v>
      </c>
      <c r="EW177" s="11"/>
      <c r="EX177" s="12" t="e">
        <f t="shared" si="3522"/>
        <v>#DIV/0!</v>
      </c>
      <c r="EY177" s="13"/>
      <c r="EZ177" s="11"/>
      <c r="FA177" s="11"/>
      <c r="FB177" s="14"/>
      <c r="FC177" s="10"/>
      <c r="FD177" s="11"/>
      <c r="FE177" s="74">
        <f t="shared" ref="FE177:FF182" si="3557">FE176-FC177</f>
        <v>0</v>
      </c>
      <c r="FF177" s="74">
        <f t="shared" si="3557"/>
        <v>0</v>
      </c>
      <c r="FG177" s="11"/>
      <c r="FH177" s="12" t="e">
        <f t="shared" si="3524"/>
        <v>#DIV/0!</v>
      </c>
      <c r="FI177" s="11"/>
      <c r="FJ177" s="12" t="e">
        <f t="shared" si="3525"/>
        <v>#DIV/0!</v>
      </c>
      <c r="FK177" s="13"/>
      <c r="FL177" s="11"/>
      <c r="FM177" s="11"/>
      <c r="FN177" s="14"/>
      <c r="FO177" s="10"/>
      <c r="FP177" s="11"/>
      <c r="FQ177" s="74">
        <f t="shared" ref="FQ177:FR182" si="3558">FQ176-FO177</f>
        <v>0</v>
      </c>
      <c r="FR177" s="74">
        <f t="shared" si="3558"/>
        <v>0</v>
      </c>
      <c r="FS177" s="11"/>
      <c r="FT177" s="12" t="e">
        <f t="shared" si="3527"/>
        <v>#DIV/0!</v>
      </c>
      <c r="FU177" s="11"/>
      <c r="FV177" s="12" t="e">
        <f t="shared" si="3528"/>
        <v>#DIV/0!</v>
      </c>
      <c r="FW177" s="13"/>
      <c r="FX177" s="11"/>
      <c r="FY177" s="11"/>
      <c r="FZ177" s="14"/>
      <c r="GA177" s="10"/>
      <c r="GB177" s="11"/>
      <c r="GC177" s="74">
        <f t="shared" ref="GC177:GD182" si="3559">GC176-GA177</f>
        <v>0</v>
      </c>
      <c r="GD177" s="74">
        <f t="shared" si="3559"/>
        <v>0</v>
      </c>
      <c r="GE177" s="11"/>
      <c r="GF177" s="12" t="e">
        <f t="shared" si="3530"/>
        <v>#DIV/0!</v>
      </c>
      <c r="GG177" s="11"/>
      <c r="GH177" s="12" t="e">
        <f t="shared" si="3531"/>
        <v>#DIV/0!</v>
      </c>
      <c r="GI177" s="13"/>
      <c r="GJ177" s="11"/>
      <c r="GK177" s="11"/>
      <c r="GL177" s="14"/>
      <c r="GM177" s="10"/>
      <c r="GN177" s="11"/>
      <c r="GO177" s="74">
        <f t="shared" ref="GO177:GP182" si="3560">GO176-GM177</f>
        <v>0</v>
      </c>
      <c r="GP177" s="74">
        <f t="shared" si="3560"/>
        <v>0</v>
      </c>
      <c r="GQ177" s="11"/>
      <c r="GR177" s="12" t="e">
        <f t="shared" si="3533"/>
        <v>#DIV/0!</v>
      </c>
      <c r="GS177" s="11"/>
      <c r="GT177" s="12" t="e">
        <f t="shared" si="3534"/>
        <v>#DIV/0!</v>
      </c>
      <c r="GU177" s="13"/>
      <c r="GV177" s="11"/>
      <c r="GW177" s="11"/>
      <c r="GX177" s="14"/>
      <c r="GY177" s="10"/>
      <c r="GZ177" s="11"/>
      <c r="HA177" s="74">
        <f t="shared" ref="HA177:HB182" si="3561">HA176-GY177</f>
        <v>0</v>
      </c>
      <c r="HB177" s="74">
        <f t="shared" si="3561"/>
        <v>0</v>
      </c>
      <c r="HC177" s="11"/>
      <c r="HD177" s="12" t="e">
        <f t="shared" si="3536"/>
        <v>#DIV/0!</v>
      </c>
      <c r="HE177" s="11"/>
      <c r="HF177" s="12" t="e">
        <f t="shared" si="3537"/>
        <v>#DIV/0!</v>
      </c>
      <c r="HG177" s="13"/>
      <c r="HH177" s="11"/>
      <c r="HI177" s="11"/>
      <c r="HJ177" s="14"/>
      <c r="HK177" s="10">
        <f t="shared" si="3538"/>
        <v>1</v>
      </c>
      <c r="HL177" s="11">
        <f t="shared" si="3538"/>
        <v>0</v>
      </c>
      <c r="HM177" s="11">
        <f t="shared" si="3538"/>
        <v>3195</v>
      </c>
      <c r="HN177" s="11">
        <f t="shared" si="3538"/>
        <v>238</v>
      </c>
      <c r="HO177" s="11">
        <f t="shared" si="3539"/>
        <v>1339</v>
      </c>
      <c r="HP177" s="215">
        <f t="shared" si="3540"/>
        <v>0.41909233176838812</v>
      </c>
      <c r="HQ177" s="15">
        <f t="shared" si="3541"/>
        <v>98</v>
      </c>
      <c r="HR177" s="12">
        <f t="shared" ref="HR177:HR183" si="3562">+(HQ177/(HO177))</f>
        <v>7.3188946975354746E-2</v>
      </c>
      <c r="HS177" s="16">
        <v>67</v>
      </c>
      <c r="HT177" s="17">
        <v>1165</v>
      </c>
      <c r="HU177" s="16">
        <f t="shared" si="3542"/>
        <v>87.005227781926806</v>
      </c>
      <c r="HV177" s="15"/>
      <c r="HW177" s="14"/>
    </row>
    <row r="178" spans="1:231" ht="18.75" x14ac:dyDescent="0.25">
      <c r="A178" s="226"/>
      <c r="B178" s="41">
        <f t="shared" si="2452"/>
        <v>44563</v>
      </c>
      <c r="C178" s="10"/>
      <c r="D178" s="11"/>
      <c r="E178" s="74">
        <f t="shared" si="3543"/>
        <v>763</v>
      </c>
      <c r="F178" s="74">
        <f t="shared" si="3543"/>
        <v>57</v>
      </c>
      <c r="G178" s="11">
        <v>302</v>
      </c>
      <c r="H178" s="12">
        <f t="shared" si="3486"/>
        <v>0.44036697247706424</v>
      </c>
      <c r="I178" s="11">
        <v>34</v>
      </c>
      <c r="J178" s="12">
        <f t="shared" si="3544"/>
        <v>0.10119047619047619</v>
      </c>
      <c r="K178" s="13"/>
      <c r="L178" s="11"/>
      <c r="M178" s="11"/>
      <c r="N178" s="14"/>
      <c r="O178" s="10">
        <v>1</v>
      </c>
      <c r="P178" s="11"/>
      <c r="Q178" s="74">
        <f t="shared" si="3545"/>
        <v>782</v>
      </c>
      <c r="R178" s="74">
        <f t="shared" si="3545"/>
        <v>59</v>
      </c>
      <c r="S178" s="11">
        <v>295</v>
      </c>
      <c r="T178" s="12">
        <f t="shared" si="3488"/>
        <v>0.41943734015345269</v>
      </c>
      <c r="U178" s="11">
        <v>33</v>
      </c>
      <c r="V178" s="12">
        <f t="shared" si="3489"/>
        <v>0.10060975609756098</v>
      </c>
      <c r="W178" s="13"/>
      <c r="X178" s="11"/>
      <c r="Y178" s="11"/>
      <c r="Z178" s="14"/>
      <c r="AA178" s="10">
        <v>1</v>
      </c>
      <c r="AB178" s="11"/>
      <c r="AC178" s="74">
        <f t="shared" si="3546"/>
        <v>116</v>
      </c>
      <c r="AD178" s="74">
        <f t="shared" si="3546"/>
        <v>7</v>
      </c>
      <c r="AE178" s="11">
        <v>15</v>
      </c>
      <c r="AF178" s="12">
        <f t="shared" si="3491"/>
        <v>0.15517241379310345</v>
      </c>
      <c r="AG178" s="11">
        <v>3</v>
      </c>
      <c r="AH178" s="12">
        <f t="shared" si="3492"/>
        <v>0.16666666666666666</v>
      </c>
      <c r="AI178" s="13"/>
      <c r="AJ178" s="11"/>
      <c r="AK178" s="11"/>
      <c r="AL178" s="14"/>
      <c r="AM178" s="10">
        <v>1</v>
      </c>
      <c r="AN178" s="11"/>
      <c r="AO178" s="74">
        <f t="shared" si="3547"/>
        <v>770</v>
      </c>
      <c r="AP178" s="74">
        <f t="shared" si="3547"/>
        <v>58</v>
      </c>
      <c r="AQ178" s="11">
        <v>285</v>
      </c>
      <c r="AR178" s="12">
        <f t="shared" si="3494"/>
        <v>0.41298701298701301</v>
      </c>
      <c r="AS178" s="11">
        <v>33</v>
      </c>
      <c r="AT178" s="12">
        <f t="shared" si="3495"/>
        <v>0.10377358490566038</v>
      </c>
      <c r="AU178" s="13"/>
      <c r="AV178" s="11"/>
      <c r="AW178" s="11"/>
      <c r="AX178" s="14"/>
      <c r="AY178" s="10"/>
      <c r="AZ178" s="11"/>
      <c r="BA178" s="74">
        <f t="shared" si="3548"/>
        <v>761</v>
      </c>
      <c r="BB178" s="74">
        <f t="shared" si="3548"/>
        <v>57</v>
      </c>
      <c r="BC178" s="11">
        <v>263</v>
      </c>
      <c r="BD178" s="12">
        <f t="shared" si="3497"/>
        <v>0.39421813403416556</v>
      </c>
      <c r="BE178" s="11">
        <v>37</v>
      </c>
      <c r="BF178" s="12">
        <f t="shared" si="3498"/>
        <v>0.12333333333333334</v>
      </c>
      <c r="BG178" s="13"/>
      <c r="BH178" s="11"/>
      <c r="BI178" s="11"/>
      <c r="BJ178" s="14"/>
      <c r="BK178" s="10"/>
      <c r="BL178" s="11"/>
      <c r="BM178" s="74">
        <f t="shared" si="3549"/>
        <v>0</v>
      </c>
      <c r="BN178" s="74">
        <f t="shared" si="3549"/>
        <v>0</v>
      </c>
      <c r="BO178" s="11"/>
      <c r="BP178" s="12" t="e">
        <f t="shared" si="3500"/>
        <v>#DIV/0!</v>
      </c>
      <c r="BQ178" s="11"/>
      <c r="BR178" s="12" t="e">
        <f t="shared" si="3501"/>
        <v>#DIV/0!</v>
      </c>
      <c r="BS178" s="13"/>
      <c r="BT178" s="11"/>
      <c r="BU178" s="11"/>
      <c r="BV178" s="14"/>
      <c r="BW178" s="10"/>
      <c r="BX178" s="11"/>
      <c r="BY178" s="74">
        <f t="shared" si="3550"/>
        <v>0</v>
      </c>
      <c r="BZ178" s="74">
        <f t="shared" si="3550"/>
        <v>0</v>
      </c>
      <c r="CA178" s="11"/>
      <c r="CB178" s="12" t="e">
        <f t="shared" si="3503"/>
        <v>#DIV/0!</v>
      </c>
      <c r="CC178" s="11"/>
      <c r="CD178" s="12" t="e">
        <f t="shared" si="3504"/>
        <v>#DIV/0!</v>
      </c>
      <c r="CE178" s="13"/>
      <c r="CF178" s="11"/>
      <c r="CG178" s="11"/>
      <c r="CH178" s="14"/>
      <c r="CI178" s="10"/>
      <c r="CJ178" s="11"/>
      <c r="CK178" s="74">
        <f t="shared" si="3551"/>
        <v>0</v>
      </c>
      <c r="CL178" s="74">
        <f t="shared" si="3551"/>
        <v>0</v>
      </c>
      <c r="CM178" s="11"/>
      <c r="CN178" s="12" t="e">
        <f t="shared" si="3506"/>
        <v>#DIV/0!</v>
      </c>
      <c r="CO178" s="11"/>
      <c r="CP178" s="12" t="e">
        <f t="shared" si="3507"/>
        <v>#DIV/0!</v>
      </c>
      <c r="CQ178" s="13"/>
      <c r="CR178" s="11"/>
      <c r="CS178" s="11"/>
      <c r="CT178" s="14"/>
      <c r="CU178" s="10"/>
      <c r="CV178" s="11"/>
      <c r="CW178" s="74">
        <f t="shared" si="3552"/>
        <v>0</v>
      </c>
      <c r="CX178" s="74">
        <f t="shared" si="3552"/>
        <v>0</v>
      </c>
      <c r="CY178" s="11"/>
      <c r="CZ178" s="12" t="e">
        <f t="shared" si="3509"/>
        <v>#DIV/0!</v>
      </c>
      <c r="DA178" s="11"/>
      <c r="DB178" s="12" t="e">
        <f t="shared" si="3510"/>
        <v>#DIV/0!</v>
      </c>
      <c r="DC178" s="13"/>
      <c r="DD178" s="11"/>
      <c r="DE178" s="11"/>
      <c r="DF178" s="14"/>
      <c r="DG178" s="10"/>
      <c r="DH178" s="11"/>
      <c r="DI178" s="74">
        <f t="shared" si="3553"/>
        <v>0</v>
      </c>
      <c r="DJ178" s="74">
        <f t="shared" si="3553"/>
        <v>0</v>
      </c>
      <c r="DK178" s="11"/>
      <c r="DL178" s="12" t="e">
        <f t="shared" si="3512"/>
        <v>#DIV/0!</v>
      </c>
      <c r="DM178" s="11"/>
      <c r="DN178" s="12" t="e">
        <f t="shared" si="3513"/>
        <v>#DIV/0!</v>
      </c>
      <c r="DO178" s="13"/>
      <c r="DP178" s="11"/>
      <c r="DQ178" s="11"/>
      <c r="DR178" s="14"/>
      <c r="DS178" s="10"/>
      <c r="DT178" s="11"/>
      <c r="DU178" s="74">
        <f t="shared" si="3554"/>
        <v>0</v>
      </c>
      <c r="DV178" s="74">
        <f t="shared" si="3554"/>
        <v>0</v>
      </c>
      <c r="DW178" s="11"/>
      <c r="DX178" s="12" t="e">
        <f t="shared" si="3515"/>
        <v>#DIV/0!</v>
      </c>
      <c r="DY178" s="11"/>
      <c r="DZ178" s="12" t="e">
        <f t="shared" si="3516"/>
        <v>#DIV/0!</v>
      </c>
      <c r="EA178" s="13"/>
      <c r="EB178" s="11"/>
      <c r="EC178" s="11"/>
      <c r="ED178" s="14"/>
      <c r="EE178" s="10"/>
      <c r="EF178" s="11"/>
      <c r="EG178" s="74">
        <f t="shared" si="3555"/>
        <v>0</v>
      </c>
      <c r="EH178" s="74">
        <f t="shared" si="3555"/>
        <v>0</v>
      </c>
      <c r="EI178" s="11"/>
      <c r="EJ178" s="12" t="e">
        <f t="shared" si="3518"/>
        <v>#DIV/0!</v>
      </c>
      <c r="EK178" s="11"/>
      <c r="EL178" s="12" t="e">
        <f t="shared" si="3519"/>
        <v>#DIV/0!</v>
      </c>
      <c r="EM178" s="13"/>
      <c r="EN178" s="11"/>
      <c r="EO178" s="11"/>
      <c r="EP178" s="14"/>
      <c r="EQ178" s="10"/>
      <c r="ER178" s="11"/>
      <c r="ES178" s="74">
        <f t="shared" si="3556"/>
        <v>0</v>
      </c>
      <c r="ET178" s="74">
        <f t="shared" si="3556"/>
        <v>0</v>
      </c>
      <c r="EU178" s="11"/>
      <c r="EV178" s="12" t="e">
        <f t="shared" si="3521"/>
        <v>#DIV/0!</v>
      </c>
      <c r="EW178" s="11"/>
      <c r="EX178" s="12" t="e">
        <f t="shared" si="3522"/>
        <v>#DIV/0!</v>
      </c>
      <c r="EY178" s="13"/>
      <c r="EZ178" s="11"/>
      <c r="FA178" s="11"/>
      <c r="FB178" s="14"/>
      <c r="FC178" s="10"/>
      <c r="FD178" s="11"/>
      <c r="FE178" s="74">
        <f t="shared" si="3557"/>
        <v>0</v>
      </c>
      <c r="FF178" s="74">
        <f t="shared" si="3557"/>
        <v>0</v>
      </c>
      <c r="FG178" s="11"/>
      <c r="FH178" s="12" t="e">
        <f t="shared" si="3524"/>
        <v>#DIV/0!</v>
      </c>
      <c r="FI178" s="11"/>
      <c r="FJ178" s="12" t="e">
        <f t="shared" si="3525"/>
        <v>#DIV/0!</v>
      </c>
      <c r="FK178" s="13"/>
      <c r="FL178" s="11"/>
      <c r="FM178" s="11"/>
      <c r="FN178" s="14"/>
      <c r="FO178" s="10"/>
      <c r="FP178" s="11"/>
      <c r="FQ178" s="74">
        <f t="shared" si="3558"/>
        <v>0</v>
      </c>
      <c r="FR178" s="74">
        <f t="shared" si="3558"/>
        <v>0</v>
      </c>
      <c r="FS178" s="11"/>
      <c r="FT178" s="12" t="e">
        <f t="shared" si="3527"/>
        <v>#DIV/0!</v>
      </c>
      <c r="FU178" s="11"/>
      <c r="FV178" s="12" t="e">
        <f t="shared" si="3528"/>
        <v>#DIV/0!</v>
      </c>
      <c r="FW178" s="13"/>
      <c r="FX178" s="11"/>
      <c r="FY178" s="11"/>
      <c r="FZ178" s="14"/>
      <c r="GA178" s="10"/>
      <c r="GB178" s="11"/>
      <c r="GC178" s="74">
        <f t="shared" si="3559"/>
        <v>0</v>
      </c>
      <c r="GD178" s="74">
        <f t="shared" si="3559"/>
        <v>0</v>
      </c>
      <c r="GE178" s="11"/>
      <c r="GF178" s="12" t="e">
        <f t="shared" si="3530"/>
        <v>#DIV/0!</v>
      </c>
      <c r="GG178" s="11"/>
      <c r="GH178" s="12" t="e">
        <f t="shared" si="3531"/>
        <v>#DIV/0!</v>
      </c>
      <c r="GI178" s="13"/>
      <c r="GJ178" s="11"/>
      <c r="GK178" s="11"/>
      <c r="GL178" s="14"/>
      <c r="GM178" s="10"/>
      <c r="GN178" s="11"/>
      <c r="GO178" s="74">
        <f t="shared" si="3560"/>
        <v>0</v>
      </c>
      <c r="GP178" s="74">
        <f t="shared" si="3560"/>
        <v>0</v>
      </c>
      <c r="GQ178" s="11"/>
      <c r="GR178" s="12" t="e">
        <f t="shared" si="3533"/>
        <v>#DIV/0!</v>
      </c>
      <c r="GS178" s="11"/>
      <c r="GT178" s="12" t="e">
        <f t="shared" si="3534"/>
        <v>#DIV/0!</v>
      </c>
      <c r="GU178" s="13"/>
      <c r="GV178" s="11"/>
      <c r="GW178" s="11"/>
      <c r="GX178" s="14"/>
      <c r="GY178" s="10"/>
      <c r="GZ178" s="11"/>
      <c r="HA178" s="74">
        <f t="shared" si="3561"/>
        <v>0</v>
      </c>
      <c r="HB178" s="74">
        <f t="shared" si="3561"/>
        <v>0</v>
      </c>
      <c r="HC178" s="11"/>
      <c r="HD178" s="12" t="e">
        <f t="shared" si="3536"/>
        <v>#DIV/0!</v>
      </c>
      <c r="HE178" s="11"/>
      <c r="HF178" s="12" t="e">
        <f t="shared" si="3537"/>
        <v>#DIV/0!</v>
      </c>
      <c r="HG178" s="13"/>
      <c r="HH178" s="11"/>
      <c r="HI178" s="11"/>
      <c r="HJ178" s="14"/>
      <c r="HK178" s="10">
        <f t="shared" si="3538"/>
        <v>3</v>
      </c>
      <c r="HL178" s="11">
        <f t="shared" si="3538"/>
        <v>0</v>
      </c>
      <c r="HM178" s="11">
        <f t="shared" si="3538"/>
        <v>3192</v>
      </c>
      <c r="HN178" s="11">
        <f t="shared" si="3538"/>
        <v>238</v>
      </c>
      <c r="HO178" s="11">
        <f t="shared" si="3539"/>
        <v>1300</v>
      </c>
      <c r="HP178" s="215">
        <f>+(HO178)/HM178</f>
        <v>0.40726817042606517</v>
      </c>
      <c r="HQ178" s="15">
        <f t="shared" si="3541"/>
        <v>140</v>
      </c>
      <c r="HR178" s="12">
        <f t="shared" si="3562"/>
        <v>0.1076923076923077</v>
      </c>
      <c r="HS178" s="16">
        <v>67.099999999999994</v>
      </c>
      <c r="HT178" s="17">
        <v>1101</v>
      </c>
      <c r="HU178" s="16">
        <f t="shared" si="3542"/>
        <v>84.692307692307693</v>
      </c>
      <c r="HV178" s="15"/>
      <c r="HW178" s="14"/>
    </row>
    <row r="179" spans="1:231" ht="18.75" x14ac:dyDescent="0.25">
      <c r="A179" s="226"/>
      <c r="B179" s="41">
        <f t="shared" si="2452"/>
        <v>44564</v>
      </c>
      <c r="C179" s="10"/>
      <c r="D179" s="11"/>
      <c r="E179" s="74">
        <f t="shared" si="3543"/>
        <v>763</v>
      </c>
      <c r="F179" s="74">
        <f t="shared" si="3543"/>
        <v>57</v>
      </c>
      <c r="G179" s="11">
        <v>342</v>
      </c>
      <c r="H179" s="12">
        <f t="shared" si="3486"/>
        <v>0.48099606815203144</v>
      </c>
      <c r="I179" s="11">
        <v>25</v>
      </c>
      <c r="J179" s="12">
        <f t="shared" si="3544"/>
        <v>6.8119891008174394E-2</v>
      </c>
      <c r="K179" s="11"/>
      <c r="L179" s="11"/>
      <c r="M179" s="18"/>
      <c r="N179" s="20"/>
      <c r="O179" s="10">
        <v>1</v>
      </c>
      <c r="P179" s="11"/>
      <c r="Q179" s="74">
        <f t="shared" si="3545"/>
        <v>781</v>
      </c>
      <c r="R179" s="74">
        <f t="shared" si="3545"/>
        <v>59</v>
      </c>
      <c r="S179" s="11">
        <v>287</v>
      </c>
      <c r="T179" s="12">
        <f t="shared" si="3488"/>
        <v>0.40460947503201022</v>
      </c>
      <c r="U179" s="11">
        <v>29</v>
      </c>
      <c r="V179" s="12">
        <f t="shared" si="3489"/>
        <v>9.1772151898734181E-2</v>
      </c>
      <c r="W179" s="11"/>
      <c r="X179" s="11"/>
      <c r="Y179" s="18"/>
      <c r="Z179" s="20"/>
      <c r="AA179" s="10"/>
      <c r="AB179" s="11"/>
      <c r="AC179" s="74">
        <f t="shared" si="3546"/>
        <v>116</v>
      </c>
      <c r="AD179" s="74">
        <f t="shared" si="3546"/>
        <v>7</v>
      </c>
      <c r="AE179" s="11">
        <v>24</v>
      </c>
      <c r="AF179" s="12">
        <f t="shared" si="3491"/>
        <v>0.25862068965517243</v>
      </c>
      <c r="AG179" s="11">
        <v>6</v>
      </c>
      <c r="AH179" s="12">
        <f t="shared" si="3492"/>
        <v>0.2</v>
      </c>
      <c r="AI179" s="11"/>
      <c r="AJ179" s="11"/>
      <c r="AK179" s="18"/>
      <c r="AL179" s="20"/>
      <c r="AM179" s="10"/>
      <c r="AN179" s="11"/>
      <c r="AO179" s="74">
        <f t="shared" si="3547"/>
        <v>770</v>
      </c>
      <c r="AP179" s="74">
        <f t="shared" si="3547"/>
        <v>58</v>
      </c>
      <c r="AQ179" s="11">
        <v>340</v>
      </c>
      <c r="AR179" s="12">
        <f t="shared" si="3494"/>
        <v>0.47662337662337662</v>
      </c>
      <c r="AS179" s="11">
        <v>27</v>
      </c>
      <c r="AT179" s="12">
        <f t="shared" si="3495"/>
        <v>7.3569482288828342E-2</v>
      </c>
      <c r="AU179" s="11"/>
      <c r="AV179" s="11"/>
      <c r="AW179" s="18"/>
      <c r="AX179" s="20"/>
      <c r="AY179" s="10">
        <v>1</v>
      </c>
      <c r="AZ179" s="11"/>
      <c r="BA179" s="74">
        <f t="shared" si="3548"/>
        <v>760</v>
      </c>
      <c r="BB179" s="74">
        <f t="shared" si="3548"/>
        <v>57</v>
      </c>
      <c r="BC179" s="11">
        <v>280</v>
      </c>
      <c r="BD179" s="12">
        <f t="shared" si="3497"/>
        <v>0.41447368421052633</v>
      </c>
      <c r="BE179" s="11">
        <v>35</v>
      </c>
      <c r="BF179" s="12">
        <f t="shared" si="3498"/>
        <v>0.1111111111111111</v>
      </c>
      <c r="BG179" s="11"/>
      <c r="BH179" s="11"/>
      <c r="BI179" s="18"/>
      <c r="BJ179" s="20"/>
      <c r="BK179" s="10"/>
      <c r="BL179" s="11"/>
      <c r="BM179" s="74">
        <f t="shared" si="3549"/>
        <v>0</v>
      </c>
      <c r="BN179" s="74">
        <f t="shared" si="3549"/>
        <v>0</v>
      </c>
      <c r="BO179" s="11"/>
      <c r="BP179" s="12" t="e">
        <f t="shared" si="3500"/>
        <v>#DIV/0!</v>
      </c>
      <c r="BQ179" s="11"/>
      <c r="BR179" s="12" t="e">
        <f t="shared" si="3501"/>
        <v>#DIV/0!</v>
      </c>
      <c r="BS179" s="11"/>
      <c r="BT179" s="11"/>
      <c r="BU179" s="18"/>
      <c r="BV179" s="20"/>
      <c r="BW179" s="10"/>
      <c r="BX179" s="11"/>
      <c r="BY179" s="74">
        <f t="shared" si="3550"/>
        <v>0</v>
      </c>
      <c r="BZ179" s="74">
        <f t="shared" si="3550"/>
        <v>0</v>
      </c>
      <c r="CA179" s="11"/>
      <c r="CB179" s="12" t="e">
        <f t="shared" si="3503"/>
        <v>#DIV/0!</v>
      </c>
      <c r="CC179" s="11"/>
      <c r="CD179" s="12" t="e">
        <f t="shared" si="3504"/>
        <v>#DIV/0!</v>
      </c>
      <c r="CE179" s="11"/>
      <c r="CF179" s="11"/>
      <c r="CG179" s="18"/>
      <c r="CH179" s="20"/>
      <c r="CI179" s="10"/>
      <c r="CJ179" s="11"/>
      <c r="CK179" s="74">
        <f t="shared" si="3551"/>
        <v>0</v>
      </c>
      <c r="CL179" s="74">
        <f t="shared" si="3551"/>
        <v>0</v>
      </c>
      <c r="CM179" s="11"/>
      <c r="CN179" s="12" t="e">
        <f t="shared" si="3506"/>
        <v>#DIV/0!</v>
      </c>
      <c r="CO179" s="11"/>
      <c r="CP179" s="12" t="e">
        <f t="shared" si="3507"/>
        <v>#DIV/0!</v>
      </c>
      <c r="CQ179" s="11"/>
      <c r="CR179" s="11"/>
      <c r="CS179" s="18"/>
      <c r="CT179" s="20"/>
      <c r="CU179" s="10"/>
      <c r="CV179" s="11"/>
      <c r="CW179" s="74">
        <f t="shared" si="3552"/>
        <v>0</v>
      </c>
      <c r="CX179" s="74">
        <f t="shared" si="3552"/>
        <v>0</v>
      </c>
      <c r="CY179" s="11"/>
      <c r="CZ179" s="12" t="e">
        <f t="shared" si="3509"/>
        <v>#DIV/0!</v>
      </c>
      <c r="DA179" s="11"/>
      <c r="DB179" s="12" t="e">
        <f t="shared" si="3510"/>
        <v>#DIV/0!</v>
      </c>
      <c r="DC179" s="11"/>
      <c r="DD179" s="11"/>
      <c r="DE179" s="18"/>
      <c r="DF179" s="20"/>
      <c r="DG179" s="10"/>
      <c r="DH179" s="11"/>
      <c r="DI179" s="74">
        <f t="shared" si="3553"/>
        <v>0</v>
      </c>
      <c r="DJ179" s="74">
        <f t="shared" si="3553"/>
        <v>0</v>
      </c>
      <c r="DK179" s="11"/>
      <c r="DL179" s="12" t="e">
        <f t="shared" si="3512"/>
        <v>#DIV/0!</v>
      </c>
      <c r="DM179" s="11"/>
      <c r="DN179" s="12" t="e">
        <f t="shared" si="3513"/>
        <v>#DIV/0!</v>
      </c>
      <c r="DO179" s="11"/>
      <c r="DP179" s="11"/>
      <c r="DQ179" s="18"/>
      <c r="DR179" s="20"/>
      <c r="DS179" s="10"/>
      <c r="DT179" s="11"/>
      <c r="DU179" s="74">
        <f t="shared" si="3554"/>
        <v>0</v>
      </c>
      <c r="DV179" s="74">
        <f t="shared" si="3554"/>
        <v>0</v>
      </c>
      <c r="DW179" s="11"/>
      <c r="DX179" s="12" t="e">
        <f t="shared" si="3515"/>
        <v>#DIV/0!</v>
      </c>
      <c r="DY179" s="11"/>
      <c r="DZ179" s="12" t="e">
        <f t="shared" si="3516"/>
        <v>#DIV/0!</v>
      </c>
      <c r="EA179" s="11"/>
      <c r="EB179" s="11"/>
      <c r="EC179" s="18"/>
      <c r="ED179" s="20"/>
      <c r="EE179" s="10"/>
      <c r="EF179" s="11"/>
      <c r="EG179" s="74">
        <f t="shared" si="3555"/>
        <v>0</v>
      </c>
      <c r="EH179" s="74">
        <f t="shared" si="3555"/>
        <v>0</v>
      </c>
      <c r="EI179" s="11"/>
      <c r="EJ179" s="12" t="e">
        <f t="shared" si="3518"/>
        <v>#DIV/0!</v>
      </c>
      <c r="EK179" s="11"/>
      <c r="EL179" s="12" t="e">
        <f t="shared" si="3519"/>
        <v>#DIV/0!</v>
      </c>
      <c r="EM179" s="11"/>
      <c r="EN179" s="11"/>
      <c r="EO179" s="18"/>
      <c r="EP179" s="20"/>
      <c r="EQ179" s="10"/>
      <c r="ER179" s="11"/>
      <c r="ES179" s="74">
        <f t="shared" si="3556"/>
        <v>0</v>
      </c>
      <c r="ET179" s="74">
        <f t="shared" si="3556"/>
        <v>0</v>
      </c>
      <c r="EU179" s="11"/>
      <c r="EV179" s="12" t="e">
        <f t="shared" si="3521"/>
        <v>#DIV/0!</v>
      </c>
      <c r="EW179" s="11"/>
      <c r="EX179" s="12" t="e">
        <f t="shared" si="3522"/>
        <v>#DIV/0!</v>
      </c>
      <c r="EY179" s="11"/>
      <c r="EZ179" s="11"/>
      <c r="FA179" s="18"/>
      <c r="FB179" s="20"/>
      <c r="FC179" s="10"/>
      <c r="FD179" s="11"/>
      <c r="FE179" s="74">
        <f t="shared" si="3557"/>
        <v>0</v>
      </c>
      <c r="FF179" s="74">
        <f t="shared" si="3557"/>
        <v>0</v>
      </c>
      <c r="FG179" s="11"/>
      <c r="FH179" s="12" t="e">
        <f t="shared" si="3524"/>
        <v>#DIV/0!</v>
      </c>
      <c r="FI179" s="11"/>
      <c r="FJ179" s="12" t="e">
        <f t="shared" si="3525"/>
        <v>#DIV/0!</v>
      </c>
      <c r="FK179" s="11"/>
      <c r="FL179" s="11"/>
      <c r="FM179" s="18"/>
      <c r="FN179" s="20"/>
      <c r="FO179" s="10"/>
      <c r="FP179" s="11"/>
      <c r="FQ179" s="74">
        <f t="shared" si="3558"/>
        <v>0</v>
      </c>
      <c r="FR179" s="74">
        <f t="shared" si="3558"/>
        <v>0</v>
      </c>
      <c r="FS179" s="11"/>
      <c r="FT179" s="12" t="e">
        <f t="shared" si="3527"/>
        <v>#DIV/0!</v>
      </c>
      <c r="FU179" s="11"/>
      <c r="FV179" s="12" t="e">
        <f t="shared" si="3528"/>
        <v>#DIV/0!</v>
      </c>
      <c r="FW179" s="11"/>
      <c r="FX179" s="11"/>
      <c r="FY179" s="18"/>
      <c r="FZ179" s="20"/>
      <c r="GA179" s="10"/>
      <c r="GB179" s="11"/>
      <c r="GC179" s="74">
        <f t="shared" si="3559"/>
        <v>0</v>
      </c>
      <c r="GD179" s="74">
        <f t="shared" si="3559"/>
        <v>0</v>
      </c>
      <c r="GE179" s="11"/>
      <c r="GF179" s="12" t="e">
        <f t="shared" si="3530"/>
        <v>#DIV/0!</v>
      </c>
      <c r="GG179" s="11"/>
      <c r="GH179" s="12" t="e">
        <f t="shared" si="3531"/>
        <v>#DIV/0!</v>
      </c>
      <c r="GI179" s="11"/>
      <c r="GJ179" s="11"/>
      <c r="GK179" s="18"/>
      <c r="GL179" s="20"/>
      <c r="GM179" s="10"/>
      <c r="GN179" s="11"/>
      <c r="GO179" s="74">
        <f t="shared" si="3560"/>
        <v>0</v>
      </c>
      <c r="GP179" s="74">
        <f t="shared" si="3560"/>
        <v>0</v>
      </c>
      <c r="GQ179" s="11"/>
      <c r="GR179" s="12" t="e">
        <f t="shared" si="3533"/>
        <v>#DIV/0!</v>
      </c>
      <c r="GS179" s="11"/>
      <c r="GT179" s="12" t="e">
        <f t="shared" si="3534"/>
        <v>#DIV/0!</v>
      </c>
      <c r="GU179" s="11"/>
      <c r="GV179" s="11"/>
      <c r="GW179" s="18"/>
      <c r="GX179" s="20"/>
      <c r="GY179" s="10"/>
      <c r="GZ179" s="11"/>
      <c r="HA179" s="74">
        <f t="shared" si="3561"/>
        <v>0</v>
      </c>
      <c r="HB179" s="74">
        <f t="shared" si="3561"/>
        <v>0</v>
      </c>
      <c r="HC179" s="11"/>
      <c r="HD179" s="12" t="e">
        <f t="shared" si="3536"/>
        <v>#DIV/0!</v>
      </c>
      <c r="HE179" s="11"/>
      <c r="HF179" s="12" t="e">
        <f t="shared" si="3537"/>
        <v>#DIV/0!</v>
      </c>
      <c r="HG179" s="11"/>
      <c r="HH179" s="11"/>
      <c r="HI179" s="18"/>
      <c r="HJ179" s="20"/>
      <c r="HK179" s="10">
        <f t="shared" si="3538"/>
        <v>2</v>
      </c>
      <c r="HL179" s="11">
        <f t="shared" si="3538"/>
        <v>0</v>
      </c>
      <c r="HM179" s="11">
        <f t="shared" si="3538"/>
        <v>3190</v>
      </c>
      <c r="HN179" s="11">
        <f t="shared" si="3538"/>
        <v>238</v>
      </c>
      <c r="HO179" s="11">
        <f t="shared" si="3539"/>
        <v>1395</v>
      </c>
      <c r="HP179" s="215">
        <f t="shared" ref="HP179:HP182" si="3563">+(HO179)/HM179</f>
        <v>0.43730407523510972</v>
      </c>
      <c r="HQ179" s="15">
        <f t="shared" si="3541"/>
        <v>122</v>
      </c>
      <c r="HR179" s="12">
        <f t="shared" si="3562"/>
        <v>8.7455197132616486E-2</v>
      </c>
      <c r="HS179" s="16">
        <v>67.099999999999994</v>
      </c>
      <c r="HT179" s="17">
        <v>1234</v>
      </c>
      <c r="HU179" s="16">
        <f t="shared" si="3542"/>
        <v>88.458781362007173</v>
      </c>
      <c r="HV179" s="18"/>
      <c r="HW179" s="20"/>
    </row>
    <row r="180" spans="1:231" ht="18.75" x14ac:dyDescent="0.25">
      <c r="A180" s="226"/>
      <c r="B180" s="41">
        <f t="shared" si="2452"/>
        <v>44565</v>
      </c>
      <c r="C180" s="10"/>
      <c r="D180" s="11"/>
      <c r="E180" s="74">
        <f t="shared" si="3543"/>
        <v>763</v>
      </c>
      <c r="F180" s="74">
        <f t="shared" si="3543"/>
        <v>57</v>
      </c>
      <c r="G180" s="11">
        <v>313</v>
      </c>
      <c r="H180" s="12">
        <f t="shared" si="3486"/>
        <v>0.45216251638269989</v>
      </c>
      <c r="I180" s="11">
        <v>32</v>
      </c>
      <c r="J180" s="12">
        <f t="shared" si="3544"/>
        <v>9.2753623188405798E-2</v>
      </c>
      <c r="K180" s="13"/>
      <c r="L180" s="13"/>
      <c r="M180" s="25">
        <v>4145</v>
      </c>
      <c r="N180" s="38">
        <v>4540</v>
      </c>
      <c r="O180" s="10"/>
      <c r="P180" s="11"/>
      <c r="Q180" s="74">
        <f t="shared" si="3545"/>
        <v>781</v>
      </c>
      <c r="R180" s="74">
        <f t="shared" si="3545"/>
        <v>59</v>
      </c>
      <c r="S180" s="11">
        <v>297</v>
      </c>
      <c r="T180" s="12">
        <f t="shared" si="3488"/>
        <v>0.4212548015364917</v>
      </c>
      <c r="U180" s="11">
        <v>32</v>
      </c>
      <c r="V180" s="12">
        <f t="shared" si="3489"/>
        <v>9.7264437689969604E-2</v>
      </c>
      <c r="W180" s="13"/>
      <c r="X180" s="13"/>
      <c r="Y180" s="25">
        <v>4145</v>
      </c>
      <c r="Z180" s="38">
        <v>4540</v>
      </c>
      <c r="AA180" s="10"/>
      <c r="AB180" s="11"/>
      <c r="AC180" s="74">
        <f t="shared" si="3546"/>
        <v>116</v>
      </c>
      <c r="AD180" s="74">
        <f t="shared" si="3546"/>
        <v>7</v>
      </c>
      <c r="AE180" s="11">
        <v>23</v>
      </c>
      <c r="AF180" s="12">
        <f t="shared" si="3491"/>
        <v>0.21551724137931033</v>
      </c>
      <c r="AG180" s="11">
        <v>2</v>
      </c>
      <c r="AH180" s="12">
        <f t="shared" si="3492"/>
        <v>0.08</v>
      </c>
      <c r="AI180" s="13"/>
      <c r="AJ180" s="13"/>
      <c r="AK180" s="25">
        <v>4145</v>
      </c>
      <c r="AL180" s="38">
        <v>4540</v>
      </c>
      <c r="AM180" s="10"/>
      <c r="AN180" s="11"/>
      <c r="AO180" s="74">
        <f t="shared" si="3547"/>
        <v>770</v>
      </c>
      <c r="AP180" s="74">
        <f t="shared" si="3547"/>
        <v>58</v>
      </c>
      <c r="AQ180" s="11">
        <v>302</v>
      </c>
      <c r="AR180" s="12">
        <f t="shared" si="3494"/>
        <v>0.44415584415584414</v>
      </c>
      <c r="AS180" s="11">
        <v>40</v>
      </c>
      <c r="AT180" s="12">
        <f t="shared" si="3495"/>
        <v>0.11695906432748537</v>
      </c>
      <c r="AU180" s="13"/>
      <c r="AV180" s="13"/>
      <c r="AW180" s="25">
        <v>4145</v>
      </c>
      <c r="AX180" s="38">
        <v>4540</v>
      </c>
      <c r="AY180" s="10"/>
      <c r="AZ180" s="11"/>
      <c r="BA180" s="74">
        <f t="shared" si="3548"/>
        <v>760</v>
      </c>
      <c r="BB180" s="74">
        <f t="shared" si="3548"/>
        <v>57</v>
      </c>
      <c r="BC180" s="11">
        <v>287</v>
      </c>
      <c r="BD180" s="12">
        <f t="shared" si="3497"/>
        <v>0.43289473684210528</v>
      </c>
      <c r="BE180" s="11">
        <v>42</v>
      </c>
      <c r="BF180" s="12">
        <f t="shared" si="3498"/>
        <v>0.1276595744680851</v>
      </c>
      <c r="BG180" s="13"/>
      <c r="BH180" s="13"/>
      <c r="BI180" s="25">
        <v>4145</v>
      </c>
      <c r="BJ180" s="38">
        <v>4540</v>
      </c>
      <c r="BK180" s="10"/>
      <c r="BL180" s="11"/>
      <c r="BM180" s="74">
        <f t="shared" si="3549"/>
        <v>0</v>
      </c>
      <c r="BN180" s="74">
        <f t="shared" si="3549"/>
        <v>0</v>
      </c>
      <c r="BO180" s="11"/>
      <c r="BP180" s="12" t="e">
        <f t="shared" si="3500"/>
        <v>#DIV/0!</v>
      </c>
      <c r="BQ180" s="11"/>
      <c r="BR180" s="12" t="e">
        <f t="shared" si="3501"/>
        <v>#DIV/0!</v>
      </c>
      <c r="BS180" s="13"/>
      <c r="BT180" s="13"/>
      <c r="BU180" s="25"/>
      <c r="BV180" s="38"/>
      <c r="BW180" s="10"/>
      <c r="BX180" s="11"/>
      <c r="BY180" s="74">
        <f t="shared" si="3550"/>
        <v>0</v>
      </c>
      <c r="BZ180" s="74">
        <f t="shared" si="3550"/>
        <v>0</v>
      </c>
      <c r="CA180" s="11"/>
      <c r="CB180" s="12" t="e">
        <f t="shared" si="3503"/>
        <v>#DIV/0!</v>
      </c>
      <c r="CC180" s="11"/>
      <c r="CD180" s="12" t="e">
        <f t="shared" si="3504"/>
        <v>#DIV/0!</v>
      </c>
      <c r="CE180" s="13"/>
      <c r="CF180" s="13"/>
      <c r="CG180" s="25"/>
      <c r="CH180" s="38"/>
      <c r="CI180" s="10"/>
      <c r="CJ180" s="11"/>
      <c r="CK180" s="74">
        <f t="shared" si="3551"/>
        <v>0</v>
      </c>
      <c r="CL180" s="74">
        <f t="shared" si="3551"/>
        <v>0</v>
      </c>
      <c r="CM180" s="11"/>
      <c r="CN180" s="12" t="e">
        <f t="shared" si="3506"/>
        <v>#DIV/0!</v>
      </c>
      <c r="CO180" s="11"/>
      <c r="CP180" s="12" t="e">
        <f t="shared" si="3507"/>
        <v>#DIV/0!</v>
      </c>
      <c r="CQ180" s="13"/>
      <c r="CR180" s="13"/>
      <c r="CS180" s="25"/>
      <c r="CT180" s="38"/>
      <c r="CU180" s="10"/>
      <c r="CV180" s="11"/>
      <c r="CW180" s="74">
        <f t="shared" si="3552"/>
        <v>0</v>
      </c>
      <c r="CX180" s="74">
        <f t="shared" si="3552"/>
        <v>0</v>
      </c>
      <c r="CY180" s="11"/>
      <c r="CZ180" s="12" t="e">
        <f t="shared" si="3509"/>
        <v>#DIV/0!</v>
      </c>
      <c r="DA180" s="11"/>
      <c r="DB180" s="12" t="e">
        <f t="shared" si="3510"/>
        <v>#DIV/0!</v>
      </c>
      <c r="DC180" s="13"/>
      <c r="DD180" s="13"/>
      <c r="DE180" s="25"/>
      <c r="DF180" s="38"/>
      <c r="DG180" s="10"/>
      <c r="DH180" s="11"/>
      <c r="DI180" s="74">
        <f t="shared" si="3553"/>
        <v>0</v>
      </c>
      <c r="DJ180" s="74">
        <f t="shared" si="3553"/>
        <v>0</v>
      </c>
      <c r="DK180" s="11"/>
      <c r="DL180" s="12" t="e">
        <f t="shared" si="3512"/>
        <v>#DIV/0!</v>
      </c>
      <c r="DM180" s="11"/>
      <c r="DN180" s="12" t="e">
        <f t="shared" si="3513"/>
        <v>#DIV/0!</v>
      </c>
      <c r="DO180" s="13"/>
      <c r="DP180" s="13"/>
      <c r="DQ180" s="25"/>
      <c r="DR180" s="38"/>
      <c r="DS180" s="10"/>
      <c r="DT180" s="11"/>
      <c r="DU180" s="74">
        <f t="shared" si="3554"/>
        <v>0</v>
      </c>
      <c r="DV180" s="74">
        <f t="shared" si="3554"/>
        <v>0</v>
      </c>
      <c r="DW180" s="11"/>
      <c r="DX180" s="12" t="e">
        <f t="shared" si="3515"/>
        <v>#DIV/0!</v>
      </c>
      <c r="DY180" s="11"/>
      <c r="DZ180" s="12" t="e">
        <f t="shared" si="3516"/>
        <v>#DIV/0!</v>
      </c>
      <c r="EA180" s="13"/>
      <c r="EB180" s="13"/>
      <c r="EC180" s="25"/>
      <c r="ED180" s="38"/>
      <c r="EE180" s="10"/>
      <c r="EF180" s="11"/>
      <c r="EG180" s="74">
        <f t="shared" si="3555"/>
        <v>0</v>
      </c>
      <c r="EH180" s="74">
        <f t="shared" si="3555"/>
        <v>0</v>
      </c>
      <c r="EI180" s="11"/>
      <c r="EJ180" s="12" t="e">
        <f t="shared" si="3518"/>
        <v>#DIV/0!</v>
      </c>
      <c r="EK180" s="11"/>
      <c r="EL180" s="12" t="e">
        <f t="shared" si="3519"/>
        <v>#DIV/0!</v>
      </c>
      <c r="EM180" s="13"/>
      <c r="EN180" s="13"/>
      <c r="EO180" s="25"/>
      <c r="EP180" s="38"/>
      <c r="EQ180" s="10"/>
      <c r="ER180" s="11"/>
      <c r="ES180" s="74">
        <f t="shared" si="3556"/>
        <v>0</v>
      </c>
      <c r="ET180" s="74">
        <f t="shared" si="3556"/>
        <v>0</v>
      </c>
      <c r="EU180" s="11"/>
      <c r="EV180" s="12" t="e">
        <f t="shared" si="3521"/>
        <v>#DIV/0!</v>
      </c>
      <c r="EW180" s="11"/>
      <c r="EX180" s="12" t="e">
        <f t="shared" si="3522"/>
        <v>#DIV/0!</v>
      </c>
      <c r="EY180" s="13"/>
      <c r="EZ180" s="13"/>
      <c r="FA180" s="25"/>
      <c r="FB180" s="38"/>
      <c r="FC180" s="10"/>
      <c r="FD180" s="11"/>
      <c r="FE180" s="74">
        <f t="shared" si="3557"/>
        <v>0</v>
      </c>
      <c r="FF180" s="74">
        <f t="shared" si="3557"/>
        <v>0</v>
      </c>
      <c r="FG180" s="11"/>
      <c r="FH180" s="12" t="e">
        <f t="shared" si="3524"/>
        <v>#DIV/0!</v>
      </c>
      <c r="FI180" s="11"/>
      <c r="FJ180" s="12" t="e">
        <f t="shared" si="3525"/>
        <v>#DIV/0!</v>
      </c>
      <c r="FK180" s="13"/>
      <c r="FL180" s="13"/>
      <c r="FM180" s="25"/>
      <c r="FN180" s="38"/>
      <c r="FO180" s="10"/>
      <c r="FP180" s="11"/>
      <c r="FQ180" s="74">
        <f t="shared" si="3558"/>
        <v>0</v>
      </c>
      <c r="FR180" s="74">
        <f t="shared" si="3558"/>
        <v>0</v>
      </c>
      <c r="FS180" s="11"/>
      <c r="FT180" s="12" t="e">
        <f t="shared" si="3527"/>
        <v>#DIV/0!</v>
      </c>
      <c r="FU180" s="11"/>
      <c r="FV180" s="12" t="e">
        <f t="shared" si="3528"/>
        <v>#DIV/0!</v>
      </c>
      <c r="FW180" s="13"/>
      <c r="FX180" s="13"/>
      <c r="FY180" s="25"/>
      <c r="FZ180" s="38"/>
      <c r="GA180" s="10"/>
      <c r="GB180" s="11"/>
      <c r="GC180" s="74">
        <f t="shared" si="3559"/>
        <v>0</v>
      </c>
      <c r="GD180" s="74">
        <f t="shared" si="3559"/>
        <v>0</v>
      </c>
      <c r="GE180" s="11"/>
      <c r="GF180" s="12" t="e">
        <f t="shared" si="3530"/>
        <v>#DIV/0!</v>
      </c>
      <c r="GG180" s="11"/>
      <c r="GH180" s="12" t="e">
        <f t="shared" si="3531"/>
        <v>#DIV/0!</v>
      </c>
      <c r="GI180" s="13"/>
      <c r="GJ180" s="13"/>
      <c r="GK180" s="25"/>
      <c r="GL180" s="38"/>
      <c r="GM180" s="10"/>
      <c r="GN180" s="11"/>
      <c r="GO180" s="74">
        <f t="shared" si="3560"/>
        <v>0</v>
      </c>
      <c r="GP180" s="74">
        <f t="shared" si="3560"/>
        <v>0</v>
      </c>
      <c r="GQ180" s="11"/>
      <c r="GR180" s="12" t="e">
        <f t="shared" si="3533"/>
        <v>#DIV/0!</v>
      </c>
      <c r="GS180" s="11"/>
      <c r="GT180" s="12" t="e">
        <f t="shared" si="3534"/>
        <v>#DIV/0!</v>
      </c>
      <c r="GU180" s="13"/>
      <c r="GV180" s="13"/>
      <c r="GW180" s="25"/>
      <c r="GX180" s="38"/>
      <c r="GY180" s="10"/>
      <c r="GZ180" s="11"/>
      <c r="HA180" s="74">
        <f t="shared" si="3561"/>
        <v>0</v>
      </c>
      <c r="HB180" s="74">
        <f t="shared" si="3561"/>
        <v>0</v>
      </c>
      <c r="HC180" s="11"/>
      <c r="HD180" s="12" t="e">
        <f t="shared" si="3536"/>
        <v>#DIV/0!</v>
      </c>
      <c r="HE180" s="11"/>
      <c r="HF180" s="12" t="e">
        <f t="shared" si="3537"/>
        <v>#DIV/0!</v>
      </c>
      <c r="HG180" s="13"/>
      <c r="HH180" s="13"/>
      <c r="HI180" s="25"/>
      <c r="HJ180" s="38"/>
      <c r="HK180" s="10">
        <f t="shared" si="3538"/>
        <v>0</v>
      </c>
      <c r="HL180" s="11">
        <f t="shared" si="3538"/>
        <v>0</v>
      </c>
      <c r="HM180" s="11">
        <f t="shared" si="3538"/>
        <v>3190</v>
      </c>
      <c r="HN180" s="11">
        <f t="shared" si="3538"/>
        <v>238</v>
      </c>
      <c r="HO180" s="11">
        <f t="shared" si="3539"/>
        <v>1370</v>
      </c>
      <c r="HP180" s="215">
        <f t="shared" si="3563"/>
        <v>0.42946708463949845</v>
      </c>
      <c r="HQ180" s="15">
        <f t="shared" si="3541"/>
        <v>148</v>
      </c>
      <c r="HR180" s="12">
        <f t="shared" si="3562"/>
        <v>0.10802919708029197</v>
      </c>
      <c r="HS180" s="16">
        <v>67.400000000000006</v>
      </c>
      <c r="HT180" s="17">
        <v>1171</v>
      </c>
      <c r="HU180" s="16">
        <f t="shared" si="3542"/>
        <v>85.474452554744531</v>
      </c>
      <c r="HV180" s="23">
        <v>4145</v>
      </c>
      <c r="HW180" s="22">
        <v>4540</v>
      </c>
    </row>
    <row r="181" spans="1:231" ht="18.75" x14ac:dyDescent="0.25">
      <c r="A181" s="226"/>
      <c r="B181" s="41">
        <f t="shared" si="2452"/>
        <v>44566</v>
      </c>
      <c r="C181" s="10"/>
      <c r="D181" s="11"/>
      <c r="E181" s="74">
        <f t="shared" si="3543"/>
        <v>763</v>
      </c>
      <c r="F181" s="74">
        <f t="shared" si="3543"/>
        <v>57</v>
      </c>
      <c r="G181" s="11">
        <v>332</v>
      </c>
      <c r="H181" s="12">
        <f t="shared" si="3486"/>
        <v>0.45609436435124506</v>
      </c>
      <c r="I181" s="11">
        <v>16</v>
      </c>
      <c r="J181" s="12">
        <f t="shared" si="3544"/>
        <v>4.5977011494252873E-2</v>
      </c>
      <c r="K181" s="13"/>
      <c r="L181" s="11"/>
      <c r="M181" s="25">
        <v>4851.8604651162786</v>
      </c>
      <c r="N181" s="38">
        <v>4834.2857142857147</v>
      </c>
      <c r="O181" s="10"/>
      <c r="P181" s="11"/>
      <c r="Q181" s="74">
        <f t="shared" si="3545"/>
        <v>781</v>
      </c>
      <c r="R181" s="74">
        <f t="shared" si="3545"/>
        <v>59</v>
      </c>
      <c r="S181" s="11">
        <v>287</v>
      </c>
      <c r="T181" s="12">
        <f t="shared" si="3488"/>
        <v>0.39820742637644047</v>
      </c>
      <c r="U181" s="11">
        <v>24</v>
      </c>
      <c r="V181" s="12">
        <f t="shared" si="3489"/>
        <v>7.7170418006430874E-2</v>
      </c>
      <c r="W181" s="13"/>
      <c r="X181" s="11"/>
      <c r="Y181" s="25">
        <v>4829.0243902439024</v>
      </c>
      <c r="Z181" s="38">
        <v>4680.7142857142853</v>
      </c>
      <c r="AA181" s="10">
        <v>2</v>
      </c>
      <c r="AB181" s="11"/>
      <c r="AC181" s="74">
        <f t="shared" si="3546"/>
        <v>114</v>
      </c>
      <c r="AD181" s="74">
        <f t="shared" si="3546"/>
        <v>7</v>
      </c>
      <c r="AE181" s="11">
        <v>20</v>
      </c>
      <c r="AF181" s="12">
        <f t="shared" si="3491"/>
        <v>0.20175438596491227</v>
      </c>
      <c r="AG181" s="11">
        <v>3</v>
      </c>
      <c r="AH181" s="12">
        <f t="shared" si="3492"/>
        <v>0.13043478260869565</v>
      </c>
      <c r="AI181" s="13"/>
      <c r="AJ181" s="11"/>
      <c r="AK181" s="25">
        <v>4671.25</v>
      </c>
      <c r="AL181" s="38">
        <v>4847.5</v>
      </c>
      <c r="AM181" s="10"/>
      <c r="AN181" s="11"/>
      <c r="AO181" s="74">
        <f t="shared" si="3547"/>
        <v>770</v>
      </c>
      <c r="AP181" s="74">
        <f t="shared" si="3547"/>
        <v>58</v>
      </c>
      <c r="AQ181" s="11">
        <v>321</v>
      </c>
      <c r="AR181" s="12">
        <f t="shared" si="3494"/>
        <v>0.46623376623376622</v>
      </c>
      <c r="AS181" s="11">
        <v>38</v>
      </c>
      <c r="AT181" s="12">
        <f t="shared" si="3495"/>
        <v>0.10584958217270195</v>
      </c>
      <c r="AU181" s="13"/>
      <c r="AV181" s="11"/>
      <c r="AW181" s="25">
        <v>4887.8571428571431</v>
      </c>
      <c r="AX181" s="38">
        <v>4892.1428571428569</v>
      </c>
      <c r="AY181" s="10">
        <v>1</v>
      </c>
      <c r="AZ181" s="11"/>
      <c r="BA181" s="74">
        <f t="shared" si="3548"/>
        <v>759</v>
      </c>
      <c r="BB181" s="74">
        <f t="shared" si="3548"/>
        <v>57</v>
      </c>
      <c r="BC181" s="11">
        <v>283</v>
      </c>
      <c r="BD181" s="12">
        <f t="shared" si="3497"/>
        <v>0.4176548089591568</v>
      </c>
      <c r="BE181" s="11">
        <v>34</v>
      </c>
      <c r="BF181" s="12">
        <f t="shared" si="3498"/>
        <v>0.10725552050473186</v>
      </c>
      <c r="BG181" s="13"/>
      <c r="BH181" s="11"/>
      <c r="BI181" s="25">
        <v>5022.3255813953492</v>
      </c>
      <c r="BJ181" s="38">
        <v>5228.5714285714284</v>
      </c>
      <c r="BK181" s="10"/>
      <c r="BL181" s="11"/>
      <c r="BM181" s="74">
        <f t="shared" si="3549"/>
        <v>0</v>
      </c>
      <c r="BN181" s="74">
        <f t="shared" si="3549"/>
        <v>0</v>
      </c>
      <c r="BO181" s="11"/>
      <c r="BP181" s="12" t="e">
        <f t="shared" si="3500"/>
        <v>#DIV/0!</v>
      </c>
      <c r="BQ181" s="11"/>
      <c r="BR181" s="12" t="e">
        <f t="shared" si="3501"/>
        <v>#DIV/0!</v>
      </c>
      <c r="BS181" s="13"/>
      <c r="BT181" s="11"/>
      <c r="BU181" s="25"/>
      <c r="BV181" s="38"/>
      <c r="BW181" s="10"/>
      <c r="BX181" s="11"/>
      <c r="BY181" s="74">
        <f t="shared" si="3550"/>
        <v>0</v>
      </c>
      <c r="BZ181" s="74">
        <f t="shared" si="3550"/>
        <v>0</v>
      </c>
      <c r="CA181" s="11"/>
      <c r="CB181" s="12" t="e">
        <f t="shared" si="3503"/>
        <v>#DIV/0!</v>
      </c>
      <c r="CC181" s="11"/>
      <c r="CD181" s="12" t="e">
        <f t="shared" si="3504"/>
        <v>#DIV/0!</v>
      </c>
      <c r="CE181" s="13"/>
      <c r="CF181" s="11"/>
      <c r="CG181" s="25"/>
      <c r="CH181" s="38"/>
      <c r="CI181" s="10"/>
      <c r="CJ181" s="11"/>
      <c r="CK181" s="74">
        <f t="shared" si="3551"/>
        <v>0</v>
      </c>
      <c r="CL181" s="74">
        <f t="shared" si="3551"/>
        <v>0</v>
      </c>
      <c r="CM181" s="11"/>
      <c r="CN181" s="12" t="e">
        <f t="shared" si="3506"/>
        <v>#DIV/0!</v>
      </c>
      <c r="CO181" s="11"/>
      <c r="CP181" s="12" t="e">
        <f t="shared" si="3507"/>
        <v>#DIV/0!</v>
      </c>
      <c r="CQ181" s="13"/>
      <c r="CR181" s="11"/>
      <c r="CS181" s="25"/>
      <c r="CT181" s="38"/>
      <c r="CU181" s="10"/>
      <c r="CV181" s="11"/>
      <c r="CW181" s="74">
        <f t="shared" si="3552"/>
        <v>0</v>
      </c>
      <c r="CX181" s="74">
        <f t="shared" si="3552"/>
        <v>0</v>
      </c>
      <c r="CY181" s="11"/>
      <c r="CZ181" s="12" t="e">
        <f t="shared" si="3509"/>
        <v>#DIV/0!</v>
      </c>
      <c r="DA181" s="11"/>
      <c r="DB181" s="12" t="e">
        <f t="shared" si="3510"/>
        <v>#DIV/0!</v>
      </c>
      <c r="DC181" s="13"/>
      <c r="DD181" s="11"/>
      <c r="DE181" s="25"/>
      <c r="DF181" s="38"/>
      <c r="DG181" s="10"/>
      <c r="DH181" s="11"/>
      <c r="DI181" s="74">
        <f t="shared" si="3553"/>
        <v>0</v>
      </c>
      <c r="DJ181" s="74">
        <f t="shared" si="3553"/>
        <v>0</v>
      </c>
      <c r="DK181" s="11"/>
      <c r="DL181" s="12" t="e">
        <f t="shared" si="3512"/>
        <v>#DIV/0!</v>
      </c>
      <c r="DM181" s="11"/>
      <c r="DN181" s="12" t="e">
        <f t="shared" si="3513"/>
        <v>#DIV/0!</v>
      </c>
      <c r="DO181" s="13"/>
      <c r="DP181" s="11"/>
      <c r="DQ181" s="25"/>
      <c r="DR181" s="38"/>
      <c r="DS181" s="10"/>
      <c r="DT181" s="11"/>
      <c r="DU181" s="74">
        <f t="shared" si="3554"/>
        <v>0</v>
      </c>
      <c r="DV181" s="74">
        <f t="shared" si="3554"/>
        <v>0</v>
      </c>
      <c r="DW181" s="11"/>
      <c r="DX181" s="12" t="e">
        <f t="shared" si="3515"/>
        <v>#DIV/0!</v>
      </c>
      <c r="DY181" s="11"/>
      <c r="DZ181" s="12" t="e">
        <f t="shared" si="3516"/>
        <v>#DIV/0!</v>
      </c>
      <c r="EA181" s="13"/>
      <c r="EB181" s="11"/>
      <c r="EC181" s="25"/>
      <c r="ED181" s="38"/>
      <c r="EE181" s="10"/>
      <c r="EF181" s="11"/>
      <c r="EG181" s="74">
        <f t="shared" si="3555"/>
        <v>0</v>
      </c>
      <c r="EH181" s="74">
        <f t="shared" si="3555"/>
        <v>0</v>
      </c>
      <c r="EI181" s="11"/>
      <c r="EJ181" s="12" t="e">
        <f t="shared" si="3518"/>
        <v>#DIV/0!</v>
      </c>
      <c r="EK181" s="11"/>
      <c r="EL181" s="12" t="e">
        <f t="shared" si="3519"/>
        <v>#DIV/0!</v>
      </c>
      <c r="EM181" s="13"/>
      <c r="EN181" s="11"/>
      <c r="EO181" s="25"/>
      <c r="EP181" s="38"/>
      <c r="EQ181" s="10"/>
      <c r="ER181" s="11"/>
      <c r="ES181" s="74">
        <f t="shared" si="3556"/>
        <v>0</v>
      </c>
      <c r="ET181" s="74">
        <f t="shared" si="3556"/>
        <v>0</v>
      </c>
      <c r="EU181" s="11"/>
      <c r="EV181" s="12" t="e">
        <f t="shared" si="3521"/>
        <v>#DIV/0!</v>
      </c>
      <c r="EW181" s="11"/>
      <c r="EX181" s="12" t="e">
        <f t="shared" si="3522"/>
        <v>#DIV/0!</v>
      </c>
      <c r="EY181" s="13"/>
      <c r="EZ181" s="11"/>
      <c r="FA181" s="25"/>
      <c r="FB181" s="38"/>
      <c r="FC181" s="10"/>
      <c r="FD181" s="11"/>
      <c r="FE181" s="74">
        <f t="shared" si="3557"/>
        <v>0</v>
      </c>
      <c r="FF181" s="74">
        <f t="shared" si="3557"/>
        <v>0</v>
      </c>
      <c r="FG181" s="11"/>
      <c r="FH181" s="12" t="e">
        <f t="shared" si="3524"/>
        <v>#DIV/0!</v>
      </c>
      <c r="FI181" s="11"/>
      <c r="FJ181" s="12" t="e">
        <f t="shared" si="3525"/>
        <v>#DIV/0!</v>
      </c>
      <c r="FK181" s="13"/>
      <c r="FL181" s="11"/>
      <c r="FM181" s="25"/>
      <c r="FN181" s="38"/>
      <c r="FO181" s="10"/>
      <c r="FP181" s="11"/>
      <c r="FQ181" s="74">
        <f t="shared" si="3558"/>
        <v>0</v>
      </c>
      <c r="FR181" s="74">
        <f t="shared" si="3558"/>
        <v>0</v>
      </c>
      <c r="FS181" s="11"/>
      <c r="FT181" s="12" t="e">
        <f t="shared" si="3527"/>
        <v>#DIV/0!</v>
      </c>
      <c r="FU181" s="11"/>
      <c r="FV181" s="12" t="e">
        <f t="shared" si="3528"/>
        <v>#DIV/0!</v>
      </c>
      <c r="FW181" s="13"/>
      <c r="FX181" s="11"/>
      <c r="FY181" s="25"/>
      <c r="FZ181" s="38"/>
      <c r="GA181" s="10"/>
      <c r="GB181" s="11"/>
      <c r="GC181" s="74">
        <f t="shared" si="3559"/>
        <v>0</v>
      </c>
      <c r="GD181" s="74">
        <f t="shared" si="3559"/>
        <v>0</v>
      </c>
      <c r="GE181" s="11"/>
      <c r="GF181" s="12" t="e">
        <f t="shared" si="3530"/>
        <v>#DIV/0!</v>
      </c>
      <c r="GG181" s="11"/>
      <c r="GH181" s="12" t="e">
        <f t="shared" si="3531"/>
        <v>#DIV/0!</v>
      </c>
      <c r="GI181" s="13"/>
      <c r="GJ181" s="11"/>
      <c r="GK181" s="25"/>
      <c r="GL181" s="38"/>
      <c r="GM181" s="10"/>
      <c r="GN181" s="11"/>
      <c r="GO181" s="74">
        <f t="shared" si="3560"/>
        <v>0</v>
      </c>
      <c r="GP181" s="74">
        <f t="shared" si="3560"/>
        <v>0</v>
      </c>
      <c r="GQ181" s="11"/>
      <c r="GR181" s="12" t="e">
        <f t="shared" si="3533"/>
        <v>#DIV/0!</v>
      </c>
      <c r="GS181" s="11"/>
      <c r="GT181" s="12" t="e">
        <f t="shared" si="3534"/>
        <v>#DIV/0!</v>
      </c>
      <c r="GU181" s="13"/>
      <c r="GV181" s="11"/>
      <c r="GW181" s="25"/>
      <c r="GX181" s="38"/>
      <c r="GY181" s="10"/>
      <c r="GZ181" s="11"/>
      <c r="HA181" s="74">
        <f t="shared" si="3561"/>
        <v>0</v>
      </c>
      <c r="HB181" s="74">
        <f t="shared" si="3561"/>
        <v>0</v>
      </c>
      <c r="HC181" s="11"/>
      <c r="HD181" s="12" t="e">
        <f t="shared" si="3536"/>
        <v>#DIV/0!</v>
      </c>
      <c r="HE181" s="11"/>
      <c r="HF181" s="12" t="e">
        <f t="shared" si="3537"/>
        <v>#DIV/0!</v>
      </c>
      <c r="HG181" s="13"/>
      <c r="HH181" s="11"/>
      <c r="HI181" s="25"/>
      <c r="HJ181" s="38"/>
      <c r="HK181" s="10">
        <f t="shared" si="3538"/>
        <v>3</v>
      </c>
      <c r="HL181" s="11">
        <f t="shared" si="3538"/>
        <v>0</v>
      </c>
      <c r="HM181" s="11">
        <f t="shared" si="3538"/>
        <v>3187</v>
      </c>
      <c r="HN181" s="11">
        <f t="shared" si="3538"/>
        <v>238</v>
      </c>
      <c r="HO181" s="11">
        <f t="shared" si="3539"/>
        <v>1358</v>
      </c>
      <c r="HP181" s="215">
        <f t="shared" si="3563"/>
        <v>0.42610605585189831</v>
      </c>
      <c r="HQ181" s="15">
        <f t="shared" si="3541"/>
        <v>115</v>
      </c>
      <c r="HR181" s="12">
        <f t="shared" si="3562"/>
        <v>8.4683357879234172E-2</v>
      </c>
      <c r="HS181" s="16">
        <v>69.400000000000006</v>
      </c>
      <c r="HT181" s="17">
        <v>1178</v>
      </c>
      <c r="HU181" s="16">
        <f t="shared" si="3542"/>
        <v>86.745213549337265</v>
      </c>
      <c r="HV181" s="23">
        <v>4888.3615819209035</v>
      </c>
      <c r="HW181" s="22">
        <v>4904.833333333333</v>
      </c>
    </row>
    <row r="182" spans="1:231" ht="18.75" x14ac:dyDescent="0.25">
      <c r="A182" s="226"/>
      <c r="B182" s="41">
        <f t="shared" si="2452"/>
        <v>44567</v>
      </c>
      <c r="C182" s="10"/>
      <c r="D182" s="11"/>
      <c r="E182" s="74">
        <f>E181-C182</f>
        <v>763</v>
      </c>
      <c r="F182" s="74">
        <f>F181-D182</f>
        <v>57</v>
      </c>
      <c r="G182" s="11">
        <v>314</v>
      </c>
      <c r="H182" s="12">
        <f t="shared" si="3486"/>
        <v>0.44036697247706424</v>
      </c>
      <c r="I182" s="11">
        <v>22</v>
      </c>
      <c r="J182" s="12">
        <f t="shared" si="3544"/>
        <v>6.5476190476190479E-2</v>
      </c>
      <c r="K182" s="13"/>
      <c r="L182" s="11"/>
      <c r="M182" s="39">
        <v>88.372093023255815</v>
      </c>
      <c r="N182" s="43">
        <v>100</v>
      </c>
      <c r="O182" s="10"/>
      <c r="P182" s="11"/>
      <c r="Q182" s="74">
        <f t="shared" si="3545"/>
        <v>781</v>
      </c>
      <c r="R182" s="74">
        <f t="shared" si="3545"/>
        <v>59</v>
      </c>
      <c r="S182" s="11">
        <v>313</v>
      </c>
      <c r="T182" s="12">
        <f t="shared" si="3488"/>
        <v>0.43277848911651728</v>
      </c>
      <c r="U182" s="11">
        <v>25</v>
      </c>
      <c r="V182" s="12">
        <f t="shared" si="3489"/>
        <v>7.3964497041420121E-2</v>
      </c>
      <c r="W182" s="13"/>
      <c r="X182" s="11"/>
      <c r="Y182" s="39">
        <v>92.682926829268297</v>
      </c>
      <c r="Z182" s="43">
        <v>85.714285714285708</v>
      </c>
      <c r="AA182" s="10"/>
      <c r="AB182" s="11"/>
      <c r="AC182" s="74">
        <f t="shared" si="3546"/>
        <v>114</v>
      </c>
      <c r="AD182" s="74">
        <f t="shared" si="3546"/>
        <v>7</v>
      </c>
      <c r="AE182" s="11">
        <v>18</v>
      </c>
      <c r="AF182" s="12">
        <f t="shared" si="3491"/>
        <v>0.17543859649122806</v>
      </c>
      <c r="AG182" s="11">
        <v>2</v>
      </c>
      <c r="AH182" s="12">
        <f t="shared" si="3492"/>
        <v>0.1</v>
      </c>
      <c r="AI182" s="13"/>
      <c r="AJ182" s="11"/>
      <c r="AK182" s="39">
        <v>75</v>
      </c>
      <c r="AL182" s="43">
        <v>50</v>
      </c>
      <c r="AM182" s="10">
        <v>2</v>
      </c>
      <c r="AN182" s="11"/>
      <c r="AO182" s="74">
        <f t="shared" si="3547"/>
        <v>768</v>
      </c>
      <c r="AP182" s="74">
        <f t="shared" si="3547"/>
        <v>58</v>
      </c>
      <c r="AQ182" s="11">
        <v>313</v>
      </c>
      <c r="AR182" s="12">
        <f t="shared" si="3494"/>
        <v>0.44270833333333331</v>
      </c>
      <c r="AS182" s="11">
        <v>27</v>
      </c>
      <c r="AT182" s="12">
        <f t="shared" si="3495"/>
        <v>7.9411764705882348E-2</v>
      </c>
      <c r="AU182" s="13"/>
      <c r="AV182" s="11"/>
      <c r="AW182" s="39">
        <v>97.61904761904762</v>
      </c>
      <c r="AX182" s="43">
        <v>100</v>
      </c>
      <c r="AY182" s="10"/>
      <c r="AZ182" s="11"/>
      <c r="BA182" s="74">
        <f t="shared" si="3548"/>
        <v>759</v>
      </c>
      <c r="BB182" s="74">
        <f t="shared" si="3548"/>
        <v>57</v>
      </c>
      <c r="BC182" s="11">
        <v>287</v>
      </c>
      <c r="BD182" s="12">
        <f t="shared" si="3497"/>
        <v>0.4163372859025033</v>
      </c>
      <c r="BE182" s="11">
        <v>29</v>
      </c>
      <c r="BF182" s="12">
        <f t="shared" si="3498"/>
        <v>9.1772151898734181E-2</v>
      </c>
      <c r="BG182" s="13"/>
      <c r="BH182" s="11"/>
      <c r="BI182" s="39">
        <v>90.697674418604649</v>
      </c>
      <c r="BJ182" s="43">
        <v>100</v>
      </c>
      <c r="BK182" s="10"/>
      <c r="BL182" s="11"/>
      <c r="BM182" s="74">
        <f t="shared" si="3549"/>
        <v>0</v>
      </c>
      <c r="BN182" s="74">
        <f t="shared" si="3549"/>
        <v>0</v>
      </c>
      <c r="BO182" s="11"/>
      <c r="BP182" s="12" t="e">
        <f t="shared" si="3500"/>
        <v>#DIV/0!</v>
      </c>
      <c r="BQ182" s="11"/>
      <c r="BR182" s="12" t="e">
        <f t="shared" si="3501"/>
        <v>#DIV/0!</v>
      </c>
      <c r="BS182" s="13"/>
      <c r="BT182" s="11"/>
      <c r="BU182" s="39"/>
      <c r="BV182" s="43"/>
      <c r="BW182" s="10"/>
      <c r="BX182" s="11"/>
      <c r="BY182" s="74">
        <f t="shared" si="3550"/>
        <v>0</v>
      </c>
      <c r="BZ182" s="74">
        <f t="shared" si="3550"/>
        <v>0</v>
      </c>
      <c r="CA182" s="11"/>
      <c r="CB182" s="12" t="e">
        <f t="shared" si="3503"/>
        <v>#DIV/0!</v>
      </c>
      <c r="CC182" s="11"/>
      <c r="CD182" s="12" t="e">
        <f t="shared" si="3504"/>
        <v>#DIV/0!</v>
      </c>
      <c r="CE182" s="13"/>
      <c r="CF182" s="11"/>
      <c r="CG182" s="39"/>
      <c r="CH182" s="43"/>
      <c r="CI182" s="10"/>
      <c r="CJ182" s="11"/>
      <c r="CK182" s="74">
        <f t="shared" si="3551"/>
        <v>0</v>
      </c>
      <c r="CL182" s="74">
        <f t="shared" si="3551"/>
        <v>0</v>
      </c>
      <c r="CM182" s="11"/>
      <c r="CN182" s="12" t="e">
        <f t="shared" si="3506"/>
        <v>#DIV/0!</v>
      </c>
      <c r="CO182" s="11"/>
      <c r="CP182" s="12" t="e">
        <f t="shared" si="3507"/>
        <v>#DIV/0!</v>
      </c>
      <c r="CQ182" s="13"/>
      <c r="CR182" s="11"/>
      <c r="CS182" s="39"/>
      <c r="CT182" s="43"/>
      <c r="CU182" s="10"/>
      <c r="CV182" s="11"/>
      <c r="CW182" s="74">
        <f t="shared" si="3552"/>
        <v>0</v>
      </c>
      <c r="CX182" s="74">
        <f t="shared" si="3552"/>
        <v>0</v>
      </c>
      <c r="CY182" s="11"/>
      <c r="CZ182" s="12" t="e">
        <f t="shared" si="3509"/>
        <v>#DIV/0!</v>
      </c>
      <c r="DA182" s="11"/>
      <c r="DB182" s="12" t="e">
        <f t="shared" si="3510"/>
        <v>#DIV/0!</v>
      </c>
      <c r="DC182" s="13"/>
      <c r="DD182" s="11"/>
      <c r="DE182" s="39"/>
      <c r="DF182" s="43"/>
      <c r="DG182" s="10"/>
      <c r="DH182" s="11"/>
      <c r="DI182" s="74">
        <f t="shared" si="3553"/>
        <v>0</v>
      </c>
      <c r="DJ182" s="74">
        <f t="shared" si="3553"/>
        <v>0</v>
      </c>
      <c r="DK182" s="11"/>
      <c r="DL182" s="12" t="e">
        <f t="shared" si="3512"/>
        <v>#DIV/0!</v>
      </c>
      <c r="DM182" s="11"/>
      <c r="DN182" s="12" t="e">
        <f t="shared" si="3513"/>
        <v>#DIV/0!</v>
      </c>
      <c r="DO182" s="13"/>
      <c r="DP182" s="11"/>
      <c r="DQ182" s="39"/>
      <c r="DR182" s="43"/>
      <c r="DS182" s="10"/>
      <c r="DT182" s="11"/>
      <c r="DU182" s="74">
        <f t="shared" si="3554"/>
        <v>0</v>
      </c>
      <c r="DV182" s="74">
        <f t="shared" si="3554"/>
        <v>0</v>
      </c>
      <c r="DW182" s="11"/>
      <c r="DX182" s="12" t="e">
        <f t="shared" si="3515"/>
        <v>#DIV/0!</v>
      </c>
      <c r="DY182" s="11"/>
      <c r="DZ182" s="12" t="e">
        <f t="shared" si="3516"/>
        <v>#DIV/0!</v>
      </c>
      <c r="EA182" s="13"/>
      <c r="EB182" s="11"/>
      <c r="EC182" s="39"/>
      <c r="ED182" s="43"/>
      <c r="EE182" s="10"/>
      <c r="EF182" s="11"/>
      <c r="EG182" s="74">
        <f t="shared" si="3555"/>
        <v>0</v>
      </c>
      <c r="EH182" s="74">
        <f t="shared" si="3555"/>
        <v>0</v>
      </c>
      <c r="EI182" s="11"/>
      <c r="EJ182" s="12" t="e">
        <f t="shared" si="3518"/>
        <v>#DIV/0!</v>
      </c>
      <c r="EK182" s="11"/>
      <c r="EL182" s="12" t="e">
        <f t="shared" si="3519"/>
        <v>#DIV/0!</v>
      </c>
      <c r="EM182" s="13"/>
      <c r="EN182" s="11"/>
      <c r="EO182" s="39"/>
      <c r="EP182" s="43"/>
      <c r="EQ182" s="10"/>
      <c r="ER182" s="11"/>
      <c r="ES182" s="74">
        <f t="shared" si="3556"/>
        <v>0</v>
      </c>
      <c r="ET182" s="74">
        <f t="shared" si="3556"/>
        <v>0</v>
      </c>
      <c r="EU182" s="11"/>
      <c r="EV182" s="12" t="e">
        <f t="shared" si="3521"/>
        <v>#DIV/0!</v>
      </c>
      <c r="EW182" s="11"/>
      <c r="EX182" s="12" t="e">
        <f t="shared" si="3522"/>
        <v>#DIV/0!</v>
      </c>
      <c r="EY182" s="13"/>
      <c r="EZ182" s="11"/>
      <c r="FA182" s="39"/>
      <c r="FB182" s="43"/>
      <c r="FC182" s="10"/>
      <c r="FD182" s="11"/>
      <c r="FE182" s="74">
        <f t="shared" si="3557"/>
        <v>0</v>
      </c>
      <c r="FF182" s="74">
        <f t="shared" si="3557"/>
        <v>0</v>
      </c>
      <c r="FG182" s="11"/>
      <c r="FH182" s="12" t="e">
        <f t="shared" si="3524"/>
        <v>#DIV/0!</v>
      </c>
      <c r="FI182" s="11"/>
      <c r="FJ182" s="12" t="e">
        <f t="shared" si="3525"/>
        <v>#DIV/0!</v>
      </c>
      <c r="FK182" s="13"/>
      <c r="FL182" s="11"/>
      <c r="FM182" s="39"/>
      <c r="FN182" s="43"/>
      <c r="FO182" s="10"/>
      <c r="FP182" s="11"/>
      <c r="FQ182" s="74">
        <f t="shared" si="3558"/>
        <v>0</v>
      </c>
      <c r="FR182" s="74">
        <f t="shared" si="3558"/>
        <v>0</v>
      </c>
      <c r="FS182" s="11"/>
      <c r="FT182" s="12" t="e">
        <f t="shared" si="3527"/>
        <v>#DIV/0!</v>
      </c>
      <c r="FU182" s="11"/>
      <c r="FV182" s="12" t="e">
        <f t="shared" si="3528"/>
        <v>#DIV/0!</v>
      </c>
      <c r="FW182" s="13"/>
      <c r="FX182" s="11"/>
      <c r="FY182" s="39"/>
      <c r="FZ182" s="43"/>
      <c r="GA182" s="10"/>
      <c r="GB182" s="11"/>
      <c r="GC182" s="74">
        <f t="shared" si="3559"/>
        <v>0</v>
      </c>
      <c r="GD182" s="74">
        <f t="shared" si="3559"/>
        <v>0</v>
      </c>
      <c r="GE182" s="11"/>
      <c r="GF182" s="12" t="e">
        <f t="shared" si="3530"/>
        <v>#DIV/0!</v>
      </c>
      <c r="GG182" s="11"/>
      <c r="GH182" s="12" t="e">
        <f t="shared" si="3531"/>
        <v>#DIV/0!</v>
      </c>
      <c r="GI182" s="13"/>
      <c r="GJ182" s="11"/>
      <c r="GK182" s="39"/>
      <c r="GL182" s="43"/>
      <c r="GM182" s="10"/>
      <c r="GN182" s="11"/>
      <c r="GO182" s="74">
        <f t="shared" si="3560"/>
        <v>0</v>
      </c>
      <c r="GP182" s="74">
        <f t="shared" si="3560"/>
        <v>0</v>
      </c>
      <c r="GQ182" s="11"/>
      <c r="GR182" s="12" t="e">
        <f t="shared" si="3533"/>
        <v>#DIV/0!</v>
      </c>
      <c r="GS182" s="11"/>
      <c r="GT182" s="12" t="e">
        <f t="shared" si="3534"/>
        <v>#DIV/0!</v>
      </c>
      <c r="GU182" s="13"/>
      <c r="GV182" s="11"/>
      <c r="GW182" s="39"/>
      <c r="GX182" s="43"/>
      <c r="GY182" s="10"/>
      <c r="GZ182" s="11"/>
      <c r="HA182" s="74">
        <f t="shared" si="3561"/>
        <v>0</v>
      </c>
      <c r="HB182" s="74">
        <f t="shared" si="3561"/>
        <v>0</v>
      </c>
      <c r="HC182" s="11"/>
      <c r="HD182" s="12" t="e">
        <f t="shared" si="3536"/>
        <v>#DIV/0!</v>
      </c>
      <c r="HE182" s="11"/>
      <c r="HF182" s="12" t="e">
        <f t="shared" si="3537"/>
        <v>#DIV/0!</v>
      </c>
      <c r="HG182" s="13"/>
      <c r="HH182" s="11"/>
      <c r="HI182" s="39"/>
      <c r="HJ182" s="43"/>
      <c r="HK182" s="10">
        <f t="shared" si="3538"/>
        <v>2</v>
      </c>
      <c r="HL182" s="11">
        <f t="shared" si="3538"/>
        <v>0</v>
      </c>
      <c r="HM182" s="11">
        <f t="shared" si="3538"/>
        <v>3185</v>
      </c>
      <c r="HN182" s="11">
        <f t="shared" si="3538"/>
        <v>238</v>
      </c>
      <c r="HO182" s="11">
        <f t="shared" si="3539"/>
        <v>1350</v>
      </c>
      <c r="HP182" s="215">
        <f t="shared" si="3563"/>
        <v>0.42386185243328101</v>
      </c>
      <c r="HQ182" s="15">
        <f t="shared" si="3541"/>
        <v>105</v>
      </c>
      <c r="HR182" s="12">
        <f t="shared" si="3562"/>
        <v>7.7777777777777779E-2</v>
      </c>
      <c r="HS182" s="16">
        <v>70</v>
      </c>
      <c r="HT182" s="17">
        <v>1179</v>
      </c>
      <c r="HU182" s="16">
        <f t="shared" si="3542"/>
        <v>87.333333333333329</v>
      </c>
      <c r="HV182" s="23">
        <v>90.395480225988706</v>
      </c>
      <c r="HW182" s="22">
        <v>88.333333333333329</v>
      </c>
    </row>
    <row r="183" spans="1:231" ht="19.5" thickBot="1" x14ac:dyDescent="0.3">
      <c r="A183" s="226"/>
      <c r="B183" s="42"/>
      <c r="C183" s="26">
        <f>SUM(C176:C182)</f>
        <v>0</v>
      </c>
      <c r="D183" s="27">
        <f>SUM(D176:D182)</f>
        <v>0</v>
      </c>
      <c r="E183" s="27"/>
      <c r="F183" s="27"/>
      <c r="G183" s="27">
        <f>SUM(G176:G182)</f>
        <v>2268</v>
      </c>
      <c r="H183" s="28">
        <f>((G183+I183)/7)/E182</f>
        <v>0.4581539037633402</v>
      </c>
      <c r="I183" s="27">
        <f>SUM(I176:I182)</f>
        <v>179</v>
      </c>
      <c r="J183" s="28">
        <f>(I183/(I183+G183))</f>
        <v>7.3150796894156114E-2</v>
      </c>
      <c r="K183" s="27"/>
      <c r="L183" s="27"/>
      <c r="M183" s="29">
        <f>M181/M180*100-100</f>
        <v>17.053328470839048</v>
      </c>
      <c r="N183" s="72">
        <f>N181/N180*100-100</f>
        <v>6.4820641913152883</v>
      </c>
      <c r="O183" s="26">
        <f t="shared" ref="O183:P183" si="3564">SUM(O176:O182)</f>
        <v>2</v>
      </c>
      <c r="P183" s="27">
        <f t="shared" si="3564"/>
        <v>0</v>
      </c>
      <c r="Q183" s="27"/>
      <c r="R183" s="27"/>
      <c r="S183" s="27">
        <f t="shared" ref="S183" si="3565">SUM(S176:S182)</f>
        <v>2088</v>
      </c>
      <c r="T183" s="28">
        <f t="shared" ref="T183" si="3566">((S183+U183)/7)/Q182</f>
        <v>0.41723065666727638</v>
      </c>
      <c r="U183" s="27">
        <f t="shared" ref="U183" si="3567">SUM(U176:U182)</f>
        <v>193</v>
      </c>
      <c r="V183" s="28">
        <f t="shared" ref="V183" si="3568">(U183/(U183+S183))</f>
        <v>8.4612012275317838E-2</v>
      </c>
      <c r="W183" s="27"/>
      <c r="X183" s="27"/>
      <c r="Y183" s="29">
        <f t="shared" ref="Y183:Z183" si="3569">Y181/Y180*100-100</f>
        <v>16.502397834593552</v>
      </c>
      <c r="Z183" s="72">
        <f t="shared" si="3569"/>
        <v>3.0994336060415293</v>
      </c>
      <c r="AA183" s="26">
        <f t="shared" ref="AA183:AB183" si="3570">SUM(AA176:AA182)</f>
        <v>3</v>
      </c>
      <c r="AB183" s="27">
        <f t="shared" si="3570"/>
        <v>0</v>
      </c>
      <c r="AC183" s="27"/>
      <c r="AD183" s="27"/>
      <c r="AE183" s="27">
        <f t="shared" ref="AE183" si="3571">SUM(AE176:AE182)</f>
        <v>145</v>
      </c>
      <c r="AF183" s="28">
        <f t="shared" ref="AF183" si="3572">((AE183+AG183)/7)/AC182</f>
        <v>0.2092731829573935</v>
      </c>
      <c r="AG183" s="27">
        <f t="shared" ref="AG183" si="3573">SUM(AG176:AG182)</f>
        <v>22</v>
      </c>
      <c r="AH183" s="28">
        <f t="shared" ref="AH183" si="3574">(AG183/(AG183+AE183))</f>
        <v>0.1317365269461078</v>
      </c>
      <c r="AI183" s="27"/>
      <c r="AJ183" s="27"/>
      <c r="AK183" s="29">
        <f t="shared" ref="AK183:AL183" si="3575">AK181/AK180*100-100</f>
        <v>12.696019300361883</v>
      </c>
      <c r="AL183" s="72">
        <f t="shared" si="3575"/>
        <v>6.7731277533039673</v>
      </c>
      <c r="AM183" s="26">
        <f t="shared" ref="AM183:AN183" si="3576">SUM(AM176:AM182)</f>
        <v>5</v>
      </c>
      <c r="AN183" s="27">
        <f t="shared" si="3576"/>
        <v>0</v>
      </c>
      <c r="AO183" s="27"/>
      <c r="AP183" s="27"/>
      <c r="AQ183" s="27">
        <f t="shared" ref="AQ183" si="3577">SUM(AQ176:AQ182)</f>
        <v>2209</v>
      </c>
      <c r="AR183" s="28">
        <f t="shared" ref="AR183" si="3578">((AQ183+AS183)/7)/AO182</f>
        <v>0.44996279761904762</v>
      </c>
      <c r="AS183" s="27">
        <f t="shared" ref="AS183" si="3579">SUM(AS176:AS182)</f>
        <v>210</v>
      </c>
      <c r="AT183" s="28">
        <f t="shared" ref="AT183" si="3580">(AS183/(AS183+AQ183))</f>
        <v>8.6812732534105E-2</v>
      </c>
      <c r="AU183" s="27"/>
      <c r="AV183" s="27"/>
      <c r="AW183" s="29">
        <f t="shared" ref="AW183:AX183" si="3581">AW181/AW180*100-100</f>
        <v>17.921764604514905</v>
      </c>
      <c r="AX183" s="72">
        <f t="shared" si="3581"/>
        <v>7.7564505978602796</v>
      </c>
      <c r="AY183" s="26">
        <f t="shared" ref="AY183:AZ183" si="3582">SUM(AY176:AY182)</f>
        <v>4</v>
      </c>
      <c r="AZ183" s="27">
        <f t="shared" si="3582"/>
        <v>0</v>
      </c>
      <c r="BA183" s="27"/>
      <c r="BB183" s="27"/>
      <c r="BC183" s="27">
        <f t="shared" ref="BC183" si="3583">SUM(BC176:BC182)</f>
        <v>1971</v>
      </c>
      <c r="BD183" s="28">
        <f t="shared" ref="BD183" si="3584">((BC183+BE183)/7)/BA182</f>
        <v>0.41539619800489364</v>
      </c>
      <c r="BE183" s="27">
        <f t="shared" ref="BE183" si="3585">SUM(BE176:BE182)</f>
        <v>236</v>
      </c>
      <c r="BF183" s="28">
        <f t="shared" ref="BF183" si="3586">(BE183/(BE183+BC183))</f>
        <v>0.10693248753964658</v>
      </c>
      <c r="BG183" s="27"/>
      <c r="BH183" s="27"/>
      <c r="BI183" s="29">
        <f t="shared" ref="BI183:BJ183" si="3587">BI181/BI180*100-100</f>
        <v>21.165876511347378</v>
      </c>
      <c r="BJ183" s="72">
        <f t="shared" si="3587"/>
        <v>15.16677155443675</v>
      </c>
      <c r="BK183" s="26">
        <f t="shared" ref="BK183:BL183" si="3588">SUM(BK176:BK182)</f>
        <v>0</v>
      </c>
      <c r="BL183" s="27">
        <f t="shared" si="3588"/>
        <v>0</v>
      </c>
      <c r="BM183" s="27"/>
      <c r="BN183" s="27"/>
      <c r="BO183" s="27">
        <f t="shared" ref="BO183" si="3589">SUM(BO176:BO182)</f>
        <v>0</v>
      </c>
      <c r="BP183" s="28" t="e">
        <f t="shared" ref="BP183" si="3590">((BO183+BQ183)/7)/BM182</f>
        <v>#DIV/0!</v>
      </c>
      <c r="BQ183" s="27">
        <f t="shared" ref="BQ183" si="3591">SUM(BQ176:BQ182)</f>
        <v>0</v>
      </c>
      <c r="BR183" s="28" t="e">
        <f t="shared" ref="BR183" si="3592">(BQ183/(BQ183+BO183))</f>
        <v>#DIV/0!</v>
      </c>
      <c r="BS183" s="27"/>
      <c r="BT183" s="27"/>
      <c r="BU183" s="29" t="e">
        <f t="shared" ref="BU183:BV183" si="3593">BU181/BU180*100-100</f>
        <v>#DIV/0!</v>
      </c>
      <c r="BV183" s="72" t="e">
        <f t="shared" si="3593"/>
        <v>#DIV/0!</v>
      </c>
      <c r="BW183" s="26">
        <f t="shared" ref="BW183:BX183" si="3594">SUM(BW176:BW182)</f>
        <v>0</v>
      </c>
      <c r="BX183" s="27">
        <f t="shared" si="3594"/>
        <v>0</v>
      </c>
      <c r="BY183" s="27"/>
      <c r="BZ183" s="27"/>
      <c r="CA183" s="27">
        <f t="shared" ref="CA183" si="3595">SUM(CA176:CA182)</f>
        <v>0</v>
      </c>
      <c r="CB183" s="28" t="e">
        <f t="shared" ref="CB183" si="3596">((CA183+CC183)/7)/BY182</f>
        <v>#DIV/0!</v>
      </c>
      <c r="CC183" s="27">
        <f t="shared" ref="CC183" si="3597">SUM(CC176:CC182)</f>
        <v>0</v>
      </c>
      <c r="CD183" s="28" t="e">
        <f t="shared" ref="CD183" si="3598">(CC183/(CC183+CA183))</f>
        <v>#DIV/0!</v>
      </c>
      <c r="CE183" s="27"/>
      <c r="CF183" s="27"/>
      <c r="CG183" s="29" t="e">
        <f t="shared" ref="CG183:CH183" si="3599">CG181/CG180*100-100</f>
        <v>#DIV/0!</v>
      </c>
      <c r="CH183" s="72" t="e">
        <f t="shared" si="3599"/>
        <v>#DIV/0!</v>
      </c>
      <c r="CI183" s="26">
        <f t="shared" ref="CI183:CJ183" si="3600">SUM(CI176:CI182)</f>
        <v>0</v>
      </c>
      <c r="CJ183" s="27">
        <f t="shared" si="3600"/>
        <v>0</v>
      </c>
      <c r="CK183" s="27"/>
      <c r="CL183" s="27"/>
      <c r="CM183" s="27">
        <f t="shared" ref="CM183" si="3601">SUM(CM176:CM182)</f>
        <v>0</v>
      </c>
      <c r="CN183" s="28" t="e">
        <f t="shared" ref="CN183" si="3602">((CM183+CO183)/7)/CK182</f>
        <v>#DIV/0!</v>
      </c>
      <c r="CO183" s="27">
        <f t="shared" ref="CO183" si="3603">SUM(CO176:CO182)</f>
        <v>0</v>
      </c>
      <c r="CP183" s="28" t="e">
        <f t="shared" ref="CP183" si="3604">(CO183/(CO183+CM183))</f>
        <v>#DIV/0!</v>
      </c>
      <c r="CQ183" s="27"/>
      <c r="CR183" s="27"/>
      <c r="CS183" s="29" t="e">
        <f t="shared" ref="CS183:CT183" si="3605">CS181/CS180*100-100</f>
        <v>#DIV/0!</v>
      </c>
      <c r="CT183" s="72" t="e">
        <f t="shared" si="3605"/>
        <v>#DIV/0!</v>
      </c>
      <c r="CU183" s="26">
        <f t="shared" ref="CU183:CV183" si="3606">SUM(CU176:CU182)</f>
        <v>0</v>
      </c>
      <c r="CV183" s="27">
        <f t="shared" si="3606"/>
        <v>0</v>
      </c>
      <c r="CW183" s="27"/>
      <c r="CX183" s="27"/>
      <c r="CY183" s="27">
        <f t="shared" ref="CY183" si="3607">SUM(CY176:CY182)</f>
        <v>0</v>
      </c>
      <c r="CZ183" s="28" t="e">
        <f t="shared" ref="CZ183" si="3608">((CY183+DA183)/7)/CW182</f>
        <v>#DIV/0!</v>
      </c>
      <c r="DA183" s="27">
        <f t="shared" ref="DA183" si="3609">SUM(DA176:DA182)</f>
        <v>0</v>
      </c>
      <c r="DB183" s="28" t="e">
        <f t="shared" ref="DB183" si="3610">(DA183/(DA183+CY183))</f>
        <v>#DIV/0!</v>
      </c>
      <c r="DC183" s="27"/>
      <c r="DD183" s="27"/>
      <c r="DE183" s="29" t="e">
        <f t="shared" ref="DE183:DF183" si="3611">DE181/DE180*100-100</f>
        <v>#DIV/0!</v>
      </c>
      <c r="DF183" s="72" t="e">
        <f t="shared" si="3611"/>
        <v>#DIV/0!</v>
      </c>
      <c r="DG183" s="26">
        <f t="shared" ref="DG183:DH183" si="3612">SUM(DG176:DG182)</f>
        <v>0</v>
      </c>
      <c r="DH183" s="27">
        <f t="shared" si="3612"/>
        <v>0</v>
      </c>
      <c r="DI183" s="27"/>
      <c r="DJ183" s="27"/>
      <c r="DK183" s="27">
        <f t="shared" ref="DK183" si="3613">SUM(DK176:DK182)</f>
        <v>0</v>
      </c>
      <c r="DL183" s="28" t="e">
        <f t="shared" ref="DL183" si="3614">((DK183+DM183)/7)/DI182</f>
        <v>#DIV/0!</v>
      </c>
      <c r="DM183" s="27">
        <f t="shared" ref="DM183" si="3615">SUM(DM176:DM182)</f>
        <v>0</v>
      </c>
      <c r="DN183" s="28" t="e">
        <f t="shared" ref="DN183" si="3616">(DM183/(DM183+DK183))</f>
        <v>#DIV/0!</v>
      </c>
      <c r="DO183" s="27"/>
      <c r="DP183" s="27"/>
      <c r="DQ183" s="29" t="e">
        <f t="shared" ref="DQ183:DR183" si="3617">DQ181/DQ180*100-100</f>
        <v>#DIV/0!</v>
      </c>
      <c r="DR183" s="72" t="e">
        <f t="shared" si="3617"/>
        <v>#DIV/0!</v>
      </c>
      <c r="DS183" s="26">
        <f t="shared" ref="DS183:DT183" si="3618">SUM(DS176:DS182)</f>
        <v>0</v>
      </c>
      <c r="DT183" s="27">
        <f t="shared" si="3618"/>
        <v>0</v>
      </c>
      <c r="DU183" s="27"/>
      <c r="DV183" s="27"/>
      <c r="DW183" s="27">
        <f t="shared" ref="DW183" si="3619">SUM(DW176:DW182)</f>
        <v>0</v>
      </c>
      <c r="DX183" s="28" t="e">
        <f t="shared" ref="DX183" si="3620">((DW183+DY183)/7)/DU182</f>
        <v>#DIV/0!</v>
      </c>
      <c r="DY183" s="27">
        <f t="shared" ref="DY183" si="3621">SUM(DY176:DY182)</f>
        <v>0</v>
      </c>
      <c r="DZ183" s="28" t="e">
        <f t="shared" ref="DZ183" si="3622">(DY183/(DY183+DW183))</f>
        <v>#DIV/0!</v>
      </c>
      <c r="EA183" s="27"/>
      <c r="EB183" s="27"/>
      <c r="EC183" s="29" t="e">
        <f t="shared" ref="EC183:ED183" si="3623">EC181/EC180*100-100</f>
        <v>#DIV/0!</v>
      </c>
      <c r="ED183" s="72" t="e">
        <f t="shared" si="3623"/>
        <v>#DIV/0!</v>
      </c>
      <c r="EE183" s="26">
        <f t="shared" ref="EE183:EF183" si="3624">SUM(EE176:EE182)</f>
        <v>0</v>
      </c>
      <c r="EF183" s="27">
        <f t="shared" si="3624"/>
        <v>0</v>
      </c>
      <c r="EG183" s="27"/>
      <c r="EH183" s="27"/>
      <c r="EI183" s="27">
        <f t="shared" ref="EI183" si="3625">SUM(EI176:EI182)</f>
        <v>0</v>
      </c>
      <c r="EJ183" s="28" t="e">
        <f t="shared" ref="EJ183" si="3626">((EI183+EK183)/7)/EG182</f>
        <v>#DIV/0!</v>
      </c>
      <c r="EK183" s="27">
        <f t="shared" ref="EK183" si="3627">SUM(EK176:EK182)</f>
        <v>0</v>
      </c>
      <c r="EL183" s="28" t="e">
        <f t="shared" ref="EL183" si="3628">(EK183/(EK183+EI183))</f>
        <v>#DIV/0!</v>
      </c>
      <c r="EM183" s="27"/>
      <c r="EN183" s="27"/>
      <c r="EO183" s="29" t="e">
        <f t="shared" ref="EO183:EP183" si="3629">EO181/EO180*100-100</f>
        <v>#DIV/0!</v>
      </c>
      <c r="EP183" s="72" t="e">
        <f t="shared" si="3629"/>
        <v>#DIV/0!</v>
      </c>
      <c r="EQ183" s="26">
        <f t="shared" ref="EQ183:ER183" si="3630">SUM(EQ176:EQ182)</f>
        <v>0</v>
      </c>
      <c r="ER183" s="27">
        <f t="shared" si="3630"/>
        <v>0</v>
      </c>
      <c r="ES183" s="27"/>
      <c r="ET183" s="27"/>
      <c r="EU183" s="27">
        <f t="shared" ref="EU183" si="3631">SUM(EU176:EU182)</f>
        <v>0</v>
      </c>
      <c r="EV183" s="28" t="e">
        <f t="shared" ref="EV183" si="3632">((EU183+EW183)/7)/ES182</f>
        <v>#DIV/0!</v>
      </c>
      <c r="EW183" s="27">
        <f t="shared" ref="EW183" si="3633">SUM(EW176:EW182)</f>
        <v>0</v>
      </c>
      <c r="EX183" s="28" t="e">
        <f t="shared" ref="EX183" si="3634">(EW183/(EW183+EU183))</f>
        <v>#DIV/0!</v>
      </c>
      <c r="EY183" s="27"/>
      <c r="EZ183" s="27"/>
      <c r="FA183" s="29" t="e">
        <f t="shared" ref="FA183:FB183" si="3635">FA181/FA180*100-100</f>
        <v>#DIV/0!</v>
      </c>
      <c r="FB183" s="72" t="e">
        <f t="shared" si="3635"/>
        <v>#DIV/0!</v>
      </c>
      <c r="FC183" s="26">
        <f t="shared" ref="FC183:FD183" si="3636">SUM(FC176:FC182)</f>
        <v>0</v>
      </c>
      <c r="FD183" s="27">
        <f t="shared" si="3636"/>
        <v>0</v>
      </c>
      <c r="FE183" s="27"/>
      <c r="FF183" s="27"/>
      <c r="FG183" s="27">
        <f t="shared" ref="FG183" si="3637">SUM(FG176:FG182)</f>
        <v>0</v>
      </c>
      <c r="FH183" s="28" t="e">
        <f t="shared" ref="FH183" si="3638">((FG183+FI183)/7)/FE182</f>
        <v>#DIV/0!</v>
      </c>
      <c r="FI183" s="27">
        <f t="shared" ref="FI183" si="3639">SUM(FI176:FI182)</f>
        <v>0</v>
      </c>
      <c r="FJ183" s="28" t="e">
        <f t="shared" ref="FJ183" si="3640">(FI183/(FI183+FG183))</f>
        <v>#DIV/0!</v>
      </c>
      <c r="FK183" s="27"/>
      <c r="FL183" s="27"/>
      <c r="FM183" s="29" t="e">
        <f t="shared" ref="FM183:FN183" si="3641">FM181/FM180*100-100</f>
        <v>#DIV/0!</v>
      </c>
      <c r="FN183" s="72" t="e">
        <f t="shared" si="3641"/>
        <v>#DIV/0!</v>
      </c>
      <c r="FO183" s="26">
        <f t="shared" ref="FO183:FP183" si="3642">SUM(FO176:FO182)</f>
        <v>0</v>
      </c>
      <c r="FP183" s="27">
        <f t="shared" si="3642"/>
        <v>0</v>
      </c>
      <c r="FQ183" s="27"/>
      <c r="FR183" s="27"/>
      <c r="FS183" s="27">
        <f t="shared" ref="FS183" si="3643">SUM(FS176:FS182)</f>
        <v>0</v>
      </c>
      <c r="FT183" s="28" t="e">
        <f t="shared" ref="FT183" si="3644">((FS183+FU183)/7)/FQ182</f>
        <v>#DIV/0!</v>
      </c>
      <c r="FU183" s="27">
        <f t="shared" ref="FU183" si="3645">SUM(FU176:FU182)</f>
        <v>0</v>
      </c>
      <c r="FV183" s="28" t="e">
        <f t="shared" ref="FV183" si="3646">(FU183/(FU183+FS183))</f>
        <v>#DIV/0!</v>
      </c>
      <c r="FW183" s="27"/>
      <c r="FX183" s="27"/>
      <c r="FY183" s="29" t="e">
        <f t="shared" ref="FY183:FZ183" si="3647">FY181/FY180*100-100</f>
        <v>#DIV/0!</v>
      </c>
      <c r="FZ183" s="72" t="e">
        <f t="shared" si="3647"/>
        <v>#DIV/0!</v>
      </c>
      <c r="GA183" s="26">
        <f t="shared" ref="GA183:GB183" si="3648">SUM(GA176:GA182)</f>
        <v>0</v>
      </c>
      <c r="GB183" s="27">
        <f t="shared" si="3648"/>
        <v>0</v>
      </c>
      <c r="GC183" s="27"/>
      <c r="GD183" s="27"/>
      <c r="GE183" s="27">
        <f t="shared" ref="GE183" si="3649">SUM(GE176:GE182)</f>
        <v>0</v>
      </c>
      <c r="GF183" s="28" t="e">
        <f t="shared" ref="GF183" si="3650">((GE183+GG183)/7)/GC182</f>
        <v>#DIV/0!</v>
      </c>
      <c r="GG183" s="27">
        <f t="shared" ref="GG183" si="3651">SUM(GG176:GG182)</f>
        <v>0</v>
      </c>
      <c r="GH183" s="28" t="e">
        <f t="shared" ref="GH183" si="3652">(GG183/(GG183+GE183))</f>
        <v>#DIV/0!</v>
      </c>
      <c r="GI183" s="27"/>
      <c r="GJ183" s="27"/>
      <c r="GK183" s="29" t="e">
        <f t="shared" ref="GK183:GL183" si="3653">GK181/GK180*100-100</f>
        <v>#DIV/0!</v>
      </c>
      <c r="GL183" s="72" t="e">
        <f t="shared" si="3653"/>
        <v>#DIV/0!</v>
      </c>
      <c r="GM183" s="26">
        <f t="shared" ref="GM183:GN183" si="3654">SUM(GM176:GM182)</f>
        <v>0</v>
      </c>
      <c r="GN183" s="27">
        <f t="shared" si="3654"/>
        <v>0</v>
      </c>
      <c r="GO183" s="27"/>
      <c r="GP183" s="27"/>
      <c r="GQ183" s="27">
        <f t="shared" ref="GQ183" si="3655">SUM(GQ176:GQ182)</f>
        <v>0</v>
      </c>
      <c r="GR183" s="28" t="e">
        <f t="shared" ref="GR183" si="3656">((GQ183+GS183)/7)/GO182</f>
        <v>#DIV/0!</v>
      </c>
      <c r="GS183" s="27">
        <f t="shared" ref="GS183" si="3657">SUM(GS176:GS182)</f>
        <v>0</v>
      </c>
      <c r="GT183" s="28" t="e">
        <f t="shared" ref="GT183" si="3658">(GS183/(GS183+GQ183))</f>
        <v>#DIV/0!</v>
      </c>
      <c r="GU183" s="27"/>
      <c r="GV183" s="27"/>
      <c r="GW183" s="29" t="e">
        <f t="shared" ref="GW183:GX183" si="3659">GW181/GW180*100-100</f>
        <v>#DIV/0!</v>
      </c>
      <c r="GX183" s="72" t="e">
        <f t="shared" si="3659"/>
        <v>#DIV/0!</v>
      </c>
      <c r="GY183" s="26">
        <f t="shared" ref="GY183:GZ183" si="3660">SUM(GY176:GY182)</f>
        <v>0</v>
      </c>
      <c r="GZ183" s="27">
        <f t="shared" si="3660"/>
        <v>0</v>
      </c>
      <c r="HA183" s="27"/>
      <c r="HB183" s="27"/>
      <c r="HC183" s="27">
        <f t="shared" ref="HC183" si="3661">SUM(HC176:HC182)</f>
        <v>0</v>
      </c>
      <c r="HD183" s="28" t="e">
        <f t="shared" ref="HD183" si="3662">((HC183+HE183)/7)/HA182</f>
        <v>#DIV/0!</v>
      </c>
      <c r="HE183" s="27">
        <f t="shared" ref="HE183" si="3663">SUM(HE176:HE182)</f>
        <v>0</v>
      </c>
      <c r="HF183" s="28" t="e">
        <f t="shared" ref="HF183" si="3664">(HE183/(HE183+HC183))</f>
        <v>#DIV/0!</v>
      </c>
      <c r="HG183" s="27"/>
      <c r="HH183" s="27"/>
      <c r="HI183" s="29" t="e">
        <f t="shared" ref="HI183:HJ183" si="3665">HI181/HI180*100-100</f>
        <v>#DIV/0!</v>
      </c>
      <c r="HJ183" s="72" t="e">
        <f t="shared" si="3665"/>
        <v>#DIV/0!</v>
      </c>
      <c r="HK183" s="26">
        <f t="shared" si="3538"/>
        <v>14</v>
      </c>
      <c r="HL183" s="27">
        <f t="shared" si="3538"/>
        <v>0</v>
      </c>
      <c r="HM183" s="27">
        <f t="shared" si="3538"/>
        <v>0</v>
      </c>
      <c r="HN183" s="27">
        <f t="shared" si="3538"/>
        <v>0</v>
      </c>
      <c r="HO183" s="27">
        <f t="shared" si="3539"/>
        <v>9521</v>
      </c>
      <c r="HP183" s="216">
        <f>+((HO183)/HM182)/7</f>
        <v>0.42704642296479028</v>
      </c>
      <c r="HQ183" s="62">
        <f t="shared" si="3541"/>
        <v>840</v>
      </c>
      <c r="HR183" s="52">
        <f t="shared" si="3562"/>
        <v>8.8226026677869968E-2</v>
      </c>
      <c r="HS183" s="53">
        <f t="shared" ref="HS183" si="3666">SUM(HS176:HS182)/7</f>
        <v>67.857142857142861</v>
      </c>
      <c r="HT183" s="54">
        <f t="shared" ref="HT183" si="3667">SUM(HT176:HT182)</f>
        <v>8267</v>
      </c>
      <c r="HU183" s="53">
        <f t="shared" ref="HU183" si="3668">AVERAGE(HU176:HU182)</f>
        <v>86.806288819789373</v>
      </c>
      <c r="HV183" s="63">
        <f>HV181/HV180*100-100</f>
        <v>17.93393442511227</v>
      </c>
      <c r="HW183" s="72">
        <f>HW181/HW180*100-100</f>
        <v>8.0359765051395016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3669">HK183/HM173</f>
        <v>4.3763676148796497E-3</v>
      </c>
      <c r="HL184" s="68">
        <f t="shared" si="3669"/>
        <v>0</v>
      </c>
      <c r="HM184" s="45"/>
      <c r="HN184" s="45"/>
      <c r="HO184" s="45"/>
      <c r="HP184" s="218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225">
        <v>45</v>
      </c>
      <c r="B185" s="73">
        <f t="shared" ref="B185" si="3670">B182+1</f>
        <v>44568</v>
      </c>
      <c r="C185" s="33"/>
      <c r="D185" s="34"/>
      <c r="E185" s="34">
        <f>E182-C185</f>
        <v>763</v>
      </c>
      <c r="F185" s="34">
        <f>F182-D185</f>
        <v>57</v>
      </c>
      <c r="G185" s="34">
        <v>286</v>
      </c>
      <c r="H185" s="35">
        <f t="shared" ref="H185:H191" si="3671">((G185+I185)/E185)</f>
        <v>0.41546526867627787</v>
      </c>
      <c r="I185" s="34">
        <v>31</v>
      </c>
      <c r="J185" s="35">
        <f>I185/(G185+I185)</f>
        <v>9.7791798107255523E-2</v>
      </c>
      <c r="K185" s="36"/>
      <c r="L185" s="34"/>
      <c r="M185" s="34"/>
      <c r="N185" s="37"/>
      <c r="O185" s="33"/>
      <c r="P185" s="34"/>
      <c r="Q185" s="34">
        <f t="shared" ref="Q185:R185" si="3672">Q182-O185</f>
        <v>781</v>
      </c>
      <c r="R185" s="34">
        <f t="shared" si="3672"/>
        <v>59</v>
      </c>
      <c r="S185" s="34">
        <v>283</v>
      </c>
      <c r="T185" s="35">
        <f t="shared" ref="T185:T191" si="3673">((S185+U185)/Q185)</f>
        <v>0.39692701664532648</v>
      </c>
      <c r="U185" s="34">
        <v>27</v>
      </c>
      <c r="V185" s="35">
        <f t="shared" ref="V185:V191" si="3674">U185/(S185+U185)</f>
        <v>8.7096774193548387E-2</v>
      </c>
      <c r="W185" s="36"/>
      <c r="X185" s="34"/>
      <c r="Y185" s="34"/>
      <c r="Z185" s="37"/>
      <c r="AA185" s="33">
        <v>4</v>
      </c>
      <c r="AB185" s="34"/>
      <c r="AC185" s="34">
        <f t="shared" ref="AC185:AD185" si="3675">AC182-AA185</f>
        <v>110</v>
      </c>
      <c r="AD185" s="34">
        <f t="shared" si="3675"/>
        <v>7</v>
      </c>
      <c r="AE185" s="34">
        <v>15</v>
      </c>
      <c r="AF185" s="35">
        <f t="shared" ref="AF185:AF191" si="3676">((AE185+AG185)/AC185)</f>
        <v>0.14545454545454545</v>
      </c>
      <c r="AG185" s="34">
        <v>1</v>
      </c>
      <c r="AH185" s="35">
        <f t="shared" ref="AH185:AH191" si="3677">AG185/(AE185+AG185)</f>
        <v>6.25E-2</v>
      </c>
      <c r="AI185" s="36"/>
      <c r="AJ185" s="34"/>
      <c r="AK185" s="34"/>
      <c r="AL185" s="37"/>
      <c r="AM185" s="33"/>
      <c r="AN185" s="34"/>
      <c r="AO185" s="34">
        <f t="shared" ref="AO185:AP185" si="3678">AO182-AM185</f>
        <v>768</v>
      </c>
      <c r="AP185" s="34">
        <f t="shared" si="3678"/>
        <v>58</v>
      </c>
      <c r="AQ185" s="34">
        <v>295</v>
      </c>
      <c r="AR185" s="35">
        <f t="shared" ref="AR185:AR191" si="3679">((AQ185+AS185)/AO185)</f>
        <v>0.41276041666666669</v>
      </c>
      <c r="AS185" s="34">
        <v>22</v>
      </c>
      <c r="AT185" s="35">
        <f t="shared" ref="AT185:AT191" si="3680">AS185/(AQ185+AS185)</f>
        <v>6.9400630914826497E-2</v>
      </c>
      <c r="AU185" s="36"/>
      <c r="AV185" s="34"/>
      <c r="AW185" s="34"/>
      <c r="AX185" s="37"/>
      <c r="AY185" s="33"/>
      <c r="AZ185" s="34"/>
      <c r="BA185" s="34">
        <f t="shared" ref="BA185:BB185" si="3681">BA182-AY185</f>
        <v>759</v>
      </c>
      <c r="BB185" s="34">
        <f t="shared" si="3681"/>
        <v>57</v>
      </c>
      <c r="BC185" s="34">
        <v>279</v>
      </c>
      <c r="BD185" s="35">
        <f t="shared" ref="BD185:BD191" si="3682">((BC185+BE185)/BA185)</f>
        <v>0.40316205533596838</v>
      </c>
      <c r="BE185" s="34">
        <v>27</v>
      </c>
      <c r="BF185" s="35">
        <f t="shared" ref="BF185:BF191" si="3683">BE185/(BC185+BE185)</f>
        <v>8.8235294117647065E-2</v>
      </c>
      <c r="BG185" s="36"/>
      <c r="BH185" s="34"/>
      <c r="BI185" s="34"/>
      <c r="BJ185" s="37"/>
      <c r="BK185" s="33"/>
      <c r="BL185" s="34"/>
      <c r="BM185" s="34">
        <f t="shared" ref="BM185:BN185" si="3684">BM182-BK185</f>
        <v>0</v>
      </c>
      <c r="BN185" s="34">
        <f t="shared" si="3684"/>
        <v>0</v>
      </c>
      <c r="BO185" s="34"/>
      <c r="BP185" s="35" t="e">
        <f t="shared" ref="BP185:BP191" si="3685">((BO185+BQ185)/BM185)</f>
        <v>#DIV/0!</v>
      </c>
      <c r="BQ185" s="34"/>
      <c r="BR185" s="35" t="e">
        <f t="shared" ref="BR185:BR191" si="3686">BQ185/(BO185+BQ185)</f>
        <v>#DIV/0!</v>
      </c>
      <c r="BS185" s="36"/>
      <c r="BT185" s="34"/>
      <c r="BU185" s="34"/>
      <c r="BV185" s="37"/>
      <c r="BW185" s="33"/>
      <c r="BX185" s="34"/>
      <c r="BY185" s="34">
        <f t="shared" ref="BY185:BZ185" si="3687">BY182-BW185</f>
        <v>0</v>
      </c>
      <c r="BZ185" s="34">
        <f t="shared" si="3687"/>
        <v>0</v>
      </c>
      <c r="CA185" s="34"/>
      <c r="CB185" s="35" t="e">
        <f t="shared" ref="CB185:CB191" si="3688">((CA185+CC185)/BY185)</f>
        <v>#DIV/0!</v>
      </c>
      <c r="CC185" s="34"/>
      <c r="CD185" s="35" t="e">
        <f t="shared" ref="CD185:CD191" si="3689">CC185/(CA185+CC185)</f>
        <v>#DIV/0!</v>
      </c>
      <c r="CE185" s="36"/>
      <c r="CF185" s="34"/>
      <c r="CG185" s="34"/>
      <c r="CH185" s="37"/>
      <c r="CI185" s="33"/>
      <c r="CJ185" s="34"/>
      <c r="CK185" s="34">
        <f t="shared" ref="CK185:CL185" si="3690">CK182-CI185</f>
        <v>0</v>
      </c>
      <c r="CL185" s="34">
        <f t="shared" si="3690"/>
        <v>0</v>
      </c>
      <c r="CM185" s="34"/>
      <c r="CN185" s="35" t="e">
        <f t="shared" ref="CN185:CN191" si="3691">((CM185+CO185)/CK185)</f>
        <v>#DIV/0!</v>
      </c>
      <c r="CO185" s="34"/>
      <c r="CP185" s="35" t="e">
        <f t="shared" ref="CP185:CP191" si="3692">CO185/(CM185+CO185)</f>
        <v>#DIV/0!</v>
      </c>
      <c r="CQ185" s="36"/>
      <c r="CR185" s="34"/>
      <c r="CS185" s="34"/>
      <c r="CT185" s="37"/>
      <c r="CU185" s="33"/>
      <c r="CV185" s="34"/>
      <c r="CW185" s="34">
        <f t="shared" ref="CW185:CX185" si="3693">CW182-CU185</f>
        <v>0</v>
      </c>
      <c r="CX185" s="34">
        <f t="shared" si="3693"/>
        <v>0</v>
      </c>
      <c r="CY185" s="34"/>
      <c r="CZ185" s="35" t="e">
        <f t="shared" ref="CZ185:CZ191" si="3694">((CY185+DA185)/CW185)</f>
        <v>#DIV/0!</v>
      </c>
      <c r="DA185" s="34"/>
      <c r="DB185" s="35" t="e">
        <f t="shared" ref="DB185:DB191" si="3695">DA185/(CY185+DA185)</f>
        <v>#DIV/0!</v>
      </c>
      <c r="DC185" s="36"/>
      <c r="DD185" s="34"/>
      <c r="DE185" s="34"/>
      <c r="DF185" s="37"/>
      <c r="DG185" s="33"/>
      <c r="DH185" s="34"/>
      <c r="DI185" s="34">
        <f t="shared" ref="DI185:DJ185" si="3696">DI182-DG185</f>
        <v>0</v>
      </c>
      <c r="DJ185" s="34">
        <f t="shared" si="3696"/>
        <v>0</v>
      </c>
      <c r="DK185" s="34"/>
      <c r="DL185" s="35" t="e">
        <f t="shared" ref="DL185:DL191" si="3697">((DK185+DM185)/DI185)</f>
        <v>#DIV/0!</v>
      </c>
      <c r="DM185" s="34"/>
      <c r="DN185" s="35" t="e">
        <f t="shared" ref="DN185:DN191" si="3698">DM185/(DK185+DM185)</f>
        <v>#DIV/0!</v>
      </c>
      <c r="DO185" s="36"/>
      <c r="DP185" s="34"/>
      <c r="DQ185" s="34"/>
      <c r="DR185" s="37"/>
      <c r="DS185" s="33"/>
      <c r="DT185" s="34"/>
      <c r="DU185" s="34">
        <f t="shared" ref="DU185:DV185" si="3699">DU182-DS185</f>
        <v>0</v>
      </c>
      <c r="DV185" s="34">
        <f t="shared" si="3699"/>
        <v>0</v>
      </c>
      <c r="DW185" s="34"/>
      <c r="DX185" s="35" t="e">
        <f t="shared" ref="DX185:DX191" si="3700">((DW185+DY185)/DU185)</f>
        <v>#DIV/0!</v>
      </c>
      <c r="DY185" s="34"/>
      <c r="DZ185" s="35" t="e">
        <f t="shared" ref="DZ185:DZ191" si="3701">DY185/(DW185+DY185)</f>
        <v>#DIV/0!</v>
      </c>
      <c r="EA185" s="36"/>
      <c r="EB185" s="34"/>
      <c r="EC185" s="34"/>
      <c r="ED185" s="37"/>
      <c r="EE185" s="33"/>
      <c r="EF185" s="34"/>
      <c r="EG185" s="34">
        <f t="shared" ref="EG185:EH185" si="3702">EG182-EE185</f>
        <v>0</v>
      </c>
      <c r="EH185" s="34">
        <f t="shared" si="3702"/>
        <v>0</v>
      </c>
      <c r="EI185" s="34"/>
      <c r="EJ185" s="35" t="e">
        <f t="shared" ref="EJ185:EJ191" si="3703">((EI185+EK185)/EG185)</f>
        <v>#DIV/0!</v>
      </c>
      <c r="EK185" s="34"/>
      <c r="EL185" s="35" t="e">
        <f t="shared" ref="EL185:EL191" si="3704">EK185/(EI185+EK185)</f>
        <v>#DIV/0!</v>
      </c>
      <c r="EM185" s="36"/>
      <c r="EN185" s="34"/>
      <c r="EO185" s="34"/>
      <c r="EP185" s="37"/>
      <c r="EQ185" s="33"/>
      <c r="ER185" s="34"/>
      <c r="ES185" s="34">
        <f t="shared" ref="ES185:ET185" si="3705">ES182-EQ185</f>
        <v>0</v>
      </c>
      <c r="ET185" s="34">
        <f t="shared" si="3705"/>
        <v>0</v>
      </c>
      <c r="EU185" s="34"/>
      <c r="EV185" s="35" t="e">
        <f t="shared" ref="EV185:EV191" si="3706">((EU185+EW185)/ES185)</f>
        <v>#DIV/0!</v>
      </c>
      <c r="EW185" s="34"/>
      <c r="EX185" s="35" t="e">
        <f t="shared" ref="EX185:EX191" si="3707">EW185/(EU185+EW185)</f>
        <v>#DIV/0!</v>
      </c>
      <c r="EY185" s="36"/>
      <c r="EZ185" s="34"/>
      <c r="FA185" s="34"/>
      <c r="FB185" s="37"/>
      <c r="FC185" s="33"/>
      <c r="FD185" s="34"/>
      <c r="FE185" s="34">
        <f t="shared" ref="FE185:FF185" si="3708">FE182-FC185</f>
        <v>0</v>
      </c>
      <c r="FF185" s="34">
        <f t="shared" si="3708"/>
        <v>0</v>
      </c>
      <c r="FG185" s="34"/>
      <c r="FH185" s="35" t="e">
        <f t="shared" ref="FH185:FH191" si="3709">((FG185+FI185)/FE185)</f>
        <v>#DIV/0!</v>
      </c>
      <c r="FI185" s="34"/>
      <c r="FJ185" s="35" t="e">
        <f t="shared" ref="FJ185:FJ191" si="3710">FI185/(FG185+FI185)</f>
        <v>#DIV/0!</v>
      </c>
      <c r="FK185" s="36"/>
      <c r="FL185" s="34"/>
      <c r="FM185" s="34"/>
      <c r="FN185" s="37"/>
      <c r="FO185" s="33"/>
      <c r="FP185" s="34"/>
      <c r="FQ185" s="34">
        <f t="shared" ref="FQ185:FR185" si="3711">FQ182-FO185</f>
        <v>0</v>
      </c>
      <c r="FR185" s="34">
        <f t="shared" si="3711"/>
        <v>0</v>
      </c>
      <c r="FS185" s="34"/>
      <c r="FT185" s="35" t="e">
        <f t="shared" ref="FT185:FT191" si="3712">((FS185+FU185)/FQ185)</f>
        <v>#DIV/0!</v>
      </c>
      <c r="FU185" s="34"/>
      <c r="FV185" s="35" t="e">
        <f t="shared" ref="FV185:FV191" si="3713">FU185/(FS185+FU185)</f>
        <v>#DIV/0!</v>
      </c>
      <c r="FW185" s="36"/>
      <c r="FX185" s="34"/>
      <c r="FY185" s="34"/>
      <c r="FZ185" s="37"/>
      <c r="GA185" s="33"/>
      <c r="GB185" s="34"/>
      <c r="GC185" s="34">
        <f t="shared" ref="GC185:GD185" si="3714">GC182-GA185</f>
        <v>0</v>
      </c>
      <c r="GD185" s="34">
        <f t="shared" si="3714"/>
        <v>0</v>
      </c>
      <c r="GE185" s="34"/>
      <c r="GF185" s="35" t="e">
        <f t="shared" ref="GF185:GF191" si="3715">((GE185+GG185)/GC185)</f>
        <v>#DIV/0!</v>
      </c>
      <c r="GG185" s="34"/>
      <c r="GH185" s="35" t="e">
        <f t="shared" ref="GH185:GH191" si="3716">GG185/(GE185+GG185)</f>
        <v>#DIV/0!</v>
      </c>
      <c r="GI185" s="36"/>
      <c r="GJ185" s="34"/>
      <c r="GK185" s="34"/>
      <c r="GL185" s="37"/>
      <c r="GM185" s="33"/>
      <c r="GN185" s="34"/>
      <c r="GO185" s="34">
        <f t="shared" ref="GO185:GP185" si="3717">GO182-GM185</f>
        <v>0</v>
      </c>
      <c r="GP185" s="34">
        <f t="shared" si="3717"/>
        <v>0</v>
      </c>
      <c r="GQ185" s="34"/>
      <c r="GR185" s="35" t="e">
        <f t="shared" ref="GR185:GR191" si="3718">((GQ185+GS185)/GO185)</f>
        <v>#DIV/0!</v>
      </c>
      <c r="GS185" s="34"/>
      <c r="GT185" s="35" t="e">
        <f t="shared" ref="GT185:GT191" si="3719">GS185/(GQ185+GS185)</f>
        <v>#DIV/0!</v>
      </c>
      <c r="GU185" s="36"/>
      <c r="GV185" s="34"/>
      <c r="GW185" s="34"/>
      <c r="GX185" s="37"/>
      <c r="GY185" s="33"/>
      <c r="GZ185" s="34"/>
      <c r="HA185" s="34">
        <f t="shared" ref="HA185:HB185" si="3720">HA182-GY185</f>
        <v>0</v>
      </c>
      <c r="HB185" s="34">
        <f t="shared" si="3720"/>
        <v>0</v>
      </c>
      <c r="HC185" s="34"/>
      <c r="HD185" s="35" t="e">
        <f t="shared" ref="HD185:HD191" si="3721">((HC185+HE185)/HA185)</f>
        <v>#DIV/0!</v>
      </c>
      <c r="HE185" s="34"/>
      <c r="HF185" s="35" t="e">
        <f t="shared" ref="HF185:HF191" si="3722">HE185/(HC185+HE185)</f>
        <v>#DIV/0!</v>
      </c>
      <c r="HG185" s="36"/>
      <c r="HH185" s="34"/>
      <c r="HI185" s="34"/>
      <c r="HJ185" s="37"/>
      <c r="HK185" s="33">
        <f t="shared" ref="HK185:HN192" si="3723">+C185+O185+AA185+AM185+AY185+BK185+BW185+CI185+CU185+DG185+DS185+EE185+EQ185+FC185+FO185+GA185+GM185+GY185</f>
        <v>4</v>
      </c>
      <c r="HL185" s="34">
        <f t="shared" si="3723"/>
        <v>0</v>
      </c>
      <c r="HM185" s="34">
        <f t="shared" si="3723"/>
        <v>3181</v>
      </c>
      <c r="HN185" s="34">
        <f t="shared" si="3723"/>
        <v>238</v>
      </c>
      <c r="HO185" s="34">
        <f t="shared" ref="HO185:HO192" si="3724">+G185+S185+AE185+AQ185+BC185+BO185+CA185+CM185+CY185+DK185+DW185+EI185+EU185+FG185+FS185+GE185+GQ185+HC185+I185+U185+AG185+AS185+BE185+BQ185+CC185+CO185+DA185+DM185+DY185+EK185+EW185+FI185+FU185+GG185+GS185+HE185</f>
        <v>1266</v>
      </c>
      <c r="HP185" s="214">
        <f t="shared" ref="HP185:HP186" si="3725">+(HO185)/HM185</f>
        <v>0.39798805407104682</v>
      </c>
      <c r="HQ185" s="48">
        <f t="shared" ref="HQ185:HQ192" si="3726">+I185+U185+AG185+AS185+BE185+BQ185+CC185+CO185+DA185+DM185+DY185+EK185+EW185+FI185+FU185+GG185+GS185+HE185</f>
        <v>108</v>
      </c>
      <c r="HR185" s="35">
        <f>+(HQ185/(HO185))</f>
        <v>8.5308056872037921E-2</v>
      </c>
      <c r="HS185" s="49">
        <v>67.8</v>
      </c>
      <c r="HT185" s="50">
        <v>1100</v>
      </c>
      <c r="HU185" s="49">
        <f t="shared" ref="HU185:HU191" si="3727">+HT185/HO185*100</f>
        <v>86.887835703001585</v>
      </c>
      <c r="HV185" s="48"/>
      <c r="HW185" s="37"/>
    </row>
    <row r="186" spans="1:231" ht="18.75" x14ac:dyDescent="0.25">
      <c r="A186" s="226"/>
      <c r="B186" s="41">
        <f t="shared" si="2452"/>
        <v>44569</v>
      </c>
      <c r="C186" s="10"/>
      <c r="D186" s="11"/>
      <c r="E186" s="74">
        <f t="shared" ref="E186:F190" si="3728">E185-C186</f>
        <v>763</v>
      </c>
      <c r="F186" s="74">
        <f t="shared" si="3728"/>
        <v>57</v>
      </c>
      <c r="G186" s="11">
        <v>313</v>
      </c>
      <c r="H186" s="12">
        <f t="shared" si="3671"/>
        <v>0.44036697247706424</v>
      </c>
      <c r="I186" s="11">
        <v>23</v>
      </c>
      <c r="J186" s="12">
        <f t="shared" ref="J186:J191" si="3729">I186/(G186+I186)</f>
        <v>6.8452380952380959E-2</v>
      </c>
      <c r="K186" s="13"/>
      <c r="L186" s="11"/>
      <c r="M186" s="11"/>
      <c r="N186" s="14"/>
      <c r="O186" s="10"/>
      <c r="P186" s="11"/>
      <c r="Q186" s="74">
        <f t="shared" ref="Q186:R191" si="3730">Q185-O186</f>
        <v>781</v>
      </c>
      <c r="R186" s="74">
        <f t="shared" si="3730"/>
        <v>59</v>
      </c>
      <c r="S186" s="11">
        <v>307</v>
      </c>
      <c r="T186" s="12">
        <f t="shared" si="3673"/>
        <v>0.43021766965428937</v>
      </c>
      <c r="U186" s="11">
        <v>29</v>
      </c>
      <c r="V186" s="12">
        <f t="shared" si="3674"/>
        <v>8.6309523809523808E-2</v>
      </c>
      <c r="W186" s="13"/>
      <c r="X186" s="11"/>
      <c r="Y186" s="11"/>
      <c r="Z186" s="14"/>
      <c r="AA186" s="10">
        <v>1</v>
      </c>
      <c r="AB186" s="11"/>
      <c r="AC186" s="74">
        <f t="shared" ref="AC186:AD191" si="3731">AC185-AA186</f>
        <v>109</v>
      </c>
      <c r="AD186" s="74">
        <f t="shared" si="3731"/>
        <v>7</v>
      </c>
      <c r="AE186" s="11">
        <v>15</v>
      </c>
      <c r="AF186" s="12">
        <f t="shared" si="3676"/>
        <v>0.14678899082568808</v>
      </c>
      <c r="AG186" s="11">
        <v>1</v>
      </c>
      <c r="AH186" s="12">
        <f t="shared" si="3677"/>
        <v>6.25E-2</v>
      </c>
      <c r="AI186" s="13"/>
      <c r="AJ186" s="11"/>
      <c r="AK186" s="11"/>
      <c r="AL186" s="14"/>
      <c r="AM186" s="10"/>
      <c r="AN186" s="11"/>
      <c r="AO186" s="74">
        <f t="shared" ref="AO186:AP191" si="3732">AO185-AM186</f>
        <v>768</v>
      </c>
      <c r="AP186" s="74">
        <f t="shared" si="3732"/>
        <v>58</v>
      </c>
      <c r="AQ186" s="11">
        <v>317</v>
      </c>
      <c r="AR186" s="12">
        <f t="shared" si="3679"/>
        <v>0.44921875</v>
      </c>
      <c r="AS186" s="11">
        <v>28</v>
      </c>
      <c r="AT186" s="12">
        <f t="shared" si="3680"/>
        <v>8.1159420289855067E-2</v>
      </c>
      <c r="AU186" s="13"/>
      <c r="AV186" s="11"/>
      <c r="AW186" s="11"/>
      <c r="AX186" s="14"/>
      <c r="AY186" s="10"/>
      <c r="AZ186" s="11"/>
      <c r="BA186" s="74">
        <f t="shared" ref="BA186:BB191" si="3733">BA185-AY186</f>
        <v>759</v>
      </c>
      <c r="BB186" s="74">
        <f t="shared" si="3733"/>
        <v>57</v>
      </c>
      <c r="BC186" s="11">
        <v>269</v>
      </c>
      <c r="BD186" s="12">
        <f t="shared" si="3682"/>
        <v>0.40711462450592883</v>
      </c>
      <c r="BE186" s="11">
        <v>40</v>
      </c>
      <c r="BF186" s="12">
        <f t="shared" si="3683"/>
        <v>0.12944983818770225</v>
      </c>
      <c r="BG186" s="13"/>
      <c r="BH186" s="11"/>
      <c r="BI186" s="11"/>
      <c r="BJ186" s="14"/>
      <c r="BK186" s="10"/>
      <c r="BL186" s="11"/>
      <c r="BM186" s="74">
        <f t="shared" ref="BM186:BN191" si="3734">BM185-BK186</f>
        <v>0</v>
      </c>
      <c r="BN186" s="74">
        <f t="shared" si="3734"/>
        <v>0</v>
      </c>
      <c r="BO186" s="11"/>
      <c r="BP186" s="12" t="e">
        <f t="shared" si="3685"/>
        <v>#DIV/0!</v>
      </c>
      <c r="BQ186" s="11"/>
      <c r="BR186" s="12" t="e">
        <f t="shared" si="3686"/>
        <v>#DIV/0!</v>
      </c>
      <c r="BS186" s="13"/>
      <c r="BT186" s="11"/>
      <c r="BU186" s="11"/>
      <c r="BV186" s="14"/>
      <c r="BW186" s="10"/>
      <c r="BX186" s="11"/>
      <c r="BY186" s="74">
        <f t="shared" ref="BY186:BZ191" si="3735">BY185-BW186</f>
        <v>0</v>
      </c>
      <c r="BZ186" s="74">
        <f t="shared" si="3735"/>
        <v>0</v>
      </c>
      <c r="CA186" s="11"/>
      <c r="CB186" s="12" t="e">
        <f t="shared" si="3688"/>
        <v>#DIV/0!</v>
      </c>
      <c r="CC186" s="11"/>
      <c r="CD186" s="12" t="e">
        <f t="shared" si="3689"/>
        <v>#DIV/0!</v>
      </c>
      <c r="CE186" s="13"/>
      <c r="CF186" s="11"/>
      <c r="CG186" s="11"/>
      <c r="CH186" s="14"/>
      <c r="CI186" s="10"/>
      <c r="CJ186" s="11"/>
      <c r="CK186" s="74">
        <f t="shared" ref="CK186:CL191" si="3736">CK185-CI186</f>
        <v>0</v>
      </c>
      <c r="CL186" s="74">
        <f t="shared" si="3736"/>
        <v>0</v>
      </c>
      <c r="CM186" s="11"/>
      <c r="CN186" s="12" t="e">
        <f t="shared" si="3691"/>
        <v>#DIV/0!</v>
      </c>
      <c r="CO186" s="11"/>
      <c r="CP186" s="12" t="e">
        <f t="shared" si="3692"/>
        <v>#DIV/0!</v>
      </c>
      <c r="CQ186" s="13"/>
      <c r="CR186" s="11"/>
      <c r="CS186" s="11"/>
      <c r="CT186" s="14"/>
      <c r="CU186" s="10"/>
      <c r="CV186" s="11"/>
      <c r="CW186" s="74">
        <f t="shared" ref="CW186:CX191" si="3737">CW185-CU186</f>
        <v>0</v>
      </c>
      <c r="CX186" s="74">
        <f t="shared" si="3737"/>
        <v>0</v>
      </c>
      <c r="CY186" s="11"/>
      <c r="CZ186" s="12" t="e">
        <f t="shared" si="3694"/>
        <v>#DIV/0!</v>
      </c>
      <c r="DA186" s="11"/>
      <c r="DB186" s="12" t="e">
        <f t="shared" si="3695"/>
        <v>#DIV/0!</v>
      </c>
      <c r="DC186" s="13"/>
      <c r="DD186" s="11"/>
      <c r="DE186" s="11"/>
      <c r="DF186" s="14"/>
      <c r="DG186" s="10"/>
      <c r="DH186" s="11"/>
      <c r="DI186" s="74">
        <f t="shared" ref="DI186:DJ191" si="3738">DI185-DG186</f>
        <v>0</v>
      </c>
      <c r="DJ186" s="74">
        <f t="shared" si="3738"/>
        <v>0</v>
      </c>
      <c r="DK186" s="11"/>
      <c r="DL186" s="12" t="e">
        <f t="shared" si="3697"/>
        <v>#DIV/0!</v>
      </c>
      <c r="DM186" s="11"/>
      <c r="DN186" s="12" t="e">
        <f t="shared" si="3698"/>
        <v>#DIV/0!</v>
      </c>
      <c r="DO186" s="13"/>
      <c r="DP186" s="11"/>
      <c r="DQ186" s="11"/>
      <c r="DR186" s="14"/>
      <c r="DS186" s="10"/>
      <c r="DT186" s="11"/>
      <c r="DU186" s="74">
        <f t="shared" ref="DU186:DV191" si="3739">DU185-DS186</f>
        <v>0</v>
      </c>
      <c r="DV186" s="74">
        <f t="shared" si="3739"/>
        <v>0</v>
      </c>
      <c r="DW186" s="11"/>
      <c r="DX186" s="12" t="e">
        <f t="shared" si="3700"/>
        <v>#DIV/0!</v>
      </c>
      <c r="DY186" s="11"/>
      <c r="DZ186" s="12" t="e">
        <f t="shared" si="3701"/>
        <v>#DIV/0!</v>
      </c>
      <c r="EA186" s="13"/>
      <c r="EB186" s="11"/>
      <c r="EC186" s="11"/>
      <c r="ED186" s="14"/>
      <c r="EE186" s="10"/>
      <c r="EF186" s="11"/>
      <c r="EG186" s="74">
        <f t="shared" ref="EG186:EH191" si="3740">EG185-EE186</f>
        <v>0</v>
      </c>
      <c r="EH186" s="74">
        <f t="shared" si="3740"/>
        <v>0</v>
      </c>
      <c r="EI186" s="11"/>
      <c r="EJ186" s="12" t="e">
        <f t="shared" si="3703"/>
        <v>#DIV/0!</v>
      </c>
      <c r="EK186" s="11"/>
      <c r="EL186" s="12" t="e">
        <f t="shared" si="3704"/>
        <v>#DIV/0!</v>
      </c>
      <c r="EM186" s="13"/>
      <c r="EN186" s="11"/>
      <c r="EO186" s="11"/>
      <c r="EP186" s="14"/>
      <c r="EQ186" s="10"/>
      <c r="ER186" s="11"/>
      <c r="ES186" s="74">
        <f t="shared" ref="ES186:ET191" si="3741">ES185-EQ186</f>
        <v>0</v>
      </c>
      <c r="ET186" s="74">
        <f t="shared" si="3741"/>
        <v>0</v>
      </c>
      <c r="EU186" s="11"/>
      <c r="EV186" s="12" t="e">
        <f t="shared" si="3706"/>
        <v>#DIV/0!</v>
      </c>
      <c r="EW186" s="11"/>
      <c r="EX186" s="12" t="e">
        <f t="shared" si="3707"/>
        <v>#DIV/0!</v>
      </c>
      <c r="EY186" s="13"/>
      <c r="EZ186" s="11"/>
      <c r="FA186" s="11"/>
      <c r="FB186" s="14"/>
      <c r="FC186" s="10"/>
      <c r="FD186" s="11"/>
      <c r="FE186" s="74">
        <f t="shared" ref="FE186:FF191" si="3742">FE185-FC186</f>
        <v>0</v>
      </c>
      <c r="FF186" s="74">
        <f t="shared" si="3742"/>
        <v>0</v>
      </c>
      <c r="FG186" s="11"/>
      <c r="FH186" s="12" t="e">
        <f t="shared" si="3709"/>
        <v>#DIV/0!</v>
      </c>
      <c r="FI186" s="11"/>
      <c r="FJ186" s="12" t="e">
        <f t="shared" si="3710"/>
        <v>#DIV/0!</v>
      </c>
      <c r="FK186" s="13"/>
      <c r="FL186" s="11"/>
      <c r="FM186" s="11"/>
      <c r="FN186" s="14"/>
      <c r="FO186" s="10"/>
      <c r="FP186" s="11"/>
      <c r="FQ186" s="74">
        <f t="shared" ref="FQ186:FR191" si="3743">FQ185-FO186</f>
        <v>0</v>
      </c>
      <c r="FR186" s="74">
        <f t="shared" si="3743"/>
        <v>0</v>
      </c>
      <c r="FS186" s="11"/>
      <c r="FT186" s="12" t="e">
        <f t="shared" si="3712"/>
        <v>#DIV/0!</v>
      </c>
      <c r="FU186" s="11"/>
      <c r="FV186" s="12" t="e">
        <f t="shared" si="3713"/>
        <v>#DIV/0!</v>
      </c>
      <c r="FW186" s="13"/>
      <c r="FX186" s="11"/>
      <c r="FY186" s="11"/>
      <c r="FZ186" s="14"/>
      <c r="GA186" s="10"/>
      <c r="GB186" s="11"/>
      <c r="GC186" s="74">
        <f t="shared" ref="GC186:GD191" si="3744">GC185-GA186</f>
        <v>0</v>
      </c>
      <c r="GD186" s="74">
        <f t="shared" si="3744"/>
        <v>0</v>
      </c>
      <c r="GE186" s="11"/>
      <c r="GF186" s="12" t="e">
        <f t="shared" si="3715"/>
        <v>#DIV/0!</v>
      </c>
      <c r="GG186" s="11"/>
      <c r="GH186" s="12" t="e">
        <f t="shared" si="3716"/>
        <v>#DIV/0!</v>
      </c>
      <c r="GI186" s="13"/>
      <c r="GJ186" s="11"/>
      <c r="GK186" s="11"/>
      <c r="GL186" s="14"/>
      <c r="GM186" s="10"/>
      <c r="GN186" s="11"/>
      <c r="GO186" s="74">
        <f t="shared" ref="GO186:GP191" si="3745">GO185-GM186</f>
        <v>0</v>
      </c>
      <c r="GP186" s="74">
        <f t="shared" si="3745"/>
        <v>0</v>
      </c>
      <c r="GQ186" s="11"/>
      <c r="GR186" s="12" t="e">
        <f t="shared" si="3718"/>
        <v>#DIV/0!</v>
      </c>
      <c r="GS186" s="11"/>
      <c r="GT186" s="12" t="e">
        <f t="shared" si="3719"/>
        <v>#DIV/0!</v>
      </c>
      <c r="GU186" s="13"/>
      <c r="GV186" s="11"/>
      <c r="GW186" s="11"/>
      <c r="GX186" s="14"/>
      <c r="GY186" s="10"/>
      <c r="GZ186" s="11"/>
      <c r="HA186" s="74">
        <f t="shared" ref="HA186:HB191" si="3746">HA185-GY186</f>
        <v>0</v>
      </c>
      <c r="HB186" s="74">
        <f t="shared" si="3746"/>
        <v>0</v>
      </c>
      <c r="HC186" s="11"/>
      <c r="HD186" s="12" t="e">
        <f t="shared" si="3721"/>
        <v>#DIV/0!</v>
      </c>
      <c r="HE186" s="11"/>
      <c r="HF186" s="12" t="e">
        <f t="shared" si="3722"/>
        <v>#DIV/0!</v>
      </c>
      <c r="HG186" s="13"/>
      <c r="HH186" s="11"/>
      <c r="HI186" s="11"/>
      <c r="HJ186" s="14"/>
      <c r="HK186" s="10">
        <f t="shared" si="3723"/>
        <v>1</v>
      </c>
      <c r="HL186" s="11">
        <f t="shared" si="3723"/>
        <v>0</v>
      </c>
      <c r="HM186" s="11">
        <f t="shared" si="3723"/>
        <v>3180</v>
      </c>
      <c r="HN186" s="11">
        <f t="shared" si="3723"/>
        <v>238</v>
      </c>
      <c r="HO186" s="11">
        <f t="shared" si="3724"/>
        <v>1342</v>
      </c>
      <c r="HP186" s="215">
        <f t="shared" si="3725"/>
        <v>0.42201257861635222</v>
      </c>
      <c r="HQ186" s="15">
        <f t="shared" si="3726"/>
        <v>121</v>
      </c>
      <c r="HR186" s="12">
        <f t="shared" ref="HR186:HR192" si="3747">+(HQ186/(HO186))</f>
        <v>9.0163934426229511E-2</v>
      </c>
      <c r="HS186" s="16">
        <v>70</v>
      </c>
      <c r="HT186" s="17">
        <v>1158</v>
      </c>
      <c r="HU186" s="16">
        <f t="shared" si="3727"/>
        <v>86.289120715350222</v>
      </c>
      <c r="HV186" s="15"/>
      <c r="HW186" s="14"/>
    </row>
    <row r="187" spans="1:231" ht="18.75" x14ac:dyDescent="0.25">
      <c r="A187" s="226"/>
      <c r="B187" s="41">
        <f t="shared" si="2452"/>
        <v>44570</v>
      </c>
      <c r="C187" s="10"/>
      <c r="D187" s="11"/>
      <c r="E187" s="74">
        <f t="shared" si="3728"/>
        <v>763</v>
      </c>
      <c r="F187" s="74">
        <f t="shared" si="3728"/>
        <v>57</v>
      </c>
      <c r="G187" s="11">
        <v>321</v>
      </c>
      <c r="H187" s="12">
        <f t="shared" si="3671"/>
        <v>0.45478374836173002</v>
      </c>
      <c r="I187" s="11">
        <v>26</v>
      </c>
      <c r="J187" s="12">
        <f t="shared" si="3729"/>
        <v>7.492795389048991E-2</v>
      </c>
      <c r="K187" s="13"/>
      <c r="L187" s="11"/>
      <c r="M187" s="11"/>
      <c r="N187" s="14"/>
      <c r="O187" s="10"/>
      <c r="P187" s="11"/>
      <c r="Q187" s="74">
        <f t="shared" si="3730"/>
        <v>781</v>
      </c>
      <c r="R187" s="74">
        <f t="shared" si="3730"/>
        <v>59</v>
      </c>
      <c r="S187" s="11">
        <v>325</v>
      </c>
      <c r="T187" s="12">
        <f t="shared" si="3673"/>
        <v>0.44430217669654287</v>
      </c>
      <c r="U187" s="11">
        <v>22</v>
      </c>
      <c r="V187" s="12">
        <f t="shared" si="3674"/>
        <v>6.3400576368876083E-2</v>
      </c>
      <c r="W187" s="13"/>
      <c r="X187" s="11"/>
      <c r="Y187" s="11"/>
      <c r="Z187" s="14"/>
      <c r="AA187" s="10">
        <v>2</v>
      </c>
      <c r="AB187" s="11"/>
      <c r="AC187" s="74">
        <f t="shared" si="3731"/>
        <v>107</v>
      </c>
      <c r="AD187" s="74">
        <f t="shared" si="3731"/>
        <v>7</v>
      </c>
      <c r="AE187" s="11">
        <v>22</v>
      </c>
      <c r="AF187" s="12">
        <f t="shared" si="3676"/>
        <v>0.22429906542056074</v>
      </c>
      <c r="AG187" s="11">
        <v>2</v>
      </c>
      <c r="AH187" s="12">
        <f t="shared" si="3677"/>
        <v>8.3333333333333329E-2</v>
      </c>
      <c r="AI187" s="13"/>
      <c r="AJ187" s="11"/>
      <c r="AK187" s="11"/>
      <c r="AL187" s="14"/>
      <c r="AM187" s="10"/>
      <c r="AN187" s="11"/>
      <c r="AO187" s="74">
        <f t="shared" si="3732"/>
        <v>768</v>
      </c>
      <c r="AP187" s="74">
        <f t="shared" si="3732"/>
        <v>58</v>
      </c>
      <c r="AQ187" s="11">
        <v>326</v>
      </c>
      <c r="AR187" s="12">
        <f t="shared" si="3679"/>
        <v>0.47005208333333331</v>
      </c>
      <c r="AS187" s="11">
        <v>35</v>
      </c>
      <c r="AT187" s="12">
        <f t="shared" si="3680"/>
        <v>9.6952908587257622E-2</v>
      </c>
      <c r="AU187" s="13"/>
      <c r="AV187" s="11"/>
      <c r="AW187" s="11"/>
      <c r="AX187" s="14"/>
      <c r="AY187" s="10"/>
      <c r="AZ187" s="11"/>
      <c r="BA187" s="74">
        <f t="shared" si="3733"/>
        <v>759</v>
      </c>
      <c r="BB187" s="74">
        <f t="shared" si="3733"/>
        <v>57</v>
      </c>
      <c r="BC187" s="11">
        <v>255</v>
      </c>
      <c r="BD187" s="12">
        <f t="shared" si="3682"/>
        <v>0.3715415019762846</v>
      </c>
      <c r="BE187" s="11">
        <v>27</v>
      </c>
      <c r="BF187" s="12">
        <f t="shared" si="3683"/>
        <v>9.5744680851063829E-2</v>
      </c>
      <c r="BG187" s="13"/>
      <c r="BH187" s="11"/>
      <c r="BI187" s="11"/>
      <c r="BJ187" s="14"/>
      <c r="BK187" s="10"/>
      <c r="BL187" s="11"/>
      <c r="BM187" s="74">
        <f t="shared" si="3734"/>
        <v>0</v>
      </c>
      <c r="BN187" s="74">
        <f t="shared" si="3734"/>
        <v>0</v>
      </c>
      <c r="BO187" s="11"/>
      <c r="BP187" s="12" t="e">
        <f t="shared" si="3685"/>
        <v>#DIV/0!</v>
      </c>
      <c r="BQ187" s="11"/>
      <c r="BR187" s="12" t="e">
        <f t="shared" si="3686"/>
        <v>#DIV/0!</v>
      </c>
      <c r="BS187" s="13"/>
      <c r="BT187" s="11"/>
      <c r="BU187" s="11"/>
      <c r="BV187" s="14"/>
      <c r="BW187" s="10"/>
      <c r="BX187" s="11"/>
      <c r="BY187" s="74">
        <f t="shared" si="3735"/>
        <v>0</v>
      </c>
      <c r="BZ187" s="74">
        <f t="shared" si="3735"/>
        <v>0</v>
      </c>
      <c r="CA187" s="11"/>
      <c r="CB187" s="12" t="e">
        <f t="shared" si="3688"/>
        <v>#DIV/0!</v>
      </c>
      <c r="CC187" s="11"/>
      <c r="CD187" s="12" t="e">
        <f t="shared" si="3689"/>
        <v>#DIV/0!</v>
      </c>
      <c r="CE187" s="13"/>
      <c r="CF187" s="11"/>
      <c r="CG187" s="11"/>
      <c r="CH187" s="14"/>
      <c r="CI187" s="10"/>
      <c r="CJ187" s="11"/>
      <c r="CK187" s="74">
        <f t="shared" si="3736"/>
        <v>0</v>
      </c>
      <c r="CL187" s="74">
        <f t="shared" si="3736"/>
        <v>0</v>
      </c>
      <c r="CM187" s="11"/>
      <c r="CN187" s="12" t="e">
        <f t="shared" si="3691"/>
        <v>#DIV/0!</v>
      </c>
      <c r="CO187" s="11"/>
      <c r="CP187" s="12" t="e">
        <f t="shared" si="3692"/>
        <v>#DIV/0!</v>
      </c>
      <c r="CQ187" s="13"/>
      <c r="CR187" s="11"/>
      <c r="CS187" s="11"/>
      <c r="CT187" s="14"/>
      <c r="CU187" s="10"/>
      <c r="CV187" s="11"/>
      <c r="CW187" s="74">
        <f t="shared" si="3737"/>
        <v>0</v>
      </c>
      <c r="CX187" s="74">
        <f t="shared" si="3737"/>
        <v>0</v>
      </c>
      <c r="CY187" s="11"/>
      <c r="CZ187" s="12" t="e">
        <f t="shared" si="3694"/>
        <v>#DIV/0!</v>
      </c>
      <c r="DA187" s="11"/>
      <c r="DB187" s="12" t="e">
        <f t="shared" si="3695"/>
        <v>#DIV/0!</v>
      </c>
      <c r="DC187" s="13"/>
      <c r="DD187" s="11"/>
      <c r="DE187" s="11"/>
      <c r="DF187" s="14"/>
      <c r="DG187" s="10"/>
      <c r="DH187" s="11"/>
      <c r="DI187" s="74">
        <f t="shared" si="3738"/>
        <v>0</v>
      </c>
      <c r="DJ187" s="74">
        <f t="shared" si="3738"/>
        <v>0</v>
      </c>
      <c r="DK187" s="11"/>
      <c r="DL187" s="12" t="e">
        <f t="shared" si="3697"/>
        <v>#DIV/0!</v>
      </c>
      <c r="DM187" s="11"/>
      <c r="DN187" s="12" t="e">
        <f t="shared" si="3698"/>
        <v>#DIV/0!</v>
      </c>
      <c r="DO187" s="13"/>
      <c r="DP187" s="11"/>
      <c r="DQ187" s="11"/>
      <c r="DR187" s="14"/>
      <c r="DS187" s="10"/>
      <c r="DT187" s="11"/>
      <c r="DU187" s="74">
        <f t="shared" si="3739"/>
        <v>0</v>
      </c>
      <c r="DV187" s="74">
        <f t="shared" si="3739"/>
        <v>0</v>
      </c>
      <c r="DW187" s="11"/>
      <c r="DX187" s="12" t="e">
        <f t="shared" si="3700"/>
        <v>#DIV/0!</v>
      </c>
      <c r="DY187" s="11"/>
      <c r="DZ187" s="12" t="e">
        <f t="shared" si="3701"/>
        <v>#DIV/0!</v>
      </c>
      <c r="EA187" s="13"/>
      <c r="EB187" s="11"/>
      <c r="EC187" s="11"/>
      <c r="ED187" s="14"/>
      <c r="EE187" s="10"/>
      <c r="EF187" s="11"/>
      <c r="EG187" s="74">
        <f t="shared" si="3740"/>
        <v>0</v>
      </c>
      <c r="EH187" s="74">
        <f t="shared" si="3740"/>
        <v>0</v>
      </c>
      <c r="EI187" s="11"/>
      <c r="EJ187" s="12" t="e">
        <f t="shared" si="3703"/>
        <v>#DIV/0!</v>
      </c>
      <c r="EK187" s="11"/>
      <c r="EL187" s="12" t="e">
        <f t="shared" si="3704"/>
        <v>#DIV/0!</v>
      </c>
      <c r="EM187" s="13"/>
      <c r="EN187" s="11"/>
      <c r="EO187" s="11"/>
      <c r="EP187" s="14"/>
      <c r="EQ187" s="10"/>
      <c r="ER187" s="11"/>
      <c r="ES187" s="74">
        <f t="shared" si="3741"/>
        <v>0</v>
      </c>
      <c r="ET187" s="74">
        <f t="shared" si="3741"/>
        <v>0</v>
      </c>
      <c r="EU187" s="11"/>
      <c r="EV187" s="12" t="e">
        <f t="shared" si="3706"/>
        <v>#DIV/0!</v>
      </c>
      <c r="EW187" s="11"/>
      <c r="EX187" s="12" t="e">
        <f t="shared" si="3707"/>
        <v>#DIV/0!</v>
      </c>
      <c r="EY187" s="13"/>
      <c r="EZ187" s="11"/>
      <c r="FA187" s="11"/>
      <c r="FB187" s="14"/>
      <c r="FC187" s="10"/>
      <c r="FD187" s="11"/>
      <c r="FE187" s="74">
        <f t="shared" si="3742"/>
        <v>0</v>
      </c>
      <c r="FF187" s="74">
        <f t="shared" si="3742"/>
        <v>0</v>
      </c>
      <c r="FG187" s="11"/>
      <c r="FH187" s="12" t="e">
        <f t="shared" si="3709"/>
        <v>#DIV/0!</v>
      </c>
      <c r="FI187" s="11"/>
      <c r="FJ187" s="12" t="e">
        <f t="shared" si="3710"/>
        <v>#DIV/0!</v>
      </c>
      <c r="FK187" s="13"/>
      <c r="FL187" s="11"/>
      <c r="FM187" s="11"/>
      <c r="FN187" s="14"/>
      <c r="FO187" s="10"/>
      <c r="FP187" s="11"/>
      <c r="FQ187" s="74">
        <f t="shared" si="3743"/>
        <v>0</v>
      </c>
      <c r="FR187" s="74">
        <f t="shared" si="3743"/>
        <v>0</v>
      </c>
      <c r="FS187" s="11"/>
      <c r="FT187" s="12" t="e">
        <f t="shared" si="3712"/>
        <v>#DIV/0!</v>
      </c>
      <c r="FU187" s="11"/>
      <c r="FV187" s="12" t="e">
        <f t="shared" si="3713"/>
        <v>#DIV/0!</v>
      </c>
      <c r="FW187" s="13"/>
      <c r="FX187" s="11"/>
      <c r="FY187" s="11"/>
      <c r="FZ187" s="14"/>
      <c r="GA187" s="10"/>
      <c r="GB187" s="11"/>
      <c r="GC187" s="74">
        <f t="shared" si="3744"/>
        <v>0</v>
      </c>
      <c r="GD187" s="74">
        <f t="shared" si="3744"/>
        <v>0</v>
      </c>
      <c r="GE187" s="11"/>
      <c r="GF187" s="12" t="e">
        <f t="shared" si="3715"/>
        <v>#DIV/0!</v>
      </c>
      <c r="GG187" s="11"/>
      <c r="GH187" s="12" t="e">
        <f t="shared" si="3716"/>
        <v>#DIV/0!</v>
      </c>
      <c r="GI187" s="13"/>
      <c r="GJ187" s="11"/>
      <c r="GK187" s="11"/>
      <c r="GL187" s="14"/>
      <c r="GM187" s="10"/>
      <c r="GN187" s="11"/>
      <c r="GO187" s="74">
        <f t="shared" si="3745"/>
        <v>0</v>
      </c>
      <c r="GP187" s="74">
        <f t="shared" si="3745"/>
        <v>0</v>
      </c>
      <c r="GQ187" s="11"/>
      <c r="GR187" s="12" t="e">
        <f t="shared" si="3718"/>
        <v>#DIV/0!</v>
      </c>
      <c r="GS187" s="11"/>
      <c r="GT187" s="12" t="e">
        <f t="shared" si="3719"/>
        <v>#DIV/0!</v>
      </c>
      <c r="GU187" s="13"/>
      <c r="GV187" s="11"/>
      <c r="GW187" s="11"/>
      <c r="GX187" s="14"/>
      <c r="GY187" s="10"/>
      <c r="GZ187" s="11"/>
      <c r="HA187" s="74">
        <f t="shared" si="3746"/>
        <v>0</v>
      </c>
      <c r="HB187" s="74">
        <f t="shared" si="3746"/>
        <v>0</v>
      </c>
      <c r="HC187" s="11"/>
      <c r="HD187" s="12" t="e">
        <f t="shared" si="3721"/>
        <v>#DIV/0!</v>
      </c>
      <c r="HE187" s="11"/>
      <c r="HF187" s="12" t="e">
        <f t="shared" si="3722"/>
        <v>#DIV/0!</v>
      </c>
      <c r="HG187" s="13"/>
      <c r="HH187" s="11"/>
      <c r="HI187" s="11"/>
      <c r="HJ187" s="14"/>
      <c r="HK187" s="10">
        <f t="shared" si="3723"/>
        <v>2</v>
      </c>
      <c r="HL187" s="11">
        <f t="shared" si="3723"/>
        <v>0</v>
      </c>
      <c r="HM187" s="11">
        <f t="shared" si="3723"/>
        <v>3178</v>
      </c>
      <c r="HN187" s="11">
        <f t="shared" si="3723"/>
        <v>238</v>
      </c>
      <c r="HO187" s="11">
        <f t="shared" si="3724"/>
        <v>1361</v>
      </c>
      <c r="HP187" s="215">
        <f>+(HO187)/HM187</f>
        <v>0.42825676526117057</v>
      </c>
      <c r="HQ187" s="15">
        <f t="shared" si="3726"/>
        <v>112</v>
      </c>
      <c r="HR187" s="12">
        <f t="shared" si="3747"/>
        <v>8.229243203526819E-2</v>
      </c>
      <c r="HS187" s="16">
        <v>69.8</v>
      </c>
      <c r="HT187" s="17">
        <v>1191</v>
      </c>
      <c r="HU187" s="16">
        <f t="shared" si="3727"/>
        <v>87.509184423218215</v>
      </c>
      <c r="HV187" s="15"/>
      <c r="HW187" s="14"/>
    </row>
    <row r="188" spans="1:231" ht="18.75" x14ac:dyDescent="0.25">
      <c r="A188" s="226"/>
      <c r="B188" s="41">
        <f t="shared" ref="B188:B251" si="3748">+B187+1</f>
        <v>44571</v>
      </c>
      <c r="C188" s="10"/>
      <c r="D188" s="11"/>
      <c r="E188" s="74">
        <f t="shared" si="3728"/>
        <v>763</v>
      </c>
      <c r="F188" s="74">
        <f t="shared" si="3728"/>
        <v>57</v>
      </c>
      <c r="G188" s="11">
        <v>325</v>
      </c>
      <c r="H188" s="12">
        <f t="shared" si="3671"/>
        <v>0.44560943643512452</v>
      </c>
      <c r="I188" s="11">
        <v>15</v>
      </c>
      <c r="J188" s="12">
        <f t="shared" si="3729"/>
        <v>4.4117647058823532E-2</v>
      </c>
      <c r="K188" s="11"/>
      <c r="L188" s="11"/>
      <c r="M188" s="18"/>
      <c r="N188" s="20"/>
      <c r="O188" s="10"/>
      <c r="P188" s="11"/>
      <c r="Q188" s="74">
        <f t="shared" si="3730"/>
        <v>781</v>
      </c>
      <c r="R188" s="74">
        <f t="shared" si="3730"/>
        <v>59</v>
      </c>
      <c r="S188" s="11">
        <v>288</v>
      </c>
      <c r="T188" s="12">
        <f t="shared" si="3673"/>
        <v>0.39564660691421255</v>
      </c>
      <c r="U188" s="11">
        <v>21</v>
      </c>
      <c r="V188" s="12">
        <f t="shared" si="3674"/>
        <v>6.7961165048543687E-2</v>
      </c>
      <c r="W188" s="11"/>
      <c r="X188" s="11"/>
      <c r="Y188" s="18"/>
      <c r="Z188" s="20"/>
      <c r="AA188" s="10">
        <v>1</v>
      </c>
      <c r="AB188" s="11"/>
      <c r="AC188" s="74">
        <f t="shared" si="3731"/>
        <v>106</v>
      </c>
      <c r="AD188" s="74">
        <f t="shared" si="3731"/>
        <v>7</v>
      </c>
      <c r="AE188" s="11">
        <v>17</v>
      </c>
      <c r="AF188" s="12">
        <f t="shared" si="3676"/>
        <v>0.19811320754716982</v>
      </c>
      <c r="AG188" s="11">
        <v>4</v>
      </c>
      <c r="AH188" s="12">
        <f t="shared" si="3677"/>
        <v>0.19047619047619047</v>
      </c>
      <c r="AI188" s="11"/>
      <c r="AJ188" s="11"/>
      <c r="AK188" s="18"/>
      <c r="AL188" s="20"/>
      <c r="AM188" s="10"/>
      <c r="AN188" s="11"/>
      <c r="AO188" s="74">
        <f t="shared" si="3732"/>
        <v>768</v>
      </c>
      <c r="AP188" s="74">
        <f t="shared" si="3732"/>
        <v>58</v>
      </c>
      <c r="AQ188" s="11">
        <v>323</v>
      </c>
      <c r="AR188" s="12">
        <f t="shared" si="3679"/>
        <v>0.45833333333333331</v>
      </c>
      <c r="AS188" s="11">
        <v>29</v>
      </c>
      <c r="AT188" s="12">
        <f t="shared" si="3680"/>
        <v>8.2386363636363633E-2</v>
      </c>
      <c r="AU188" s="11"/>
      <c r="AV188" s="11"/>
      <c r="AW188" s="18"/>
      <c r="AX188" s="20"/>
      <c r="AY188" s="10">
        <v>1</v>
      </c>
      <c r="AZ188" s="11"/>
      <c r="BA188" s="74">
        <f t="shared" si="3733"/>
        <v>758</v>
      </c>
      <c r="BB188" s="74">
        <f t="shared" si="3733"/>
        <v>57</v>
      </c>
      <c r="BC188" s="11">
        <v>269</v>
      </c>
      <c r="BD188" s="12">
        <f t="shared" si="3682"/>
        <v>0.3891820580474934</v>
      </c>
      <c r="BE188" s="11">
        <v>26</v>
      </c>
      <c r="BF188" s="12">
        <f t="shared" si="3683"/>
        <v>8.8135593220338981E-2</v>
      </c>
      <c r="BG188" s="11"/>
      <c r="BH188" s="11"/>
      <c r="BI188" s="18"/>
      <c r="BJ188" s="20"/>
      <c r="BK188" s="10"/>
      <c r="BL188" s="11"/>
      <c r="BM188" s="74">
        <f t="shared" si="3734"/>
        <v>0</v>
      </c>
      <c r="BN188" s="74">
        <f t="shared" si="3734"/>
        <v>0</v>
      </c>
      <c r="BO188" s="11"/>
      <c r="BP188" s="12" t="e">
        <f t="shared" si="3685"/>
        <v>#DIV/0!</v>
      </c>
      <c r="BQ188" s="11"/>
      <c r="BR188" s="12" t="e">
        <f t="shared" si="3686"/>
        <v>#DIV/0!</v>
      </c>
      <c r="BS188" s="11"/>
      <c r="BT188" s="11"/>
      <c r="BU188" s="18"/>
      <c r="BV188" s="20"/>
      <c r="BW188" s="10"/>
      <c r="BX188" s="11"/>
      <c r="BY188" s="74">
        <f t="shared" si="3735"/>
        <v>0</v>
      </c>
      <c r="BZ188" s="74">
        <f t="shared" si="3735"/>
        <v>0</v>
      </c>
      <c r="CA188" s="11"/>
      <c r="CB188" s="12" t="e">
        <f t="shared" si="3688"/>
        <v>#DIV/0!</v>
      </c>
      <c r="CC188" s="11"/>
      <c r="CD188" s="12" t="e">
        <f t="shared" si="3689"/>
        <v>#DIV/0!</v>
      </c>
      <c r="CE188" s="11"/>
      <c r="CF188" s="11"/>
      <c r="CG188" s="18"/>
      <c r="CH188" s="20"/>
      <c r="CI188" s="10"/>
      <c r="CJ188" s="11"/>
      <c r="CK188" s="74">
        <f t="shared" si="3736"/>
        <v>0</v>
      </c>
      <c r="CL188" s="74">
        <f t="shared" si="3736"/>
        <v>0</v>
      </c>
      <c r="CM188" s="11"/>
      <c r="CN188" s="12" t="e">
        <f t="shared" si="3691"/>
        <v>#DIV/0!</v>
      </c>
      <c r="CO188" s="11"/>
      <c r="CP188" s="12" t="e">
        <f t="shared" si="3692"/>
        <v>#DIV/0!</v>
      </c>
      <c r="CQ188" s="11"/>
      <c r="CR188" s="11"/>
      <c r="CS188" s="18"/>
      <c r="CT188" s="20"/>
      <c r="CU188" s="10"/>
      <c r="CV188" s="11"/>
      <c r="CW188" s="74">
        <f t="shared" si="3737"/>
        <v>0</v>
      </c>
      <c r="CX188" s="74">
        <f t="shared" si="3737"/>
        <v>0</v>
      </c>
      <c r="CY188" s="11"/>
      <c r="CZ188" s="12" t="e">
        <f t="shared" si="3694"/>
        <v>#DIV/0!</v>
      </c>
      <c r="DA188" s="11"/>
      <c r="DB188" s="12" t="e">
        <f t="shared" si="3695"/>
        <v>#DIV/0!</v>
      </c>
      <c r="DC188" s="11"/>
      <c r="DD188" s="11"/>
      <c r="DE188" s="18"/>
      <c r="DF188" s="20"/>
      <c r="DG188" s="10"/>
      <c r="DH188" s="11"/>
      <c r="DI188" s="74">
        <f t="shared" si="3738"/>
        <v>0</v>
      </c>
      <c r="DJ188" s="74">
        <f t="shared" si="3738"/>
        <v>0</v>
      </c>
      <c r="DK188" s="11"/>
      <c r="DL188" s="12" t="e">
        <f t="shared" si="3697"/>
        <v>#DIV/0!</v>
      </c>
      <c r="DM188" s="11"/>
      <c r="DN188" s="12" t="e">
        <f t="shared" si="3698"/>
        <v>#DIV/0!</v>
      </c>
      <c r="DO188" s="11"/>
      <c r="DP188" s="11"/>
      <c r="DQ188" s="18"/>
      <c r="DR188" s="20"/>
      <c r="DS188" s="10"/>
      <c r="DT188" s="11"/>
      <c r="DU188" s="74">
        <f t="shared" si="3739"/>
        <v>0</v>
      </c>
      <c r="DV188" s="74">
        <f t="shared" si="3739"/>
        <v>0</v>
      </c>
      <c r="DW188" s="11"/>
      <c r="DX188" s="12" t="e">
        <f t="shared" si="3700"/>
        <v>#DIV/0!</v>
      </c>
      <c r="DY188" s="11"/>
      <c r="DZ188" s="12" t="e">
        <f t="shared" si="3701"/>
        <v>#DIV/0!</v>
      </c>
      <c r="EA188" s="11"/>
      <c r="EB188" s="11"/>
      <c r="EC188" s="18"/>
      <c r="ED188" s="20"/>
      <c r="EE188" s="10"/>
      <c r="EF188" s="11"/>
      <c r="EG188" s="74">
        <f t="shared" si="3740"/>
        <v>0</v>
      </c>
      <c r="EH188" s="74">
        <f t="shared" si="3740"/>
        <v>0</v>
      </c>
      <c r="EI188" s="11"/>
      <c r="EJ188" s="12" t="e">
        <f t="shared" si="3703"/>
        <v>#DIV/0!</v>
      </c>
      <c r="EK188" s="11"/>
      <c r="EL188" s="12" t="e">
        <f t="shared" si="3704"/>
        <v>#DIV/0!</v>
      </c>
      <c r="EM188" s="11"/>
      <c r="EN188" s="11"/>
      <c r="EO188" s="18"/>
      <c r="EP188" s="20"/>
      <c r="EQ188" s="10"/>
      <c r="ER188" s="11"/>
      <c r="ES188" s="74">
        <f t="shared" si="3741"/>
        <v>0</v>
      </c>
      <c r="ET188" s="74">
        <f t="shared" si="3741"/>
        <v>0</v>
      </c>
      <c r="EU188" s="11"/>
      <c r="EV188" s="12" t="e">
        <f t="shared" si="3706"/>
        <v>#DIV/0!</v>
      </c>
      <c r="EW188" s="11"/>
      <c r="EX188" s="12" t="e">
        <f t="shared" si="3707"/>
        <v>#DIV/0!</v>
      </c>
      <c r="EY188" s="11"/>
      <c r="EZ188" s="11"/>
      <c r="FA188" s="18"/>
      <c r="FB188" s="20"/>
      <c r="FC188" s="10"/>
      <c r="FD188" s="11"/>
      <c r="FE188" s="74">
        <f t="shared" si="3742"/>
        <v>0</v>
      </c>
      <c r="FF188" s="74">
        <f t="shared" si="3742"/>
        <v>0</v>
      </c>
      <c r="FG188" s="11"/>
      <c r="FH188" s="12" t="e">
        <f t="shared" si="3709"/>
        <v>#DIV/0!</v>
      </c>
      <c r="FI188" s="11"/>
      <c r="FJ188" s="12" t="e">
        <f t="shared" si="3710"/>
        <v>#DIV/0!</v>
      </c>
      <c r="FK188" s="11"/>
      <c r="FL188" s="11"/>
      <c r="FM188" s="18"/>
      <c r="FN188" s="20"/>
      <c r="FO188" s="10"/>
      <c r="FP188" s="11"/>
      <c r="FQ188" s="74">
        <f t="shared" si="3743"/>
        <v>0</v>
      </c>
      <c r="FR188" s="74">
        <f t="shared" si="3743"/>
        <v>0</v>
      </c>
      <c r="FS188" s="11"/>
      <c r="FT188" s="12" t="e">
        <f t="shared" si="3712"/>
        <v>#DIV/0!</v>
      </c>
      <c r="FU188" s="11"/>
      <c r="FV188" s="12" t="e">
        <f t="shared" si="3713"/>
        <v>#DIV/0!</v>
      </c>
      <c r="FW188" s="11"/>
      <c r="FX188" s="11"/>
      <c r="FY188" s="18"/>
      <c r="FZ188" s="20"/>
      <c r="GA188" s="10"/>
      <c r="GB188" s="11"/>
      <c r="GC188" s="74">
        <f t="shared" si="3744"/>
        <v>0</v>
      </c>
      <c r="GD188" s="74">
        <f t="shared" si="3744"/>
        <v>0</v>
      </c>
      <c r="GE188" s="11"/>
      <c r="GF188" s="12" t="e">
        <f t="shared" si="3715"/>
        <v>#DIV/0!</v>
      </c>
      <c r="GG188" s="11"/>
      <c r="GH188" s="12" t="e">
        <f t="shared" si="3716"/>
        <v>#DIV/0!</v>
      </c>
      <c r="GI188" s="11"/>
      <c r="GJ188" s="11"/>
      <c r="GK188" s="18"/>
      <c r="GL188" s="20"/>
      <c r="GM188" s="10"/>
      <c r="GN188" s="11"/>
      <c r="GO188" s="74">
        <f t="shared" si="3745"/>
        <v>0</v>
      </c>
      <c r="GP188" s="74">
        <f t="shared" si="3745"/>
        <v>0</v>
      </c>
      <c r="GQ188" s="11"/>
      <c r="GR188" s="12" t="e">
        <f t="shared" si="3718"/>
        <v>#DIV/0!</v>
      </c>
      <c r="GS188" s="11"/>
      <c r="GT188" s="12" t="e">
        <f t="shared" si="3719"/>
        <v>#DIV/0!</v>
      </c>
      <c r="GU188" s="11"/>
      <c r="GV188" s="11"/>
      <c r="GW188" s="18"/>
      <c r="GX188" s="20"/>
      <c r="GY188" s="10"/>
      <c r="GZ188" s="11"/>
      <c r="HA188" s="74">
        <f t="shared" si="3746"/>
        <v>0</v>
      </c>
      <c r="HB188" s="74">
        <f t="shared" si="3746"/>
        <v>0</v>
      </c>
      <c r="HC188" s="11"/>
      <c r="HD188" s="12" t="e">
        <f t="shared" si="3721"/>
        <v>#DIV/0!</v>
      </c>
      <c r="HE188" s="11"/>
      <c r="HF188" s="12" t="e">
        <f t="shared" si="3722"/>
        <v>#DIV/0!</v>
      </c>
      <c r="HG188" s="11"/>
      <c r="HH188" s="11"/>
      <c r="HI188" s="18"/>
      <c r="HJ188" s="20"/>
      <c r="HK188" s="10">
        <f t="shared" si="3723"/>
        <v>2</v>
      </c>
      <c r="HL188" s="11">
        <f t="shared" si="3723"/>
        <v>0</v>
      </c>
      <c r="HM188" s="11">
        <f t="shared" si="3723"/>
        <v>3176</v>
      </c>
      <c r="HN188" s="11">
        <f t="shared" si="3723"/>
        <v>238</v>
      </c>
      <c r="HO188" s="11">
        <f t="shared" si="3724"/>
        <v>1317</v>
      </c>
      <c r="HP188" s="215">
        <f t="shared" ref="HP188:HP191" si="3749">+(HO188)/HM188</f>
        <v>0.41467254408060455</v>
      </c>
      <c r="HQ188" s="15">
        <f t="shared" si="3726"/>
        <v>95</v>
      </c>
      <c r="HR188" s="12">
        <f t="shared" si="3747"/>
        <v>7.2133637053910404E-2</v>
      </c>
      <c r="HS188" s="16">
        <v>70</v>
      </c>
      <c r="HT188" s="17">
        <v>1172</v>
      </c>
      <c r="HU188" s="16">
        <f t="shared" si="3727"/>
        <v>88.990129081245257</v>
      </c>
      <c r="HV188" s="18"/>
      <c r="HW188" s="20"/>
    </row>
    <row r="189" spans="1:231" ht="18.75" x14ac:dyDescent="0.25">
      <c r="A189" s="226"/>
      <c r="B189" s="41">
        <f t="shared" si="3748"/>
        <v>44572</v>
      </c>
      <c r="C189" s="10"/>
      <c r="D189" s="11"/>
      <c r="E189" s="74">
        <f t="shared" si="3728"/>
        <v>763</v>
      </c>
      <c r="F189" s="74">
        <f t="shared" si="3728"/>
        <v>57</v>
      </c>
      <c r="G189" s="11">
        <v>303</v>
      </c>
      <c r="H189" s="12">
        <f t="shared" si="3671"/>
        <v>0.44954128440366975</v>
      </c>
      <c r="I189" s="11">
        <v>40</v>
      </c>
      <c r="J189" s="12">
        <f t="shared" si="3729"/>
        <v>0.11661807580174927</v>
      </c>
      <c r="K189" s="13"/>
      <c r="L189" s="13"/>
      <c r="M189" s="25">
        <v>4145</v>
      </c>
      <c r="N189" s="38">
        <v>4560</v>
      </c>
      <c r="O189" s="10"/>
      <c r="P189" s="11"/>
      <c r="Q189" s="74">
        <f t="shared" si="3730"/>
        <v>781</v>
      </c>
      <c r="R189" s="74">
        <f t="shared" si="3730"/>
        <v>59</v>
      </c>
      <c r="S189" s="11">
        <v>287</v>
      </c>
      <c r="T189" s="12">
        <f t="shared" si="3673"/>
        <v>0.4174135723431498</v>
      </c>
      <c r="U189" s="11">
        <v>39</v>
      </c>
      <c r="V189" s="12">
        <f t="shared" si="3674"/>
        <v>0.1196319018404908</v>
      </c>
      <c r="W189" s="13"/>
      <c r="X189" s="13"/>
      <c r="Y189" s="25">
        <v>4145</v>
      </c>
      <c r="Z189" s="38">
        <v>4560</v>
      </c>
      <c r="AA189" s="10"/>
      <c r="AB189" s="11"/>
      <c r="AC189" s="74">
        <f t="shared" si="3731"/>
        <v>106</v>
      </c>
      <c r="AD189" s="74">
        <f t="shared" si="3731"/>
        <v>7</v>
      </c>
      <c r="AE189" s="11">
        <v>15</v>
      </c>
      <c r="AF189" s="12">
        <f t="shared" si="3676"/>
        <v>0.16981132075471697</v>
      </c>
      <c r="AG189" s="11">
        <v>3</v>
      </c>
      <c r="AH189" s="12">
        <f t="shared" si="3677"/>
        <v>0.16666666666666666</v>
      </c>
      <c r="AI189" s="13"/>
      <c r="AJ189" s="13"/>
      <c r="AK189" s="25">
        <v>4145</v>
      </c>
      <c r="AL189" s="38">
        <v>4560</v>
      </c>
      <c r="AM189" s="10"/>
      <c r="AN189" s="11"/>
      <c r="AO189" s="74">
        <f t="shared" si="3732"/>
        <v>768</v>
      </c>
      <c r="AP189" s="74">
        <f t="shared" si="3732"/>
        <v>58</v>
      </c>
      <c r="AQ189" s="11">
        <v>271</v>
      </c>
      <c r="AR189" s="12">
        <f t="shared" si="3679"/>
        <v>0.38802083333333331</v>
      </c>
      <c r="AS189" s="11">
        <v>27</v>
      </c>
      <c r="AT189" s="12">
        <f t="shared" si="3680"/>
        <v>9.0604026845637578E-2</v>
      </c>
      <c r="AU189" s="13"/>
      <c r="AV189" s="13"/>
      <c r="AW189" s="25">
        <v>4145</v>
      </c>
      <c r="AX189" s="38">
        <v>4560</v>
      </c>
      <c r="AY189" s="10"/>
      <c r="AZ189" s="11"/>
      <c r="BA189" s="74">
        <f t="shared" si="3733"/>
        <v>758</v>
      </c>
      <c r="BB189" s="74">
        <f t="shared" si="3733"/>
        <v>57</v>
      </c>
      <c r="BC189" s="11">
        <v>286</v>
      </c>
      <c r="BD189" s="12">
        <f t="shared" si="3682"/>
        <v>0.43139841688654351</v>
      </c>
      <c r="BE189" s="11">
        <v>41</v>
      </c>
      <c r="BF189" s="12">
        <f t="shared" si="3683"/>
        <v>0.12538226299694188</v>
      </c>
      <c r="BG189" s="13"/>
      <c r="BH189" s="13"/>
      <c r="BI189" s="25">
        <v>4145</v>
      </c>
      <c r="BJ189" s="38">
        <v>4560</v>
      </c>
      <c r="BK189" s="10"/>
      <c r="BL189" s="11"/>
      <c r="BM189" s="74">
        <f t="shared" si="3734"/>
        <v>0</v>
      </c>
      <c r="BN189" s="74">
        <f t="shared" si="3734"/>
        <v>0</v>
      </c>
      <c r="BO189" s="11"/>
      <c r="BP189" s="12" t="e">
        <f t="shared" si="3685"/>
        <v>#DIV/0!</v>
      </c>
      <c r="BQ189" s="11"/>
      <c r="BR189" s="12" t="e">
        <f t="shared" si="3686"/>
        <v>#DIV/0!</v>
      </c>
      <c r="BS189" s="13"/>
      <c r="BT189" s="13"/>
      <c r="BU189" s="25"/>
      <c r="BV189" s="38"/>
      <c r="BW189" s="10"/>
      <c r="BX189" s="11"/>
      <c r="BY189" s="74">
        <f t="shared" si="3735"/>
        <v>0</v>
      </c>
      <c r="BZ189" s="74">
        <f t="shared" si="3735"/>
        <v>0</v>
      </c>
      <c r="CA189" s="11"/>
      <c r="CB189" s="12" t="e">
        <f t="shared" si="3688"/>
        <v>#DIV/0!</v>
      </c>
      <c r="CC189" s="11"/>
      <c r="CD189" s="12" t="e">
        <f t="shared" si="3689"/>
        <v>#DIV/0!</v>
      </c>
      <c r="CE189" s="13"/>
      <c r="CF189" s="13"/>
      <c r="CG189" s="25"/>
      <c r="CH189" s="38"/>
      <c r="CI189" s="10"/>
      <c r="CJ189" s="11"/>
      <c r="CK189" s="74">
        <f t="shared" si="3736"/>
        <v>0</v>
      </c>
      <c r="CL189" s="74">
        <f t="shared" si="3736"/>
        <v>0</v>
      </c>
      <c r="CM189" s="11"/>
      <c r="CN189" s="12" t="e">
        <f t="shared" si="3691"/>
        <v>#DIV/0!</v>
      </c>
      <c r="CO189" s="11"/>
      <c r="CP189" s="12" t="e">
        <f t="shared" si="3692"/>
        <v>#DIV/0!</v>
      </c>
      <c r="CQ189" s="13"/>
      <c r="CR189" s="13"/>
      <c r="CS189" s="25"/>
      <c r="CT189" s="38"/>
      <c r="CU189" s="10"/>
      <c r="CV189" s="11"/>
      <c r="CW189" s="74">
        <f t="shared" si="3737"/>
        <v>0</v>
      </c>
      <c r="CX189" s="74">
        <f t="shared" si="3737"/>
        <v>0</v>
      </c>
      <c r="CY189" s="11"/>
      <c r="CZ189" s="12" t="e">
        <f t="shared" si="3694"/>
        <v>#DIV/0!</v>
      </c>
      <c r="DA189" s="11"/>
      <c r="DB189" s="12" t="e">
        <f t="shared" si="3695"/>
        <v>#DIV/0!</v>
      </c>
      <c r="DC189" s="13"/>
      <c r="DD189" s="13"/>
      <c r="DE189" s="25"/>
      <c r="DF189" s="38"/>
      <c r="DG189" s="10"/>
      <c r="DH189" s="11"/>
      <c r="DI189" s="74">
        <f t="shared" si="3738"/>
        <v>0</v>
      </c>
      <c r="DJ189" s="74">
        <f t="shared" si="3738"/>
        <v>0</v>
      </c>
      <c r="DK189" s="11"/>
      <c r="DL189" s="12" t="e">
        <f t="shared" si="3697"/>
        <v>#DIV/0!</v>
      </c>
      <c r="DM189" s="11"/>
      <c r="DN189" s="12" t="e">
        <f t="shared" si="3698"/>
        <v>#DIV/0!</v>
      </c>
      <c r="DO189" s="13"/>
      <c r="DP189" s="13"/>
      <c r="DQ189" s="25"/>
      <c r="DR189" s="38"/>
      <c r="DS189" s="10"/>
      <c r="DT189" s="11"/>
      <c r="DU189" s="74">
        <f t="shared" si="3739"/>
        <v>0</v>
      </c>
      <c r="DV189" s="74">
        <f t="shared" si="3739"/>
        <v>0</v>
      </c>
      <c r="DW189" s="11"/>
      <c r="DX189" s="12" t="e">
        <f t="shared" si="3700"/>
        <v>#DIV/0!</v>
      </c>
      <c r="DY189" s="11"/>
      <c r="DZ189" s="12" t="e">
        <f t="shared" si="3701"/>
        <v>#DIV/0!</v>
      </c>
      <c r="EA189" s="13"/>
      <c r="EB189" s="13"/>
      <c r="EC189" s="25"/>
      <c r="ED189" s="38"/>
      <c r="EE189" s="10"/>
      <c r="EF189" s="11"/>
      <c r="EG189" s="74">
        <f t="shared" si="3740"/>
        <v>0</v>
      </c>
      <c r="EH189" s="74">
        <f t="shared" si="3740"/>
        <v>0</v>
      </c>
      <c r="EI189" s="11"/>
      <c r="EJ189" s="12" t="e">
        <f t="shared" si="3703"/>
        <v>#DIV/0!</v>
      </c>
      <c r="EK189" s="11"/>
      <c r="EL189" s="12" t="e">
        <f t="shared" si="3704"/>
        <v>#DIV/0!</v>
      </c>
      <c r="EM189" s="13"/>
      <c r="EN189" s="13"/>
      <c r="EO189" s="25"/>
      <c r="EP189" s="38"/>
      <c r="EQ189" s="10"/>
      <c r="ER189" s="11"/>
      <c r="ES189" s="74">
        <f t="shared" si="3741"/>
        <v>0</v>
      </c>
      <c r="ET189" s="74">
        <f t="shared" si="3741"/>
        <v>0</v>
      </c>
      <c r="EU189" s="11"/>
      <c r="EV189" s="12" t="e">
        <f t="shared" si="3706"/>
        <v>#DIV/0!</v>
      </c>
      <c r="EW189" s="11"/>
      <c r="EX189" s="12" t="e">
        <f t="shared" si="3707"/>
        <v>#DIV/0!</v>
      </c>
      <c r="EY189" s="13"/>
      <c r="EZ189" s="13"/>
      <c r="FA189" s="25"/>
      <c r="FB189" s="38"/>
      <c r="FC189" s="10"/>
      <c r="FD189" s="11"/>
      <c r="FE189" s="74">
        <f t="shared" si="3742"/>
        <v>0</v>
      </c>
      <c r="FF189" s="74">
        <f t="shared" si="3742"/>
        <v>0</v>
      </c>
      <c r="FG189" s="11"/>
      <c r="FH189" s="12" t="e">
        <f t="shared" si="3709"/>
        <v>#DIV/0!</v>
      </c>
      <c r="FI189" s="11"/>
      <c r="FJ189" s="12" t="e">
        <f t="shared" si="3710"/>
        <v>#DIV/0!</v>
      </c>
      <c r="FK189" s="13"/>
      <c r="FL189" s="13"/>
      <c r="FM189" s="25"/>
      <c r="FN189" s="38"/>
      <c r="FO189" s="10"/>
      <c r="FP189" s="11"/>
      <c r="FQ189" s="74">
        <f t="shared" si="3743"/>
        <v>0</v>
      </c>
      <c r="FR189" s="74">
        <f t="shared" si="3743"/>
        <v>0</v>
      </c>
      <c r="FS189" s="11"/>
      <c r="FT189" s="12" t="e">
        <f t="shared" si="3712"/>
        <v>#DIV/0!</v>
      </c>
      <c r="FU189" s="11"/>
      <c r="FV189" s="12" t="e">
        <f t="shared" si="3713"/>
        <v>#DIV/0!</v>
      </c>
      <c r="FW189" s="13"/>
      <c r="FX189" s="13"/>
      <c r="FY189" s="25"/>
      <c r="FZ189" s="38"/>
      <c r="GA189" s="10"/>
      <c r="GB189" s="11"/>
      <c r="GC189" s="74">
        <f t="shared" si="3744"/>
        <v>0</v>
      </c>
      <c r="GD189" s="74">
        <f t="shared" si="3744"/>
        <v>0</v>
      </c>
      <c r="GE189" s="11"/>
      <c r="GF189" s="12" t="e">
        <f t="shared" si="3715"/>
        <v>#DIV/0!</v>
      </c>
      <c r="GG189" s="11"/>
      <c r="GH189" s="12" t="e">
        <f t="shared" si="3716"/>
        <v>#DIV/0!</v>
      </c>
      <c r="GI189" s="13"/>
      <c r="GJ189" s="13"/>
      <c r="GK189" s="25"/>
      <c r="GL189" s="38"/>
      <c r="GM189" s="10"/>
      <c r="GN189" s="11"/>
      <c r="GO189" s="74">
        <f t="shared" si="3745"/>
        <v>0</v>
      </c>
      <c r="GP189" s="74">
        <f t="shared" si="3745"/>
        <v>0</v>
      </c>
      <c r="GQ189" s="11"/>
      <c r="GR189" s="12" t="e">
        <f t="shared" si="3718"/>
        <v>#DIV/0!</v>
      </c>
      <c r="GS189" s="11"/>
      <c r="GT189" s="12" t="e">
        <f t="shared" si="3719"/>
        <v>#DIV/0!</v>
      </c>
      <c r="GU189" s="13"/>
      <c r="GV189" s="13"/>
      <c r="GW189" s="25"/>
      <c r="GX189" s="38"/>
      <c r="GY189" s="10"/>
      <c r="GZ189" s="11"/>
      <c r="HA189" s="74">
        <f t="shared" si="3746"/>
        <v>0</v>
      </c>
      <c r="HB189" s="74">
        <f t="shared" si="3746"/>
        <v>0</v>
      </c>
      <c r="HC189" s="11"/>
      <c r="HD189" s="12" t="e">
        <f t="shared" si="3721"/>
        <v>#DIV/0!</v>
      </c>
      <c r="HE189" s="11"/>
      <c r="HF189" s="12" t="e">
        <f t="shared" si="3722"/>
        <v>#DIV/0!</v>
      </c>
      <c r="HG189" s="13"/>
      <c r="HH189" s="13"/>
      <c r="HI189" s="25"/>
      <c r="HJ189" s="38"/>
      <c r="HK189" s="10">
        <f t="shared" si="3723"/>
        <v>0</v>
      </c>
      <c r="HL189" s="11">
        <f t="shared" si="3723"/>
        <v>0</v>
      </c>
      <c r="HM189" s="11">
        <f t="shared" si="3723"/>
        <v>3176</v>
      </c>
      <c r="HN189" s="11">
        <f t="shared" si="3723"/>
        <v>238</v>
      </c>
      <c r="HO189" s="11">
        <f t="shared" si="3724"/>
        <v>1312</v>
      </c>
      <c r="HP189" s="215">
        <f t="shared" si="3749"/>
        <v>0.41309823677581864</v>
      </c>
      <c r="HQ189" s="15">
        <f t="shared" si="3726"/>
        <v>150</v>
      </c>
      <c r="HR189" s="12">
        <f t="shared" si="3747"/>
        <v>0.11432926829268293</v>
      </c>
      <c r="HS189" s="16">
        <v>70</v>
      </c>
      <c r="HT189" s="17">
        <v>1112</v>
      </c>
      <c r="HU189" s="16">
        <f t="shared" si="3727"/>
        <v>84.756097560975604</v>
      </c>
      <c r="HV189" s="23">
        <v>4145</v>
      </c>
      <c r="HW189" s="22">
        <v>4560</v>
      </c>
    </row>
    <row r="190" spans="1:231" ht="18.75" x14ac:dyDescent="0.25">
      <c r="A190" s="226"/>
      <c r="B190" s="41">
        <f t="shared" si="3748"/>
        <v>44573</v>
      </c>
      <c r="C190" s="10"/>
      <c r="D190" s="11"/>
      <c r="E190" s="74">
        <f t="shared" si="3728"/>
        <v>763</v>
      </c>
      <c r="F190" s="74">
        <f t="shared" si="3728"/>
        <v>57</v>
      </c>
      <c r="G190" s="11">
        <v>272</v>
      </c>
      <c r="H190" s="12">
        <f t="shared" si="3671"/>
        <v>0.40366972477064222</v>
      </c>
      <c r="I190" s="11">
        <v>36</v>
      </c>
      <c r="J190" s="12">
        <f t="shared" si="3729"/>
        <v>0.11688311688311688</v>
      </c>
      <c r="K190" s="13"/>
      <c r="L190" s="11"/>
      <c r="M190" s="25">
        <v>4851.8604651162786</v>
      </c>
      <c r="N190" s="38">
        <v>4725</v>
      </c>
      <c r="O190" s="10">
        <v>1</v>
      </c>
      <c r="P190" s="11"/>
      <c r="Q190" s="74">
        <f t="shared" si="3730"/>
        <v>780</v>
      </c>
      <c r="R190" s="74">
        <f t="shared" si="3730"/>
        <v>59</v>
      </c>
      <c r="S190" s="11">
        <v>263</v>
      </c>
      <c r="T190" s="12">
        <f t="shared" si="3673"/>
        <v>0.36794871794871797</v>
      </c>
      <c r="U190" s="11">
        <v>24</v>
      </c>
      <c r="V190" s="12">
        <f t="shared" si="3674"/>
        <v>8.3623693379790948E-2</v>
      </c>
      <c r="W190" s="13"/>
      <c r="X190" s="11"/>
      <c r="Y190" s="25">
        <v>4829.0243902439024</v>
      </c>
      <c r="Z190" s="38">
        <v>4607.1428571428569</v>
      </c>
      <c r="AA190" s="10"/>
      <c r="AB190" s="11"/>
      <c r="AC190" s="74">
        <f t="shared" si="3731"/>
        <v>106</v>
      </c>
      <c r="AD190" s="74">
        <f t="shared" si="3731"/>
        <v>7</v>
      </c>
      <c r="AE190" s="11">
        <v>18</v>
      </c>
      <c r="AF190" s="12">
        <f t="shared" si="3676"/>
        <v>0.18867924528301888</v>
      </c>
      <c r="AG190" s="11">
        <v>2</v>
      </c>
      <c r="AH190" s="12">
        <f t="shared" si="3677"/>
        <v>0.1</v>
      </c>
      <c r="AI190" s="13"/>
      <c r="AJ190" s="11"/>
      <c r="AK190" s="25">
        <v>4671.25</v>
      </c>
      <c r="AL190" s="38">
        <v>4943.333333333333</v>
      </c>
      <c r="AM190" s="10"/>
      <c r="AN190" s="11"/>
      <c r="AO190" s="74">
        <f t="shared" si="3732"/>
        <v>768</v>
      </c>
      <c r="AP190" s="74">
        <f t="shared" si="3732"/>
        <v>58</v>
      </c>
      <c r="AQ190" s="11">
        <v>279</v>
      </c>
      <c r="AR190" s="12">
        <f t="shared" si="3679"/>
        <v>0.39583333333333331</v>
      </c>
      <c r="AS190" s="11">
        <v>25</v>
      </c>
      <c r="AT190" s="12">
        <f t="shared" si="3680"/>
        <v>8.2236842105263164E-2</v>
      </c>
      <c r="AU190" s="13"/>
      <c r="AV190" s="11"/>
      <c r="AW190" s="25">
        <v>4887.8571428571431</v>
      </c>
      <c r="AX190" s="38">
        <v>4929.2857142857147</v>
      </c>
      <c r="AY190" s="10"/>
      <c r="AZ190" s="11"/>
      <c r="BA190" s="74">
        <f t="shared" si="3733"/>
        <v>758</v>
      </c>
      <c r="BB190" s="74">
        <f t="shared" si="3733"/>
        <v>57</v>
      </c>
      <c r="BC190" s="11">
        <v>269</v>
      </c>
      <c r="BD190" s="12">
        <f t="shared" si="3682"/>
        <v>0.39182058047493401</v>
      </c>
      <c r="BE190" s="11">
        <v>28</v>
      </c>
      <c r="BF190" s="12">
        <f t="shared" si="3683"/>
        <v>9.4276094276094277E-2</v>
      </c>
      <c r="BG190" s="13"/>
      <c r="BH190" s="11"/>
      <c r="BI190" s="25">
        <v>5022.3255813953492</v>
      </c>
      <c r="BJ190" s="38">
        <v>5255.7142857142853</v>
      </c>
      <c r="BK190" s="10"/>
      <c r="BL190" s="11"/>
      <c r="BM190" s="74">
        <f t="shared" si="3734"/>
        <v>0</v>
      </c>
      <c r="BN190" s="74">
        <f t="shared" si="3734"/>
        <v>0</v>
      </c>
      <c r="BO190" s="11"/>
      <c r="BP190" s="12" t="e">
        <f t="shared" si="3685"/>
        <v>#DIV/0!</v>
      </c>
      <c r="BQ190" s="11"/>
      <c r="BR190" s="12" t="e">
        <f t="shared" si="3686"/>
        <v>#DIV/0!</v>
      </c>
      <c r="BS190" s="13"/>
      <c r="BT190" s="11"/>
      <c r="BU190" s="25"/>
      <c r="BV190" s="38"/>
      <c r="BW190" s="10"/>
      <c r="BX190" s="11"/>
      <c r="BY190" s="74">
        <f t="shared" si="3735"/>
        <v>0</v>
      </c>
      <c r="BZ190" s="74">
        <f t="shared" si="3735"/>
        <v>0</v>
      </c>
      <c r="CA190" s="11"/>
      <c r="CB190" s="12" t="e">
        <f t="shared" si="3688"/>
        <v>#DIV/0!</v>
      </c>
      <c r="CC190" s="11"/>
      <c r="CD190" s="12" t="e">
        <f t="shared" si="3689"/>
        <v>#DIV/0!</v>
      </c>
      <c r="CE190" s="13"/>
      <c r="CF190" s="11"/>
      <c r="CG190" s="25"/>
      <c r="CH190" s="38"/>
      <c r="CI190" s="10"/>
      <c r="CJ190" s="11"/>
      <c r="CK190" s="74">
        <f t="shared" si="3736"/>
        <v>0</v>
      </c>
      <c r="CL190" s="74">
        <f t="shared" si="3736"/>
        <v>0</v>
      </c>
      <c r="CM190" s="11"/>
      <c r="CN190" s="12" t="e">
        <f t="shared" si="3691"/>
        <v>#DIV/0!</v>
      </c>
      <c r="CO190" s="11"/>
      <c r="CP190" s="12" t="e">
        <f t="shared" si="3692"/>
        <v>#DIV/0!</v>
      </c>
      <c r="CQ190" s="13"/>
      <c r="CR190" s="11"/>
      <c r="CS190" s="25"/>
      <c r="CT190" s="38"/>
      <c r="CU190" s="10"/>
      <c r="CV190" s="11"/>
      <c r="CW190" s="74">
        <f t="shared" si="3737"/>
        <v>0</v>
      </c>
      <c r="CX190" s="74">
        <f t="shared" si="3737"/>
        <v>0</v>
      </c>
      <c r="CY190" s="11"/>
      <c r="CZ190" s="12" t="e">
        <f t="shared" si="3694"/>
        <v>#DIV/0!</v>
      </c>
      <c r="DA190" s="11"/>
      <c r="DB190" s="12" t="e">
        <f t="shared" si="3695"/>
        <v>#DIV/0!</v>
      </c>
      <c r="DC190" s="13"/>
      <c r="DD190" s="11"/>
      <c r="DE190" s="25"/>
      <c r="DF190" s="38"/>
      <c r="DG190" s="10"/>
      <c r="DH190" s="11"/>
      <c r="DI190" s="74">
        <f t="shared" si="3738"/>
        <v>0</v>
      </c>
      <c r="DJ190" s="74">
        <f t="shared" si="3738"/>
        <v>0</v>
      </c>
      <c r="DK190" s="11"/>
      <c r="DL190" s="12" t="e">
        <f t="shared" si="3697"/>
        <v>#DIV/0!</v>
      </c>
      <c r="DM190" s="11"/>
      <c r="DN190" s="12" t="e">
        <f t="shared" si="3698"/>
        <v>#DIV/0!</v>
      </c>
      <c r="DO190" s="13"/>
      <c r="DP190" s="11"/>
      <c r="DQ190" s="25"/>
      <c r="DR190" s="38"/>
      <c r="DS190" s="10"/>
      <c r="DT190" s="11"/>
      <c r="DU190" s="74">
        <f t="shared" si="3739"/>
        <v>0</v>
      </c>
      <c r="DV190" s="74">
        <f t="shared" si="3739"/>
        <v>0</v>
      </c>
      <c r="DW190" s="11"/>
      <c r="DX190" s="12" t="e">
        <f t="shared" si="3700"/>
        <v>#DIV/0!</v>
      </c>
      <c r="DY190" s="11"/>
      <c r="DZ190" s="12" t="e">
        <f t="shared" si="3701"/>
        <v>#DIV/0!</v>
      </c>
      <c r="EA190" s="13"/>
      <c r="EB190" s="11"/>
      <c r="EC190" s="25"/>
      <c r="ED190" s="38"/>
      <c r="EE190" s="10"/>
      <c r="EF190" s="11"/>
      <c r="EG190" s="74">
        <f t="shared" si="3740"/>
        <v>0</v>
      </c>
      <c r="EH190" s="74">
        <f t="shared" si="3740"/>
        <v>0</v>
      </c>
      <c r="EI190" s="11"/>
      <c r="EJ190" s="12" t="e">
        <f t="shared" si="3703"/>
        <v>#DIV/0!</v>
      </c>
      <c r="EK190" s="11"/>
      <c r="EL190" s="12" t="e">
        <f t="shared" si="3704"/>
        <v>#DIV/0!</v>
      </c>
      <c r="EM190" s="13"/>
      <c r="EN190" s="11"/>
      <c r="EO190" s="25"/>
      <c r="EP190" s="38"/>
      <c r="EQ190" s="10"/>
      <c r="ER190" s="11"/>
      <c r="ES190" s="74">
        <f t="shared" si="3741"/>
        <v>0</v>
      </c>
      <c r="ET190" s="74">
        <f t="shared" si="3741"/>
        <v>0</v>
      </c>
      <c r="EU190" s="11"/>
      <c r="EV190" s="12" t="e">
        <f t="shared" si="3706"/>
        <v>#DIV/0!</v>
      </c>
      <c r="EW190" s="11"/>
      <c r="EX190" s="12" t="e">
        <f t="shared" si="3707"/>
        <v>#DIV/0!</v>
      </c>
      <c r="EY190" s="13"/>
      <c r="EZ190" s="11"/>
      <c r="FA190" s="25"/>
      <c r="FB190" s="38"/>
      <c r="FC190" s="10"/>
      <c r="FD190" s="11"/>
      <c r="FE190" s="74">
        <f t="shared" si="3742"/>
        <v>0</v>
      </c>
      <c r="FF190" s="74">
        <f t="shared" si="3742"/>
        <v>0</v>
      </c>
      <c r="FG190" s="11"/>
      <c r="FH190" s="12" t="e">
        <f t="shared" si="3709"/>
        <v>#DIV/0!</v>
      </c>
      <c r="FI190" s="11"/>
      <c r="FJ190" s="12" t="e">
        <f t="shared" si="3710"/>
        <v>#DIV/0!</v>
      </c>
      <c r="FK190" s="13"/>
      <c r="FL190" s="11"/>
      <c r="FM190" s="25"/>
      <c r="FN190" s="38"/>
      <c r="FO190" s="10"/>
      <c r="FP190" s="11"/>
      <c r="FQ190" s="74">
        <f t="shared" si="3743"/>
        <v>0</v>
      </c>
      <c r="FR190" s="74">
        <f t="shared" si="3743"/>
        <v>0</v>
      </c>
      <c r="FS190" s="11"/>
      <c r="FT190" s="12" t="e">
        <f t="shared" si="3712"/>
        <v>#DIV/0!</v>
      </c>
      <c r="FU190" s="11"/>
      <c r="FV190" s="12" t="e">
        <f t="shared" si="3713"/>
        <v>#DIV/0!</v>
      </c>
      <c r="FW190" s="13"/>
      <c r="FX190" s="11"/>
      <c r="FY190" s="25"/>
      <c r="FZ190" s="38"/>
      <c r="GA190" s="10"/>
      <c r="GB190" s="11"/>
      <c r="GC190" s="74">
        <f t="shared" si="3744"/>
        <v>0</v>
      </c>
      <c r="GD190" s="74">
        <f t="shared" si="3744"/>
        <v>0</v>
      </c>
      <c r="GE190" s="11"/>
      <c r="GF190" s="12" t="e">
        <f t="shared" si="3715"/>
        <v>#DIV/0!</v>
      </c>
      <c r="GG190" s="11"/>
      <c r="GH190" s="12" t="e">
        <f t="shared" si="3716"/>
        <v>#DIV/0!</v>
      </c>
      <c r="GI190" s="13"/>
      <c r="GJ190" s="11"/>
      <c r="GK190" s="25"/>
      <c r="GL190" s="38"/>
      <c r="GM190" s="10"/>
      <c r="GN190" s="11"/>
      <c r="GO190" s="74">
        <f t="shared" si="3745"/>
        <v>0</v>
      </c>
      <c r="GP190" s="74">
        <f t="shared" si="3745"/>
        <v>0</v>
      </c>
      <c r="GQ190" s="11"/>
      <c r="GR190" s="12" t="e">
        <f t="shared" si="3718"/>
        <v>#DIV/0!</v>
      </c>
      <c r="GS190" s="11"/>
      <c r="GT190" s="12" t="e">
        <f t="shared" si="3719"/>
        <v>#DIV/0!</v>
      </c>
      <c r="GU190" s="13"/>
      <c r="GV190" s="11"/>
      <c r="GW190" s="25"/>
      <c r="GX190" s="38"/>
      <c r="GY190" s="10"/>
      <c r="GZ190" s="11"/>
      <c r="HA190" s="74">
        <f t="shared" si="3746"/>
        <v>0</v>
      </c>
      <c r="HB190" s="74">
        <f t="shared" si="3746"/>
        <v>0</v>
      </c>
      <c r="HC190" s="11"/>
      <c r="HD190" s="12" t="e">
        <f t="shared" si="3721"/>
        <v>#DIV/0!</v>
      </c>
      <c r="HE190" s="11"/>
      <c r="HF190" s="12" t="e">
        <f t="shared" si="3722"/>
        <v>#DIV/0!</v>
      </c>
      <c r="HG190" s="13"/>
      <c r="HH190" s="11"/>
      <c r="HI190" s="25"/>
      <c r="HJ190" s="38"/>
      <c r="HK190" s="10">
        <f t="shared" si="3723"/>
        <v>1</v>
      </c>
      <c r="HL190" s="11">
        <f t="shared" si="3723"/>
        <v>0</v>
      </c>
      <c r="HM190" s="11">
        <f t="shared" si="3723"/>
        <v>3175</v>
      </c>
      <c r="HN190" s="11">
        <f t="shared" si="3723"/>
        <v>238</v>
      </c>
      <c r="HO190" s="11">
        <f t="shared" si="3724"/>
        <v>1216</v>
      </c>
      <c r="HP190" s="215">
        <f t="shared" si="3749"/>
        <v>0.38299212598425197</v>
      </c>
      <c r="HQ190" s="15">
        <f t="shared" si="3726"/>
        <v>115</v>
      </c>
      <c r="HR190" s="12">
        <f t="shared" si="3747"/>
        <v>9.4572368421052627E-2</v>
      </c>
      <c r="HS190" s="16">
        <v>72</v>
      </c>
      <c r="HT190" s="17">
        <v>1054</v>
      </c>
      <c r="HU190" s="16">
        <f t="shared" si="3727"/>
        <v>86.67763157894737</v>
      </c>
      <c r="HV190" s="23">
        <v>4888.3615819209035</v>
      </c>
      <c r="HW190" s="22">
        <v>4882.5423728813557</v>
      </c>
    </row>
    <row r="191" spans="1:231" ht="18.75" x14ac:dyDescent="0.25">
      <c r="A191" s="226"/>
      <c r="B191" s="41">
        <f t="shared" si="3748"/>
        <v>44574</v>
      </c>
      <c r="C191" s="10"/>
      <c r="D191" s="11"/>
      <c r="E191" s="74">
        <f>E190-C191</f>
        <v>763</v>
      </c>
      <c r="F191" s="74">
        <f>F190-D191</f>
        <v>57</v>
      </c>
      <c r="G191" s="11">
        <v>300</v>
      </c>
      <c r="H191" s="12">
        <f t="shared" si="3671"/>
        <v>0.42726081258191351</v>
      </c>
      <c r="I191" s="11">
        <v>26</v>
      </c>
      <c r="J191" s="12">
        <f t="shared" si="3729"/>
        <v>7.9754601226993863E-2</v>
      </c>
      <c r="K191" s="13"/>
      <c r="L191" s="11"/>
      <c r="M191" s="39">
        <v>88.372093023255815</v>
      </c>
      <c r="N191" s="43">
        <v>92.857142857142861</v>
      </c>
      <c r="O191" s="10">
        <v>2</v>
      </c>
      <c r="P191" s="11"/>
      <c r="Q191" s="74">
        <f t="shared" si="3730"/>
        <v>778</v>
      </c>
      <c r="R191" s="74">
        <f t="shared" si="3730"/>
        <v>59</v>
      </c>
      <c r="S191" s="11">
        <v>275</v>
      </c>
      <c r="T191" s="12">
        <f t="shared" si="3673"/>
        <v>0.38817480719794345</v>
      </c>
      <c r="U191" s="11">
        <v>27</v>
      </c>
      <c r="V191" s="12">
        <f t="shared" si="3674"/>
        <v>8.9403973509933773E-2</v>
      </c>
      <c r="W191" s="13"/>
      <c r="X191" s="11"/>
      <c r="Y191" s="39">
        <v>92.682926829268297</v>
      </c>
      <c r="Z191" s="43">
        <v>92.857142857142861</v>
      </c>
      <c r="AA191" s="10">
        <v>3</v>
      </c>
      <c r="AB191" s="11"/>
      <c r="AC191" s="74">
        <f t="shared" si="3731"/>
        <v>103</v>
      </c>
      <c r="AD191" s="74">
        <f t="shared" si="3731"/>
        <v>7</v>
      </c>
      <c r="AE191" s="11">
        <v>27</v>
      </c>
      <c r="AF191" s="12">
        <f t="shared" si="3676"/>
        <v>0.31067961165048541</v>
      </c>
      <c r="AG191" s="11">
        <v>5</v>
      </c>
      <c r="AH191" s="12">
        <f t="shared" si="3677"/>
        <v>0.15625</v>
      </c>
      <c r="AI191" s="13"/>
      <c r="AJ191" s="11"/>
      <c r="AK191" s="39">
        <v>75</v>
      </c>
      <c r="AL191" s="43">
        <v>100</v>
      </c>
      <c r="AM191" s="10"/>
      <c r="AN191" s="11"/>
      <c r="AO191" s="74">
        <f t="shared" si="3732"/>
        <v>768</v>
      </c>
      <c r="AP191" s="74">
        <f t="shared" si="3732"/>
        <v>58</v>
      </c>
      <c r="AQ191" s="11">
        <v>297</v>
      </c>
      <c r="AR191" s="12">
        <f t="shared" si="3679"/>
        <v>0.42447916666666669</v>
      </c>
      <c r="AS191" s="11">
        <v>29</v>
      </c>
      <c r="AT191" s="12">
        <f t="shared" si="3680"/>
        <v>8.8957055214723926E-2</v>
      </c>
      <c r="AU191" s="13"/>
      <c r="AV191" s="11"/>
      <c r="AW191" s="39">
        <v>97.61904761904762</v>
      </c>
      <c r="AX191" s="43">
        <v>92.857142857142861</v>
      </c>
      <c r="AY191" s="10"/>
      <c r="AZ191" s="11"/>
      <c r="BA191" s="74">
        <f t="shared" si="3733"/>
        <v>758</v>
      </c>
      <c r="BB191" s="74">
        <f t="shared" si="3733"/>
        <v>57</v>
      </c>
      <c r="BC191" s="11">
        <v>265</v>
      </c>
      <c r="BD191" s="12">
        <f t="shared" si="3682"/>
        <v>0.41029023746701848</v>
      </c>
      <c r="BE191" s="11">
        <v>46</v>
      </c>
      <c r="BF191" s="12">
        <f t="shared" si="3683"/>
        <v>0.14790996784565916</v>
      </c>
      <c r="BG191" s="13"/>
      <c r="BH191" s="11"/>
      <c r="BI191" s="39">
        <v>90.697674418604649</v>
      </c>
      <c r="BJ191" s="43">
        <v>100</v>
      </c>
      <c r="BK191" s="10"/>
      <c r="BL191" s="11"/>
      <c r="BM191" s="74">
        <f t="shared" si="3734"/>
        <v>0</v>
      </c>
      <c r="BN191" s="74">
        <f t="shared" si="3734"/>
        <v>0</v>
      </c>
      <c r="BO191" s="11"/>
      <c r="BP191" s="12" t="e">
        <f t="shared" si="3685"/>
        <v>#DIV/0!</v>
      </c>
      <c r="BQ191" s="11"/>
      <c r="BR191" s="12" t="e">
        <f t="shared" si="3686"/>
        <v>#DIV/0!</v>
      </c>
      <c r="BS191" s="13"/>
      <c r="BT191" s="11"/>
      <c r="BU191" s="39"/>
      <c r="BV191" s="43"/>
      <c r="BW191" s="10"/>
      <c r="BX191" s="11"/>
      <c r="BY191" s="74">
        <f t="shared" si="3735"/>
        <v>0</v>
      </c>
      <c r="BZ191" s="74">
        <f t="shared" si="3735"/>
        <v>0</v>
      </c>
      <c r="CA191" s="11"/>
      <c r="CB191" s="12" t="e">
        <f t="shared" si="3688"/>
        <v>#DIV/0!</v>
      </c>
      <c r="CC191" s="11"/>
      <c r="CD191" s="12" t="e">
        <f t="shared" si="3689"/>
        <v>#DIV/0!</v>
      </c>
      <c r="CE191" s="13"/>
      <c r="CF191" s="11"/>
      <c r="CG191" s="39"/>
      <c r="CH191" s="43"/>
      <c r="CI191" s="10"/>
      <c r="CJ191" s="11"/>
      <c r="CK191" s="74">
        <f t="shared" si="3736"/>
        <v>0</v>
      </c>
      <c r="CL191" s="74">
        <f t="shared" si="3736"/>
        <v>0</v>
      </c>
      <c r="CM191" s="11"/>
      <c r="CN191" s="12" t="e">
        <f t="shared" si="3691"/>
        <v>#DIV/0!</v>
      </c>
      <c r="CO191" s="11"/>
      <c r="CP191" s="12" t="e">
        <f t="shared" si="3692"/>
        <v>#DIV/0!</v>
      </c>
      <c r="CQ191" s="13"/>
      <c r="CR191" s="11"/>
      <c r="CS191" s="39"/>
      <c r="CT191" s="43"/>
      <c r="CU191" s="10"/>
      <c r="CV191" s="11"/>
      <c r="CW191" s="74">
        <f t="shared" si="3737"/>
        <v>0</v>
      </c>
      <c r="CX191" s="74">
        <f t="shared" si="3737"/>
        <v>0</v>
      </c>
      <c r="CY191" s="11"/>
      <c r="CZ191" s="12" t="e">
        <f t="shared" si="3694"/>
        <v>#DIV/0!</v>
      </c>
      <c r="DA191" s="11"/>
      <c r="DB191" s="12" t="e">
        <f t="shared" si="3695"/>
        <v>#DIV/0!</v>
      </c>
      <c r="DC191" s="13"/>
      <c r="DD191" s="11"/>
      <c r="DE191" s="39"/>
      <c r="DF191" s="43"/>
      <c r="DG191" s="10"/>
      <c r="DH191" s="11"/>
      <c r="DI191" s="74">
        <f t="shared" si="3738"/>
        <v>0</v>
      </c>
      <c r="DJ191" s="74">
        <f t="shared" si="3738"/>
        <v>0</v>
      </c>
      <c r="DK191" s="11"/>
      <c r="DL191" s="12" t="e">
        <f t="shared" si="3697"/>
        <v>#DIV/0!</v>
      </c>
      <c r="DM191" s="11"/>
      <c r="DN191" s="12" t="e">
        <f t="shared" si="3698"/>
        <v>#DIV/0!</v>
      </c>
      <c r="DO191" s="13"/>
      <c r="DP191" s="11"/>
      <c r="DQ191" s="39"/>
      <c r="DR191" s="43"/>
      <c r="DS191" s="10"/>
      <c r="DT191" s="11"/>
      <c r="DU191" s="74">
        <f t="shared" si="3739"/>
        <v>0</v>
      </c>
      <c r="DV191" s="74">
        <f t="shared" si="3739"/>
        <v>0</v>
      </c>
      <c r="DW191" s="11"/>
      <c r="DX191" s="12" t="e">
        <f t="shared" si="3700"/>
        <v>#DIV/0!</v>
      </c>
      <c r="DY191" s="11"/>
      <c r="DZ191" s="12" t="e">
        <f t="shared" si="3701"/>
        <v>#DIV/0!</v>
      </c>
      <c r="EA191" s="13"/>
      <c r="EB191" s="11"/>
      <c r="EC191" s="39"/>
      <c r="ED191" s="43"/>
      <c r="EE191" s="10"/>
      <c r="EF191" s="11"/>
      <c r="EG191" s="74">
        <f t="shared" si="3740"/>
        <v>0</v>
      </c>
      <c r="EH191" s="74">
        <f t="shared" si="3740"/>
        <v>0</v>
      </c>
      <c r="EI191" s="11"/>
      <c r="EJ191" s="12" t="e">
        <f t="shared" si="3703"/>
        <v>#DIV/0!</v>
      </c>
      <c r="EK191" s="11"/>
      <c r="EL191" s="12" t="e">
        <f t="shared" si="3704"/>
        <v>#DIV/0!</v>
      </c>
      <c r="EM191" s="13"/>
      <c r="EN191" s="11"/>
      <c r="EO191" s="39"/>
      <c r="EP191" s="43"/>
      <c r="EQ191" s="10"/>
      <c r="ER191" s="11"/>
      <c r="ES191" s="74">
        <f t="shared" si="3741"/>
        <v>0</v>
      </c>
      <c r="ET191" s="74">
        <f t="shared" si="3741"/>
        <v>0</v>
      </c>
      <c r="EU191" s="11"/>
      <c r="EV191" s="12" t="e">
        <f t="shared" si="3706"/>
        <v>#DIV/0!</v>
      </c>
      <c r="EW191" s="11"/>
      <c r="EX191" s="12" t="e">
        <f t="shared" si="3707"/>
        <v>#DIV/0!</v>
      </c>
      <c r="EY191" s="13"/>
      <c r="EZ191" s="11"/>
      <c r="FA191" s="39"/>
      <c r="FB191" s="43"/>
      <c r="FC191" s="10"/>
      <c r="FD191" s="11"/>
      <c r="FE191" s="74">
        <f t="shared" si="3742"/>
        <v>0</v>
      </c>
      <c r="FF191" s="74">
        <f t="shared" si="3742"/>
        <v>0</v>
      </c>
      <c r="FG191" s="11"/>
      <c r="FH191" s="12" t="e">
        <f t="shared" si="3709"/>
        <v>#DIV/0!</v>
      </c>
      <c r="FI191" s="11"/>
      <c r="FJ191" s="12" t="e">
        <f t="shared" si="3710"/>
        <v>#DIV/0!</v>
      </c>
      <c r="FK191" s="13"/>
      <c r="FL191" s="11"/>
      <c r="FM191" s="39"/>
      <c r="FN191" s="43"/>
      <c r="FO191" s="10"/>
      <c r="FP191" s="11"/>
      <c r="FQ191" s="74">
        <f t="shared" si="3743"/>
        <v>0</v>
      </c>
      <c r="FR191" s="74">
        <f t="shared" si="3743"/>
        <v>0</v>
      </c>
      <c r="FS191" s="11"/>
      <c r="FT191" s="12" t="e">
        <f t="shared" si="3712"/>
        <v>#DIV/0!</v>
      </c>
      <c r="FU191" s="11"/>
      <c r="FV191" s="12" t="e">
        <f t="shared" si="3713"/>
        <v>#DIV/0!</v>
      </c>
      <c r="FW191" s="13"/>
      <c r="FX191" s="11"/>
      <c r="FY191" s="39"/>
      <c r="FZ191" s="43"/>
      <c r="GA191" s="10"/>
      <c r="GB191" s="11"/>
      <c r="GC191" s="74">
        <f t="shared" si="3744"/>
        <v>0</v>
      </c>
      <c r="GD191" s="74">
        <f t="shared" si="3744"/>
        <v>0</v>
      </c>
      <c r="GE191" s="11"/>
      <c r="GF191" s="12" t="e">
        <f t="shared" si="3715"/>
        <v>#DIV/0!</v>
      </c>
      <c r="GG191" s="11"/>
      <c r="GH191" s="12" t="e">
        <f t="shared" si="3716"/>
        <v>#DIV/0!</v>
      </c>
      <c r="GI191" s="13"/>
      <c r="GJ191" s="11"/>
      <c r="GK191" s="39"/>
      <c r="GL191" s="43"/>
      <c r="GM191" s="10"/>
      <c r="GN191" s="11"/>
      <c r="GO191" s="74">
        <f t="shared" si="3745"/>
        <v>0</v>
      </c>
      <c r="GP191" s="74">
        <f t="shared" si="3745"/>
        <v>0</v>
      </c>
      <c r="GQ191" s="11"/>
      <c r="GR191" s="12" t="e">
        <f t="shared" si="3718"/>
        <v>#DIV/0!</v>
      </c>
      <c r="GS191" s="11"/>
      <c r="GT191" s="12" t="e">
        <f t="shared" si="3719"/>
        <v>#DIV/0!</v>
      </c>
      <c r="GU191" s="13"/>
      <c r="GV191" s="11"/>
      <c r="GW191" s="39"/>
      <c r="GX191" s="43"/>
      <c r="GY191" s="10"/>
      <c r="GZ191" s="11"/>
      <c r="HA191" s="74">
        <f t="shared" si="3746"/>
        <v>0</v>
      </c>
      <c r="HB191" s="74">
        <f t="shared" si="3746"/>
        <v>0</v>
      </c>
      <c r="HC191" s="11"/>
      <c r="HD191" s="12" t="e">
        <f t="shared" si="3721"/>
        <v>#DIV/0!</v>
      </c>
      <c r="HE191" s="11"/>
      <c r="HF191" s="12" t="e">
        <f t="shared" si="3722"/>
        <v>#DIV/0!</v>
      </c>
      <c r="HG191" s="13"/>
      <c r="HH191" s="11"/>
      <c r="HI191" s="39"/>
      <c r="HJ191" s="43"/>
      <c r="HK191" s="10">
        <f t="shared" si="3723"/>
        <v>5</v>
      </c>
      <c r="HL191" s="11">
        <f t="shared" si="3723"/>
        <v>0</v>
      </c>
      <c r="HM191" s="11">
        <f t="shared" si="3723"/>
        <v>3170</v>
      </c>
      <c r="HN191" s="11">
        <f t="shared" si="3723"/>
        <v>238</v>
      </c>
      <c r="HO191" s="11">
        <f t="shared" si="3724"/>
        <v>1297</v>
      </c>
      <c r="HP191" s="215">
        <f t="shared" si="3749"/>
        <v>0.40914826498422713</v>
      </c>
      <c r="HQ191" s="15">
        <f t="shared" si="3726"/>
        <v>133</v>
      </c>
      <c r="HR191" s="12">
        <f t="shared" si="3747"/>
        <v>0.10254433307632999</v>
      </c>
      <c r="HS191" s="16">
        <v>71.099999999999994</v>
      </c>
      <c r="HT191" s="17">
        <v>1125</v>
      </c>
      <c r="HU191" s="16">
        <f t="shared" si="3727"/>
        <v>86.738627602158829</v>
      </c>
      <c r="HV191" s="23">
        <v>90.395480225988706</v>
      </c>
      <c r="HW191" s="22">
        <v>89.830508474576277</v>
      </c>
    </row>
    <row r="192" spans="1:231" ht="19.5" thickBot="1" x14ac:dyDescent="0.3">
      <c r="A192" s="226"/>
      <c r="B192" s="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2120</v>
      </c>
      <c r="H192" s="28">
        <f>((G192+I192)/7)/E191</f>
        <v>0.43381389252948888</v>
      </c>
      <c r="I192" s="27">
        <f>SUM(I185:I191)</f>
        <v>197</v>
      </c>
      <c r="J192" s="28">
        <f>(I192/(I192+G192))</f>
        <v>8.5023737591713416E-2</v>
      </c>
      <c r="K192" s="27"/>
      <c r="L192" s="27"/>
      <c r="M192" s="29">
        <f>M190/M189*100-100</f>
        <v>17.053328470839048</v>
      </c>
      <c r="N192" s="72">
        <f>N190/N189*100-100</f>
        <v>3.6184210526315752</v>
      </c>
      <c r="O192" s="26">
        <f t="shared" ref="O192:P192" si="3750">SUM(O185:O191)</f>
        <v>3</v>
      </c>
      <c r="P192" s="27">
        <f t="shared" si="3750"/>
        <v>0</v>
      </c>
      <c r="Q192" s="27"/>
      <c r="R192" s="27"/>
      <c r="S192" s="27">
        <f t="shared" ref="S192" si="3751">SUM(S185:S191)</f>
        <v>2028</v>
      </c>
      <c r="T192" s="28">
        <f t="shared" ref="T192" si="3752">((S192+U192)/7)/Q191</f>
        <v>0.40708777084098424</v>
      </c>
      <c r="U192" s="27">
        <f t="shared" ref="U192" si="3753">SUM(U185:U191)</f>
        <v>189</v>
      </c>
      <c r="V192" s="28">
        <f t="shared" ref="V192" si="3754">(U192/(U192+S192))</f>
        <v>8.5250338294993233E-2</v>
      </c>
      <c r="W192" s="27"/>
      <c r="X192" s="27"/>
      <c r="Y192" s="29">
        <f t="shared" ref="Y192:Z192" si="3755">Y190/Y189*100-100</f>
        <v>16.502397834593552</v>
      </c>
      <c r="Z192" s="72">
        <f t="shared" si="3755"/>
        <v>1.0338345864661562</v>
      </c>
      <c r="AA192" s="26">
        <f t="shared" ref="AA192:AB192" si="3756">SUM(AA185:AA191)</f>
        <v>11</v>
      </c>
      <c r="AB192" s="27">
        <f t="shared" si="3756"/>
        <v>0</v>
      </c>
      <c r="AC192" s="27"/>
      <c r="AD192" s="27"/>
      <c r="AE192" s="27">
        <f t="shared" ref="AE192" si="3757">SUM(AE185:AE191)</f>
        <v>129</v>
      </c>
      <c r="AF192" s="28">
        <f t="shared" ref="AF192" si="3758">((AE192+AG192)/7)/AC191</f>
        <v>0.20388349514563106</v>
      </c>
      <c r="AG192" s="27">
        <f t="shared" ref="AG192" si="3759">SUM(AG185:AG191)</f>
        <v>18</v>
      </c>
      <c r="AH192" s="28">
        <f t="shared" ref="AH192" si="3760">(AG192/(AG192+AE192))</f>
        <v>0.12244897959183673</v>
      </c>
      <c r="AI192" s="27"/>
      <c r="AJ192" s="27"/>
      <c r="AK192" s="29">
        <f t="shared" ref="AK192:AL192" si="3761">AK190/AK189*100-100</f>
        <v>12.696019300361883</v>
      </c>
      <c r="AL192" s="72">
        <f t="shared" si="3761"/>
        <v>8.406432748538009</v>
      </c>
      <c r="AM192" s="26">
        <f t="shared" ref="AM192:AN192" si="3762">SUM(AM185:AM191)</f>
        <v>0</v>
      </c>
      <c r="AN192" s="27">
        <f t="shared" si="3762"/>
        <v>0</v>
      </c>
      <c r="AO192" s="27"/>
      <c r="AP192" s="27"/>
      <c r="AQ192" s="27">
        <f t="shared" ref="AQ192" si="3763">SUM(AQ185:AQ191)</f>
        <v>2108</v>
      </c>
      <c r="AR192" s="28">
        <f t="shared" ref="AR192" si="3764">((AQ192+AS192)/7)/AO191</f>
        <v>0.42838541666666669</v>
      </c>
      <c r="AS192" s="27">
        <f t="shared" ref="AS192" si="3765">SUM(AS185:AS191)</f>
        <v>195</v>
      </c>
      <c r="AT192" s="28">
        <f t="shared" ref="AT192" si="3766">(AS192/(AS192+AQ192))</f>
        <v>8.4672166739036034E-2</v>
      </c>
      <c r="AU192" s="27"/>
      <c r="AV192" s="27"/>
      <c r="AW192" s="29">
        <f t="shared" ref="AW192:AX192" si="3767">AW190/AW189*100-100</f>
        <v>17.921764604514905</v>
      </c>
      <c r="AX192" s="72">
        <f t="shared" si="3767"/>
        <v>8.0983709273183138</v>
      </c>
      <c r="AY192" s="26">
        <f t="shared" ref="AY192:AZ192" si="3768">SUM(AY185:AY191)</f>
        <v>1</v>
      </c>
      <c r="AZ192" s="27">
        <f t="shared" si="3768"/>
        <v>0</v>
      </c>
      <c r="BA192" s="27"/>
      <c r="BB192" s="27"/>
      <c r="BC192" s="27">
        <f t="shared" ref="BC192" si="3769">SUM(BC185:BC191)</f>
        <v>1892</v>
      </c>
      <c r="BD192" s="28">
        <f t="shared" ref="BD192" si="3770">((BC192+BE192)/7)/BA191</f>
        <v>0.4008669430833019</v>
      </c>
      <c r="BE192" s="27">
        <f t="shared" ref="BE192" si="3771">SUM(BE185:BE191)</f>
        <v>235</v>
      </c>
      <c r="BF192" s="28">
        <f t="shared" ref="BF192" si="3772">(BE192/(BE192+BC192))</f>
        <v>0.11048425011753643</v>
      </c>
      <c r="BG192" s="27"/>
      <c r="BH192" s="27"/>
      <c r="BI192" s="29">
        <f t="shared" ref="BI192:BJ192" si="3773">BI190/BI189*100-100</f>
        <v>21.165876511347378</v>
      </c>
      <c r="BJ192" s="72">
        <f t="shared" si="3773"/>
        <v>15.256892230576426</v>
      </c>
      <c r="BK192" s="26">
        <f t="shared" ref="BK192:BL192" si="3774">SUM(BK185:BK191)</f>
        <v>0</v>
      </c>
      <c r="BL192" s="27">
        <f t="shared" si="3774"/>
        <v>0</v>
      </c>
      <c r="BM192" s="27"/>
      <c r="BN192" s="27"/>
      <c r="BO192" s="27">
        <f t="shared" ref="BO192" si="3775">SUM(BO185:BO191)</f>
        <v>0</v>
      </c>
      <c r="BP192" s="28" t="e">
        <f t="shared" ref="BP192" si="3776">((BO192+BQ192)/7)/BM191</f>
        <v>#DIV/0!</v>
      </c>
      <c r="BQ192" s="27">
        <f t="shared" ref="BQ192" si="3777">SUM(BQ185:BQ191)</f>
        <v>0</v>
      </c>
      <c r="BR192" s="28" t="e">
        <f t="shared" ref="BR192" si="3778">(BQ192/(BQ192+BO192))</f>
        <v>#DIV/0!</v>
      </c>
      <c r="BS192" s="27"/>
      <c r="BT192" s="27"/>
      <c r="BU192" s="29" t="e">
        <f t="shared" ref="BU192:BV192" si="3779">BU190/BU189*100-100</f>
        <v>#DIV/0!</v>
      </c>
      <c r="BV192" s="72" t="e">
        <f t="shared" si="3779"/>
        <v>#DIV/0!</v>
      </c>
      <c r="BW192" s="26">
        <f t="shared" ref="BW192:BX192" si="3780">SUM(BW185:BW191)</f>
        <v>0</v>
      </c>
      <c r="BX192" s="27">
        <f t="shared" si="3780"/>
        <v>0</v>
      </c>
      <c r="BY192" s="27"/>
      <c r="BZ192" s="27"/>
      <c r="CA192" s="27">
        <f t="shared" ref="CA192" si="3781">SUM(CA185:CA191)</f>
        <v>0</v>
      </c>
      <c r="CB192" s="28" t="e">
        <f t="shared" ref="CB192" si="3782">((CA192+CC192)/7)/BY191</f>
        <v>#DIV/0!</v>
      </c>
      <c r="CC192" s="27">
        <f t="shared" ref="CC192" si="3783">SUM(CC185:CC191)</f>
        <v>0</v>
      </c>
      <c r="CD192" s="28" t="e">
        <f t="shared" ref="CD192" si="3784">(CC192/(CC192+CA192))</f>
        <v>#DIV/0!</v>
      </c>
      <c r="CE192" s="27"/>
      <c r="CF192" s="27"/>
      <c r="CG192" s="29" t="e">
        <f t="shared" ref="CG192:CH192" si="3785">CG190/CG189*100-100</f>
        <v>#DIV/0!</v>
      </c>
      <c r="CH192" s="72" t="e">
        <f t="shared" si="3785"/>
        <v>#DIV/0!</v>
      </c>
      <c r="CI192" s="26">
        <f t="shared" ref="CI192:CJ192" si="3786">SUM(CI185:CI191)</f>
        <v>0</v>
      </c>
      <c r="CJ192" s="27">
        <f t="shared" si="3786"/>
        <v>0</v>
      </c>
      <c r="CK192" s="27"/>
      <c r="CL192" s="27"/>
      <c r="CM192" s="27">
        <f t="shared" ref="CM192" si="3787">SUM(CM185:CM191)</f>
        <v>0</v>
      </c>
      <c r="CN192" s="28" t="e">
        <f t="shared" ref="CN192" si="3788">((CM192+CO192)/7)/CK191</f>
        <v>#DIV/0!</v>
      </c>
      <c r="CO192" s="27">
        <f t="shared" ref="CO192" si="3789">SUM(CO185:CO191)</f>
        <v>0</v>
      </c>
      <c r="CP192" s="28" t="e">
        <f t="shared" ref="CP192" si="3790">(CO192/(CO192+CM192))</f>
        <v>#DIV/0!</v>
      </c>
      <c r="CQ192" s="27"/>
      <c r="CR192" s="27"/>
      <c r="CS192" s="29" t="e">
        <f t="shared" ref="CS192:CT192" si="3791">CS190/CS189*100-100</f>
        <v>#DIV/0!</v>
      </c>
      <c r="CT192" s="72" t="e">
        <f t="shared" si="3791"/>
        <v>#DIV/0!</v>
      </c>
      <c r="CU192" s="26">
        <f t="shared" ref="CU192:CV192" si="3792">SUM(CU185:CU191)</f>
        <v>0</v>
      </c>
      <c r="CV192" s="27">
        <f t="shared" si="3792"/>
        <v>0</v>
      </c>
      <c r="CW192" s="27"/>
      <c r="CX192" s="27"/>
      <c r="CY192" s="27">
        <f t="shared" ref="CY192" si="3793">SUM(CY185:CY191)</f>
        <v>0</v>
      </c>
      <c r="CZ192" s="28" t="e">
        <f t="shared" ref="CZ192" si="3794">((CY192+DA192)/7)/CW191</f>
        <v>#DIV/0!</v>
      </c>
      <c r="DA192" s="27">
        <f t="shared" ref="DA192" si="3795">SUM(DA185:DA191)</f>
        <v>0</v>
      </c>
      <c r="DB192" s="28" t="e">
        <f t="shared" ref="DB192" si="3796">(DA192/(DA192+CY192))</f>
        <v>#DIV/0!</v>
      </c>
      <c r="DC192" s="27"/>
      <c r="DD192" s="27"/>
      <c r="DE192" s="29" t="e">
        <f t="shared" ref="DE192:DF192" si="3797">DE190/DE189*100-100</f>
        <v>#DIV/0!</v>
      </c>
      <c r="DF192" s="72" t="e">
        <f t="shared" si="3797"/>
        <v>#DIV/0!</v>
      </c>
      <c r="DG192" s="26">
        <f t="shared" ref="DG192:DH192" si="3798">SUM(DG185:DG191)</f>
        <v>0</v>
      </c>
      <c r="DH192" s="27">
        <f t="shared" si="3798"/>
        <v>0</v>
      </c>
      <c r="DI192" s="27"/>
      <c r="DJ192" s="27"/>
      <c r="DK192" s="27">
        <f t="shared" ref="DK192" si="3799">SUM(DK185:DK191)</f>
        <v>0</v>
      </c>
      <c r="DL192" s="28" t="e">
        <f t="shared" ref="DL192" si="3800">((DK192+DM192)/7)/DI191</f>
        <v>#DIV/0!</v>
      </c>
      <c r="DM192" s="27">
        <f t="shared" ref="DM192" si="3801">SUM(DM185:DM191)</f>
        <v>0</v>
      </c>
      <c r="DN192" s="28" t="e">
        <f t="shared" ref="DN192" si="3802">(DM192/(DM192+DK192))</f>
        <v>#DIV/0!</v>
      </c>
      <c r="DO192" s="27"/>
      <c r="DP192" s="27"/>
      <c r="DQ192" s="29" t="e">
        <f t="shared" ref="DQ192:DR192" si="3803">DQ190/DQ189*100-100</f>
        <v>#DIV/0!</v>
      </c>
      <c r="DR192" s="72" t="e">
        <f t="shared" si="3803"/>
        <v>#DIV/0!</v>
      </c>
      <c r="DS192" s="26">
        <f t="shared" ref="DS192:DT192" si="3804">SUM(DS185:DS191)</f>
        <v>0</v>
      </c>
      <c r="DT192" s="27">
        <f t="shared" si="3804"/>
        <v>0</v>
      </c>
      <c r="DU192" s="27"/>
      <c r="DV192" s="27"/>
      <c r="DW192" s="27">
        <f t="shared" ref="DW192" si="3805">SUM(DW185:DW191)</f>
        <v>0</v>
      </c>
      <c r="DX192" s="28" t="e">
        <f t="shared" ref="DX192" si="3806">((DW192+DY192)/7)/DU191</f>
        <v>#DIV/0!</v>
      </c>
      <c r="DY192" s="27">
        <f t="shared" ref="DY192" si="3807">SUM(DY185:DY191)</f>
        <v>0</v>
      </c>
      <c r="DZ192" s="28" t="e">
        <f t="shared" ref="DZ192" si="3808">(DY192/(DY192+DW192))</f>
        <v>#DIV/0!</v>
      </c>
      <c r="EA192" s="27"/>
      <c r="EB192" s="27"/>
      <c r="EC192" s="29" t="e">
        <f t="shared" ref="EC192:ED192" si="3809">EC190/EC189*100-100</f>
        <v>#DIV/0!</v>
      </c>
      <c r="ED192" s="72" t="e">
        <f t="shared" si="3809"/>
        <v>#DIV/0!</v>
      </c>
      <c r="EE192" s="26">
        <f t="shared" ref="EE192:EF192" si="3810">SUM(EE185:EE191)</f>
        <v>0</v>
      </c>
      <c r="EF192" s="27">
        <f t="shared" si="3810"/>
        <v>0</v>
      </c>
      <c r="EG192" s="27"/>
      <c r="EH192" s="27"/>
      <c r="EI192" s="27">
        <f t="shared" ref="EI192" si="3811">SUM(EI185:EI191)</f>
        <v>0</v>
      </c>
      <c r="EJ192" s="28" t="e">
        <f t="shared" ref="EJ192" si="3812">((EI192+EK192)/7)/EG191</f>
        <v>#DIV/0!</v>
      </c>
      <c r="EK192" s="27">
        <f t="shared" ref="EK192" si="3813">SUM(EK185:EK191)</f>
        <v>0</v>
      </c>
      <c r="EL192" s="28" t="e">
        <f t="shared" ref="EL192" si="3814">(EK192/(EK192+EI192))</f>
        <v>#DIV/0!</v>
      </c>
      <c r="EM192" s="27"/>
      <c r="EN192" s="27"/>
      <c r="EO192" s="29" t="e">
        <f t="shared" ref="EO192:EP192" si="3815">EO190/EO189*100-100</f>
        <v>#DIV/0!</v>
      </c>
      <c r="EP192" s="72" t="e">
        <f t="shared" si="3815"/>
        <v>#DIV/0!</v>
      </c>
      <c r="EQ192" s="26">
        <f t="shared" ref="EQ192:ER192" si="3816">SUM(EQ185:EQ191)</f>
        <v>0</v>
      </c>
      <c r="ER192" s="27">
        <f t="shared" si="3816"/>
        <v>0</v>
      </c>
      <c r="ES192" s="27"/>
      <c r="ET192" s="27"/>
      <c r="EU192" s="27">
        <f t="shared" ref="EU192" si="3817">SUM(EU185:EU191)</f>
        <v>0</v>
      </c>
      <c r="EV192" s="28" t="e">
        <f t="shared" ref="EV192" si="3818">((EU192+EW192)/7)/ES191</f>
        <v>#DIV/0!</v>
      </c>
      <c r="EW192" s="27">
        <f t="shared" ref="EW192" si="3819">SUM(EW185:EW191)</f>
        <v>0</v>
      </c>
      <c r="EX192" s="28" t="e">
        <f t="shared" ref="EX192" si="3820">(EW192/(EW192+EU192))</f>
        <v>#DIV/0!</v>
      </c>
      <c r="EY192" s="27"/>
      <c r="EZ192" s="27"/>
      <c r="FA192" s="29" t="e">
        <f t="shared" ref="FA192:FB192" si="3821">FA190/FA189*100-100</f>
        <v>#DIV/0!</v>
      </c>
      <c r="FB192" s="72" t="e">
        <f t="shared" si="3821"/>
        <v>#DIV/0!</v>
      </c>
      <c r="FC192" s="26">
        <f t="shared" ref="FC192:FD192" si="3822">SUM(FC185:FC191)</f>
        <v>0</v>
      </c>
      <c r="FD192" s="27">
        <f t="shared" si="3822"/>
        <v>0</v>
      </c>
      <c r="FE192" s="27"/>
      <c r="FF192" s="27"/>
      <c r="FG192" s="27">
        <f t="shared" ref="FG192" si="3823">SUM(FG185:FG191)</f>
        <v>0</v>
      </c>
      <c r="FH192" s="28" t="e">
        <f t="shared" ref="FH192" si="3824">((FG192+FI192)/7)/FE191</f>
        <v>#DIV/0!</v>
      </c>
      <c r="FI192" s="27">
        <f t="shared" ref="FI192" si="3825">SUM(FI185:FI191)</f>
        <v>0</v>
      </c>
      <c r="FJ192" s="28" t="e">
        <f t="shared" ref="FJ192" si="3826">(FI192/(FI192+FG192))</f>
        <v>#DIV/0!</v>
      </c>
      <c r="FK192" s="27"/>
      <c r="FL192" s="27"/>
      <c r="FM192" s="29" t="e">
        <f t="shared" ref="FM192:FN192" si="3827">FM190/FM189*100-100</f>
        <v>#DIV/0!</v>
      </c>
      <c r="FN192" s="72" t="e">
        <f t="shared" si="3827"/>
        <v>#DIV/0!</v>
      </c>
      <c r="FO192" s="26">
        <f t="shared" ref="FO192:FP192" si="3828">SUM(FO185:FO191)</f>
        <v>0</v>
      </c>
      <c r="FP192" s="27">
        <f t="shared" si="3828"/>
        <v>0</v>
      </c>
      <c r="FQ192" s="27"/>
      <c r="FR192" s="27"/>
      <c r="FS192" s="27">
        <f t="shared" ref="FS192" si="3829">SUM(FS185:FS191)</f>
        <v>0</v>
      </c>
      <c r="FT192" s="28" t="e">
        <f t="shared" ref="FT192" si="3830">((FS192+FU192)/7)/FQ191</f>
        <v>#DIV/0!</v>
      </c>
      <c r="FU192" s="27">
        <f t="shared" ref="FU192" si="3831">SUM(FU185:FU191)</f>
        <v>0</v>
      </c>
      <c r="FV192" s="28" t="e">
        <f t="shared" ref="FV192" si="3832">(FU192/(FU192+FS192))</f>
        <v>#DIV/0!</v>
      </c>
      <c r="FW192" s="27"/>
      <c r="FX192" s="27"/>
      <c r="FY192" s="29" t="e">
        <f t="shared" ref="FY192:FZ192" si="3833">FY190/FY189*100-100</f>
        <v>#DIV/0!</v>
      </c>
      <c r="FZ192" s="72" t="e">
        <f t="shared" si="3833"/>
        <v>#DIV/0!</v>
      </c>
      <c r="GA192" s="26">
        <f t="shared" ref="GA192:GB192" si="3834">SUM(GA185:GA191)</f>
        <v>0</v>
      </c>
      <c r="GB192" s="27">
        <f t="shared" si="3834"/>
        <v>0</v>
      </c>
      <c r="GC192" s="27"/>
      <c r="GD192" s="27"/>
      <c r="GE192" s="27">
        <f t="shared" ref="GE192" si="3835">SUM(GE185:GE191)</f>
        <v>0</v>
      </c>
      <c r="GF192" s="28" t="e">
        <f t="shared" ref="GF192" si="3836">((GE192+GG192)/7)/GC191</f>
        <v>#DIV/0!</v>
      </c>
      <c r="GG192" s="27">
        <f t="shared" ref="GG192" si="3837">SUM(GG185:GG191)</f>
        <v>0</v>
      </c>
      <c r="GH192" s="28" t="e">
        <f t="shared" ref="GH192" si="3838">(GG192/(GG192+GE192))</f>
        <v>#DIV/0!</v>
      </c>
      <c r="GI192" s="27"/>
      <c r="GJ192" s="27"/>
      <c r="GK192" s="29" t="e">
        <f t="shared" ref="GK192:GL192" si="3839">GK190/GK189*100-100</f>
        <v>#DIV/0!</v>
      </c>
      <c r="GL192" s="72" t="e">
        <f t="shared" si="3839"/>
        <v>#DIV/0!</v>
      </c>
      <c r="GM192" s="26">
        <f t="shared" ref="GM192:GN192" si="3840">SUM(GM185:GM191)</f>
        <v>0</v>
      </c>
      <c r="GN192" s="27">
        <f t="shared" si="3840"/>
        <v>0</v>
      </c>
      <c r="GO192" s="27"/>
      <c r="GP192" s="27"/>
      <c r="GQ192" s="27">
        <f t="shared" ref="GQ192" si="3841">SUM(GQ185:GQ191)</f>
        <v>0</v>
      </c>
      <c r="GR192" s="28" t="e">
        <f t="shared" ref="GR192" si="3842">((GQ192+GS192)/7)/GO191</f>
        <v>#DIV/0!</v>
      </c>
      <c r="GS192" s="27">
        <f t="shared" ref="GS192" si="3843">SUM(GS185:GS191)</f>
        <v>0</v>
      </c>
      <c r="GT192" s="28" t="e">
        <f t="shared" ref="GT192" si="3844">(GS192/(GS192+GQ192))</f>
        <v>#DIV/0!</v>
      </c>
      <c r="GU192" s="27"/>
      <c r="GV192" s="27"/>
      <c r="GW192" s="29" t="e">
        <f t="shared" ref="GW192:GX192" si="3845">GW190/GW189*100-100</f>
        <v>#DIV/0!</v>
      </c>
      <c r="GX192" s="72" t="e">
        <f t="shared" si="3845"/>
        <v>#DIV/0!</v>
      </c>
      <c r="GY192" s="26">
        <f t="shared" ref="GY192:GZ192" si="3846">SUM(GY185:GY191)</f>
        <v>0</v>
      </c>
      <c r="GZ192" s="27">
        <f t="shared" si="3846"/>
        <v>0</v>
      </c>
      <c r="HA192" s="27"/>
      <c r="HB192" s="27"/>
      <c r="HC192" s="27">
        <f t="shared" ref="HC192" si="3847">SUM(HC185:HC191)</f>
        <v>0</v>
      </c>
      <c r="HD192" s="28" t="e">
        <f t="shared" ref="HD192" si="3848">((HC192+HE192)/7)/HA191</f>
        <v>#DIV/0!</v>
      </c>
      <c r="HE192" s="27">
        <f t="shared" ref="HE192" si="3849">SUM(HE185:HE191)</f>
        <v>0</v>
      </c>
      <c r="HF192" s="28" t="e">
        <f t="shared" ref="HF192" si="3850">(HE192/(HE192+HC192))</f>
        <v>#DIV/0!</v>
      </c>
      <c r="HG192" s="27"/>
      <c r="HH192" s="27"/>
      <c r="HI192" s="29" t="e">
        <f t="shared" ref="HI192:HJ192" si="3851">HI190/HI189*100-100</f>
        <v>#DIV/0!</v>
      </c>
      <c r="HJ192" s="72" t="e">
        <f t="shared" si="3851"/>
        <v>#DIV/0!</v>
      </c>
      <c r="HK192" s="26">
        <f t="shared" si="3723"/>
        <v>15</v>
      </c>
      <c r="HL192" s="27">
        <f t="shared" si="3723"/>
        <v>0</v>
      </c>
      <c r="HM192" s="27">
        <f t="shared" si="3723"/>
        <v>0</v>
      </c>
      <c r="HN192" s="27">
        <f t="shared" si="3723"/>
        <v>0</v>
      </c>
      <c r="HO192" s="27">
        <f t="shared" si="3724"/>
        <v>9111</v>
      </c>
      <c r="HP192" s="216">
        <f>+((HO192)/HM191)/7</f>
        <v>0.41059035601622351</v>
      </c>
      <c r="HQ192" s="62">
        <f t="shared" si="3726"/>
        <v>834</v>
      </c>
      <c r="HR192" s="52">
        <f t="shared" si="3747"/>
        <v>9.1537701679288777E-2</v>
      </c>
      <c r="HS192" s="53">
        <f t="shared" ref="HS192" si="3852">SUM(HS185:HS191)/7</f>
        <v>70.100000000000009</v>
      </c>
      <c r="HT192" s="54">
        <f t="shared" ref="HT192" si="3853">SUM(HT185:HT191)</f>
        <v>7912</v>
      </c>
      <c r="HU192" s="53">
        <f t="shared" ref="HU192" si="3854">AVERAGE(HU185:HU191)</f>
        <v>86.835518094985289</v>
      </c>
      <c r="HV192" s="63">
        <f>HV190/HV189*100-100</f>
        <v>17.93393442511227</v>
      </c>
      <c r="HW192" s="72">
        <f>HW190/HW189*100-100</f>
        <v>7.0732976509069232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:HL193" si="3855">HK192/HM182</f>
        <v>4.7095761381475663E-3</v>
      </c>
      <c r="HL193" s="68">
        <f t="shared" si="3855"/>
        <v>0</v>
      </c>
      <c r="HM193" s="45"/>
      <c r="HN193" s="45"/>
      <c r="HO193" s="45"/>
      <c r="HP193" s="218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225">
        <v>46</v>
      </c>
      <c r="B194" s="73">
        <f t="shared" ref="B194" si="3856">B191+1</f>
        <v>44575</v>
      </c>
      <c r="C194" s="33">
        <v>2</v>
      </c>
      <c r="D194" s="34"/>
      <c r="E194" s="34">
        <f>E191-C194</f>
        <v>761</v>
      </c>
      <c r="F194" s="34">
        <f>F191-D194</f>
        <v>57</v>
      </c>
      <c r="G194" s="34">
        <v>315</v>
      </c>
      <c r="H194" s="35">
        <f t="shared" ref="H194:H200" si="3857">((G194+I194)/E194)</f>
        <v>0.46254927726675427</v>
      </c>
      <c r="I194" s="34">
        <v>37</v>
      </c>
      <c r="J194" s="35">
        <f>I194/(G194+I194)</f>
        <v>0.10511363636363637</v>
      </c>
      <c r="K194" s="36"/>
      <c r="L194" s="34"/>
      <c r="M194" s="34"/>
      <c r="N194" s="37"/>
      <c r="O194" s="33"/>
      <c r="P194" s="34"/>
      <c r="Q194" s="34">
        <f t="shared" ref="Q194:R194" si="3858">Q191-O194</f>
        <v>778</v>
      </c>
      <c r="R194" s="34">
        <f t="shared" si="3858"/>
        <v>59</v>
      </c>
      <c r="S194" s="34">
        <v>308</v>
      </c>
      <c r="T194" s="35">
        <f t="shared" ref="T194:T200" si="3859">((S194+U194)/Q194)</f>
        <v>0.43830334190231363</v>
      </c>
      <c r="U194" s="34">
        <v>33</v>
      </c>
      <c r="V194" s="35">
        <f t="shared" ref="V194:V200" si="3860">U194/(S194+U194)</f>
        <v>9.6774193548387094E-2</v>
      </c>
      <c r="W194" s="36"/>
      <c r="X194" s="34"/>
      <c r="Y194" s="34"/>
      <c r="Z194" s="37"/>
      <c r="AA194" s="33">
        <v>4</v>
      </c>
      <c r="AB194" s="34"/>
      <c r="AC194" s="34">
        <f t="shared" ref="AC194:AD194" si="3861">AC191-AA194</f>
        <v>99</v>
      </c>
      <c r="AD194" s="34">
        <f t="shared" si="3861"/>
        <v>7</v>
      </c>
      <c r="AE194" s="34">
        <v>17</v>
      </c>
      <c r="AF194" s="35">
        <f t="shared" ref="AF194:AF200" si="3862">((AE194+AG194)/AC194)</f>
        <v>0.20202020202020202</v>
      </c>
      <c r="AG194" s="34">
        <v>3</v>
      </c>
      <c r="AH194" s="35">
        <f t="shared" ref="AH194:AH200" si="3863">AG194/(AE194+AG194)</f>
        <v>0.15</v>
      </c>
      <c r="AI194" s="36"/>
      <c r="AJ194" s="34"/>
      <c r="AK194" s="34"/>
      <c r="AL194" s="37"/>
      <c r="AM194" s="33"/>
      <c r="AN194" s="34"/>
      <c r="AO194" s="34">
        <f t="shared" ref="AO194:AP194" si="3864">AO191-AM194</f>
        <v>768</v>
      </c>
      <c r="AP194" s="34">
        <f t="shared" si="3864"/>
        <v>58</v>
      </c>
      <c r="AQ194" s="34">
        <v>283</v>
      </c>
      <c r="AR194" s="35">
        <f t="shared" ref="AR194:AR200" si="3865">((AQ194+AS194)/AO194)</f>
        <v>0.40755208333333331</v>
      </c>
      <c r="AS194" s="34">
        <v>30</v>
      </c>
      <c r="AT194" s="35">
        <f t="shared" ref="AT194:AT200" si="3866">AS194/(AQ194+AS194)</f>
        <v>9.5846645367412137E-2</v>
      </c>
      <c r="AU194" s="36"/>
      <c r="AV194" s="34"/>
      <c r="AW194" s="34"/>
      <c r="AX194" s="37"/>
      <c r="AY194" s="33"/>
      <c r="AZ194" s="34"/>
      <c r="BA194" s="34">
        <f t="shared" ref="BA194:BB194" si="3867">BA191-AY194</f>
        <v>758</v>
      </c>
      <c r="BB194" s="34">
        <f t="shared" si="3867"/>
        <v>57</v>
      </c>
      <c r="BC194" s="34">
        <v>281</v>
      </c>
      <c r="BD194" s="35">
        <f t="shared" ref="BD194:BD200" si="3868">((BC194+BE194)/BA194)</f>
        <v>0.41820580474934038</v>
      </c>
      <c r="BE194" s="34">
        <v>36</v>
      </c>
      <c r="BF194" s="35">
        <f t="shared" ref="BF194:BF200" si="3869">BE194/(BC194+BE194)</f>
        <v>0.11356466876971609</v>
      </c>
      <c r="BG194" s="36"/>
      <c r="BH194" s="34"/>
      <c r="BI194" s="34"/>
      <c r="BJ194" s="37"/>
      <c r="BK194" s="33"/>
      <c r="BL194" s="34"/>
      <c r="BM194" s="34">
        <f t="shared" ref="BM194:BN194" si="3870">BM191-BK194</f>
        <v>0</v>
      </c>
      <c r="BN194" s="34">
        <f t="shared" si="3870"/>
        <v>0</v>
      </c>
      <c r="BO194" s="34"/>
      <c r="BP194" s="35" t="e">
        <f t="shared" ref="BP194:BP200" si="3871">((BO194+BQ194)/BM194)</f>
        <v>#DIV/0!</v>
      </c>
      <c r="BQ194" s="34"/>
      <c r="BR194" s="35" t="e">
        <f t="shared" ref="BR194:BR200" si="3872">BQ194/(BO194+BQ194)</f>
        <v>#DIV/0!</v>
      </c>
      <c r="BS194" s="36"/>
      <c r="BT194" s="34"/>
      <c r="BU194" s="34"/>
      <c r="BV194" s="37"/>
      <c r="BW194" s="33"/>
      <c r="BX194" s="34"/>
      <c r="BY194" s="34">
        <f t="shared" ref="BY194:BZ194" si="3873">BY191-BW194</f>
        <v>0</v>
      </c>
      <c r="BZ194" s="34">
        <f t="shared" si="3873"/>
        <v>0</v>
      </c>
      <c r="CA194" s="34"/>
      <c r="CB194" s="35" t="e">
        <f t="shared" ref="CB194:CB200" si="3874">((CA194+CC194)/BY194)</f>
        <v>#DIV/0!</v>
      </c>
      <c r="CC194" s="34"/>
      <c r="CD194" s="35" t="e">
        <f t="shared" ref="CD194:CD200" si="3875">CC194/(CA194+CC194)</f>
        <v>#DIV/0!</v>
      </c>
      <c r="CE194" s="36"/>
      <c r="CF194" s="34"/>
      <c r="CG194" s="34"/>
      <c r="CH194" s="37"/>
      <c r="CI194" s="33"/>
      <c r="CJ194" s="34"/>
      <c r="CK194" s="34">
        <f t="shared" ref="CK194:CL194" si="3876">CK191-CI194</f>
        <v>0</v>
      </c>
      <c r="CL194" s="34">
        <f t="shared" si="3876"/>
        <v>0</v>
      </c>
      <c r="CM194" s="34"/>
      <c r="CN194" s="35" t="e">
        <f t="shared" ref="CN194:CN200" si="3877">((CM194+CO194)/CK194)</f>
        <v>#DIV/0!</v>
      </c>
      <c r="CO194" s="34"/>
      <c r="CP194" s="35" t="e">
        <f t="shared" ref="CP194:CP200" si="3878">CO194/(CM194+CO194)</f>
        <v>#DIV/0!</v>
      </c>
      <c r="CQ194" s="36"/>
      <c r="CR194" s="34"/>
      <c r="CS194" s="34"/>
      <c r="CT194" s="37"/>
      <c r="CU194" s="33"/>
      <c r="CV194" s="34"/>
      <c r="CW194" s="34">
        <f t="shared" ref="CW194:CX194" si="3879">CW191-CU194</f>
        <v>0</v>
      </c>
      <c r="CX194" s="34">
        <f t="shared" si="3879"/>
        <v>0</v>
      </c>
      <c r="CY194" s="34"/>
      <c r="CZ194" s="35" t="e">
        <f t="shared" ref="CZ194:CZ200" si="3880">((CY194+DA194)/CW194)</f>
        <v>#DIV/0!</v>
      </c>
      <c r="DA194" s="34"/>
      <c r="DB194" s="35" t="e">
        <f t="shared" ref="DB194:DB200" si="3881">DA194/(CY194+DA194)</f>
        <v>#DIV/0!</v>
      </c>
      <c r="DC194" s="36"/>
      <c r="DD194" s="34"/>
      <c r="DE194" s="34"/>
      <c r="DF194" s="37"/>
      <c r="DG194" s="33"/>
      <c r="DH194" s="34"/>
      <c r="DI194" s="34">
        <f t="shared" ref="DI194:DJ194" si="3882">DI191-DG194</f>
        <v>0</v>
      </c>
      <c r="DJ194" s="34">
        <f t="shared" si="3882"/>
        <v>0</v>
      </c>
      <c r="DK194" s="34"/>
      <c r="DL194" s="35" t="e">
        <f t="shared" ref="DL194:DL200" si="3883">((DK194+DM194)/DI194)</f>
        <v>#DIV/0!</v>
      </c>
      <c r="DM194" s="34"/>
      <c r="DN194" s="35" t="e">
        <f t="shared" ref="DN194:DN200" si="3884">DM194/(DK194+DM194)</f>
        <v>#DIV/0!</v>
      </c>
      <c r="DO194" s="36"/>
      <c r="DP194" s="34"/>
      <c r="DQ194" s="34"/>
      <c r="DR194" s="37"/>
      <c r="DS194" s="33"/>
      <c r="DT194" s="34"/>
      <c r="DU194" s="34">
        <f t="shared" ref="DU194:DV194" si="3885">DU191-DS194</f>
        <v>0</v>
      </c>
      <c r="DV194" s="34">
        <f t="shared" si="3885"/>
        <v>0</v>
      </c>
      <c r="DW194" s="34"/>
      <c r="DX194" s="35" t="e">
        <f t="shared" ref="DX194:DX200" si="3886">((DW194+DY194)/DU194)</f>
        <v>#DIV/0!</v>
      </c>
      <c r="DY194" s="34"/>
      <c r="DZ194" s="35" t="e">
        <f t="shared" ref="DZ194:DZ200" si="3887">DY194/(DW194+DY194)</f>
        <v>#DIV/0!</v>
      </c>
      <c r="EA194" s="36"/>
      <c r="EB194" s="34"/>
      <c r="EC194" s="34"/>
      <c r="ED194" s="37"/>
      <c r="EE194" s="33"/>
      <c r="EF194" s="34"/>
      <c r="EG194" s="34">
        <f t="shared" ref="EG194:EH194" si="3888">EG191-EE194</f>
        <v>0</v>
      </c>
      <c r="EH194" s="34">
        <f t="shared" si="3888"/>
        <v>0</v>
      </c>
      <c r="EI194" s="34"/>
      <c r="EJ194" s="35" t="e">
        <f t="shared" ref="EJ194:EJ200" si="3889">((EI194+EK194)/EG194)</f>
        <v>#DIV/0!</v>
      </c>
      <c r="EK194" s="34"/>
      <c r="EL194" s="35" t="e">
        <f t="shared" ref="EL194:EL200" si="3890">EK194/(EI194+EK194)</f>
        <v>#DIV/0!</v>
      </c>
      <c r="EM194" s="36"/>
      <c r="EN194" s="34"/>
      <c r="EO194" s="34"/>
      <c r="EP194" s="37"/>
      <c r="EQ194" s="33"/>
      <c r="ER194" s="34"/>
      <c r="ES194" s="34">
        <f t="shared" ref="ES194:ET194" si="3891">ES191-EQ194</f>
        <v>0</v>
      </c>
      <c r="ET194" s="34">
        <f t="shared" si="3891"/>
        <v>0</v>
      </c>
      <c r="EU194" s="34"/>
      <c r="EV194" s="35" t="e">
        <f t="shared" ref="EV194:EV200" si="3892">((EU194+EW194)/ES194)</f>
        <v>#DIV/0!</v>
      </c>
      <c r="EW194" s="34"/>
      <c r="EX194" s="35" t="e">
        <f t="shared" ref="EX194:EX200" si="3893">EW194/(EU194+EW194)</f>
        <v>#DIV/0!</v>
      </c>
      <c r="EY194" s="36"/>
      <c r="EZ194" s="34"/>
      <c r="FA194" s="34"/>
      <c r="FB194" s="37"/>
      <c r="FC194" s="33"/>
      <c r="FD194" s="34"/>
      <c r="FE194" s="34">
        <f t="shared" ref="FE194:FF194" si="3894">FE191-FC194</f>
        <v>0</v>
      </c>
      <c r="FF194" s="34">
        <f t="shared" si="3894"/>
        <v>0</v>
      </c>
      <c r="FG194" s="34"/>
      <c r="FH194" s="35" t="e">
        <f t="shared" ref="FH194:FH200" si="3895">((FG194+FI194)/FE194)</f>
        <v>#DIV/0!</v>
      </c>
      <c r="FI194" s="34"/>
      <c r="FJ194" s="35" t="e">
        <f t="shared" ref="FJ194:FJ200" si="3896">FI194/(FG194+FI194)</f>
        <v>#DIV/0!</v>
      </c>
      <c r="FK194" s="36"/>
      <c r="FL194" s="34"/>
      <c r="FM194" s="34"/>
      <c r="FN194" s="37"/>
      <c r="FO194" s="33"/>
      <c r="FP194" s="34"/>
      <c r="FQ194" s="34">
        <f t="shared" ref="FQ194:FR194" si="3897">FQ191-FO194</f>
        <v>0</v>
      </c>
      <c r="FR194" s="34">
        <f t="shared" si="3897"/>
        <v>0</v>
      </c>
      <c r="FS194" s="34"/>
      <c r="FT194" s="35" t="e">
        <f t="shared" ref="FT194:FT200" si="3898">((FS194+FU194)/FQ194)</f>
        <v>#DIV/0!</v>
      </c>
      <c r="FU194" s="34"/>
      <c r="FV194" s="35" t="e">
        <f t="shared" ref="FV194:FV200" si="3899">FU194/(FS194+FU194)</f>
        <v>#DIV/0!</v>
      </c>
      <c r="FW194" s="36"/>
      <c r="FX194" s="34"/>
      <c r="FY194" s="34"/>
      <c r="FZ194" s="37"/>
      <c r="GA194" s="33"/>
      <c r="GB194" s="34"/>
      <c r="GC194" s="34">
        <f t="shared" ref="GC194:GD194" si="3900">GC191-GA194</f>
        <v>0</v>
      </c>
      <c r="GD194" s="34">
        <f t="shared" si="3900"/>
        <v>0</v>
      </c>
      <c r="GE194" s="34"/>
      <c r="GF194" s="35" t="e">
        <f t="shared" ref="GF194:GF200" si="3901">((GE194+GG194)/GC194)</f>
        <v>#DIV/0!</v>
      </c>
      <c r="GG194" s="34"/>
      <c r="GH194" s="35" t="e">
        <f t="shared" ref="GH194:GH200" si="3902">GG194/(GE194+GG194)</f>
        <v>#DIV/0!</v>
      </c>
      <c r="GI194" s="36"/>
      <c r="GJ194" s="34"/>
      <c r="GK194" s="34"/>
      <c r="GL194" s="37"/>
      <c r="GM194" s="33"/>
      <c r="GN194" s="34"/>
      <c r="GO194" s="34">
        <f t="shared" ref="GO194:GP194" si="3903">GO191-GM194</f>
        <v>0</v>
      </c>
      <c r="GP194" s="34">
        <f t="shared" si="3903"/>
        <v>0</v>
      </c>
      <c r="GQ194" s="34"/>
      <c r="GR194" s="35" t="e">
        <f t="shared" ref="GR194:GR200" si="3904">((GQ194+GS194)/GO194)</f>
        <v>#DIV/0!</v>
      </c>
      <c r="GS194" s="34"/>
      <c r="GT194" s="35" t="e">
        <f t="shared" ref="GT194:GT200" si="3905">GS194/(GQ194+GS194)</f>
        <v>#DIV/0!</v>
      </c>
      <c r="GU194" s="36"/>
      <c r="GV194" s="34"/>
      <c r="GW194" s="34"/>
      <c r="GX194" s="37"/>
      <c r="GY194" s="33"/>
      <c r="GZ194" s="34"/>
      <c r="HA194" s="34">
        <f t="shared" ref="HA194:HB194" si="3906">HA191-GY194</f>
        <v>0</v>
      </c>
      <c r="HB194" s="34">
        <f t="shared" si="3906"/>
        <v>0</v>
      </c>
      <c r="HC194" s="34"/>
      <c r="HD194" s="35" t="e">
        <f t="shared" ref="HD194:HD200" si="3907">((HC194+HE194)/HA194)</f>
        <v>#DIV/0!</v>
      </c>
      <c r="HE194" s="34"/>
      <c r="HF194" s="35" t="e">
        <f t="shared" ref="HF194:HF200" si="3908">HE194/(HC194+HE194)</f>
        <v>#DIV/0!</v>
      </c>
      <c r="HG194" s="36"/>
      <c r="HH194" s="34"/>
      <c r="HI194" s="34"/>
      <c r="HJ194" s="37"/>
      <c r="HK194" s="33">
        <f t="shared" ref="HK194:HN201" si="3909">+C194+O194+AA194+AM194+AY194+BK194+BW194+CI194+CU194+DG194+DS194+EE194+EQ194+FC194+FO194+GA194+GM194+GY194</f>
        <v>6</v>
      </c>
      <c r="HL194" s="34">
        <f t="shared" si="3909"/>
        <v>0</v>
      </c>
      <c r="HM194" s="34">
        <f t="shared" si="3909"/>
        <v>3164</v>
      </c>
      <c r="HN194" s="34">
        <f t="shared" si="3909"/>
        <v>238</v>
      </c>
      <c r="HO194" s="34">
        <f t="shared" ref="HO194:HO201" si="3910">+G194+S194+AE194+AQ194+BC194+BO194+CA194+CM194+CY194+DK194+DW194+EI194+EU194+FG194+FS194+GE194+GQ194+HC194+I194+U194+AG194+AS194+BE194+BQ194+CC194+CO194+DA194+DM194+DY194+EK194+EW194+FI194+FU194+GG194+GS194+HE194</f>
        <v>1343</v>
      </c>
      <c r="HP194" s="214">
        <f t="shared" ref="HP194:HP195" si="3911">+(HO194)/HM194</f>
        <v>0.42446270543615677</v>
      </c>
      <c r="HQ194" s="48">
        <f t="shared" ref="HQ194:HQ201" si="3912">+I194+U194+AG194+AS194+BE194+BQ194+CC194+CO194+DA194+DM194+DY194+EK194+EW194+FI194+FU194+GG194+GS194+HE194</f>
        <v>139</v>
      </c>
      <c r="HR194" s="35">
        <f>+(HQ194/(HO194))</f>
        <v>0.10349962769918093</v>
      </c>
      <c r="HS194" s="49">
        <v>70.099999999999994</v>
      </c>
      <c r="HT194" s="50">
        <v>1160</v>
      </c>
      <c r="HU194" s="49">
        <f t="shared" ref="HU194:HU200" si="3913">+HT194/HO194*100</f>
        <v>86.373790022338042</v>
      </c>
      <c r="HV194" s="48"/>
      <c r="HW194" s="37"/>
    </row>
    <row r="195" spans="1:231" ht="18.75" x14ac:dyDescent="0.25">
      <c r="A195" s="226"/>
      <c r="B195" s="41">
        <f t="shared" si="3748"/>
        <v>44576</v>
      </c>
      <c r="C195" s="10"/>
      <c r="D195" s="11"/>
      <c r="E195" s="74">
        <f t="shared" ref="E195:F199" si="3914">E194-C195</f>
        <v>761</v>
      </c>
      <c r="F195" s="74">
        <f t="shared" si="3914"/>
        <v>57</v>
      </c>
      <c r="G195" s="11">
        <v>297</v>
      </c>
      <c r="H195" s="12">
        <f t="shared" si="3857"/>
        <v>0.43363994743758211</v>
      </c>
      <c r="I195" s="11">
        <v>33</v>
      </c>
      <c r="J195" s="12">
        <f t="shared" ref="J195:J200" si="3915">I195/(G195+I195)</f>
        <v>0.1</v>
      </c>
      <c r="K195" s="13"/>
      <c r="L195" s="11"/>
      <c r="M195" s="11"/>
      <c r="N195" s="14"/>
      <c r="O195" s="10"/>
      <c r="P195" s="11"/>
      <c r="Q195" s="74">
        <f t="shared" ref="Q195:R200" si="3916">Q194-O195</f>
        <v>778</v>
      </c>
      <c r="R195" s="74">
        <f t="shared" si="3916"/>
        <v>59</v>
      </c>
      <c r="S195" s="11">
        <v>287</v>
      </c>
      <c r="T195" s="12">
        <f t="shared" si="3859"/>
        <v>0.40102827763496146</v>
      </c>
      <c r="U195" s="11">
        <v>25</v>
      </c>
      <c r="V195" s="12">
        <f t="shared" si="3860"/>
        <v>8.0128205128205135E-2</v>
      </c>
      <c r="W195" s="13"/>
      <c r="X195" s="11"/>
      <c r="Y195" s="11"/>
      <c r="Z195" s="14"/>
      <c r="AA195" s="10"/>
      <c r="AB195" s="11"/>
      <c r="AC195" s="74">
        <f t="shared" ref="AC195:AD200" si="3917">AC194-AA195</f>
        <v>99</v>
      </c>
      <c r="AD195" s="74">
        <f t="shared" si="3917"/>
        <v>7</v>
      </c>
      <c r="AE195" s="11">
        <v>19</v>
      </c>
      <c r="AF195" s="12">
        <f t="shared" si="3862"/>
        <v>0.23232323232323232</v>
      </c>
      <c r="AG195" s="11">
        <v>4</v>
      </c>
      <c r="AH195" s="12">
        <f t="shared" si="3863"/>
        <v>0.17391304347826086</v>
      </c>
      <c r="AI195" s="13"/>
      <c r="AJ195" s="11"/>
      <c r="AK195" s="11"/>
      <c r="AL195" s="14"/>
      <c r="AM195" s="10">
        <v>1</v>
      </c>
      <c r="AN195" s="11"/>
      <c r="AO195" s="74">
        <f t="shared" ref="AO195:AP200" si="3918">AO194-AM195</f>
        <v>767</v>
      </c>
      <c r="AP195" s="74">
        <f t="shared" si="3918"/>
        <v>58</v>
      </c>
      <c r="AQ195" s="11">
        <v>283</v>
      </c>
      <c r="AR195" s="12">
        <f t="shared" si="3865"/>
        <v>0.41069100391134289</v>
      </c>
      <c r="AS195" s="11">
        <v>32</v>
      </c>
      <c r="AT195" s="12">
        <f t="shared" si="3866"/>
        <v>0.10158730158730159</v>
      </c>
      <c r="AU195" s="13"/>
      <c r="AV195" s="11"/>
      <c r="AW195" s="11"/>
      <c r="AX195" s="14"/>
      <c r="AY195" s="10"/>
      <c r="AZ195" s="11"/>
      <c r="BA195" s="74">
        <f t="shared" ref="BA195:BB200" si="3919">BA194-AY195</f>
        <v>758</v>
      </c>
      <c r="BB195" s="74">
        <f t="shared" si="3919"/>
        <v>57</v>
      </c>
      <c r="BC195" s="11">
        <v>297</v>
      </c>
      <c r="BD195" s="12">
        <f t="shared" si="3868"/>
        <v>0.4366754617414248</v>
      </c>
      <c r="BE195" s="11">
        <v>34</v>
      </c>
      <c r="BF195" s="12">
        <f t="shared" si="3869"/>
        <v>0.1027190332326284</v>
      </c>
      <c r="BG195" s="13"/>
      <c r="BH195" s="11"/>
      <c r="BI195" s="11"/>
      <c r="BJ195" s="14"/>
      <c r="BK195" s="10"/>
      <c r="BL195" s="11"/>
      <c r="BM195" s="74">
        <f t="shared" ref="BM195:BN200" si="3920">BM194-BK195</f>
        <v>0</v>
      </c>
      <c r="BN195" s="74">
        <f t="shared" si="3920"/>
        <v>0</v>
      </c>
      <c r="BO195" s="11"/>
      <c r="BP195" s="12" t="e">
        <f t="shared" si="3871"/>
        <v>#DIV/0!</v>
      </c>
      <c r="BQ195" s="11"/>
      <c r="BR195" s="12" t="e">
        <f t="shared" si="3872"/>
        <v>#DIV/0!</v>
      </c>
      <c r="BS195" s="13"/>
      <c r="BT195" s="11"/>
      <c r="BU195" s="11"/>
      <c r="BV195" s="14"/>
      <c r="BW195" s="10"/>
      <c r="BX195" s="11"/>
      <c r="BY195" s="74">
        <f t="shared" ref="BY195:BZ200" si="3921">BY194-BW195</f>
        <v>0</v>
      </c>
      <c r="BZ195" s="74">
        <f t="shared" si="3921"/>
        <v>0</v>
      </c>
      <c r="CA195" s="11"/>
      <c r="CB195" s="12" t="e">
        <f t="shared" si="3874"/>
        <v>#DIV/0!</v>
      </c>
      <c r="CC195" s="11"/>
      <c r="CD195" s="12" t="e">
        <f t="shared" si="3875"/>
        <v>#DIV/0!</v>
      </c>
      <c r="CE195" s="13"/>
      <c r="CF195" s="11"/>
      <c r="CG195" s="11"/>
      <c r="CH195" s="14"/>
      <c r="CI195" s="10"/>
      <c r="CJ195" s="11"/>
      <c r="CK195" s="74">
        <f t="shared" ref="CK195:CL200" si="3922">CK194-CI195</f>
        <v>0</v>
      </c>
      <c r="CL195" s="74">
        <f t="shared" si="3922"/>
        <v>0</v>
      </c>
      <c r="CM195" s="11"/>
      <c r="CN195" s="12" t="e">
        <f t="shared" si="3877"/>
        <v>#DIV/0!</v>
      </c>
      <c r="CO195" s="11"/>
      <c r="CP195" s="12" t="e">
        <f t="shared" si="3878"/>
        <v>#DIV/0!</v>
      </c>
      <c r="CQ195" s="13"/>
      <c r="CR195" s="11"/>
      <c r="CS195" s="11"/>
      <c r="CT195" s="14"/>
      <c r="CU195" s="10"/>
      <c r="CV195" s="11"/>
      <c r="CW195" s="74">
        <f t="shared" ref="CW195:CX200" si="3923">CW194-CU195</f>
        <v>0</v>
      </c>
      <c r="CX195" s="74">
        <f t="shared" si="3923"/>
        <v>0</v>
      </c>
      <c r="CY195" s="11"/>
      <c r="CZ195" s="12" t="e">
        <f t="shared" si="3880"/>
        <v>#DIV/0!</v>
      </c>
      <c r="DA195" s="11"/>
      <c r="DB195" s="12" t="e">
        <f t="shared" si="3881"/>
        <v>#DIV/0!</v>
      </c>
      <c r="DC195" s="13"/>
      <c r="DD195" s="11"/>
      <c r="DE195" s="11"/>
      <c r="DF195" s="14"/>
      <c r="DG195" s="10"/>
      <c r="DH195" s="11"/>
      <c r="DI195" s="74">
        <f t="shared" ref="DI195:DJ200" si="3924">DI194-DG195</f>
        <v>0</v>
      </c>
      <c r="DJ195" s="74">
        <f t="shared" si="3924"/>
        <v>0</v>
      </c>
      <c r="DK195" s="11"/>
      <c r="DL195" s="12" t="e">
        <f t="shared" si="3883"/>
        <v>#DIV/0!</v>
      </c>
      <c r="DM195" s="11"/>
      <c r="DN195" s="12" t="e">
        <f t="shared" si="3884"/>
        <v>#DIV/0!</v>
      </c>
      <c r="DO195" s="13"/>
      <c r="DP195" s="11"/>
      <c r="DQ195" s="11"/>
      <c r="DR195" s="14"/>
      <c r="DS195" s="10"/>
      <c r="DT195" s="11"/>
      <c r="DU195" s="74">
        <f t="shared" ref="DU195:DV200" si="3925">DU194-DS195</f>
        <v>0</v>
      </c>
      <c r="DV195" s="74">
        <f t="shared" si="3925"/>
        <v>0</v>
      </c>
      <c r="DW195" s="11"/>
      <c r="DX195" s="12" t="e">
        <f t="shared" si="3886"/>
        <v>#DIV/0!</v>
      </c>
      <c r="DY195" s="11"/>
      <c r="DZ195" s="12" t="e">
        <f t="shared" si="3887"/>
        <v>#DIV/0!</v>
      </c>
      <c r="EA195" s="13"/>
      <c r="EB195" s="11"/>
      <c r="EC195" s="11"/>
      <c r="ED195" s="14"/>
      <c r="EE195" s="10"/>
      <c r="EF195" s="11"/>
      <c r="EG195" s="74">
        <f t="shared" ref="EG195:EH200" si="3926">EG194-EE195</f>
        <v>0</v>
      </c>
      <c r="EH195" s="74">
        <f t="shared" si="3926"/>
        <v>0</v>
      </c>
      <c r="EI195" s="11"/>
      <c r="EJ195" s="12" t="e">
        <f t="shared" si="3889"/>
        <v>#DIV/0!</v>
      </c>
      <c r="EK195" s="11"/>
      <c r="EL195" s="12" t="e">
        <f t="shared" si="3890"/>
        <v>#DIV/0!</v>
      </c>
      <c r="EM195" s="13"/>
      <c r="EN195" s="11"/>
      <c r="EO195" s="11"/>
      <c r="EP195" s="14"/>
      <c r="EQ195" s="10"/>
      <c r="ER195" s="11"/>
      <c r="ES195" s="74">
        <f t="shared" ref="ES195:ET200" si="3927">ES194-EQ195</f>
        <v>0</v>
      </c>
      <c r="ET195" s="74">
        <f t="shared" si="3927"/>
        <v>0</v>
      </c>
      <c r="EU195" s="11"/>
      <c r="EV195" s="12" t="e">
        <f t="shared" si="3892"/>
        <v>#DIV/0!</v>
      </c>
      <c r="EW195" s="11"/>
      <c r="EX195" s="12" t="e">
        <f t="shared" si="3893"/>
        <v>#DIV/0!</v>
      </c>
      <c r="EY195" s="13"/>
      <c r="EZ195" s="11"/>
      <c r="FA195" s="11"/>
      <c r="FB195" s="14"/>
      <c r="FC195" s="10"/>
      <c r="FD195" s="11"/>
      <c r="FE195" s="74">
        <f t="shared" ref="FE195:FF200" si="3928">FE194-FC195</f>
        <v>0</v>
      </c>
      <c r="FF195" s="74">
        <f t="shared" si="3928"/>
        <v>0</v>
      </c>
      <c r="FG195" s="11"/>
      <c r="FH195" s="12" t="e">
        <f t="shared" si="3895"/>
        <v>#DIV/0!</v>
      </c>
      <c r="FI195" s="11"/>
      <c r="FJ195" s="12" t="e">
        <f t="shared" si="3896"/>
        <v>#DIV/0!</v>
      </c>
      <c r="FK195" s="13"/>
      <c r="FL195" s="11"/>
      <c r="FM195" s="11"/>
      <c r="FN195" s="14"/>
      <c r="FO195" s="10"/>
      <c r="FP195" s="11"/>
      <c r="FQ195" s="74">
        <f t="shared" ref="FQ195:FR200" si="3929">FQ194-FO195</f>
        <v>0</v>
      </c>
      <c r="FR195" s="74">
        <f t="shared" si="3929"/>
        <v>0</v>
      </c>
      <c r="FS195" s="11"/>
      <c r="FT195" s="12" t="e">
        <f t="shared" si="3898"/>
        <v>#DIV/0!</v>
      </c>
      <c r="FU195" s="11"/>
      <c r="FV195" s="12" t="e">
        <f t="shared" si="3899"/>
        <v>#DIV/0!</v>
      </c>
      <c r="FW195" s="13"/>
      <c r="FX195" s="11"/>
      <c r="FY195" s="11"/>
      <c r="FZ195" s="14"/>
      <c r="GA195" s="10"/>
      <c r="GB195" s="11"/>
      <c r="GC195" s="74">
        <f t="shared" ref="GC195:GD200" si="3930">GC194-GA195</f>
        <v>0</v>
      </c>
      <c r="GD195" s="74">
        <f t="shared" si="3930"/>
        <v>0</v>
      </c>
      <c r="GE195" s="11"/>
      <c r="GF195" s="12" t="e">
        <f t="shared" si="3901"/>
        <v>#DIV/0!</v>
      </c>
      <c r="GG195" s="11"/>
      <c r="GH195" s="12" t="e">
        <f t="shared" si="3902"/>
        <v>#DIV/0!</v>
      </c>
      <c r="GI195" s="13"/>
      <c r="GJ195" s="11"/>
      <c r="GK195" s="11"/>
      <c r="GL195" s="14"/>
      <c r="GM195" s="10"/>
      <c r="GN195" s="11"/>
      <c r="GO195" s="74">
        <f t="shared" ref="GO195:GP200" si="3931">GO194-GM195</f>
        <v>0</v>
      </c>
      <c r="GP195" s="74">
        <f t="shared" si="3931"/>
        <v>0</v>
      </c>
      <c r="GQ195" s="11"/>
      <c r="GR195" s="12" t="e">
        <f t="shared" si="3904"/>
        <v>#DIV/0!</v>
      </c>
      <c r="GS195" s="11"/>
      <c r="GT195" s="12" t="e">
        <f t="shared" si="3905"/>
        <v>#DIV/0!</v>
      </c>
      <c r="GU195" s="13"/>
      <c r="GV195" s="11"/>
      <c r="GW195" s="11"/>
      <c r="GX195" s="14"/>
      <c r="GY195" s="10"/>
      <c r="GZ195" s="11"/>
      <c r="HA195" s="74">
        <f t="shared" ref="HA195:HB200" si="3932">HA194-GY195</f>
        <v>0</v>
      </c>
      <c r="HB195" s="74">
        <f t="shared" si="3932"/>
        <v>0</v>
      </c>
      <c r="HC195" s="11"/>
      <c r="HD195" s="12" t="e">
        <f t="shared" si="3907"/>
        <v>#DIV/0!</v>
      </c>
      <c r="HE195" s="11"/>
      <c r="HF195" s="12" t="e">
        <f t="shared" si="3908"/>
        <v>#DIV/0!</v>
      </c>
      <c r="HG195" s="13"/>
      <c r="HH195" s="11"/>
      <c r="HI195" s="11"/>
      <c r="HJ195" s="14"/>
      <c r="HK195" s="10">
        <f t="shared" si="3909"/>
        <v>1</v>
      </c>
      <c r="HL195" s="11">
        <f t="shared" si="3909"/>
        <v>0</v>
      </c>
      <c r="HM195" s="11">
        <f t="shared" si="3909"/>
        <v>3163</v>
      </c>
      <c r="HN195" s="11">
        <f t="shared" si="3909"/>
        <v>238</v>
      </c>
      <c r="HO195" s="11">
        <f t="shared" si="3910"/>
        <v>1311</v>
      </c>
      <c r="HP195" s="215">
        <f t="shared" si="3911"/>
        <v>0.41447992412266838</v>
      </c>
      <c r="HQ195" s="15">
        <f t="shared" si="3912"/>
        <v>128</v>
      </c>
      <c r="HR195" s="12">
        <f t="shared" ref="HR195:HR201" si="3933">+(HQ195/(HO195))</f>
        <v>9.7635392829900844E-2</v>
      </c>
      <c r="HS195" s="16">
        <v>70.400000000000006</v>
      </c>
      <c r="HT195" s="17">
        <v>1133</v>
      </c>
      <c r="HU195" s="16">
        <f t="shared" si="3913"/>
        <v>86.422578184591913</v>
      </c>
      <c r="HV195" s="15"/>
      <c r="HW195" s="14"/>
    </row>
    <row r="196" spans="1:231" ht="18.75" x14ac:dyDescent="0.25">
      <c r="A196" s="226"/>
      <c r="B196" s="41">
        <f t="shared" si="3748"/>
        <v>44577</v>
      </c>
      <c r="C196" s="10">
        <v>1</v>
      </c>
      <c r="D196" s="11"/>
      <c r="E196" s="74">
        <f t="shared" si="3914"/>
        <v>760</v>
      </c>
      <c r="F196" s="74">
        <f t="shared" si="3914"/>
        <v>57</v>
      </c>
      <c r="G196" s="11">
        <v>292</v>
      </c>
      <c r="H196" s="12">
        <f t="shared" si="3857"/>
        <v>0.41973684210526313</v>
      </c>
      <c r="I196" s="11">
        <v>27</v>
      </c>
      <c r="J196" s="12">
        <f t="shared" si="3915"/>
        <v>8.4639498432601878E-2</v>
      </c>
      <c r="K196" s="13"/>
      <c r="L196" s="11"/>
      <c r="M196" s="11"/>
      <c r="N196" s="14"/>
      <c r="O196" s="10">
        <v>1</v>
      </c>
      <c r="P196" s="11"/>
      <c r="Q196" s="74">
        <f t="shared" si="3916"/>
        <v>777</v>
      </c>
      <c r="R196" s="74">
        <f t="shared" si="3916"/>
        <v>59</v>
      </c>
      <c r="S196" s="11">
        <v>301</v>
      </c>
      <c r="T196" s="12">
        <f t="shared" si="3859"/>
        <v>0.42471042471042469</v>
      </c>
      <c r="U196" s="11">
        <v>29</v>
      </c>
      <c r="V196" s="12">
        <f t="shared" si="3860"/>
        <v>8.7878787878787876E-2</v>
      </c>
      <c r="W196" s="13"/>
      <c r="X196" s="11"/>
      <c r="Y196" s="11"/>
      <c r="Z196" s="14"/>
      <c r="AA196" s="10">
        <v>2</v>
      </c>
      <c r="AB196" s="11"/>
      <c r="AC196" s="74">
        <f t="shared" si="3917"/>
        <v>97</v>
      </c>
      <c r="AD196" s="74">
        <f t="shared" si="3917"/>
        <v>7</v>
      </c>
      <c r="AE196" s="11">
        <v>29</v>
      </c>
      <c r="AF196" s="12">
        <f t="shared" si="3862"/>
        <v>0.36082474226804123</v>
      </c>
      <c r="AG196" s="11">
        <v>6</v>
      </c>
      <c r="AH196" s="12">
        <f t="shared" si="3863"/>
        <v>0.17142857142857143</v>
      </c>
      <c r="AI196" s="13"/>
      <c r="AJ196" s="11"/>
      <c r="AK196" s="11"/>
      <c r="AL196" s="14"/>
      <c r="AM196" s="10"/>
      <c r="AN196" s="11"/>
      <c r="AO196" s="74">
        <f t="shared" si="3918"/>
        <v>767</v>
      </c>
      <c r="AP196" s="74">
        <f t="shared" si="3918"/>
        <v>58</v>
      </c>
      <c r="AQ196" s="11">
        <v>282</v>
      </c>
      <c r="AR196" s="12">
        <f t="shared" si="3865"/>
        <v>0.39895697522816165</v>
      </c>
      <c r="AS196" s="11">
        <v>24</v>
      </c>
      <c r="AT196" s="12">
        <f t="shared" si="3866"/>
        <v>7.8431372549019607E-2</v>
      </c>
      <c r="AU196" s="13"/>
      <c r="AV196" s="11"/>
      <c r="AW196" s="11"/>
      <c r="AX196" s="14"/>
      <c r="AY196" s="10"/>
      <c r="AZ196" s="11"/>
      <c r="BA196" s="74">
        <f t="shared" si="3919"/>
        <v>758</v>
      </c>
      <c r="BB196" s="74">
        <f t="shared" si="3919"/>
        <v>57</v>
      </c>
      <c r="BC196" s="11">
        <v>281</v>
      </c>
      <c r="BD196" s="12">
        <f t="shared" si="3868"/>
        <v>0.40633245382585753</v>
      </c>
      <c r="BE196" s="11">
        <v>27</v>
      </c>
      <c r="BF196" s="12">
        <f t="shared" si="3869"/>
        <v>8.7662337662337664E-2</v>
      </c>
      <c r="BG196" s="13"/>
      <c r="BH196" s="11"/>
      <c r="BI196" s="11"/>
      <c r="BJ196" s="14"/>
      <c r="BK196" s="10"/>
      <c r="BL196" s="11"/>
      <c r="BM196" s="74">
        <f t="shared" si="3920"/>
        <v>0</v>
      </c>
      <c r="BN196" s="74">
        <f t="shared" si="3920"/>
        <v>0</v>
      </c>
      <c r="BO196" s="11"/>
      <c r="BP196" s="12" t="e">
        <f t="shared" si="3871"/>
        <v>#DIV/0!</v>
      </c>
      <c r="BQ196" s="11"/>
      <c r="BR196" s="12" t="e">
        <f t="shared" si="3872"/>
        <v>#DIV/0!</v>
      </c>
      <c r="BS196" s="13"/>
      <c r="BT196" s="11"/>
      <c r="BU196" s="11"/>
      <c r="BV196" s="14"/>
      <c r="BW196" s="10"/>
      <c r="BX196" s="11"/>
      <c r="BY196" s="74">
        <f t="shared" si="3921"/>
        <v>0</v>
      </c>
      <c r="BZ196" s="74">
        <f t="shared" si="3921"/>
        <v>0</v>
      </c>
      <c r="CA196" s="11"/>
      <c r="CB196" s="12" t="e">
        <f t="shared" si="3874"/>
        <v>#DIV/0!</v>
      </c>
      <c r="CC196" s="11"/>
      <c r="CD196" s="12" t="e">
        <f t="shared" si="3875"/>
        <v>#DIV/0!</v>
      </c>
      <c r="CE196" s="13"/>
      <c r="CF196" s="11"/>
      <c r="CG196" s="11"/>
      <c r="CH196" s="14"/>
      <c r="CI196" s="10"/>
      <c r="CJ196" s="11"/>
      <c r="CK196" s="74">
        <f t="shared" si="3922"/>
        <v>0</v>
      </c>
      <c r="CL196" s="74">
        <f t="shared" si="3922"/>
        <v>0</v>
      </c>
      <c r="CM196" s="11"/>
      <c r="CN196" s="12" t="e">
        <f t="shared" si="3877"/>
        <v>#DIV/0!</v>
      </c>
      <c r="CO196" s="11"/>
      <c r="CP196" s="12" t="e">
        <f t="shared" si="3878"/>
        <v>#DIV/0!</v>
      </c>
      <c r="CQ196" s="13"/>
      <c r="CR196" s="11"/>
      <c r="CS196" s="11"/>
      <c r="CT196" s="14"/>
      <c r="CU196" s="10"/>
      <c r="CV196" s="11"/>
      <c r="CW196" s="74">
        <f t="shared" si="3923"/>
        <v>0</v>
      </c>
      <c r="CX196" s="74">
        <f t="shared" si="3923"/>
        <v>0</v>
      </c>
      <c r="CY196" s="11"/>
      <c r="CZ196" s="12" t="e">
        <f t="shared" si="3880"/>
        <v>#DIV/0!</v>
      </c>
      <c r="DA196" s="11"/>
      <c r="DB196" s="12" t="e">
        <f t="shared" si="3881"/>
        <v>#DIV/0!</v>
      </c>
      <c r="DC196" s="13"/>
      <c r="DD196" s="11"/>
      <c r="DE196" s="11"/>
      <c r="DF196" s="14"/>
      <c r="DG196" s="10"/>
      <c r="DH196" s="11"/>
      <c r="DI196" s="74">
        <f t="shared" si="3924"/>
        <v>0</v>
      </c>
      <c r="DJ196" s="74">
        <f t="shared" si="3924"/>
        <v>0</v>
      </c>
      <c r="DK196" s="11"/>
      <c r="DL196" s="12" t="e">
        <f t="shared" si="3883"/>
        <v>#DIV/0!</v>
      </c>
      <c r="DM196" s="11"/>
      <c r="DN196" s="12" t="e">
        <f t="shared" si="3884"/>
        <v>#DIV/0!</v>
      </c>
      <c r="DO196" s="13"/>
      <c r="DP196" s="11"/>
      <c r="DQ196" s="11"/>
      <c r="DR196" s="14"/>
      <c r="DS196" s="10"/>
      <c r="DT196" s="11"/>
      <c r="DU196" s="74">
        <f t="shared" si="3925"/>
        <v>0</v>
      </c>
      <c r="DV196" s="74">
        <f t="shared" si="3925"/>
        <v>0</v>
      </c>
      <c r="DW196" s="11"/>
      <c r="DX196" s="12" t="e">
        <f t="shared" si="3886"/>
        <v>#DIV/0!</v>
      </c>
      <c r="DY196" s="11"/>
      <c r="DZ196" s="12" t="e">
        <f t="shared" si="3887"/>
        <v>#DIV/0!</v>
      </c>
      <c r="EA196" s="13"/>
      <c r="EB196" s="11"/>
      <c r="EC196" s="11"/>
      <c r="ED196" s="14"/>
      <c r="EE196" s="10"/>
      <c r="EF196" s="11"/>
      <c r="EG196" s="74">
        <f t="shared" si="3926"/>
        <v>0</v>
      </c>
      <c r="EH196" s="74">
        <f t="shared" si="3926"/>
        <v>0</v>
      </c>
      <c r="EI196" s="11"/>
      <c r="EJ196" s="12" t="e">
        <f t="shared" si="3889"/>
        <v>#DIV/0!</v>
      </c>
      <c r="EK196" s="11"/>
      <c r="EL196" s="12" t="e">
        <f t="shared" si="3890"/>
        <v>#DIV/0!</v>
      </c>
      <c r="EM196" s="13"/>
      <c r="EN196" s="11"/>
      <c r="EO196" s="11"/>
      <c r="EP196" s="14"/>
      <c r="EQ196" s="10"/>
      <c r="ER196" s="11"/>
      <c r="ES196" s="74">
        <f t="shared" si="3927"/>
        <v>0</v>
      </c>
      <c r="ET196" s="74">
        <f t="shared" si="3927"/>
        <v>0</v>
      </c>
      <c r="EU196" s="11"/>
      <c r="EV196" s="12" t="e">
        <f t="shared" si="3892"/>
        <v>#DIV/0!</v>
      </c>
      <c r="EW196" s="11"/>
      <c r="EX196" s="12" t="e">
        <f t="shared" si="3893"/>
        <v>#DIV/0!</v>
      </c>
      <c r="EY196" s="13"/>
      <c r="EZ196" s="11"/>
      <c r="FA196" s="11"/>
      <c r="FB196" s="14"/>
      <c r="FC196" s="10"/>
      <c r="FD196" s="11"/>
      <c r="FE196" s="74">
        <f t="shared" si="3928"/>
        <v>0</v>
      </c>
      <c r="FF196" s="74">
        <f t="shared" si="3928"/>
        <v>0</v>
      </c>
      <c r="FG196" s="11"/>
      <c r="FH196" s="12" t="e">
        <f t="shared" si="3895"/>
        <v>#DIV/0!</v>
      </c>
      <c r="FI196" s="11"/>
      <c r="FJ196" s="12" t="e">
        <f t="shared" si="3896"/>
        <v>#DIV/0!</v>
      </c>
      <c r="FK196" s="13"/>
      <c r="FL196" s="11"/>
      <c r="FM196" s="11"/>
      <c r="FN196" s="14"/>
      <c r="FO196" s="10"/>
      <c r="FP196" s="11"/>
      <c r="FQ196" s="74">
        <f t="shared" si="3929"/>
        <v>0</v>
      </c>
      <c r="FR196" s="74">
        <f t="shared" si="3929"/>
        <v>0</v>
      </c>
      <c r="FS196" s="11"/>
      <c r="FT196" s="12" t="e">
        <f t="shared" si="3898"/>
        <v>#DIV/0!</v>
      </c>
      <c r="FU196" s="11"/>
      <c r="FV196" s="12" t="e">
        <f t="shared" si="3899"/>
        <v>#DIV/0!</v>
      </c>
      <c r="FW196" s="13"/>
      <c r="FX196" s="11"/>
      <c r="FY196" s="11"/>
      <c r="FZ196" s="14"/>
      <c r="GA196" s="10"/>
      <c r="GB196" s="11"/>
      <c r="GC196" s="74">
        <f t="shared" si="3930"/>
        <v>0</v>
      </c>
      <c r="GD196" s="74">
        <f t="shared" si="3930"/>
        <v>0</v>
      </c>
      <c r="GE196" s="11"/>
      <c r="GF196" s="12" t="e">
        <f t="shared" si="3901"/>
        <v>#DIV/0!</v>
      </c>
      <c r="GG196" s="11"/>
      <c r="GH196" s="12" t="e">
        <f t="shared" si="3902"/>
        <v>#DIV/0!</v>
      </c>
      <c r="GI196" s="13"/>
      <c r="GJ196" s="11"/>
      <c r="GK196" s="11"/>
      <c r="GL196" s="14"/>
      <c r="GM196" s="10"/>
      <c r="GN196" s="11"/>
      <c r="GO196" s="74">
        <f t="shared" si="3931"/>
        <v>0</v>
      </c>
      <c r="GP196" s="74">
        <f t="shared" si="3931"/>
        <v>0</v>
      </c>
      <c r="GQ196" s="11"/>
      <c r="GR196" s="12" t="e">
        <f t="shared" si="3904"/>
        <v>#DIV/0!</v>
      </c>
      <c r="GS196" s="11"/>
      <c r="GT196" s="12" t="e">
        <f t="shared" si="3905"/>
        <v>#DIV/0!</v>
      </c>
      <c r="GU196" s="13"/>
      <c r="GV196" s="11"/>
      <c r="GW196" s="11"/>
      <c r="GX196" s="14"/>
      <c r="GY196" s="10"/>
      <c r="GZ196" s="11"/>
      <c r="HA196" s="74">
        <f t="shared" si="3932"/>
        <v>0</v>
      </c>
      <c r="HB196" s="74">
        <f t="shared" si="3932"/>
        <v>0</v>
      </c>
      <c r="HC196" s="11"/>
      <c r="HD196" s="12" t="e">
        <f t="shared" si="3907"/>
        <v>#DIV/0!</v>
      </c>
      <c r="HE196" s="11"/>
      <c r="HF196" s="12" t="e">
        <f t="shared" si="3908"/>
        <v>#DIV/0!</v>
      </c>
      <c r="HG196" s="13"/>
      <c r="HH196" s="11"/>
      <c r="HI196" s="11"/>
      <c r="HJ196" s="14"/>
      <c r="HK196" s="10">
        <f t="shared" si="3909"/>
        <v>4</v>
      </c>
      <c r="HL196" s="11">
        <f t="shared" si="3909"/>
        <v>0</v>
      </c>
      <c r="HM196" s="11">
        <f t="shared" si="3909"/>
        <v>3159</v>
      </c>
      <c r="HN196" s="11">
        <f t="shared" si="3909"/>
        <v>238</v>
      </c>
      <c r="HO196" s="11">
        <f t="shared" si="3910"/>
        <v>1298</v>
      </c>
      <c r="HP196" s="215">
        <f>+(HO196)/HM196</f>
        <v>0.41088952200063311</v>
      </c>
      <c r="HQ196" s="15">
        <f t="shared" si="3912"/>
        <v>113</v>
      </c>
      <c r="HR196" s="12">
        <f t="shared" si="3933"/>
        <v>8.705701078582434E-2</v>
      </c>
      <c r="HS196" s="16">
        <v>70.3</v>
      </c>
      <c r="HT196" s="17">
        <v>1133</v>
      </c>
      <c r="HU196" s="16">
        <f t="shared" si="3913"/>
        <v>87.288135593220346</v>
      </c>
      <c r="HV196" s="15"/>
      <c r="HW196" s="14"/>
    </row>
    <row r="197" spans="1:231" ht="18.75" x14ac:dyDescent="0.25">
      <c r="A197" s="226"/>
      <c r="B197" s="41">
        <f t="shared" si="3748"/>
        <v>44578</v>
      </c>
      <c r="C197" s="10"/>
      <c r="D197" s="11"/>
      <c r="E197" s="74">
        <v>760</v>
      </c>
      <c r="F197" s="74">
        <f t="shared" si="3914"/>
        <v>57</v>
      </c>
      <c r="G197" s="11">
        <v>285</v>
      </c>
      <c r="H197" s="12">
        <f t="shared" si="3857"/>
        <v>0.42368421052631577</v>
      </c>
      <c r="I197" s="11">
        <v>37</v>
      </c>
      <c r="J197" s="12">
        <f t="shared" si="3915"/>
        <v>0.11490683229813664</v>
      </c>
      <c r="K197" s="11"/>
      <c r="L197" s="11"/>
      <c r="M197" s="18"/>
      <c r="N197" s="20"/>
      <c r="O197" s="10">
        <v>1</v>
      </c>
      <c r="P197" s="11"/>
      <c r="Q197" s="74">
        <f t="shared" si="3916"/>
        <v>776</v>
      </c>
      <c r="R197" s="74">
        <f t="shared" si="3916"/>
        <v>59</v>
      </c>
      <c r="S197" s="11">
        <v>289</v>
      </c>
      <c r="T197" s="12">
        <f t="shared" si="3859"/>
        <v>0.41108247422680411</v>
      </c>
      <c r="U197" s="11">
        <v>30</v>
      </c>
      <c r="V197" s="12">
        <f t="shared" si="3860"/>
        <v>9.4043887147335428E-2</v>
      </c>
      <c r="W197" s="11"/>
      <c r="X197" s="11"/>
      <c r="Y197" s="18"/>
      <c r="Z197" s="20"/>
      <c r="AA197" s="10">
        <v>2</v>
      </c>
      <c r="AB197" s="11"/>
      <c r="AC197" s="74">
        <f t="shared" si="3917"/>
        <v>95</v>
      </c>
      <c r="AD197" s="74">
        <f t="shared" si="3917"/>
        <v>7</v>
      </c>
      <c r="AE197" s="11">
        <v>14</v>
      </c>
      <c r="AF197" s="12">
        <f t="shared" si="3862"/>
        <v>0.14736842105263157</v>
      </c>
      <c r="AG197" s="11">
        <v>0</v>
      </c>
      <c r="AH197" s="12">
        <f t="shared" si="3863"/>
        <v>0</v>
      </c>
      <c r="AI197" s="11"/>
      <c r="AJ197" s="11"/>
      <c r="AK197" s="18"/>
      <c r="AL197" s="20"/>
      <c r="AM197" s="10">
        <v>2</v>
      </c>
      <c r="AN197" s="11"/>
      <c r="AO197" s="74">
        <f t="shared" si="3918"/>
        <v>765</v>
      </c>
      <c r="AP197" s="74">
        <f t="shared" si="3918"/>
        <v>58</v>
      </c>
      <c r="AQ197" s="11">
        <v>311</v>
      </c>
      <c r="AR197" s="12">
        <f t="shared" si="3865"/>
        <v>0.43398692810457518</v>
      </c>
      <c r="AS197" s="11">
        <v>21</v>
      </c>
      <c r="AT197" s="12">
        <f t="shared" si="3866"/>
        <v>6.3253012048192767E-2</v>
      </c>
      <c r="AU197" s="11"/>
      <c r="AV197" s="11"/>
      <c r="AW197" s="18"/>
      <c r="AX197" s="20"/>
      <c r="AY197" s="10"/>
      <c r="AZ197" s="11"/>
      <c r="BA197" s="74">
        <f t="shared" si="3919"/>
        <v>758</v>
      </c>
      <c r="BB197" s="74">
        <f t="shared" si="3919"/>
        <v>57</v>
      </c>
      <c r="BC197" s="11">
        <v>244</v>
      </c>
      <c r="BD197" s="12">
        <f t="shared" si="3868"/>
        <v>0.36279683377308708</v>
      </c>
      <c r="BE197" s="11">
        <v>31</v>
      </c>
      <c r="BF197" s="12">
        <f t="shared" si="3869"/>
        <v>0.11272727272727273</v>
      </c>
      <c r="BG197" s="11"/>
      <c r="BH197" s="11"/>
      <c r="BI197" s="18"/>
      <c r="BJ197" s="20"/>
      <c r="BK197" s="10"/>
      <c r="BL197" s="11"/>
      <c r="BM197" s="74">
        <f t="shared" si="3920"/>
        <v>0</v>
      </c>
      <c r="BN197" s="74">
        <f t="shared" si="3920"/>
        <v>0</v>
      </c>
      <c r="BO197" s="11"/>
      <c r="BP197" s="12" t="e">
        <f t="shared" si="3871"/>
        <v>#DIV/0!</v>
      </c>
      <c r="BQ197" s="11"/>
      <c r="BR197" s="12" t="e">
        <f t="shared" si="3872"/>
        <v>#DIV/0!</v>
      </c>
      <c r="BS197" s="11"/>
      <c r="BT197" s="11"/>
      <c r="BU197" s="18"/>
      <c r="BV197" s="20"/>
      <c r="BW197" s="10"/>
      <c r="BX197" s="11"/>
      <c r="BY197" s="74">
        <f t="shared" si="3921"/>
        <v>0</v>
      </c>
      <c r="BZ197" s="74">
        <f t="shared" si="3921"/>
        <v>0</v>
      </c>
      <c r="CA197" s="11"/>
      <c r="CB197" s="12" t="e">
        <f t="shared" si="3874"/>
        <v>#DIV/0!</v>
      </c>
      <c r="CC197" s="11"/>
      <c r="CD197" s="12" t="e">
        <f t="shared" si="3875"/>
        <v>#DIV/0!</v>
      </c>
      <c r="CE197" s="11"/>
      <c r="CF197" s="11"/>
      <c r="CG197" s="18"/>
      <c r="CH197" s="20"/>
      <c r="CI197" s="10"/>
      <c r="CJ197" s="11"/>
      <c r="CK197" s="74">
        <f t="shared" si="3922"/>
        <v>0</v>
      </c>
      <c r="CL197" s="74">
        <f t="shared" si="3922"/>
        <v>0</v>
      </c>
      <c r="CM197" s="11"/>
      <c r="CN197" s="12" t="e">
        <f t="shared" si="3877"/>
        <v>#DIV/0!</v>
      </c>
      <c r="CO197" s="11"/>
      <c r="CP197" s="12" t="e">
        <f t="shared" si="3878"/>
        <v>#DIV/0!</v>
      </c>
      <c r="CQ197" s="11"/>
      <c r="CR197" s="11"/>
      <c r="CS197" s="18"/>
      <c r="CT197" s="20"/>
      <c r="CU197" s="10"/>
      <c r="CV197" s="11"/>
      <c r="CW197" s="74">
        <f t="shared" si="3923"/>
        <v>0</v>
      </c>
      <c r="CX197" s="74">
        <f t="shared" si="3923"/>
        <v>0</v>
      </c>
      <c r="CY197" s="11"/>
      <c r="CZ197" s="12" t="e">
        <f t="shared" si="3880"/>
        <v>#DIV/0!</v>
      </c>
      <c r="DA197" s="11"/>
      <c r="DB197" s="12" t="e">
        <f t="shared" si="3881"/>
        <v>#DIV/0!</v>
      </c>
      <c r="DC197" s="11"/>
      <c r="DD197" s="11"/>
      <c r="DE197" s="18"/>
      <c r="DF197" s="20"/>
      <c r="DG197" s="10"/>
      <c r="DH197" s="11"/>
      <c r="DI197" s="74">
        <f t="shared" si="3924"/>
        <v>0</v>
      </c>
      <c r="DJ197" s="74">
        <f t="shared" si="3924"/>
        <v>0</v>
      </c>
      <c r="DK197" s="11"/>
      <c r="DL197" s="12" t="e">
        <f t="shared" si="3883"/>
        <v>#DIV/0!</v>
      </c>
      <c r="DM197" s="11"/>
      <c r="DN197" s="12" t="e">
        <f t="shared" si="3884"/>
        <v>#DIV/0!</v>
      </c>
      <c r="DO197" s="11"/>
      <c r="DP197" s="11"/>
      <c r="DQ197" s="18"/>
      <c r="DR197" s="20"/>
      <c r="DS197" s="10"/>
      <c r="DT197" s="11"/>
      <c r="DU197" s="74">
        <f t="shared" si="3925"/>
        <v>0</v>
      </c>
      <c r="DV197" s="74">
        <f t="shared" si="3925"/>
        <v>0</v>
      </c>
      <c r="DW197" s="11"/>
      <c r="DX197" s="12" t="e">
        <f t="shared" si="3886"/>
        <v>#DIV/0!</v>
      </c>
      <c r="DY197" s="11"/>
      <c r="DZ197" s="12" t="e">
        <f t="shared" si="3887"/>
        <v>#DIV/0!</v>
      </c>
      <c r="EA197" s="11"/>
      <c r="EB197" s="11"/>
      <c r="EC197" s="18"/>
      <c r="ED197" s="20"/>
      <c r="EE197" s="10"/>
      <c r="EF197" s="11"/>
      <c r="EG197" s="74">
        <f t="shared" si="3926"/>
        <v>0</v>
      </c>
      <c r="EH197" s="74">
        <f t="shared" si="3926"/>
        <v>0</v>
      </c>
      <c r="EI197" s="11"/>
      <c r="EJ197" s="12" t="e">
        <f t="shared" si="3889"/>
        <v>#DIV/0!</v>
      </c>
      <c r="EK197" s="11"/>
      <c r="EL197" s="12" t="e">
        <f t="shared" si="3890"/>
        <v>#DIV/0!</v>
      </c>
      <c r="EM197" s="11"/>
      <c r="EN197" s="11"/>
      <c r="EO197" s="18"/>
      <c r="EP197" s="20"/>
      <c r="EQ197" s="10"/>
      <c r="ER197" s="11"/>
      <c r="ES197" s="74">
        <f t="shared" si="3927"/>
        <v>0</v>
      </c>
      <c r="ET197" s="74">
        <f t="shared" si="3927"/>
        <v>0</v>
      </c>
      <c r="EU197" s="11"/>
      <c r="EV197" s="12" t="e">
        <f t="shared" si="3892"/>
        <v>#DIV/0!</v>
      </c>
      <c r="EW197" s="11"/>
      <c r="EX197" s="12" t="e">
        <f t="shared" si="3893"/>
        <v>#DIV/0!</v>
      </c>
      <c r="EY197" s="11"/>
      <c r="EZ197" s="11"/>
      <c r="FA197" s="18"/>
      <c r="FB197" s="20"/>
      <c r="FC197" s="10"/>
      <c r="FD197" s="11"/>
      <c r="FE197" s="74">
        <f t="shared" si="3928"/>
        <v>0</v>
      </c>
      <c r="FF197" s="74">
        <f t="shared" si="3928"/>
        <v>0</v>
      </c>
      <c r="FG197" s="11"/>
      <c r="FH197" s="12" t="e">
        <f t="shared" si="3895"/>
        <v>#DIV/0!</v>
      </c>
      <c r="FI197" s="11"/>
      <c r="FJ197" s="12" t="e">
        <f t="shared" si="3896"/>
        <v>#DIV/0!</v>
      </c>
      <c r="FK197" s="11"/>
      <c r="FL197" s="11"/>
      <c r="FM197" s="18"/>
      <c r="FN197" s="20"/>
      <c r="FO197" s="10"/>
      <c r="FP197" s="11"/>
      <c r="FQ197" s="74">
        <f t="shared" si="3929"/>
        <v>0</v>
      </c>
      <c r="FR197" s="74">
        <f t="shared" si="3929"/>
        <v>0</v>
      </c>
      <c r="FS197" s="11"/>
      <c r="FT197" s="12" t="e">
        <f t="shared" si="3898"/>
        <v>#DIV/0!</v>
      </c>
      <c r="FU197" s="11"/>
      <c r="FV197" s="12" t="e">
        <f t="shared" si="3899"/>
        <v>#DIV/0!</v>
      </c>
      <c r="FW197" s="11"/>
      <c r="FX197" s="11"/>
      <c r="FY197" s="18"/>
      <c r="FZ197" s="20"/>
      <c r="GA197" s="10"/>
      <c r="GB197" s="11"/>
      <c r="GC197" s="74">
        <f t="shared" si="3930"/>
        <v>0</v>
      </c>
      <c r="GD197" s="74">
        <f t="shared" si="3930"/>
        <v>0</v>
      </c>
      <c r="GE197" s="11"/>
      <c r="GF197" s="12" t="e">
        <f t="shared" si="3901"/>
        <v>#DIV/0!</v>
      </c>
      <c r="GG197" s="11"/>
      <c r="GH197" s="12" t="e">
        <f t="shared" si="3902"/>
        <v>#DIV/0!</v>
      </c>
      <c r="GI197" s="11"/>
      <c r="GJ197" s="11"/>
      <c r="GK197" s="18"/>
      <c r="GL197" s="20"/>
      <c r="GM197" s="10"/>
      <c r="GN197" s="11"/>
      <c r="GO197" s="74">
        <f t="shared" si="3931"/>
        <v>0</v>
      </c>
      <c r="GP197" s="74">
        <f t="shared" si="3931"/>
        <v>0</v>
      </c>
      <c r="GQ197" s="11"/>
      <c r="GR197" s="12" t="e">
        <f t="shared" si="3904"/>
        <v>#DIV/0!</v>
      </c>
      <c r="GS197" s="11"/>
      <c r="GT197" s="12" t="e">
        <f t="shared" si="3905"/>
        <v>#DIV/0!</v>
      </c>
      <c r="GU197" s="11"/>
      <c r="GV197" s="11"/>
      <c r="GW197" s="18"/>
      <c r="GX197" s="20"/>
      <c r="GY197" s="10"/>
      <c r="GZ197" s="11"/>
      <c r="HA197" s="74">
        <f t="shared" si="3932"/>
        <v>0</v>
      </c>
      <c r="HB197" s="74">
        <f t="shared" si="3932"/>
        <v>0</v>
      </c>
      <c r="HC197" s="11"/>
      <c r="HD197" s="12" t="e">
        <f t="shared" si="3907"/>
        <v>#DIV/0!</v>
      </c>
      <c r="HE197" s="11"/>
      <c r="HF197" s="12" t="e">
        <f t="shared" si="3908"/>
        <v>#DIV/0!</v>
      </c>
      <c r="HG197" s="11"/>
      <c r="HH197" s="11"/>
      <c r="HI197" s="18"/>
      <c r="HJ197" s="20"/>
      <c r="HK197" s="10">
        <f t="shared" si="3909"/>
        <v>5</v>
      </c>
      <c r="HL197" s="11">
        <f t="shared" si="3909"/>
        <v>0</v>
      </c>
      <c r="HM197" s="11">
        <f t="shared" si="3909"/>
        <v>3154</v>
      </c>
      <c r="HN197" s="11">
        <f t="shared" si="3909"/>
        <v>238</v>
      </c>
      <c r="HO197" s="11">
        <f t="shared" si="3910"/>
        <v>1262</v>
      </c>
      <c r="HP197" s="215">
        <f t="shared" ref="HP197:HP200" si="3934">+(HO197)/HM197</f>
        <v>0.40012682308180086</v>
      </c>
      <c r="HQ197" s="15">
        <f t="shared" si="3912"/>
        <v>119</v>
      </c>
      <c r="HR197" s="12">
        <f t="shared" si="3933"/>
        <v>9.4294770206022185E-2</v>
      </c>
      <c r="HS197" s="16">
        <v>70.099999999999994</v>
      </c>
      <c r="HT197" s="17">
        <v>1071</v>
      </c>
      <c r="HU197" s="16">
        <f t="shared" si="3913"/>
        <v>84.865293185419972</v>
      </c>
      <c r="HV197" s="18"/>
      <c r="HW197" s="20"/>
    </row>
    <row r="198" spans="1:231" ht="18.75" x14ac:dyDescent="0.25">
      <c r="A198" s="226"/>
      <c r="B198" s="41">
        <f t="shared" si="3748"/>
        <v>44579</v>
      </c>
      <c r="C198" s="10"/>
      <c r="D198" s="11"/>
      <c r="E198" s="74">
        <f t="shared" si="3914"/>
        <v>760</v>
      </c>
      <c r="F198" s="74">
        <f t="shared" si="3914"/>
        <v>57</v>
      </c>
      <c r="G198" s="11">
        <v>290</v>
      </c>
      <c r="H198" s="12">
        <f t="shared" si="3857"/>
        <v>0.4</v>
      </c>
      <c r="I198" s="11">
        <v>14</v>
      </c>
      <c r="J198" s="12">
        <f t="shared" si="3915"/>
        <v>4.6052631578947366E-2</v>
      </c>
      <c r="K198" s="13"/>
      <c r="L198" s="13"/>
      <c r="M198" s="25">
        <v>4185</v>
      </c>
      <c r="N198" s="38">
        <v>4580</v>
      </c>
      <c r="O198" s="10"/>
      <c r="P198" s="11"/>
      <c r="Q198" s="74">
        <f t="shared" si="3916"/>
        <v>776</v>
      </c>
      <c r="R198" s="74">
        <f t="shared" si="3916"/>
        <v>59</v>
      </c>
      <c r="S198" s="11">
        <v>290</v>
      </c>
      <c r="T198" s="12">
        <f t="shared" si="3859"/>
        <v>0.40592783505154639</v>
      </c>
      <c r="U198" s="11">
        <v>25</v>
      </c>
      <c r="V198" s="12">
        <f t="shared" si="3860"/>
        <v>7.9365079365079361E-2</v>
      </c>
      <c r="W198" s="13"/>
      <c r="X198" s="13"/>
      <c r="Y198" s="25">
        <v>4185</v>
      </c>
      <c r="Z198" s="38">
        <v>4580</v>
      </c>
      <c r="AA198" s="10">
        <v>3</v>
      </c>
      <c r="AB198" s="11"/>
      <c r="AC198" s="74">
        <f t="shared" si="3917"/>
        <v>92</v>
      </c>
      <c r="AD198" s="74">
        <f t="shared" si="3917"/>
        <v>7</v>
      </c>
      <c r="AE198" s="11">
        <v>24</v>
      </c>
      <c r="AF198" s="12">
        <f t="shared" si="3862"/>
        <v>0.2608695652173913</v>
      </c>
      <c r="AG198" s="11">
        <v>0</v>
      </c>
      <c r="AH198" s="12">
        <f t="shared" si="3863"/>
        <v>0</v>
      </c>
      <c r="AI198" s="13"/>
      <c r="AJ198" s="13"/>
      <c r="AK198" s="25">
        <v>4185</v>
      </c>
      <c r="AL198" s="38">
        <v>4580</v>
      </c>
      <c r="AM198" s="10"/>
      <c r="AN198" s="11"/>
      <c r="AO198" s="74">
        <f t="shared" si="3918"/>
        <v>765</v>
      </c>
      <c r="AP198" s="74">
        <f t="shared" si="3918"/>
        <v>58</v>
      </c>
      <c r="AQ198" s="11">
        <v>299</v>
      </c>
      <c r="AR198" s="12">
        <f t="shared" si="3865"/>
        <v>0.4169934640522876</v>
      </c>
      <c r="AS198" s="11">
        <v>20</v>
      </c>
      <c r="AT198" s="12">
        <f t="shared" si="3866"/>
        <v>6.2695924764890276E-2</v>
      </c>
      <c r="AU198" s="13"/>
      <c r="AV198" s="13"/>
      <c r="AW198" s="25">
        <v>4185</v>
      </c>
      <c r="AX198" s="38">
        <v>4580</v>
      </c>
      <c r="AY198" s="10"/>
      <c r="AZ198" s="11"/>
      <c r="BA198" s="74">
        <f t="shared" si="3919"/>
        <v>758</v>
      </c>
      <c r="BB198" s="74">
        <f t="shared" si="3919"/>
        <v>57</v>
      </c>
      <c r="BC198" s="11">
        <v>291</v>
      </c>
      <c r="BD198" s="12">
        <f t="shared" si="3868"/>
        <v>0.42480211081794195</v>
      </c>
      <c r="BE198" s="11">
        <v>31</v>
      </c>
      <c r="BF198" s="12">
        <f t="shared" si="3869"/>
        <v>9.627329192546584E-2</v>
      </c>
      <c r="BG198" s="13"/>
      <c r="BH198" s="13"/>
      <c r="BI198" s="25">
        <v>4185</v>
      </c>
      <c r="BJ198" s="38">
        <v>4580</v>
      </c>
      <c r="BK198" s="10"/>
      <c r="BL198" s="11"/>
      <c r="BM198" s="74">
        <f t="shared" si="3920"/>
        <v>0</v>
      </c>
      <c r="BN198" s="74">
        <f t="shared" si="3920"/>
        <v>0</v>
      </c>
      <c r="BO198" s="11"/>
      <c r="BP198" s="12" t="e">
        <f t="shared" si="3871"/>
        <v>#DIV/0!</v>
      </c>
      <c r="BQ198" s="11"/>
      <c r="BR198" s="12" t="e">
        <f t="shared" si="3872"/>
        <v>#DIV/0!</v>
      </c>
      <c r="BS198" s="13"/>
      <c r="BT198" s="13"/>
      <c r="BU198" s="25"/>
      <c r="BV198" s="38"/>
      <c r="BW198" s="10"/>
      <c r="BX198" s="11"/>
      <c r="BY198" s="74">
        <f t="shared" si="3921"/>
        <v>0</v>
      </c>
      <c r="BZ198" s="74">
        <f t="shared" si="3921"/>
        <v>0</v>
      </c>
      <c r="CA198" s="11"/>
      <c r="CB198" s="12" t="e">
        <f t="shared" si="3874"/>
        <v>#DIV/0!</v>
      </c>
      <c r="CC198" s="11"/>
      <c r="CD198" s="12" t="e">
        <f t="shared" si="3875"/>
        <v>#DIV/0!</v>
      </c>
      <c r="CE198" s="13"/>
      <c r="CF198" s="13"/>
      <c r="CG198" s="25"/>
      <c r="CH198" s="38"/>
      <c r="CI198" s="10"/>
      <c r="CJ198" s="11"/>
      <c r="CK198" s="74">
        <f t="shared" si="3922"/>
        <v>0</v>
      </c>
      <c r="CL198" s="74">
        <f t="shared" si="3922"/>
        <v>0</v>
      </c>
      <c r="CM198" s="11"/>
      <c r="CN198" s="12" t="e">
        <f t="shared" si="3877"/>
        <v>#DIV/0!</v>
      </c>
      <c r="CO198" s="11"/>
      <c r="CP198" s="12" t="e">
        <f t="shared" si="3878"/>
        <v>#DIV/0!</v>
      </c>
      <c r="CQ198" s="13"/>
      <c r="CR198" s="13"/>
      <c r="CS198" s="25"/>
      <c r="CT198" s="38"/>
      <c r="CU198" s="10"/>
      <c r="CV198" s="11"/>
      <c r="CW198" s="74">
        <f t="shared" si="3923"/>
        <v>0</v>
      </c>
      <c r="CX198" s="74">
        <f t="shared" si="3923"/>
        <v>0</v>
      </c>
      <c r="CY198" s="11"/>
      <c r="CZ198" s="12" t="e">
        <f t="shared" si="3880"/>
        <v>#DIV/0!</v>
      </c>
      <c r="DA198" s="11"/>
      <c r="DB198" s="12" t="e">
        <f t="shared" si="3881"/>
        <v>#DIV/0!</v>
      </c>
      <c r="DC198" s="13"/>
      <c r="DD198" s="13"/>
      <c r="DE198" s="25"/>
      <c r="DF198" s="38"/>
      <c r="DG198" s="10"/>
      <c r="DH198" s="11"/>
      <c r="DI198" s="74">
        <f t="shared" si="3924"/>
        <v>0</v>
      </c>
      <c r="DJ198" s="74">
        <f t="shared" si="3924"/>
        <v>0</v>
      </c>
      <c r="DK198" s="11"/>
      <c r="DL198" s="12" t="e">
        <f t="shared" si="3883"/>
        <v>#DIV/0!</v>
      </c>
      <c r="DM198" s="11"/>
      <c r="DN198" s="12" t="e">
        <f t="shared" si="3884"/>
        <v>#DIV/0!</v>
      </c>
      <c r="DO198" s="13"/>
      <c r="DP198" s="13"/>
      <c r="DQ198" s="25"/>
      <c r="DR198" s="38"/>
      <c r="DS198" s="10"/>
      <c r="DT198" s="11"/>
      <c r="DU198" s="74">
        <f t="shared" si="3925"/>
        <v>0</v>
      </c>
      <c r="DV198" s="74">
        <f t="shared" si="3925"/>
        <v>0</v>
      </c>
      <c r="DW198" s="11"/>
      <c r="DX198" s="12" t="e">
        <f t="shared" si="3886"/>
        <v>#DIV/0!</v>
      </c>
      <c r="DY198" s="11"/>
      <c r="DZ198" s="12" t="e">
        <f t="shared" si="3887"/>
        <v>#DIV/0!</v>
      </c>
      <c r="EA198" s="13"/>
      <c r="EB198" s="13"/>
      <c r="EC198" s="25"/>
      <c r="ED198" s="38"/>
      <c r="EE198" s="10"/>
      <c r="EF198" s="11"/>
      <c r="EG198" s="74">
        <f t="shared" si="3926"/>
        <v>0</v>
      </c>
      <c r="EH198" s="74">
        <f t="shared" si="3926"/>
        <v>0</v>
      </c>
      <c r="EI198" s="11"/>
      <c r="EJ198" s="12" t="e">
        <f t="shared" si="3889"/>
        <v>#DIV/0!</v>
      </c>
      <c r="EK198" s="11"/>
      <c r="EL198" s="12" t="e">
        <f t="shared" si="3890"/>
        <v>#DIV/0!</v>
      </c>
      <c r="EM198" s="13"/>
      <c r="EN198" s="13"/>
      <c r="EO198" s="25"/>
      <c r="EP198" s="38"/>
      <c r="EQ198" s="10"/>
      <c r="ER198" s="11"/>
      <c r="ES198" s="74">
        <f t="shared" si="3927"/>
        <v>0</v>
      </c>
      <c r="ET198" s="74">
        <f t="shared" si="3927"/>
        <v>0</v>
      </c>
      <c r="EU198" s="11"/>
      <c r="EV198" s="12" t="e">
        <f t="shared" si="3892"/>
        <v>#DIV/0!</v>
      </c>
      <c r="EW198" s="11"/>
      <c r="EX198" s="12" t="e">
        <f t="shared" si="3893"/>
        <v>#DIV/0!</v>
      </c>
      <c r="EY198" s="13"/>
      <c r="EZ198" s="13"/>
      <c r="FA198" s="25"/>
      <c r="FB198" s="38"/>
      <c r="FC198" s="10"/>
      <c r="FD198" s="11"/>
      <c r="FE198" s="74">
        <f t="shared" si="3928"/>
        <v>0</v>
      </c>
      <c r="FF198" s="74">
        <f t="shared" si="3928"/>
        <v>0</v>
      </c>
      <c r="FG198" s="11"/>
      <c r="FH198" s="12" t="e">
        <f t="shared" si="3895"/>
        <v>#DIV/0!</v>
      </c>
      <c r="FI198" s="11"/>
      <c r="FJ198" s="12" t="e">
        <f t="shared" si="3896"/>
        <v>#DIV/0!</v>
      </c>
      <c r="FK198" s="13"/>
      <c r="FL198" s="13"/>
      <c r="FM198" s="25"/>
      <c r="FN198" s="38"/>
      <c r="FO198" s="10"/>
      <c r="FP198" s="11"/>
      <c r="FQ198" s="74">
        <f t="shared" si="3929"/>
        <v>0</v>
      </c>
      <c r="FR198" s="74">
        <f t="shared" si="3929"/>
        <v>0</v>
      </c>
      <c r="FS198" s="11"/>
      <c r="FT198" s="12" t="e">
        <f t="shared" si="3898"/>
        <v>#DIV/0!</v>
      </c>
      <c r="FU198" s="11"/>
      <c r="FV198" s="12" t="e">
        <f t="shared" si="3899"/>
        <v>#DIV/0!</v>
      </c>
      <c r="FW198" s="13"/>
      <c r="FX198" s="13"/>
      <c r="FY198" s="25"/>
      <c r="FZ198" s="38"/>
      <c r="GA198" s="10"/>
      <c r="GB198" s="11"/>
      <c r="GC198" s="74">
        <f t="shared" si="3930"/>
        <v>0</v>
      </c>
      <c r="GD198" s="74">
        <f t="shared" si="3930"/>
        <v>0</v>
      </c>
      <c r="GE198" s="11"/>
      <c r="GF198" s="12" t="e">
        <f t="shared" si="3901"/>
        <v>#DIV/0!</v>
      </c>
      <c r="GG198" s="11"/>
      <c r="GH198" s="12" t="e">
        <f t="shared" si="3902"/>
        <v>#DIV/0!</v>
      </c>
      <c r="GI198" s="13"/>
      <c r="GJ198" s="13"/>
      <c r="GK198" s="25"/>
      <c r="GL198" s="38"/>
      <c r="GM198" s="10"/>
      <c r="GN198" s="11"/>
      <c r="GO198" s="74">
        <f t="shared" si="3931"/>
        <v>0</v>
      </c>
      <c r="GP198" s="74">
        <f t="shared" si="3931"/>
        <v>0</v>
      </c>
      <c r="GQ198" s="11"/>
      <c r="GR198" s="12" t="e">
        <f t="shared" si="3904"/>
        <v>#DIV/0!</v>
      </c>
      <c r="GS198" s="11"/>
      <c r="GT198" s="12" t="e">
        <f t="shared" si="3905"/>
        <v>#DIV/0!</v>
      </c>
      <c r="GU198" s="13"/>
      <c r="GV198" s="13"/>
      <c r="GW198" s="25"/>
      <c r="GX198" s="38"/>
      <c r="GY198" s="10"/>
      <c r="GZ198" s="11"/>
      <c r="HA198" s="74">
        <f t="shared" si="3932"/>
        <v>0</v>
      </c>
      <c r="HB198" s="74">
        <f t="shared" si="3932"/>
        <v>0</v>
      </c>
      <c r="HC198" s="11"/>
      <c r="HD198" s="12" t="e">
        <f t="shared" si="3907"/>
        <v>#DIV/0!</v>
      </c>
      <c r="HE198" s="11"/>
      <c r="HF198" s="12" t="e">
        <f t="shared" si="3908"/>
        <v>#DIV/0!</v>
      </c>
      <c r="HG198" s="13"/>
      <c r="HH198" s="13"/>
      <c r="HI198" s="25"/>
      <c r="HJ198" s="38"/>
      <c r="HK198" s="10">
        <f t="shared" si="3909"/>
        <v>3</v>
      </c>
      <c r="HL198" s="11">
        <f t="shared" si="3909"/>
        <v>0</v>
      </c>
      <c r="HM198" s="11">
        <f t="shared" si="3909"/>
        <v>3151</v>
      </c>
      <c r="HN198" s="11">
        <f t="shared" si="3909"/>
        <v>238</v>
      </c>
      <c r="HO198" s="11">
        <f t="shared" si="3910"/>
        <v>1284</v>
      </c>
      <c r="HP198" s="215">
        <f t="shared" si="3934"/>
        <v>0.40748968581402728</v>
      </c>
      <c r="HQ198" s="15">
        <f t="shared" si="3912"/>
        <v>90</v>
      </c>
      <c r="HR198" s="12">
        <f t="shared" si="3933"/>
        <v>7.0093457943925228E-2</v>
      </c>
      <c r="HS198" s="16">
        <v>70.2</v>
      </c>
      <c r="HT198" s="17">
        <v>1148</v>
      </c>
      <c r="HU198" s="16">
        <f t="shared" si="3913"/>
        <v>89.408099688473513</v>
      </c>
      <c r="HV198" s="23">
        <v>4185</v>
      </c>
      <c r="HW198" s="22">
        <v>4580</v>
      </c>
    </row>
    <row r="199" spans="1:231" ht="18.75" x14ac:dyDescent="0.25">
      <c r="A199" s="226"/>
      <c r="B199" s="41">
        <f t="shared" si="3748"/>
        <v>44580</v>
      </c>
      <c r="C199" s="10">
        <v>1</v>
      </c>
      <c r="D199" s="11"/>
      <c r="E199" s="74">
        <f t="shared" si="3914"/>
        <v>759</v>
      </c>
      <c r="F199" s="74">
        <f t="shared" si="3914"/>
        <v>57</v>
      </c>
      <c r="G199" s="11">
        <v>324</v>
      </c>
      <c r="H199" s="12">
        <f t="shared" si="3857"/>
        <v>0.45718050065876153</v>
      </c>
      <c r="I199" s="11">
        <v>23</v>
      </c>
      <c r="J199" s="12">
        <f t="shared" si="3915"/>
        <v>6.6282420749279536E-2</v>
      </c>
      <c r="K199" s="13"/>
      <c r="L199" s="11"/>
      <c r="M199" s="25">
        <v>4704.3902439024387</v>
      </c>
      <c r="N199" s="38">
        <v>4815.3846153846152</v>
      </c>
      <c r="O199" s="10">
        <v>1</v>
      </c>
      <c r="P199" s="11"/>
      <c r="Q199" s="74">
        <f t="shared" si="3916"/>
        <v>775</v>
      </c>
      <c r="R199" s="74">
        <f t="shared" si="3916"/>
        <v>59</v>
      </c>
      <c r="S199" s="11">
        <v>307</v>
      </c>
      <c r="T199" s="12">
        <f t="shared" si="3859"/>
        <v>0.43354838709677418</v>
      </c>
      <c r="U199" s="11">
        <v>29</v>
      </c>
      <c r="V199" s="12">
        <f t="shared" si="3860"/>
        <v>8.6309523809523808E-2</v>
      </c>
      <c r="W199" s="13"/>
      <c r="X199" s="11"/>
      <c r="Y199" s="25">
        <v>4744</v>
      </c>
      <c r="Z199" s="38">
        <v>4762.1428571428569</v>
      </c>
      <c r="AA199" s="10">
        <v>1</v>
      </c>
      <c r="AB199" s="11">
        <v>1</v>
      </c>
      <c r="AC199" s="74">
        <f t="shared" si="3917"/>
        <v>91</v>
      </c>
      <c r="AD199" s="74">
        <f t="shared" si="3917"/>
        <v>6</v>
      </c>
      <c r="AE199" s="11">
        <v>28</v>
      </c>
      <c r="AF199" s="12">
        <f t="shared" si="3862"/>
        <v>0.30769230769230771</v>
      </c>
      <c r="AG199" s="11"/>
      <c r="AH199" s="12">
        <f t="shared" si="3863"/>
        <v>0</v>
      </c>
      <c r="AI199" s="13"/>
      <c r="AJ199" s="11"/>
      <c r="AK199" s="25">
        <v>4651.25</v>
      </c>
      <c r="AL199" s="38">
        <v>4886.666666666667</v>
      </c>
      <c r="AM199" s="10"/>
      <c r="AN199" s="11"/>
      <c r="AO199" s="74">
        <f t="shared" si="3918"/>
        <v>765</v>
      </c>
      <c r="AP199" s="74">
        <f t="shared" si="3918"/>
        <v>58</v>
      </c>
      <c r="AQ199" s="11">
        <v>285</v>
      </c>
      <c r="AR199" s="12">
        <f t="shared" si="3865"/>
        <v>0.41830065359477125</v>
      </c>
      <c r="AS199" s="11">
        <v>35</v>
      </c>
      <c r="AT199" s="12">
        <f t="shared" si="3866"/>
        <v>0.109375</v>
      </c>
      <c r="AU199" s="13"/>
      <c r="AV199" s="11"/>
      <c r="AW199" s="25">
        <v>4729.5121951219517</v>
      </c>
      <c r="AX199" s="38">
        <v>5117.5</v>
      </c>
      <c r="AY199" s="10"/>
      <c r="AZ199" s="11"/>
      <c r="BA199" s="74">
        <f t="shared" si="3919"/>
        <v>758</v>
      </c>
      <c r="BB199" s="74">
        <f t="shared" si="3919"/>
        <v>57</v>
      </c>
      <c r="BC199" s="11">
        <v>275</v>
      </c>
      <c r="BD199" s="12">
        <f t="shared" si="3868"/>
        <v>0.4129287598944591</v>
      </c>
      <c r="BE199" s="11">
        <v>38</v>
      </c>
      <c r="BF199" s="12">
        <f t="shared" si="3869"/>
        <v>0.12140575079872204</v>
      </c>
      <c r="BG199" s="13"/>
      <c r="BH199" s="11"/>
      <c r="BI199" s="25">
        <v>4993.6585365853662</v>
      </c>
      <c r="BJ199" s="38">
        <v>5123.8461538461543</v>
      </c>
      <c r="BK199" s="10"/>
      <c r="BL199" s="11"/>
      <c r="BM199" s="74">
        <f t="shared" si="3920"/>
        <v>0</v>
      </c>
      <c r="BN199" s="74">
        <f t="shared" si="3920"/>
        <v>0</v>
      </c>
      <c r="BO199" s="11"/>
      <c r="BP199" s="12" t="e">
        <f t="shared" si="3871"/>
        <v>#DIV/0!</v>
      </c>
      <c r="BQ199" s="11"/>
      <c r="BR199" s="12" t="e">
        <f t="shared" si="3872"/>
        <v>#DIV/0!</v>
      </c>
      <c r="BS199" s="13"/>
      <c r="BT199" s="11"/>
      <c r="BU199" s="25"/>
      <c r="BV199" s="38"/>
      <c r="BW199" s="10"/>
      <c r="BX199" s="11"/>
      <c r="BY199" s="74">
        <f t="shared" si="3921"/>
        <v>0</v>
      </c>
      <c r="BZ199" s="74">
        <f t="shared" si="3921"/>
        <v>0</v>
      </c>
      <c r="CA199" s="11"/>
      <c r="CB199" s="12" t="e">
        <f t="shared" si="3874"/>
        <v>#DIV/0!</v>
      </c>
      <c r="CC199" s="11"/>
      <c r="CD199" s="12" t="e">
        <f t="shared" si="3875"/>
        <v>#DIV/0!</v>
      </c>
      <c r="CE199" s="13"/>
      <c r="CF199" s="11"/>
      <c r="CG199" s="25"/>
      <c r="CH199" s="38"/>
      <c r="CI199" s="10"/>
      <c r="CJ199" s="11"/>
      <c r="CK199" s="74">
        <f t="shared" si="3922"/>
        <v>0</v>
      </c>
      <c r="CL199" s="74">
        <f t="shared" si="3922"/>
        <v>0</v>
      </c>
      <c r="CM199" s="11"/>
      <c r="CN199" s="12" t="e">
        <f t="shared" si="3877"/>
        <v>#DIV/0!</v>
      </c>
      <c r="CO199" s="11"/>
      <c r="CP199" s="12" t="e">
        <f t="shared" si="3878"/>
        <v>#DIV/0!</v>
      </c>
      <c r="CQ199" s="13"/>
      <c r="CR199" s="11"/>
      <c r="CS199" s="25"/>
      <c r="CT199" s="38"/>
      <c r="CU199" s="10"/>
      <c r="CV199" s="11"/>
      <c r="CW199" s="74">
        <f t="shared" si="3923"/>
        <v>0</v>
      </c>
      <c r="CX199" s="74">
        <f t="shared" si="3923"/>
        <v>0</v>
      </c>
      <c r="CY199" s="11"/>
      <c r="CZ199" s="12" t="e">
        <f t="shared" si="3880"/>
        <v>#DIV/0!</v>
      </c>
      <c r="DA199" s="11"/>
      <c r="DB199" s="12" t="e">
        <f t="shared" si="3881"/>
        <v>#DIV/0!</v>
      </c>
      <c r="DC199" s="13"/>
      <c r="DD199" s="11"/>
      <c r="DE199" s="25"/>
      <c r="DF199" s="38"/>
      <c r="DG199" s="10"/>
      <c r="DH199" s="11"/>
      <c r="DI199" s="74">
        <f t="shared" si="3924"/>
        <v>0</v>
      </c>
      <c r="DJ199" s="74">
        <f t="shared" si="3924"/>
        <v>0</v>
      </c>
      <c r="DK199" s="11"/>
      <c r="DL199" s="12" t="e">
        <f t="shared" si="3883"/>
        <v>#DIV/0!</v>
      </c>
      <c r="DM199" s="11"/>
      <c r="DN199" s="12" t="e">
        <f t="shared" si="3884"/>
        <v>#DIV/0!</v>
      </c>
      <c r="DO199" s="13"/>
      <c r="DP199" s="11"/>
      <c r="DQ199" s="25"/>
      <c r="DR199" s="38"/>
      <c r="DS199" s="10"/>
      <c r="DT199" s="11"/>
      <c r="DU199" s="74">
        <f t="shared" si="3925"/>
        <v>0</v>
      </c>
      <c r="DV199" s="74">
        <f t="shared" si="3925"/>
        <v>0</v>
      </c>
      <c r="DW199" s="11"/>
      <c r="DX199" s="12" t="e">
        <f t="shared" si="3886"/>
        <v>#DIV/0!</v>
      </c>
      <c r="DY199" s="11"/>
      <c r="DZ199" s="12" t="e">
        <f t="shared" si="3887"/>
        <v>#DIV/0!</v>
      </c>
      <c r="EA199" s="13"/>
      <c r="EB199" s="11"/>
      <c r="EC199" s="25"/>
      <c r="ED199" s="38"/>
      <c r="EE199" s="10"/>
      <c r="EF199" s="11"/>
      <c r="EG199" s="74">
        <f t="shared" si="3926"/>
        <v>0</v>
      </c>
      <c r="EH199" s="74">
        <f t="shared" si="3926"/>
        <v>0</v>
      </c>
      <c r="EI199" s="11"/>
      <c r="EJ199" s="12" t="e">
        <f t="shared" si="3889"/>
        <v>#DIV/0!</v>
      </c>
      <c r="EK199" s="11"/>
      <c r="EL199" s="12" t="e">
        <f t="shared" si="3890"/>
        <v>#DIV/0!</v>
      </c>
      <c r="EM199" s="13"/>
      <c r="EN199" s="11"/>
      <c r="EO199" s="25"/>
      <c r="EP199" s="38"/>
      <c r="EQ199" s="10"/>
      <c r="ER199" s="11"/>
      <c r="ES199" s="74">
        <f t="shared" si="3927"/>
        <v>0</v>
      </c>
      <c r="ET199" s="74">
        <f t="shared" si="3927"/>
        <v>0</v>
      </c>
      <c r="EU199" s="11"/>
      <c r="EV199" s="12" t="e">
        <f t="shared" si="3892"/>
        <v>#DIV/0!</v>
      </c>
      <c r="EW199" s="11"/>
      <c r="EX199" s="12" t="e">
        <f t="shared" si="3893"/>
        <v>#DIV/0!</v>
      </c>
      <c r="EY199" s="13"/>
      <c r="EZ199" s="11"/>
      <c r="FA199" s="25"/>
      <c r="FB199" s="38"/>
      <c r="FC199" s="10"/>
      <c r="FD199" s="11"/>
      <c r="FE199" s="74">
        <f t="shared" si="3928"/>
        <v>0</v>
      </c>
      <c r="FF199" s="74">
        <f t="shared" si="3928"/>
        <v>0</v>
      </c>
      <c r="FG199" s="11"/>
      <c r="FH199" s="12" t="e">
        <f t="shared" si="3895"/>
        <v>#DIV/0!</v>
      </c>
      <c r="FI199" s="11"/>
      <c r="FJ199" s="12" t="e">
        <f t="shared" si="3896"/>
        <v>#DIV/0!</v>
      </c>
      <c r="FK199" s="13"/>
      <c r="FL199" s="11"/>
      <c r="FM199" s="25"/>
      <c r="FN199" s="38"/>
      <c r="FO199" s="10"/>
      <c r="FP199" s="11"/>
      <c r="FQ199" s="74">
        <f t="shared" si="3929"/>
        <v>0</v>
      </c>
      <c r="FR199" s="74">
        <f t="shared" si="3929"/>
        <v>0</v>
      </c>
      <c r="FS199" s="11"/>
      <c r="FT199" s="12" t="e">
        <f t="shared" si="3898"/>
        <v>#DIV/0!</v>
      </c>
      <c r="FU199" s="11"/>
      <c r="FV199" s="12" t="e">
        <f t="shared" si="3899"/>
        <v>#DIV/0!</v>
      </c>
      <c r="FW199" s="13"/>
      <c r="FX199" s="11"/>
      <c r="FY199" s="25"/>
      <c r="FZ199" s="38"/>
      <c r="GA199" s="10"/>
      <c r="GB199" s="11"/>
      <c r="GC199" s="74">
        <f t="shared" si="3930"/>
        <v>0</v>
      </c>
      <c r="GD199" s="74">
        <f t="shared" si="3930"/>
        <v>0</v>
      </c>
      <c r="GE199" s="11"/>
      <c r="GF199" s="12" t="e">
        <f t="shared" si="3901"/>
        <v>#DIV/0!</v>
      </c>
      <c r="GG199" s="11"/>
      <c r="GH199" s="12" t="e">
        <f t="shared" si="3902"/>
        <v>#DIV/0!</v>
      </c>
      <c r="GI199" s="13"/>
      <c r="GJ199" s="11"/>
      <c r="GK199" s="25"/>
      <c r="GL199" s="38"/>
      <c r="GM199" s="10"/>
      <c r="GN199" s="11"/>
      <c r="GO199" s="74">
        <f t="shared" si="3931"/>
        <v>0</v>
      </c>
      <c r="GP199" s="74">
        <f t="shared" si="3931"/>
        <v>0</v>
      </c>
      <c r="GQ199" s="11"/>
      <c r="GR199" s="12" t="e">
        <f t="shared" si="3904"/>
        <v>#DIV/0!</v>
      </c>
      <c r="GS199" s="11"/>
      <c r="GT199" s="12" t="e">
        <f t="shared" si="3905"/>
        <v>#DIV/0!</v>
      </c>
      <c r="GU199" s="13"/>
      <c r="GV199" s="11"/>
      <c r="GW199" s="25"/>
      <c r="GX199" s="38"/>
      <c r="GY199" s="10"/>
      <c r="GZ199" s="11"/>
      <c r="HA199" s="74">
        <f t="shared" si="3932"/>
        <v>0</v>
      </c>
      <c r="HB199" s="74">
        <f t="shared" si="3932"/>
        <v>0</v>
      </c>
      <c r="HC199" s="11"/>
      <c r="HD199" s="12" t="e">
        <f t="shared" si="3907"/>
        <v>#DIV/0!</v>
      </c>
      <c r="HE199" s="11"/>
      <c r="HF199" s="12" t="e">
        <f t="shared" si="3908"/>
        <v>#DIV/0!</v>
      </c>
      <c r="HG199" s="13"/>
      <c r="HH199" s="11"/>
      <c r="HI199" s="25"/>
      <c r="HJ199" s="38"/>
      <c r="HK199" s="10">
        <f t="shared" si="3909"/>
        <v>3</v>
      </c>
      <c r="HL199" s="11">
        <f t="shared" si="3909"/>
        <v>1</v>
      </c>
      <c r="HM199" s="11">
        <f t="shared" si="3909"/>
        <v>3148</v>
      </c>
      <c r="HN199" s="11">
        <f t="shared" si="3909"/>
        <v>237</v>
      </c>
      <c r="HO199" s="11">
        <f t="shared" si="3910"/>
        <v>1344</v>
      </c>
      <c r="HP199" s="215">
        <f t="shared" si="3934"/>
        <v>0.42693773824650572</v>
      </c>
      <c r="HQ199" s="15">
        <f t="shared" si="3912"/>
        <v>125</v>
      </c>
      <c r="HR199" s="12">
        <f t="shared" si="3933"/>
        <v>9.3005952380952384E-2</v>
      </c>
      <c r="HS199" s="16">
        <v>70.400000000000006</v>
      </c>
      <c r="HT199" s="17">
        <v>1177</v>
      </c>
      <c r="HU199" s="16">
        <f t="shared" si="3913"/>
        <v>87.574404761904773</v>
      </c>
      <c r="HV199" s="23">
        <v>4786.5497076023394</v>
      </c>
      <c r="HW199" s="22">
        <v>4944.545454545455</v>
      </c>
    </row>
    <row r="200" spans="1:231" ht="18.75" x14ac:dyDescent="0.25">
      <c r="A200" s="226"/>
      <c r="B200" s="41">
        <f t="shared" si="3748"/>
        <v>44581</v>
      </c>
      <c r="C200" s="10">
        <v>1</v>
      </c>
      <c r="D200" s="11"/>
      <c r="E200" s="74">
        <f>E199-C200</f>
        <v>758</v>
      </c>
      <c r="F200" s="74">
        <f>F199-D200</f>
        <v>57</v>
      </c>
      <c r="G200" s="11">
        <v>300</v>
      </c>
      <c r="H200" s="12">
        <f t="shared" si="3857"/>
        <v>0.43931398416886541</v>
      </c>
      <c r="I200" s="11">
        <v>33</v>
      </c>
      <c r="J200" s="12">
        <f t="shared" si="3915"/>
        <v>9.90990990990991E-2</v>
      </c>
      <c r="K200" s="13"/>
      <c r="L200" s="11"/>
      <c r="M200" s="39">
        <v>80.487804878048777</v>
      </c>
      <c r="N200" s="43">
        <v>92.307692307692307</v>
      </c>
      <c r="O200" s="10">
        <v>1</v>
      </c>
      <c r="P200" s="11"/>
      <c r="Q200" s="74">
        <f t="shared" si="3916"/>
        <v>774</v>
      </c>
      <c r="R200" s="74">
        <f t="shared" si="3916"/>
        <v>59</v>
      </c>
      <c r="S200" s="11">
        <v>304</v>
      </c>
      <c r="T200" s="12">
        <f t="shared" si="3859"/>
        <v>0.41602067183462532</v>
      </c>
      <c r="U200" s="11">
        <v>18</v>
      </c>
      <c r="V200" s="12">
        <f t="shared" si="3860"/>
        <v>5.5900621118012424E-2</v>
      </c>
      <c r="W200" s="13"/>
      <c r="X200" s="11"/>
      <c r="Y200" s="39">
        <v>85</v>
      </c>
      <c r="Z200" s="43">
        <v>92.857142857142861</v>
      </c>
      <c r="AA200" s="10"/>
      <c r="AB200" s="11"/>
      <c r="AC200" s="74">
        <f t="shared" si="3917"/>
        <v>91</v>
      </c>
      <c r="AD200" s="74">
        <f t="shared" si="3917"/>
        <v>6</v>
      </c>
      <c r="AE200" s="11">
        <v>17</v>
      </c>
      <c r="AF200" s="12">
        <f t="shared" si="3862"/>
        <v>0.19780219780219779</v>
      </c>
      <c r="AG200" s="11">
        <v>1</v>
      </c>
      <c r="AH200" s="12">
        <f t="shared" si="3863"/>
        <v>5.5555555555555552E-2</v>
      </c>
      <c r="AI200" s="13"/>
      <c r="AJ200" s="11"/>
      <c r="AK200" s="39">
        <v>87.5</v>
      </c>
      <c r="AL200" s="43">
        <v>100</v>
      </c>
      <c r="AM200" s="10"/>
      <c r="AN200" s="11"/>
      <c r="AO200" s="74">
        <f t="shared" si="3918"/>
        <v>765</v>
      </c>
      <c r="AP200" s="74">
        <f t="shared" si="3918"/>
        <v>58</v>
      </c>
      <c r="AQ200" s="11">
        <v>278</v>
      </c>
      <c r="AR200" s="12">
        <f t="shared" si="3865"/>
        <v>0.396078431372549</v>
      </c>
      <c r="AS200" s="11">
        <v>25</v>
      </c>
      <c r="AT200" s="12">
        <f t="shared" si="3866"/>
        <v>8.2508250825082508E-2</v>
      </c>
      <c r="AU200" s="13"/>
      <c r="AV200" s="11"/>
      <c r="AW200" s="39">
        <v>95.121951219512198</v>
      </c>
      <c r="AX200" s="43">
        <v>100</v>
      </c>
      <c r="AY200" s="10">
        <v>1</v>
      </c>
      <c r="AZ200" s="11"/>
      <c r="BA200" s="74">
        <f t="shared" si="3919"/>
        <v>757</v>
      </c>
      <c r="BB200" s="74">
        <f t="shared" si="3919"/>
        <v>57</v>
      </c>
      <c r="BC200" s="11">
        <v>261</v>
      </c>
      <c r="BD200" s="12">
        <f t="shared" si="3868"/>
        <v>0.38309114927344784</v>
      </c>
      <c r="BE200" s="11">
        <v>29</v>
      </c>
      <c r="BF200" s="12">
        <f t="shared" si="3869"/>
        <v>0.1</v>
      </c>
      <c r="BG200" s="13"/>
      <c r="BH200" s="11"/>
      <c r="BI200" s="39">
        <v>87.804878048780495</v>
      </c>
      <c r="BJ200" s="43">
        <v>92.307692307692307</v>
      </c>
      <c r="BK200" s="10"/>
      <c r="BL200" s="11"/>
      <c r="BM200" s="74">
        <f t="shared" si="3920"/>
        <v>0</v>
      </c>
      <c r="BN200" s="74">
        <f t="shared" si="3920"/>
        <v>0</v>
      </c>
      <c r="BO200" s="11"/>
      <c r="BP200" s="12" t="e">
        <f t="shared" si="3871"/>
        <v>#DIV/0!</v>
      </c>
      <c r="BQ200" s="11"/>
      <c r="BR200" s="12" t="e">
        <f t="shared" si="3872"/>
        <v>#DIV/0!</v>
      </c>
      <c r="BS200" s="13"/>
      <c r="BT200" s="11"/>
      <c r="BU200" s="39"/>
      <c r="BV200" s="43"/>
      <c r="BW200" s="10"/>
      <c r="BX200" s="11"/>
      <c r="BY200" s="74">
        <f t="shared" si="3921"/>
        <v>0</v>
      </c>
      <c r="BZ200" s="74">
        <f t="shared" si="3921"/>
        <v>0</v>
      </c>
      <c r="CA200" s="11"/>
      <c r="CB200" s="12" t="e">
        <f t="shared" si="3874"/>
        <v>#DIV/0!</v>
      </c>
      <c r="CC200" s="11"/>
      <c r="CD200" s="12" t="e">
        <f t="shared" si="3875"/>
        <v>#DIV/0!</v>
      </c>
      <c r="CE200" s="13"/>
      <c r="CF200" s="11"/>
      <c r="CG200" s="39"/>
      <c r="CH200" s="43"/>
      <c r="CI200" s="10"/>
      <c r="CJ200" s="11"/>
      <c r="CK200" s="74">
        <f t="shared" si="3922"/>
        <v>0</v>
      </c>
      <c r="CL200" s="74">
        <f t="shared" si="3922"/>
        <v>0</v>
      </c>
      <c r="CM200" s="11"/>
      <c r="CN200" s="12" t="e">
        <f t="shared" si="3877"/>
        <v>#DIV/0!</v>
      </c>
      <c r="CO200" s="11"/>
      <c r="CP200" s="12" t="e">
        <f t="shared" si="3878"/>
        <v>#DIV/0!</v>
      </c>
      <c r="CQ200" s="13"/>
      <c r="CR200" s="11"/>
      <c r="CS200" s="39"/>
      <c r="CT200" s="43"/>
      <c r="CU200" s="10"/>
      <c r="CV200" s="11"/>
      <c r="CW200" s="74">
        <f t="shared" si="3923"/>
        <v>0</v>
      </c>
      <c r="CX200" s="74">
        <f t="shared" si="3923"/>
        <v>0</v>
      </c>
      <c r="CY200" s="11"/>
      <c r="CZ200" s="12" t="e">
        <f t="shared" si="3880"/>
        <v>#DIV/0!</v>
      </c>
      <c r="DA200" s="11"/>
      <c r="DB200" s="12" t="e">
        <f t="shared" si="3881"/>
        <v>#DIV/0!</v>
      </c>
      <c r="DC200" s="13"/>
      <c r="DD200" s="11"/>
      <c r="DE200" s="39"/>
      <c r="DF200" s="43"/>
      <c r="DG200" s="10"/>
      <c r="DH200" s="11"/>
      <c r="DI200" s="74">
        <f t="shared" si="3924"/>
        <v>0</v>
      </c>
      <c r="DJ200" s="74">
        <f t="shared" si="3924"/>
        <v>0</v>
      </c>
      <c r="DK200" s="11"/>
      <c r="DL200" s="12" t="e">
        <f t="shared" si="3883"/>
        <v>#DIV/0!</v>
      </c>
      <c r="DM200" s="11"/>
      <c r="DN200" s="12" t="e">
        <f t="shared" si="3884"/>
        <v>#DIV/0!</v>
      </c>
      <c r="DO200" s="13"/>
      <c r="DP200" s="11"/>
      <c r="DQ200" s="39"/>
      <c r="DR200" s="43"/>
      <c r="DS200" s="10"/>
      <c r="DT200" s="11"/>
      <c r="DU200" s="74">
        <f t="shared" si="3925"/>
        <v>0</v>
      </c>
      <c r="DV200" s="74">
        <f t="shared" si="3925"/>
        <v>0</v>
      </c>
      <c r="DW200" s="11"/>
      <c r="DX200" s="12" t="e">
        <f t="shared" si="3886"/>
        <v>#DIV/0!</v>
      </c>
      <c r="DY200" s="11"/>
      <c r="DZ200" s="12" t="e">
        <f t="shared" si="3887"/>
        <v>#DIV/0!</v>
      </c>
      <c r="EA200" s="13"/>
      <c r="EB200" s="11"/>
      <c r="EC200" s="39"/>
      <c r="ED200" s="43"/>
      <c r="EE200" s="10"/>
      <c r="EF200" s="11"/>
      <c r="EG200" s="74">
        <f t="shared" si="3926"/>
        <v>0</v>
      </c>
      <c r="EH200" s="74">
        <f t="shared" si="3926"/>
        <v>0</v>
      </c>
      <c r="EI200" s="11"/>
      <c r="EJ200" s="12" t="e">
        <f t="shared" si="3889"/>
        <v>#DIV/0!</v>
      </c>
      <c r="EK200" s="11"/>
      <c r="EL200" s="12" t="e">
        <f t="shared" si="3890"/>
        <v>#DIV/0!</v>
      </c>
      <c r="EM200" s="13"/>
      <c r="EN200" s="11"/>
      <c r="EO200" s="39"/>
      <c r="EP200" s="43"/>
      <c r="EQ200" s="10"/>
      <c r="ER200" s="11"/>
      <c r="ES200" s="74">
        <f t="shared" si="3927"/>
        <v>0</v>
      </c>
      <c r="ET200" s="74">
        <f t="shared" si="3927"/>
        <v>0</v>
      </c>
      <c r="EU200" s="11"/>
      <c r="EV200" s="12" t="e">
        <f t="shared" si="3892"/>
        <v>#DIV/0!</v>
      </c>
      <c r="EW200" s="11"/>
      <c r="EX200" s="12" t="e">
        <f t="shared" si="3893"/>
        <v>#DIV/0!</v>
      </c>
      <c r="EY200" s="13"/>
      <c r="EZ200" s="11"/>
      <c r="FA200" s="39"/>
      <c r="FB200" s="43"/>
      <c r="FC200" s="10"/>
      <c r="FD200" s="11"/>
      <c r="FE200" s="74">
        <f t="shared" si="3928"/>
        <v>0</v>
      </c>
      <c r="FF200" s="74">
        <f t="shared" si="3928"/>
        <v>0</v>
      </c>
      <c r="FG200" s="11"/>
      <c r="FH200" s="12" t="e">
        <f t="shared" si="3895"/>
        <v>#DIV/0!</v>
      </c>
      <c r="FI200" s="11"/>
      <c r="FJ200" s="12" t="e">
        <f t="shared" si="3896"/>
        <v>#DIV/0!</v>
      </c>
      <c r="FK200" s="13"/>
      <c r="FL200" s="11"/>
      <c r="FM200" s="39"/>
      <c r="FN200" s="43"/>
      <c r="FO200" s="10"/>
      <c r="FP200" s="11"/>
      <c r="FQ200" s="74">
        <f t="shared" si="3929"/>
        <v>0</v>
      </c>
      <c r="FR200" s="74">
        <f t="shared" si="3929"/>
        <v>0</v>
      </c>
      <c r="FS200" s="11"/>
      <c r="FT200" s="12" t="e">
        <f t="shared" si="3898"/>
        <v>#DIV/0!</v>
      </c>
      <c r="FU200" s="11"/>
      <c r="FV200" s="12" t="e">
        <f t="shared" si="3899"/>
        <v>#DIV/0!</v>
      </c>
      <c r="FW200" s="13"/>
      <c r="FX200" s="11"/>
      <c r="FY200" s="39"/>
      <c r="FZ200" s="43"/>
      <c r="GA200" s="10"/>
      <c r="GB200" s="11"/>
      <c r="GC200" s="74">
        <f t="shared" si="3930"/>
        <v>0</v>
      </c>
      <c r="GD200" s="74">
        <f t="shared" si="3930"/>
        <v>0</v>
      </c>
      <c r="GE200" s="11"/>
      <c r="GF200" s="12" t="e">
        <f t="shared" si="3901"/>
        <v>#DIV/0!</v>
      </c>
      <c r="GG200" s="11"/>
      <c r="GH200" s="12" t="e">
        <f t="shared" si="3902"/>
        <v>#DIV/0!</v>
      </c>
      <c r="GI200" s="13"/>
      <c r="GJ200" s="11"/>
      <c r="GK200" s="39"/>
      <c r="GL200" s="43"/>
      <c r="GM200" s="10"/>
      <c r="GN200" s="11"/>
      <c r="GO200" s="74">
        <f t="shared" si="3931"/>
        <v>0</v>
      </c>
      <c r="GP200" s="74">
        <f t="shared" si="3931"/>
        <v>0</v>
      </c>
      <c r="GQ200" s="11"/>
      <c r="GR200" s="12" t="e">
        <f t="shared" si="3904"/>
        <v>#DIV/0!</v>
      </c>
      <c r="GS200" s="11"/>
      <c r="GT200" s="12" t="e">
        <f t="shared" si="3905"/>
        <v>#DIV/0!</v>
      </c>
      <c r="GU200" s="13"/>
      <c r="GV200" s="11"/>
      <c r="GW200" s="39"/>
      <c r="GX200" s="43"/>
      <c r="GY200" s="10"/>
      <c r="GZ200" s="11"/>
      <c r="HA200" s="74">
        <f t="shared" si="3932"/>
        <v>0</v>
      </c>
      <c r="HB200" s="74">
        <f t="shared" si="3932"/>
        <v>0</v>
      </c>
      <c r="HC200" s="11"/>
      <c r="HD200" s="12" t="e">
        <f t="shared" si="3907"/>
        <v>#DIV/0!</v>
      </c>
      <c r="HE200" s="11"/>
      <c r="HF200" s="12" t="e">
        <f t="shared" si="3908"/>
        <v>#DIV/0!</v>
      </c>
      <c r="HG200" s="13"/>
      <c r="HH200" s="11"/>
      <c r="HI200" s="39"/>
      <c r="HJ200" s="43"/>
      <c r="HK200" s="10">
        <f t="shared" si="3909"/>
        <v>3</v>
      </c>
      <c r="HL200" s="11">
        <f t="shared" si="3909"/>
        <v>0</v>
      </c>
      <c r="HM200" s="11">
        <f t="shared" si="3909"/>
        <v>3145</v>
      </c>
      <c r="HN200" s="11">
        <f t="shared" si="3909"/>
        <v>237</v>
      </c>
      <c r="HO200" s="11">
        <f t="shared" si="3910"/>
        <v>1266</v>
      </c>
      <c r="HP200" s="215">
        <f t="shared" si="3934"/>
        <v>0.402543720190779</v>
      </c>
      <c r="HQ200" s="15">
        <f t="shared" si="3912"/>
        <v>106</v>
      </c>
      <c r="HR200" s="12">
        <f t="shared" si="3933"/>
        <v>8.3728278041074244E-2</v>
      </c>
      <c r="HS200" s="16">
        <v>70.3</v>
      </c>
      <c r="HT200" s="17">
        <v>1110</v>
      </c>
      <c r="HU200" s="16">
        <f t="shared" si="3913"/>
        <v>87.677725118483409</v>
      </c>
      <c r="HV200" s="23">
        <v>87.134502923976612</v>
      </c>
      <c r="HW200" s="22">
        <v>92.727272727272734</v>
      </c>
    </row>
    <row r="201" spans="1:231" ht="19.5" thickBot="1" x14ac:dyDescent="0.3">
      <c r="A201" s="226"/>
      <c r="B201" s="42"/>
      <c r="C201" s="26">
        <f>SUM(C194:C200)</f>
        <v>5</v>
      </c>
      <c r="D201" s="27">
        <f>SUM(D194:D200)</f>
        <v>0</v>
      </c>
      <c r="E201" s="27"/>
      <c r="F201" s="27"/>
      <c r="G201" s="27">
        <f>SUM(G194:G200)</f>
        <v>2103</v>
      </c>
      <c r="H201" s="28">
        <f>((G201+I201)/7)/E200</f>
        <v>0.43479080286468147</v>
      </c>
      <c r="I201" s="27">
        <f>SUM(I194:I200)</f>
        <v>204</v>
      </c>
      <c r="J201" s="28">
        <f>(I201/(I201+G201))</f>
        <v>8.8426527958387513E-2</v>
      </c>
      <c r="K201" s="27"/>
      <c r="L201" s="27"/>
      <c r="M201" s="29">
        <f>M199/M198*100-100</f>
        <v>12.410758516187315</v>
      </c>
      <c r="N201" s="72">
        <f>N199/N198*100-100</f>
        <v>5.1394020826335236</v>
      </c>
      <c r="O201" s="26">
        <f t="shared" ref="O201:P201" si="3935">SUM(O194:O200)</f>
        <v>4</v>
      </c>
      <c r="P201" s="27">
        <f t="shared" si="3935"/>
        <v>0</v>
      </c>
      <c r="Q201" s="27"/>
      <c r="R201" s="27"/>
      <c r="S201" s="27">
        <f t="shared" ref="S201" si="3936">SUM(S194:S200)</f>
        <v>2086</v>
      </c>
      <c r="T201" s="28">
        <f t="shared" ref="T201" si="3937">((S201+U201)/7)/Q200</f>
        <v>0.41989664082687339</v>
      </c>
      <c r="U201" s="27">
        <f t="shared" ref="U201" si="3938">SUM(U194:U200)</f>
        <v>189</v>
      </c>
      <c r="V201" s="28">
        <f t="shared" ref="V201" si="3939">(U201/(U201+S201))</f>
        <v>8.3076923076923076E-2</v>
      </c>
      <c r="W201" s="27"/>
      <c r="X201" s="27"/>
      <c r="Y201" s="29">
        <f t="shared" ref="Y201:Z201" si="3940">Y199/Y198*100-100</f>
        <v>13.357228195937878</v>
      </c>
      <c r="Z201" s="72">
        <f t="shared" si="3940"/>
        <v>3.9769182782283252</v>
      </c>
      <c r="AA201" s="26">
        <f t="shared" ref="AA201:AB201" si="3941">SUM(AA194:AA200)</f>
        <v>12</v>
      </c>
      <c r="AB201" s="27">
        <f t="shared" si="3941"/>
        <v>1</v>
      </c>
      <c r="AC201" s="27"/>
      <c r="AD201" s="27"/>
      <c r="AE201" s="27">
        <f t="shared" ref="AE201" si="3942">SUM(AE194:AE200)</f>
        <v>148</v>
      </c>
      <c r="AF201" s="28">
        <f t="shared" ref="AF201" si="3943">((AE201+AG201)/7)/AC200</f>
        <v>0.2543171114599686</v>
      </c>
      <c r="AG201" s="27">
        <f t="shared" ref="AG201" si="3944">SUM(AG194:AG200)</f>
        <v>14</v>
      </c>
      <c r="AH201" s="28">
        <f t="shared" ref="AH201" si="3945">(AG201/(AG201+AE201))</f>
        <v>8.6419753086419748E-2</v>
      </c>
      <c r="AI201" s="27"/>
      <c r="AJ201" s="27"/>
      <c r="AK201" s="29">
        <f t="shared" ref="AK201:AL201" si="3946">AK199/AK198*100-100</f>
        <v>11.140979689366787</v>
      </c>
      <c r="AL201" s="72">
        <f t="shared" si="3946"/>
        <v>6.6957787481805013</v>
      </c>
      <c r="AM201" s="26">
        <f t="shared" ref="AM201:AN201" si="3947">SUM(AM194:AM200)</f>
        <v>3</v>
      </c>
      <c r="AN201" s="27">
        <f t="shared" si="3947"/>
        <v>0</v>
      </c>
      <c r="AO201" s="27"/>
      <c r="AP201" s="27"/>
      <c r="AQ201" s="27">
        <f t="shared" ref="AQ201" si="3948">SUM(AQ194:AQ200)</f>
        <v>2021</v>
      </c>
      <c r="AR201" s="28">
        <f t="shared" ref="AR201" si="3949">((AQ201+AS201)/7)/AO200</f>
        <v>0.41232492997198883</v>
      </c>
      <c r="AS201" s="27">
        <f t="shared" ref="AS201" si="3950">SUM(AS194:AS200)</f>
        <v>187</v>
      </c>
      <c r="AT201" s="28">
        <f t="shared" ref="AT201" si="3951">(AS201/(AS201+AQ201))</f>
        <v>8.4692028985507248E-2</v>
      </c>
      <c r="AU201" s="27"/>
      <c r="AV201" s="27"/>
      <c r="AW201" s="29">
        <f t="shared" ref="AW201:AX201" si="3952">AW199/AW198*100-100</f>
        <v>13.01104408893552</v>
      </c>
      <c r="AX201" s="72">
        <f t="shared" si="3952"/>
        <v>11.735807860262</v>
      </c>
      <c r="AY201" s="26">
        <f t="shared" ref="AY201:AZ201" si="3953">SUM(AY194:AY200)</f>
        <v>1</v>
      </c>
      <c r="AZ201" s="27">
        <f t="shared" si="3953"/>
        <v>0</v>
      </c>
      <c r="BA201" s="27"/>
      <c r="BB201" s="27"/>
      <c r="BC201" s="27">
        <f t="shared" ref="BC201" si="3954">SUM(BC194:BC200)</f>
        <v>1930</v>
      </c>
      <c r="BD201" s="28">
        <f t="shared" ref="BD201" si="3955">((BC201+BE201)/7)/BA200</f>
        <v>0.40686922060766184</v>
      </c>
      <c r="BE201" s="27">
        <f t="shared" ref="BE201" si="3956">SUM(BE194:BE200)</f>
        <v>226</v>
      </c>
      <c r="BF201" s="28">
        <f t="shared" ref="BF201" si="3957">(BE201/(BE201+BC201))</f>
        <v>0.10482374768089053</v>
      </c>
      <c r="BG201" s="27"/>
      <c r="BH201" s="27"/>
      <c r="BI201" s="29">
        <f t="shared" ref="BI201:BJ201" si="3958">BI199/BI198*100-100</f>
        <v>19.322784625695718</v>
      </c>
      <c r="BJ201" s="72">
        <f t="shared" si="3958"/>
        <v>11.874370171313416</v>
      </c>
      <c r="BK201" s="26">
        <f t="shared" ref="BK201:BL201" si="3959">SUM(BK194:BK200)</f>
        <v>0</v>
      </c>
      <c r="BL201" s="27">
        <f t="shared" si="3959"/>
        <v>0</v>
      </c>
      <c r="BM201" s="27"/>
      <c r="BN201" s="27"/>
      <c r="BO201" s="27">
        <f t="shared" ref="BO201" si="3960">SUM(BO194:BO200)</f>
        <v>0</v>
      </c>
      <c r="BP201" s="28" t="e">
        <f t="shared" ref="BP201" si="3961">((BO201+BQ201)/7)/BM200</f>
        <v>#DIV/0!</v>
      </c>
      <c r="BQ201" s="27">
        <f t="shared" ref="BQ201" si="3962">SUM(BQ194:BQ200)</f>
        <v>0</v>
      </c>
      <c r="BR201" s="28" t="e">
        <f t="shared" ref="BR201" si="3963">(BQ201/(BQ201+BO201))</f>
        <v>#DIV/0!</v>
      </c>
      <c r="BS201" s="27"/>
      <c r="BT201" s="27"/>
      <c r="BU201" s="29" t="e">
        <f t="shared" ref="BU201:BV201" si="3964">BU199/BU198*100-100</f>
        <v>#DIV/0!</v>
      </c>
      <c r="BV201" s="72" t="e">
        <f t="shared" si="3964"/>
        <v>#DIV/0!</v>
      </c>
      <c r="BW201" s="26">
        <f t="shared" ref="BW201:BX201" si="3965">SUM(BW194:BW200)</f>
        <v>0</v>
      </c>
      <c r="BX201" s="27">
        <f t="shared" si="3965"/>
        <v>0</v>
      </c>
      <c r="BY201" s="27"/>
      <c r="BZ201" s="27"/>
      <c r="CA201" s="27">
        <f t="shared" ref="CA201" si="3966">SUM(CA194:CA200)</f>
        <v>0</v>
      </c>
      <c r="CB201" s="28" t="e">
        <f t="shared" ref="CB201" si="3967">((CA201+CC201)/7)/BY200</f>
        <v>#DIV/0!</v>
      </c>
      <c r="CC201" s="27">
        <f t="shared" ref="CC201" si="3968">SUM(CC194:CC200)</f>
        <v>0</v>
      </c>
      <c r="CD201" s="28" t="e">
        <f t="shared" ref="CD201" si="3969">(CC201/(CC201+CA201))</f>
        <v>#DIV/0!</v>
      </c>
      <c r="CE201" s="27"/>
      <c r="CF201" s="27"/>
      <c r="CG201" s="29" t="e">
        <f t="shared" ref="CG201:CH201" si="3970">CG199/CG198*100-100</f>
        <v>#DIV/0!</v>
      </c>
      <c r="CH201" s="72" t="e">
        <f t="shared" si="3970"/>
        <v>#DIV/0!</v>
      </c>
      <c r="CI201" s="26">
        <f t="shared" ref="CI201:CJ201" si="3971">SUM(CI194:CI200)</f>
        <v>0</v>
      </c>
      <c r="CJ201" s="27">
        <f t="shared" si="3971"/>
        <v>0</v>
      </c>
      <c r="CK201" s="27"/>
      <c r="CL201" s="27"/>
      <c r="CM201" s="27">
        <f t="shared" ref="CM201" si="3972">SUM(CM194:CM200)</f>
        <v>0</v>
      </c>
      <c r="CN201" s="28" t="e">
        <f t="shared" ref="CN201" si="3973">((CM201+CO201)/7)/CK200</f>
        <v>#DIV/0!</v>
      </c>
      <c r="CO201" s="27">
        <f t="shared" ref="CO201" si="3974">SUM(CO194:CO200)</f>
        <v>0</v>
      </c>
      <c r="CP201" s="28" t="e">
        <f t="shared" ref="CP201" si="3975">(CO201/(CO201+CM201))</f>
        <v>#DIV/0!</v>
      </c>
      <c r="CQ201" s="27"/>
      <c r="CR201" s="27"/>
      <c r="CS201" s="29" t="e">
        <f t="shared" ref="CS201:CT201" si="3976">CS199/CS198*100-100</f>
        <v>#DIV/0!</v>
      </c>
      <c r="CT201" s="72" t="e">
        <f t="shared" si="3976"/>
        <v>#DIV/0!</v>
      </c>
      <c r="CU201" s="26">
        <f t="shared" ref="CU201:CV201" si="3977">SUM(CU194:CU200)</f>
        <v>0</v>
      </c>
      <c r="CV201" s="27">
        <f t="shared" si="3977"/>
        <v>0</v>
      </c>
      <c r="CW201" s="27"/>
      <c r="CX201" s="27"/>
      <c r="CY201" s="27">
        <f t="shared" ref="CY201" si="3978">SUM(CY194:CY200)</f>
        <v>0</v>
      </c>
      <c r="CZ201" s="28" t="e">
        <f t="shared" ref="CZ201" si="3979">((CY201+DA201)/7)/CW200</f>
        <v>#DIV/0!</v>
      </c>
      <c r="DA201" s="27">
        <f t="shared" ref="DA201" si="3980">SUM(DA194:DA200)</f>
        <v>0</v>
      </c>
      <c r="DB201" s="28" t="e">
        <f t="shared" ref="DB201" si="3981">(DA201/(DA201+CY201))</f>
        <v>#DIV/0!</v>
      </c>
      <c r="DC201" s="27"/>
      <c r="DD201" s="27"/>
      <c r="DE201" s="29" t="e">
        <f t="shared" ref="DE201:DF201" si="3982">DE199/DE198*100-100</f>
        <v>#DIV/0!</v>
      </c>
      <c r="DF201" s="72" t="e">
        <f t="shared" si="3982"/>
        <v>#DIV/0!</v>
      </c>
      <c r="DG201" s="26">
        <f t="shared" ref="DG201:DH201" si="3983">SUM(DG194:DG200)</f>
        <v>0</v>
      </c>
      <c r="DH201" s="27">
        <f t="shared" si="3983"/>
        <v>0</v>
      </c>
      <c r="DI201" s="27"/>
      <c r="DJ201" s="27"/>
      <c r="DK201" s="27">
        <f t="shared" ref="DK201" si="3984">SUM(DK194:DK200)</f>
        <v>0</v>
      </c>
      <c r="DL201" s="28" t="e">
        <f t="shared" ref="DL201" si="3985">((DK201+DM201)/7)/DI200</f>
        <v>#DIV/0!</v>
      </c>
      <c r="DM201" s="27">
        <f t="shared" ref="DM201" si="3986">SUM(DM194:DM200)</f>
        <v>0</v>
      </c>
      <c r="DN201" s="28" t="e">
        <f t="shared" ref="DN201" si="3987">(DM201/(DM201+DK201))</f>
        <v>#DIV/0!</v>
      </c>
      <c r="DO201" s="27"/>
      <c r="DP201" s="27"/>
      <c r="DQ201" s="29" t="e">
        <f t="shared" ref="DQ201:DR201" si="3988">DQ199/DQ198*100-100</f>
        <v>#DIV/0!</v>
      </c>
      <c r="DR201" s="72" t="e">
        <f t="shared" si="3988"/>
        <v>#DIV/0!</v>
      </c>
      <c r="DS201" s="26">
        <f t="shared" ref="DS201:DT201" si="3989">SUM(DS194:DS200)</f>
        <v>0</v>
      </c>
      <c r="DT201" s="27">
        <f t="shared" si="3989"/>
        <v>0</v>
      </c>
      <c r="DU201" s="27"/>
      <c r="DV201" s="27"/>
      <c r="DW201" s="27">
        <f t="shared" ref="DW201" si="3990">SUM(DW194:DW200)</f>
        <v>0</v>
      </c>
      <c r="DX201" s="28" t="e">
        <f t="shared" ref="DX201" si="3991">((DW201+DY201)/7)/DU200</f>
        <v>#DIV/0!</v>
      </c>
      <c r="DY201" s="27">
        <f t="shared" ref="DY201" si="3992">SUM(DY194:DY200)</f>
        <v>0</v>
      </c>
      <c r="DZ201" s="28" t="e">
        <f t="shared" ref="DZ201" si="3993">(DY201/(DY201+DW201))</f>
        <v>#DIV/0!</v>
      </c>
      <c r="EA201" s="27"/>
      <c r="EB201" s="27"/>
      <c r="EC201" s="29" t="e">
        <f t="shared" ref="EC201:ED201" si="3994">EC199/EC198*100-100</f>
        <v>#DIV/0!</v>
      </c>
      <c r="ED201" s="72" t="e">
        <f t="shared" si="3994"/>
        <v>#DIV/0!</v>
      </c>
      <c r="EE201" s="26">
        <f t="shared" ref="EE201:EF201" si="3995">SUM(EE194:EE200)</f>
        <v>0</v>
      </c>
      <c r="EF201" s="27">
        <f t="shared" si="3995"/>
        <v>0</v>
      </c>
      <c r="EG201" s="27"/>
      <c r="EH201" s="27"/>
      <c r="EI201" s="27">
        <f t="shared" ref="EI201" si="3996">SUM(EI194:EI200)</f>
        <v>0</v>
      </c>
      <c r="EJ201" s="28" t="e">
        <f t="shared" ref="EJ201" si="3997">((EI201+EK201)/7)/EG200</f>
        <v>#DIV/0!</v>
      </c>
      <c r="EK201" s="27">
        <f t="shared" ref="EK201" si="3998">SUM(EK194:EK200)</f>
        <v>0</v>
      </c>
      <c r="EL201" s="28" t="e">
        <f t="shared" ref="EL201" si="3999">(EK201/(EK201+EI201))</f>
        <v>#DIV/0!</v>
      </c>
      <c r="EM201" s="27"/>
      <c r="EN201" s="27"/>
      <c r="EO201" s="29" t="e">
        <f t="shared" ref="EO201:EP201" si="4000">EO199/EO198*100-100</f>
        <v>#DIV/0!</v>
      </c>
      <c r="EP201" s="72" t="e">
        <f t="shared" si="4000"/>
        <v>#DIV/0!</v>
      </c>
      <c r="EQ201" s="26">
        <f t="shared" ref="EQ201:ER201" si="4001">SUM(EQ194:EQ200)</f>
        <v>0</v>
      </c>
      <c r="ER201" s="27">
        <f t="shared" si="4001"/>
        <v>0</v>
      </c>
      <c r="ES201" s="27"/>
      <c r="ET201" s="27"/>
      <c r="EU201" s="27">
        <f t="shared" ref="EU201" si="4002">SUM(EU194:EU200)</f>
        <v>0</v>
      </c>
      <c r="EV201" s="28" t="e">
        <f t="shared" ref="EV201" si="4003">((EU201+EW201)/7)/ES200</f>
        <v>#DIV/0!</v>
      </c>
      <c r="EW201" s="27">
        <f t="shared" ref="EW201" si="4004">SUM(EW194:EW200)</f>
        <v>0</v>
      </c>
      <c r="EX201" s="28" t="e">
        <f t="shared" ref="EX201" si="4005">(EW201/(EW201+EU201))</f>
        <v>#DIV/0!</v>
      </c>
      <c r="EY201" s="27"/>
      <c r="EZ201" s="27"/>
      <c r="FA201" s="29" t="e">
        <f t="shared" ref="FA201:FB201" si="4006">FA199/FA198*100-100</f>
        <v>#DIV/0!</v>
      </c>
      <c r="FB201" s="72" t="e">
        <f t="shared" si="4006"/>
        <v>#DIV/0!</v>
      </c>
      <c r="FC201" s="26">
        <f t="shared" ref="FC201:FD201" si="4007">SUM(FC194:FC200)</f>
        <v>0</v>
      </c>
      <c r="FD201" s="27">
        <f t="shared" si="4007"/>
        <v>0</v>
      </c>
      <c r="FE201" s="27"/>
      <c r="FF201" s="27"/>
      <c r="FG201" s="27">
        <f t="shared" ref="FG201" si="4008">SUM(FG194:FG200)</f>
        <v>0</v>
      </c>
      <c r="FH201" s="28" t="e">
        <f t="shared" ref="FH201" si="4009">((FG201+FI201)/7)/FE200</f>
        <v>#DIV/0!</v>
      </c>
      <c r="FI201" s="27">
        <f t="shared" ref="FI201" si="4010">SUM(FI194:FI200)</f>
        <v>0</v>
      </c>
      <c r="FJ201" s="28" t="e">
        <f t="shared" ref="FJ201" si="4011">(FI201/(FI201+FG201))</f>
        <v>#DIV/0!</v>
      </c>
      <c r="FK201" s="27"/>
      <c r="FL201" s="27"/>
      <c r="FM201" s="29" t="e">
        <f t="shared" ref="FM201:FN201" si="4012">FM199/FM198*100-100</f>
        <v>#DIV/0!</v>
      </c>
      <c r="FN201" s="72" t="e">
        <f t="shared" si="4012"/>
        <v>#DIV/0!</v>
      </c>
      <c r="FO201" s="26">
        <f t="shared" ref="FO201:FP201" si="4013">SUM(FO194:FO200)</f>
        <v>0</v>
      </c>
      <c r="FP201" s="27">
        <f t="shared" si="4013"/>
        <v>0</v>
      </c>
      <c r="FQ201" s="27"/>
      <c r="FR201" s="27"/>
      <c r="FS201" s="27">
        <f t="shared" ref="FS201" si="4014">SUM(FS194:FS200)</f>
        <v>0</v>
      </c>
      <c r="FT201" s="28" t="e">
        <f t="shared" ref="FT201" si="4015">((FS201+FU201)/7)/FQ200</f>
        <v>#DIV/0!</v>
      </c>
      <c r="FU201" s="27">
        <f t="shared" ref="FU201" si="4016">SUM(FU194:FU200)</f>
        <v>0</v>
      </c>
      <c r="FV201" s="28" t="e">
        <f t="shared" ref="FV201" si="4017">(FU201/(FU201+FS201))</f>
        <v>#DIV/0!</v>
      </c>
      <c r="FW201" s="27"/>
      <c r="FX201" s="27"/>
      <c r="FY201" s="29" t="e">
        <f t="shared" ref="FY201:FZ201" si="4018">FY199/FY198*100-100</f>
        <v>#DIV/0!</v>
      </c>
      <c r="FZ201" s="72" t="e">
        <f t="shared" si="4018"/>
        <v>#DIV/0!</v>
      </c>
      <c r="GA201" s="26">
        <f t="shared" ref="GA201:GB201" si="4019">SUM(GA194:GA200)</f>
        <v>0</v>
      </c>
      <c r="GB201" s="27">
        <f t="shared" si="4019"/>
        <v>0</v>
      </c>
      <c r="GC201" s="27"/>
      <c r="GD201" s="27"/>
      <c r="GE201" s="27">
        <f t="shared" ref="GE201" si="4020">SUM(GE194:GE200)</f>
        <v>0</v>
      </c>
      <c r="GF201" s="28" t="e">
        <f t="shared" ref="GF201" si="4021">((GE201+GG201)/7)/GC200</f>
        <v>#DIV/0!</v>
      </c>
      <c r="GG201" s="27">
        <f t="shared" ref="GG201" si="4022">SUM(GG194:GG200)</f>
        <v>0</v>
      </c>
      <c r="GH201" s="28" t="e">
        <f t="shared" ref="GH201" si="4023">(GG201/(GG201+GE201))</f>
        <v>#DIV/0!</v>
      </c>
      <c r="GI201" s="27"/>
      <c r="GJ201" s="27"/>
      <c r="GK201" s="29" t="e">
        <f t="shared" ref="GK201:GL201" si="4024">GK199/GK198*100-100</f>
        <v>#DIV/0!</v>
      </c>
      <c r="GL201" s="72" t="e">
        <f t="shared" si="4024"/>
        <v>#DIV/0!</v>
      </c>
      <c r="GM201" s="26">
        <f t="shared" ref="GM201:GN201" si="4025">SUM(GM194:GM200)</f>
        <v>0</v>
      </c>
      <c r="GN201" s="27">
        <f t="shared" si="4025"/>
        <v>0</v>
      </c>
      <c r="GO201" s="27"/>
      <c r="GP201" s="27"/>
      <c r="GQ201" s="27">
        <f t="shared" ref="GQ201" si="4026">SUM(GQ194:GQ200)</f>
        <v>0</v>
      </c>
      <c r="GR201" s="28" t="e">
        <f t="shared" ref="GR201" si="4027">((GQ201+GS201)/7)/GO200</f>
        <v>#DIV/0!</v>
      </c>
      <c r="GS201" s="27">
        <f t="shared" ref="GS201" si="4028">SUM(GS194:GS200)</f>
        <v>0</v>
      </c>
      <c r="GT201" s="28" t="e">
        <f t="shared" ref="GT201" si="4029">(GS201/(GS201+GQ201))</f>
        <v>#DIV/0!</v>
      </c>
      <c r="GU201" s="27"/>
      <c r="GV201" s="27"/>
      <c r="GW201" s="29" t="e">
        <f t="shared" ref="GW201:GX201" si="4030">GW199/GW198*100-100</f>
        <v>#DIV/0!</v>
      </c>
      <c r="GX201" s="72" t="e">
        <f t="shared" si="4030"/>
        <v>#DIV/0!</v>
      </c>
      <c r="GY201" s="26">
        <f t="shared" ref="GY201:GZ201" si="4031">SUM(GY194:GY200)</f>
        <v>0</v>
      </c>
      <c r="GZ201" s="27">
        <f t="shared" si="4031"/>
        <v>0</v>
      </c>
      <c r="HA201" s="27"/>
      <c r="HB201" s="27"/>
      <c r="HC201" s="27">
        <f t="shared" ref="HC201" si="4032">SUM(HC194:HC200)</f>
        <v>0</v>
      </c>
      <c r="HD201" s="28" t="e">
        <f t="shared" ref="HD201" si="4033">((HC201+HE201)/7)/HA200</f>
        <v>#DIV/0!</v>
      </c>
      <c r="HE201" s="27">
        <f t="shared" ref="HE201" si="4034">SUM(HE194:HE200)</f>
        <v>0</v>
      </c>
      <c r="HF201" s="28" t="e">
        <f t="shared" ref="HF201" si="4035">(HE201/(HE201+HC201))</f>
        <v>#DIV/0!</v>
      </c>
      <c r="HG201" s="27"/>
      <c r="HH201" s="27"/>
      <c r="HI201" s="29" t="e">
        <f t="shared" ref="HI201:HJ201" si="4036">HI199/HI198*100-100</f>
        <v>#DIV/0!</v>
      </c>
      <c r="HJ201" s="72" t="e">
        <f t="shared" si="4036"/>
        <v>#DIV/0!</v>
      </c>
      <c r="HK201" s="26">
        <f t="shared" si="3909"/>
        <v>25</v>
      </c>
      <c r="HL201" s="27">
        <f t="shared" si="3909"/>
        <v>1</v>
      </c>
      <c r="HM201" s="27">
        <f t="shared" si="3909"/>
        <v>0</v>
      </c>
      <c r="HN201" s="27">
        <f t="shared" si="3909"/>
        <v>0</v>
      </c>
      <c r="HO201" s="27">
        <f t="shared" si="3910"/>
        <v>9108</v>
      </c>
      <c r="HP201" s="216">
        <f>+((HO201)/HM200)/7</f>
        <v>0.41371791960027254</v>
      </c>
      <c r="HQ201" s="62">
        <f t="shared" si="3912"/>
        <v>820</v>
      </c>
      <c r="HR201" s="52">
        <f t="shared" si="3933"/>
        <v>9.0030742204655248E-2</v>
      </c>
      <c r="HS201" s="53">
        <f t="shared" ref="HS201" si="4037">SUM(HS194:HS200)/7</f>
        <v>70.257142857142853</v>
      </c>
      <c r="HT201" s="54">
        <f t="shared" ref="HT201" si="4038">SUM(HT194:HT200)</f>
        <v>7932</v>
      </c>
      <c r="HU201" s="53">
        <f t="shared" ref="HU201" si="4039">AVERAGE(HU194:HU200)</f>
        <v>87.087146650633144</v>
      </c>
      <c r="HV201" s="63">
        <f>HV199/HV198*100-100</f>
        <v>14.373947612959114</v>
      </c>
      <c r="HW201" s="72">
        <f>HW199/HW198*100-100</f>
        <v>7.959507741167144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4040">HK201/HM191</f>
        <v>7.8864353312302835E-3</v>
      </c>
      <c r="HL202" s="68">
        <f t="shared" si="4040"/>
        <v>4.2016806722689074E-3</v>
      </c>
      <c r="HM202" s="45"/>
      <c r="HN202" s="45"/>
      <c r="HO202" s="45"/>
      <c r="HP202" s="218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225">
        <v>47</v>
      </c>
      <c r="B203" s="73">
        <f t="shared" ref="B203" si="4041">B200+1</f>
        <v>44582</v>
      </c>
      <c r="C203" s="33"/>
      <c r="D203" s="34"/>
      <c r="E203" s="34">
        <f>E200-C203</f>
        <v>758</v>
      </c>
      <c r="F203" s="34">
        <f>F200-D203</f>
        <v>57</v>
      </c>
      <c r="G203" s="34">
        <v>265</v>
      </c>
      <c r="H203" s="35">
        <f t="shared" ref="H203:H209" si="4042">((G203+I203)/E203)</f>
        <v>0.38654353562005278</v>
      </c>
      <c r="I203" s="34">
        <v>28</v>
      </c>
      <c r="J203" s="35">
        <f>I203/(G203+I203)</f>
        <v>9.556313993174062E-2</v>
      </c>
      <c r="K203" s="36"/>
      <c r="L203" s="34"/>
      <c r="M203" s="34"/>
      <c r="N203" s="37"/>
      <c r="O203" s="33"/>
      <c r="P203" s="34"/>
      <c r="Q203" s="34">
        <f t="shared" ref="Q203:R203" si="4043">Q200-O203</f>
        <v>774</v>
      </c>
      <c r="R203" s="34">
        <f t="shared" si="4043"/>
        <v>59</v>
      </c>
      <c r="S203" s="34">
        <v>307</v>
      </c>
      <c r="T203" s="35">
        <f t="shared" ref="T203:T209" si="4044">((S203+U203)/Q203)</f>
        <v>0.4263565891472868</v>
      </c>
      <c r="U203" s="34">
        <v>23</v>
      </c>
      <c r="V203" s="35">
        <f t="shared" ref="V203:V209" si="4045">U203/(S203+U203)</f>
        <v>6.9696969696969702E-2</v>
      </c>
      <c r="W203" s="36"/>
      <c r="X203" s="34"/>
      <c r="Y203" s="34"/>
      <c r="Z203" s="37"/>
      <c r="AA203" s="33">
        <v>3</v>
      </c>
      <c r="AB203" s="34"/>
      <c r="AC203" s="34">
        <f t="shared" ref="AC203:AD203" si="4046">AC200-AA203</f>
        <v>88</v>
      </c>
      <c r="AD203" s="34">
        <f t="shared" si="4046"/>
        <v>6</v>
      </c>
      <c r="AE203" s="34">
        <v>22</v>
      </c>
      <c r="AF203" s="35">
        <f t="shared" ref="AF203:AF209" si="4047">((AE203+AG203)/AC203)</f>
        <v>0.26136363636363635</v>
      </c>
      <c r="AG203" s="34">
        <v>1</v>
      </c>
      <c r="AH203" s="35">
        <f t="shared" ref="AH203:AH209" si="4048">AG203/(AE203+AG203)</f>
        <v>4.3478260869565216E-2</v>
      </c>
      <c r="AI203" s="36"/>
      <c r="AJ203" s="34"/>
      <c r="AK203" s="34"/>
      <c r="AL203" s="37"/>
      <c r="AM203" s="33"/>
      <c r="AN203" s="34"/>
      <c r="AO203" s="34">
        <f t="shared" ref="AO203:AP203" si="4049">AO200-AM203</f>
        <v>765</v>
      </c>
      <c r="AP203" s="34">
        <f t="shared" si="4049"/>
        <v>58</v>
      </c>
      <c r="AQ203" s="34">
        <v>254</v>
      </c>
      <c r="AR203" s="35">
        <f t="shared" ref="AR203:AR209" si="4050">((AQ203+AS203)/AO203)</f>
        <v>0.36862745098039218</v>
      </c>
      <c r="AS203" s="34">
        <v>28</v>
      </c>
      <c r="AT203" s="35">
        <f t="shared" ref="AT203:AT209" si="4051">AS203/(AQ203+AS203)</f>
        <v>9.9290780141843976E-2</v>
      </c>
      <c r="AU203" s="36"/>
      <c r="AV203" s="34"/>
      <c r="AW203" s="34"/>
      <c r="AX203" s="37"/>
      <c r="AY203" s="33">
        <v>1</v>
      </c>
      <c r="AZ203" s="34"/>
      <c r="BA203" s="34">
        <f t="shared" ref="BA203:BB203" si="4052">BA200-AY203</f>
        <v>756</v>
      </c>
      <c r="BB203" s="34">
        <f t="shared" si="4052"/>
        <v>57</v>
      </c>
      <c r="BC203" s="34">
        <v>261</v>
      </c>
      <c r="BD203" s="35">
        <f t="shared" ref="BD203:BD209" si="4053">((BC203+BE203)/BA203)</f>
        <v>0.39550264550264552</v>
      </c>
      <c r="BE203" s="34">
        <v>38</v>
      </c>
      <c r="BF203" s="35">
        <f t="shared" ref="BF203:BF209" si="4054">BE203/(BC203+BE203)</f>
        <v>0.12709030100334448</v>
      </c>
      <c r="BG203" s="36"/>
      <c r="BH203" s="34"/>
      <c r="BI203" s="34"/>
      <c r="BJ203" s="37"/>
      <c r="BK203" s="33"/>
      <c r="BL203" s="34"/>
      <c r="BM203" s="34">
        <f t="shared" ref="BM203:BN203" si="4055">BM200-BK203</f>
        <v>0</v>
      </c>
      <c r="BN203" s="34">
        <f t="shared" si="4055"/>
        <v>0</v>
      </c>
      <c r="BO203" s="34"/>
      <c r="BP203" s="35" t="e">
        <f t="shared" ref="BP203:BP209" si="4056">((BO203+BQ203)/BM203)</f>
        <v>#DIV/0!</v>
      </c>
      <c r="BQ203" s="34"/>
      <c r="BR203" s="35" t="e">
        <f t="shared" ref="BR203:BR209" si="4057">BQ203/(BO203+BQ203)</f>
        <v>#DIV/0!</v>
      </c>
      <c r="BS203" s="36"/>
      <c r="BT203" s="34"/>
      <c r="BU203" s="34"/>
      <c r="BV203" s="37"/>
      <c r="BW203" s="33"/>
      <c r="BX203" s="34"/>
      <c r="BY203" s="34">
        <f t="shared" ref="BY203:BZ203" si="4058">BY200-BW203</f>
        <v>0</v>
      </c>
      <c r="BZ203" s="34">
        <f t="shared" si="4058"/>
        <v>0</v>
      </c>
      <c r="CA203" s="34"/>
      <c r="CB203" s="35" t="e">
        <f t="shared" ref="CB203:CB209" si="4059">((CA203+CC203)/BY203)</f>
        <v>#DIV/0!</v>
      </c>
      <c r="CC203" s="34"/>
      <c r="CD203" s="35" t="e">
        <f t="shared" ref="CD203:CD209" si="4060">CC203/(CA203+CC203)</f>
        <v>#DIV/0!</v>
      </c>
      <c r="CE203" s="36"/>
      <c r="CF203" s="34"/>
      <c r="CG203" s="34"/>
      <c r="CH203" s="37"/>
      <c r="CI203" s="33"/>
      <c r="CJ203" s="34"/>
      <c r="CK203" s="34">
        <f t="shared" ref="CK203:CL203" si="4061">CK200-CI203</f>
        <v>0</v>
      </c>
      <c r="CL203" s="34">
        <f t="shared" si="4061"/>
        <v>0</v>
      </c>
      <c r="CM203" s="34"/>
      <c r="CN203" s="35" t="e">
        <f t="shared" ref="CN203:CN209" si="4062">((CM203+CO203)/CK203)</f>
        <v>#DIV/0!</v>
      </c>
      <c r="CO203" s="34"/>
      <c r="CP203" s="35" t="e">
        <f t="shared" ref="CP203:CP209" si="4063">CO203/(CM203+CO203)</f>
        <v>#DIV/0!</v>
      </c>
      <c r="CQ203" s="36"/>
      <c r="CR203" s="34"/>
      <c r="CS203" s="34"/>
      <c r="CT203" s="37"/>
      <c r="CU203" s="33"/>
      <c r="CV203" s="34"/>
      <c r="CW203" s="34">
        <f t="shared" ref="CW203:CX203" si="4064">CW200-CU203</f>
        <v>0</v>
      </c>
      <c r="CX203" s="34">
        <f t="shared" si="4064"/>
        <v>0</v>
      </c>
      <c r="CY203" s="34"/>
      <c r="CZ203" s="35" t="e">
        <f t="shared" ref="CZ203:CZ209" si="4065">((CY203+DA203)/CW203)</f>
        <v>#DIV/0!</v>
      </c>
      <c r="DA203" s="34"/>
      <c r="DB203" s="35" t="e">
        <f t="shared" ref="DB203:DB209" si="4066">DA203/(CY203+DA203)</f>
        <v>#DIV/0!</v>
      </c>
      <c r="DC203" s="36"/>
      <c r="DD203" s="34"/>
      <c r="DE203" s="34"/>
      <c r="DF203" s="37"/>
      <c r="DG203" s="33"/>
      <c r="DH203" s="34"/>
      <c r="DI203" s="34">
        <f t="shared" ref="DI203:DJ203" si="4067">DI200-DG203</f>
        <v>0</v>
      </c>
      <c r="DJ203" s="34">
        <f t="shared" si="4067"/>
        <v>0</v>
      </c>
      <c r="DK203" s="34"/>
      <c r="DL203" s="35" t="e">
        <f t="shared" ref="DL203:DL209" si="4068">((DK203+DM203)/DI203)</f>
        <v>#DIV/0!</v>
      </c>
      <c r="DM203" s="34"/>
      <c r="DN203" s="35" t="e">
        <f t="shared" ref="DN203:DN209" si="4069">DM203/(DK203+DM203)</f>
        <v>#DIV/0!</v>
      </c>
      <c r="DO203" s="36"/>
      <c r="DP203" s="34"/>
      <c r="DQ203" s="34"/>
      <c r="DR203" s="37"/>
      <c r="DS203" s="33"/>
      <c r="DT203" s="34"/>
      <c r="DU203" s="34">
        <f t="shared" ref="DU203:DV203" si="4070">DU200-DS203</f>
        <v>0</v>
      </c>
      <c r="DV203" s="34">
        <f t="shared" si="4070"/>
        <v>0</v>
      </c>
      <c r="DW203" s="34"/>
      <c r="DX203" s="35" t="e">
        <f t="shared" ref="DX203:DX209" si="4071">((DW203+DY203)/DU203)</f>
        <v>#DIV/0!</v>
      </c>
      <c r="DY203" s="34"/>
      <c r="DZ203" s="35" t="e">
        <f t="shared" ref="DZ203:DZ209" si="4072">DY203/(DW203+DY203)</f>
        <v>#DIV/0!</v>
      </c>
      <c r="EA203" s="36"/>
      <c r="EB203" s="34"/>
      <c r="EC203" s="34"/>
      <c r="ED203" s="37"/>
      <c r="EE203" s="33"/>
      <c r="EF203" s="34"/>
      <c r="EG203" s="34">
        <f t="shared" ref="EG203:EH203" si="4073">EG200-EE203</f>
        <v>0</v>
      </c>
      <c r="EH203" s="34">
        <f t="shared" si="4073"/>
        <v>0</v>
      </c>
      <c r="EI203" s="34"/>
      <c r="EJ203" s="35" t="e">
        <f t="shared" ref="EJ203:EJ209" si="4074">((EI203+EK203)/EG203)</f>
        <v>#DIV/0!</v>
      </c>
      <c r="EK203" s="34"/>
      <c r="EL203" s="35" t="e">
        <f t="shared" ref="EL203:EL209" si="4075">EK203/(EI203+EK203)</f>
        <v>#DIV/0!</v>
      </c>
      <c r="EM203" s="36"/>
      <c r="EN203" s="34"/>
      <c r="EO203" s="34"/>
      <c r="EP203" s="37"/>
      <c r="EQ203" s="33"/>
      <c r="ER203" s="34"/>
      <c r="ES203" s="34">
        <f t="shared" ref="ES203:ET203" si="4076">ES200-EQ203</f>
        <v>0</v>
      </c>
      <c r="ET203" s="34">
        <f t="shared" si="4076"/>
        <v>0</v>
      </c>
      <c r="EU203" s="34"/>
      <c r="EV203" s="35" t="e">
        <f t="shared" ref="EV203:EV209" si="4077">((EU203+EW203)/ES203)</f>
        <v>#DIV/0!</v>
      </c>
      <c r="EW203" s="34"/>
      <c r="EX203" s="35" t="e">
        <f t="shared" ref="EX203:EX209" si="4078">EW203/(EU203+EW203)</f>
        <v>#DIV/0!</v>
      </c>
      <c r="EY203" s="36"/>
      <c r="EZ203" s="34"/>
      <c r="FA203" s="34"/>
      <c r="FB203" s="37"/>
      <c r="FC203" s="33"/>
      <c r="FD203" s="34"/>
      <c r="FE203" s="34">
        <f t="shared" ref="FE203:FF203" si="4079">FE200-FC203</f>
        <v>0</v>
      </c>
      <c r="FF203" s="34">
        <f t="shared" si="4079"/>
        <v>0</v>
      </c>
      <c r="FG203" s="34"/>
      <c r="FH203" s="35" t="e">
        <f t="shared" ref="FH203:FH209" si="4080">((FG203+FI203)/FE203)</f>
        <v>#DIV/0!</v>
      </c>
      <c r="FI203" s="34"/>
      <c r="FJ203" s="35" t="e">
        <f t="shared" ref="FJ203:FJ209" si="4081">FI203/(FG203+FI203)</f>
        <v>#DIV/0!</v>
      </c>
      <c r="FK203" s="36"/>
      <c r="FL203" s="34"/>
      <c r="FM203" s="34"/>
      <c r="FN203" s="37"/>
      <c r="FO203" s="33"/>
      <c r="FP203" s="34"/>
      <c r="FQ203" s="34">
        <f t="shared" ref="FQ203:FR203" si="4082">FQ200-FO203</f>
        <v>0</v>
      </c>
      <c r="FR203" s="34">
        <f t="shared" si="4082"/>
        <v>0</v>
      </c>
      <c r="FS203" s="34"/>
      <c r="FT203" s="35" t="e">
        <f t="shared" ref="FT203:FT209" si="4083">((FS203+FU203)/FQ203)</f>
        <v>#DIV/0!</v>
      </c>
      <c r="FU203" s="34"/>
      <c r="FV203" s="35" t="e">
        <f t="shared" ref="FV203:FV209" si="4084">FU203/(FS203+FU203)</f>
        <v>#DIV/0!</v>
      </c>
      <c r="FW203" s="36"/>
      <c r="FX203" s="34"/>
      <c r="FY203" s="34"/>
      <c r="FZ203" s="37"/>
      <c r="GA203" s="33"/>
      <c r="GB203" s="34"/>
      <c r="GC203" s="34">
        <f t="shared" ref="GC203:GD203" si="4085">GC200-GA203</f>
        <v>0</v>
      </c>
      <c r="GD203" s="34">
        <f t="shared" si="4085"/>
        <v>0</v>
      </c>
      <c r="GE203" s="34"/>
      <c r="GF203" s="35" t="e">
        <f t="shared" ref="GF203:GF209" si="4086">((GE203+GG203)/GC203)</f>
        <v>#DIV/0!</v>
      </c>
      <c r="GG203" s="34"/>
      <c r="GH203" s="35" t="e">
        <f t="shared" ref="GH203:GH209" si="4087">GG203/(GE203+GG203)</f>
        <v>#DIV/0!</v>
      </c>
      <c r="GI203" s="36"/>
      <c r="GJ203" s="34"/>
      <c r="GK203" s="34"/>
      <c r="GL203" s="37"/>
      <c r="GM203" s="33"/>
      <c r="GN203" s="34"/>
      <c r="GO203" s="34">
        <f t="shared" ref="GO203:GP203" si="4088">GO200-GM203</f>
        <v>0</v>
      </c>
      <c r="GP203" s="34">
        <f t="shared" si="4088"/>
        <v>0</v>
      </c>
      <c r="GQ203" s="34"/>
      <c r="GR203" s="35" t="e">
        <f t="shared" ref="GR203:GR209" si="4089">((GQ203+GS203)/GO203)</f>
        <v>#DIV/0!</v>
      </c>
      <c r="GS203" s="34"/>
      <c r="GT203" s="35" t="e">
        <f t="shared" ref="GT203:GT209" si="4090">GS203/(GQ203+GS203)</f>
        <v>#DIV/0!</v>
      </c>
      <c r="GU203" s="36"/>
      <c r="GV203" s="34"/>
      <c r="GW203" s="34"/>
      <c r="GX203" s="37"/>
      <c r="GY203" s="33"/>
      <c r="GZ203" s="34"/>
      <c r="HA203" s="34">
        <f t="shared" ref="HA203:HB203" si="4091">HA200-GY203</f>
        <v>0</v>
      </c>
      <c r="HB203" s="34">
        <f t="shared" si="4091"/>
        <v>0</v>
      </c>
      <c r="HC203" s="34"/>
      <c r="HD203" s="35" t="e">
        <f t="shared" ref="HD203:HD209" si="4092">((HC203+HE203)/HA203)</f>
        <v>#DIV/0!</v>
      </c>
      <c r="HE203" s="34"/>
      <c r="HF203" s="35" t="e">
        <f t="shared" ref="HF203:HF209" si="4093">HE203/(HC203+HE203)</f>
        <v>#DIV/0!</v>
      </c>
      <c r="HG203" s="36"/>
      <c r="HH203" s="34"/>
      <c r="HI203" s="34"/>
      <c r="HJ203" s="37"/>
      <c r="HK203" s="33">
        <f t="shared" ref="HK203:HN210" si="4094">+C203+O203+AA203+AM203+AY203+BK203+BW203+CI203+CU203+DG203+DS203+EE203+EQ203+FC203+FO203+GA203+GM203+GY203</f>
        <v>4</v>
      </c>
      <c r="HL203" s="34">
        <f t="shared" si="4094"/>
        <v>0</v>
      </c>
      <c r="HM203" s="34">
        <f t="shared" si="4094"/>
        <v>3141</v>
      </c>
      <c r="HN203" s="34">
        <f t="shared" si="4094"/>
        <v>237</v>
      </c>
      <c r="HO203" s="34">
        <f t="shared" ref="HO203:HO210" si="4095">+G203+S203+AE203+AQ203+BC203+BO203+CA203+CM203+CY203+DK203+DW203+EI203+EU203+FG203+FS203+GE203+GQ203+HC203+I203+U203+AG203+AS203+BE203+BQ203+CC203+CO203+DA203+DM203+DY203+EK203+EW203+FI203+FU203+GG203+GS203+HE203</f>
        <v>1227</v>
      </c>
      <c r="HP203" s="214">
        <f t="shared" ref="HP203:HP204" si="4096">+(HO203)/HM203</f>
        <v>0.39063992359121297</v>
      </c>
      <c r="HQ203" s="48">
        <f t="shared" ref="HQ203:HQ210" si="4097">+I203+U203+AG203+AS203+BE203+BQ203+CC203+CO203+DA203+DM203+DY203+EK203+EW203+FI203+FU203+GG203+GS203+HE203</f>
        <v>118</v>
      </c>
      <c r="HR203" s="35">
        <f>+(HQ203/(HO203))</f>
        <v>9.6169519152404237E-2</v>
      </c>
      <c r="HS203" s="49">
        <v>70.5</v>
      </c>
      <c r="HT203" s="50">
        <v>1064</v>
      </c>
      <c r="HU203" s="49">
        <f t="shared" ref="HU203:HU209" si="4098">+HT203/HO203*100</f>
        <v>86.715566422167882</v>
      </c>
      <c r="HV203" s="48"/>
      <c r="HW203" s="37"/>
    </row>
    <row r="204" spans="1:231" ht="18.75" x14ac:dyDescent="0.25">
      <c r="A204" s="226"/>
      <c r="B204" s="41">
        <f t="shared" si="3748"/>
        <v>44583</v>
      </c>
      <c r="C204" s="10"/>
      <c r="D204" s="11"/>
      <c r="E204" s="74">
        <f t="shared" ref="E204:F208" si="4099">E203-C204</f>
        <v>758</v>
      </c>
      <c r="F204" s="74">
        <f t="shared" si="4099"/>
        <v>57</v>
      </c>
      <c r="G204" s="11">
        <v>280</v>
      </c>
      <c r="H204" s="12">
        <f t="shared" si="4042"/>
        <v>0.41424802110817943</v>
      </c>
      <c r="I204" s="11">
        <v>34</v>
      </c>
      <c r="J204" s="12">
        <f t="shared" ref="J204:J209" si="4100">I204/(G204+I204)</f>
        <v>0.10828025477707007</v>
      </c>
      <c r="K204" s="13"/>
      <c r="L204" s="11"/>
      <c r="M204" s="11"/>
      <c r="N204" s="14"/>
      <c r="O204" s="10"/>
      <c r="P204" s="11"/>
      <c r="Q204" s="74">
        <f t="shared" ref="Q204:R209" si="4101">Q203-O204</f>
        <v>774</v>
      </c>
      <c r="R204" s="74">
        <f t="shared" si="4101"/>
        <v>59</v>
      </c>
      <c r="S204" s="11">
        <v>289</v>
      </c>
      <c r="T204" s="12">
        <f t="shared" si="4044"/>
        <v>0.39534883720930231</v>
      </c>
      <c r="U204" s="11">
        <v>17</v>
      </c>
      <c r="V204" s="12">
        <f t="shared" si="4045"/>
        <v>5.5555555555555552E-2</v>
      </c>
      <c r="W204" s="13"/>
      <c r="X204" s="11"/>
      <c r="Y204" s="11"/>
      <c r="Z204" s="14"/>
      <c r="AA204" s="10"/>
      <c r="AB204" s="11"/>
      <c r="AC204" s="74">
        <f t="shared" ref="AC204:AD209" si="4102">AC203-AA204</f>
        <v>88</v>
      </c>
      <c r="AD204" s="74">
        <f t="shared" si="4102"/>
        <v>6</v>
      </c>
      <c r="AE204" s="11">
        <v>17</v>
      </c>
      <c r="AF204" s="12">
        <f t="shared" si="4047"/>
        <v>0.21590909090909091</v>
      </c>
      <c r="AG204" s="11">
        <v>2</v>
      </c>
      <c r="AH204" s="12">
        <f t="shared" si="4048"/>
        <v>0.10526315789473684</v>
      </c>
      <c r="AI204" s="13"/>
      <c r="AJ204" s="11"/>
      <c r="AK204" s="11"/>
      <c r="AL204" s="14"/>
      <c r="AM204" s="10">
        <v>1</v>
      </c>
      <c r="AN204" s="11"/>
      <c r="AO204" s="74">
        <f t="shared" ref="AO204:AP209" si="4103">AO203-AM204</f>
        <v>764</v>
      </c>
      <c r="AP204" s="74">
        <f t="shared" si="4103"/>
        <v>58</v>
      </c>
      <c r="AQ204" s="11">
        <v>284</v>
      </c>
      <c r="AR204" s="12">
        <f t="shared" si="4050"/>
        <v>0.41623036649214662</v>
      </c>
      <c r="AS204" s="11">
        <v>34</v>
      </c>
      <c r="AT204" s="12">
        <f t="shared" si="4051"/>
        <v>0.1069182389937107</v>
      </c>
      <c r="AU204" s="13"/>
      <c r="AV204" s="11"/>
      <c r="AW204" s="11"/>
      <c r="AX204" s="14"/>
      <c r="AY204" s="10"/>
      <c r="AZ204" s="11"/>
      <c r="BA204" s="74">
        <f t="shared" ref="BA204:BB209" si="4104">BA203-AY204</f>
        <v>756</v>
      </c>
      <c r="BB204" s="74">
        <f t="shared" si="4104"/>
        <v>57</v>
      </c>
      <c r="BC204" s="11">
        <v>274</v>
      </c>
      <c r="BD204" s="12">
        <f t="shared" si="4053"/>
        <v>0.41402116402116401</v>
      </c>
      <c r="BE204" s="11">
        <v>39</v>
      </c>
      <c r="BF204" s="12">
        <f t="shared" si="4054"/>
        <v>0.12460063897763578</v>
      </c>
      <c r="BG204" s="13"/>
      <c r="BH204" s="11"/>
      <c r="BI204" s="11"/>
      <c r="BJ204" s="14"/>
      <c r="BK204" s="10"/>
      <c r="BL204" s="11"/>
      <c r="BM204" s="74">
        <f t="shared" ref="BM204:BN209" si="4105">BM203-BK204</f>
        <v>0</v>
      </c>
      <c r="BN204" s="74">
        <f t="shared" si="4105"/>
        <v>0</v>
      </c>
      <c r="BO204" s="11"/>
      <c r="BP204" s="12" t="e">
        <f t="shared" si="4056"/>
        <v>#DIV/0!</v>
      </c>
      <c r="BQ204" s="11"/>
      <c r="BR204" s="12" t="e">
        <f t="shared" si="4057"/>
        <v>#DIV/0!</v>
      </c>
      <c r="BS204" s="13"/>
      <c r="BT204" s="11"/>
      <c r="BU204" s="11"/>
      <c r="BV204" s="14"/>
      <c r="BW204" s="10"/>
      <c r="BX204" s="11"/>
      <c r="BY204" s="74">
        <f t="shared" ref="BY204:BZ209" si="4106">BY203-BW204</f>
        <v>0</v>
      </c>
      <c r="BZ204" s="74">
        <f t="shared" si="4106"/>
        <v>0</v>
      </c>
      <c r="CA204" s="11"/>
      <c r="CB204" s="12" t="e">
        <f t="shared" si="4059"/>
        <v>#DIV/0!</v>
      </c>
      <c r="CC204" s="11"/>
      <c r="CD204" s="12" t="e">
        <f t="shared" si="4060"/>
        <v>#DIV/0!</v>
      </c>
      <c r="CE204" s="13"/>
      <c r="CF204" s="11"/>
      <c r="CG204" s="11"/>
      <c r="CH204" s="14"/>
      <c r="CI204" s="10"/>
      <c r="CJ204" s="11"/>
      <c r="CK204" s="74">
        <f t="shared" ref="CK204:CL209" si="4107">CK203-CI204</f>
        <v>0</v>
      </c>
      <c r="CL204" s="74">
        <f t="shared" si="4107"/>
        <v>0</v>
      </c>
      <c r="CM204" s="11"/>
      <c r="CN204" s="12" t="e">
        <f t="shared" si="4062"/>
        <v>#DIV/0!</v>
      </c>
      <c r="CO204" s="11"/>
      <c r="CP204" s="12" t="e">
        <f t="shared" si="4063"/>
        <v>#DIV/0!</v>
      </c>
      <c r="CQ204" s="13"/>
      <c r="CR204" s="11"/>
      <c r="CS204" s="11"/>
      <c r="CT204" s="14"/>
      <c r="CU204" s="10"/>
      <c r="CV204" s="11"/>
      <c r="CW204" s="74">
        <f t="shared" ref="CW204:CX209" si="4108">CW203-CU204</f>
        <v>0</v>
      </c>
      <c r="CX204" s="74">
        <f t="shared" si="4108"/>
        <v>0</v>
      </c>
      <c r="CY204" s="11"/>
      <c r="CZ204" s="12" t="e">
        <f t="shared" si="4065"/>
        <v>#DIV/0!</v>
      </c>
      <c r="DA204" s="11"/>
      <c r="DB204" s="12" t="e">
        <f t="shared" si="4066"/>
        <v>#DIV/0!</v>
      </c>
      <c r="DC204" s="13"/>
      <c r="DD204" s="11"/>
      <c r="DE204" s="11"/>
      <c r="DF204" s="14"/>
      <c r="DG204" s="10"/>
      <c r="DH204" s="11"/>
      <c r="DI204" s="74">
        <f t="shared" ref="DI204:DJ209" si="4109">DI203-DG204</f>
        <v>0</v>
      </c>
      <c r="DJ204" s="74">
        <f t="shared" si="4109"/>
        <v>0</v>
      </c>
      <c r="DK204" s="11"/>
      <c r="DL204" s="12" t="e">
        <f t="shared" si="4068"/>
        <v>#DIV/0!</v>
      </c>
      <c r="DM204" s="11"/>
      <c r="DN204" s="12" t="e">
        <f t="shared" si="4069"/>
        <v>#DIV/0!</v>
      </c>
      <c r="DO204" s="13"/>
      <c r="DP204" s="11"/>
      <c r="DQ204" s="11"/>
      <c r="DR204" s="14"/>
      <c r="DS204" s="10"/>
      <c r="DT204" s="11"/>
      <c r="DU204" s="74">
        <f t="shared" ref="DU204:DV209" si="4110">DU203-DS204</f>
        <v>0</v>
      </c>
      <c r="DV204" s="74">
        <f t="shared" si="4110"/>
        <v>0</v>
      </c>
      <c r="DW204" s="11"/>
      <c r="DX204" s="12" t="e">
        <f t="shared" si="4071"/>
        <v>#DIV/0!</v>
      </c>
      <c r="DY204" s="11"/>
      <c r="DZ204" s="12" t="e">
        <f t="shared" si="4072"/>
        <v>#DIV/0!</v>
      </c>
      <c r="EA204" s="13"/>
      <c r="EB204" s="11"/>
      <c r="EC204" s="11"/>
      <c r="ED204" s="14"/>
      <c r="EE204" s="10"/>
      <c r="EF204" s="11"/>
      <c r="EG204" s="74">
        <f t="shared" ref="EG204:EH209" si="4111">EG203-EE204</f>
        <v>0</v>
      </c>
      <c r="EH204" s="74">
        <f t="shared" si="4111"/>
        <v>0</v>
      </c>
      <c r="EI204" s="11"/>
      <c r="EJ204" s="12" t="e">
        <f t="shared" si="4074"/>
        <v>#DIV/0!</v>
      </c>
      <c r="EK204" s="11"/>
      <c r="EL204" s="12" t="e">
        <f t="shared" si="4075"/>
        <v>#DIV/0!</v>
      </c>
      <c r="EM204" s="13"/>
      <c r="EN204" s="11"/>
      <c r="EO204" s="11"/>
      <c r="EP204" s="14"/>
      <c r="EQ204" s="10"/>
      <c r="ER204" s="11"/>
      <c r="ES204" s="74">
        <f t="shared" ref="ES204:ET209" si="4112">ES203-EQ204</f>
        <v>0</v>
      </c>
      <c r="ET204" s="74">
        <f t="shared" si="4112"/>
        <v>0</v>
      </c>
      <c r="EU204" s="11"/>
      <c r="EV204" s="12" t="e">
        <f t="shared" si="4077"/>
        <v>#DIV/0!</v>
      </c>
      <c r="EW204" s="11"/>
      <c r="EX204" s="12" t="e">
        <f t="shared" si="4078"/>
        <v>#DIV/0!</v>
      </c>
      <c r="EY204" s="13"/>
      <c r="EZ204" s="11"/>
      <c r="FA204" s="11"/>
      <c r="FB204" s="14"/>
      <c r="FC204" s="10"/>
      <c r="FD204" s="11"/>
      <c r="FE204" s="74">
        <f t="shared" ref="FE204:FF209" si="4113">FE203-FC204</f>
        <v>0</v>
      </c>
      <c r="FF204" s="74">
        <f t="shared" si="4113"/>
        <v>0</v>
      </c>
      <c r="FG204" s="11"/>
      <c r="FH204" s="12" t="e">
        <f t="shared" si="4080"/>
        <v>#DIV/0!</v>
      </c>
      <c r="FI204" s="11"/>
      <c r="FJ204" s="12" t="e">
        <f t="shared" si="4081"/>
        <v>#DIV/0!</v>
      </c>
      <c r="FK204" s="13"/>
      <c r="FL204" s="11"/>
      <c r="FM204" s="11"/>
      <c r="FN204" s="14"/>
      <c r="FO204" s="10"/>
      <c r="FP204" s="11"/>
      <c r="FQ204" s="74">
        <f t="shared" ref="FQ204:FR209" si="4114">FQ203-FO204</f>
        <v>0</v>
      </c>
      <c r="FR204" s="74">
        <f t="shared" si="4114"/>
        <v>0</v>
      </c>
      <c r="FS204" s="11"/>
      <c r="FT204" s="12" t="e">
        <f t="shared" si="4083"/>
        <v>#DIV/0!</v>
      </c>
      <c r="FU204" s="11"/>
      <c r="FV204" s="12" t="e">
        <f t="shared" si="4084"/>
        <v>#DIV/0!</v>
      </c>
      <c r="FW204" s="13"/>
      <c r="FX204" s="11"/>
      <c r="FY204" s="11"/>
      <c r="FZ204" s="14"/>
      <c r="GA204" s="10"/>
      <c r="GB204" s="11"/>
      <c r="GC204" s="74">
        <f t="shared" ref="GC204:GD209" si="4115">GC203-GA204</f>
        <v>0</v>
      </c>
      <c r="GD204" s="74">
        <f t="shared" si="4115"/>
        <v>0</v>
      </c>
      <c r="GE204" s="11"/>
      <c r="GF204" s="12" t="e">
        <f t="shared" si="4086"/>
        <v>#DIV/0!</v>
      </c>
      <c r="GG204" s="11"/>
      <c r="GH204" s="12" t="e">
        <f t="shared" si="4087"/>
        <v>#DIV/0!</v>
      </c>
      <c r="GI204" s="13"/>
      <c r="GJ204" s="11"/>
      <c r="GK204" s="11"/>
      <c r="GL204" s="14"/>
      <c r="GM204" s="10"/>
      <c r="GN204" s="11"/>
      <c r="GO204" s="74">
        <f t="shared" ref="GO204:GP209" si="4116">GO203-GM204</f>
        <v>0</v>
      </c>
      <c r="GP204" s="74">
        <f t="shared" si="4116"/>
        <v>0</v>
      </c>
      <c r="GQ204" s="11"/>
      <c r="GR204" s="12" t="e">
        <f t="shared" si="4089"/>
        <v>#DIV/0!</v>
      </c>
      <c r="GS204" s="11"/>
      <c r="GT204" s="12" t="e">
        <f t="shared" si="4090"/>
        <v>#DIV/0!</v>
      </c>
      <c r="GU204" s="13"/>
      <c r="GV204" s="11"/>
      <c r="GW204" s="11"/>
      <c r="GX204" s="14"/>
      <c r="GY204" s="10"/>
      <c r="GZ204" s="11"/>
      <c r="HA204" s="74">
        <f t="shared" ref="HA204:HB209" si="4117">HA203-GY204</f>
        <v>0</v>
      </c>
      <c r="HB204" s="74">
        <f t="shared" si="4117"/>
        <v>0</v>
      </c>
      <c r="HC204" s="11"/>
      <c r="HD204" s="12" t="e">
        <f t="shared" si="4092"/>
        <v>#DIV/0!</v>
      </c>
      <c r="HE204" s="11"/>
      <c r="HF204" s="12" t="e">
        <f t="shared" si="4093"/>
        <v>#DIV/0!</v>
      </c>
      <c r="HG204" s="13"/>
      <c r="HH204" s="11"/>
      <c r="HI204" s="11"/>
      <c r="HJ204" s="14"/>
      <c r="HK204" s="10">
        <f t="shared" si="4094"/>
        <v>1</v>
      </c>
      <c r="HL204" s="11">
        <f t="shared" si="4094"/>
        <v>0</v>
      </c>
      <c r="HM204" s="11">
        <f t="shared" si="4094"/>
        <v>3140</v>
      </c>
      <c r="HN204" s="11">
        <f t="shared" si="4094"/>
        <v>237</v>
      </c>
      <c r="HO204" s="11">
        <f t="shared" si="4095"/>
        <v>1270</v>
      </c>
      <c r="HP204" s="215">
        <f t="shared" si="4096"/>
        <v>0.40445859872611467</v>
      </c>
      <c r="HQ204" s="15">
        <f t="shared" si="4097"/>
        <v>126</v>
      </c>
      <c r="HR204" s="12">
        <f t="shared" ref="HR204:HR210" si="4118">+(HQ204/(HO204))</f>
        <v>9.9212598425196849E-2</v>
      </c>
      <c r="HS204" s="16">
        <v>70.5</v>
      </c>
      <c r="HT204" s="17">
        <v>1083</v>
      </c>
      <c r="HU204" s="16">
        <f t="shared" si="4098"/>
        <v>85.275590551181097</v>
      </c>
      <c r="HV204" s="15"/>
      <c r="HW204" s="14"/>
    </row>
    <row r="205" spans="1:231" ht="18.75" x14ac:dyDescent="0.25">
      <c r="A205" s="226"/>
      <c r="B205" s="41">
        <f t="shared" si="3748"/>
        <v>44584</v>
      </c>
      <c r="C205" s="10"/>
      <c r="D205" s="11"/>
      <c r="E205" s="74">
        <f t="shared" si="4099"/>
        <v>758</v>
      </c>
      <c r="F205" s="74">
        <f t="shared" si="4099"/>
        <v>57</v>
      </c>
      <c r="G205" s="11">
        <v>275</v>
      </c>
      <c r="H205" s="12">
        <f t="shared" si="4042"/>
        <v>0.4129287598944591</v>
      </c>
      <c r="I205" s="11">
        <v>38</v>
      </c>
      <c r="J205" s="12">
        <f t="shared" si="4100"/>
        <v>0.12140575079872204</v>
      </c>
      <c r="K205" s="13"/>
      <c r="L205" s="11"/>
      <c r="M205" s="11"/>
      <c r="N205" s="14"/>
      <c r="O205" s="10">
        <v>2</v>
      </c>
      <c r="P205" s="11"/>
      <c r="Q205" s="74">
        <f t="shared" si="4101"/>
        <v>772</v>
      </c>
      <c r="R205" s="74">
        <f t="shared" si="4101"/>
        <v>59</v>
      </c>
      <c r="S205" s="11">
        <v>270</v>
      </c>
      <c r="T205" s="12">
        <f t="shared" si="4044"/>
        <v>0.37694300518134716</v>
      </c>
      <c r="U205" s="11">
        <v>21</v>
      </c>
      <c r="V205" s="12">
        <f t="shared" si="4045"/>
        <v>7.2164948453608241E-2</v>
      </c>
      <c r="W205" s="13"/>
      <c r="X205" s="11"/>
      <c r="Y205" s="11"/>
      <c r="Z205" s="14"/>
      <c r="AA205" s="10"/>
      <c r="AB205" s="11"/>
      <c r="AC205" s="74">
        <f t="shared" si="4102"/>
        <v>88</v>
      </c>
      <c r="AD205" s="74">
        <f t="shared" si="4102"/>
        <v>6</v>
      </c>
      <c r="AE205" s="11">
        <v>19</v>
      </c>
      <c r="AF205" s="12">
        <f t="shared" si="4047"/>
        <v>0.25</v>
      </c>
      <c r="AG205" s="11">
        <v>3</v>
      </c>
      <c r="AH205" s="12">
        <f t="shared" si="4048"/>
        <v>0.13636363636363635</v>
      </c>
      <c r="AI205" s="13"/>
      <c r="AJ205" s="11"/>
      <c r="AK205" s="11"/>
      <c r="AL205" s="14"/>
      <c r="AM205" s="10">
        <v>1</v>
      </c>
      <c r="AN205" s="11"/>
      <c r="AO205" s="74">
        <f t="shared" si="4103"/>
        <v>763</v>
      </c>
      <c r="AP205" s="74">
        <f t="shared" si="4103"/>
        <v>58</v>
      </c>
      <c r="AQ205" s="11">
        <v>266</v>
      </c>
      <c r="AR205" s="12">
        <f t="shared" si="4050"/>
        <v>0.40366972477064222</v>
      </c>
      <c r="AS205" s="11">
        <v>42</v>
      </c>
      <c r="AT205" s="12">
        <f t="shared" si="4051"/>
        <v>0.13636363636363635</v>
      </c>
      <c r="AU205" s="13"/>
      <c r="AV205" s="11"/>
      <c r="AW205" s="11"/>
      <c r="AX205" s="14"/>
      <c r="AY205" s="10"/>
      <c r="AZ205" s="11"/>
      <c r="BA205" s="74">
        <f t="shared" si="4104"/>
        <v>756</v>
      </c>
      <c r="BB205" s="74">
        <f t="shared" si="4104"/>
        <v>57</v>
      </c>
      <c r="BC205" s="11">
        <v>277</v>
      </c>
      <c r="BD205" s="12">
        <f t="shared" si="4053"/>
        <v>0.41666666666666669</v>
      </c>
      <c r="BE205" s="11">
        <v>38</v>
      </c>
      <c r="BF205" s="12">
        <f t="shared" si="4054"/>
        <v>0.12063492063492064</v>
      </c>
      <c r="BG205" s="13"/>
      <c r="BH205" s="11"/>
      <c r="BI205" s="11"/>
      <c r="BJ205" s="14"/>
      <c r="BK205" s="10"/>
      <c r="BL205" s="11"/>
      <c r="BM205" s="74">
        <f t="shared" si="4105"/>
        <v>0</v>
      </c>
      <c r="BN205" s="74">
        <f t="shared" si="4105"/>
        <v>0</v>
      </c>
      <c r="BO205" s="11"/>
      <c r="BP205" s="12" t="e">
        <f t="shared" si="4056"/>
        <v>#DIV/0!</v>
      </c>
      <c r="BQ205" s="11"/>
      <c r="BR205" s="12" t="e">
        <f t="shared" si="4057"/>
        <v>#DIV/0!</v>
      </c>
      <c r="BS205" s="13"/>
      <c r="BT205" s="11"/>
      <c r="BU205" s="11"/>
      <c r="BV205" s="14"/>
      <c r="BW205" s="10"/>
      <c r="BX205" s="11"/>
      <c r="BY205" s="74">
        <f t="shared" si="4106"/>
        <v>0</v>
      </c>
      <c r="BZ205" s="74">
        <f t="shared" si="4106"/>
        <v>0</v>
      </c>
      <c r="CA205" s="11"/>
      <c r="CB205" s="12" t="e">
        <f t="shared" si="4059"/>
        <v>#DIV/0!</v>
      </c>
      <c r="CC205" s="11"/>
      <c r="CD205" s="12" t="e">
        <f t="shared" si="4060"/>
        <v>#DIV/0!</v>
      </c>
      <c r="CE205" s="13"/>
      <c r="CF205" s="11"/>
      <c r="CG205" s="11"/>
      <c r="CH205" s="14"/>
      <c r="CI205" s="10"/>
      <c r="CJ205" s="11"/>
      <c r="CK205" s="74">
        <f t="shared" si="4107"/>
        <v>0</v>
      </c>
      <c r="CL205" s="74">
        <f t="shared" si="4107"/>
        <v>0</v>
      </c>
      <c r="CM205" s="11"/>
      <c r="CN205" s="12" t="e">
        <f t="shared" si="4062"/>
        <v>#DIV/0!</v>
      </c>
      <c r="CO205" s="11"/>
      <c r="CP205" s="12" t="e">
        <f t="shared" si="4063"/>
        <v>#DIV/0!</v>
      </c>
      <c r="CQ205" s="13"/>
      <c r="CR205" s="11"/>
      <c r="CS205" s="11"/>
      <c r="CT205" s="14"/>
      <c r="CU205" s="10"/>
      <c r="CV205" s="11"/>
      <c r="CW205" s="74">
        <f t="shared" si="4108"/>
        <v>0</v>
      </c>
      <c r="CX205" s="74">
        <f t="shared" si="4108"/>
        <v>0</v>
      </c>
      <c r="CY205" s="11"/>
      <c r="CZ205" s="12" t="e">
        <f t="shared" si="4065"/>
        <v>#DIV/0!</v>
      </c>
      <c r="DA205" s="11"/>
      <c r="DB205" s="12" t="e">
        <f t="shared" si="4066"/>
        <v>#DIV/0!</v>
      </c>
      <c r="DC205" s="13"/>
      <c r="DD205" s="11"/>
      <c r="DE205" s="11"/>
      <c r="DF205" s="14"/>
      <c r="DG205" s="10"/>
      <c r="DH205" s="11"/>
      <c r="DI205" s="74">
        <f t="shared" si="4109"/>
        <v>0</v>
      </c>
      <c r="DJ205" s="74">
        <f t="shared" si="4109"/>
        <v>0</v>
      </c>
      <c r="DK205" s="11"/>
      <c r="DL205" s="12" t="e">
        <f t="shared" si="4068"/>
        <v>#DIV/0!</v>
      </c>
      <c r="DM205" s="11"/>
      <c r="DN205" s="12" t="e">
        <f t="shared" si="4069"/>
        <v>#DIV/0!</v>
      </c>
      <c r="DO205" s="13"/>
      <c r="DP205" s="11"/>
      <c r="DQ205" s="11"/>
      <c r="DR205" s="14"/>
      <c r="DS205" s="10"/>
      <c r="DT205" s="11"/>
      <c r="DU205" s="74">
        <f t="shared" si="4110"/>
        <v>0</v>
      </c>
      <c r="DV205" s="74">
        <f t="shared" si="4110"/>
        <v>0</v>
      </c>
      <c r="DW205" s="11"/>
      <c r="DX205" s="12" t="e">
        <f t="shared" si="4071"/>
        <v>#DIV/0!</v>
      </c>
      <c r="DY205" s="11"/>
      <c r="DZ205" s="12" t="e">
        <f t="shared" si="4072"/>
        <v>#DIV/0!</v>
      </c>
      <c r="EA205" s="13"/>
      <c r="EB205" s="11"/>
      <c r="EC205" s="11"/>
      <c r="ED205" s="14"/>
      <c r="EE205" s="10"/>
      <c r="EF205" s="11"/>
      <c r="EG205" s="74">
        <f t="shared" si="4111"/>
        <v>0</v>
      </c>
      <c r="EH205" s="74">
        <f t="shared" si="4111"/>
        <v>0</v>
      </c>
      <c r="EI205" s="11"/>
      <c r="EJ205" s="12" t="e">
        <f t="shared" si="4074"/>
        <v>#DIV/0!</v>
      </c>
      <c r="EK205" s="11"/>
      <c r="EL205" s="12" t="e">
        <f t="shared" si="4075"/>
        <v>#DIV/0!</v>
      </c>
      <c r="EM205" s="13"/>
      <c r="EN205" s="11"/>
      <c r="EO205" s="11"/>
      <c r="EP205" s="14"/>
      <c r="EQ205" s="10"/>
      <c r="ER205" s="11"/>
      <c r="ES205" s="74">
        <f t="shared" si="4112"/>
        <v>0</v>
      </c>
      <c r="ET205" s="74">
        <f t="shared" si="4112"/>
        <v>0</v>
      </c>
      <c r="EU205" s="11"/>
      <c r="EV205" s="12" t="e">
        <f t="shared" si="4077"/>
        <v>#DIV/0!</v>
      </c>
      <c r="EW205" s="11"/>
      <c r="EX205" s="12" t="e">
        <f t="shared" si="4078"/>
        <v>#DIV/0!</v>
      </c>
      <c r="EY205" s="13"/>
      <c r="EZ205" s="11"/>
      <c r="FA205" s="11"/>
      <c r="FB205" s="14"/>
      <c r="FC205" s="10"/>
      <c r="FD205" s="11"/>
      <c r="FE205" s="74">
        <f t="shared" si="4113"/>
        <v>0</v>
      </c>
      <c r="FF205" s="74">
        <f t="shared" si="4113"/>
        <v>0</v>
      </c>
      <c r="FG205" s="11"/>
      <c r="FH205" s="12" t="e">
        <f t="shared" si="4080"/>
        <v>#DIV/0!</v>
      </c>
      <c r="FI205" s="11"/>
      <c r="FJ205" s="12" t="e">
        <f t="shared" si="4081"/>
        <v>#DIV/0!</v>
      </c>
      <c r="FK205" s="13"/>
      <c r="FL205" s="11"/>
      <c r="FM205" s="11"/>
      <c r="FN205" s="14"/>
      <c r="FO205" s="10"/>
      <c r="FP205" s="11"/>
      <c r="FQ205" s="74">
        <f t="shared" si="4114"/>
        <v>0</v>
      </c>
      <c r="FR205" s="74">
        <f t="shared" si="4114"/>
        <v>0</v>
      </c>
      <c r="FS205" s="11"/>
      <c r="FT205" s="12" t="e">
        <f t="shared" si="4083"/>
        <v>#DIV/0!</v>
      </c>
      <c r="FU205" s="11"/>
      <c r="FV205" s="12" t="e">
        <f t="shared" si="4084"/>
        <v>#DIV/0!</v>
      </c>
      <c r="FW205" s="13"/>
      <c r="FX205" s="11"/>
      <c r="FY205" s="11"/>
      <c r="FZ205" s="14"/>
      <c r="GA205" s="10"/>
      <c r="GB205" s="11"/>
      <c r="GC205" s="74">
        <f t="shared" si="4115"/>
        <v>0</v>
      </c>
      <c r="GD205" s="74">
        <f t="shared" si="4115"/>
        <v>0</v>
      </c>
      <c r="GE205" s="11"/>
      <c r="GF205" s="12" t="e">
        <f t="shared" si="4086"/>
        <v>#DIV/0!</v>
      </c>
      <c r="GG205" s="11"/>
      <c r="GH205" s="12" t="e">
        <f t="shared" si="4087"/>
        <v>#DIV/0!</v>
      </c>
      <c r="GI205" s="13"/>
      <c r="GJ205" s="11"/>
      <c r="GK205" s="11"/>
      <c r="GL205" s="14"/>
      <c r="GM205" s="10"/>
      <c r="GN205" s="11"/>
      <c r="GO205" s="74">
        <f t="shared" si="4116"/>
        <v>0</v>
      </c>
      <c r="GP205" s="74">
        <f t="shared" si="4116"/>
        <v>0</v>
      </c>
      <c r="GQ205" s="11"/>
      <c r="GR205" s="12" t="e">
        <f t="shared" si="4089"/>
        <v>#DIV/0!</v>
      </c>
      <c r="GS205" s="11"/>
      <c r="GT205" s="12" t="e">
        <f t="shared" si="4090"/>
        <v>#DIV/0!</v>
      </c>
      <c r="GU205" s="13"/>
      <c r="GV205" s="11"/>
      <c r="GW205" s="11"/>
      <c r="GX205" s="14"/>
      <c r="GY205" s="10"/>
      <c r="GZ205" s="11"/>
      <c r="HA205" s="74">
        <f t="shared" si="4117"/>
        <v>0</v>
      </c>
      <c r="HB205" s="74">
        <f t="shared" si="4117"/>
        <v>0</v>
      </c>
      <c r="HC205" s="11"/>
      <c r="HD205" s="12" t="e">
        <f t="shared" si="4092"/>
        <v>#DIV/0!</v>
      </c>
      <c r="HE205" s="11"/>
      <c r="HF205" s="12" t="e">
        <f t="shared" si="4093"/>
        <v>#DIV/0!</v>
      </c>
      <c r="HG205" s="13"/>
      <c r="HH205" s="11"/>
      <c r="HI205" s="11"/>
      <c r="HJ205" s="14"/>
      <c r="HK205" s="10">
        <f t="shared" si="4094"/>
        <v>3</v>
      </c>
      <c r="HL205" s="11">
        <f t="shared" si="4094"/>
        <v>0</v>
      </c>
      <c r="HM205" s="11">
        <f t="shared" si="4094"/>
        <v>3137</v>
      </c>
      <c r="HN205" s="11">
        <f t="shared" si="4094"/>
        <v>237</v>
      </c>
      <c r="HO205" s="11">
        <f t="shared" si="4095"/>
        <v>1249</v>
      </c>
      <c r="HP205" s="215">
        <f>+(HO205)/HM205</f>
        <v>0.39815109977685686</v>
      </c>
      <c r="HQ205" s="15">
        <f t="shared" si="4097"/>
        <v>142</v>
      </c>
      <c r="HR205" s="12">
        <f t="shared" si="4118"/>
        <v>0.11369095276220977</v>
      </c>
      <c r="HS205" s="16">
        <v>70.599999999999994</v>
      </c>
      <c r="HT205" s="17">
        <v>1044</v>
      </c>
      <c r="HU205" s="16">
        <f t="shared" si="4098"/>
        <v>83.586869495596474</v>
      </c>
      <c r="HV205" s="15"/>
      <c r="HW205" s="14"/>
    </row>
    <row r="206" spans="1:231" ht="18.75" x14ac:dyDescent="0.25">
      <c r="A206" s="226"/>
      <c r="B206" s="41">
        <f t="shared" si="3748"/>
        <v>44585</v>
      </c>
      <c r="C206" s="10">
        <v>1</v>
      </c>
      <c r="D206" s="11"/>
      <c r="E206" s="74">
        <f t="shared" si="4099"/>
        <v>757</v>
      </c>
      <c r="F206" s="74">
        <f t="shared" si="4099"/>
        <v>57</v>
      </c>
      <c r="G206" s="11">
        <v>280</v>
      </c>
      <c r="H206" s="12">
        <f t="shared" si="4042"/>
        <v>0.40026420079260239</v>
      </c>
      <c r="I206" s="11">
        <v>23</v>
      </c>
      <c r="J206" s="12">
        <f t="shared" si="4100"/>
        <v>7.590759075907591E-2</v>
      </c>
      <c r="K206" s="11"/>
      <c r="L206" s="11"/>
      <c r="M206" s="18"/>
      <c r="N206" s="20"/>
      <c r="O206" s="10"/>
      <c r="P206" s="11"/>
      <c r="Q206" s="74">
        <f t="shared" si="4101"/>
        <v>772</v>
      </c>
      <c r="R206" s="74">
        <f t="shared" si="4101"/>
        <v>59</v>
      </c>
      <c r="S206" s="11">
        <v>265</v>
      </c>
      <c r="T206" s="12">
        <f t="shared" si="4044"/>
        <v>0.3704663212435233</v>
      </c>
      <c r="U206" s="11">
        <v>21</v>
      </c>
      <c r="V206" s="12">
        <f t="shared" si="4045"/>
        <v>7.3426573426573424E-2</v>
      </c>
      <c r="W206" s="11"/>
      <c r="X206" s="11"/>
      <c r="Y206" s="18"/>
      <c r="Z206" s="20"/>
      <c r="AA206" s="10"/>
      <c r="AB206" s="11"/>
      <c r="AC206" s="74">
        <f t="shared" si="4102"/>
        <v>88</v>
      </c>
      <c r="AD206" s="74">
        <f t="shared" si="4102"/>
        <v>6</v>
      </c>
      <c r="AE206" s="11">
        <v>25</v>
      </c>
      <c r="AF206" s="12">
        <f t="shared" si="4047"/>
        <v>0.30681818181818182</v>
      </c>
      <c r="AG206" s="11">
        <v>2</v>
      </c>
      <c r="AH206" s="12">
        <f t="shared" si="4048"/>
        <v>7.407407407407407E-2</v>
      </c>
      <c r="AI206" s="11"/>
      <c r="AJ206" s="11"/>
      <c r="AK206" s="18"/>
      <c r="AL206" s="20"/>
      <c r="AM206" s="10"/>
      <c r="AN206" s="11"/>
      <c r="AO206" s="74">
        <f t="shared" si="4103"/>
        <v>763</v>
      </c>
      <c r="AP206" s="74">
        <f t="shared" si="4103"/>
        <v>58</v>
      </c>
      <c r="AQ206" s="11">
        <v>268</v>
      </c>
      <c r="AR206" s="12">
        <f t="shared" si="4050"/>
        <v>0.38269986893840102</v>
      </c>
      <c r="AS206" s="11">
        <v>24</v>
      </c>
      <c r="AT206" s="12">
        <f t="shared" si="4051"/>
        <v>8.2191780821917804E-2</v>
      </c>
      <c r="AU206" s="11"/>
      <c r="AV206" s="11"/>
      <c r="AW206" s="18"/>
      <c r="AX206" s="20"/>
      <c r="AY206" s="10"/>
      <c r="AZ206" s="11"/>
      <c r="BA206" s="74">
        <f t="shared" si="4104"/>
        <v>756</v>
      </c>
      <c r="BB206" s="74">
        <f t="shared" si="4104"/>
        <v>57</v>
      </c>
      <c r="BC206" s="11">
        <v>252</v>
      </c>
      <c r="BD206" s="12">
        <f t="shared" si="4053"/>
        <v>0.36904761904761907</v>
      </c>
      <c r="BE206" s="11">
        <v>27</v>
      </c>
      <c r="BF206" s="12">
        <f t="shared" si="4054"/>
        <v>9.6774193548387094E-2</v>
      </c>
      <c r="BG206" s="11"/>
      <c r="BH206" s="11"/>
      <c r="BI206" s="18"/>
      <c r="BJ206" s="20"/>
      <c r="BK206" s="10"/>
      <c r="BL206" s="11"/>
      <c r="BM206" s="74">
        <f t="shared" si="4105"/>
        <v>0</v>
      </c>
      <c r="BN206" s="74">
        <f t="shared" si="4105"/>
        <v>0</v>
      </c>
      <c r="BO206" s="11"/>
      <c r="BP206" s="12" t="e">
        <f t="shared" si="4056"/>
        <v>#DIV/0!</v>
      </c>
      <c r="BQ206" s="11"/>
      <c r="BR206" s="12" t="e">
        <f t="shared" si="4057"/>
        <v>#DIV/0!</v>
      </c>
      <c r="BS206" s="11"/>
      <c r="BT206" s="11"/>
      <c r="BU206" s="18"/>
      <c r="BV206" s="20"/>
      <c r="BW206" s="10"/>
      <c r="BX206" s="11"/>
      <c r="BY206" s="74">
        <f t="shared" si="4106"/>
        <v>0</v>
      </c>
      <c r="BZ206" s="74">
        <f t="shared" si="4106"/>
        <v>0</v>
      </c>
      <c r="CA206" s="11"/>
      <c r="CB206" s="12" t="e">
        <f t="shared" si="4059"/>
        <v>#DIV/0!</v>
      </c>
      <c r="CC206" s="11"/>
      <c r="CD206" s="12" t="e">
        <f t="shared" si="4060"/>
        <v>#DIV/0!</v>
      </c>
      <c r="CE206" s="11"/>
      <c r="CF206" s="11"/>
      <c r="CG206" s="18"/>
      <c r="CH206" s="20"/>
      <c r="CI206" s="10"/>
      <c r="CJ206" s="11"/>
      <c r="CK206" s="74">
        <f t="shared" si="4107"/>
        <v>0</v>
      </c>
      <c r="CL206" s="74">
        <f t="shared" si="4107"/>
        <v>0</v>
      </c>
      <c r="CM206" s="11"/>
      <c r="CN206" s="12" t="e">
        <f t="shared" si="4062"/>
        <v>#DIV/0!</v>
      </c>
      <c r="CO206" s="11"/>
      <c r="CP206" s="12" t="e">
        <f t="shared" si="4063"/>
        <v>#DIV/0!</v>
      </c>
      <c r="CQ206" s="11"/>
      <c r="CR206" s="11"/>
      <c r="CS206" s="18"/>
      <c r="CT206" s="20"/>
      <c r="CU206" s="10"/>
      <c r="CV206" s="11"/>
      <c r="CW206" s="74">
        <f t="shared" si="4108"/>
        <v>0</v>
      </c>
      <c r="CX206" s="74">
        <f t="shared" si="4108"/>
        <v>0</v>
      </c>
      <c r="CY206" s="11"/>
      <c r="CZ206" s="12" t="e">
        <f t="shared" si="4065"/>
        <v>#DIV/0!</v>
      </c>
      <c r="DA206" s="11"/>
      <c r="DB206" s="12" t="e">
        <f t="shared" si="4066"/>
        <v>#DIV/0!</v>
      </c>
      <c r="DC206" s="11"/>
      <c r="DD206" s="11"/>
      <c r="DE206" s="18"/>
      <c r="DF206" s="20"/>
      <c r="DG206" s="10"/>
      <c r="DH206" s="11"/>
      <c r="DI206" s="74">
        <f t="shared" si="4109"/>
        <v>0</v>
      </c>
      <c r="DJ206" s="74">
        <f t="shared" si="4109"/>
        <v>0</v>
      </c>
      <c r="DK206" s="11"/>
      <c r="DL206" s="12" t="e">
        <f t="shared" si="4068"/>
        <v>#DIV/0!</v>
      </c>
      <c r="DM206" s="11"/>
      <c r="DN206" s="12" t="e">
        <f t="shared" si="4069"/>
        <v>#DIV/0!</v>
      </c>
      <c r="DO206" s="11"/>
      <c r="DP206" s="11"/>
      <c r="DQ206" s="18"/>
      <c r="DR206" s="20"/>
      <c r="DS206" s="10"/>
      <c r="DT206" s="11"/>
      <c r="DU206" s="74">
        <f t="shared" si="4110"/>
        <v>0</v>
      </c>
      <c r="DV206" s="74">
        <f t="shared" si="4110"/>
        <v>0</v>
      </c>
      <c r="DW206" s="11"/>
      <c r="DX206" s="12" t="e">
        <f t="shared" si="4071"/>
        <v>#DIV/0!</v>
      </c>
      <c r="DY206" s="11"/>
      <c r="DZ206" s="12" t="e">
        <f t="shared" si="4072"/>
        <v>#DIV/0!</v>
      </c>
      <c r="EA206" s="11"/>
      <c r="EB206" s="11"/>
      <c r="EC206" s="18"/>
      <c r="ED206" s="20"/>
      <c r="EE206" s="10"/>
      <c r="EF206" s="11"/>
      <c r="EG206" s="74">
        <f t="shared" si="4111"/>
        <v>0</v>
      </c>
      <c r="EH206" s="74">
        <f t="shared" si="4111"/>
        <v>0</v>
      </c>
      <c r="EI206" s="11"/>
      <c r="EJ206" s="12" t="e">
        <f t="shared" si="4074"/>
        <v>#DIV/0!</v>
      </c>
      <c r="EK206" s="11"/>
      <c r="EL206" s="12" t="e">
        <f t="shared" si="4075"/>
        <v>#DIV/0!</v>
      </c>
      <c r="EM206" s="11"/>
      <c r="EN206" s="11"/>
      <c r="EO206" s="18"/>
      <c r="EP206" s="20"/>
      <c r="EQ206" s="10"/>
      <c r="ER206" s="11"/>
      <c r="ES206" s="74">
        <f t="shared" si="4112"/>
        <v>0</v>
      </c>
      <c r="ET206" s="74">
        <f t="shared" si="4112"/>
        <v>0</v>
      </c>
      <c r="EU206" s="11"/>
      <c r="EV206" s="12" t="e">
        <f t="shared" si="4077"/>
        <v>#DIV/0!</v>
      </c>
      <c r="EW206" s="11"/>
      <c r="EX206" s="12" t="e">
        <f t="shared" si="4078"/>
        <v>#DIV/0!</v>
      </c>
      <c r="EY206" s="11"/>
      <c r="EZ206" s="11"/>
      <c r="FA206" s="18"/>
      <c r="FB206" s="20"/>
      <c r="FC206" s="10"/>
      <c r="FD206" s="11"/>
      <c r="FE206" s="74">
        <f t="shared" si="4113"/>
        <v>0</v>
      </c>
      <c r="FF206" s="74">
        <f t="shared" si="4113"/>
        <v>0</v>
      </c>
      <c r="FG206" s="11"/>
      <c r="FH206" s="12" t="e">
        <f t="shared" si="4080"/>
        <v>#DIV/0!</v>
      </c>
      <c r="FI206" s="11"/>
      <c r="FJ206" s="12" t="e">
        <f t="shared" si="4081"/>
        <v>#DIV/0!</v>
      </c>
      <c r="FK206" s="11"/>
      <c r="FL206" s="11"/>
      <c r="FM206" s="18"/>
      <c r="FN206" s="20"/>
      <c r="FO206" s="10"/>
      <c r="FP206" s="11"/>
      <c r="FQ206" s="74">
        <f t="shared" si="4114"/>
        <v>0</v>
      </c>
      <c r="FR206" s="74">
        <f t="shared" si="4114"/>
        <v>0</v>
      </c>
      <c r="FS206" s="11"/>
      <c r="FT206" s="12" t="e">
        <f t="shared" si="4083"/>
        <v>#DIV/0!</v>
      </c>
      <c r="FU206" s="11"/>
      <c r="FV206" s="12" t="e">
        <f t="shared" si="4084"/>
        <v>#DIV/0!</v>
      </c>
      <c r="FW206" s="11"/>
      <c r="FX206" s="11"/>
      <c r="FY206" s="18"/>
      <c r="FZ206" s="20"/>
      <c r="GA206" s="10"/>
      <c r="GB206" s="11"/>
      <c r="GC206" s="74">
        <f t="shared" si="4115"/>
        <v>0</v>
      </c>
      <c r="GD206" s="74">
        <f t="shared" si="4115"/>
        <v>0</v>
      </c>
      <c r="GE206" s="11"/>
      <c r="GF206" s="12" t="e">
        <f t="shared" si="4086"/>
        <v>#DIV/0!</v>
      </c>
      <c r="GG206" s="11"/>
      <c r="GH206" s="12" t="e">
        <f t="shared" si="4087"/>
        <v>#DIV/0!</v>
      </c>
      <c r="GI206" s="11"/>
      <c r="GJ206" s="11"/>
      <c r="GK206" s="18"/>
      <c r="GL206" s="20"/>
      <c r="GM206" s="10"/>
      <c r="GN206" s="11"/>
      <c r="GO206" s="74">
        <f t="shared" si="4116"/>
        <v>0</v>
      </c>
      <c r="GP206" s="74">
        <f t="shared" si="4116"/>
        <v>0</v>
      </c>
      <c r="GQ206" s="11"/>
      <c r="GR206" s="12" t="e">
        <f t="shared" si="4089"/>
        <v>#DIV/0!</v>
      </c>
      <c r="GS206" s="11"/>
      <c r="GT206" s="12" t="e">
        <f t="shared" si="4090"/>
        <v>#DIV/0!</v>
      </c>
      <c r="GU206" s="11"/>
      <c r="GV206" s="11"/>
      <c r="GW206" s="18"/>
      <c r="GX206" s="20"/>
      <c r="GY206" s="10"/>
      <c r="GZ206" s="11"/>
      <c r="HA206" s="74">
        <f t="shared" si="4117"/>
        <v>0</v>
      </c>
      <c r="HB206" s="74">
        <f t="shared" si="4117"/>
        <v>0</v>
      </c>
      <c r="HC206" s="11"/>
      <c r="HD206" s="12" t="e">
        <f t="shared" si="4092"/>
        <v>#DIV/0!</v>
      </c>
      <c r="HE206" s="11"/>
      <c r="HF206" s="12" t="e">
        <f t="shared" si="4093"/>
        <v>#DIV/0!</v>
      </c>
      <c r="HG206" s="11"/>
      <c r="HH206" s="11"/>
      <c r="HI206" s="18"/>
      <c r="HJ206" s="20"/>
      <c r="HK206" s="10">
        <f t="shared" si="4094"/>
        <v>1</v>
      </c>
      <c r="HL206" s="11">
        <f t="shared" si="4094"/>
        <v>0</v>
      </c>
      <c r="HM206" s="11">
        <f t="shared" si="4094"/>
        <v>3136</v>
      </c>
      <c r="HN206" s="11">
        <f t="shared" si="4094"/>
        <v>237</v>
      </c>
      <c r="HO206" s="11">
        <f t="shared" si="4095"/>
        <v>1187</v>
      </c>
      <c r="HP206" s="215">
        <f t="shared" ref="HP206:HP209" si="4119">+(HO206)/HM206</f>
        <v>0.37850765306122447</v>
      </c>
      <c r="HQ206" s="15">
        <f t="shared" si="4097"/>
        <v>97</v>
      </c>
      <c r="HR206" s="12">
        <f t="shared" si="4118"/>
        <v>8.1718618365627632E-2</v>
      </c>
      <c r="HS206" s="16">
        <v>70.599999999999994</v>
      </c>
      <c r="HT206" s="17">
        <v>1034</v>
      </c>
      <c r="HU206" s="16">
        <f t="shared" si="4098"/>
        <v>87.110362257792744</v>
      </c>
      <c r="HV206" s="18"/>
      <c r="HW206" s="20"/>
    </row>
    <row r="207" spans="1:231" ht="18.75" x14ac:dyDescent="0.25">
      <c r="A207" s="226"/>
      <c r="B207" s="41">
        <f t="shared" si="3748"/>
        <v>44586</v>
      </c>
      <c r="C207" s="10"/>
      <c r="D207" s="11"/>
      <c r="E207" s="74">
        <f t="shared" si="4099"/>
        <v>757</v>
      </c>
      <c r="F207" s="74">
        <f t="shared" si="4099"/>
        <v>57</v>
      </c>
      <c r="G207" s="11">
        <v>259</v>
      </c>
      <c r="H207" s="12">
        <f t="shared" si="4042"/>
        <v>0.37384412153236457</v>
      </c>
      <c r="I207" s="11">
        <v>24</v>
      </c>
      <c r="J207" s="12">
        <f t="shared" si="4100"/>
        <v>8.4805653710247356E-2</v>
      </c>
      <c r="K207" s="13"/>
      <c r="L207" s="13"/>
      <c r="M207" s="25"/>
      <c r="N207" s="38">
        <v>4600</v>
      </c>
      <c r="O207" s="10"/>
      <c r="P207" s="11"/>
      <c r="Q207" s="74">
        <f t="shared" si="4101"/>
        <v>772</v>
      </c>
      <c r="R207" s="74">
        <f t="shared" si="4101"/>
        <v>59</v>
      </c>
      <c r="S207" s="11">
        <v>274</v>
      </c>
      <c r="T207" s="12">
        <f t="shared" si="4044"/>
        <v>0.37564766839378239</v>
      </c>
      <c r="U207" s="11">
        <v>16</v>
      </c>
      <c r="V207" s="12">
        <f t="shared" si="4045"/>
        <v>5.5172413793103448E-2</v>
      </c>
      <c r="W207" s="13"/>
      <c r="X207" s="13"/>
      <c r="Y207" s="25"/>
      <c r="Z207" s="38">
        <v>4600</v>
      </c>
      <c r="AA207" s="10"/>
      <c r="AB207" s="11"/>
      <c r="AC207" s="74">
        <f t="shared" si="4102"/>
        <v>88</v>
      </c>
      <c r="AD207" s="74">
        <f t="shared" si="4102"/>
        <v>6</v>
      </c>
      <c r="AE207" s="11">
        <v>21</v>
      </c>
      <c r="AF207" s="12">
        <f t="shared" si="4047"/>
        <v>0.26136363636363635</v>
      </c>
      <c r="AG207" s="11">
        <v>2</v>
      </c>
      <c r="AH207" s="12">
        <f t="shared" si="4048"/>
        <v>8.6956521739130432E-2</v>
      </c>
      <c r="AI207" s="13"/>
      <c r="AJ207" s="13"/>
      <c r="AK207" s="25"/>
      <c r="AL207" s="38">
        <v>4600</v>
      </c>
      <c r="AM207" s="10"/>
      <c r="AN207" s="11"/>
      <c r="AO207" s="74">
        <f t="shared" si="4103"/>
        <v>763</v>
      </c>
      <c r="AP207" s="74">
        <f t="shared" si="4103"/>
        <v>58</v>
      </c>
      <c r="AQ207" s="11">
        <v>280</v>
      </c>
      <c r="AR207" s="12">
        <f t="shared" si="4050"/>
        <v>0.40104849279161203</v>
      </c>
      <c r="AS207" s="11">
        <v>26</v>
      </c>
      <c r="AT207" s="12">
        <f t="shared" si="4051"/>
        <v>8.4967320261437912E-2</v>
      </c>
      <c r="AU207" s="13"/>
      <c r="AV207" s="13"/>
      <c r="AW207" s="25"/>
      <c r="AX207" s="38">
        <v>4600</v>
      </c>
      <c r="AY207" s="10"/>
      <c r="AZ207" s="11"/>
      <c r="BA207" s="74">
        <f t="shared" si="4104"/>
        <v>756</v>
      </c>
      <c r="BB207" s="74">
        <f t="shared" si="4104"/>
        <v>57</v>
      </c>
      <c r="BC207" s="11">
        <v>260</v>
      </c>
      <c r="BD207" s="12">
        <f t="shared" si="4053"/>
        <v>0.3835978835978836</v>
      </c>
      <c r="BE207" s="11">
        <v>30</v>
      </c>
      <c r="BF207" s="12">
        <f t="shared" si="4054"/>
        <v>0.10344827586206896</v>
      </c>
      <c r="BG207" s="13"/>
      <c r="BH207" s="13"/>
      <c r="BI207" s="25"/>
      <c r="BJ207" s="38">
        <v>4600</v>
      </c>
      <c r="BK207" s="10"/>
      <c r="BL207" s="11"/>
      <c r="BM207" s="74">
        <f t="shared" si="4105"/>
        <v>0</v>
      </c>
      <c r="BN207" s="74">
        <f t="shared" si="4105"/>
        <v>0</v>
      </c>
      <c r="BO207" s="11"/>
      <c r="BP207" s="12" t="e">
        <f t="shared" si="4056"/>
        <v>#DIV/0!</v>
      </c>
      <c r="BQ207" s="11"/>
      <c r="BR207" s="12" t="e">
        <f t="shared" si="4057"/>
        <v>#DIV/0!</v>
      </c>
      <c r="BS207" s="13"/>
      <c r="BT207" s="13"/>
      <c r="BU207" s="25"/>
      <c r="BV207" s="38"/>
      <c r="BW207" s="10"/>
      <c r="BX207" s="11"/>
      <c r="BY207" s="74">
        <f t="shared" si="4106"/>
        <v>0</v>
      </c>
      <c r="BZ207" s="74">
        <f t="shared" si="4106"/>
        <v>0</v>
      </c>
      <c r="CA207" s="11"/>
      <c r="CB207" s="12" t="e">
        <f t="shared" si="4059"/>
        <v>#DIV/0!</v>
      </c>
      <c r="CC207" s="11"/>
      <c r="CD207" s="12" t="e">
        <f t="shared" si="4060"/>
        <v>#DIV/0!</v>
      </c>
      <c r="CE207" s="13"/>
      <c r="CF207" s="13"/>
      <c r="CG207" s="25"/>
      <c r="CH207" s="38"/>
      <c r="CI207" s="10"/>
      <c r="CJ207" s="11"/>
      <c r="CK207" s="74">
        <f t="shared" si="4107"/>
        <v>0</v>
      </c>
      <c r="CL207" s="74">
        <f t="shared" si="4107"/>
        <v>0</v>
      </c>
      <c r="CM207" s="11"/>
      <c r="CN207" s="12" t="e">
        <f t="shared" si="4062"/>
        <v>#DIV/0!</v>
      </c>
      <c r="CO207" s="11"/>
      <c r="CP207" s="12" t="e">
        <f t="shared" si="4063"/>
        <v>#DIV/0!</v>
      </c>
      <c r="CQ207" s="13"/>
      <c r="CR207" s="13"/>
      <c r="CS207" s="25"/>
      <c r="CT207" s="38"/>
      <c r="CU207" s="10"/>
      <c r="CV207" s="11"/>
      <c r="CW207" s="74">
        <f t="shared" si="4108"/>
        <v>0</v>
      </c>
      <c r="CX207" s="74">
        <f t="shared" si="4108"/>
        <v>0</v>
      </c>
      <c r="CY207" s="11"/>
      <c r="CZ207" s="12" t="e">
        <f t="shared" si="4065"/>
        <v>#DIV/0!</v>
      </c>
      <c r="DA207" s="11"/>
      <c r="DB207" s="12" t="e">
        <f t="shared" si="4066"/>
        <v>#DIV/0!</v>
      </c>
      <c r="DC207" s="13"/>
      <c r="DD207" s="13"/>
      <c r="DE207" s="25"/>
      <c r="DF207" s="38"/>
      <c r="DG207" s="10"/>
      <c r="DH207" s="11"/>
      <c r="DI207" s="74">
        <f t="shared" si="4109"/>
        <v>0</v>
      </c>
      <c r="DJ207" s="74">
        <f t="shared" si="4109"/>
        <v>0</v>
      </c>
      <c r="DK207" s="11"/>
      <c r="DL207" s="12" t="e">
        <f t="shared" si="4068"/>
        <v>#DIV/0!</v>
      </c>
      <c r="DM207" s="11"/>
      <c r="DN207" s="12" t="e">
        <f t="shared" si="4069"/>
        <v>#DIV/0!</v>
      </c>
      <c r="DO207" s="13"/>
      <c r="DP207" s="13"/>
      <c r="DQ207" s="25"/>
      <c r="DR207" s="38"/>
      <c r="DS207" s="10"/>
      <c r="DT207" s="11"/>
      <c r="DU207" s="74">
        <f t="shared" si="4110"/>
        <v>0</v>
      </c>
      <c r="DV207" s="74">
        <f t="shared" si="4110"/>
        <v>0</v>
      </c>
      <c r="DW207" s="11"/>
      <c r="DX207" s="12" t="e">
        <f t="shared" si="4071"/>
        <v>#DIV/0!</v>
      </c>
      <c r="DY207" s="11"/>
      <c r="DZ207" s="12" t="e">
        <f t="shared" si="4072"/>
        <v>#DIV/0!</v>
      </c>
      <c r="EA207" s="13"/>
      <c r="EB207" s="13"/>
      <c r="EC207" s="25"/>
      <c r="ED207" s="38"/>
      <c r="EE207" s="10"/>
      <c r="EF207" s="11"/>
      <c r="EG207" s="74">
        <f t="shared" si="4111"/>
        <v>0</v>
      </c>
      <c r="EH207" s="74">
        <f t="shared" si="4111"/>
        <v>0</v>
      </c>
      <c r="EI207" s="11"/>
      <c r="EJ207" s="12" t="e">
        <f t="shared" si="4074"/>
        <v>#DIV/0!</v>
      </c>
      <c r="EK207" s="11"/>
      <c r="EL207" s="12" t="e">
        <f t="shared" si="4075"/>
        <v>#DIV/0!</v>
      </c>
      <c r="EM207" s="13"/>
      <c r="EN207" s="13"/>
      <c r="EO207" s="25"/>
      <c r="EP207" s="38"/>
      <c r="EQ207" s="10"/>
      <c r="ER207" s="11"/>
      <c r="ES207" s="74">
        <f t="shared" si="4112"/>
        <v>0</v>
      </c>
      <c r="ET207" s="74">
        <f t="shared" si="4112"/>
        <v>0</v>
      </c>
      <c r="EU207" s="11"/>
      <c r="EV207" s="12" t="e">
        <f t="shared" si="4077"/>
        <v>#DIV/0!</v>
      </c>
      <c r="EW207" s="11"/>
      <c r="EX207" s="12" t="e">
        <f t="shared" si="4078"/>
        <v>#DIV/0!</v>
      </c>
      <c r="EY207" s="13"/>
      <c r="EZ207" s="13"/>
      <c r="FA207" s="25"/>
      <c r="FB207" s="38"/>
      <c r="FC207" s="10"/>
      <c r="FD207" s="11"/>
      <c r="FE207" s="74">
        <f t="shared" si="4113"/>
        <v>0</v>
      </c>
      <c r="FF207" s="74">
        <f t="shared" si="4113"/>
        <v>0</v>
      </c>
      <c r="FG207" s="11"/>
      <c r="FH207" s="12" t="e">
        <f t="shared" si="4080"/>
        <v>#DIV/0!</v>
      </c>
      <c r="FI207" s="11"/>
      <c r="FJ207" s="12" t="e">
        <f t="shared" si="4081"/>
        <v>#DIV/0!</v>
      </c>
      <c r="FK207" s="13"/>
      <c r="FL207" s="13"/>
      <c r="FM207" s="25"/>
      <c r="FN207" s="38"/>
      <c r="FO207" s="10"/>
      <c r="FP207" s="11"/>
      <c r="FQ207" s="74">
        <f t="shared" si="4114"/>
        <v>0</v>
      </c>
      <c r="FR207" s="74">
        <f t="shared" si="4114"/>
        <v>0</v>
      </c>
      <c r="FS207" s="11"/>
      <c r="FT207" s="12" t="e">
        <f t="shared" si="4083"/>
        <v>#DIV/0!</v>
      </c>
      <c r="FU207" s="11"/>
      <c r="FV207" s="12" t="e">
        <f t="shared" si="4084"/>
        <v>#DIV/0!</v>
      </c>
      <c r="FW207" s="13"/>
      <c r="FX207" s="13"/>
      <c r="FY207" s="25"/>
      <c r="FZ207" s="38"/>
      <c r="GA207" s="10"/>
      <c r="GB207" s="11"/>
      <c r="GC207" s="74">
        <f t="shared" si="4115"/>
        <v>0</v>
      </c>
      <c r="GD207" s="74">
        <f t="shared" si="4115"/>
        <v>0</v>
      </c>
      <c r="GE207" s="11"/>
      <c r="GF207" s="12" t="e">
        <f t="shared" si="4086"/>
        <v>#DIV/0!</v>
      </c>
      <c r="GG207" s="11"/>
      <c r="GH207" s="12" t="e">
        <f t="shared" si="4087"/>
        <v>#DIV/0!</v>
      </c>
      <c r="GI207" s="13"/>
      <c r="GJ207" s="13"/>
      <c r="GK207" s="25"/>
      <c r="GL207" s="38"/>
      <c r="GM207" s="10"/>
      <c r="GN207" s="11"/>
      <c r="GO207" s="74">
        <f t="shared" si="4116"/>
        <v>0</v>
      </c>
      <c r="GP207" s="74">
        <f t="shared" si="4116"/>
        <v>0</v>
      </c>
      <c r="GQ207" s="11"/>
      <c r="GR207" s="12" t="e">
        <f t="shared" si="4089"/>
        <v>#DIV/0!</v>
      </c>
      <c r="GS207" s="11"/>
      <c r="GT207" s="12" t="e">
        <f t="shared" si="4090"/>
        <v>#DIV/0!</v>
      </c>
      <c r="GU207" s="13"/>
      <c r="GV207" s="13"/>
      <c r="GW207" s="25"/>
      <c r="GX207" s="38"/>
      <c r="GY207" s="10"/>
      <c r="GZ207" s="11"/>
      <c r="HA207" s="74">
        <f t="shared" si="4117"/>
        <v>0</v>
      </c>
      <c r="HB207" s="74">
        <f t="shared" si="4117"/>
        <v>0</v>
      </c>
      <c r="HC207" s="11"/>
      <c r="HD207" s="12" t="e">
        <f t="shared" si="4092"/>
        <v>#DIV/0!</v>
      </c>
      <c r="HE207" s="11"/>
      <c r="HF207" s="12" t="e">
        <f t="shared" si="4093"/>
        <v>#DIV/0!</v>
      </c>
      <c r="HG207" s="13"/>
      <c r="HH207" s="13"/>
      <c r="HI207" s="25"/>
      <c r="HJ207" s="38"/>
      <c r="HK207" s="10">
        <f t="shared" si="4094"/>
        <v>0</v>
      </c>
      <c r="HL207" s="11">
        <f t="shared" si="4094"/>
        <v>0</v>
      </c>
      <c r="HM207" s="11">
        <f t="shared" si="4094"/>
        <v>3136</v>
      </c>
      <c r="HN207" s="11">
        <f t="shared" si="4094"/>
        <v>237</v>
      </c>
      <c r="HO207" s="11">
        <f t="shared" si="4095"/>
        <v>1192</v>
      </c>
      <c r="HP207" s="215">
        <f t="shared" si="4119"/>
        <v>0.38010204081632654</v>
      </c>
      <c r="HQ207" s="15">
        <f t="shared" si="4097"/>
        <v>98</v>
      </c>
      <c r="HR207" s="12">
        <f t="shared" si="4118"/>
        <v>8.2214765100671147E-2</v>
      </c>
      <c r="HS207" s="16">
        <v>70.7</v>
      </c>
      <c r="HT207" s="17">
        <v>1060</v>
      </c>
      <c r="HU207" s="16">
        <f t="shared" si="4098"/>
        <v>88.926174496644293</v>
      </c>
      <c r="HV207" s="23"/>
      <c r="HW207" s="22">
        <v>4600</v>
      </c>
    </row>
    <row r="208" spans="1:231" ht="18.75" x14ac:dyDescent="0.25">
      <c r="A208" s="226"/>
      <c r="B208" s="41">
        <f t="shared" si="3748"/>
        <v>44587</v>
      </c>
      <c r="C208" s="10"/>
      <c r="D208" s="11"/>
      <c r="E208" s="74">
        <f t="shared" si="4099"/>
        <v>757</v>
      </c>
      <c r="F208" s="74">
        <f t="shared" si="4099"/>
        <v>57</v>
      </c>
      <c r="G208" s="11">
        <v>280</v>
      </c>
      <c r="H208" s="12">
        <f t="shared" si="4042"/>
        <v>0.39365918097754293</v>
      </c>
      <c r="I208" s="11">
        <v>18</v>
      </c>
      <c r="J208" s="12">
        <f t="shared" si="4100"/>
        <v>6.0402684563758392E-2</v>
      </c>
      <c r="K208" s="13"/>
      <c r="L208" s="11"/>
      <c r="M208" s="25"/>
      <c r="N208" s="38">
        <v>4749.2307692307695</v>
      </c>
      <c r="O208" s="10"/>
      <c r="P208" s="11"/>
      <c r="Q208" s="74">
        <f t="shared" si="4101"/>
        <v>772</v>
      </c>
      <c r="R208" s="74">
        <f t="shared" si="4101"/>
        <v>59</v>
      </c>
      <c r="S208" s="11">
        <v>254</v>
      </c>
      <c r="T208" s="12">
        <f t="shared" si="4044"/>
        <v>0.35621761658031087</v>
      </c>
      <c r="U208" s="11">
        <v>21</v>
      </c>
      <c r="V208" s="12">
        <f t="shared" si="4045"/>
        <v>7.636363636363637E-2</v>
      </c>
      <c r="W208" s="13"/>
      <c r="X208" s="11"/>
      <c r="Y208" s="25"/>
      <c r="Z208" s="38">
        <v>4712.3076923076924</v>
      </c>
      <c r="AA208" s="10"/>
      <c r="AB208" s="11"/>
      <c r="AC208" s="74">
        <f t="shared" si="4102"/>
        <v>88</v>
      </c>
      <c r="AD208" s="74">
        <f t="shared" si="4102"/>
        <v>6</v>
      </c>
      <c r="AE208" s="11">
        <v>21</v>
      </c>
      <c r="AF208" s="12">
        <f t="shared" si="4047"/>
        <v>0.26136363636363635</v>
      </c>
      <c r="AG208" s="11">
        <v>2</v>
      </c>
      <c r="AH208" s="12">
        <f t="shared" si="4048"/>
        <v>8.6956521739130432E-2</v>
      </c>
      <c r="AI208" s="13"/>
      <c r="AJ208" s="11"/>
      <c r="AK208" s="25"/>
      <c r="AL208" s="38">
        <v>4733.333333333333</v>
      </c>
      <c r="AM208" s="10"/>
      <c r="AN208" s="11"/>
      <c r="AO208" s="74">
        <f t="shared" si="4103"/>
        <v>763</v>
      </c>
      <c r="AP208" s="74">
        <f t="shared" si="4103"/>
        <v>58</v>
      </c>
      <c r="AQ208" s="11">
        <v>280</v>
      </c>
      <c r="AR208" s="12">
        <f t="shared" si="4050"/>
        <v>0.40104849279161203</v>
      </c>
      <c r="AS208" s="11">
        <v>26</v>
      </c>
      <c r="AT208" s="12">
        <f t="shared" si="4051"/>
        <v>8.4967320261437912E-2</v>
      </c>
      <c r="AU208" s="13"/>
      <c r="AV208" s="11"/>
      <c r="AW208" s="25"/>
      <c r="AX208" s="38">
        <v>5112.1428571428569</v>
      </c>
      <c r="AY208" s="10"/>
      <c r="AZ208" s="11"/>
      <c r="BA208" s="74">
        <f t="shared" si="4104"/>
        <v>756</v>
      </c>
      <c r="BB208" s="74">
        <f t="shared" si="4104"/>
        <v>57</v>
      </c>
      <c r="BC208" s="11">
        <v>232</v>
      </c>
      <c r="BD208" s="12">
        <f t="shared" si="4053"/>
        <v>0.34126984126984128</v>
      </c>
      <c r="BE208" s="11">
        <v>26</v>
      </c>
      <c r="BF208" s="12">
        <f t="shared" si="4054"/>
        <v>0.10077519379844961</v>
      </c>
      <c r="BG208" s="13"/>
      <c r="BH208" s="11"/>
      <c r="BI208" s="25"/>
      <c r="BJ208" s="38">
        <v>5179.2307692307695</v>
      </c>
      <c r="BK208" s="10"/>
      <c r="BL208" s="11"/>
      <c r="BM208" s="74">
        <f t="shared" si="4105"/>
        <v>0</v>
      </c>
      <c r="BN208" s="74">
        <f t="shared" si="4105"/>
        <v>0</v>
      </c>
      <c r="BO208" s="11"/>
      <c r="BP208" s="12" t="e">
        <f t="shared" si="4056"/>
        <v>#DIV/0!</v>
      </c>
      <c r="BQ208" s="11"/>
      <c r="BR208" s="12" t="e">
        <f t="shared" si="4057"/>
        <v>#DIV/0!</v>
      </c>
      <c r="BS208" s="13"/>
      <c r="BT208" s="11"/>
      <c r="BU208" s="25"/>
      <c r="BV208" s="38"/>
      <c r="BW208" s="10"/>
      <c r="BX208" s="11"/>
      <c r="BY208" s="74">
        <f t="shared" si="4106"/>
        <v>0</v>
      </c>
      <c r="BZ208" s="74">
        <f t="shared" si="4106"/>
        <v>0</v>
      </c>
      <c r="CA208" s="11"/>
      <c r="CB208" s="12" t="e">
        <f t="shared" si="4059"/>
        <v>#DIV/0!</v>
      </c>
      <c r="CC208" s="11"/>
      <c r="CD208" s="12" t="e">
        <f t="shared" si="4060"/>
        <v>#DIV/0!</v>
      </c>
      <c r="CE208" s="13"/>
      <c r="CF208" s="11"/>
      <c r="CG208" s="25"/>
      <c r="CH208" s="38"/>
      <c r="CI208" s="10"/>
      <c r="CJ208" s="11"/>
      <c r="CK208" s="74">
        <f t="shared" si="4107"/>
        <v>0</v>
      </c>
      <c r="CL208" s="74">
        <f t="shared" si="4107"/>
        <v>0</v>
      </c>
      <c r="CM208" s="11"/>
      <c r="CN208" s="12" t="e">
        <f t="shared" si="4062"/>
        <v>#DIV/0!</v>
      </c>
      <c r="CO208" s="11"/>
      <c r="CP208" s="12" t="e">
        <f t="shared" si="4063"/>
        <v>#DIV/0!</v>
      </c>
      <c r="CQ208" s="13"/>
      <c r="CR208" s="11"/>
      <c r="CS208" s="25"/>
      <c r="CT208" s="38"/>
      <c r="CU208" s="10"/>
      <c r="CV208" s="11"/>
      <c r="CW208" s="74">
        <f t="shared" si="4108"/>
        <v>0</v>
      </c>
      <c r="CX208" s="74">
        <f t="shared" si="4108"/>
        <v>0</v>
      </c>
      <c r="CY208" s="11"/>
      <c r="CZ208" s="12" t="e">
        <f t="shared" si="4065"/>
        <v>#DIV/0!</v>
      </c>
      <c r="DA208" s="11"/>
      <c r="DB208" s="12" t="e">
        <f t="shared" si="4066"/>
        <v>#DIV/0!</v>
      </c>
      <c r="DC208" s="13"/>
      <c r="DD208" s="11"/>
      <c r="DE208" s="25"/>
      <c r="DF208" s="38"/>
      <c r="DG208" s="10"/>
      <c r="DH208" s="11"/>
      <c r="DI208" s="74">
        <f t="shared" si="4109"/>
        <v>0</v>
      </c>
      <c r="DJ208" s="74">
        <f t="shared" si="4109"/>
        <v>0</v>
      </c>
      <c r="DK208" s="11"/>
      <c r="DL208" s="12" t="e">
        <f t="shared" si="4068"/>
        <v>#DIV/0!</v>
      </c>
      <c r="DM208" s="11"/>
      <c r="DN208" s="12" t="e">
        <f t="shared" si="4069"/>
        <v>#DIV/0!</v>
      </c>
      <c r="DO208" s="13"/>
      <c r="DP208" s="11"/>
      <c r="DQ208" s="25"/>
      <c r="DR208" s="38"/>
      <c r="DS208" s="10"/>
      <c r="DT208" s="11"/>
      <c r="DU208" s="74">
        <f t="shared" si="4110"/>
        <v>0</v>
      </c>
      <c r="DV208" s="74">
        <f t="shared" si="4110"/>
        <v>0</v>
      </c>
      <c r="DW208" s="11"/>
      <c r="DX208" s="12" t="e">
        <f t="shared" si="4071"/>
        <v>#DIV/0!</v>
      </c>
      <c r="DY208" s="11"/>
      <c r="DZ208" s="12" t="e">
        <f t="shared" si="4072"/>
        <v>#DIV/0!</v>
      </c>
      <c r="EA208" s="13"/>
      <c r="EB208" s="11"/>
      <c r="EC208" s="25"/>
      <c r="ED208" s="38"/>
      <c r="EE208" s="10"/>
      <c r="EF208" s="11"/>
      <c r="EG208" s="74">
        <f t="shared" si="4111"/>
        <v>0</v>
      </c>
      <c r="EH208" s="74">
        <f t="shared" si="4111"/>
        <v>0</v>
      </c>
      <c r="EI208" s="11"/>
      <c r="EJ208" s="12" t="e">
        <f t="shared" si="4074"/>
        <v>#DIV/0!</v>
      </c>
      <c r="EK208" s="11"/>
      <c r="EL208" s="12" t="e">
        <f t="shared" si="4075"/>
        <v>#DIV/0!</v>
      </c>
      <c r="EM208" s="13"/>
      <c r="EN208" s="11"/>
      <c r="EO208" s="25"/>
      <c r="EP208" s="38"/>
      <c r="EQ208" s="10"/>
      <c r="ER208" s="11"/>
      <c r="ES208" s="74">
        <f t="shared" si="4112"/>
        <v>0</v>
      </c>
      <c r="ET208" s="74">
        <f t="shared" si="4112"/>
        <v>0</v>
      </c>
      <c r="EU208" s="11"/>
      <c r="EV208" s="12" t="e">
        <f t="shared" si="4077"/>
        <v>#DIV/0!</v>
      </c>
      <c r="EW208" s="11"/>
      <c r="EX208" s="12" t="e">
        <f t="shared" si="4078"/>
        <v>#DIV/0!</v>
      </c>
      <c r="EY208" s="13"/>
      <c r="EZ208" s="11"/>
      <c r="FA208" s="25"/>
      <c r="FB208" s="38"/>
      <c r="FC208" s="10"/>
      <c r="FD208" s="11"/>
      <c r="FE208" s="74">
        <f t="shared" si="4113"/>
        <v>0</v>
      </c>
      <c r="FF208" s="74">
        <f t="shared" si="4113"/>
        <v>0</v>
      </c>
      <c r="FG208" s="11"/>
      <c r="FH208" s="12" t="e">
        <f t="shared" si="4080"/>
        <v>#DIV/0!</v>
      </c>
      <c r="FI208" s="11"/>
      <c r="FJ208" s="12" t="e">
        <f t="shared" si="4081"/>
        <v>#DIV/0!</v>
      </c>
      <c r="FK208" s="13"/>
      <c r="FL208" s="11"/>
      <c r="FM208" s="25"/>
      <c r="FN208" s="38"/>
      <c r="FO208" s="10"/>
      <c r="FP208" s="11"/>
      <c r="FQ208" s="74">
        <f t="shared" si="4114"/>
        <v>0</v>
      </c>
      <c r="FR208" s="74">
        <f t="shared" si="4114"/>
        <v>0</v>
      </c>
      <c r="FS208" s="11"/>
      <c r="FT208" s="12" t="e">
        <f t="shared" si="4083"/>
        <v>#DIV/0!</v>
      </c>
      <c r="FU208" s="11"/>
      <c r="FV208" s="12" t="e">
        <f t="shared" si="4084"/>
        <v>#DIV/0!</v>
      </c>
      <c r="FW208" s="13"/>
      <c r="FX208" s="11"/>
      <c r="FY208" s="25"/>
      <c r="FZ208" s="38"/>
      <c r="GA208" s="10"/>
      <c r="GB208" s="11"/>
      <c r="GC208" s="74">
        <f t="shared" si="4115"/>
        <v>0</v>
      </c>
      <c r="GD208" s="74">
        <f t="shared" si="4115"/>
        <v>0</v>
      </c>
      <c r="GE208" s="11"/>
      <c r="GF208" s="12" t="e">
        <f t="shared" si="4086"/>
        <v>#DIV/0!</v>
      </c>
      <c r="GG208" s="11"/>
      <c r="GH208" s="12" t="e">
        <f t="shared" si="4087"/>
        <v>#DIV/0!</v>
      </c>
      <c r="GI208" s="13"/>
      <c r="GJ208" s="11"/>
      <c r="GK208" s="25"/>
      <c r="GL208" s="38"/>
      <c r="GM208" s="10"/>
      <c r="GN208" s="11"/>
      <c r="GO208" s="74">
        <f t="shared" si="4116"/>
        <v>0</v>
      </c>
      <c r="GP208" s="74">
        <f t="shared" si="4116"/>
        <v>0</v>
      </c>
      <c r="GQ208" s="11"/>
      <c r="GR208" s="12" t="e">
        <f t="shared" si="4089"/>
        <v>#DIV/0!</v>
      </c>
      <c r="GS208" s="11"/>
      <c r="GT208" s="12" t="e">
        <f t="shared" si="4090"/>
        <v>#DIV/0!</v>
      </c>
      <c r="GU208" s="13"/>
      <c r="GV208" s="11"/>
      <c r="GW208" s="25"/>
      <c r="GX208" s="38"/>
      <c r="GY208" s="10"/>
      <c r="GZ208" s="11"/>
      <c r="HA208" s="74">
        <f t="shared" si="4117"/>
        <v>0</v>
      </c>
      <c r="HB208" s="74">
        <f t="shared" si="4117"/>
        <v>0</v>
      </c>
      <c r="HC208" s="11"/>
      <c r="HD208" s="12" t="e">
        <f t="shared" si="4092"/>
        <v>#DIV/0!</v>
      </c>
      <c r="HE208" s="11"/>
      <c r="HF208" s="12" t="e">
        <f t="shared" si="4093"/>
        <v>#DIV/0!</v>
      </c>
      <c r="HG208" s="13"/>
      <c r="HH208" s="11"/>
      <c r="HI208" s="25"/>
      <c r="HJ208" s="38"/>
      <c r="HK208" s="10">
        <f t="shared" si="4094"/>
        <v>0</v>
      </c>
      <c r="HL208" s="11">
        <f t="shared" si="4094"/>
        <v>0</v>
      </c>
      <c r="HM208" s="11">
        <f t="shared" si="4094"/>
        <v>3136</v>
      </c>
      <c r="HN208" s="11">
        <f t="shared" si="4094"/>
        <v>237</v>
      </c>
      <c r="HO208" s="11">
        <f t="shared" si="4095"/>
        <v>1160</v>
      </c>
      <c r="HP208" s="215">
        <f t="shared" si="4119"/>
        <v>0.36989795918367346</v>
      </c>
      <c r="HQ208" s="15">
        <f t="shared" si="4097"/>
        <v>93</v>
      </c>
      <c r="HR208" s="12">
        <f t="shared" si="4118"/>
        <v>8.0172413793103442E-2</v>
      </c>
      <c r="HS208" s="16">
        <v>70.8</v>
      </c>
      <c r="HT208" s="17">
        <v>1027</v>
      </c>
      <c r="HU208" s="16">
        <f t="shared" si="4098"/>
        <v>88.534482758620697</v>
      </c>
      <c r="HV208" s="23"/>
      <c r="HW208" s="22">
        <v>4930.3571428571431</v>
      </c>
    </row>
    <row r="209" spans="1:231" ht="18.75" x14ac:dyDescent="0.25">
      <c r="A209" s="226"/>
      <c r="B209" s="41">
        <f t="shared" si="3748"/>
        <v>44588</v>
      </c>
      <c r="C209" s="10"/>
      <c r="D209" s="11"/>
      <c r="E209" s="74">
        <f>E208-C209</f>
        <v>757</v>
      </c>
      <c r="F209" s="74">
        <f>F208-D209</f>
        <v>57</v>
      </c>
      <c r="G209" s="11">
        <v>259</v>
      </c>
      <c r="H209" s="12">
        <f t="shared" si="4042"/>
        <v>0.37384412153236457</v>
      </c>
      <c r="I209" s="11">
        <v>24</v>
      </c>
      <c r="J209" s="12">
        <f t="shared" si="4100"/>
        <v>8.4805653710247356E-2</v>
      </c>
      <c r="K209" s="13"/>
      <c r="L209" s="11"/>
      <c r="M209" s="39"/>
      <c r="N209" s="43">
        <v>84.615384615384613</v>
      </c>
      <c r="O209" s="10"/>
      <c r="P209" s="11"/>
      <c r="Q209" s="74">
        <f t="shared" si="4101"/>
        <v>772</v>
      </c>
      <c r="R209" s="74">
        <f t="shared" si="4101"/>
        <v>59</v>
      </c>
      <c r="S209" s="11">
        <v>276</v>
      </c>
      <c r="T209" s="12">
        <f t="shared" si="4044"/>
        <v>0.38082901554404147</v>
      </c>
      <c r="U209" s="11">
        <v>18</v>
      </c>
      <c r="V209" s="12">
        <f t="shared" si="4045"/>
        <v>6.1224489795918366E-2</v>
      </c>
      <c r="W209" s="13"/>
      <c r="X209" s="11"/>
      <c r="Y209" s="39"/>
      <c r="Z209" s="43">
        <v>92.307692307692307</v>
      </c>
      <c r="AA209" s="10">
        <v>2</v>
      </c>
      <c r="AB209" s="11"/>
      <c r="AC209" s="74">
        <f t="shared" si="4102"/>
        <v>86</v>
      </c>
      <c r="AD209" s="74">
        <f t="shared" si="4102"/>
        <v>6</v>
      </c>
      <c r="AE209" s="11">
        <v>16</v>
      </c>
      <c r="AF209" s="12">
        <f t="shared" si="4047"/>
        <v>0.20930232558139536</v>
      </c>
      <c r="AG209" s="11">
        <v>2</v>
      </c>
      <c r="AH209" s="12">
        <f t="shared" si="4048"/>
        <v>0.1111111111111111</v>
      </c>
      <c r="AI209" s="13"/>
      <c r="AJ209" s="11"/>
      <c r="AK209" s="39"/>
      <c r="AL209" s="43">
        <v>100</v>
      </c>
      <c r="AM209" s="10"/>
      <c r="AN209" s="11"/>
      <c r="AO209" s="74">
        <f t="shared" si="4103"/>
        <v>763</v>
      </c>
      <c r="AP209" s="74">
        <f t="shared" si="4103"/>
        <v>58</v>
      </c>
      <c r="AQ209" s="11">
        <v>284</v>
      </c>
      <c r="AR209" s="12">
        <f t="shared" si="4050"/>
        <v>0.40629095674967236</v>
      </c>
      <c r="AS209" s="11">
        <v>26</v>
      </c>
      <c r="AT209" s="12">
        <f t="shared" si="4051"/>
        <v>8.387096774193549E-2</v>
      </c>
      <c r="AU209" s="13"/>
      <c r="AV209" s="11"/>
      <c r="AW209" s="39"/>
      <c r="AX209" s="43">
        <v>85.714285714285708</v>
      </c>
      <c r="AY209" s="10"/>
      <c r="AZ209" s="11"/>
      <c r="BA209" s="74">
        <f t="shared" si="4104"/>
        <v>756</v>
      </c>
      <c r="BB209" s="74">
        <f t="shared" si="4104"/>
        <v>57</v>
      </c>
      <c r="BC209" s="11">
        <v>248</v>
      </c>
      <c r="BD209" s="12">
        <f t="shared" si="4053"/>
        <v>0.36375661375661378</v>
      </c>
      <c r="BE209" s="11">
        <v>27</v>
      </c>
      <c r="BF209" s="12">
        <f t="shared" si="4054"/>
        <v>9.8181818181818176E-2</v>
      </c>
      <c r="BG209" s="13"/>
      <c r="BH209" s="11"/>
      <c r="BI209" s="39"/>
      <c r="BJ209" s="43">
        <v>92.307692307692307</v>
      </c>
      <c r="BK209" s="10"/>
      <c r="BL209" s="11"/>
      <c r="BM209" s="74">
        <f t="shared" si="4105"/>
        <v>0</v>
      </c>
      <c r="BN209" s="74">
        <f t="shared" si="4105"/>
        <v>0</v>
      </c>
      <c r="BO209" s="11"/>
      <c r="BP209" s="12" t="e">
        <f t="shared" si="4056"/>
        <v>#DIV/0!</v>
      </c>
      <c r="BQ209" s="11"/>
      <c r="BR209" s="12" t="e">
        <f t="shared" si="4057"/>
        <v>#DIV/0!</v>
      </c>
      <c r="BS209" s="13"/>
      <c r="BT209" s="11"/>
      <c r="BU209" s="39"/>
      <c r="BV209" s="43"/>
      <c r="BW209" s="10"/>
      <c r="BX209" s="11"/>
      <c r="BY209" s="74">
        <f t="shared" si="4106"/>
        <v>0</v>
      </c>
      <c r="BZ209" s="74">
        <f t="shared" si="4106"/>
        <v>0</v>
      </c>
      <c r="CA209" s="11"/>
      <c r="CB209" s="12" t="e">
        <f t="shared" si="4059"/>
        <v>#DIV/0!</v>
      </c>
      <c r="CC209" s="11"/>
      <c r="CD209" s="12" t="e">
        <f t="shared" si="4060"/>
        <v>#DIV/0!</v>
      </c>
      <c r="CE209" s="13"/>
      <c r="CF209" s="11"/>
      <c r="CG209" s="39"/>
      <c r="CH209" s="43"/>
      <c r="CI209" s="10"/>
      <c r="CJ209" s="11"/>
      <c r="CK209" s="74">
        <f t="shared" si="4107"/>
        <v>0</v>
      </c>
      <c r="CL209" s="74">
        <f t="shared" si="4107"/>
        <v>0</v>
      </c>
      <c r="CM209" s="11"/>
      <c r="CN209" s="12" t="e">
        <f t="shared" si="4062"/>
        <v>#DIV/0!</v>
      </c>
      <c r="CO209" s="11"/>
      <c r="CP209" s="12" t="e">
        <f t="shared" si="4063"/>
        <v>#DIV/0!</v>
      </c>
      <c r="CQ209" s="13"/>
      <c r="CR209" s="11"/>
      <c r="CS209" s="39"/>
      <c r="CT209" s="43"/>
      <c r="CU209" s="10"/>
      <c r="CV209" s="11"/>
      <c r="CW209" s="74">
        <f t="shared" si="4108"/>
        <v>0</v>
      </c>
      <c r="CX209" s="74">
        <f t="shared" si="4108"/>
        <v>0</v>
      </c>
      <c r="CY209" s="11"/>
      <c r="CZ209" s="12" t="e">
        <f t="shared" si="4065"/>
        <v>#DIV/0!</v>
      </c>
      <c r="DA209" s="11"/>
      <c r="DB209" s="12" t="e">
        <f t="shared" si="4066"/>
        <v>#DIV/0!</v>
      </c>
      <c r="DC209" s="13"/>
      <c r="DD209" s="11"/>
      <c r="DE209" s="39"/>
      <c r="DF209" s="43"/>
      <c r="DG209" s="10"/>
      <c r="DH209" s="11"/>
      <c r="DI209" s="74">
        <f t="shared" si="4109"/>
        <v>0</v>
      </c>
      <c r="DJ209" s="74">
        <f t="shared" si="4109"/>
        <v>0</v>
      </c>
      <c r="DK209" s="11"/>
      <c r="DL209" s="12" t="e">
        <f t="shared" si="4068"/>
        <v>#DIV/0!</v>
      </c>
      <c r="DM209" s="11"/>
      <c r="DN209" s="12" t="e">
        <f t="shared" si="4069"/>
        <v>#DIV/0!</v>
      </c>
      <c r="DO209" s="13"/>
      <c r="DP209" s="11"/>
      <c r="DQ209" s="39"/>
      <c r="DR209" s="43"/>
      <c r="DS209" s="10"/>
      <c r="DT209" s="11"/>
      <c r="DU209" s="74">
        <f t="shared" si="4110"/>
        <v>0</v>
      </c>
      <c r="DV209" s="74">
        <f t="shared" si="4110"/>
        <v>0</v>
      </c>
      <c r="DW209" s="11"/>
      <c r="DX209" s="12" t="e">
        <f t="shared" si="4071"/>
        <v>#DIV/0!</v>
      </c>
      <c r="DY209" s="11"/>
      <c r="DZ209" s="12" t="e">
        <f t="shared" si="4072"/>
        <v>#DIV/0!</v>
      </c>
      <c r="EA209" s="13"/>
      <c r="EB209" s="11"/>
      <c r="EC209" s="39"/>
      <c r="ED209" s="43"/>
      <c r="EE209" s="10"/>
      <c r="EF209" s="11"/>
      <c r="EG209" s="74">
        <f t="shared" si="4111"/>
        <v>0</v>
      </c>
      <c r="EH209" s="74">
        <f t="shared" si="4111"/>
        <v>0</v>
      </c>
      <c r="EI209" s="11"/>
      <c r="EJ209" s="12" t="e">
        <f t="shared" si="4074"/>
        <v>#DIV/0!</v>
      </c>
      <c r="EK209" s="11"/>
      <c r="EL209" s="12" t="e">
        <f t="shared" si="4075"/>
        <v>#DIV/0!</v>
      </c>
      <c r="EM209" s="13"/>
      <c r="EN209" s="11"/>
      <c r="EO209" s="39"/>
      <c r="EP209" s="43"/>
      <c r="EQ209" s="10"/>
      <c r="ER209" s="11"/>
      <c r="ES209" s="74">
        <f t="shared" si="4112"/>
        <v>0</v>
      </c>
      <c r="ET209" s="74">
        <f t="shared" si="4112"/>
        <v>0</v>
      </c>
      <c r="EU209" s="11"/>
      <c r="EV209" s="12" t="e">
        <f t="shared" si="4077"/>
        <v>#DIV/0!</v>
      </c>
      <c r="EW209" s="11"/>
      <c r="EX209" s="12" t="e">
        <f t="shared" si="4078"/>
        <v>#DIV/0!</v>
      </c>
      <c r="EY209" s="13"/>
      <c r="EZ209" s="11"/>
      <c r="FA209" s="39"/>
      <c r="FB209" s="43"/>
      <c r="FC209" s="10"/>
      <c r="FD209" s="11"/>
      <c r="FE209" s="74">
        <f t="shared" si="4113"/>
        <v>0</v>
      </c>
      <c r="FF209" s="74">
        <f t="shared" si="4113"/>
        <v>0</v>
      </c>
      <c r="FG209" s="11"/>
      <c r="FH209" s="12" t="e">
        <f t="shared" si="4080"/>
        <v>#DIV/0!</v>
      </c>
      <c r="FI209" s="11"/>
      <c r="FJ209" s="12" t="e">
        <f t="shared" si="4081"/>
        <v>#DIV/0!</v>
      </c>
      <c r="FK209" s="13"/>
      <c r="FL209" s="11"/>
      <c r="FM209" s="39"/>
      <c r="FN209" s="43"/>
      <c r="FO209" s="10"/>
      <c r="FP209" s="11"/>
      <c r="FQ209" s="74">
        <f t="shared" si="4114"/>
        <v>0</v>
      </c>
      <c r="FR209" s="74">
        <f t="shared" si="4114"/>
        <v>0</v>
      </c>
      <c r="FS209" s="11"/>
      <c r="FT209" s="12" t="e">
        <f t="shared" si="4083"/>
        <v>#DIV/0!</v>
      </c>
      <c r="FU209" s="11"/>
      <c r="FV209" s="12" t="e">
        <f t="shared" si="4084"/>
        <v>#DIV/0!</v>
      </c>
      <c r="FW209" s="13"/>
      <c r="FX209" s="11"/>
      <c r="FY209" s="39"/>
      <c r="FZ209" s="43"/>
      <c r="GA209" s="10"/>
      <c r="GB209" s="11"/>
      <c r="GC209" s="74">
        <f t="shared" si="4115"/>
        <v>0</v>
      </c>
      <c r="GD209" s="74">
        <f t="shared" si="4115"/>
        <v>0</v>
      </c>
      <c r="GE209" s="11"/>
      <c r="GF209" s="12" t="e">
        <f t="shared" si="4086"/>
        <v>#DIV/0!</v>
      </c>
      <c r="GG209" s="11"/>
      <c r="GH209" s="12" t="e">
        <f t="shared" si="4087"/>
        <v>#DIV/0!</v>
      </c>
      <c r="GI209" s="13"/>
      <c r="GJ209" s="11"/>
      <c r="GK209" s="39"/>
      <c r="GL209" s="43"/>
      <c r="GM209" s="10"/>
      <c r="GN209" s="11"/>
      <c r="GO209" s="74">
        <f t="shared" si="4116"/>
        <v>0</v>
      </c>
      <c r="GP209" s="74">
        <f t="shared" si="4116"/>
        <v>0</v>
      </c>
      <c r="GQ209" s="11"/>
      <c r="GR209" s="12" t="e">
        <f t="shared" si="4089"/>
        <v>#DIV/0!</v>
      </c>
      <c r="GS209" s="11"/>
      <c r="GT209" s="12" t="e">
        <f t="shared" si="4090"/>
        <v>#DIV/0!</v>
      </c>
      <c r="GU209" s="13"/>
      <c r="GV209" s="11"/>
      <c r="GW209" s="39"/>
      <c r="GX209" s="43"/>
      <c r="GY209" s="10"/>
      <c r="GZ209" s="11"/>
      <c r="HA209" s="74">
        <f t="shared" si="4117"/>
        <v>0</v>
      </c>
      <c r="HB209" s="74">
        <f t="shared" si="4117"/>
        <v>0</v>
      </c>
      <c r="HC209" s="11"/>
      <c r="HD209" s="12" t="e">
        <f t="shared" si="4092"/>
        <v>#DIV/0!</v>
      </c>
      <c r="HE209" s="11"/>
      <c r="HF209" s="12" t="e">
        <f t="shared" si="4093"/>
        <v>#DIV/0!</v>
      </c>
      <c r="HG209" s="13"/>
      <c r="HH209" s="11"/>
      <c r="HI209" s="39"/>
      <c r="HJ209" s="43"/>
      <c r="HK209" s="10">
        <f t="shared" si="4094"/>
        <v>2</v>
      </c>
      <c r="HL209" s="11">
        <f t="shared" si="4094"/>
        <v>0</v>
      </c>
      <c r="HM209" s="11">
        <f t="shared" si="4094"/>
        <v>3134</v>
      </c>
      <c r="HN209" s="11">
        <f t="shared" si="4094"/>
        <v>237</v>
      </c>
      <c r="HO209" s="11">
        <f t="shared" si="4095"/>
        <v>1180</v>
      </c>
      <c r="HP209" s="215">
        <f t="shared" si="4119"/>
        <v>0.37651563497128271</v>
      </c>
      <c r="HQ209" s="15">
        <f t="shared" si="4097"/>
        <v>97</v>
      </c>
      <c r="HR209" s="12">
        <f t="shared" si="4118"/>
        <v>8.2203389830508469E-2</v>
      </c>
      <c r="HS209" s="16">
        <v>71</v>
      </c>
      <c r="HT209" s="17">
        <v>1027</v>
      </c>
      <c r="HU209" s="16">
        <f t="shared" si="4098"/>
        <v>87.033898305084747</v>
      </c>
      <c r="HV209" s="23"/>
      <c r="HW209" s="22">
        <v>76.785714285714292</v>
      </c>
    </row>
    <row r="210" spans="1:231" ht="19.5" thickBot="1" x14ac:dyDescent="0.3">
      <c r="A210" s="226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1898</v>
      </c>
      <c r="H210" s="28">
        <f>((G210+I210)/7)/E209</f>
        <v>0.39384789582940183</v>
      </c>
      <c r="I210" s="27">
        <f>SUM(I203:I209)</f>
        <v>189</v>
      </c>
      <c r="J210" s="28">
        <f>(I210/(I210+G210))</f>
        <v>9.0560613320555816E-2</v>
      </c>
      <c r="K210" s="27"/>
      <c r="L210" s="27"/>
      <c r="M210" s="29" t="e">
        <f>M208/M207*100-100</f>
        <v>#DIV/0!</v>
      </c>
      <c r="N210" s="72">
        <f>N208/N207*100-100</f>
        <v>3.2441471571906391</v>
      </c>
      <c r="O210" s="26">
        <f t="shared" ref="O210:P210" si="4120">SUM(O203:O209)</f>
        <v>2</v>
      </c>
      <c r="P210" s="27">
        <f t="shared" si="4120"/>
        <v>0</v>
      </c>
      <c r="Q210" s="27"/>
      <c r="R210" s="27"/>
      <c r="S210" s="27">
        <f t="shared" ref="S210" si="4121">SUM(S203:S209)</f>
        <v>1935</v>
      </c>
      <c r="T210" s="28">
        <f t="shared" ref="T210" si="4122">((S210+U210)/7)/Q209</f>
        <v>0.38341968911917096</v>
      </c>
      <c r="U210" s="27">
        <f t="shared" ref="U210" si="4123">SUM(U203:U209)</f>
        <v>137</v>
      </c>
      <c r="V210" s="28">
        <f t="shared" ref="V210" si="4124">(U210/(U210+S210))</f>
        <v>6.6119691119691126E-2</v>
      </c>
      <c r="W210" s="27"/>
      <c r="X210" s="27"/>
      <c r="Y210" s="29" t="e">
        <f t="shared" ref="Y210:Z210" si="4125">Y208/Y207*100-100</f>
        <v>#DIV/0!</v>
      </c>
      <c r="Z210" s="72">
        <f t="shared" si="4125"/>
        <v>2.441471571906348</v>
      </c>
      <c r="AA210" s="26">
        <f t="shared" ref="AA210:AB210" si="4126">SUM(AA203:AA209)</f>
        <v>5</v>
      </c>
      <c r="AB210" s="27">
        <f t="shared" si="4126"/>
        <v>0</v>
      </c>
      <c r="AC210" s="27"/>
      <c r="AD210" s="27"/>
      <c r="AE210" s="27">
        <f t="shared" ref="AE210" si="4127">SUM(AE203:AE209)</f>
        <v>141</v>
      </c>
      <c r="AF210" s="28">
        <f t="shared" ref="AF210" si="4128">((AE210+AG210)/7)/AC209</f>
        <v>0.25747508305647843</v>
      </c>
      <c r="AG210" s="27">
        <f t="shared" ref="AG210" si="4129">SUM(AG203:AG209)</f>
        <v>14</v>
      </c>
      <c r="AH210" s="28">
        <f t="shared" ref="AH210" si="4130">(AG210/(AG210+AE210))</f>
        <v>9.0322580645161285E-2</v>
      </c>
      <c r="AI210" s="27"/>
      <c r="AJ210" s="27"/>
      <c r="AK210" s="29" t="e">
        <f t="shared" ref="AK210:AL210" si="4131">AK208/AK207*100-100</f>
        <v>#DIV/0!</v>
      </c>
      <c r="AL210" s="72">
        <f t="shared" si="4131"/>
        <v>2.8985507246376727</v>
      </c>
      <c r="AM210" s="26">
        <f t="shared" ref="AM210:AN210" si="4132">SUM(AM203:AM209)</f>
        <v>2</v>
      </c>
      <c r="AN210" s="27">
        <f t="shared" si="4132"/>
        <v>0</v>
      </c>
      <c r="AO210" s="27"/>
      <c r="AP210" s="27"/>
      <c r="AQ210" s="27">
        <f t="shared" ref="AQ210" si="4133">SUM(AQ203:AQ209)</f>
        <v>1916</v>
      </c>
      <c r="AR210" s="28">
        <f t="shared" ref="AR210" si="4134">((AQ210+AS210)/7)/AO209</f>
        <v>0.39730387567871189</v>
      </c>
      <c r="AS210" s="27">
        <f t="shared" ref="AS210" si="4135">SUM(AS203:AS209)</f>
        <v>206</v>
      </c>
      <c r="AT210" s="28">
        <f t="shared" ref="AT210" si="4136">(AS210/(AS210+AQ210))</f>
        <v>9.7078228086710655E-2</v>
      </c>
      <c r="AU210" s="27"/>
      <c r="AV210" s="27"/>
      <c r="AW210" s="29" t="e">
        <f t="shared" ref="AW210:AX210" si="4137">AW208/AW207*100-100</f>
        <v>#DIV/0!</v>
      </c>
      <c r="AX210" s="72">
        <f t="shared" si="4137"/>
        <v>11.133540372670808</v>
      </c>
      <c r="AY210" s="26">
        <f t="shared" ref="AY210:AZ210" si="4138">SUM(AY203:AY209)</f>
        <v>1</v>
      </c>
      <c r="AZ210" s="27">
        <f t="shared" si="4138"/>
        <v>0</v>
      </c>
      <c r="BA210" s="27"/>
      <c r="BB210" s="27"/>
      <c r="BC210" s="27">
        <f t="shared" ref="BC210" si="4139">SUM(BC203:BC209)</f>
        <v>1804</v>
      </c>
      <c r="BD210" s="28">
        <f t="shared" ref="BD210" si="4140">((BC210+BE210)/7)/BA209</f>
        <v>0.38340891912320479</v>
      </c>
      <c r="BE210" s="27">
        <f t="shared" ref="BE210" si="4141">SUM(BE203:BE209)</f>
        <v>225</v>
      </c>
      <c r="BF210" s="28">
        <f t="shared" ref="BF210" si="4142">(BE210/(BE210+BC210))</f>
        <v>0.11089206505667816</v>
      </c>
      <c r="BG210" s="27"/>
      <c r="BH210" s="27"/>
      <c r="BI210" s="29" t="e">
        <f t="shared" ref="BI210:BJ210" si="4143">BI208/BI207*100-100</f>
        <v>#DIV/0!</v>
      </c>
      <c r="BJ210" s="72">
        <f t="shared" si="4143"/>
        <v>12.591973244147155</v>
      </c>
      <c r="BK210" s="26">
        <f t="shared" ref="BK210:BL210" si="4144">SUM(BK203:BK209)</f>
        <v>0</v>
      </c>
      <c r="BL210" s="27">
        <f t="shared" si="4144"/>
        <v>0</v>
      </c>
      <c r="BM210" s="27"/>
      <c r="BN210" s="27"/>
      <c r="BO210" s="27">
        <f t="shared" ref="BO210" si="4145">SUM(BO203:BO209)</f>
        <v>0</v>
      </c>
      <c r="BP210" s="28" t="e">
        <f t="shared" ref="BP210" si="4146">((BO210+BQ210)/7)/BM209</f>
        <v>#DIV/0!</v>
      </c>
      <c r="BQ210" s="27">
        <f t="shared" ref="BQ210" si="4147">SUM(BQ203:BQ209)</f>
        <v>0</v>
      </c>
      <c r="BR210" s="28" t="e">
        <f t="shared" ref="BR210" si="4148">(BQ210/(BQ210+BO210))</f>
        <v>#DIV/0!</v>
      </c>
      <c r="BS210" s="27"/>
      <c r="BT210" s="27"/>
      <c r="BU210" s="29" t="e">
        <f t="shared" ref="BU210:BV210" si="4149">BU208/BU207*100-100</f>
        <v>#DIV/0!</v>
      </c>
      <c r="BV210" s="72" t="e">
        <f t="shared" si="4149"/>
        <v>#DIV/0!</v>
      </c>
      <c r="BW210" s="26">
        <f t="shared" ref="BW210:BX210" si="4150">SUM(BW203:BW209)</f>
        <v>0</v>
      </c>
      <c r="BX210" s="27">
        <f t="shared" si="4150"/>
        <v>0</v>
      </c>
      <c r="BY210" s="27"/>
      <c r="BZ210" s="27"/>
      <c r="CA210" s="27">
        <f t="shared" ref="CA210" si="4151">SUM(CA203:CA209)</f>
        <v>0</v>
      </c>
      <c r="CB210" s="28" t="e">
        <f t="shared" ref="CB210" si="4152">((CA210+CC210)/7)/BY209</f>
        <v>#DIV/0!</v>
      </c>
      <c r="CC210" s="27">
        <f t="shared" ref="CC210" si="4153">SUM(CC203:CC209)</f>
        <v>0</v>
      </c>
      <c r="CD210" s="28" t="e">
        <f t="shared" ref="CD210" si="4154">(CC210/(CC210+CA210))</f>
        <v>#DIV/0!</v>
      </c>
      <c r="CE210" s="27"/>
      <c r="CF210" s="27"/>
      <c r="CG210" s="29" t="e">
        <f t="shared" ref="CG210:CH210" si="4155">CG208/CG207*100-100</f>
        <v>#DIV/0!</v>
      </c>
      <c r="CH210" s="72" t="e">
        <f t="shared" si="4155"/>
        <v>#DIV/0!</v>
      </c>
      <c r="CI210" s="26">
        <f t="shared" ref="CI210:CJ210" si="4156">SUM(CI203:CI209)</f>
        <v>0</v>
      </c>
      <c r="CJ210" s="27">
        <f t="shared" si="4156"/>
        <v>0</v>
      </c>
      <c r="CK210" s="27"/>
      <c r="CL210" s="27"/>
      <c r="CM210" s="27">
        <f t="shared" ref="CM210" si="4157">SUM(CM203:CM209)</f>
        <v>0</v>
      </c>
      <c r="CN210" s="28" t="e">
        <f t="shared" ref="CN210" si="4158">((CM210+CO210)/7)/CK209</f>
        <v>#DIV/0!</v>
      </c>
      <c r="CO210" s="27">
        <f t="shared" ref="CO210" si="4159">SUM(CO203:CO209)</f>
        <v>0</v>
      </c>
      <c r="CP210" s="28" t="e">
        <f t="shared" ref="CP210" si="4160">(CO210/(CO210+CM210))</f>
        <v>#DIV/0!</v>
      </c>
      <c r="CQ210" s="27"/>
      <c r="CR210" s="27"/>
      <c r="CS210" s="29" t="e">
        <f t="shared" ref="CS210:CT210" si="4161">CS208/CS207*100-100</f>
        <v>#DIV/0!</v>
      </c>
      <c r="CT210" s="72" t="e">
        <f t="shared" si="4161"/>
        <v>#DIV/0!</v>
      </c>
      <c r="CU210" s="26">
        <f t="shared" ref="CU210:CV210" si="4162">SUM(CU203:CU209)</f>
        <v>0</v>
      </c>
      <c r="CV210" s="27">
        <f t="shared" si="4162"/>
        <v>0</v>
      </c>
      <c r="CW210" s="27"/>
      <c r="CX210" s="27"/>
      <c r="CY210" s="27">
        <f t="shared" ref="CY210" si="4163">SUM(CY203:CY209)</f>
        <v>0</v>
      </c>
      <c r="CZ210" s="28" t="e">
        <f t="shared" ref="CZ210" si="4164">((CY210+DA210)/7)/CW209</f>
        <v>#DIV/0!</v>
      </c>
      <c r="DA210" s="27">
        <f t="shared" ref="DA210" si="4165">SUM(DA203:DA209)</f>
        <v>0</v>
      </c>
      <c r="DB210" s="28" t="e">
        <f t="shared" ref="DB210" si="4166">(DA210/(DA210+CY210))</f>
        <v>#DIV/0!</v>
      </c>
      <c r="DC210" s="27"/>
      <c r="DD210" s="27"/>
      <c r="DE210" s="29" t="e">
        <f t="shared" ref="DE210:DF210" si="4167">DE208/DE207*100-100</f>
        <v>#DIV/0!</v>
      </c>
      <c r="DF210" s="72" t="e">
        <f t="shared" si="4167"/>
        <v>#DIV/0!</v>
      </c>
      <c r="DG210" s="26">
        <f t="shared" ref="DG210:DH210" si="4168">SUM(DG203:DG209)</f>
        <v>0</v>
      </c>
      <c r="DH210" s="27">
        <f t="shared" si="4168"/>
        <v>0</v>
      </c>
      <c r="DI210" s="27"/>
      <c r="DJ210" s="27"/>
      <c r="DK210" s="27">
        <f t="shared" ref="DK210" si="4169">SUM(DK203:DK209)</f>
        <v>0</v>
      </c>
      <c r="DL210" s="28" t="e">
        <f t="shared" ref="DL210" si="4170">((DK210+DM210)/7)/DI209</f>
        <v>#DIV/0!</v>
      </c>
      <c r="DM210" s="27">
        <f t="shared" ref="DM210" si="4171">SUM(DM203:DM209)</f>
        <v>0</v>
      </c>
      <c r="DN210" s="28" t="e">
        <f t="shared" ref="DN210" si="4172">(DM210/(DM210+DK210))</f>
        <v>#DIV/0!</v>
      </c>
      <c r="DO210" s="27"/>
      <c r="DP210" s="27"/>
      <c r="DQ210" s="29" t="e">
        <f t="shared" ref="DQ210:DR210" si="4173">DQ208/DQ207*100-100</f>
        <v>#DIV/0!</v>
      </c>
      <c r="DR210" s="72" t="e">
        <f t="shared" si="4173"/>
        <v>#DIV/0!</v>
      </c>
      <c r="DS210" s="26">
        <f t="shared" ref="DS210:DT210" si="4174">SUM(DS203:DS209)</f>
        <v>0</v>
      </c>
      <c r="DT210" s="27">
        <f t="shared" si="4174"/>
        <v>0</v>
      </c>
      <c r="DU210" s="27"/>
      <c r="DV210" s="27"/>
      <c r="DW210" s="27">
        <f t="shared" ref="DW210" si="4175">SUM(DW203:DW209)</f>
        <v>0</v>
      </c>
      <c r="DX210" s="28" t="e">
        <f t="shared" ref="DX210" si="4176">((DW210+DY210)/7)/DU209</f>
        <v>#DIV/0!</v>
      </c>
      <c r="DY210" s="27">
        <f t="shared" ref="DY210" si="4177">SUM(DY203:DY209)</f>
        <v>0</v>
      </c>
      <c r="DZ210" s="28" t="e">
        <f t="shared" ref="DZ210" si="4178">(DY210/(DY210+DW210))</f>
        <v>#DIV/0!</v>
      </c>
      <c r="EA210" s="27"/>
      <c r="EB210" s="27"/>
      <c r="EC210" s="29" t="e">
        <f t="shared" ref="EC210:ED210" si="4179">EC208/EC207*100-100</f>
        <v>#DIV/0!</v>
      </c>
      <c r="ED210" s="72" t="e">
        <f t="shared" si="4179"/>
        <v>#DIV/0!</v>
      </c>
      <c r="EE210" s="26">
        <f t="shared" ref="EE210:EF210" si="4180">SUM(EE203:EE209)</f>
        <v>0</v>
      </c>
      <c r="EF210" s="27">
        <f t="shared" si="4180"/>
        <v>0</v>
      </c>
      <c r="EG210" s="27"/>
      <c r="EH210" s="27"/>
      <c r="EI210" s="27">
        <f t="shared" ref="EI210" si="4181">SUM(EI203:EI209)</f>
        <v>0</v>
      </c>
      <c r="EJ210" s="28" t="e">
        <f t="shared" ref="EJ210" si="4182">((EI210+EK210)/7)/EG209</f>
        <v>#DIV/0!</v>
      </c>
      <c r="EK210" s="27">
        <f t="shared" ref="EK210" si="4183">SUM(EK203:EK209)</f>
        <v>0</v>
      </c>
      <c r="EL210" s="28" t="e">
        <f t="shared" ref="EL210" si="4184">(EK210/(EK210+EI210))</f>
        <v>#DIV/0!</v>
      </c>
      <c r="EM210" s="27"/>
      <c r="EN210" s="27"/>
      <c r="EO210" s="29" t="e">
        <f t="shared" ref="EO210:EP210" si="4185">EO208/EO207*100-100</f>
        <v>#DIV/0!</v>
      </c>
      <c r="EP210" s="72" t="e">
        <f t="shared" si="4185"/>
        <v>#DIV/0!</v>
      </c>
      <c r="EQ210" s="26">
        <f t="shared" ref="EQ210:ER210" si="4186">SUM(EQ203:EQ209)</f>
        <v>0</v>
      </c>
      <c r="ER210" s="27">
        <f t="shared" si="4186"/>
        <v>0</v>
      </c>
      <c r="ES210" s="27"/>
      <c r="ET210" s="27"/>
      <c r="EU210" s="27">
        <f t="shared" ref="EU210" si="4187">SUM(EU203:EU209)</f>
        <v>0</v>
      </c>
      <c r="EV210" s="28" t="e">
        <f t="shared" ref="EV210" si="4188">((EU210+EW210)/7)/ES209</f>
        <v>#DIV/0!</v>
      </c>
      <c r="EW210" s="27">
        <f t="shared" ref="EW210" si="4189">SUM(EW203:EW209)</f>
        <v>0</v>
      </c>
      <c r="EX210" s="28" t="e">
        <f t="shared" ref="EX210" si="4190">(EW210/(EW210+EU210))</f>
        <v>#DIV/0!</v>
      </c>
      <c r="EY210" s="27"/>
      <c r="EZ210" s="27"/>
      <c r="FA210" s="29" t="e">
        <f t="shared" ref="FA210:FB210" si="4191">FA208/FA207*100-100</f>
        <v>#DIV/0!</v>
      </c>
      <c r="FB210" s="72" t="e">
        <f t="shared" si="4191"/>
        <v>#DIV/0!</v>
      </c>
      <c r="FC210" s="26">
        <f t="shared" ref="FC210:FD210" si="4192">SUM(FC203:FC209)</f>
        <v>0</v>
      </c>
      <c r="FD210" s="27">
        <f t="shared" si="4192"/>
        <v>0</v>
      </c>
      <c r="FE210" s="27"/>
      <c r="FF210" s="27"/>
      <c r="FG210" s="27">
        <f t="shared" ref="FG210" si="4193">SUM(FG203:FG209)</f>
        <v>0</v>
      </c>
      <c r="FH210" s="28" t="e">
        <f t="shared" ref="FH210" si="4194">((FG210+FI210)/7)/FE209</f>
        <v>#DIV/0!</v>
      </c>
      <c r="FI210" s="27">
        <f t="shared" ref="FI210" si="4195">SUM(FI203:FI209)</f>
        <v>0</v>
      </c>
      <c r="FJ210" s="28" t="e">
        <f t="shared" ref="FJ210" si="4196">(FI210/(FI210+FG210))</f>
        <v>#DIV/0!</v>
      </c>
      <c r="FK210" s="27"/>
      <c r="FL210" s="27"/>
      <c r="FM210" s="29" t="e">
        <f t="shared" ref="FM210:FN210" si="4197">FM208/FM207*100-100</f>
        <v>#DIV/0!</v>
      </c>
      <c r="FN210" s="72" t="e">
        <f t="shared" si="4197"/>
        <v>#DIV/0!</v>
      </c>
      <c r="FO210" s="26">
        <f t="shared" ref="FO210:FP210" si="4198">SUM(FO203:FO209)</f>
        <v>0</v>
      </c>
      <c r="FP210" s="27">
        <f t="shared" si="4198"/>
        <v>0</v>
      </c>
      <c r="FQ210" s="27"/>
      <c r="FR210" s="27"/>
      <c r="FS210" s="27">
        <f t="shared" ref="FS210" si="4199">SUM(FS203:FS209)</f>
        <v>0</v>
      </c>
      <c r="FT210" s="28" t="e">
        <f t="shared" ref="FT210" si="4200">((FS210+FU210)/7)/FQ209</f>
        <v>#DIV/0!</v>
      </c>
      <c r="FU210" s="27">
        <f t="shared" ref="FU210" si="4201">SUM(FU203:FU209)</f>
        <v>0</v>
      </c>
      <c r="FV210" s="28" t="e">
        <f t="shared" ref="FV210" si="4202">(FU210/(FU210+FS210))</f>
        <v>#DIV/0!</v>
      </c>
      <c r="FW210" s="27"/>
      <c r="FX210" s="27"/>
      <c r="FY210" s="29" t="e">
        <f t="shared" ref="FY210:FZ210" si="4203">FY208/FY207*100-100</f>
        <v>#DIV/0!</v>
      </c>
      <c r="FZ210" s="72" t="e">
        <f t="shared" si="4203"/>
        <v>#DIV/0!</v>
      </c>
      <c r="GA210" s="26">
        <f t="shared" ref="GA210:GB210" si="4204">SUM(GA203:GA209)</f>
        <v>0</v>
      </c>
      <c r="GB210" s="27">
        <f t="shared" si="4204"/>
        <v>0</v>
      </c>
      <c r="GC210" s="27"/>
      <c r="GD210" s="27"/>
      <c r="GE210" s="27">
        <f t="shared" ref="GE210" si="4205">SUM(GE203:GE209)</f>
        <v>0</v>
      </c>
      <c r="GF210" s="28" t="e">
        <f t="shared" ref="GF210" si="4206">((GE210+GG210)/7)/GC209</f>
        <v>#DIV/0!</v>
      </c>
      <c r="GG210" s="27">
        <f t="shared" ref="GG210" si="4207">SUM(GG203:GG209)</f>
        <v>0</v>
      </c>
      <c r="GH210" s="28" t="e">
        <f t="shared" ref="GH210" si="4208">(GG210/(GG210+GE210))</f>
        <v>#DIV/0!</v>
      </c>
      <c r="GI210" s="27"/>
      <c r="GJ210" s="27"/>
      <c r="GK210" s="29" t="e">
        <f t="shared" ref="GK210:GL210" si="4209">GK208/GK207*100-100</f>
        <v>#DIV/0!</v>
      </c>
      <c r="GL210" s="72" t="e">
        <f t="shared" si="4209"/>
        <v>#DIV/0!</v>
      </c>
      <c r="GM210" s="26">
        <f t="shared" ref="GM210:GN210" si="4210">SUM(GM203:GM209)</f>
        <v>0</v>
      </c>
      <c r="GN210" s="27">
        <f t="shared" si="4210"/>
        <v>0</v>
      </c>
      <c r="GO210" s="27"/>
      <c r="GP210" s="27"/>
      <c r="GQ210" s="27">
        <f t="shared" ref="GQ210" si="4211">SUM(GQ203:GQ209)</f>
        <v>0</v>
      </c>
      <c r="GR210" s="28" t="e">
        <f t="shared" ref="GR210" si="4212">((GQ210+GS210)/7)/GO209</f>
        <v>#DIV/0!</v>
      </c>
      <c r="GS210" s="27">
        <f t="shared" ref="GS210" si="4213">SUM(GS203:GS209)</f>
        <v>0</v>
      </c>
      <c r="GT210" s="28" t="e">
        <f t="shared" ref="GT210" si="4214">(GS210/(GS210+GQ210))</f>
        <v>#DIV/0!</v>
      </c>
      <c r="GU210" s="27"/>
      <c r="GV210" s="27"/>
      <c r="GW210" s="29" t="e">
        <f t="shared" ref="GW210:GX210" si="4215">GW208/GW207*100-100</f>
        <v>#DIV/0!</v>
      </c>
      <c r="GX210" s="72" t="e">
        <f t="shared" si="4215"/>
        <v>#DIV/0!</v>
      </c>
      <c r="GY210" s="26">
        <f t="shared" ref="GY210:GZ210" si="4216">SUM(GY203:GY209)</f>
        <v>0</v>
      </c>
      <c r="GZ210" s="27">
        <f t="shared" si="4216"/>
        <v>0</v>
      </c>
      <c r="HA210" s="27"/>
      <c r="HB210" s="27"/>
      <c r="HC210" s="27">
        <f t="shared" ref="HC210" si="4217">SUM(HC203:HC209)</f>
        <v>0</v>
      </c>
      <c r="HD210" s="28" t="e">
        <f t="shared" ref="HD210" si="4218">((HC210+HE210)/7)/HA209</f>
        <v>#DIV/0!</v>
      </c>
      <c r="HE210" s="27">
        <f t="shared" ref="HE210" si="4219">SUM(HE203:HE209)</f>
        <v>0</v>
      </c>
      <c r="HF210" s="28" t="e">
        <f t="shared" ref="HF210" si="4220">(HE210/(HE210+HC210))</f>
        <v>#DIV/0!</v>
      </c>
      <c r="HG210" s="27"/>
      <c r="HH210" s="27"/>
      <c r="HI210" s="29" t="e">
        <f t="shared" ref="HI210:HJ210" si="4221">HI208/HI207*100-100</f>
        <v>#DIV/0!</v>
      </c>
      <c r="HJ210" s="72" t="e">
        <f t="shared" si="4221"/>
        <v>#DIV/0!</v>
      </c>
      <c r="HK210" s="26">
        <f t="shared" si="4094"/>
        <v>11</v>
      </c>
      <c r="HL210" s="27">
        <f t="shared" si="4094"/>
        <v>0</v>
      </c>
      <c r="HM210" s="27">
        <f t="shared" si="4094"/>
        <v>0</v>
      </c>
      <c r="HN210" s="27">
        <f t="shared" si="4094"/>
        <v>0</v>
      </c>
      <c r="HO210" s="27">
        <f t="shared" si="4095"/>
        <v>8465</v>
      </c>
      <c r="HP210" s="216">
        <f>+((HO210)/HM209)/7</f>
        <v>0.3858601513355821</v>
      </c>
      <c r="HQ210" s="62">
        <f t="shared" si="4097"/>
        <v>771</v>
      </c>
      <c r="HR210" s="52">
        <f t="shared" si="4118"/>
        <v>9.1080921441228591E-2</v>
      </c>
      <c r="HS210" s="53">
        <f t="shared" ref="HS210" si="4222">SUM(HS203:HS209)/7</f>
        <v>70.671428571428564</v>
      </c>
      <c r="HT210" s="54">
        <f t="shared" ref="HT210" si="4223">SUM(HT203:HT209)</f>
        <v>7339</v>
      </c>
      <c r="HU210" s="53">
        <f t="shared" ref="HU210" si="4224">AVERAGE(HU203:HU209)</f>
        <v>86.740420612441127</v>
      </c>
      <c r="HV210" s="63" t="e">
        <f>HV208/HV207*100-100</f>
        <v>#DIV/0!</v>
      </c>
      <c r="HW210" s="72">
        <f>HW208/HW207*100-100</f>
        <v>7.1816770186335503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4225">HK210/HM200</f>
        <v>3.4976152623211448E-3</v>
      </c>
      <c r="HL211" s="68">
        <f t="shared" si="4225"/>
        <v>0</v>
      </c>
      <c r="HM211" s="45"/>
      <c r="HN211" s="45"/>
      <c r="HO211" s="45"/>
      <c r="HP211" s="218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225">
        <v>48</v>
      </c>
      <c r="B212" s="73">
        <f t="shared" ref="B212" si="4226">B209+1</f>
        <v>44589</v>
      </c>
      <c r="C212" s="33"/>
      <c r="D212" s="34"/>
      <c r="E212" s="34">
        <f>E209-C212</f>
        <v>757</v>
      </c>
      <c r="F212" s="34">
        <f>F209-D212</f>
        <v>57</v>
      </c>
      <c r="G212" s="34">
        <v>268</v>
      </c>
      <c r="H212" s="35">
        <f t="shared" ref="H212:H218" si="4227">((G212+I212)/E212)</f>
        <v>0.37912813738441214</v>
      </c>
      <c r="I212" s="34">
        <v>19</v>
      </c>
      <c r="J212" s="35">
        <f>I212/(G212+I212)</f>
        <v>6.6202090592334492E-2</v>
      </c>
      <c r="K212" s="36"/>
      <c r="L212" s="34"/>
      <c r="M212" s="34"/>
      <c r="N212" s="37"/>
      <c r="O212" s="33">
        <v>1</v>
      </c>
      <c r="P212" s="34"/>
      <c r="Q212" s="34">
        <f t="shared" ref="Q212:R212" si="4228">Q209-O212</f>
        <v>771</v>
      </c>
      <c r="R212" s="34">
        <f t="shared" si="4228"/>
        <v>59</v>
      </c>
      <c r="S212" s="34">
        <v>271</v>
      </c>
      <c r="T212" s="35">
        <f t="shared" ref="T212:T218" si="4229">((S212+U212)/Q212)</f>
        <v>0.3748378728923476</v>
      </c>
      <c r="U212" s="34">
        <v>18</v>
      </c>
      <c r="V212" s="35">
        <f t="shared" ref="V212:V218" si="4230">U212/(S212+U212)</f>
        <v>6.228373702422145E-2</v>
      </c>
      <c r="W212" s="36"/>
      <c r="X212" s="34"/>
      <c r="Y212" s="34"/>
      <c r="Z212" s="37"/>
      <c r="AA212" s="33"/>
      <c r="AB212" s="34"/>
      <c r="AC212" s="34">
        <f t="shared" ref="AC212:AD212" si="4231">AC209-AA212</f>
        <v>86</v>
      </c>
      <c r="AD212" s="34">
        <f t="shared" si="4231"/>
        <v>6</v>
      </c>
      <c r="AE212" s="34">
        <v>19</v>
      </c>
      <c r="AF212" s="35">
        <f t="shared" ref="AF212:AF218" si="4232">((AE212+AG212)/AC212)</f>
        <v>0.22093023255813954</v>
      </c>
      <c r="AG212" s="34">
        <v>0</v>
      </c>
      <c r="AH212" s="35">
        <f t="shared" ref="AH212:AH218" si="4233">AG212/(AE212+AG212)</f>
        <v>0</v>
      </c>
      <c r="AI212" s="36"/>
      <c r="AJ212" s="34"/>
      <c r="AK212" s="34"/>
      <c r="AL212" s="37"/>
      <c r="AM212" s="33"/>
      <c r="AN212" s="34"/>
      <c r="AO212" s="34">
        <f t="shared" ref="AO212:AP212" si="4234">AO209-AM212</f>
        <v>763</v>
      </c>
      <c r="AP212" s="34">
        <f t="shared" si="4234"/>
        <v>58</v>
      </c>
      <c r="AQ212" s="34">
        <v>275</v>
      </c>
      <c r="AR212" s="35">
        <f t="shared" ref="AR212:AR218" si="4235">((AQ212+AS212)/AO212)</f>
        <v>0.38794233289646135</v>
      </c>
      <c r="AS212" s="34">
        <v>21</v>
      </c>
      <c r="AT212" s="35">
        <f t="shared" ref="AT212:AT218" si="4236">AS212/(AQ212+AS212)</f>
        <v>7.0945945945945943E-2</v>
      </c>
      <c r="AU212" s="36"/>
      <c r="AV212" s="34"/>
      <c r="AW212" s="34"/>
      <c r="AX212" s="37"/>
      <c r="AY212" s="33"/>
      <c r="AZ212" s="34"/>
      <c r="BA212" s="34">
        <f t="shared" ref="BA212:BB212" si="4237">BA209-AY212</f>
        <v>756</v>
      </c>
      <c r="BB212" s="34">
        <f t="shared" si="4237"/>
        <v>57</v>
      </c>
      <c r="BC212" s="34">
        <v>265</v>
      </c>
      <c r="BD212" s="35">
        <f t="shared" ref="BD212:BD218" si="4238">((BC212+BE212)/BA212)</f>
        <v>0.39153439153439151</v>
      </c>
      <c r="BE212" s="34">
        <v>31</v>
      </c>
      <c r="BF212" s="35">
        <f t="shared" ref="BF212:BF218" si="4239">BE212/(BC212+BE212)</f>
        <v>0.10472972972972973</v>
      </c>
      <c r="BG212" s="36"/>
      <c r="BH212" s="34"/>
      <c r="BI212" s="34"/>
      <c r="BJ212" s="37"/>
      <c r="BK212" s="33"/>
      <c r="BL212" s="34"/>
      <c r="BM212" s="34">
        <f t="shared" ref="BM212:BN212" si="4240">BM209-BK212</f>
        <v>0</v>
      </c>
      <c r="BN212" s="34">
        <f t="shared" si="4240"/>
        <v>0</v>
      </c>
      <c r="BO212" s="34"/>
      <c r="BP212" s="35" t="e">
        <f t="shared" ref="BP212:BP218" si="4241">((BO212+BQ212)/BM212)</f>
        <v>#DIV/0!</v>
      </c>
      <c r="BQ212" s="34"/>
      <c r="BR212" s="35" t="e">
        <f t="shared" ref="BR212:BR218" si="4242">BQ212/(BO212+BQ212)</f>
        <v>#DIV/0!</v>
      </c>
      <c r="BS212" s="36"/>
      <c r="BT212" s="34"/>
      <c r="BU212" s="34"/>
      <c r="BV212" s="37"/>
      <c r="BW212" s="33"/>
      <c r="BX212" s="34"/>
      <c r="BY212" s="34">
        <f t="shared" ref="BY212:BZ212" si="4243">BY209-BW212</f>
        <v>0</v>
      </c>
      <c r="BZ212" s="34">
        <f t="shared" si="4243"/>
        <v>0</v>
      </c>
      <c r="CA212" s="34"/>
      <c r="CB212" s="35" t="e">
        <f t="shared" ref="CB212:CB218" si="4244">((CA212+CC212)/BY212)</f>
        <v>#DIV/0!</v>
      </c>
      <c r="CC212" s="34"/>
      <c r="CD212" s="35" t="e">
        <f t="shared" ref="CD212:CD218" si="4245">CC212/(CA212+CC212)</f>
        <v>#DIV/0!</v>
      </c>
      <c r="CE212" s="36"/>
      <c r="CF212" s="34"/>
      <c r="CG212" s="34"/>
      <c r="CH212" s="37"/>
      <c r="CI212" s="33"/>
      <c r="CJ212" s="34"/>
      <c r="CK212" s="34">
        <f t="shared" ref="CK212:CL212" si="4246">CK209-CI212</f>
        <v>0</v>
      </c>
      <c r="CL212" s="34">
        <f t="shared" si="4246"/>
        <v>0</v>
      </c>
      <c r="CM212" s="34"/>
      <c r="CN212" s="35" t="e">
        <f t="shared" ref="CN212:CN218" si="4247">((CM212+CO212)/CK212)</f>
        <v>#DIV/0!</v>
      </c>
      <c r="CO212" s="34"/>
      <c r="CP212" s="35" t="e">
        <f t="shared" ref="CP212:CP218" si="4248">CO212/(CM212+CO212)</f>
        <v>#DIV/0!</v>
      </c>
      <c r="CQ212" s="36"/>
      <c r="CR212" s="34"/>
      <c r="CS212" s="34"/>
      <c r="CT212" s="37"/>
      <c r="CU212" s="33"/>
      <c r="CV212" s="34"/>
      <c r="CW212" s="34">
        <f t="shared" ref="CW212:CX212" si="4249">CW209-CU212</f>
        <v>0</v>
      </c>
      <c r="CX212" s="34">
        <f t="shared" si="4249"/>
        <v>0</v>
      </c>
      <c r="CY212" s="34"/>
      <c r="CZ212" s="35" t="e">
        <f t="shared" ref="CZ212:CZ218" si="4250">((CY212+DA212)/CW212)</f>
        <v>#DIV/0!</v>
      </c>
      <c r="DA212" s="34"/>
      <c r="DB212" s="35" t="e">
        <f t="shared" ref="DB212:DB218" si="4251">DA212/(CY212+DA212)</f>
        <v>#DIV/0!</v>
      </c>
      <c r="DC212" s="36"/>
      <c r="DD212" s="34"/>
      <c r="DE212" s="34"/>
      <c r="DF212" s="37"/>
      <c r="DG212" s="33"/>
      <c r="DH212" s="34"/>
      <c r="DI212" s="34">
        <f t="shared" ref="DI212:DJ212" si="4252">DI209-DG212</f>
        <v>0</v>
      </c>
      <c r="DJ212" s="34">
        <f t="shared" si="4252"/>
        <v>0</v>
      </c>
      <c r="DK212" s="34"/>
      <c r="DL212" s="35" t="e">
        <f t="shared" ref="DL212:DL218" si="4253">((DK212+DM212)/DI212)</f>
        <v>#DIV/0!</v>
      </c>
      <c r="DM212" s="34"/>
      <c r="DN212" s="35" t="e">
        <f t="shared" ref="DN212:DN218" si="4254">DM212/(DK212+DM212)</f>
        <v>#DIV/0!</v>
      </c>
      <c r="DO212" s="36"/>
      <c r="DP212" s="34"/>
      <c r="DQ212" s="34"/>
      <c r="DR212" s="37"/>
      <c r="DS212" s="33"/>
      <c r="DT212" s="34"/>
      <c r="DU212" s="34">
        <f t="shared" ref="DU212:DV212" si="4255">DU209-DS212</f>
        <v>0</v>
      </c>
      <c r="DV212" s="34">
        <f t="shared" si="4255"/>
        <v>0</v>
      </c>
      <c r="DW212" s="34"/>
      <c r="DX212" s="35" t="e">
        <f t="shared" ref="DX212:DX218" si="4256">((DW212+DY212)/DU212)</f>
        <v>#DIV/0!</v>
      </c>
      <c r="DY212" s="34"/>
      <c r="DZ212" s="35" t="e">
        <f t="shared" ref="DZ212:DZ218" si="4257">DY212/(DW212+DY212)</f>
        <v>#DIV/0!</v>
      </c>
      <c r="EA212" s="36"/>
      <c r="EB212" s="34"/>
      <c r="EC212" s="34"/>
      <c r="ED212" s="37"/>
      <c r="EE212" s="33"/>
      <c r="EF212" s="34"/>
      <c r="EG212" s="34">
        <f t="shared" ref="EG212:EH212" si="4258">EG209-EE212</f>
        <v>0</v>
      </c>
      <c r="EH212" s="34">
        <f t="shared" si="4258"/>
        <v>0</v>
      </c>
      <c r="EI212" s="34"/>
      <c r="EJ212" s="35" t="e">
        <f t="shared" ref="EJ212:EJ218" si="4259">((EI212+EK212)/EG212)</f>
        <v>#DIV/0!</v>
      </c>
      <c r="EK212" s="34"/>
      <c r="EL212" s="35" t="e">
        <f t="shared" ref="EL212:EL218" si="4260">EK212/(EI212+EK212)</f>
        <v>#DIV/0!</v>
      </c>
      <c r="EM212" s="36"/>
      <c r="EN212" s="34"/>
      <c r="EO212" s="34"/>
      <c r="EP212" s="37"/>
      <c r="EQ212" s="33"/>
      <c r="ER212" s="34"/>
      <c r="ES212" s="34">
        <f t="shared" ref="ES212:ET212" si="4261">ES209-EQ212</f>
        <v>0</v>
      </c>
      <c r="ET212" s="34">
        <f t="shared" si="4261"/>
        <v>0</v>
      </c>
      <c r="EU212" s="34"/>
      <c r="EV212" s="35" t="e">
        <f t="shared" ref="EV212:EV218" si="4262">((EU212+EW212)/ES212)</f>
        <v>#DIV/0!</v>
      </c>
      <c r="EW212" s="34"/>
      <c r="EX212" s="35" t="e">
        <f t="shared" ref="EX212:EX218" si="4263">EW212/(EU212+EW212)</f>
        <v>#DIV/0!</v>
      </c>
      <c r="EY212" s="36"/>
      <c r="EZ212" s="34"/>
      <c r="FA212" s="34"/>
      <c r="FB212" s="37"/>
      <c r="FC212" s="33"/>
      <c r="FD212" s="34"/>
      <c r="FE212" s="34">
        <f t="shared" ref="FE212:FF212" si="4264">FE209-FC212</f>
        <v>0</v>
      </c>
      <c r="FF212" s="34">
        <f t="shared" si="4264"/>
        <v>0</v>
      </c>
      <c r="FG212" s="34"/>
      <c r="FH212" s="35" t="e">
        <f t="shared" ref="FH212:FH218" si="4265">((FG212+FI212)/FE212)</f>
        <v>#DIV/0!</v>
      </c>
      <c r="FI212" s="34"/>
      <c r="FJ212" s="35" t="e">
        <f t="shared" ref="FJ212:FJ218" si="4266">FI212/(FG212+FI212)</f>
        <v>#DIV/0!</v>
      </c>
      <c r="FK212" s="36"/>
      <c r="FL212" s="34"/>
      <c r="FM212" s="34"/>
      <c r="FN212" s="37"/>
      <c r="FO212" s="33"/>
      <c r="FP212" s="34"/>
      <c r="FQ212" s="34">
        <f t="shared" ref="FQ212:FR212" si="4267">FQ209-FO212</f>
        <v>0</v>
      </c>
      <c r="FR212" s="34">
        <f t="shared" si="4267"/>
        <v>0</v>
      </c>
      <c r="FS212" s="34"/>
      <c r="FT212" s="35" t="e">
        <f t="shared" ref="FT212:FT218" si="4268">((FS212+FU212)/FQ212)</f>
        <v>#DIV/0!</v>
      </c>
      <c r="FU212" s="34"/>
      <c r="FV212" s="35" t="e">
        <f t="shared" ref="FV212:FV218" si="4269">FU212/(FS212+FU212)</f>
        <v>#DIV/0!</v>
      </c>
      <c r="FW212" s="36"/>
      <c r="FX212" s="34"/>
      <c r="FY212" s="34"/>
      <c r="FZ212" s="37"/>
      <c r="GA212" s="33"/>
      <c r="GB212" s="34"/>
      <c r="GC212" s="34">
        <f t="shared" ref="GC212:GD212" si="4270">GC209-GA212</f>
        <v>0</v>
      </c>
      <c r="GD212" s="34">
        <f t="shared" si="4270"/>
        <v>0</v>
      </c>
      <c r="GE212" s="34"/>
      <c r="GF212" s="35" t="e">
        <f t="shared" ref="GF212:GF218" si="4271">((GE212+GG212)/GC212)</f>
        <v>#DIV/0!</v>
      </c>
      <c r="GG212" s="34"/>
      <c r="GH212" s="35" t="e">
        <f t="shared" ref="GH212:GH218" si="4272">GG212/(GE212+GG212)</f>
        <v>#DIV/0!</v>
      </c>
      <c r="GI212" s="36"/>
      <c r="GJ212" s="34"/>
      <c r="GK212" s="34"/>
      <c r="GL212" s="37"/>
      <c r="GM212" s="33"/>
      <c r="GN212" s="34"/>
      <c r="GO212" s="34">
        <f t="shared" ref="GO212:GP212" si="4273">GO209-GM212</f>
        <v>0</v>
      </c>
      <c r="GP212" s="34">
        <f t="shared" si="4273"/>
        <v>0</v>
      </c>
      <c r="GQ212" s="34"/>
      <c r="GR212" s="35" t="e">
        <f t="shared" ref="GR212:GR218" si="4274">((GQ212+GS212)/GO212)</f>
        <v>#DIV/0!</v>
      </c>
      <c r="GS212" s="34"/>
      <c r="GT212" s="35" t="e">
        <f t="shared" ref="GT212:GT218" si="4275">GS212/(GQ212+GS212)</f>
        <v>#DIV/0!</v>
      </c>
      <c r="GU212" s="36"/>
      <c r="GV212" s="34"/>
      <c r="GW212" s="34"/>
      <c r="GX212" s="37"/>
      <c r="GY212" s="33"/>
      <c r="GZ212" s="34"/>
      <c r="HA212" s="34">
        <f t="shared" ref="HA212:HB212" si="4276">HA209-GY212</f>
        <v>0</v>
      </c>
      <c r="HB212" s="34">
        <f t="shared" si="4276"/>
        <v>0</v>
      </c>
      <c r="HC212" s="34"/>
      <c r="HD212" s="35" t="e">
        <f t="shared" ref="HD212:HD218" si="4277">((HC212+HE212)/HA212)</f>
        <v>#DIV/0!</v>
      </c>
      <c r="HE212" s="34"/>
      <c r="HF212" s="35" t="e">
        <f t="shared" ref="HF212:HF218" si="4278">HE212/(HC212+HE212)</f>
        <v>#DIV/0!</v>
      </c>
      <c r="HG212" s="36"/>
      <c r="HH212" s="34"/>
      <c r="HI212" s="34"/>
      <c r="HJ212" s="37"/>
      <c r="HK212" s="33">
        <f t="shared" ref="HK212:HN219" si="4279">+C212+O212+AA212+AM212+AY212+BK212+BW212+CI212+CU212+DG212+DS212+EE212+EQ212+FC212+FO212+GA212+GM212+GY212</f>
        <v>1</v>
      </c>
      <c r="HL212" s="34">
        <f t="shared" si="4279"/>
        <v>0</v>
      </c>
      <c r="HM212" s="34">
        <f t="shared" si="4279"/>
        <v>3133</v>
      </c>
      <c r="HN212" s="34">
        <f t="shared" si="4279"/>
        <v>237</v>
      </c>
      <c r="HO212" s="34">
        <f t="shared" ref="HO212:HO219" si="4280">+G212+S212+AE212+AQ212+BC212+BO212+CA212+CM212+CY212+DK212+DW212+EI212+EU212+FG212+FS212+GE212+GQ212+HC212+I212+U212+AG212+AS212+BE212+BQ212+CC212+CO212+DA212+DM212+DY212+EK212+EW212+FI212+FU212+GG212+GS212+HE212</f>
        <v>1187</v>
      </c>
      <c r="HP212" s="214">
        <f t="shared" ref="HP212:HP213" si="4281">+(HO212)/HM212</f>
        <v>0.37887009256303861</v>
      </c>
      <c r="HQ212" s="48">
        <f t="shared" ref="HQ212:HQ219" si="4282">+I212+U212+AG212+AS212+BE212+BQ212+CC212+CO212+DA212+DM212+DY212+EK212+EW212+FI212+FU212+GG212+GS212+HE212</f>
        <v>89</v>
      </c>
      <c r="HR212" s="35">
        <f>+(HQ212/(HO212))</f>
        <v>7.4978938500421227E-2</v>
      </c>
      <c r="HS212" s="49">
        <v>71</v>
      </c>
      <c r="HT212" s="50">
        <v>1058</v>
      </c>
      <c r="HU212" s="49">
        <f t="shared" ref="HU212:HU218" si="4283">+HT212/HO212*100</f>
        <v>89.132266217354669</v>
      </c>
      <c r="HV212" s="48"/>
      <c r="HW212" s="37"/>
    </row>
    <row r="213" spans="1:231" ht="18.75" x14ac:dyDescent="0.25">
      <c r="A213" s="226"/>
      <c r="B213" s="41">
        <f t="shared" si="3748"/>
        <v>44590</v>
      </c>
      <c r="C213" s="10"/>
      <c r="D213" s="11"/>
      <c r="E213" s="74">
        <f t="shared" ref="E213:F217" si="4284">E212-C213</f>
        <v>757</v>
      </c>
      <c r="F213" s="74">
        <f t="shared" si="4284"/>
        <v>57</v>
      </c>
      <c r="G213" s="11">
        <v>294</v>
      </c>
      <c r="H213" s="12">
        <f t="shared" si="4227"/>
        <v>0.41611624834874505</v>
      </c>
      <c r="I213" s="11">
        <v>21</v>
      </c>
      <c r="J213" s="12">
        <f t="shared" ref="J213:J218" si="4285">I213/(G213+I213)</f>
        <v>6.6666666666666666E-2</v>
      </c>
      <c r="K213" s="13"/>
      <c r="L213" s="11"/>
      <c r="M213" s="11"/>
      <c r="N213" s="14"/>
      <c r="O213" s="10"/>
      <c r="P213" s="11"/>
      <c r="Q213" s="74">
        <f t="shared" ref="Q213:R218" si="4286">Q212-O213</f>
        <v>771</v>
      </c>
      <c r="R213" s="74">
        <f t="shared" si="4286"/>
        <v>59</v>
      </c>
      <c r="S213" s="11">
        <v>277</v>
      </c>
      <c r="T213" s="12">
        <f t="shared" si="4229"/>
        <v>0.38651102464332038</v>
      </c>
      <c r="U213" s="11">
        <v>21</v>
      </c>
      <c r="V213" s="12">
        <f t="shared" si="4230"/>
        <v>7.0469798657718116E-2</v>
      </c>
      <c r="W213" s="13"/>
      <c r="X213" s="11"/>
      <c r="Y213" s="11"/>
      <c r="Z213" s="14"/>
      <c r="AA213" s="10"/>
      <c r="AB213" s="11"/>
      <c r="AC213" s="74">
        <f t="shared" ref="AC213:AD218" si="4287">AC212-AA213</f>
        <v>86</v>
      </c>
      <c r="AD213" s="74">
        <f t="shared" si="4287"/>
        <v>6</v>
      </c>
      <c r="AE213" s="11">
        <v>21</v>
      </c>
      <c r="AF213" s="12">
        <f t="shared" si="4232"/>
        <v>0.2558139534883721</v>
      </c>
      <c r="AG213" s="11">
        <v>1</v>
      </c>
      <c r="AH213" s="12">
        <f t="shared" si="4233"/>
        <v>4.5454545454545456E-2</v>
      </c>
      <c r="AI213" s="13"/>
      <c r="AJ213" s="11"/>
      <c r="AK213" s="11"/>
      <c r="AL213" s="14"/>
      <c r="AM213" s="10">
        <v>1</v>
      </c>
      <c r="AN213" s="11"/>
      <c r="AO213" s="74">
        <f t="shared" ref="AO213:AP218" si="4288">AO212-AM213</f>
        <v>762</v>
      </c>
      <c r="AP213" s="74">
        <f t="shared" si="4288"/>
        <v>58</v>
      </c>
      <c r="AQ213" s="11">
        <v>275</v>
      </c>
      <c r="AR213" s="12">
        <f t="shared" si="4235"/>
        <v>0.38976377952755903</v>
      </c>
      <c r="AS213" s="11">
        <v>22</v>
      </c>
      <c r="AT213" s="12">
        <f t="shared" si="4236"/>
        <v>7.407407407407407E-2</v>
      </c>
      <c r="AU213" s="13"/>
      <c r="AV213" s="11"/>
      <c r="AW213" s="11"/>
      <c r="AX213" s="14"/>
      <c r="AY213" s="10"/>
      <c r="AZ213" s="11"/>
      <c r="BA213" s="74">
        <f t="shared" ref="BA213:BB218" si="4289">BA212-AY213</f>
        <v>756</v>
      </c>
      <c r="BB213" s="74">
        <f t="shared" si="4289"/>
        <v>57</v>
      </c>
      <c r="BC213" s="11">
        <v>241</v>
      </c>
      <c r="BD213" s="12">
        <f t="shared" si="4238"/>
        <v>0.3611111111111111</v>
      </c>
      <c r="BE213" s="11">
        <v>32</v>
      </c>
      <c r="BF213" s="12">
        <f t="shared" si="4239"/>
        <v>0.11721611721611722</v>
      </c>
      <c r="BG213" s="13"/>
      <c r="BH213" s="11"/>
      <c r="BI213" s="11"/>
      <c r="BJ213" s="14"/>
      <c r="BK213" s="10"/>
      <c r="BL213" s="11"/>
      <c r="BM213" s="74">
        <f t="shared" ref="BM213:BN218" si="4290">BM212-BK213</f>
        <v>0</v>
      </c>
      <c r="BN213" s="74">
        <f t="shared" si="4290"/>
        <v>0</v>
      </c>
      <c r="BO213" s="11"/>
      <c r="BP213" s="12" t="e">
        <f t="shared" si="4241"/>
        <v>#DIV/0!</v>
      </c>
      <c r="BQ213" s="11"/>
      <c r="BR213" s="12" t="e">
        <f t="shared" si="4242"/>
        <v>#DIV/0!</v>
      </c>
      <c r="BS213" s="13"/>
      <c r="BT213" s="11"/>
      <c r="BU213" s="11"/>
      <c r="BV213" s="14"/>
      <c r="BW213" s="10"/>
      <c r="BX213" s="11"/>
      <c r="BY213" s="74">
        <f t="shared" ref="BY213:BZ218" si="4291">BY212-BW213</f>
        <v>0</v>
      </c>
      <c r="BZ213" s="74">
        <f t="shared" si="4291"/>
        <v>0</v>
      </c>
      <c r="CA213" s="11"/>
      <c r="CB213" s="12" t="e">
        <f t="shared" si="4244"/>
        <v>#DIV/0!</v>
      </c>
      <c r="CC213" s="11"/>
      <c r="CD213" s="12" t="e">
        <f t="shared" si="4245"/>
        <v>#DIV/0!</v>
      </c>
      <c r="CE213" s="13"/>
      <c r="CF213" s="11"/>
      <c r="CG213" s="11"/>
      <c r="CH213" s="14"/>
      <c r="CI213" s="10"/>
      <c r="CJ213" s="11"/>
      <c r="CK213" s="74">
        <f t="shared" ref="CK213:CL218" si="4292">CK212-CI213</f>
        <v>0</v>
      </c>
      <c r="CL213" s="74">
        <f t="shared" si="4292"/>
        <v>0</v>
      </c>
      <c r="CM213" s="11"/>
      <c r="CN213" s="12" t="e">
        <f t="shared" si="4247"/>
        <v>#DIV/0!</v>
      </c>
      <c r="CO213" s="11"/>
      <c r="CP213" s="12" t="e">
        <f t="shared" si="4248"/>
        <v>#DIV/0!</v>
      </c>
      <c r="CQ213" s="13"/>
      <c r="CR213" s="11"/>
      <c r="CS213" s="11"/>
      <c r="CT213" s="14"/>
      <c r="CU213" s="10"/>
      <c r="CV213" s="11"/>
      <c r="CW213" s="74">
        <f t="shared" ref="CW213:CX218" si="4293">CW212-CU213</f>
        <v>0</v>
      </c>
      <c r="CX213" s="74">
        <f t="shared" si="4293"/>
        <v>0</v>
      </c>
      <c r="CY213" s="11"/>
      <c r="CZ213" s="12" t="e">
        <f t="shared" si="4250"/>
        <v>#DIV/0!</v>
      </c>
      <c r="DA213" s="11"/>
      <c r="DB213" s="12" t="e">
        <f t="shared" si="4251"/>
        <v>#DIV/0!</v>
      </c>
      <c r="DC213" s="13"/>
      <c r="DD213" s="11"/>
      <c r="DE213" s="11"/>
      <c r="DF213" s="14"/>
      <c r="DG213" s="10"/>
      <c r="DH213" s="11"/>
      <c r="DI213" s="74">
        <f t="shared" ref="DI213:DJ218" si="4294">DI212-DG213</f>
        <v>0</v>
      </c>
      <c r="DJ213" s="74">
        <f t="shared" si="4294"/>
        <v>0</v>
      </c>
      <c r="DK213" s="11"/>
      <c r="DL213" s="12" t="e">
        <f t="shared" si="4253"/>
        <v>#DIV/0!</v>
      </c>
      <c r="DM213" s="11"/>
      <c r="DN213" s="12" t="e">
        <f t="shared" si="4254"/>
        <v>#DIV/0!</v>
      </c>
      <c r="DO213" s="13"/>
      <c r="DP213" s="11"/>
      <c r="DQ213" s="11"/>
      <c r="DR213" s="14"/>
      <c r="DS213" s="10"/>
      <c r="DT213" s="11"/>
      <c r="DU213" s="74">
        <f t="shared" ref="DU213:DV218" si="4295">DU212-DS213</f>
        <v>0</v>
      </c>
      <c r="DV213" s="74">
        <f t="shared" si="4295"/>
        <v>0</v>
      </c>
      <c r="DW213" s="11"/>
      <c r="DX213" s="12" t="e">
        <f t="shared" si="4256"/>
        <v>#DIV/0!</v>
      </c>
      <c r="DY213" s="11"/>
      <c r="DZ213" s="12" t="e">
        <f t="shared" si="4257"/>
        <v>#DIV/0!</v>
      </c>
      <c r="EA213" s="13"/>
      <c r="EB213" s="11"/>
      <c r="EC213" s="11"/>
      <c r="ED213" s="14"/>
      <c r="EE213" s="10"/>
      <c r="EF213" s="11"/>
      <c r="EG213" s="74">
        <f t="shared" ref="EG213:EH218" si="4296">EG212-EE213</f>
        <v>0</v>
      </c>
      <c r="EH213" s="74">
        <f t="shared" si="4296"/>
        <v>0</v>
      </c>
      <c r="EI213" s="11"/>
      <c r="EJ213" s="12" t="e">
        <f t="shared" si="4259"/>
        <v>#DIV/0!</v>
      </c>
      <c r="EK213" s="11"/>
      <c r="EL213" s="12" t="e">
        <f t="shared" si="4260"/>
        <v>#DIV/0!</v>
      </c>
      <c r="EM213" s="13"/>
      <c r="EN213" s="11"/>
      <c r="EO213" s="11"/>
      <c r="EP213" s="14"/>
      <c r="EQ213" s="10"/>
      <c r="ER213" s="11"/>
      <c r="ES213" s="74">
        <f t="shared" ref="ES213:ET218" si="4297">ES212-EQ213</f>
        <v>0</v>
      </c>
      <c r="ET213" s="74">
        <f t="shared" si="4297"/>
        <v>0</v>
      </c>
      <c r="EU213" s="11"/>
      <c r="EV213" s="12" t="e">
        <f t="shared" si="4262"/>
        <v>#DIV/0!</v>
      </c>
      <c r="EW213" s="11"/>
      <c r="EX213" s="12" t="e">
        <f t="shared" si="4263"/>
        <v>#DIV/0!</v>
      </c>
      <c r="EY213" s="13"/>
      <c r="EZ213" s="11"/>
      <c r="FA213" s="11"/>
      <c r="FB213" s="14"/>
      <c r="FC213" s="10"/>
      <c r="FD213" s="11"/>
      <c r="FE213" s="74">
        <f t="shared" ref="FE213:FF218" si="4298">FE212-FC213</f>
        <v>0</v>
      </c>
      <c r="FF213" s="74">
        <f t="shared" si="4298"/>
        <v>0</v>
      </c>
      <c r="FG213" s="11"/>
      <c r="FH213" s="12" t="e">
        <f t="shared" si="4265"/>
        <v>#DIV/0!</v>
      </c>
      <c r="FI213" s="11"/>
      <c r="FJ213" s="12" t="e">
        <f t="shared" si="4266"/>
        <v>#DIV/0!</v>
      </c>
      <c r="FK213" s="13"/>
      <c r="FL213" s="11"/>
      <c r="FM213" s="11"/>
      <c r="FN213" s="14"/>
      <c r="FO213" s="10"/>
      <c r="FP213" s="11"/>
      <c r="FQ213" s="74">
        <f t="shared" ref="FQ213:FR218" si="4299">FQ212-FO213</f>
        <v>0</v>
      </c>
      <c r="FR213" s="74">
        <f t="shared" si="4299"/>
        <v>0</v>
      </c>
      <c r="FS213" s="11"/>
      <c r="FT213" s="12" t="e">
        <f t="shared" si="4268"/>
        <v>#DIV/0!</v>
      </c>
      <c r="FU213" s="11"/>
      <c r="FV213" s="12" t="e">
        <f t="shared" si="4269"/>
        <v>#DIV/0!</v>
      </c>
      <c r="FW213" s="13"/>
      <c r="FX213" s="11"/>
      <c r="FY213" s="11"/>
      <c r="FZ213" s="14"/>
      <c r="GA213" s="10"/>
      <c r="GB213" s="11"/>
      <c r="GC213" s="74">
        <f t="shared" ref="GC213:GD218" si="4300">GC212-GA213</f>
        <v>0</v>
      </c>
      <c r="GD213" s="74">
        <f t="shared" si="4300"/>
        <v>0</v>
      </c>
      <c r="GE213" s="11"/>
      <c r="GF213" s="12" t="e">
        <f t="shared" si="4271"/>
        <v>#DIV/0!</v>
      </c>
      <c r="GG213" s="11"/>
      <c r="GH213" s="12" t="e">
        <f t="shared" si="4272"/>
        <v>#DIV/0!</v>
      </c>
      <c r="GI213" s="13"/>
      <c r="GJ213" s="11"/>
      <c r="GK213" s="11"/>
      <c r="GL213" s="14"/>
      <c r="GM213" s="10"/>
      <c r="GN213" s="11"/>
      <c r="GO213" s="74">
        <f t="shared" ref="GO213:GP218" si="4301">GO212-GM213</f>
        <v>0</v>
      </c>
      <c r="GP213" s="74">
        <f t="shared" si="4301"/>
        <v>0</v>
      </c>
      <c r="GQ213" s="11"/>
      <c r="GR213" s="12" t="e">
        <f t="shared" si="4274"/>
        <v>#DIV/0!</v>
      </c>
      <c r="GS213" s="11"/>
      <c r="GT213" s="12" t="e">
        <f t="shared" si="4275"/>
        <v>#DIV/0!</v>
      </c>
      <c r="GU213" s="13"/>
      <c r="GV213" s="11"/>
      <c r="GW213" s="11"/>
      <c r="GX213" s="14"/>
      <c r="GY213" s="10"/>
      <c r="GZ213" s="11"/>
      <c r="HA213" s="74">
        <f t="shared" ref="HA213:HB218" si="4302">HA212-GY213</f>
        <v>0</v>
      </c>
      <c r="HB213" s="74">
        <f t="shared" si="4302"/>
        <v>0</v>
      </c>
      <c r="HC213" s="11"/>
      <c r="HD213" s="12" t="e">
        <f t="shared" si="4277"/>
        <v>#DIV/0!</v>
      </c>
      <c r="HE213" s="11"/>
      <c r="HF213" s="12" t="e">
        <f t="shared" si="4278"/>
        <v>#DIV/0!</v>
      </c>
      <c r="HG213" s="13"/>
      <c r="HH213" s="11"/>
      <c r="HI213" s="11"/>
      <c r="HJ213" s="14"/>
      <c r="HK213" s="10">
        <f t="shared" si="4279"/>
        <v>1</v>
      </c>
      <c r="HL213" s="11">
        <f t="shared" si="4279"/>
        <v>0</v>
      </c>
      <c r="HM213" s="11">
        <f t="shared" si="4279"/>
        <v>3132</v>
      </c>
      <c r="HN213" s="11">
        <f t="shared" si="4279"/>
        <v>237</v>
      </c>
      <c r="HO213" s="11">
        <f t="shared" si="4280"/>
        <v>1205</v>
      </c>
      <c r="HP213" s="215">
        <f t="shared" si="4281"/>
        <v>0.38473818646232438</v>
      </c>
      <c r="HQ213" s="15">
        <f t="shared" si="4282"/>
        <v>97</v>
      </c>
      <c r="HR213" s="12">
        <f t="shared" ref="HR213:HR219" si="4303">+(HQ213/(HO213))</f>
        <v>8.0497925311203325E-2</v>
      </c>
      <c r="HS213" s="16">
        <v>71.099999999999994</v>
      </c>
      <c r="HT213" s="17">
        <v>1053</v>
      </c>
      <c r="HU213" s="16">
        <f t="shared" si="4283"/>
        <v>87.385892116182575</v>
      </c>
      <c r="HV213" s="15"/>
      <c r="HW213" s="14"/>
    </row>
    <row r="214" spans="1:231" ht="18.75" x14ac:dyDescent="0.25">
      <c r="A214" s="226"/>
      <c r="B214" s="41">
        <f t="shared" si="3748"/>
        <v>44591</v>
      </c>
      <c r="C214" s="10"/>
      <c r="D214" s="11"/>
      <c r="E214" s="74">
        <f t="shared" si="4284"/>
        <v>757</v>
      </c>
      <c r="F214" s="74">
        <f t="shared" si="4284"/>
        <v>57</v>
      </c>
      <c r="G214" s="11">
        <v>280</v>
      </c>
      <c r="H214" s="12">
        <f t="shared" si="4227"/>
        <v>0.39894319682959051</v>
      </c>
      <c r="I214" s="11">
        <v>22</v>
      </c>
      <c r="J214" s="12">
        <f t="shared" si="4285"/>
        <v>7.2847682119205295E-2</v>
      </c>
      <c r="K214" s="13"/>
      <c r="L214" s="11"/>
      <c r="M214" s="11"/>
      <c r="N214" s="14"/>
      <c r="O214" s="10"/>
      <c r="P214" s="11"/>
      <c r="Q214" s="74">
        <f t="shared" si="4286"/>
        <v>771</v>
      </c>
      <c r="R214" s="74">
        <f t="shared" si="4286"/>
        <v>59</v>
      </c>
      <c r="S214" s="11">
        <v>272</v>
      </c>
      <c r="T214" s="12">
        <f t="shared" si="4229"/>
        <v>0.38132295719844356</v>
      </c>
      <c r="U214" s="11">
        <v>22</v>
      </c>
      <c r="V214" s="12">
        <f t="shared" si="4230"/>
        <v>7.4829931972789115E-2</v>
      </c>
      <c r="W214" s="13"/>
      <c r="X214" s="11"/>
      <c r="Y214" s="11"/>
      <c r="Z214" s="14"/>
      <c r="AA214" s="10"/>
      <c r="AB214" s="11"/>
      <c r="AC214" s="74">
        <f t="shared" si="4287"/>
        <v>86</v>
      </c>
      <c r="AD214" s="74">
        <f t="shared" si="4287"/>
        <v>6</v>
      </c>
      <c r="AE214" s="11">
        <v>23</v>
      </c>
      <c r="AF214" s="12">
        <f t="shared" si="4232"/>
        <v>0.26744186046511625</v>
      </c>
      <c r="AG214" s="11">
        <v>0</v>
      </c>
      <c r="AH214" s="12">
        <f t="shared" si="4233"/>
        <v>0</v>
      </c>
      <c r="AI214" s="13"/>
      <c r="AJ214" s="11"/>
      <c r="AK214" s="11"/>
      <c r="AL214" s="14"/>
      <c r="AM214" s="10"/>
      <c r="AN214" s="11"/>
      <c r="AO214" s="74">
        <f t="shared" si="4288"/>
        <v>762</v>
      </c>
      <c r="AP214" s="74">
        <f t="shared" si="4288"/>
        <v>58</v>
      </c>
      <c r="AQ214" s="11">
        <v>267</v>
      </c>
      <c r="AR214" s="12">
        <f t="shared" si="4235"/>
        <v>0.37926509186351703</v>
      </c>
      <c r="AS214" s="11">
        <v>22</v>
      </c>
      <c r="AT214" s="12">
        <f t="shared" si="4236"/>
        <v>7.6124567474048443E-2</v>
      </c>
      <c r="AU214" s="13"/>
      <c r="AV214" s="11"/>
      <c r="AW214" s="11"/>
      <c r="AX214" s="14"/>
      <c r="AY214" s="10"/>
      <c r="AZ214" s="11"/>
      <c r="BA214" s="74">
        <f t="shared" si="4289"/>
        <v>756</v>
      </c>
      <c r="BB214" s="74">
        <f t="shared" si="4289"/>
        <v>57</v>
      </c>
      <c r="BC214" s="11">
        <v>248</v>
      </c>
      <c r="BD214" s="12">
        <f t="shared" si="4238"/>
        <v>0.36904761904761907</v>
      </c>
      <c r="BE214" s="11">
        <v>31</v>
      </c>
      <c r="BF214" s="12">
        <f t="shared" si="4239"/>
        <v>0.1111111111111111</v>
      </c>
      <c r="BG214" s="13"/>
      <c r="BH214" s="11"/>
      <c r="BI214" s="11"/>
      <c r="BJ214" s="14"/>
      <c r="BK214" s="10"/>
      <c r="BL214" s="11"/>
      <c r="BM214" s="74">
        <f t="shared" si="4290"/>
        <v>0</v>
      </c>
      <c r="BN214" s="74">
        <f t="shared" si="4290"/>
        <v>0</v>
      </c>
      <c r="BO214" s="11"/>
      <c r="BP214" s="12" t="e">
        <f t="shared" si="4241"/>
        <v>#DIV/0!</v>
      </c>
      <c r="BQ214" s="11"/>
      <c r="BR214" s="12" t="e">
        <f t="shared" si="4242"/>
        <v>#DIV/0!</v>
      </c>
      <c r="BS214" s="13"/>
      <c r="BT214" s="11"/>
      <c r="BU214" s="11"/>
      <c r="BV214" s="14"/>
      <c r="BW214" s="10"/>
      <c r="BX214" s="11"/>
      <c r="BY214" s="74">
        <f t="shared" si="4291"/>
        <v>0</v>
      </c>
      <c r="BZ214" s="74">
        <f t="shared" si="4291"/>
        <v>0</v>
      </c>
      <c r="CA214" s="11"/>
      <c r="CB214" s="12" t="e">
        <f t="shared" si="4244"/>
        <v>#DIV/0!</v>
      </c>
      <c r="CC214" s="11"/>
      <c r="CD214" s="12" t="e">
        <f t="shared" si="4245"/>
        <v>#DIV/0!</v>
      </c>
      <c r="CE214" s="13"/>
      <c r="CF214" s="11"/>
      <c r="CG214" s="11"/>
      <c r="CH214" s="14"/>
      <c r="CI214" s="10"/>
      <c r="CJ214" s="11"/>
      <c r="CK214" s="74">
        <f t="shared" si="4292"/>
        <v>0</v>
      </c>
      <c r="CL214" s="74">
        <f t="shared" si="4292"/>
        <v>0</v>
      </c>
      <c r="CM214" s="11"/>
      <c r="CN214" s="12" t="e">
        <f t="shared" si="4247"/>
        <v>#DIV/0!</v>
      </c>
      <c r="CO214" s="11"/>
      <c r="CP214" s="12" t="e">
        <f t="shared" si="4248"/>
        <v>#DIV/0!</v>
      </c>
      <c r="CQ214" s="13"/>
      <c r="CR214" s="11"/>
      <c r="CS214" s="11"/>
      <c r="CT214" s="14"/>
      <c r="CU214" s="10"/>
      <c r="CV214" s="11"/>
      <c r="CW214" s="74">
        <f t="shared" si="4293"/>
        <v>0</v>
      </c>
      <c r="CX214" s="74">
        <f t="shared" si="4293"/>
        <v>0</v>
      </c>
      <c r="CY214" s="11"/>
      <c r="CZ214" s="12" t="e">
        <f t="shared" si="4250"/>
        <v>#DIV/0!</v>
      </c>
      <c r="DA214" s="11"/>
      <c r="DB214" s="12" t="e">
        <f t="shared" si="4251"/>
        <v>#DIV/0!</v>
      </c>
      <c r="DC214" s="13"/>
      <c r="DD214" s="11"/>
      <c r="DE214" s="11"/>
      <c r="DF214" s="14"/>
      <c r="DG214" s="10"/>
      <c r="DH214" s="11"/>
      <c r="DI214" s="74">
        <f t="shared" si="4294"/>
        <v>0</v>
      </c>
      <c r="DJ214" s="74">
        <f t="shared" si="4294"/>
        <v>0</v>
      </c>
      <c r="DK214" s="11"/>
      <c r="DL214" s="12" t="e">
        <f t="shared" si="4253"/>
        <v>#DIV/0!</v>
      </c>
      <c r="DM214" s="11"/>
      <c r="DN214" s="12" t="e">
        <f t="shared" si="4254"/>
        <v>#DIV/0!</v>
      </c>
      <c r="DO214" s="13"/>
      <c r="DP214" s="11"/>
      <c r="DQ214" s="11"/>
      <c r="DR214" s="14"/>
      <c r="DS214" s="10"/>
      <c r="DT214" s="11"/>
      <c r="DU214" s="74">
        <f t="shared" si="4295"/>
        <v>0</v>
      </c>
      <c r="DV214" s="74">
        <f t="shared" si="4295"/>
        <v>0</v>
      </c>
      <c r="DW214" s="11"/>
      <c r="DX214" s="12" t="e">
        <f t="shared" si="4256"/>
        <v>#DIV/0!</v>
      </c>
      <c r="DY214" s="11"/>
      <c r="DZ214" s="12" t="e">
        <f t="shared" si="4257"/>
        <v>#DIV/0!</v>
      </c>
      <c r="EA214" s="13"/>
      <c r="EB214" s="11"/>
      <c r="EC214" s="11"/>
      <c r="ED214" s="14"/>
      <c r="EE214" s="10"/>
      <c r="EF214" s="11"/>
      <c r="EG214" s="74">
        <f t="shared" si="4296"/>
        <v>0</v>
      </c>
      <c r="EH214" s="74">
        <f t="shared" si="4296"/>
        <v>0</v>
      </c>
      <c r="EI214" s="11"/>
      <c r="EJ214" s="12" t="e">
        <f t="shared" si="4259"/>
        <v>#DIV/0!</v>
      </c>
      <c r="EK214" s="11"/>
      <c r="EL214" s="12" t="e">
        <f t="shared" si="4260"/>
        <v>#DIV/0!</v>
      </c>
      <c r="EM214" s="13"/>
      <c r="EN214" s="11"/>
      <c r="EO214" s="11"/>
      <c r="EP214" s="14"/>
      <c r="EQ214" s="10"/>
      <c r="ER214" s="11"/>
      <c r="ES214" s="74">
        <f t="shared" si="4297"/>
        <v>0</v>
      </c>
      <c r="ET214" s="74">
        <f t="shared" si="4297"/>
        <v>0</v>
      </c>
      <c r="EU214" s="11"/>
      <c r="EV214" s="12" t="e">
        <f t="shared" si="4262"/>
        <v>#DIV/0!</v>
      </c>
      <c r="EW214" s="11"/>
      <c r="EX214" s="12" t="e">
        <f t="shared" si="4263"/>
        <v>#DIV/0!</v>
      </c>
      <c r="EY214" s="13"/>
      <c r="EZ214" s="11"/>
      <c r="FA214" s="11"/>
      <c r="FB214" s="14"/>
      <c r="FC214" s="10"/>
      <c r="FD214" s="11"/>
      <c r="FE214" s="74">
        <f t="shared" si="4298"/>
        <v>0</v>
      </c>
      <c r="FF214" s="74">
        <f t="shared" si="4298"/>
        <v>0</v>
      </c>
      <c r="FG214" s="11"/>
      <c r="FH214" s="12" t="e">
        <f t="shared" si="4265"/>
        <v>#DIV/0!</v>
      </c>
      <c r="FI214" s="11"/>
      <c r="FJ214" s="12" t="e">
        <f t="shared" si="4266"/>
        <v>#DIV/0!</v>
      </c>
      <c r="FK214" s="13"/>
      <c r="FL214" s="11"/>
      <c r="FM214" s="11"/>
      <c r="FN214" s="14"/>
      <c r="FO214" s="10"/>
      <c r="FP214" s="11"/>
      <c r="FQ214" s="74">
        <f t="shared" si="4299"/>
        <v>0</v>
      </c>
      <c r="FR214" s="74">
        <f t="shared" si="4299"/>
        <v>0</v>
      </c>
      <c r="FS214" s="11"/>
      <c r="FT214" s="12" t="e">
        <f t="shared" si="4268"/>
        <v>#DIV/0!</v>
      </c>
      <c r="FU214" s="11"/>
      <c r="FV214" s="12" t="e">
        <f t="shared" si="4269"/>
        <v>#DIV/0!</v>
      </c>
      <c r="FW214" s="13"/>
      <c r="FX214" s="11"/>
      <c r="FY214" s="11"/>
      <c r="FZ214" s="14"/>
      <c r="GA214" s="10"/>
      <c r="GB214" s="11"/>
      <c r="GC214" s="74">
        <f t="shared" si="4300"/>
        <v>0</v>
      </c>
      <c r="GD214" s="74">
        <f t="shared" si="4300"/>
        <v>0</v>
      </c>
      <c r="GE214" s="11"/>
      <c r="GF214" s="12" t="e">
        <f t="shared" si="4271"/>
        <v>#DIV/0!</v>
      </c>
      <c r="GG214" s="11"/>
      <c r="GH214" s="12" t="e">
        <f t="shared" si="4272"/>
        <v>#DIV/0!</v>
      </c>
      <c r="GI214" s="13"/>
      <c r="GJ214" s="11"/>
      <c r="GK214" s="11"/>
      <c r="GL214" s="14"/>
      <c r="GM214" s="10"/>
      <c r="GN214" s="11"/>
      <c r="GO214" s="74">
        <f t="shared" si="4301"/>
        <v>0</v>
      </c>
      <c r="GP214" s="74">
        <f t="shared" si="4301"/>
        <v>0</v>
      </c>
      <c r="GQ214" s="11"/>
      <c r="GR214" s="12" t="e">
        <f t="shared" si="4274"/>
        <v>#DIV/0!</v>
      </c>
      <c r="GS214" s="11"/>
      <c r="GT214" s="12" t="e">
        <f t="shared" si="4275"/>
        <v>#DIV/0!</v>
      </c>
      <c r="GU214" s="13"/>
      <c r="GV214" s="11"/>
      <c r="GW214" s="11"/>
      <c r="GX214" s="14"/>
      <c r="GY214" s="10"/>
      <c r="GZ214" s="11"/>
      <c r="HA214" s="74">
        <f t="shared" si="4302"/>
        <v>0</v>
      </c>
      <c r="HB214" s="74">
        <f t="shared" si="4302"/>
        <v>0</v>
      </c>
      <c r="HC214" s="11"/>
      <c r="HD214" s="12" t="e">
        <f t="shared" si="4277"/>
        <v>#DIV/0!</v>
      </c>
      <c r="HE214" s="11"/>
      <c r="HF214" s="12" t="e">
        <f t="shared" si="4278"/>
        <v>#DIV/0!</v>
      </c>
      <c r="HG214" s="13"/>
      <c r="HH214" s="11"/>
      <c r="HI214" s="11"/>
      <c r="HJ214" s="14"/>
      <c r="HK214" s="10">
        <f t="shared" si="4279"/>
        <v>0</v>
      </c>
      <c r="HL214" s="11">
        <f t="shared" si="4279"/>
        <v>0</v>
      </c>
      <c r="HM214" s="11">
        <f t="shared" si="4279"/>
        <v>3132</v>
      </c>
      <c r="HN214" s="11">
        <f t="shared" si="4279"/>
        <v>237</v>
      </c>
      <c r="HO214" s="11">
        <f t="shared" si="4280"/>
        <v>1187</v>
      </c>
      <c r="HP214" s="215">
        <f>+(HO214)/HM214</f>
        <v>0.37899106002554278</v>
      </c>
      <c r="HQ214" s="15">
        <f t="shared" si="4282"/>
        <v>97</v>
      </c>
      <c r="HR214" s="12">
        <f t="shared" si="4303"/>
        <v>8.1718618365627632E-2</v>
      </c>
      <c r="HS214" s="16">
        <v>71.099999999999994</v>
      </c>
      <c r="HT214" s="17">
        <v>1026</v>
      </c>
      <c r="HU214" s="16">
        <f t="shared" si="4283"/>
        <v>86.436394271272107</v>
      </c>
      <c r="HV214" s="15"/>
      <c r="HW214" s="14"/>
    </row>
    <row r="215" spans="1:231" ht="18.75" x14ac:dyDescent="0.25">
      <c r="A215" s="226"/>
      <c r="B215" s="41">
        <f t="shared" si="3748"/>
        <v>44592</v>
      </c>
      <c r="C215" s="10"/>
      <c r="D215" s="11"/>
      <c r="E215" s="74">
        <f t="shared" si="4284"/>
        <v>757</v>
      </c>
      <c r="F215" s="74">
        <f t="shared" si="4284"/>
        <v>57</v>
      </c>
      <c r="G215" s="11">
        <v>298</v>
      </c>
      <c r="H215" s="12">
        <f t="shared" si="4227"/>
        <v>0.42536327608982827</v>
      </c>
      <c r="I215" s="11">
        <v>24</v>
      </c>
      <c r="J215" s="12">
        <f t="shared" si="4285"/>
        <v>7.4534161490683232E-2</v>
      </c>
      <c r="K215" s="11"/>
      <c r="L215" s="11"/>
      <c r="M215" s="18"/>
      <c r="N215" s="20"/>
      <c r="O215" s="10"/>
      <c r="P215" s="11"/>
      <c r="Q215" s="74">
        <f t="shared" si="4286"/>
        <v>771</v>
      </c>
      <c r="R215" s="74">
        <f t="shared" si="4286"/>
        <v>59</v>
      </c>
      <c r="S215" s="11">
        <v>260</v>
      </c>
      <c r="T215" s="12">
        <f t="shared" si="4229"/>
        <v>0.35538261997405968</v>
      </c>
      <c r="U215" s="11">
        <v>14</v>
      </c>
      <c r="V215" s="12">
        <f t="shared" si="4230"/>
        <v>5.1094890510948905E-2</v>
      </c>
      <c r="W215" s="11"/>
      <c r="X215" s="11"/>
      <c r="Y215" s="18"/>
      <c r="Z215" s="20"/>
      <c r="AA215" s="10"/>
      <c r="AB215" s="11"/>
      <c r="AC215" s="74">
        <f t="shared" si="4287"/>
        <v>86</v>
      </c>
      <c r="AD215" s="74">
        <f t="shared" si="4287"/>
        <v>6</v>
      </c>
      <c r="AE215" s="11">
        <v>13</v>
      </c>
      <c r="AF215" s="12">
        <f t="shared" si="4232"/>
        <v>0.22093023255813954</v>
      </c>
      <c r="AG215" s="11">
        <v>6</v>
      </c>
      <c r="AH215" s="12">
        <f t="shared" si="4233"/>
        <v>0.31578947368421051</v>
      </c>
      <c r="AI215" s="11"/>
      <c r="AJ215" s="11"/>
      <c r="AK215" s="18"/>
      <c r="AL215" s="20"/>
      <c r="AM215" s="10"/>
      <c r="AN215" s="11"/>
      <c r="AO215" s="74">
        <f t="shared" si="4288"/>
        <v>762</v>
      </c>
      <c r="AP215" s="74">
        <f t="shared" si="4288"/>
        <v>58</v>
      </c>
      <c r="AQ215" s="11">
        <v>256</v>
      </c>
      <c r="AR215" s="12">
        <f t="shared" si="4235"/>
        <v>0.38320209973753283</v>
      </c>
      <c r="AS215" s="11">
        <v>36</v>
      </c>
      <c r="AT215" s="12">
        <f t="shared" si="4236"/>
        <v>0.12328767123287671</v>
      </c>
      <c r="AU215" s="11"/>
      <c r="AV215" s="11"/>
      <c r="AW215" s="18"/>
      <c r="AX215" s="20"/>
      <c r="AY215" s="10">
        <v>1</v>
      </c>
      <c r="AZ215" s="11"/>
      <c r="BA215" s="74">
        <f t="shared" si="4289"/>
        <v>755</v>
      </c>
      <c r="BB215" s="74">
        <f t="shared" si="4289"/>
        <v>57</v>
      </c>
      <c r="BC215" s="11">
        <v>266</v>
      </c>
      <c r="BD215" s="12">
        <f t="shared" si="4238"/>
        <v>0.38145695364238413</v>
      </c>
      <c r="BE215" s="11">
        <v>22</v>
      </c>
      <c r="BF215" s="12">
        <f t="shared" si="4239"/>
        <v>7.6388888888888895E-2</v>
      </c>
      <c r="BG215" s="11"/>
      <c r="BH215" s="11"/>
      <c r="BI215" s="18"/>
      <c r="BJ215" s="20"/>
      <c r="BK215" s="10"/>
      <c r="BL215" s="11"/>
      <c r="BM215" s="74">
        <f t="shared" si="4290"/>
        <v>0</v>
      </c>
      <c r="BN215" s="74">
        <f t="shared" si="4290"/>
        <v>0</v>
      </c>
      <c r="BO215" s="11"/>
      <c r="BP215" s="12" t="e">
        <f t="shared" si="4241"/>
        <v>#DIV/0!</v>
      </c>
      <c r="BQ215" s="11"/>
      <c r="BR215" s="12" t="e">
        <f t="shared" si="4242"/>
        <v>#DIV/0!</v>
      </c>
      <c r="BS215" s="11"/>
      <c r="BT215" s="11"/>
      <c r="BU215" s="18"/>
      <c r="BV215" s="20"/>
      <c r="BW215" s="10"/>
      <c r="BX215" s="11"/>
      <c r="BY215" s="74">
        <f t="shared" si="4291"/>
        <v>0</v>
      </c>
      <c r="BZ215" s="74">
        <f t="shared" si="4291"/>
        <v>0</v>
      </c>
      <c r="CA215" s="11"/>
      <c r="CB215" s="12" t="e">
        <f t="shared" si="4244"/>
        <v>#DIV/0!</v>
      </c>
      <c r="CC215" s="11"/>
      <c r="CD215" s="12" t="e">
        <f t="shared" si="4245"/>
        <v>#DIV/0!</v>
      </c>
      <c r="CE215" s="11"/>
      <c r="CF215" s="11"/>
      <c r="CG215" s="18"/>
      <c r="CH215" s="20"/>
      <c r="CI215" s="10"/>
      <c r="CJ215" s="11"/>
      <c r="CK215" s="74">
        <f t="shared" si="4292"/>
        <v>0</v>
      </c>
      <c r="CL215" s="74">
        <f t="shared" si="4292"/>
        <v>0</v>
      </c>
      <c r="CM215" s="11"/>
      <c r="CN215" s="12" t="e">
        <f t="shared" si="4247"/>
        <v>#DIV/0!</v>
      </c>
      <c r="CO215" s="11"/>
      <c r="CP215" s="12" t="e">
        <f t="shared" si="4248"/>
        <v>#DIV/0!</v>
      </c>
      <c r="CQ215" s="11"/>
      <c r="CR215" s="11"/>
      <c r="CS215" s="18"/>
      <c r="CT215" s="20"/>
      <c r="CU215" s="10"/>
      <c r="CV215" s="11"/>
      <c r="CW215" s="74">
        <f t="shared" si="4293"/>
        <v>0</v>
      </c>
      <c r="CX215" s="74">
        <f t="shared" si="4293"/>
        <v>0</v>
      </c>
      <c r="CY215" s="11"/>
      <c r="CZ215" s="12" t="e">
        <f t="shared" si="4250"/>
        <v>#DIV/0!</v>
      </c>
      <c r="DA215" s="11"/>
      <c r="DB215" s="12" t="e">
        <f t="shared" si="4251"/>
        <v>#DIV/0!</v>
      </c>
      <c r="DC215" s="11"/>
      <c r="DD215" s="11"/>
      <c r="DE215" s="18"/>
      <c r="DF215" s="20"/>
      <c r="DG215" s="10"/>
      <c r="DH215" s="11"/>
      <c r="DI215" s="74">
        <f t="shared" si="4294"/>
        <v>0</v>
      </c>
      <c r="DJ215" s="74">
        <f t="shared" si="4294"/>
        <v>0</v>
      </c>
      <c r="DK215" s="11"/>
      <c r="DL215" s="12" t="e">
        <f t="shared" si="4253"/>
        <v>#DIV/0!</v>
      </c>
      <c r="DM215" s="11"/>
      <c r="DN215" s="12" t="e">
        <f t="shared" si="4254"/>
        <v>#DIV/0!</v>
      </c>
      <c r="DO215" s="11"/>
      <c r="DP215" s="11"/>
      <c r="DQ215" s="18"/>
      <c r="DR215" s="20"/>
      <c r="DS215" s="10"/>
      <c r="DT215" s="11"/>
      <c r="DU215" s="74">
        <f t="shared" si="4295"/>
        <v>0</v>
      </c>
      <c r="DV215" s="74">
        <f t="shared" si="4295"/>
        <v>0</v>
      </c>
      <c r="DW215" s="11"/>
      <c r="DX215" s="12" t="e">
        <f t="shared" si="4256"/>
        <v>#DIV/0!</v>
      </c>
      <c r="DY215" s="11"/>
      <c r="DZ215" s="12" t="e">
        <f t="shared" si="4257"/>
        <v>#DIV/0!</v>
      </c>
      <c r="EA215" s="11"/>
      <c r="EB215" s="11"/>
      <c r="EC215" s="18"/>
      <c r="ED215" s="20"/>
      <c r="EE215" s="10"/>
      <c r="EF215" s="11"/>
      <c r="EG215" s="74">
        <f t="shared" si="4296"/>
        <v>0</v>
      </c>
      <c r="EH215" s="74">
        <f t="shared" si="4296"/>
        <v>0</v>
      </c>
      <c r="EI215" s="11"/>
      <c r="EJ215" s="12" t="e">
        <f t="shared" si="4259"/>
        <v>#DIV/0!</v>
      </c>
      <c r="EK215" s="11"/>
      <c r="EL215" s="12" t="e">
        <f t="shared" si="4260"/>
        <v>#DIV/0!</v>
      </c>
      <c r="EM215" s="11"/>
      <c r="EN215" s="11"/>
      <c r="EO215" s="18"/>
      <c r="EP215" s="20"/>
      <c r="EQ215" s="10"/>
      <c r="ER215" s="11"/>
      <c r="ES215" s="74">
        <f t="shared" si="4297"/>
        <v>0</v>
      </c>
      <c r="ET215" s="74">
        <f t="shared" si="4297"/>
        <v>0</v>
      </c>
      <c r="EU215" s="11"/>
      <c r="EV215" s="12" t="e">
        <f t="shared" si="4262"/>
        <v>#DIV/0!</v>
      </c>
      <c r="EW215" s="11"/>
      <c r="EX215" s="12" t="e">
        <f t="shared" si="4263"/>
        <v>#DIV/0!</v>
      </c>
      <c r="EY215" s="11"/>
      <c r="EZ215" s="11"/>
      <c r="FA215" s="18"/>
      <c r="FB215" s="20"/>
      <c r="FC215" s="10"/>
      <c r="FD215" s="11"/>
      <c r="FE215" s="74">
        <f t="shared" si="4298"/>
        <v>0</v>
      </c>
      <c r="FF215" s="74">
        <f t="shared" si="4298"/>
        <v>0</v>
      </c>
      <c r="FG215" s="11"/>
      <c r="FH215" s="12" t="e">
        <f t="shared" si="4265"/>
        <v>#DIV/0!</v>
      </c>
      <c r="FI215" s="11"/>
      <c r="FJ215" s="12" t="e">
        <f t="shared" si="4266"/>
        <v>#DIV/0!</v>
      </c>
      <c r="FK215" s="11"/>
      <c r="FL215" s="11"/>
      <c r="FM215" s="18"/>
      <c r="FN215" s="20"/>
      <c r="FO215" s="10"/>
      <c r="FP215" s="11"/>
      <c r="FQ215" s="74">
        <f t="shared" si="4299"/>
        <v>0</v>
      </c>
      <c r="FR215" s="74">
        <f t="shared" si="4299"/>
        <v>0</v>
      </c>
      <c r="FS215" s="11"/>
      <c r="FT215" s="12" t="e">
        <f t="shared" si="4268"/>
        <v>#DIV/0!</v>
      </c>
      <c r="FU215" s="11"/>
      <c r="FV215" s="12" t="e">
        <f t="shared" si="4269"/>
        <v>#DIV/0!</v>
      </c>
      <c r="FW215" s="11"/>
      <c r="FX215" s="11"/>
      <c r="FY215" s="18"/>
      <c r="FZ215" s="20"/>
      <c r="GA215" s="10"/>
      <c r="GB215" s="11"/>
      <c r="GC215" s="74">
        <f t="shared" si="4300"/>
        <v>0</v>
      </c>
      <c r="GD215" s="74">
        <f t="shared" si="4300"/>
        <v>0</v>
      </c>
      <c r="GE215" s="11"/>
      <c r="GF215" s="12" t="e">
        <f t="shared" si="4271"/>
        <v>#DIV/0!</v>
      </c>
      <c r="GG215" s="11"/>
      <c r="GH215" s="12" t="e">
        <f t="shared" si="4272"/>
        <v>#DIV/0!</v>
      </c>
      <c r="GI215" s="11"/>
      <c r="GJ215" s="11"/>
      <c r="GK215" s="18"/>
      <c r="GL215" s="20"/>
      <c r="GM215" s="10"/>
      <c r="GN215" s="11"/>
      <c r="GO215" s="74">
        <f t="shared" si="4301"/>
        <v>0</v>
      </c>
      <c r="GP215" s="74">
        <f t="shared" si="4301"/>
        <v>0</v>
      </c>
      <c r="GQ215" s="11"/>
      <c r="GR215" s="12" t="e">
        <f t="shared" si="4274"/>
        <v>#DIV/0!</v>
      </c>
      <c r="GS215" s="11"/>
      <c r="GT215" s="12" t="e">
        <f t="shared" si="4275"/>
        <v>#DIV/0!</v>
      </c>
      <c r="GU215" s="11"/>
      <c r="GV215" s="11"/>
      <c r="GW215" s="18"/>
      <c r="GX215" s="20"/>
      <c r="GY215" s="10"/>
      <c r="GZ215" s="11"/>
      <c r="HA215" s="74">
        <f t="shared" si="4302"/>
        <v>0</v>
      </c>
      <c r="HB215" s="74">
        <f t="shared" si="4302"/>
        <v>0</v>
      </c>
      <c r="HC215" s="11"/>
      <c r="HD215" s="12" t="e">
        <f t="shared" si="4277"/>
        <v>#DIV/0!</v>
      </c>
      <c r="HE215" s="11"/>
      <c r="HF215" s="12" t="e">
        <f t="shared" si="4278"/>
        <v>#DIV/0!</v>
      </c>
      <c r="HG215" s="11"/>
      <c r="HH215" s="11"/>
      <c r="HI215" s="18"/>
      <c r="HJ215" s="20"/>
      <c r="HK215" s="10">
        <f t="shared" si="4279"/>
        <v>1</v>
      </c>
      <c r="HL215" s="11">
        <f t="shared" si="4279"/>
        <v>0</v>
      </c>
      <c r="HM215" s="11">
        <f t="shared" si="4279"/>
        <v>3131</v>
      </c>
      <c r="HN215" s="11">
        <f t="shared" si="4279"/>
        <v>237</v>
      </c>
      <c r="HO215" s="11">
        <f t="shared" si="4280"/>
        <v>1195</v>
      </c>
      <c r="HP215" s="215">
        <f t="shared" ref="HP215:HP218" si="4304">+(HO215)/HM215</f>
        <v>0.38166719897796231</v>
      </c>
      <c r="HQ215" s="15">
        <f t="shared" si="4282"/>
        <v>102</v>
      </c>
      <c r="HR215" s="12">
        <f t="shared" si="4303"/>
        <v>8.5355648535564849E-2</v>
      </c>
      <c r="HS215" s="16">
        <v>71.2</v>
      </c>
      <c r="HT215" s="17">
        <v>1029</v>
      </c>
      <c r="HU215" s="16">
        <f t="shared" si="4283"/>
        <v>86.108786610878667</v>
      </c>
      <c r="HV215" s="18"/>
      <c r="HW215" s="20"/>
    </row>
    <row r="216" spans="1:231" ht="18.75" x14ac:dyDescent="0.25">
      <c r="A216" s="226"/>
      <c r="B216" s="41">
        <f t="shared" si="3748"/>
        <v>44593</v>
      </c>
      <c r="C216" s="10"/>
      <c r="D216" s="11"/>
      <c r="E216" s="74">
        <f t="shared" si="4284"/>
        <v>757</v>
      </c>
      <c r="F216" s="74">
        <f t="shared" si="4284"/>
        <v>57</v>
      </c>
      <c r="G216" s="11">
        <v>250</v>
      </c>
      <c r="H216" s="12">
        <f t="shared" si="4227"/>
        <v>0.3619550858652576</v>
      </c>
      <c r="I216" s="11">
        <v>24</v>
      </c>
      <c r="J216" s="12">
        <f t="shared" si="4285"/>
        <v>8.7591240875912413E-2</v>
      </c>
      <c r="K216" s="13"/>
      <c r="L216" s="13"/>
      <c r="M216" s="25">
        <v>4225</v>
      </c>
      <c r="N216" s="38">
        <v>4620</v>
      </c>
      <c r="O216" s="10"/>
      <c r="P216" s="11"/>
      <c r="Q216" s="74">
        <f t="shared" si="4286"/>
        <v>771</v>
      </c>
      <c r="R216" s="74">
        <f t="shared" si="4286"/>
        <v>59</v>
      </c>
      <c r="S216" s="11">
        <v>252</v>
      </c>
      <c r="T216" s="12">
        <f t="shared" si="4229"/>
        <v>0.3670557717250324</v>
      </c>
      <c r="U216" s="11">
        <v>31</v>
      </c>
      <c r="V216" s="12">
        <f t="shared" si="4230"/>
        <v>0.10954063604240283</v>
      </c>
      <c r="W216" s="13"/>
      <c r="X216" s="13"/>
      <c r="Y216" s="25">
        <v>4225</v>
      </c>
      <c r="Z216" s="38">
        <v>4620</v>
      </c>
      <c r="AA216" s="10">
        <v>5</v>
      </c>
      <c r="AB216" s="11"/>
      <c r="AC216" s="74">
        <f t="shared" si="4287"/>
        <v>81</v>
      </c>
      <c r="AD216" s="74">
        <f t="shared" si="4287"/>
        <v>6</v>
      </c>
      <c r="AE216" s="11">
        <v>16</v>
      </c>
      <c r="AF216" s="12">
        <f t="shared" si="4232"/>
        <v>0.20987654320987653</v>
      </c>
      <c r="AG216" s="11">
        <v>1</v>
      </c>
      <c r="AH216" s="12">
        <f t="shared" si="4233"/>
        <v>5.8823529411764705E-2</v>
      </c>
      <c r="AI216" s="13"/>
      <c r="AJ216" s="13"/>
      <c r="AK216" s="25">
        <v>4225</v>
      </c>
      <c r="AL216" s="38">
        <v>4620</v>
      </c>
      <c r="AM216" s="10">
        <v>1</v>
      </c>
      <c r="AN216" s="11"/>
      <c r="AO216" s="74">
        <f t="shared" si="4288"/>
        <v>761</v>
      </c>
      <c r="AP216" s="74">
        <f t="shared" si="4288"/>
        <v>58</v>
      </c>
      <c r="AQ216" s="11">
        <v>250</v>
      </c>
      <c r="AR216" s="12">
        <f t="shared" si="4235"/>
        <v>0.36530880420499345</v>
      </c>
      <c r="AS216" s="11">
        <v>28</v>
      </c>
      <c r="AT216" s="12">
        <f t="shared" si="4236"/>
        <v>0.10071942446043165</v>
      </c>
      <c r="AU216" s="13"/>
      <c r="AV216" s="13"/>
      <c r="AW216" s="25">
        <v>4225</v>
      </c>
      <c r="AX216" s="38">
        <v>4620</v>
      </c>
      <c r="AY216" s="10"/>
      <c r="AZ216" s="11"/>
      <c r="BA216" s="74">
        <f t="shared" si="4289"/>
        <v>755</v>
      </c>
      <c r="BB216" s="74">
        <f t="shared" si="4289"/>
        <v>57</v>
      </c>
      <c r="BC216" s="11">
        <v>216</v>
      </c>
      <c r="BD216" s="12">
        <f t="shared" si="4238"/>
        <v>0.33774834437086093</v>
      </c>
      <c r="BE216" s="11">
        <v>39</v>
      </c>
      <c r="BF216" s="12">
        <f t="shared" si="4239"/>
        <v>0.15294117647058825</v>
      </c>
      <c r="BG216" s="13"/>
      <c r="BH216" s="13"/>
      <c r="BI216" s="25">
        <v>4225</v>
      </c>
      <c r="BJ216" s="38">
        <v>4620</v>
      </c>
      <c r="BK216" s="10"/>
      <c r="BL216" s="11"/>
      <c r="BM216" s="74">
        <f t="shared" si="4290"/>
        <v>0</v>
      </c>
      <c r="BN216" s="74">
        <f t="shared" si="4290"/>
        <v>0</v>
      </c>
      <c r="BO216" s="11"/>
      <c r="BP216" s="12" t="e">
        <f t="shared" si="4241"/>
        <v>#DIV/0!</v>
      </c>
      <c r="BQ216" s="11"/>
      <c r="BR216" s="12" t="e">
        <f t="shared" si="4242"/>
        <v>#DIV/0!</v>
      </c>
      <c r="BS216" s="13"/>
      <c r="BT216" s="13"/>
      <c r="BU216" s="25"/>
      <c r="BV216" s="38"/>
      <c r="BW216" s="10"/>
      <c r="BX216" s="11"/>
      <c r="BY216" s="74">
        <f t="shared" si="4291"/>
        <v>0</v>
      </c>
      <c r="BZ216" s="74">
        <f t="shared" si="4291"/>
        <v>0</v>
      </c>
      <c r="CA216" s="11"/>
      <c r="CB216" s="12" t="e">
        <f t="shared" si="4244"/>
        <v>#DIV/0!</v>
      </c>
      <c r="CC216" s="11"/>
      <c r="CD216" s="12" t="e">
        <f t="shared" si="4245"/>
        <v>#DIV/0!</v>
      </c>
      <c r="CE216" s="13"/>
      <c r="CF216" s="13"/>
      <c r="CG216" s="25"/>
      <c r="CH216" s="38"/>
      <c r="CI216" s="10"/>
      <c r="CJ216" s="11"/>
      <c r="CK216" s="74">
        <f t="shared" si="4292"/>
        <v>0</v>
      </c>
      <c r="CL216" s="74">
        <f t="shared" si="4292"/>
        <v>0</v>
      </c>
      <c r="CM216" s="11"/>
      <c r="CN216" s="12" t="e">
        <f t="shared" si="4247"/>
        <v>#DIV/0!</v>
      </c>
      <c r="CO216" s="11"/>
      <c r="CP216" s="12" t="e">
        <f t="shared" si="4248"/>
        <v>#DIV/0!</v>
      </c>
      <c r="CQ216" s="13"/>
      <c r="CR216" s="13"/>
      <c r="CS216" s="25"/>
      <c r="CT216" s="38"/>
      <c r="CU216" s="10"/>
      <c r="CV216" s="11"/>
      <c r="CW216" s="74">
        <f t="shared" si="4293"/>
        <v>0</v>
      </c>
      <c r="CX216" s="74">
        <f t="shared" si="4293"/>
        <v>0</v>
      </c>
      <c r="CY216" s="11"/>
      <c r="CZ216" s="12" t="e">
        <f t="shared" si="4250"/>
        <v>#DIV/0!</v>
      </c>
      <c r="DA216" s="11"/>
      <c r="DB216" s="12" t="e">
        <f t="shared" si="4251"/>
        <v>#DIV/0!</v>
      </c>
      <c r="DC216" s="13"/>
      <c r="DD216" s="13"/>
      <c r="DE216" s="25"/>
      <c r="DF216" s="38"/>
      <c r="DG216" s="10"/>
      <c r="DH216" s="11"/>
      <c r="DI216" s="74">
        <f t="shared" si="4294"/>
        <v>0</v>
      </c>
      <c r="DJ216" s="74">
        <f t="shared" si="4294"/>
        <v>0</v>
      </c>
      <c r="DK216" s="11"/>
      <c r="DL216" s="12" t="e">
        <f t="shared" si="4253"/>
        <v>#DIV/0!</v>
      </c>
      <c r="DM216" s="11"/>
      <c r="DN216" s="12" t="e">
        <f t="shared" si="4254"/>
        <v>#DIV/0!</v>
      </c>
      <c r="DO216" s="13"/>
      <c r="DP216" s="13"/>
      <c r="DQ216" s="25"/>
      <c r="DR216" s="38"/>
      <c r="DS216" s="10"/>
      <c r="DT216" s="11"/>
      <c r="DU216" s="74">
        <f t="shared" si="4295"/>
        <v>0</v>
      </c>
      <c r="DV216" s="74">
        <f t="shared" si="4295"/>
        <v>0</v>
      </c>
      <c r="DW216" s="11"/>
      <c r="DX216" s="12" t="e">
        <f t="shared" si="4256"/>
        <v>#DIV/0!</v>
      </c>
      <c r="DY216" s="11"/>
      <c r="DZ216" s="12" t="e">
        <f t="shared" si="4257"/>
        <v>#DIV/0!</v>
      </c>
      <c r="EA216" s="13"/>
      <c r="EB216" s="13"/>
      <c r="EC216" s="25"/>
      <c r="ED216" s="38"/>
      <c r="EE216" s="10"/>
      <c r="EF216" s="11"/>
      <c r="EG216" s="74">
        <f t="shared" si="4296"/>
        <v>0</v>
      </c>
      <c r="EH216" s="74">
        <f t="shared" si="4296"/>
        <v>0</v>
      </c>
      <c r="EI216" s="11"/>
      <c r="EJ216" s="12" t="e">
        <f t="shared" si="4259"/>
        <v>#DIV/0!</v>
      </c>
      <c r="EK216" s="11"/>
      <c r="EL216" s="12" t="e">
        <f t="shared" si="4260"/>
        <v>#DIV/0!</v>
      </c>
      <c r="EM216" s="13"/>
      <c r="EN216" s="13"/>
      <c r="EO216" s="25"/>
      <c r="EP216" s="38"/>
      <c r="EQ216" s="10"/>
      <c r="ER216" s="11"/>
      <c r="ES216" s="74">
        <f t="shared" si="4297"/>
        <v>0</v>
      </c>
      <c r="ET216" s="74">
        <f t="shared" si="4297"/>
        <v>0</v>
      </c>
      <c r="EU216" s="11"/>
      <c r="EV216" s="12" t="e">
        <f t="shared" si="4262"/>
        <v>#DIV/0!</v>
      </c>
      <c r="EW216" s="11"/>
      <c r="EX216" s="12" t="e">
        <f t="shared" si="4263"/>
        <v>#DIV/0!</v>
      </c>
      <c r="EY216" s="13"/>
      <c r="EZ216" s="13"/>
      <c r="FA216" s="25"/>
      <c r="FB216" s="38"/>
      <c r="FC216" s="10"/>
      <c r="FD216" s="11"/>
      <c r="FE216" s="74">
        <f t="shared" si="4298"/>
        <v>0</v>
      </c>
      <c r="FF216" s="74">
        <f t="shared" si="4298"/>
        <v>0</v>
      </c>
      <c r="FG216" s="11"/>
      <c r="FH216" s="12" t="e">
        <f t="shared" si="4265"/>
        <v>#DIV/0!</v>
      </c>
      <c r="FI216" s="11"/>
      <c r="FJ216" s="12" t="e">
        <f t="shared" si="4266"/>
        <v>#DIV/0!</v>
      </c>
      <c r="FK216" s="13"/>
      <c r="FL216" s="13"/>
      <c r="FM216" s="25"/>
      <c r="FN216" s="38"/>
      <c r="FO216" s="10"/>
      <c r="FP216" s="11"/>
      <c r="FQ216" s="74">
        <f t="shared" si="4299"/>
        <v>0</v>
      </c>
      <c r="FR216" s="74">
        <f t="shared" si="4299"/>
        <v>0</v>
      </c>
      <c r="FS216" s="11"/>
      <c r="FT216" s="12" t="e">
        <f t="shared" si="4268"/>
        <v>#DIV/0!</v>
      </c>
      <c r="FU216" s="11"/>
      <c r="FV216" s="12" t="e">
        <f t="shared" si="4269"/>
        <v>#DIV/0!</v>
      </c>
      <c r="FW216" s="13"/>
      <c r="FX216" s="13"/>
      <c r="FY216" s="25"/>
      <c r="FZ216" s="38"/>
      <c r="GA216" s="10"/>
      <c r="GB216" s="11"/>
      <c r="GC216" s="74">
        <f t="shared" si="4300"/>
        <v>0</v>
      </c>
      <c r="GD216" s="74">
        <f t="shared" si="4300"/>
        <v>0</v>
      </c>
      <c r="GE216" s="11"/>
      <c r="GF216" s="12" t="e">
        <f t="shared" si="4271"/>
        <v>#DIV/0!</v>
      </c>
      <c r="GG216" s="11"/>
      <c r="GH216" s="12" t="e">
        <f t="shared" si="4272"/>
        <v>#DIV/0!</v>
      </c>
      <c r="GI216" s="13"/>
      <c r="GJ216" s="13"/>
      <c r="GK216" s="25"/>
      <c r="GL216" s="38"/>
      <c r="GM216" s="10"/>
      <c r="GN216" s="11"/>
      <c r="GO216" s="74">
        <f t="shared" si="4301"/>
        <v>0</v>
      </c>
      <c r="GP216" s="74">
        <f t="shared" si="4301"/>
        <v>0</v>
      </c>
      <c r="GQ216" s="11"/>
      <c r="GR216" s="12" t="e">
        <f t="shared" si="4274"/>
        <v>#DIV/0!</v>
      </c>
      <c r="GS216" s="11"/>
      <c r="GT216" s="12" t="e">
        <f t="shared" si="4275"/>
        <v>#DIV/0!</v>
      </c>
      <c r="GU216" s="13"/>
      <c r="GV216" s="13"/>
      <c r="GW216" s="25"/>
      <c r="GX216" s="38"/>
      <c r="GY216" s="10"/>
      <c r="GZ216" s="11"/>
      <c r="HA216" s="74">
        <f t="shared" si="4302"/>
        <v>0</v>
      </c>
      <c r="HB216" s="74">
        <f t="shared" si="4302"/>
        <v>0</v>
      </c>
      <c r="HC216" s="11"/>
      <c r="HD216" s="12" t="e">
        <f t="shared" si="4277"/>
        <v>#DIV/0!</v>
      </c>
      <c r="HE216" s="11"/>
      <c r="HF216" s="12" t="e">
        <f t="shared" si="4278"/>
        <v>#DIV/0!</v>
      </c>
      <c r="HG216" s="13"/>
      <c r="HH216" s="13"/>
      <c r="HI216" s="25"/>
      <c r="HJ216" s="38"/>
      <c r="HK216" s="10">
        <f t="shared" si="4279"/>
        <v>6</v>
      </c>
      <c r="HL216" s="11">
        <f t="shared" si="4279"/>
        <v>0</v>
      </c>
      <c r="HM216" s="11">
        <f t="shared" si="4279"/>
        <v>3125</v>
      </c>
      <c r="HN216" s="11">
        <f t="shared" si="4279"/>
        <v>237</v>
      </c>
      <c r="HO216" s="11">
        <f t="shared" si="4280"/>
        <v>1107</v>
      </c>
      <c r="HP216" s="215">
        <f t="shared" si="4304"/>
        <v>0.35424</v>
      </c>
      <c r="HQ216" s="15">
        <f t="shared" si="4282"/>
        <v>123</v>
      </c>
      <c r="HR216" s="12">
        <f t="shared" si="4303"/>
        <v>0.1111111111111111</v>
      </c>
      <c r="HS216" s="16">
        <v>71.2</v>
      </c>
      <c r="HT216" s="17">
        <v>943</v>
      </c>
      <c r="HU216" s="16">
        <f t="shared" si="4283"/>
        <v>85.18518518518519</v>
      </c>
      <c r="HV216" s="23">
        <v>4225</v>
      </c>
      <c r="HW216" s="22">
        <v>4620</v>
      </c>
    </row>
    <row r="217" spans="1:231" ht="18.75" x14ac:dyDescent="0.25">
      <c r="A217" s="226"/>
      <c r="B217" s="41">
        <f t="shared" si="3748"/>
        <v>44594</v>
      </c>
      <c r="C217" s="10"/>
      <c r="D217" s="11"/>
      <c r="E217" s="74">
        <f t="shared" si="4284"/>
        <v>757</v>
      </c>
      <c r="F217" s="74">
        <f t="shared" si="4284"/>
        <v>57</v>
      </c>
      <c r="G217" s="11">
        <v>264</v>
      </c>
      <c r="H217" s="12">
        <f t="shared" si="4227"/>
        <v>0.38969616908850724</v>
      </c>
      <c r="I217" s="11">
        <v>31</v>
      </c>
      <c r="J217" s="12">
        <f t="shared" si="4285"/>
        <v>0.10508474576271186</v>
      </c>
      <c r="K217" s="13"/>
      <c r="L217" s="11"/>
      <c r="M217" s="25">
        <v>4819.4871794871797</v>
      </c>
      <c r="N217" s="38">
        <v>4547.8571428571431</v>
      </c>
      <c r="O217" s="10"/>
      <c r="P217" s="11"/>
      <c r="Q217" s="74">
        <f t="shared" si="4286"/>
        <v>771</v>
      </c>
      <c r="R217" s="74">
        <f t="shared" si="4286"/>
        <v>59</v>
      </c>
      <c r="S217" s="11">
        <v>254</v>
      </c>
      <c r="T217" s="12">
        <f t="shared" si="4229"/>
        <v>0.36057068741893644</v>
      </c>
      <c r="U217" s="11">
        <v>24</v>
      </c>
      <c r="V217" s="12">
        <f t="shared" si="4230"/>
        <v>8.6330935251798566E-2</v>
      </c>
      <c r="W217" s="13"/>
      <c r="X217" s="11"/>
      <c r="Y217" s="25">
        <v>4920.8108108108108</v>
      </c>
      <c r="Z217" s="38">
        <v>4907.8571428571431</v>
      </c>
      <c r="AA217" s="10"/>
      <c r="AB217" s="11"/>
      <c r="AC217" s="74">
        <f t="shared" si="4287"/>
        <v>81</v>
      </c>
      <c r="AD217" s="74">
        <f t="shared" si="4287"/>
        <v>6</v>
      </c>
      <c r="AE217" s="11">
        <v>22</v>
      </c>
      <c r="AF217" s="12">
        <f t="shared" si="4232"/>
        <v>0.30864197530864196</v>
      </c>
      <c r="AG217" s="11">
        <v>3</v>
      </c>
      <c r="AH217" s="12">
        <f t="shared" si="4233"/>
        <v>0.12</v>
      </c>
      <c r="AI217" s="13"/>
      <c r="AJ217" s="11"/>
      <c r="AK217" s="25">
        <v>5061.25</v>
      </c>
      <c r="AL217" s="38">
        <v>4963.333333333333</v>
      </c>
      <c r="AM217" s="10"/>
      <c r="AN217" s="11"/>
      <c r="AO217" s="74">
        <f t="shared" si="4288"/>
        <v>761</v>
      </c>
      <c r="AP217" s="74">
        <f t="shared" si="4288"/>
        <v>58</v>
      </c>
      <c r="AQ217" s="11">
        <v>261</v>
      </c>
      <c r="AR217" s="12">
        <f t="shared" si="4235"/>
        <v>0.37844940867279897</v>
      </c>
      <c r="AS217" s="11">
        <v>27</v>
      </c>
      <c r="AT217" s="12">
        <f t="shared" si="4236"/>
        <v>9.375E-2</v>
      </c>
      <c r="AU217" s="13"/>
      <c r="AV217" s="11"/>
      <c r="AW217" s="25">
        <v>4946.25</v>
      </c>
      <c r="AX217" s="38">
        <v>5000</v>
      </c>
      <c r="AY217" s="10"/>
      <c r="AZ217" s="11"/>
      <c r="BA217" s="74">
        <f t="shared" si="4289"/>
        <v>755</v>
      </c>
      <c r="BB217" s="74">
        <f t="shared" si="4289"/>
        <v>57</v>
      </c>
      <c r="BC217" s="11">
        <v>239</v>
      </c>
      <c r="BD217" s="12">
        <f t="shared" si="4238"/>
        <v>0.36026490066225164</v>
      </c>
      <c r="BE217" s="11">
        <v>33</v>
      </c>
      <c r="BF217" s="12">
        <f t="shared" si="4239"/>
        <v>0.12132352941176471</v>
      </c>
      <c r="BG217" s="13"/>
      <c r="BH217" s="11"/>
      <c r="BI217" s="25">
        <v>4969.7560975609758</v>
      </c>
      <c r="BJ217" s="38">
        <v>5389.2857142857147</v>
      </c>
      <c r="BK217" s="10"/>
      <c r="BL217" s="11"/>
      <c r="BM217" s="74">
        <f t="shared" si="4290"/>
        <v>0</v>
      </c>
      <c r="BN217" s="74">
        <f t="shared" si="4290"/>
        <v>0</v>
      </c>
      <c r="BO217" s="11"/>
      <c r="BP217" s="12" t="e">
        <f t="shared" si="4241"/>
        <v>#DIV/0!</v>
      </c>
      <c r="BQ217" s="11"/>
      <c r="BR217" s="12" t="e">
        <f t="shared" si="4242"/>
        <v>#DIV/0!</v>
      </c>
      <c r="BS217" s="13"/>
      <c r="BT217" s="11"/>
      <c r="BU217" s="25"/>
      <c r="BV217" s="38"/>
      <c r="BW217" s="10"/>
      <c r="BX217" s="11"/>
      <c r="BY217" s="74">
        <f t="shared" si="4291"/>
        <v>0</v>
      </c>
      <c r="BZ217" s="74">
        <f t="shared" si="4291"/>
        <v>0</v>
      </c>
      <c r="CA217" s="11"/>
      <c r="CB217" s="12" t="e">
        <f t="shared" si="4244"/>
        <v>#DIV/0!</v>
      </c>
      <c r="CC217" s="11"/>
      <c r="CD217" s="12" t="e">
        <f t="shared" si="4245"/>
        <v>#DIV/0!</v>
      </c>
      <c r="CE217" s="13"/>
      <c r="CF217" s="11"/>
      <c r="CG217" s="25"/>
      <c r="CH217" s="38"/>
      <c r="CI217" s="10"/>
      <c r="CJ217" s="11"/>
      <c r="CK217" s="74">
        <f t="shared" si="4292"/>
        <v>0</v>
      </c>
      <c r="CL217" s="74">
        <f t="shared" si="4292"/>
        <v>0</v>
      </c>
      <c r="CM217" s="11"/>
      <c r="CN217" s="12" t="e">
        <f t="shared" si="4247"/>
        <v>#DIV/0!</v>
      </c>
      <c r="CO217" s="11"/>
      <c r="CP217" s="12" t="e">
        <f t="shared" si="4248"/>
        <v>#DIV/0!</v>
      </c>
      <c r="CQ217" s="13"/>
      <c r="CR217" s="11"/>
      <c r="CS217" s="25"/>
      <c r="CT217" s="38"/>
      <c r="CU217" s="10"/>
      <c r="CV217" s="11"/>
      <c r="CW217" s="74">
        <f t="shared" si="4293"/>
        <v>0</v>
      </c>
      <c r="CX217" s="74">
        <f t="shared" si="4293"/>
        <v>0</v>
      </c>
      <c r="CY217" s="11"/>
      <c r="CZ217" s="12" t="e">
        <f t="shared" si="4250"/>
        <v>#DIV/0!</v>
      </c>
      <c r="DA217" s="11"/>
      <c r="DB217" s="12" t="e">
        <f t="shared" si="4251"/>
        <v>#DIV/0!</v>
      </c>
      <c r="DC217" s="13"/>
      <c r="DD217" s="11"/>
      <c r="DE217" s="25"/>
      <c r="DF217" s="38"/>
      <c r="DG217" s="10"/>
      <c r="DH217" s="11"/>
      <c r="DI217" s="74">
        <f t="shared" si="4294"/>
        <v>0</v>
      </c>
      <c r="DJ217" s="74">
        <f t="shared" si="4294"/>
        <v>0</v>
      </c>
      <c r="DK217" s="11"/>
      <c r="DL217" s="12" t="e">
        <f t="shared" si="4253"/>
        <v>#DIV/0!</v>
      </c>
      <c r="DM217" s="11"/>
      <c r="DN217" s="12" t="e">
        <f t="shared" si="4254"/>
        <v>#DIV/0!</v>
      </c>
      <c r="DO217" s="13"/>
      <c r="DP217" s="11"/>
      <c r="DQ217" s="25"/>
      <c r="DR217" s="38"/>
      <c r="DS217" s="10"/>
      <c r="DT217" s="11"/>
      <c r="DU217" s="74">
        <f t="shared" si="4295"/>
        <v>0</v>
      </c>
      <c r="DV217" s="74">
        <f t="shared" si="4295"/>
        <v>0</v>
      </c>
      <c r="DW217" s="11"/>
      <c r="DX217" s="12" t="e">
        <f t="shared" si="4256"/>
        <v>#DIV/0!</v>
      </c>
      <c r="DY217" s="11"/>
      <c r="DZ217" s="12" t="e">
        <f t="shared" si="4257"/>
        <v>#DIV/0!</v>
      </c>
      <c r="EA217" s="13"/>
      <c r="EB217" s="11"/>
      <c r="EC217" s="25"/>
      <c r="ED217" s="38"/>
      <c r="EE217" s="10"/>
      <c r="EF217" s="11"/>
      <c r="EG217" s="74">
        <f t="shared" si="4296"/>
        <v>0</v>
      </c>
      <c r="EH217" s="74">
        <f t="shared" si="4296"/>
        <v>0</v>
      </c>
      <c r="EI217" s="11"/>
      <c r="EJ217" s="12" t="e">
        <f t="shared" si="4259"/>
        <v>#DIV/0!</v>
      </c>
      <c r="EK217" s="11"/>
      <c r="EL217" s="12" t="e">
        <f t="shared" si="4260"/>
        <v>#DIV/0!</v>
      </c>
      <c r="EM217" s="13"/>
      <c r="EN217" s="11"/>
      <c r="EO217" s="25"/>
      <c r="EP217" s="38"/>
      <c r="EQ217" s="10"/>
      <c r="ER217" s="11"/>
      <c r="ES217" s="74">
        <f t="shared" si="4297"/>
        <v>0</v>
      </c>
      <c r="ET217" s="74">
        <f t="shared" si="4297"/>
        <v>0</v>
      </c>
      <c r="EU217" s="11"/>
      <c r="EV217" s="12" t="e">
        <f t="shared" si="4262"/>
        <v>#DIV/0!</v>
      </c>
      <c r="EW217" s="11"/>
      <c r="EX217" s="12" t="e">
        <f t="shared" si="4263"/>
        <v>#DIV/0!</v>
      </c>
      <c r="EY217" s="13"/>
      <c r="EZ217" s="11"/>
      <c r="FA217" s="25"/>
      <c r="FB217" s="38"/>
      <c r="FC217" s="10"/>
      <c r="FD217" s="11"/>
      <c r="FE217" s="74">
        <f t="shared" si="4298"/>
        <v>0</v>
      </c>
      <c r="FF217" s="74">
        <f t="shared" si="4298"/>
        <v>0</v>
      </c>
      <c r="FG217" s="11"/>
      <c r="FH217" s="12" t="e">
        <f t="shared" si="4265"/>
        <v>#DIV/0!</v>
      </c>
      <c r="FI217" s="11"/>
      <c r="FJ217" s="12" t="e">
        <f t="shared" si="4266"/>
        <v>#DIV/0!</v>
      </c>
      <c r="FK217" s="13"/>
      <c r="FL217" s="11"/>
      <c r="FM217" s="25"/>
      <c r="FN217" s="38"/>
      <c r="FO217" s="10"/>
      <c r="FP217" s="11"/>
      <c r="FQ217" s="74">
        <f t="shared" si="4299"/>
        <v>0</v>
      </c>
      <c r="FR217" s="74">
        <f t="shared" si="4299"/>
        <v>0</v>
      </c>
      <c r="FS217" s="11"/>
      <c r="FT217" s="12" t="e">
        <f t="shared" si="4268"/>
        <v>#DIV/0!</v>
      </c>
      <c r="FU217" s="11"/>
      <c r="FV217" s="12" t="e">
        <f t="shared" si="4269"/>
        <v>#DIV/0!</v>
      </c>
      <c r="FW217" s="13"/>
      <c r="FX217" s="11"/>
      <c r="FY217" s="25"/>
      <c r="FZ217" s="38"/>
      <c r="GA217" s="10"/>
      <c r="GB217" s="11"/>
      <c r="GC217" s="74">
        <f t="shared" si="4300"/>
        <v>0</v>
      </c>
      <c r="GD217" s="74">
        <f t="shared" si="4300"/>
        <v>0</v>
      </c>
      <c r="GE217" s="11"/>
      <c r="GF217" s="12" t="e">
        <f t="shared" si="4271"/>
        <v>#DIV/0!</v>
      </c>
      <c r="GG217" s="11"/>
      <c r="GH217" s="12" t="e">
        <f t="shared" si="4272"/>
        <v>#DIV/0!</v>
      </c>
      <c r="GI217" s="13"/>
      <c r="GJ217" s="11"/>
      <c r="GK217" s="25"/>
      <c r="GL217" s="38"/>
      <c r="GM217" s="10"/>
      <c r="GN217" s="11"/>
      <c r="GO217" s="74">
        <f t="shared" si="4301"/>
        <v>0</v>
      </c>
      <c r="GP217" s="74">
        <f t="shared" si="4301"/>
        <v>0</v>
      </c>
      <c r="GQ217" s="11"/>
      <c r="GR217" s="12" t="e">
        <f t="shared" si="4274"/>
        <v>#DIV/0!</v>
      </c>
      <c r="GS217" s="11"/>
      <c r="GT217" s="12" t="e">
        <f t="shared" si="4275"/>
        <v>#DIV/0!</v>
      </c>
      <c r="GU217" s="13"/>
      <c r="GV217" s="11"/>
      <c r="GW217" s="25"/>
      <c r="GX217" s="38"/>
      <c r="GY217" s="10"/>
      <c r="GZ217" s="11"/>
      <c r="HA217" s="74">
        <f t="shared" si="4302"/>
        <v>0</v>
      </c>
      <c r="HB217" s="74">
        <f t="shared" si="4302"/>
        <v>0</v>
      </c>
      <c r="HC217" s="11"/>
      <c r="HD217" s="12" t="e">
        <f t="shared" si="4277"/>
        <v>#DIV/0!</v>
      </c>
      <c r="HE217" s="11"/>
      <c r="HF217" s="12" t="e">
        <f t="shared" si="4278"/>
        <v>#DIV/0!</v>
      </c>
      <c r="HG217" s="13"/>
      <c r="HH217" s="11"/>
      <c r="HI217" s="25"/>
      <c r="HJ217" s="38"/>
      <c r="HK217" s="10">
        <f t="shared" si="4279"/>
        <v>0</v>
      </c>
      <c r="HL217" s="11">
        <f t="shared" si="4279"/>
        <v>0</v>
      </c>
      <c r="HM217" s="11">
        <f t="shared" si="4279"/>
        <v>3125</v>
      </c>
      <c r="HN217" s="11">
        <f t="shared" si="4279"/>
        <v>237</v>
      </c>
      <c r="HO217" s="11">
        <f t="shared" si="4280"/>
        <v>1158</v>
      </c>
      <c r="HP217" s="215">
        <f t="shared" si="4304"/>
        <v>0.37056</v>
      </c>
      <c r="HQ217" s="15">
        <f t="shared" si="4282"/>
        <v>118</v>
      </c>
      <c r="HR217" s="12">
        <f t="shared" si="4303"/>
        <v>0.10189982728842832</v>
      </c>
      <c r="HS217" s="16">
        <v>71.099999999999994</v>
      </c>
      <c r="HT217" s="17">
        <v>974</v>
      </c>
      <c r="HU217" s="16">
        <f t="shared" si="4283"/>
        <v>84.110535405872184</v>
      </c>
      <c r="HV217" s="23">
        <v>4922</v>
      </c>
      <c r="HW217" s="22">
        <v>4960.6896551724139</v>
      </c>
    </row>
    <row r="218" spans="1:231" ht="18.75" x14ac:dyDescent="0.25">
      <c r="A218" s="226"/>
      <c r="B218" s="41">
        <f t="shared" si="3748"/>
        <v>44595</v>
      </c>
      <c r="C218" s="10"/>
      <c r="D218" s="11"/>
      <c r="E218" s="74">
        <f>E217-C218</f>
        <v>757</v>
      </c>
      <c r="F218" s="74">
        <f>F217-D218</f>
        <v>57</v>
      </c>
      <c r="G218" s="11">
        <v>238</v>
      </c>
      <c r="H218" s="12">
        <f t="shared" si="4227"/>
        <v>0.34081902245706736</v>
      </c>
      <c r="I218" s="11">
        <v>20</v>
      </c>
      <c r="J218" s="12">
        <f t="shared" si="4285"/>
        <v>7.7519379844961239E-2</v>
      </c>
      <c r="K218" s="13"/>
      <c r="L218" s="11"/>
      <c r="M218" s="39">
        <v>94.871794871794876</v>
      </c>
      <c r="N218" s="43">
        <v>85.714285714285708</v>
      </c>
      <c r="O218" s="10"/>
      <c r="P218" s="11"/>
      <c r="Q218" s="74">
        <f t="shared" si="4286"/>
        <v>771</v>
      </c>
      <c r="R218" s="74">
        <f t="shared" si="4286"/>
        <v>59</v>
      </c>
      <c r="S218" s="11">
        <v>243</v>
      </c>
      <c r="T218" s="12">
        <f t="shared" si="4229"/>
        <v>0.34760051880674447</v>
      </c>
      <c r="U218" s="11">
        <v>25</v>
      </c>
      <c r="V218" s="12">
        <f t="shared" si="4230"/>
        <v>9.3283582089552244E-2</v>
      </c>
      <c r="W218" s="13"/>
      <c r="X218" s="11"/>
      <c r="Y218" s="39">
        <v>97.297297297297291</v>
      </c>
      <c r="Z218" s="43">
        <v>85.714285714285708</v>
      </c>
      <c r="AA218" s="10"/>
      <c r="AB218" s="11"/>
      <c r="AC218" s="74">
        <f t="shared" si="4287"/>
        <v>81</v>
      </c>
      <c r="AD218" s="74">
        <f t="shared" si="4287"/>
        <v>6</v>
      </c>
      <c r="AE218" s="11">
        <v>19</v>
      </c>
      <c r="AF218" s="12">
        <f t="shared" si="4232"/>
        <v>0.24691358024691357</v>
      </c>
      <c r="AG218" s="11">
        <v>1</v>
      </c>
      <c r="AH218" s="12">
        <f t="shared" si="4233"/>
        <v>0.05</v>
      </c>
      <c r="AI218" s="13"/>
      <c r="AJ218" s="11"/>
      <c r="AK218" s="39">
        <v>50</v>
      </c>
      <c r="AL218" s="43">
        <v>100</v>
      </c>
      <c r="AM218" s="10">
        <v>2</v>
      </c>
      <c r="AN218" s="11"/>
      <c r="AO218" s="74">
        <f t="shared" si="4288"/>
        <v>759</v>
      </c>
      <c r="AP218" s="74">
        <f t="shared" si="4288"/>
        <v>58</v>
      </c>
      <c r="AQ218" s="11">
        <v>221</v>
      </c>
      <c r="AR218" s="12">
        <f t="shared" si="4235"/>
        <v>0.33201581027667987</v>
      </c>
      <c r="AS218" s="11">
        <v>31</v>
      </c>
      <c r="AT218" s="12">
        <f t="shared" si="4236"/>
        <v>0.12301587301587301</v>
      </c>
      <c r="AU218" s="13"/>
      <c r="AV218" s="11"/>
      <c r="AW218" s="39">
        <v>80</v>
      </c>
      <c r="AX218" s="43">
        <v>100</v>
      </c>
      <c r="AY218" s="10"/>
      <c r="AZ218" s="11"/>
      <c r="BA218" s="74">
        <f t="shared" si="4289"/>
        <v>755</v>
      </c>
      <c r="BB218" s="74">
        <f t="shared" si="4289"/>
        <v>57</v>
      </c>
      <c r="BC218" s="11">
        <v>239</v>
      </c>
      <c r="BD218" s="12">
        <f t="shared" si="4238"/>
        <v>0.36423841059602646</v>
      </c>
      <c r="BE218" s="11">
        <v>36</v>
      </c>
      <c r="BF218" s="12">
        <f t="shared" si="4239"/>
        <v>0.13090909090909092</v>
      </c>
      <c r="BG218" s="13"/>
      <c r="BH218" s="11"/>
      <c r="BI218" s="39">
        <v>95.121951219512198</v>
      </c>
      <c r="BJ218" s="43">
        <v>100</v>
      </c>
      <c r="BK218" s="10"/>
      <c r="BL218" s="11"/>
      <c r="BM218" s="74">
        <f t="shared" si="4290"/>
        <v>0</v>
      </c>
      <c r="BN218" s="74">
        <f t="shared" si="4290"/>
        <v>0</v>
      </c>
      <c r="BO218" s="11"/>
      <c r="BP218" s="12" t="e">
        <f t="shared" si="4241"/>
        <v>#DIV/0!</v>
      </c>
      <c r="BQ218" s="11"/>
      <c r="BR218" s="12" t="e">
        <f t="shared" si="4242"/>
        <v>#DIV/0!</v>
      </c>
      <c r="BS218" s="13"/>
      <c r="BT218" s="11"/>
      <c r="BU218" s="39"/>
      <c r="BV218" s="43"/>
      <c r="BW218" s="10"/>
      <c r="BX218" s="11"/>
      <c r="BY218" s="74">
        <f t="shared" si="4291"/>
        <v>0</v>
      </c>
      <c r="BZ218" s="74">
        <f t="shared" si="4291"/>
        <v>0</v>
      </c>
      <c r="CA218" s="11"/>
      <c r="CB218" s="12" t="e">
        <f t="shared" si="4244"/>
        <v>#DIV/0!</v>
      </c>
      <c r="CC218" s="11"/>
      <c r="CD218" s="12" t="e">
        <f t="shared" si="4245"/>
        <v>#DIV/0!</v>
      </c>
      <c r="CE218" s="13"/>
      <c r="CF218" s="11"/>
      <c r="CG218" s="39"/>
      <c r="CH218" s="43"/>
      <c r="CI218" s="10"/>
      <c r="CJ218" s="11"/>
      <c r="CK218" s="74">
        <f t="shared" si="4292"/>
        <v>0</v>
      </c>
      <c r="CL218" s="74">
        <f t="shared" si="4292"/>
        <v>0</v>
      </c>
      <c r="CM218" s="11"/>
      <c r="CN218" s="12" t="e">
        <f t="shared" si="4247"/>
        <v>#DIV/0!</v>
      </c>
      <c r="CO218" s="11"/>
      <c r="CP218" s="12" t="e">
        <f t="shared" si="4248"/>
        <v>#DIV/0!</v>
      </c>
      <c r="CQ218" s="13"/>
      <c r="CR218" s="11"/>
      <c r="CS218" s="39"/>
      <c r="CT218" s="43"/>
      <c r="CU218" s="10"/>
      <c r="CV218" s="11"/>
      <c r="CW218" s="74">
        <f t="shared" si="4293"/>
        <v>0</v>
      </c>
      <c r="CX218" s="74">
        <f t="shared" si="4293"/>
        <v>0</v>
      </c>
      <c r="CY218" s="11"/>
      <c r="CZ218" s="12" t="e">
        <f t="shared" si="4250"/>
        <v>#DIV/0!</v>
      </c>
      <c r="DA218" s="11"/>
      <c r="DB218" s="12" t="e">
        <f t="shared" si="4251"/>
        <v>#DIV/0!</v>
      </c>
      <c r="DC218" s="13"/>
      <c r="DD218" s="11"/>
      <c r="DE218" s="39"/>
      <c r="DF218" s="43"/>
      <c r="DG218" s="10"/>
      <c r="DH218" s="11"/>
      <c r="DI218" s="74">
        <f t="shared" si="4294"/>
        <v>0</v>
      </c>
      <c r="DJ218" s="74">
        <f t="shared" si="4294"/>
        <v>0</v>
      </c>
      <c r="DK218" s="11"/>
      <c r="DL218" s="12" t="e">
        <f t="shared" si="4253"/>
        <v>#DIV/0!</v>
      </c>
      <c r="DM218" s="11"/>
      <c r="DN218" s="12" t="e">
        <f t="shared" si="4254"/>
        <v>#DIV/0!</v>
      </c>
      <c r="DO218" s="13"/>
      <c r="DP218" s="11"/>
      <c r="DQ218" s="39"/>
      <c r="DR218" s="43"/>
      <c r="DS218" s="10"/>
      <c r="DT218" s="11"/>
      <c r="DU218" s="74">
        <f t="shared" si="4295"/>
        <v>0</v>
      </c>
      <c r="DV218" s="74">
        <f t="shared" si="4295"/>
        <v>0</v>
      </c>
      <c r="DW218" s="11"/>
      <c r="DX218" s="12" t="e">
        <f t="shared" si="4256"/>
        <v>#DIV/0!</v>
      </c>
      <c r="DY218" s="11"/>
      <c r="DZ218" s="12" t="e">
        <f t="shared" si="4257"/>
        <v>#DIV/0!</v>
      </c>
      <c r="EA218" s="13"/>
      <c r="EB218" s="11"/>
      <c r="EC218" s="39"/>
      <c r="ED218" s="43"/>
      <c r="EE218" s="10"/>
      <c r="EF218" s="11"/>
      <c r="EG218" s="74">
        <f t="shared" si="4296"/>
        <v>0</v>
      </c>
      <c r="EH218" s="74">
        <f t="shared" si="4296"/>
        <v>0</v>
      </c>
      <c r="EI218" s="11"/>
      <c r="EJ218" s="12" t="e">
        <f t="shared" si="4259"/>
        <v>#DIV/0!</v>
      </c>
      <c r="EK218" s="11"/>
      <c r="EL218" s="12" t="e">
        <f t="shared" si="4260"/>
        <v>#DIV/0!</v>
      </c>
      <c r="EM218" s="13"/>
      <c r="EN218" s="11"/>
      <c r="EO218" s="39"/>
      <c r="EP218" s="43"/>
      <c r="EQ218" s="10"/>
      <c r="ER218" s="11"/>
      <c r="ES218" s="74">
        <f t="shared" si="4297"/>
        <v>0</v>
      </c>
      <c r="ET218" s="74">
        <f t="shared" si="4297"/>
        <v>0</v>
      </c>
      <c r="EU218" s="11"/>
      <c r="EV218" s="12" t="e">
        <f t="shared" si="4262"/>
        <v>#DIV/0!</v>
      </c>
      <c r="EW218" s="11"/>
      <c r="EX218" s="12" t="e">
        <f t="shared" si="4263"/>
        <v>#DIV/0!</v>
      </c>
      <c r="EY218" s="13"/>
      <c r="EZ218" s="11"/>
      <c r="FA218" s="39"/>
      <c r="FB218" s="43"/>
      <c r="FC218" s="10"/>
      <c r="FD218" s="11"/>
      <c r="FE218" s="74">
        <f t="shared" si="4298"/>
        <v>0</v>
      </c>
      <c r="FF218" s="74">
        <f t="shared" si="4298"/>
        <v>0</v>
      </c>
      <c r="FG218" s="11"/>
      <c r="FH218" s="12" t="e">
        <f t="shared" si="4265"/>
        <v>#DIV/0!</v>
      </c>
      <c r="FI218" s="11"/>
      <c r="FJ218" s="12" t="e">
        <f t="shared" si="4266"/>
        <v>#DIV/0!</v>
      </c>
      <c r="FK218" s="13"/>
      <c r="FL218" s="11"/>
      <c r="FM218" s="39"/>
      <c r="FN218" s="43"/>
      <c r="FO218" s="10"/>
      <c r="FP218" s="11"/>
      <c r="FQ218" s="74">
        <f t="shared" si="4299"/>
        <v>0</v>
      </c>
      <c r="FR218" s="74">
        <f t="shared" si="4299"/>
        <v>0</v>
      </c>
      <c r="FS218" s="11"/>
      <c r="FT218" s="12" t="e">
        <f t="shared" si="4268"/>
        <v>#DIV/0!</v>
      </c>
      <c r="FU218" s="11"/>
      <c r="FV218" s="12" t="e">
        <f t="shared" si="4269"/>
        <v>#DIV/0!</v>
      </c>
      <c r="FW218" s="13"/>
      <c r="FX218" s="11"/>
      <c r="FY218" s="39"/>
      <c r="FZ218" s="43"/>
      <c r="GA218" s="10"/>
      <c r="GB218" s="11"/>
      <c r="GC218" s="74">
        <f t="shared" si="4300"/>
        <v>0</v>
      </c>
      <c r="GD218" s="74">
        <f t="shared" si="4300"/>
        <v>0</v>
      </c>
      <c r="GE218" s="11"/>
      <c r="GF218" s="12" t="e">
        <f t="shared" si="4271"/>
        <v>#DIV/0!</v>
      </c>
      <c r="GG218" s="11"/>
      <c r="GH218" s="12" t="e">
        <f t="shared" si="4272"/>
        <v>#DIV/0!</v>
      </c>
      <c r="GI218" s="13"/>
      <c r="GJ218" s="11"/>
      <c r="GK218" s="39"/>
      <c r="GL218" s="43"/>
      <c r="GM218" s="10"/>
      <c r="GN218" s="11"/>
      <c r="GO218" s="74">
        <f t="shared" si="4301"/>
        <v>0</v>
      </c>
      <c r="GP218" s="74">
        <f t="shared" si="4301"/>
        <v>0</v>
      </c>
      <c r="GQ218" s="11"/>
      <c r="GR218" s="12" t="e">
        <f t="shared" si="4274"/>
        <v>#DIV/0!</v>
      </c>
      <c r="GS218" s="11"/>
      <c r="GT218" s="12" t="e">
        <f t="shared" si="4275"/>
        <v>#DIV/0!</v>
      </c>
      <c r="GU218" s="13"/>
      <c r="GV218" s="11"/>
      <c r="GW218" s="39"/>
      <c r="GX218" s="43"/>
      <c r="GY218" s="10"/>
      <c r="GZ218" s="11"/>
      <c r="HA218" s="74">
        <f t="shared" si="4302"/>
        <v>0</v>
      </c>
      <c r="HB218" s="74">
        <f t="shared" si="4302"/>
        <v>0</v>
      </c>
      <c r="HC218" s="11"/>
      <c r="HD218" s="12" t="e">
        <f t="shared" si="4277"/>
        <v>#DIV/0!</v>
      </c>
      <c r="HE218" s="11"/>
      <c r="HF218" s="12" t="e">
        <f t="shared" si="4278"/>
        <v>#DIV/0!</v>
      </c>
      <c r="HG218" s="13"/>
      <c r="HH218" s="11"/>
      <c r="HI218" s="39"/>
      <c r="HJ218" s="43"/>
      <c r="HK218" s="10">
        <f t="shared" si="4279"/>
        <v>2</v>
      </c>
      <c r="HL218" s="11">
        <f t="shared" si="4279"/>
        <v>0</v>
      </c>
      <c r="HM218" s="11">
        <f t="shared" si="4279"/>
        <v>3123</v>
      </c>
      <c r="HN218" s="11">
        <f t="shared" si="4279"/>
        <v>237</v>
      </c>
      <c r="HO218" s="11">
        <f t="shared" si="4280"/>
        <v>1073</v>
      </c>
      <c r="HP218" s="215">
        <f t="shared" si="4304"/>
        <v>0.34357989113032339</v>
      </c>
      <c r="HQ218" s="15">
        <f t="shared" si="4282"/>
        <v>113</v>
      </c>
      <c r="HR218" s="12">
        <f t="shared" si="4303"/>
        <v>0.10531220876048462</v>
      </c>
      <c r="HS218" s="16">
        <v>71.3</v>
      </c>
      <c r="HT218" s="17">
        <v>905</v>
      </c>
      <c r="HU218" s="16">
        <f t="shared" si="4283"/>
        <v>84.342963653308473</v>
      </c>
      <c r="HV218" s="23">
        <v>90.303030303030297</v>
      </c>
      <c r="HW218" s="22">
        <v>72.41379310344827</v>
      </c>
    </row>
    <row r="219" spans="1:231" ht="19.5" thickBot="1" x14ac:dyDescent="0.3">
      <c r="A219" s="226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1892</v>
      </c>
      <c r="H219" s="28">
        <f>((G219+I219)/7)/E218</f>
        <v>0.38743159086620116</v>
      </c>
      <c r="I219" s="27">
        <f>SUM(I212:I218)</f>
        <v>161</v>
      </c>
      <c r="J219" s="28">
        <f>(I219/(I219+G219))</f>
        <v>7.8421821724305896E-2</v>
      </c>
      <c r="K219" s="27"/>
      <c r="L219" s="27"/>
      <c r="M219" s="29">
        <f>M217/M216*100-100</f>
        <v>14.070702473069346</v>
      </c>
      <c r="N219" s="72">
        <f>N217/N216*100-100</f>
        <v>-1.5615337043908397</v>
      </c>
      <c r="O219" s="26">
        <f t="shared" ref="O219:P219" si="4305">SUM(O212:O218)</f>
        <v>1</v>
      </c>
      <c r="P219" s="27">
        <f t="shared" si="4305"/>
        <v>0</v>
      </c>
      <c r="Q219" s="27"/>
      <c r="R219" s="27"/>
      <c r="S219" s="27">
        <f t="shared" ref="S219" si="4306">SUM(S212:S218)</f>
        <v>1829</v>
      </c>
      <c r="T219" s="28">
        <f t="shared" ref="T219" si="4307">((S219+U219)/7)/Q218</f>
        <v>0.36761163609412639</v>
      </c>
      <c r="U219" s="27">
        <f t="shared" ref="U219" si="4308">SUM(U212:U218)</f>
        <v>155</v>
      </c>
      <c r="V219" s="28">
        <f t="shared" ref="V219" si="4309">(U219/(U219+S219))</f>
        <v>7.8125E-2</v>
      </c>
      <c r="W219" s="27"/>
      <c r="X219" s="27"/>
      <c r="Y219" s="29">
        <f t="shared" ref="Y219:Z219" si="4310">Y217/Y216*100-100</f>
        <v>16.468894930433393</v>
      </c>
      <c r="Z219" s="72">
        <f t="shared" si="4310"/>
        <v>6.2306740878169506</v>
      </c>
      <c r="AA219" s="26">
        <f t="shared" ref="AA219:AB219" si="4311">SUM(AA212:AA218)</f>
        <v>5</v>
      </c>
      <c r="AB219" s="27">
        <f t="shared" si="4311"/>
        <v>0</v>
      </c>
      <c r="AC219" s="27"/>
      <c r="AD219" s="27"/>
      <c r="AE219" s="27">
        <f t="shared" ref="AE219" si="4312">SUM(AE212:AE218)</f>
        <v>133</v>
      </c>
      <c r="AF219" s="28">
        <f t="shared" ref="AF219" si="4313">((AE219+AG219)/7)/AC218</f>
        <v>0.25573192239858905</v>
      </c>
      <c r="AG219" s="27">
        <f t="shared" ref="AG219" si="4314">SUM(AG212:AG218)</f>
        <v>12</v>
      </c>
      <c r="AH219" s="28">
        <f t="shared" ref="AH219" si="4315">(AG219/(AG219+AE219))</f>
        <v>8.2758620689655171E-2</v>
      </c>
      <c r="AI219" s="27"/>
      <c r="AJ219" s="27"/>
      <c r="AK219" s="29">
        <f t="shared" ref="AK219:AL219" si="4316">AK217/AK216*100-100</f>
        <v>19.792899408284015</v>
      </c>
      <c r="AL219" s="72">
        <f t="shared" si="4316"/>
        <v>7.4314574314574315</v>
      </c>
      <c r="AM219" s="26">
        <f t="shared" ref="AM219:AN219" si="4317">SUM(AM212:AM218)</f>
        <v>4</v>
      </c>
      <c r="AN219" s="27">
        <f t="shared" si="4317"/>
        <v>0</v>
      </c>
      <c r="AO219" s="27"/>
      <c r="AP219" s="27"/>
      <c r="AQ219" s="27">
        <f t="shared" ref="AQ219" si="4318">SUM(AQ212:AQ218)</f>
        <v>1805</v>
      </c>
      <c r="AR219" s="28">
        <f t="shared" ref="AR219" si="4319">((AQ219+AS219)/7)/AO218</f>
        <v>0.37492941840767924</v>
      </c>
      <c r="AS219" s="27">
        <f t="shared" ref="AS219" si="4320">SUM(AS212:AS218)</f>
        <v>187</v>
      </c>
      <c r="AT219" s="28">
        <f t="shared" ref="AT219" si="4321">(AS219/(AS219+AQ219))</f>
        <v>9.387550200803213E-2</v>
      </c>
      <c r="AU219" s="27"/>
      <c r="AV219" s="27"/>
      <c r="AW219" s="29">
        <f t="shared" ref="AW219:AX219" si="4322">AW217/AW216*100-100</f>
        <v>17.071005917159752</v>
      </c>
      <c r="AX219" s="72">
        <f t="shared" si="4322"/>
        <v>8.2251082251082295</v>
      </c>
      <c r="AY219" s="26">
        <f t="shared" ref="AY219:AZ219" si="4323">SUM(AY212:AY218)</f>
        <v>1</v>
      </c>
      <c r="AZ219" s="27">
        <f t="shared" si="4323"/>
        <v>0</v>
      </c>
      <c r="BA219" s="27"/>
      <c r="BB219" s="27"/>
      <c r="BC219" s="27">
        <f t="shared" ref="BC219" si="4324">SUM(BC212:BC218)</f>
        <v>1714</v>
      </c>
      <c r="BD219" s="28">
        <f t="shared" ref="BD219" si="4325">((BC219+BE219)/7)/BA218</f>
        <v>0.36669820245979184</v>
      </c>
      <c r="BE219" s="27">
        <f t="shared" ref="BE219" si="4326">SUM(BE212:BE218)</f>
        <v>224</v>
      </c>
      <c r="BF219" s="28">
        <f t="shared" ref="BF219" si="4327">(BE219/(BE219+BC219))</f>
        <v>0.11558307533539731</v>
      </c>
      <c r="BG219" s="27"/>
      <c r="BH219" s="27"/>
      <c r="BI219" s="29">
        <f t="shared" ref="BI219:BJ219" si="4328">BI217/BI216*100-100</f>
        <v>17.627363255881079</v>
      </c>
      <c r="BJ219" s="72">
        <f t="shared" si="4328"/>
        <v>16.651205936920221</v>
      </c>
      <c r="BK219" s="26">
        <f t="shared" ref="BK219:BL219" si="4329">SUM(BK212:BK218)</f>
        <v>0</v>
      </c>
      <c r="BL219" s="27">
        <f t="shared" si="4329"/>
        <v>0</v>
      </c>
      <c r="BM219" s="27"/>
      <c r="BN219" s="27"/>
      <c r="BO219" s="27">
        <f t="shared" ref="BO219" si="4330">SUM(BO212:BO218)</f>
        <v>0</v>
      </c>
      <c r="BP219" s="28" t="e">
        <f t="shared" ref="BP219" si="4331">((BO219+BQ219)/7)/BM218</f>
        <v>#DIV/0!</v>
      </c>
      <c r="BQ219" s="27">
        <f t="shared" ref="BQ219" si="4332">SUM(BQ212:BQ218)</f>
        <v>0</v>
      </c>
      <c r="BR219" s="28" t="e">
        <f t="shared" ref="BR219" si="4333">(BQ219/(BQ219+BO219))</f>
        <v>#DIV/0!</v>
      </c>
      <c r="BS219" s="27"/>
      <c r="BT219" s="27"/>
      <c r="BU219" s="29" t="e">
        <f t="shared" ref="BU219:BV219" si="4334">BU217/BU216*100-100</f>
        <v>#DIV/0!</v>
      </c>
      <c r="BV219" s="72" t="e">
        <f t="shared" si="4334"/>
        <v>#DIV/0!</v>
      </c>
      <c r="BW219" s="26">
        <f t="shared" ref="BW219:BX219" si="4335">SUM(BW212:BW218)</f>
        <v>0</v>
      </c>
      <c r="BX219" s="27">
        <f t="shared" si="4335"/>
        <v>0</v>
      </c>
      <c r="BY219" s="27"/>
      <c r="BZ219" s="27"/>
      <c r="CA219" s="27">
        <f t="shared" ref="CA219" si="4336">SUM(CA212:CA218)</f>
        <v>0</v>
      </c>
      <c r="CB219" s="28" t="e">
        <f t="shared" ref="CB219" si="4337">((CA219+CC219)/7)/BY218</f>
        <v>#DIV/0!</v>
      </c>
      <c r="CC219" s="27">
        <f t="shared" ref="CC219" si="4338">SUM(CC212:CC218)</f>
        <v>0</v>
      </c>
      <c r="CD219" s="28" t="e">
        <f t="shared" ref="CD219" si="4339">(CC219/(CC219+CA219))</f>
        <v>#DIV/0!</v>
      </c>
      <c r="CE219" s="27"/>
      <c r="CF219" s="27"/>
      <c r="CG219" s="29" t="e">
        <f t="shared" ref="CG219:CH219" si="4340">CG217/CG216*100-100</f>
        <v>#DIV/0!</v>
      </c>
      <c r="CH219" s="72" t="e">
        <f t="shared" si="4340"/>
        <v>#DIV/0!</v>
      </c>
      <c r="CI219" s="26">
        <f t="shared" ref="CI219:CJ219" si="4341">SUM(CI212:CI218)</f>
        <v>0</v>
      </c>
      <c r="CJ219" s="27">
        <f t="shared" si="4341"/>
        <v>0</v>
      </c>
      <c r="CK219" s="27"/>
      <c r="CL219" s="27"/>
      <c r="CM219" s="27">
        <f t="shared" ref="CM219" si="4342">SUM(CM212:CM218)</f>
        <v>0</v>
      </c>
      <c r="CN219" s="28" t="e">
        <f t="shared" ref="CN219" si="4343">((CM219+CO219)/7)/CK218</f>
        <v>#DIV/0!</v>
      </c>
      <c r="CO219" s="27">
        <f t="shared" ref="CO219" si="4344">SUM(CO212:CO218)</f>
        <v>0</v>
      </c>
      <c r="CP219" s="28" t="e">
        <f t="shared" ref="CP219" si="4345">(CO219/(CO219+CM219))</f>
        <v>#DIV/0!</v>
      </c>
      <c r="CQ219" s="27"/>
      <c r="CR219" s="27"/>
      <c r="CS219" s="29" t="e">
        <f t="shared" ref="CS219:CT219" si="4346">CS217/CS216*100-100</f>
        <v>#DIV/0!</v>
      </c>
      <c r="CT219" s="72" t="e">
        <f t="shared" si="4346"/>
        <v>#DIV/0!</v>
      </c>
      <c r="CU219" s="26">
        <f t="shared" ref="CU219:CV219" si="4347">SUM(CU212:CU218)</f>
        <v>0</v>
      </c>
      <c r="CV219" s="27">
        <f t="shared" si="4347"/>
        <v>0</v>
      </c>
      <c r="CW219" s="27"/>
      <c r="CX219" s="27"/>
      <c r="CY219" s="27">
        <f t="shared" ref="CY219" si="4348">SUM(CY212:CY218)</f>
        <v>0</v>
      </c>
      <c r="CZ219" s="28" t="e">
        <f t="shared" ref="CZ219" si="4349">((CY219+DA219)/7)/CW218</f>
        <v>#DIV/0!</v>
      </c>
      <c r="DA219" s="27">
        <f t="shared" ref="DA219" si="4350">SUM(DA212:DA218)</f>
        <v>0</v>
      </c>
      <c r="DB219" s="28" t="e">
        <f t="shared" ref="DB219" si="4351">(DA219/(DA219+CY219))</f>
        <v>#DIV/0!</v>
      </c>
      <c r="DC219" s="27"/>
      <c r="DD219" s="27"/>
      <c r="DE219" s="29" t="e">
        <f t="shared" ref="DE219:DF219" si="4352">DE217/DE216*100-100</f>
        <v>#DIV/0!</v>
      </c>
      <c r="DF219" s="72" t="e">
        <f t="shared" si="4352"/>
        <v>#DIV/0!</v>
      </c>
      <c r="DG219" s="26">
        <f t="shared" ref="DG219:DH219" si="4353">SUM(DG212:DG218)</f>
        <v>0</v>
      </c>
      <c r="DH219" s="27">
        <f t="shared" si="4353"/>
        <v>0</v>
      </c>
      <c r="DI219" s="27"/>
      <c r="DJ219" s="27"/>
      <c r="DK219" s="27">
        <f t="shared" ref="DK219" si="4354">SUM(DK212:DK218)</f>
        <v>0</v>
      </c>
      <c r="DL219" s="28" t="e">
        <f t="shared" ref="DL219" si="4355">((DK219+DM219)/7)/DI218</f>
        <v>#DIV/0!</v>
      </c>
      <c r="DM219" s="27">
        <f t="shared" ref="DM219" si="4356">SUM(DM212:DM218)</f>
        <v>0</v>
      </c>
      <c r="DN219" s="28" t="e">
        <f t="shared" ref="DN219" si="4357">(DM219/(DM219+DK219))</f>
        <v>#DIV/0!</v>
      </c>
      <c r="DO219" s="27"/>
      <c r="DP219" s="27"/>
      <c r="DQ219" s="29" t="e">
        <f t="shared" ref="DQ219:DR219" si="4358">DQ217/DQ216*100-100</f>
        <v>#DIV/0!</v>
      </c>
      <c r="DR219" s="72" t="e">
        <f t="shared" si="4358"/>
        <v>#DIV/0!</v>
      </c>
      <c r="DS219" s="26">
        <f t="shared" ref="DS219:DT219" si="4359">SUM(DS212:DS218)</f>
        <v>0</v>
      </c>
      <c r="DT219" s="27">
        <f t="shared" si="4359"/>
        <v>0</v>
      </c>
      <c r="DU219" s="27"/>
      <c r="DV219" s="27"/>
      <c r="DW219" s="27">
        <f t="shared" ref="DW219" si="4360">SUM(DW212:DW218)</f>
        <v>0</v>
      </c>
      <c r="DX219" s="28" t="e">
        <f t="shared" ref="DX219" si="4361">((DW219+DY219)/7)/DU218</f>
        <v>#DIV/0!</v>
      </c>
      <c r="DY219" s="27">
        <f t="shared" ref="DY219" si="4362">SUM(DY212:DY218)</f>
        <v>0</v>
      </c>
      <c r="DZ219" s="28" t="e">
        <f t="shared" ref="DZ219" si="4363">(DY219/(DY219+DW219))</f>
        <v>#DIV/0!</v>
      </c>
      <c r="EA219" s="27"/>
      <c r="EB219" s="27"/>
      <c r="EC219" s="29" t="e">
        <f t="shared" ref="EC219:ED219" si="4364">EC217/EC216*100-100</f>
        <v>#DIV/0!</v>
      </c>
      <c r="ED219" s="72" t="e">
        <f t="shared" si="4364"/>
        <v>#DIV/0!</v>
      </c>
      <c r="EE219" s="26">
        <f t="shared" ref="EE219:EF219" si="4365">SUM(EE212:EE218)</f>
        <v>0</v>
      </c>
      <c r="EF219" s="27">
        <f t="shared" si="4365"/>
        <v>0</v>
      </c>
      <c r="EG219" s="27"/>
      <c r="EH219" s="27"/>
      <c r="EI219" s="27">
        <f t="shared" ref="EI219" si="4366">SUM(EI212:EI218)</f>
        <v>0</v>
      </c>
      <c r="EJ219" s="28" t="e">
        <f t="shared" ref="EJ219" si="4367">((EI219+EK219)/7)/EG218</f>
        <v>#DIV/0!</v>
      </c>
      <c r="EK219" s="27">
        <f t="shared" ref="EK219" si="4368">SUM(EK212:EK218)</f>
        <v>0</v>
      </c>
      <c r="EL219" s="28" t="e">
        <f t="shared" ref="EL219" si="4369">(EK219/(EK219+EI219))</f>
        <v>#DIV/0!</v>
      </c>
      <c r="EM219" s="27"/>
      <c r="EN219" s="27"/>
      <c r="EO219" s="29" t="e">
        <f t="shared" ref="EO219:EP219" si="4370">EO217/EO216*100-100</f>
        <v>#DIV/0!</v>
      </c>
      <c r="EP219" s="72" t="e">
        <f t="shared" si="4370"/>
        <v>#DIV/0!</v>
      </c>
      <c r="EQ219" s="26">
        <f t="shared" ref="EQ219:ER219" si="4371">SUM(EQ212:EQ218)</f>
        <v>0</v>
      </c>
      <c r="ER219" s="27">
        <f t="shared" si="4371"/>
        <v>0</v>
      </c>
      <c r="ES219" s="27"/>
      <c r="ET219" s="27"/>
      <c r="EU219" s="27">
        <f t="shared" ref="EU219" si="4372">SUM(EU212:EU218)</f>
        <v>0</v>
      </c>
      <c r="EV219" s="28" t="e">
        <f t="shared" ref="EV219" si="4373">((EU219+EW219)/7)/ES218</f>
        <v>#DIV/0!</v>
      </c>
      <c r="EW219" s="27">
        <f t="shared" ref="EW219" si="4374">SUM(EW212:EW218)</f>
        <v>0</v>
      </c>
      <c r="EX219" s="28" t="e">
        <f t="shared" ref="EX219" si="4375">(EW219/(EW219+EU219))</f>
        <v>#DIV/0!</v>
      </c>
      <c r="EY219" s="27"/>
      <c r="EZ219" s="27"/>
      <c r="FA219" s="29" t="e">
        <f t="shared" ref="FA219:FB219" si="4376">FA217/FA216*100-100</f>
        <v>#DIV/0!</v>
      </c>
      <c r="FB219" s="72" t="e">
        <f t="shared" si="4376"/>
        <v>#DIV/0!</v>
      </c>
      <c r="FC219" s="26">
        <f t="shared" ref="FC219:FD219" si="4377">SUM(FC212:FC218)</f>
        <v>0</v>
      </c>
      <c r="FD219" s="27">
        <f t="shared" si="4377"/>
        <v>0</v>
      </c>
      <c r="FE219" s="27"/>
      <c r="FF219" s="27"/>
      <c r="FG219" s="27">
        <f t="shared" ref="FG219" si="4378">SUM(FG212:FG218)</f>
        <v>0</v>
      </c>
      <c r="FH219" s="28" t="e">
        <f t="shared" ref="FH219" si="4379">((FG219+FI219)/7)/FE218</f>
        <v>#DIV/0!</v>
      </c>
      <c r="FI219" s="27">
        <f t="shared" ref="FI219" si="4380">SUM(FI212:FI218)</f>
        <v>0</v>
      </c>
      <c r="FJ219" s="28" t="e">
        <f t="shared" ref="FJ219" si="4381">(FI219/(FI219+FG219))</f>
        <v>#DIV/0!</v>
      </c>
      <c r="FK219" s="27"/>
      <c r="FL219" s="27"/>
      <c r="FM219" s="29" t="e">
        <f t="shared" ref="FM219:FN219" si="4382">FM217/FM216*100-100</f>
        <v>#DIV/0!</v>
      </c>
      <c r="FN219" s="72" t="e">
        <f t="shared" si="4382"/>
        <v>#DIV/0!</v>
      </c>
      <c r="FO219" s="26">
        <f t="shared" ref="FO219:FP219" si="4383">SUM(FO212:FO218)</f>
        <v>0</v>
      </c>
      <c r="FP219" s="27">
        <f t="shared" si="4383"/>
        <v>0</v>
      </c>
      <c r="FQ219" s="27"/>
      <c r="FR219" s="27"/>
      <c r="FS219" s="27">
        <f t="shared" ref="FS219" si="4384">SUM(FS212:FS218)</f>
        <v>0</v>
      </c>
      <c r="FT219" s="28" t="e">
        <f t="shared" ref="FT219" si="4385">((FS219+FU219)/7)/FQ218</f>
        <v>#DIV/0!</v>
      </c>
      <c r="FU219" s="27">
        <f t="shared" ref="FU219" si="4386">SUM(FU212:FU218)</f>
        <v>0</v>
      </c>
      <c r="FV219" s="28" t="e">
        <f t="shared" ref="FV219" si="4387">(FU219/(FU219+FS219))</f>
        <v>#DIV/0!</v>
      </c>
      <c r="FW219" s="27"/>
      <c r="FX219" s="27"/>
      <c r="FY219" s="29" t="e">
        <f t="shared" ref="FY219:FZ219" si="4388">FY217/FY216*100-100</f>
        <v>#DIV/0!</v>
      </c>
      <c r="FZ219" s="72" t="e">
        <f t="shared" si="4388"/>
        <v>#DIV/0!</v>
      </c>
      <c r="GA219" s="26">
        <f t="shared" ref="GA219:GB219" si="4389">SUM(GA212:GA218)</f>
        <v>0</v>
      </c>
      <c r="GB219" s="27">
        <f t="shared" si="4389"/>
        <v>0</v>
      </c>
      <c r="GC219" s="27"/>
      <c r="GD219" s="27"/>
      <c r="GE219" s="27">
        <f t="shared" ref="GE219" si="4390">SUM(GE212:GE218)</f>
        <v>0</v>
      </c>
      <c r="GF219" s="28" t="e">
        <f t="shared" ref="GF219" si="4391">((GE219+GG219)/7)/GC218</f>
        <v>#DIV/0!</v>
      </c>
      <c r="GG219" s="27">
        <f t="shared" ref="GG219" si="4392">SUM(GG212:GG218)</f>
        <v>0</v>
      </c>
      <c r="GH219" s="28" t="e">
        <f t="shared" ref="GH219" si="4393">(GG219/(GG219+GE219))</f>
        <v>#DIV/0!</v>
      </c>
      <c r="GI219" s="27"/>
      <c r="GJ219" s="27"/>
      <c r="GK219" s="29" t="e">
        <f t="shared" ref="GK219:GL219" si="4394">GK217/GK216*100-100</f>
        <v>#DIV/0!</v>
      </c>
      <c r="GL219" s="72" t="e">
        <f t="shared" si="4394"/>
        <v>#DIV/0!</v>
      </c>
      <c r="GM219" s="26">
        <f t="shared" ref="GM219:GN219" si="4395">SUM(GM212:GM218)</f>
        <v>0</v>
      </c>
      <c r="GN219" s="27">
        <f t="shared" si="4395"/>
        <v>0</v>
      </c>
      <c r="GO219" s="27"/>
      <c r="GP219" s="27"/>
      <c r="GQ219" s="27">
        <f t="shared" ref="GQ219" si="4396">SUM(GQ212:GQ218)</f>
        <v>0</v>
      </c>
      <c r="GR219" s="28" t="e">
        <f t="shared" ref="GR219" si="4397">((GQ219+GS219)/7)/GO218</f>
        <v>#DIV/0!</v>
      </c>
      <c r="GS219" s="27">
        <f t="shared" ref="GS219" si="4398">SUM(GS212:GS218)</f>
        <v>0</v>
      </c>
      <c r="GT219" s="28" t="e">
        <f t="shared" ref="GT219" si="4399">(GS219/(GS219+GQ219))</f>
        <v>#DIV/0!</v>
      </c>
      <c r="GU219" s="27"/>
      <c r="GV219" s="27"/>
      <c r="GW219" s="29" t="e">
        <f t="shared" ref="GW219:GX219" si="4400">GW217/GW216*100-100</f>
        <v>#DIV/0!</v>
      </c>
      <c r="GX219" s="72" t="e">
        <f t="shared" si="4400"/>
        <v>#DIV/0!</v>
      </c>
      <c r="GY219" s="26">
        <f t="shared" ref="GY219:GZ219" si="4401">SUM(GY212:GY218)</f>
        <v>0</v>
      </c>
      <c r="GZ219" s="27">
        <f t="shared" si="4401"/>
        <v>0</v>
      </c>
      <c r="HA219" s="27"/>
      <c r="HB219" s="27"/>
      <c r="HC219" s="27">
        <f t="shared" ref="HC219" si="4402">SUM(HC212:HC218)</f>
        <v>0</v>
      </c>
      <c r="HD219" s="28" t="e">
        <f t="shared" ref="HD219" si="4403">((HC219+HE219)/7)/HA218</f>
        <v>#DIV/0!</v>
      </c>
      <c r="HE219" s="27">
        <f t="shared" ref="HE219" si="4404">SUM(HE212:HE218)</f>
        <v>0</v>
      </c>
      <c r="HF219" s="28" t="e">
        <f t="shared" ref="HF219" si="4405">(HE219/(HE219+HC219))</f>
        <v>#DIV/0!</v>
      </c>
      <c r="HG219" s="27"/>
      <c r="HH219" s="27"/>
      <c r="HI219" s="29" t="e">
        <f t="shared" ref="HI219:HJ219" si="4406">HI217/HI216*100-100</f>
        <v>#DIV/0!</v>
      </c>
      <c r="HJ219" s="72" t="e">
        <f t="shared" si="4406"/>
        <v>#DIV/0!</v>
      </c>
      <c r="HK219" s="26">
        <f t="shared" si="4279"/>
        <v>11</v>
      </c>
      <c r="HL219" s="27">
        <f t="shared" si="4279"/>
        <v>0</v>
      </c>
      <c r="HM219" s="27">
        <f t="shared" si="4279"/>
        <v>0</v>
      </c>
      <c r="HN219" s="27">
        <f t="shared" si="4279"/>
        <v>0</v>
      </c>
      <c r="HO219" s="27">
        <f t="shared" si="4280"/>
        <v>8112</v>
      </c>
      <c r="HP219" s="216">
        <f>+((HO219)/HM218)/7</f>
        <v>0.37107177164814054</v>
      </c>
      <c r="HQ219" s="62">
        <f t="shared" si="4282"/>
        <v>739</v>
      </c>
      <c r="HR219" s="52">
        <f t="shared" si="4303"/>
        <v>9.1099605522682439E-2</v>
      </c>
      <c r="HS219" s="53">
        <f t="shared" ref="HS219" si="4407">SUM(HS212:HS218)/7</f>
        <v>71.142857142857139</v>
      </c>
      <c r="HT219" s="54">
        <f t="shared" ref="HT219" si="4408">SUM(HT212:HT218)</f>
        <v>6988</v>
      </c>
      <c r="HU219" s="53">
        <f t="shared" ref="HU219" si="4409">AVERAGE(HU212:HU218)</f>
        <v>86.100289065721981</v>
      </c>
      <c r="HV219" s="63">
        <f>HV217/HV216*100-100</f>
        <v>16.497041420118336</v>
      </c>
      <c r="HW219" s="72">
        <f>HW217/HW216*100-100</f>
        <v>7.3742349604418536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4410">HK219/HM209</f>
        <v>3.5098915124441607E-3</v>
      </c>
      <c r="HL220" s="68">
        <f t="shared" si="4410"/>
        <v>0</v>
      </c>
      <c r="HM220" s="45"/>
      <c r="HN220" s="45"/>
      <c r="HO220" s="45"/>
      <c r="HP220" s="218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225">
        <v>49</v>
      </c>
      <c r="B221" s="73">
        <f t="shared" ref="B221" si="4411">B218+1</f>
        <v>44596</v>
      </c>
      <c r="C221" s="33"/>
      <c r="D221" s="34"/>
      <c r="E221" s="34">
        <f>E218-C221</f>
        <v>757</v>
      </c>
      <c r="F221" s="34">
        <f>F218-D221</f>
        <v>57</v>
      </c>
      <c r="G221" s="34">
        <v>253</v>
      </c>
      <c r="H221" s="35">
        <f t="shared" ref="H221:H227" si="4412">((G221+I221)/E221)</f>
        <v>0.36591809775429324</v>
      </c>
      <c r="I221" s="34">
        <v>24</v>
      </c>
      <c r="J221" s="35">
        <f>I221/(G221+I221)</f>
        <v>8.6642599277978335E-2</v>
      </c>
      <c r="K221" s="36"/>
      <c r="L221" s="34"/>
      <c r="M221" s="34"/>
      <c r="N221" s="37"/>
      <c r="O221" s="33">
        <v>3</v>
      </c>
      <c r="P221" s="34"/>
      <c r="Q221" s="34">
        <f t="shared" ref="Q221:R221" si="4413">Q218-O221</f>
        <v>768</v>
      </c>
      <c r="R221" s="34">
        <f t="shared" si="4413"/>
        <v>59</v>
      </c>
      <c r="S221" s="34">
        <v>258</v>
      </c>
      <c r="T221" s="35">
        <f t="shared" ref="T221:T227" si="4414">((S221+U221)/Q221)</f>
        <v>0.37760416666666669</v>
      </c>
      <c r="U221" s="34">
        <v>32</v>
      </c>
      <c r="V221" s="35">
        <f t="shared" ref="V221:V227" si="4415">U221/(S221+U221)</f>
        <v>0.1103448275862069</v>
      </c>
      <c r="W221" s="36"/>
      <c r="X221" s="34"/>
      <c r="Y221" s="34"/>
      <c r="Z221" s="37"/>
      <c r="AA221" s="33">
        <v>3</v>
      </c>
      <c r="AB221" s="34"/>
      <c r="AC221" s="34">
        <f t="shared" ref="AC221:AD221" si="4416">AC218-AA221</f>
        <v>78</v>
      </c>
      <c r="AD221" s="34">
        <f t="shared" si="4416"/>
        <v>6</v>
      </c>
      <c r="AE221" s="34">
        <v>22</v>
      </c>
      <c r="AF221" s="35">
        <f t="shared" ref="AF221:AF227" si="4417">((AE221+AG221)/AC221)</f>
        <v>0.30769230769230771</v>
      </c>
      <c r="AG221" s="34">
        <v>2</v>
      </c>
      <c r="AH221" s="35">
        <f t="shared" ref="AH221:AH227" si="4418">AG221/(AE221+AG221)</f>
        <v>8.3333333333333329E-2</v>
      </c>
      <c r="AI221" s="36"/>
      <c r="AJ221" s="34"/>
      <c r="AK221" s="34"/>
      <c r="AL221" s="37"/>
      <c r="AM221" s="33"/>
      <c r="AN221" s="34"/>
      <c r="AO221" s="34">
        <f t="shared" ref="AO221:AP221" si="4419">AO218-AM221</f>
        <v>759</v>
      </c>
      <c r="AP221" s="34">
        <f t="shared" si="4419"/>
        <v>58</v>
      </c>
      <c r="AQ221" s="34">
        <v>250</v>
      </c>
      <c r="AR221" s="35">
        <f t="shared" ref="AR221:AR227" si="4420">((AQ221+AS221)/AO221)</f>
        <v>0.36231884057971014</v>
      </c>
      <c r="AS221" s="34">
        <v>25</v>
      </c>
      <c r="AT221" s="35">
        <f t="shared" ref="AT221:AT227" si="4421">AS221/(AQ221+AS221)</f>
        <v>9.0909090909090912E-2</v>
      </c>
      <c r="AU221" s="36"/>
      <c r="AV221" s="34"/>
      <c r="AW221" s="34"/>
      <c r="AX221" s="37"/>
      <c r="AY221" s="33"/>
      <c r="AZ221" s="34"/>
      <c r="BA221" s="34">
        <f t="shared" ref="BA221:BB221" si="4422">BA218-AY221</f>
        <v>755</v>
      </c>
      <c r="BB221" s="34">
        <f t="shared" si="4422"/>
        <v>57</v>
      </c>
      <c r="BC221" s="34">
        <v>223</v>
      </c>
      <c r="BD221" s="35">
        <f t="shared" ref="BD221:BD227" si="4423">((BC221+BE221)/BA221)</f>
        <v>0.32582781456953641</v>
      </c>
      <c r="BE221" s="34">
        <v>23</v>
      </c>
      <c r="BF221" s="35">
        <f t="shared" ref="BF221:BF227" si="4424">BE221/(BC221+BE221)</f>
        <v>9.3495934959349589E-2</v>
      </c>
      <c r="BG221" s="36"/>
      <c r="BH221" s="34"/>
      <c r="BI221" s="34"/>
      <c r="BJ221" s="37"/>
      <c r="BK221" s="33"/>
      <c r="BL221" s="34"/>
      <c r="BM221" s="34">
        <f t="shared" ref="BM221:BN221" si="4425">BM218-BK221</f>
        <v>0</v>
      </c>
      <c r="BN221" s="34">
        <f t="shared" si="4425"/>
        <v>0</v>
      </c>
      <c r="BO221" s="34"/>
      <c r="BP221" s="35" t="e">
        <f t="shared" ref="BP221:BP227" si="4426">((BO221+BQ221)/BM221)</f>
        <v>#DIV/0!</v>
      </c>
      <c r="BQ221" s="34"/>
      <c r="BR221" s="35" t="e">
        <f t="shared" ref="BR221:BR227" si="4427">BQ221/(BO221+BQ221)</f>
        <v>#DIV/0!</v>
      </c>
      <c r="BS221" s="36"/>
      <c r="BT221" s="34"/>
      <c r="BU221" s="34"/>
      <c r="BV221" s="37"/>
      <c r="BW221" s="33"/>
      <c r="BX221" s="34"/>
      <c r="BY221" s="34">
        <f t="shared" ref="BY221:BZ221" si="4428">BY218-BW221</f>
        <v>0</v>
      </c>
      <c r="BZ221" s="34">
        <f t="shared" si="4428"/>
        <v>0</v>
      </c>
      <c r="CA221" s="34"/>
      <c r="CB221" s="35" t="e">
        <f t="shared" ref="CB221:CB227" si="4429">((CA221+CC221)/BY221)</f>
        <v>#DIV/0!</v>
      </c>
      <c r="CC221" s="34"/>
      <c r="CD221" s="35" t="e">
        <f t="shared" ref="CD221:CD227" si="4430">CC221/(CA221+CC221)</f>
        <v>#DIV/0!</v>
      </c>
      <c r="CE221" s="36"/>
      <c r="CF221" s="34"/>
      <c r="CG221" s="34"/>
      <c r="CH221" s="37"/>
      <c r="CI221" s="33"/>
      <c r="CJ221" s="34"/>
      <c r="CK221" s="34">
        <f t="shared" ref="CK221:CL221" si="4431">CK218-CI221</f>
        <v>0</v>
      </c>
      <c r="CL221" s="34">
        <f t="shared" si="4431"/>
        <v>0</v>
      </c>
      <c r="CM221" s="34"/>
      <c r="CN221" s="35" t="e">
        <f t="shared" ref="CN221:CN227" si="4432">((CM221+CO221)/CK221)</f>
        <v>#DIV/0!</v>
      </c>
      <c r="CO221" s="34"/>
      <c r="CP221" s="35" t="e">
        <f t="shared" ref="CP221:CP227" si="4433">CO221/(CM221+CO221)</f>
        <v>#DIV/0!</v>
      </c>
      <c r="CQ221" s="36"/>
      <c r="CR221" s="34"/>
      <c r="CS221" s="34"/>
      <c r="CT221" s="37"/>
      <c r="CU221" s="33"/>
      <c r="CV221" s="34"/>
      <c r="CW221" s="34">
        <f t="shared" ref="CW221:CX221" si="4434">CW218-CU221</f>
        <v>0</v>
      </c>
      <c r="CX221" s="34">
        <f t="shared" si="4434"/>
        <v>0</v>
      </c>
      <c r="CY221" s="34"/>
      <c r="CZ221" s="35" t="e">
        <f t="shared" ref="CZ221:CZ227" si="4435">((CY221+DA221)/CW221)</f>
        <v>#DIV/0!</v>
      </c>
      <c r="DA221" s="34"/>
      <c r="DB221" s="35" t="e">
        <f t="shared" ref="DB221:DB227" si="4436">DA221/(CY221+DA221)</f>
        <v>#DIV/0!</v>
      </c>
      <c r="DC221" s="36"/>
      <c r="DD221" s="34"/>
      <c r="DE221" s="34"/>
      <c r="DF221" s="37"/>
      <c r="DG221" s="33"/>
      <c r="DH221" s="34"/>
      <c r="DI221" s="34">
        <f t="shared" ref="DI221:DJ221" si="4437">DI218-DG221</f>
        <v>0</v>
      </c>
      <c r="DJ221" s="34">
        <f t="shared" si="4437"/>
        <v>0</v>
      </c>
      <c r="DK221" s="34"/>
      <c r="DL221" s="35" t="e">
        <f t="shared" ref="DL221:DL227" si="4438">((DK221+DM221)/DI221)</f>
        <v>#DIV/0!</v>
      </c>
      <c r="DM221" s="34"/>
      <c r="DN221" s="35" t="e">
        <f t="shared" ref="DN221:DN227" si="4439">DM221/(DK221+DM221)</f>
        <v>#DIV/0!</v>
      </c>
      <c r="DO221" s="36"/>
      <c r="DP221" s="34"/>
      <c r="DQ221" s="34"/>
      <c r="DR221" s="37"/>
      <c r="DS221" s="33"/>
      <c r="DT221" s="34"/>
      <c r="DU221" s="34">
        <f t="shared" ref="DU221:DV221" si="4440">DU218-DS221</f>
        <v>0</v>
      </c>
      <c r="DV221" s="34">
        <f t="shared" si="4440"/>
        <v>0</v>
      </c>
      <c r="DW221" s="34"/>
      <c r="DX221" s="35" t="e">
        <f t="shared" ref="DX221:DX227" si="4441">((DW221+DY221)/DU221)</f>
        <v>#DIV/0!</v>
      </c>
      <c r="DY221" s="34"/>
      <c r="DZ221" s="35" t="e">
        <f t="shared" ref="DZ221:DZ227" si="4442">DY221/(DW221+DY221)</f>
        <v>#DIV/0!</v>
      </c>
      <c r="EA221" s="36"/>
      <c r="EB221" s="34"/>
      <c r="EC221" s="34"/>
      <c r="ED221" s="37"/>
      <c r="EE221" s="33"/>
      <c r="EF221" s="34"/>
      <c r="EG221" s="34">
        <f t="shared" ref="EG221:EH221" si="4443">EG218-EE221</f>
        <v>0</v>
      </c>
      <c r="EH221" s="34">
        <f t="shared" si="4443"/>
        <v>0</v>
      </c>
      <c r="EI221" s="34"/>
      <c r="EJ221" s="35" t="e">
        <f t="shared" ref="EJ221:EJ227" si="4444">((EI221+EK221)/EG221)</f>
        <v>#DIV/0!</v>
      </c>
      <c r="EK221" s="34"/>
      <c r="EL221" s="35" t="e">
        <f t="shared" ref="EL221:EL227" si="4445">EK221/(EI221+EK221)</f>
        <v>#DIV/0!</v>
      </c>
      <c r="EM221" s="36"/>
      <c r="EN221" s="34"/>
      <c r="EO221" s="34"/>
      <c r="EP221" s="37"/>
      <c r="EQ221" s="33"/>
      <c r="ER221" s="34"/>
      <c r="ES221" s="34">
        <f t="shared" ref="ES221:ET221" si="4446">ES218-EQ221</f>
        <v>0</v>
      </c>
      <c r="ET221" s="34">
        <f t="shared" si="4446"/>
        <v>0</v>
      </c>
      <c r="EU221" s="34"/>
      <c r="EV221" s="35" t="e">
        <f t="shared" ref="EV221:EV227" si="4447">((EU221+EW221)/ES221)</f>
        <v>#DIV/0!</v>
      </c>
      <c r="EW221" s="34"/>
      <c r="EX221" s="35" t="e">
        <f t="shared" ref="EX221:EX227" si="4448">EW221/(EU221+EW221)</f>
        <v>#DIV/0!</v>
      </c>
      <c r="EY221" s="36"/>
      <c r="EZ221" s="34"/>
      <c r="FA221" s="34"/>
      <c r="FB221" s="37"/>
      <c r="FC221" s="33"/>
      <c r="FD221" s="34"/>
      <c r="FE221" s="34">
        <f t="shared" ref="FE221:FF221" si="4449">FE218-FC221</f>
        <v>0</v>
      </c>
      <c r="FF221" s="34">
        <f t="shared" si="4449"/>
        <v>0</v>
      </c>
      <c r="FG221" s="34"/>
      <c r="FH221" s="35" t="e">
        <f t="shared" ref="FH221:FH227" si="4450">((FG221+FI221)/FE221)</f>
        <v>#DIV/0!</v>
      </c>
      <c r="FI221" s="34"/>
      <c r="FJ221" s="35" t="e">
        <f t="shared" ref="FJ221:FJ227" si="4451">FI221/(FG221+FI221)</f>
        <v>#DIV/0!</v>
      </c>
      <c r="FK221" s="36"/>
      <c r="FL221" s="34"/>
      <c r="FM221" s="34"/>
      <c r="FN221" s="37"/>
      <c r="FO221" s="33"/>
      <c r="FP221" s="34"/>
      <c r="FQ221" s="34">
        <f t="shared" ref="FQ221:FR221" si="4452">FQ218-FO221</f>
        <v>0</v>
      </c>
      <c r="FR221" s="34">
        <f t="shared" si="4452"/>
        <v>0</v>
      </c>
      <c r="FS221" s="34"/>
      <c r="FT221" s="35" t="e">
        <f t="shared" ref="FT221:FT227" si="4453">((FS221+FU221)/FQ221)</f>
        <v>#DIV/0!</v>
      </c>
      <c r="FU221" s="34"/>
      <c r="FV221" s="35" t="e">
        <f t="shared" ref="FV221:FV227" si="4454">FU221/(FS221+FU221)</f>
        <v>#DIV/0!</v>
      </c>
      <c r="FW221" s="36"/>
      <c r="FX221" s="34"/>
      <c r="FY221" s="34"/>
      <c r="FZ221" s="37"/>
      <c r="GA221" s="33"/>
      <c r="GB221" s="34"/>
      <c r="GC221" s="34">
        <f t="shared" ref="GC221:GD221" si="4455">GC218-GA221</f>
        <v>0</v>
      </c>
      <c r="GD221" s="34">
        <f t="shared" si="4455"/>
        <v>0</v>
      </c>
      <c r="GE221" s="34"/>
      <c r="GF221" s="35" t="e">
        <f t="shared" ref="GF221:GF227" si="4456">((GE221+GG221)/GC221)</f>
        <v>#DIV/0!</v>
      </c>
      <c r="GG221" s="34"/>
      <c r="GH221" s="35" t="e">
        <f t="shared" ref="GH221:GH227" si="4457">GG221/(GE221+GG221)</f>
        <v>#DIV/0!</v>
      </c>
      <c r="GI221" s="36"/>
      <c r="GJ221" s="34"/>
      <c r="GK221" s="34"/>
      <c r="GL221" s="37"/>
      <c r="GM221" s="33"/>
      <c r="GN221" s="34"/>
      <c r="GO221" s="34">
        <f t="shared" ref="GO221:GP221" si="4458">GO218-GM221</f>
        <v>0</v>
      </c>
      <c r="GP221" s="34">
        <f t="shared" si="4458"/>
        <v>0</v>
      </c>
      <c r="GQ221" s="34"/>
      <c r="GR221" s="35" t="e">
        <f t="shared" ref="GR221:GR227" si="4459">((GQ221+GS221)/GO221)</f>
        <v>#DIV/0!</v>
      </c>
      <c r="GS221" s="34"/>
      <c r="GT221" s="35" t="e">
        <f t="shared" ref="GT221:GT227" si="4460">GS221/(GQ221+GS221)</f>
        <v>#DIV/0!</v>
      </c>
      <c r="GU221" s="36"/>
      <c r="GV221" s="34"/>
      <c r="GW221" s="34"/>
      <c r="GX221" s="37"/>
      <c r="GY221" s="33"/>
      <c r="GZ221" s="34"/>
      <c r="HA221" s="34">
        <f t="shared" ref="HA221:HB221" si="4461">HA218-GY221</f>
        <v>0</v>
      </c>
      <c r="HB221" s="34">
        <f t="shared" si="4461"/>
        <v>0</v>
      </c>
      <c r="HC221" s="34"/>
      <c r="HD221" s="35" t="e">
        <f t="shared" ref="HD221:HD227" si="4462">((HC221+HE221)/HA221)</f>
        <v>#DIV/0!</v>
      </c>
      <c r="HE221" s="34"/>
      <c r="HF221" s="35" t="e">
        <f t="shared" ref="HF221:HF227" si="4463">HE221/(HC221+HE221)</f>
        <v>#DIV/0!</v>
      </c>
      <c r="HG221" s="36"/>
      <c r="HH221" s="34"/>
      <c r="HI221" s="34"/>
      <c r="HJ221" s="37"/>
      <c r="HK221" s="33">
        <f t="shared" ref="HK221:HN228" si="4464">+C221+O221+AA221+AM221+AY221+BK221+BW221+CI221+CU221+DG221+DS221+EE221+EQ221+FC221+FO221+GA221+GM221+GY221</f>
        <v>6</v>
      </c>
      <c r="HL221" s="34">
        <f t="shared" si="4464"/>
        <v>0</v>
      </c>
      <c r="HM221" s="34">
        <f t="shared" si="4464"/>
        <v>3117</v>
      </c>
      <c r="HN221" s="34">
        <f t="shared" si="4464"/>
        <v>237</v>
      </c>
      <c r="HO221" s="34">
        <f t="shared" ref="HO221:HO228" si="4465">+G221+S221+AE221+AQ221+BC221+BO221+CA221+CM221+CY221+DK221+DW221+EI221+EU221+FG221+FS221+GE221+GQ221+HC221+I221+U221+AG221+AS221+BE221+BQ221+CC221+CO221+DA221+DM221+DY221+EK221+EW221+FI221+FU221+GG221+GS221+HE221</f>
        <v>1112</v>
      </c>
      <c r="HP221" s="214">
        <f t="shared" ref="HP221:HP222" si="4466">+(HO221)/HM221</f>
        <v>0.35675328841835097</v>
      </c>
      <c r="HQ221" s="48">
        <f t="shared" ref="HQ221:HQ228" si="4467">+I221+U221+AG221+AS221+BE221+BQ221+CC221+CO221+DA221+DM221+DY221+EK221+EW221+FI221+FU221+GG221+GS221+HE221</f>
        <v>106</v>
      </c>
      <c r="HR221" s="35">
        <f>+(HQ221/(HO221))</f>
        <v>9.5323741007194249E-2</v>
      </c>
      <c r="HS221" s="49">
        <v>71.5</v>
      </c>
      <c r="HT221" s="50">
        <v>963</v>
      </c>
      <c r="HU221" s="49">
        <f t="shared" ref="HU221:HU227" si="4468">+HT221/HO221*100</f>
        <v>86.600719424460422</v>
      </c>
      <c r="HV221" s="48"/>
      <c r="HW221" s="37"/>
    </row>
    <row r="222" spans="1:231" ht="18.75" x14ac:dyDescent="0.25">
      <c r="A222" s="226"/>
      <c r="B222" s="41">
        <f t="shared" si="3748"/>
        <v>44597</v>
      </c>
      <c r="C222" s="10"/>
      <c r="D222" s="11"/>
      <c r="E222" s="74">
        <f t="shared" ref="E222:F226" si="4469">E221-C222</f>
        <v>757</v>
      </c>
      <c r="F222" s="74">
        <f t="shared" si="4469"/>
        <v>57</v>
      </c>
      <c r="G222" s="11">
        <v>254</v>
      </c>
      <c r="H222" s="12">
        <f t="shared" si="4412"/>
        <v>0.37648612945838839</v>
      </c>
      <c r="I222" s="11">
        <v>31</v>
      </c>
      <c r="J222" s="12">
        <f t="shared" ref="J222:J227" si="4470">I222/(G222+I222)</f>
        <v>0.10877192982456141</v>
      </c>
      <c r="K222" s="13"/>
      <c r="L222" s="11"/>
      <c r="M222" s="11"/>
      <c r="N222" s="14"/>
      <c r="O222" s="10"/>
      <c r="P222" s="11"/>
      <c r="Q222" s="74">
        <f t="shared" ref="Q222:R227" si="4471">Q221-O222</f>
        <v>768</v>
      </c>
      <c r="R222" s="74">
        <f t="shared" si="4471"/>
        <v>59</v>
      </c>
      <c r="S222" s="11">
        <v>257</v>
      </c>
      <c r="T222" s="12">
        <f t="shared" si="4414"/>
        <v>0.35026041666666669</v>
      </c>
      <c r="U222" s="11">
        <v>12</v>
      </c>
      <c r="V222" s="12">
        <f t="shared" si="4415"/>
        <v>4.4609665427509292E-2</v>
      </c>
      <c r="W222" s="13"/>
      <c r="X222" s="11"/>
      <c r="Y222" s="11"/>
      <c r="Z222" s="14"/>
      <c r="AA222" s="10">
        <v>2</v>
      </c>
      <c r="AB222" s="11"/>
      <c r="AC222" s="74">
        <f t="shared" ref="AC222:AD227" si="4472">AC221-AA222</f>
        <v>76</v>
      </c>
      <c r="AD222" s="74">
        <f t="shared" si="4472"/>
        <v>6</v>
      </c>
      <c r="AE222" s="11">
        <v>19</v>
      </c>
      <c r="AF222" s="12">
        <f t="shared" si="4417"/>
        <v>0.27631578947368424</v>
      </c>
      <c r="AG222" s="11">
        <v>2</v>
      </c>
      <c r="AH222" s="12">
        <f t="shared" si="4418"/>
        <v>9.5238095238095233E-2</v>
      </c>
      <c r="AI222" s="13"/>
      <c r="AJ222" s="11"/>
      <c r="AK222" s="11"/>
      <c r="AL222" s="14"/>
      <c r="AM222" s="10"/>
      <c r="AN222" s="11"/>
      <c r="AO222" s="74">
        <f t="shared" ref="AO222:AP227" si="4473">AO221-AM222</f>
        <v>759</v>
      </c>
      <c r="AP222" s="74">
        <f t="shared" si="4473"/>
        <v>58</v>
      </c>
      <c r="AQ222" s="11">
        <v>255</v>
      </c>
      <c r="AR222" s="12">
        <f t="shared" si="4420"/>
        <v>0.3662714097496706</v>
      </c>
      <c r="AS222" s="11">
        <v>23</v>
      </c>
      <c r="AT222" s="12">
        <f t="shared" si="4421"/>
        <v>8.2733812949640287E-2</v>
      </c>
      <c r="AU222" s="13"/>
      <c r="AV222" s="11"/>
      <c r="AW222" s="11"/>
      <c r="AX222" s="14"/>
      <c r="AY222" s="10"/>
      <c r="AZ222" s="11"/>
      <c r="BA222" s="74">
        <f t="shared" ref="BA222:BB227" si="4474">BA221-AY222</f>
        <v>755</v>
      </c>
      <c r="BB222" s="74">
        <f t="shared" si="4474"/>
        <v>57</v>
      </c>
      <c r="BC222" s="11">
        <v>224</v>
      </c>
      <c r="BD222" s="12">
        <f t="shared" si="4423"/>
        <v>0.33774834437086093</v>
      </c>
      <c r="BE222" s="11">
        <v>31</v>
      </c>
      <c r="BF222" s="12">
        <f t="shared" si="4424"/>
        <v>0.12156862745098039</v>
      </c>
      <c r="BG222" s="13"/>
      <c r="BH222" s="11"/>
      <c r="BI222" s="11"/>
      <c r="BJ222" s="14"/>
      <c r="BK222" s="10"/>
      <c r="BL222" s="11"/>
      <c r="BM222" s="74">
        <f t="shared" ref="BM222:BN227" si="4475">BM221-BK222</f>
        <v>0</v>
      </c>
      <c r="BN222" s="74">
        <f t="shared" si="4475"/>
        <v>0</v>
      </c>
      <c r="BO222" s="11"/>
      <c r="BP222" s="12" t="e">
        <f t="shared" si="4426"/>
        <v>#DIV/0!</v>
      </c>
      <c r="BQ222" s="11"/>
      <c r="BR222" s="12" t="e">
        <f t="shared" si="4427"/>
        <v>#DIV/0!</v>
      </c>
      <c r="BS222" s="13"/>
      <c r="BT222" s="11"/>
      <c r="BU222" s="11"/>
      <c r="BV222" s="14"/>
      <c r="BW222" s="10"/>
      <c r="BX222" s="11"/>
      <c r="BY222" s="74">
        <f t="shared" ref="BY222:BZ227" si="4476">BY221-BW222</f>
        <v>0</v>
      </c>
      <c r="BZ222" s="74">
        <f t="shared" si="4476"/>
        <v>0</v>
      </c>
      <c r="CA222" s="11"/>
      <c r="CB222" s="12" t="e">
        <f t="shared" si="4429"/>
        <v>#DIV/0!</v>
      </c>
      <c r="CC222" s="11"/>
      <c r="CD222" s="12" t="e">
        <f t="shared" si="4430"/>
        <v>#DIV/0!</v>
      </c>
      <c r="CE222" s="13"/>
      <c r="CF222" s="11"/>
      <c r="CG222" s="11"/>
      <c r="CH222" s="14"/>
      <c r="CI222" s="10"/>
      <c r="CJ222" s="11"/>
      <c r="CK222" s="74">
        <f t="shared" ref="CK222:CL227" si="4477">CK221-CI222</f>
        <v>0</v>
      </c>
      <c r="CL222" s="74">
        <f t="shared" si="4477"/>
        <v>0</v>
      </c>
      <c r="CM222" s="11"/>
      <c r="CN222" s="12" t="e">
        <f t="shared" si="4432"/>
        <v>#DIV/0!</v>
      </c>
      <c r="CO222" s="11"/>
      <c r="CP222" s="12" t="e">
        <f t="shared" si="4433"/>
        <v>#DIV/0!</v>
      </c>
      <c r="CQ222" s="13"/>
      <c r="CR222" s="11"/>
      <c r="CS222" s="11"/>
      <c r="CT222" s="14"/>
      <c r="CU222" s="10"/>
      <c r="CV222" s="11"/>
      <c r="CW222" s="74">
        <f t="shared" ref="CW222:CX227" si="4478">CW221-CU222</f>
        <v>0</v>
      </c>
      <c r="CX222" s="74">
        <f t="shared" si="4478"/>
        <v>0</v>
      </c>
      <c r="CY222" s="11"/>
      <c r="CZ222" s="12" t="e">
        <f t="shared" si="4435"/>
        <v>#DIV/0!</v>
      </c>
      <c r="DA222" s="11"/>
      <c r="DB222" s="12" t="e">
        <f t="shared" si="4436"/>
        <v>#DIV/0!</v>
      </c>
      <c r="DC222" s="13"/>
      <c r="DD222" s="11"/>
      <c r="DE222" s="11"/>
      <c r="DF222" s="14"/>
      <c r="DG222" s="10"/>
      <c r="DH222" s="11"/>
      <c r="DI222" s="74">
        <f t="shared" ref="DI222:DJ227" si="4479">DI221-DG222</f>
        <v>0</v>
      </c>
      <c r="DJ222" s="74">
        <f t="shared" si="4479"/>
        <v>0</v>
      </c>
      <c r="DK222" s="11"/>
      <c r="DL222" s="12" t="e">
        <f t="shared" si="4438"/>
        <v>#DIV/0!</v>
      </c>
      <c r="DM222" s="11"/>
      <c r="DN222" s="12" t="e">
        <f t="shared" si="4439"/>
        <v>#DIV/0!</v>
      </c>
      <c r="DO222" s="13"/>
      <c r="DP222" s="11"/>
      <c r="DQ222" s="11"/>
      <c r="DR222" s="14"/>
      <c r="DS222" s="10"/>
      <c r="DT222" s="11"/>
      <c r="DU222" s="74">
        <f t="shared" ref="DU222:DV227" si="4480">DU221-DS222</f>
        <v>0</v>
      </c>
      <c r="DV222" s="74">
        <f t="shared" si="4480"/>
        <v>0</v>
      </c>
      <c r="DW222" s="11"/>
      <c r="DX222" s="12" t="e">
        <f t="shared" si="4441"/>
        <v>#DIV/0!</v>
      </c>
      <c r="DY222" s="11"/>
      <c r="DZ222" s="12" t="e">
        <f t="shared" si="4442"/>
        <v>#DIV/0!</v>
      </c>
      <c r="EA222" s="13"/>
      <c r="EB222" s="11"/>
      <c r="EC222" s="11"/>
      <c r="ED222" s="14"/>
      <c r="EE222" s="10"/>
      <c r="EF222" s="11"/>
      <c r="EG222" s="74">
        <f t="shared" ref="EG222:EH227" si="4481">EG221-EE222</f>
        <v>0</v>
      </c>
      <c r="EH222" s="74">
        <f t="shared" si="4481"/>
        <v>0</v>
      </c>
      <c r="EI222" s="11"/>
      <c r="EJ222" s="12" t="e">
        <f t="shared" si="4444"/>
        <v>#DIV/0!</v>
      </c>
      <c r="EK222" s="11"/>
      <c r="EL222" s="12" t="e">
        <f t="shared" si="4445"/>
        <v>#DIV/0!</v>
      </c>
      <c r="EM222" s="13"/>
      <c r="EN222" s="11"/>
      <c r="EO222" s="11"/>
      <c r="EP222" s="14"/>
      <c r="EQ222" s="10"/>
      <c r="ER222" s="11"/>
      <c r="ES222" s="74">
        <f t="shared" ref="ES222:ET227" si="4482">ES221-EQ222</f>
        <v>0</v>
      </c>
      <c r="ET222" s="74">
        <f t="shared" si="4482"/>
        <v>0</v>
      </c>
      <c r="EU222" s="11"/>
      <c r="EV222" s="12" t="e">
        <f t="shared" si="4447"/>
        <v>#DIV/0!</v>
      </c>
      <c r="EW222" s="11"/>
      <c r="EX222" s="12" t="e">
        <f t="shared" si="4448"/>
        <v>#DIV/0!</v>
      </c>
      <c r="EY222" s="13"/>
      <c r="EZ222" s="11"/>
      <c r="FA222" s="11"/>
      <c r="FB222" s="14"/>
      <c r="FC222" s="10"/>
      <c r="FD222" s="11"/>
      <c r="FE222" s="74">
        <f t="shared" ref="FE222:FF227" si="4483">FE221-FC222</f>
        <v>0</v>
      </c>
      <c r="FF222" s="74">
        <f t="shared" si="4483"/>
        <v>0</v>
      </c>
      <c r="FG222" s="11"/>
      <c r="FH222" s="12" t="e">
        <f t="shared" si="4450"/>
        <v>#DIV/0!</v>
      </c>
      <c r="FI222" s="11"/>
      <c r="FJ222" s="12" t="e">
        <f t="shared" si="4451"/>
        <v>#DIV/0!</v>
      </c>
      <c r="FK222" s="13"/>
      <c r="FL222" s="11"/>
      <c r="FM222" s="11"/>
      <c r="FN222" s="14"/>
      <c r="FO222" s="10"/>
      <c r="FP222" s="11"/>
      <c r="FQ222" s="74">
        <f t="shared" ref="FQ222:FR227" si="4484">FQ221-FO222</f>
        <v>0</v>
      </c>
      <c r="FR222" s="74">
        <f t="shared" si="4484"/>
        <v>0</v>
      </c>
      <c r="FS222" s="11"/>
      <c r="FT222" s="12" t="e">
        <f t="shared" si="4453"/>
        <v>#DIV/0!</v>
      </c>
      <c r="FU222" s="11"/>
      <c r="FV222" s="12" t="e">
        <f t="shared" si="4454"/>
        <v>#DIV/0!</v>
      </c>
      <c r="FW222" s="13"/>
      <c r="FX222" s="11"/>
      <c r="FY222" s="11"/>
      <c r="FZ222" s="14"/>
      <c r="GA222" s="10"/>
      <c r="GB222" s="11"/>
      <c r="GC222" s="74">
        <f t="shared" ref="GC222:GD227" si="4485">GC221-GA222</f>
        <v>0</v>
      </c>
      <c r="GD222" s="74">
        <f t="shared" si="4485"/>
        <v>0</v>
      </c>
      <c r="GE222" s="11"/>
      <c r="GF222" s="12" t="e">
        <f t="shared" si="4456"/>
        <v>#DIV/0!</v>
      </c>
      <c r="GG222" s="11"/>
      <c r="GH222" s="12" t="e">
        <f t="shared" si="4457"/>
        <v>#DIV/0!</v>
      </c>
      <c r="GI222" s="13"/>
      <c r="GJ222" s="11"/>
      <c r="GK222" s="11"/>
      <c r="GL222" s="14"/>
      <c r="GM222" s="10"/>
      <c r="GN222" s="11"/>
      <c r="GO222" s="74">
        <f t="shared" ref="GO222:GP227" si="4486">GO221-GM222</f>
        <v>0</v>
      </c>
      <c r="GP222" s="74">
        <f t="shared" si="4486"/>
        <v>0</v>
      </c>
      <c r="GQ222" s="11"/>
      <c r="GR222" s="12" t="e">
        <f t="shared" si="4459"/>
        <v>#DIV/0!</v>
      </c>
      <c r="GS222" s="11"/>
      <c r="GT222" s="12" t="e">
        <f t="shared" si="4460"/>
        <v>#DIV/0!</v>
      </c>
      <c r="GU222" s="13"/>
      <c r="GV222" s="11"/>
      <c r="GW222" s="11"/>
      <c r="GX222" s="14"/>
      <c r="GY222" s="10"/>
      <c r="GZ222" s="11"/>
      <c r="HA222" s="74">
        <f t="shared" ref="HA222:HB227" si="4487">HA221-GY222</f>
        <v>0</v>
      </c>
      <c r="HB222" s="74">
        <f t="shared" si="4487"/>
        <v>0</v>
      </c>
      <c r="HC222" s="11"/>
      <c r="HD222" s="12" t="e">
        <f t="shared" si="4462"/>
        <v>#DIV/0!</v>
      </c>
      <c r="HE222" s="11"/>
      <c r="HF222" s="12" t="e">
        <f t="shared" si="4463"/>
        <v>#DIV/0!</v>
      </c>
      <c r="HG222" s="13"/>
      <c r="HH222" s="11"/>
      <c r="HI222" s="11"/>
      <c r="HJ222" s="14"/>
      <c r="HK222" s="10">
        <f t="shared" si="4464"/>
        <v>2</v>
      </c>
      <c r="HL222" s="11">
        <f t="shared" si="4464"/>
        <v>0</v>
      </c>
      <c r="HM222" s="11">
        <f t="shared" si="4464"/>
        <v>3115</v>
      </c>
      <c r="HN222" s="11">
        <f t="shared" si="4464"/>
        <v>237</v>
      </c>
      <c r="HO222" s="11">
        <f t="shared" si="4465"/>
        <v>1108</v>
      </c>
      <c r="HP222" s="215">
        <f t="shared" si="4466"/>
        <v>0.35569823434991976</v>
      </c>
      <c r="HQ222" s="15">
        <f t="shared" si="4467"/>
        <v>99</v>
      </c>
      <c r="HR222" s="12">
        <f t="shared" ref="HR222:HR228" si="4488">+(HQ222/(HO222))</f>
        <v>8.9350180505415169E-2</v>
      </c>
      <c r="HS222" s="16">
        <v>71.099999999999994</v>
      </c>
      <c r="HT222" s="17">
        <v>955</v>
      </c>
      <c r="HU222" s="16">
        <f t="shared" si="4468"/>
        <v>86.191335740072205</v>
      </c>
      <c r="HV222" s="15"/>
      <c r="HW222" s="14"/>
    </row>
    <row r="223" spans="1:231" ht="18.75" x14ac:dyDescent="0.25">
      <c r="A223" s="226"/>
      <c r="B223" s="41">
        <f t="shared" si="3748"/>
        <v>44598</v>
      </c>
      <c r="C223" s="10"/>
      <c r="D223" s="11"/>
      <c r="E223" s="74">
        <f t="shared" si="4469"/>
        <v>757</v>
      </c>
      <c r="F223" s="74">
        <f t="shared" si="4469"/>
        <v>57</v>
      </c>
      <c r="G223" s="11">
        <v>273</v>
      </c>
      <c r="H223" s="12">
        <f t="shared" si="4412"/>
        <v>0.39762219286657857</v>
      </c>
      <c r="I223" s="11">
        <v>28</v>
      </c>
      <c r="J223" s="12">
        <f t="shared" si="4470"/>
        <v>9.3023255813953487E-2</v>
      </c>
      <c r="K223" s="13"/>
      <c r="L223" s="11"/>
      <c r="M223" s="11"/>
      <c r="N223" s="14"/>
      <c r="O223" s="10"/>
      <c r="P223" s="11"/>
      <c r="Q223" s="74">
        <f t="shared" si="4471"/>
        <v>768</v>
      </c>
      <c r="R223" s="74">
        <f t="shared" si="4471"/>
        <v>59</v>
      </c>
      <c r="S223" s="11">
        <v>244</v>
      </c>
      <c r="T223" s="12">
        <f t="shared" si="4414"/>
        <v>0.34765625</v>
      </c>
      <c r="U223" s="11">
        <v>23</v>
      </c>
      <c r="V223" s="12">
        <f t="shared" si="4415"/>
        <v>8.6142322097378279E-2</v>
      </c>
      <c r="W223" s="13"/>
      <c r="X223" s="11"/>
      <c r="Y223" s="11"/>
      <c r="Z223" s="14"/>
      <c r="AA223" s="10"/>
      <c r="AB223" s="11"/>
      <c r="AC223" s="74">
        <f t="shared" si="4472"/>
        <v>76</v>
      </c>
      <c r="AD223" s="74">
        <f t="shared" si="4472"/>
        <v>6</v>
      </c>
      <c r="AE223" s="11">
        <v>19</v>
      </c>
      <c r="AF223" s="12">
        <f t="shared" si="4417"/>
        <v>0.28947368421052633</v>
      </c>
      <c r="AG223" s="11">
        <v>3</v>
      </c>
      <c r="AH223" s="12">
        <f t="shared" si="4418"/>
        <v>0.13636363636363635</v>
      </c>
      <c r="AI223" s="13"/>
      <c r="AJ223" s="11"/>
      <c r="AK223" s="11"/>
      <c r="AL223" s="14"/>
      <c r="AM223" s="10"/>
      <c r="AN223" s="11"/>
      <c r="AO223" s="74">
        <f t="shared" si="4473"/>
        <v>759</v>
      </c>
      <c r="AP223" s="74">
        <f t="shared" si="4473"/>
        <v>58</v>
      </c>
      <c r="AQ223" s="11">
        <v>231</v>
      </c>
      <c r="AR223" s="12">
        <f t="shared" si="4420"/>
        <v>0.34387351778656128</v>
      </c>
      <c r="AS223" s="11">
        <v>30</v>
      </c>
      <c r="AT223" s="12">
        <f t="shared" si="4421"/>
        <v>0.11494252873563218</v>
      </c>
      <c r="AU223" s="13"/>
      <c r="AV223" s="11"/>
      <c r="AW223" s="11"/>
      <c r="AX223" s="14"/>
      <c r="AY223" s="10"/>
      <c r="AZ223" s="11"/>
      <c r="BA223" s="74">
        <f t="shared" si="4474"/>
        <v>755</v>
      </c>
      <c r="BB223" s="74">
        <f t="shared" si="4474"/>
        <v>57</v>
      </c>
      <c r="BC223" s="11">
        <v>250</v>
      </c>
      <c r="BD223" s="12">
        <f t="shared" si="4423"/>
        <v>0.36556291390728479</v>
      </c>
      <c r="BE223" s="11">
        <v>26</v>
      </c>
      <c r="BF223" s="12">
        <f t="shared" si="4424"/>
        <v>9.420289855072464E-2</v>
      </c>
      <c r="BG223" s="13"/>
      <c r="BH223" s="11"/>
      <c r="BI223" s="11"/>
      <c r="BJ223" s="14"/>
      <c r="BK223" s="10"/>
      <c r="BL223" s="11"/>
      <c r="BM223" s="74">
        <f t="shared" si="4475"/>
        <v>0</v>
      </c>
      <c r="BN223" s="74">
        <f t="shared" si="4475"/>
        <v>0</v>
      </c>
      <c r="BO223" s="11"/>
      <c r="BP223" s="12" t="e">
        <f t="shared" si="4426"/>
        <v>#DIV/0!</v>
      </c>
      <c r="BQ223" s="11"/>
      <c r="BR223" s="12" t="e">
        <f t="shared" si="4427"/>
        <v>#DIV/0!</v>
      </c>
      <c r="BS223" s="13"/>
      <c r="BT223" s="11"/>
      <c r="BU223" s="11"/>
      <c r="BV223" s="14"/>
      <c r="BW223" s="10"/>
      <c r="BX223" s="11"/>
      <c r="BY223" s="74">
        <f t="shared" si="4476"/>
        <v>0</v>
      </c>
      <c r="BZ223" s="74">
        <f t="shared" si="4476"/>
        <v>0</v>
      </c>
      <c r="CA223" s="11"/>
      <c r="CB223" s="12" t="e">
        <f t="shared" si="4429"/>
        <v>#DIV/0!</v>
      </c>
      <c r="CC223" s="11"/>
      <c r="CD223" s="12" t="e">
        <f t="shared" si="4430"/>
        <v>#DIV/0!</v>
      </c>
      <c r="CE223" s="13"/>
      <c r="CF223" s="11"/>
      <c r="CG223" s="11"/>
      <c r="CH223" s="14"/>
      <c r="CI223" s="10"/>
      <c r="CJ223" s="11"/>
      <c r="CK223" s="74">
        <f t="shared" si="4477"/>
        <v>0</v>
      </c>
      <c r="CL223" s="74">
        <f t="shared" si="4477"/>
        <v>0</v>
      </c>
      <c r="CM223" s="11"/>
      <c r="CN223" s="12" t="e">
        <f t="shared" si="4432"/>
        <v>#DIV/0!</v>
      </c>
      <c r="CO223" s="11"/>
      <c r="CP223" s="12" t="e">
        <f t="shared" si="4433"/>
        <v>#DIV/0!</v>
      </c>
      <c r="CQ223" s="13"/>
      <c r="CR223" s="11"/>
      <c r="CS223" s="11"/>
      <c r="CT223" s="14"/>
      <c r="CU223" s="10"/>
      <c r="CV223" s="11"/>
      <c r="CW223" s="74">
        <f t="shared" si="4478"/>
        <v>0</v>
      </c>
      <c r="CX223" s="74">
        <f t="shared" si="4478"/>
        <v>0</v>
      </c>
      <c r="CY223" s="11"/>
      <c r="CZ223" s="12" t="e">
        <f t="shared" si="4435"/>
        <v>#DIV/0!</v>
      </c>
      <c r="DA223" s="11"/>
      <c r="DB223" s="12" t="e">
        <f t="shared" si="4436"/>
        <v>#DIV/0!</v>
      </c>
      <c r="DC223" s="13"/>
      <c r="DD223" s="11"/>
      <c r="DE223" s="11"/>
      <c r="DF223" s="14"/>
      <c r="DG223" s="10"/>
      <c r="DH223" s="11"/>
      <c r="DI223" s="74">
        <f t="shared" si="4479"/>
        <v>0</v>
      </c>
      <c r="DJ223" s="74">
        <f t="shared" si="4479"/>
        <v>0</v>
      </c>
      <c r="DK223" s="11"/>
      <c r="DL223" s="12" t="e">
        <f t="shared" si="4438"/>
        <v>#DIV/0!</v>
      </c>
      <c r="DM223" s="11"/>
      <c r="DN223" s="12" t="e">
        <f t="shared" si="4439"/>
        <v>#DIV/0!</v>
      </c>
      <c r="DO223" s="13"/>
      <c r="DP223" s="11"/>
      <c r="DQ223" s="11"/>
      <c r="DR223" s="14"/>
      <c r="DS223" s="10"/>
      <c r="DT223" s="11"/>
      <c r="DU223" s="74">
        <f t="shared" si="4480"/>
        <v>0</v>
      </c>
      <c r="DV223" s="74">
        <f t="shared" si="4480"/>
        <v>0</v>
      </c>
      <c r="DW223" s="11"/>
      <c r="DX223" s="12" t="e">
        <f t="shared" si="4441"/>
        <v>#DIV/0!</v>
      </c>
      <c r="DY223" s="11"/>
      <c r="DZ223" s="12" t="e">
        <f t="shared" si="4442"/>
        <v>#DIV/0!</v>
      </c>
      <c r="EA223" s="13"/>
      <c r="EB223" s="11"/>
      <c r="EC223" s="11"/>
      <c r="ED223" s="14"/>
      <c r="EE223" s="10"/>
      <c r="EF223" s="11"/>
      <c r="EG223" s="74">
        <f t="shared" si="4481"/>
        <v>0</v>
      </c>
      <c r="EH223" s="74">
        <f t="shared" si="4481"/>
        <v>0</v>
      </c>
      <c r="EI223" s="11"/>
      <c r="EJ223" s="12" t="e">
        <f t="shared" si="4444"/>
        <v>#DIV/0!</v>
      </c>
      <c r="EK223" s="11"/>
      <c r="EL223" s="12" t="e">
        <f t="shared" si="4445"/>
        <v>#DIV/0!</v>
      </c>
      <c r="EM223" s="13"/>
      <c r="EN223" s="11"/>
      <c r="EO223" s="11"/>
      <c r="EP223" s="14"/>
      <c r="EQ223" s="10"/>
      <c r="ER223" s="11"/>
      <c r="ES223" s="74">
        <f t="shared" si="4482"/>
        <v>0</v>
      </c>
      <c r="ET223" s="74">
        <f t="shared" si="4482"/>
        <v>0</v>
      </c>
      <c r="EU223" s="11"/>
      <c r="EV223" s="12" t="e">
        <f t="shared" si="4447"/>
        <v>#DIV/0!</v>
      </c>
      <c r="EW223" s="11"/>
      <c r="EX223" s="12" t="e">
        <f t="shared" si="4448"/>
        <v>#DIV/0!</v>
      </c>
      <c r="EY223" s="13"/>
      <c r="EZ223" s="11"/>
      <c r="FA223" s="11"/>
      <c r="FB223" s="14"/>
      <c r="FC223" s="10"/>
      <c r="FD223" s="11"/>
      <c r="FE223" s="74">
        <f t="shared" si="4483"/>
        <v>0</v>
      </c>
      <c r="FF223" s="74">
        <f t="shared" si="4483"/>
        <v>0</v>
      </c>
      <c r="FG223" s="11"/>
      <c r="FH223" s="12" t="e">
        <f t="shared" si="4450"/>
        <v>#DIV/0!</v>
      </c>
      <c r="FI223" s="11"/>
      <c r="FJ223" s="12" t="e">
        <f t="shared" si="4451"/>
        <v>#DIV/0!</v>
      </c>
      <c r="FK223" s="13"/>
      <c r="FL223" s="11"/>
      <c r="FM223" s="11"/>
      <c r="FN223" s="14"/>
      <c r="FO223" s="10"/>
      <c r="FP223" s="11"/>
      <c r="FQ223" s="74">
        <f t="shared" si="4484"/>
        <v>0</v>
      </c>
      <c r="FR223" s="74">
        <f t="shared" si="4484"/>
        <v>0</v>
      </c>
      <c r="FS223" s="11"/>
      <c r="FT223" s="12" t="e">
        <f t="shared" si="4453"/>
        <v>#DIV/0!</v>
      </c>
      <c r="FU223" s="11"/>
      <c r="FV223" s="12" t="e">
        <f t="shared" si="4454"/>
        <v>#DIV/0!</v>
      </c>
      <c r="FW223" s="13"/>
      <c r="FX223" s="11"/>
      <c r="FY223" s="11"/>
      <c r="FZ223" s="14"/>
      <c r="GA223" s="10"/>
      <c r="GB223" s="11"/>
      <c r="GC223" s="74">
        <f t="shared" si="4485"/>
        <v>0</v>
      </c>
      <c r="GD223" s="74">
        <f t="shared" si="4485"/>
        <v>0</v>
      </c>
      <c r="GE223" s="11"/>
      <c r="GF223" s="12" t="e">
        <f t="shared" si="4456"/>
        <v>#DIV/0!</v>
      </c>
      <c r="GG223" s="11"/>
      <c r="GH223" s="12" t="e">
        <f t="shared" si="4457"/>
        <v>#DIV/0!</v>
      </c>
      <c r="GI223" s="13"/>
      <c r="GJ223" s="11"/>
      <c r="GK223" s="11"/>
      <c r="GL223" s="14"/>
      <c r="GM223" s="10"/>
      <c r="GN223" s="11"/>
      <c r="GO223" s="74">
        <f t="shared" si="4486"/>
        <v>0</v>
      </c>
      <c r="GP223" s="74">
        <f t="shared" si="4486"/>
        <v>0</v>
      </c>
      <c r="GQ223" s="11"/>
      <c r="GR223" s="12" t="e">
        <f t="shared" si="4459"/>
        <v>#DIV/0!</v>
      </c>
      <c r="GS223" s="11"/>
      <c r="GT223" s="12" t="e">
        <f t="shared" si="4460"/>
        <v>#DIV/0!</v>
      </c>
      <c r="GU223" s="13"/>
      <c r="GV223" s="11"/>
      <c r="GW223" s="11"/>
      <c r="GX223" s="14"/>
      <c r="GY223" s="10"/>
      <c r="GZ223" s="11"/>
      <c r="HA223" s="74">
        <f t="shared" si="4487"/>
        <v>0</v>
      </c>
      <c r="HB223" s="74">
        <f t="shared" si="4487"/>
        <v>0</v>
      </c>
      <c r="HC223" s="11"/>
      <c r="HD223" s="12" t="e">
        <f t="shared" si="4462"/>
        <v>#DIV/0!</v>
      </c>
      <c r="HE223" s="11"/>
      <c r="HF223" s="12" t="e">
        <f t="shared" si="4463"/>
        <v>#DIV/0!</v>
      </c>
      <c r="HG223" s="13"/>
      <c r="HH223" s="11"/>
      <c r="HI223" s="11"/>
      <c r="HJ223" s="14"/>
      <c r="HK223" s="10">
        <f t="shared" si="4464"/>
        <v>0</v>
      </c>
      <c r="HL223" s="11">
        <f t="shared" si="4464"/>
        <v>0</v>
      </c>
      <c r="HM223" s="11">
        <f t="shared" si="4464"/>
        <v>3115</v>
      </c>
      <c r="HN223" s="11">
        <f t="shared" si="4464"/>
        <v>237</v>
      </c>
      <c r="HO223" s="11">
        <f t="shared" si="4465"/>
        <v>1127</v>
      </c>
      <c r="HP223" s="215">
        <f>+(HO223)/HM223</f>
        <v>0.36179775280898874</v>
      </c>
      <c r="HQ223" s="15">
        <f t="shared" si="4467"/>
        <v>110</v>
      </c>
      <c r="HR223" s="12">
        <f t="shared" si="4488"/>
        <v>9.7604259094942331E-2</v>
      </c>
      <c r="HS223" s="16">
        <v>70.400000000000006</v>
      </c>
      <c r="HT223" s="17">
        <v>977</v>
      </c>
      <c r="HU223" s="16">
        <f t="shared" si="4468"/>
        <v>86.690328305235141</v>
      </c>
      <c r="HV223" s="15"/>
      <c r="HW223" s="14"/>
    </row>
    <row r="224" spans="1:231" ht="18.75" x14ac:dyDescent="0.25">
      <c r="A224" s="226"/>
      <c r="B224" s="41">
        <f t="shared" si="3748"/>
        <v>44599</v>
      </c>
      <c r="C224" s="10"/>
      <c r="D224" s="11"/>
      <c r="E224" s="74">
        <f t="shared" si="4469"/>
        <v>757</v>
      </c>
      <c r="F224" s="74">
        <f t="shared" si="4469"/>
        <v>57</v>
      </c>
      <c r="G224" s="11">
        <v>241</v>
      </c>
      <c r="H224" s="12">
        <f t="shared" si="4412"/>
        <v>0.3579920739762219</v>
      </c>
      <c r="I224" s="11">
        <v>30</v>
      </c>
      <c r="J224" s="12">
        <f t="shared" si="4470"/>
        <v>0.11070110701107011</v>
      </c>
      <c r="K224" s="11"/>
      <c r="L224" s="11"/>
      <c r="M224" s="18"/>
      <c r="N224" s="20"/>
      <c r="O224" s="10"/>
      <c r="P224" s="11"/>
      <c r="Q224" s="74">
        <f t="shared" si="4471"/>
        <v>768</v>
      </c>
      <c r="R224" s="74">
        <f t="shared" si="4471"/>
        <v>59</v>
      </c>
      <c r="S224" s="11">
        <v>229</v>
      </c>
      <c r="T224" s="12">
        <f t="shared" si="4414"/>
        <v>0.33333333333333331</v>
      </c>
      <c r="U224" s="11">
        <v>27</v>
      </c>
      <c r="V224" s="12">
        <f t="shared" si="4415"/>
        <v>0.10546875</v>
      </c>
      <c r="W224" s="11"/>
      <c r="X224" s="11"/>
      <c r="Y224" s="18"/>
      <c r="Z224" s="20"/>
      <c r="AA224" s="10">
        <v>1</v>
      </c>
      <c r="AB224" s="11"/>
      <c r="AC224" s="74">
        <f t="shared" si="4472"/>
        <v>75</v>
      </c>
      <c r="AD224" s="74">
        <f t="shared" si="4472"/>
        <v>6</v>
      </c>
      <c r="AE224" s="11">
        <v>15</v>
      </c>
      <c r="AF224" s="12">
        <f t="shared" si="4417"/>
        <v>0.26666666666666666</v>
      </c>
      <c r="AG224" s="11">
        <v>5</v>
      </c>
      <c r="AH224" s="12">
        <f t="shared" si="4418"/>
        <v>0.25</v>
      </c>
      <c r="AI224" s="11"/>
      <c r="AJ224" s="11"/>
      <c r="AK224" s="18"/>
      <c r="AL224" s="20"/>
      <c r="AM224" s="10"/>
      <c r="AN224" s="11"/>
      <c r="AO224" s="74">
        <f t="shared" si="4473"/>
        <v>759</v>
      </c>
      <c r="AP224" s="74">
        <f t="shared" si="4473"/>
        <v>58</v>
      </c>
      <c r="AQ224" s="11">
        <v>219</v>
      </c>
      <c r="AR224" s="12">
        <f t="shared" si="4420"/>
        <v>0.32806324110671936</v>
      </c>
      <c r="AS224" s="11">
        <v>30</v>
      </c>
      <c r="AT224" s="12">
        <f t="shared" si="4421"/>
        <v>0.12048192771084337</v>
      </c>
      <c r="AU224" s="11"/>
      <c r="AV224" s="11"/>
      <c r="AW224" s="18"/>
      <c r="AX224" s="20"/>
      <c r="AY224" s="10"/>
      <c r="AZ224" s="11"/>
      <c r="BA224" s="74">
        <f t="shared" si="4474"/>
        <v>755</v>
      </c>
      <c r="BB224" s="74">
        <f t="shared" si="4474"/>
        <v>57</v>
      </c>
      <c r="BC224" s="11">
        <v>209</v>
      </c>
      <c r="BD224" s="12">
        <f t="shared" si="4423"/>
        <v>0.30993377483443707</v>
      </c>
      <c r="BE224" s="11">
        <v>25</v>
      </c>
      <c r="BF224" s="12">
        <f t="shared" si="4424"/>
        <v>0.10683760683760683</v>
      </c>
      <c r="BG224" s="11"/>
      <c r="BH224" s="11"/>
      <c r="BI224" s="18"/>
      <c r="BJ224" s="20"/>
      <c r="BK224" s="10"/>
      <c r="BL224" s="11"/>
      <c r="BM224" s="74">
        <f t="shared" si="4475"/>
        <v>0</v>
      </c>
      <c r="BN224" s="74">
        <f t="shared" si="4475"/>
        <v>0</v>
      </c>
      <c r="BO224" s="11"/>
      <c r="BP224" s="12" t="e">
        <f t="shared" si="4426"/>
        <v>#DIV/0!</v>
      </c>
      <c r="BQ224" s="11"/>
      <c r="BR224" s="12" t="e">
        <f t="shared" si="4427"/>
        <v>#DIV/0!</v>
      </c>
      <c r="BS224" s="11"/>
      <c r="BT224" s="11"/>
      <c r="BU224" s="18"/>
      <c r="BV224" s="20"/>
      <c r="BW224" s="10"/>
      <c r="BX224" s="11"/>
      <c r="BY224" s="74">
        <f t="shared" si="4476"/>
        <v>0</v>
      </c>
      <c r="BZ224" s="74">
        <f t="shared" si="4476"/>
        <v>0</v>
      </c>
      <c r="CA224" s="11"/>
      <c r="CB224" s="12" t="e">
        <f t="shared" si="4429"/>
        <v>#DIV/0!</v>
      </c>
      <c r="CC224" s="11"/>
      <c r="CD224" s="12" t="e">
        <f t="shared" si="4430"/>
        <v>#DIV/0!</v>
      </c>
      <c r="CE224" s="11"/>
      <c r="CF224" s="11"/>
      <c r="CG224" s="18"/>
      <c r="CH224" s="20"/>
      <c r="CI224" s="10"/>
      <c r="CJ224" s="11"/>
      <c r="CK224" s="74">
        <f t="shared" si="4477"/>
        <v>0</v>
      </c>
      <c r="CL224" s="74">
        <f t="shared" si="4477"/>
        <v>0</v>
      </c>
      <c r="CM224" s="11"/>
      <c r="CN224" s="12" t="e">
        <f t="shared" si="4432"/>
        <v>#DIV/0!</v>
      </c>
      <c r="CO224" s="11"/>
      <c r="CP224" s="12" t="e">
        <f t="shared" si="4433"/>
        <v>#DIV/0!</v>
      </c>
      <c r="CQ224" s="11"/>
      <c r="CR224" s="11"/>
      <c r="CS224" s="18"/>
      <c r="CT224" s="20"/>
      <c r="CU224" s="10"/>
      <c r="CV224" s="11"/>
      <c r="CW224" s="74">
        <f t="shared" si="4478"/>
        <v>0</v>
      </c>
      <c r="CX224" s="74">
        <f t="shared" si="4478"/>
        <v>0</v>
      </c>
      <c r="CY224" s="11"/>
      <c r="CZ224" s="12" t="e">
        <f t="shared" si="4435"/>
        <v>#DIV/0!</v>
      </c>
      <c r="DA224" s="11"/>
      <c r="DB224" s="12" t="e">
        <f t="shared" si="4436"/>
        <v>#DIV/0!</v>
      </c>
      <c r="DC224" s="11"/>
      <c r="DD224" s="11"/>
      <c r="DE224" s="18"/>
      <c r="DF224" s="20"/>
      <c r="DG224" s="10"/>
      <c r="DH224" s="11"/>
      <c r="DI224" s="74">
        <f t="shared" si="4479"/>
        <v>0</v>
      </c>
      <c r="DJ224" s="74">
        <f t="shared" si="4479"/>
        <v>0</v>
      </c>
      <c r="DK224" s="11"/>
      <c r="DL224" s="12" t="e">
        <f t="shared" si="4438"/>
        <v>#DIV/0!</v>
      </c>
      <c r="DM224" s="11"/>
      <c r="DN224" s="12" t="e">
        <f t="shared" si="4439"/>
        <v>#DIV/0!</v>
      </c>
      <c r="DO224" s="11"/>
      <c r="DP224" s="11"/>
      <c r="DQ224" s="18"/>
      <c r="DR224" s="20"/>
      <c r="DS224" s="10"/>
      <c r="DT224" s="11"/>
      <c r="DU224" s="74">
        <f t="shared" si="4480"/>
        <v>0</v>
      </c>
      <c r="DV224" s="74">
        <f t="shared" si="4480"/>
        <v>0</v>
      </c>
      <c r="DW224" s="11"/>
      <c r="DX224" s="12" t="e">
        <f t="shared" si="4441"/>
        <v>#DIV/0!</v>
      </c>
      <c r="DY224" s="11"/>
      <c r="DZ224" s="12" t="e">
        <f t="shared" si="4442"/>
        <v>#DIV/0!</v>
      </c>
      <c r="EA224" s="11"/>
      <c r="EB224" s="11"/>
      <c r="EC224" s="18"/>
      <c r="ED224" s="20"/>
      <c r="EE224" s="10"/>
      <c r="EF224" s="11"/>
      <c r="EG224" s="74">
        <f t="shared" si="4481"/>
        <v>0</v>
      </c>
      <c r="EH224" s="74">
        <f t="shared" si="4481"/>
        <v>0</v>
      </c>
      <c r="EI224" s="11"/>
      <c r="EJ224" s="12" t="e">
        <f t="shared" si="4444"/>
        <v>#DIV/0!</v>
      </c>
      <c r="EK224" s="11"/>
      <c r="EL224" s="12" t="e">
        <f t="shared" si="4445"/>
        <v>#DIV/0!</v>
      </c>
      <c r="EM224" s="11"/>
      <c r="EN224" s="11"/>
      <c r="EO224" s="18"/>
      <c r="EP224" s="20"/>
      <c r="EQ224" s="10"/>
      <c r="ER224" s="11"/>
      <c r="ES224" s="74">
        <f t="shared" si="4482"/>
        <v>0</v>
      </c>
      <c r="ET224" s="74">
        <f t="shared" si="4482"/>
        <v>0</v>
      </c>
      <c r="EU224" s="11"/>
      <c r="EV224" s="12" t="e">
        <f t="shared" si="4447"/>
        <v>#DIV/0!</v>
      </c>
      <c r="EW224" s="11"/>
      <c r="EX224" s="12" t="e">
        <f t="shared" si="4448"/>
        <v>#DIV/0!</v>
      </c>
      <c r="EY224" s="11"/>
      <c r="EZ224" s="11"/>
      <c r="FA224" s="18"/>
      <c r="FB224" s="20"/>
      <c r="FC224" s="10"/>
      <c r="FD224" s="11"/>
      <c r="FE224" s="74">
        <f t="shared" si="4483"/>
        <v>0</v>
      </c>
      <c r="FF224" s="74">
        <f t="shared" si="4483"/>
        <v>0</v>
      </c>
      <c r="FG224" s="11"/>
      <c r="FH224" s="12" t="e">
        <f t="shared" si="4450"/>
        <v>#DIV/0!</v>
      </c>
      <c r="FI224" s="11"/>
      <c r="FJ224" s="12" t="e">
        <f t="shared" si="4451"/>
        <v>#DIV/0!</v>
      </c>
      <c r="FK224" s="11"/>
      <c r="FL224" s="11"/>
      <c r="FM224" s="18"/>
      <c r="FN224" s="20"/>
      <c r="FO224" s="10"/>
      <c r="FP224" s="11"/>
      <c r="FQ224" s="74">
        <f t="shared" si="4484"/>
        <v>0</v>
      </c>
      <c r="FR224" s="74">
        <f t="shared" si="4484"/>
        <v>0</v>
      </c>
      <c r="FS224" s="11"/>
      <c r="FT224" s="12" t="e">
        <f t="shared" si="4453"/>
        <v>#DIV/0!</v>
      </c>
      <c r="FU224" s="11"/>
      <c r="FV224" s="12" t="e">
        <f t="shared" si="4454"/>
        <v>#DIV/0!</v>
      </c>
      <c r="FW224" s="11"/>
      <c r="FX224" s="11"/>
      <c r="FY224" s="18"/>
      <c r="FZ224" s="20"/>
      <c r="GA224" s="10"/>
      <c r="GB224" s="11"/>
      <c r="GC224" s="74">
        <f t="shared" si="4485"/>
        <v>0</v>
      </c>
      <c r="GD224" s="74">
        <f t="shared" si="4485"/>
        <v>0</v>
      </c>
      <c r="GE224" s="11"/>
      <c r="GF224" s="12" t="e">
        <f t="shared" si="4456"/>
        <v>#DIV/0!</v>
      </c>
      <c r="GG224" s="11"/>
      <c r="GH224" s="12" t="e">
        <f t="shared" si="4457"/>
        <v>#DIV/0!</v>
      </c>
      <c r="GI224" s="11"/>
      <c r="GJ224" s="11"/>
      <c r="GK224" s="18"/>
      <c r="GL224" s="20"/>
      <c r="GM224" s="10"/>
      <c r="GN224" s="11"/>
      <c r="GO224" s="74">
        <f t="shared" si="4486"/>
        <v>0</v>
      </c>
      <c r="GP224" s="74">
        <f t="shared" si="4486"/>
        <v>0</v>
      </c>
      <c r="GQ224" s="11"/>
      <c r="GR224" s="12" t="e">
        <f t="shared" si="4459"/>
        <v>#DIV/0!</v>
      </c>
      <c r="GS224" s="11"/>
      <c r="GT224" s="12" t="e">
        <f t="shared" si="4460"/>
        <v>#DIV/0!</v>
      </c>
      <c r="GU224" s="11"/>
      <c r="GV224" s="11"/>
      <c r="GW224" s="18"/>
      <c r="GX224" s="20"/>
      <c r="GY224" s="10"/>
      <c r="GZ224" s="11"/>
      <c r="HA224" s="74">
        <f t="shared" si="4487"/>
        <v>0</v>
      </c>
      <c r="HB224" s="74">
        <f t="shared" si="4487"/>
        <v>0</v>
      </c>
      <c r="HC224" s="11"/>
      <c r="HD224" s="12" t="e">
        <f t="shared" si="4462"/>
        <v>#DIV/0!</v>
      </c>
      <c r="HE224" s="11"/>
      <c r="HF224" s="12" t="e">
        <f t="shared" si="4463"/>
        <v>#DIV/0!</v>
      </c>
      <c r="HG224" s="11"/>
      <c r="HH224" s="11"/>
      <c r="HI224" s="18"/>
      <c r="HJ224" s="20"/>
      <c r="HK224" s="10">
        <f t="shared" si="4464"/>
        <v>1</v>
      </c>
      <c r="HL224" s="11">
        <f t="shared" si="4464"/>
        <v>0</v>
      </c>
      <c r="HM224" s="11">
        <f t="shared" si="4464"/>
        <v>3114</v>
      </c>
      <c r="HN224" s="11">
        <f t="shared" si="4464"/>
        <v>237</v>
      </c>
      <c r="HO224" s="11">
        <f t="shared" si="4465"/>
        <v>1030</v>
      </c>
      <c r="HP224" s="215">
        <f t="shared" ref="HP224:HP227" si="4489">+(HO224)/HM224</f>
        <v>0.33076429030186255</v>
      </c>
      <c r="HQ224" s="15">
        <f t="shared" si="4467"/>
        <v>117</v>
      </c>
      <c r="HR224" s="12">
        <f t="shared" si="4488"/>
        <v>0.11359223300970873</v>
      </c>
      <c r="HS224" s="16">
        <v>70.5</v>
      </c>
      <c r="HT224" s="17">
        <v>879</v>
      </c>
      <c r="HU224" s="16">
        <f t="shared" si="4468"/>
        <v>85.339805825242721</v>
      </c>
      <c r="HV224" s="18"/>
      <c r="HW224" s="20"/>
    </row>
    <row r="225" spans="1:231" ht="18.75" x14ac:dyDescent="0.25">
      <c r="A225" s="226"/>
      <c r="B225" s="41">
        <f t="shared" si="3748"/>
        <v>44600</v>
      </c>
      <c r="C225" s="10"/>
      <c r="D225" s="11"/>
      <c r="E225" s="74">
        <f t="shared" si="4469"/>
        <v>757</v>
      </c>
      <c r="F225" s="74">
        <f t="shared" si="4469"/>
        <v>57</v>
      </c>
      <c r="G225" s="11">
        <v>252</v>
      </c>
      <c r="H225" s="12">
        <f t="shared" si="4412"/>
        <v>0.36856010568031705</v>
      </c>
      <c r="I225" s="11">
        <v>27</v>
      </c>
      <c r="J225" s="12">
        <f t="shared" si="4470"/>
        <v>9.6774193548387094E-2</v>
      </c>
      <c r="K225" s="13"/>
      <c r="L225" s="13"/>
      <c r="M225" s="25"/>
      <c r="N225" s="38">
        <v>4640</v>
      </c>
      <c r="O225" s="10">
        <v>1</v>
      </c>
      <c r="P225" s="11"/>
      <c r="Q225" s="74">
        <f t="shared" si="4471"/>
        <v>767</v>
      </c>
      <c r="R225" s="74">
        <f t="shared" si="4471"/>
        <v>59</v>
      </c>
      <c r="S225" s="11">
        <v>228</v>
      </c>
      <c r="T225" s="12">
        <f t="shared" si="4414"/>
        <v>0.32855280312907431</v>
      </c>
      <c r="U225" s="11">
        <v>24</v>
      </c>
      <c r="V225" s="12">
        <f t="shared" si="4415"/>
        <v>9.5238095238095233E-2</v>
      </c>
      <c r="W225" s="13"/>
      <c r="X225" s="13"/>
      <c r="Y225" s="25"/>
      <c r="Z225" s="38">
        <v>4640</v>
      </c>
      <c r="AA225" s="10">
        <v>2</v>
      </c>
      <c r="AB225" s="11"/>
      <c r="AC225" s="74">
        <f t="shared" si="4472"/>
        <v>73</v>
      </c>
      <c r="AD225" s="74">
        <f t="shared" si="4472"/>
        <v>6</v>
      </c>
      <c r="AE225" s="11">
        <v>19</v>
      </c>
      <c r="AF225" s="12">
        <f t="shared" si="4417"/>
        <v>0.26027397260273971</v>
      </c>
      <c r="AG225" s="11">
        <v>0</v>
      </c>
      <c r="AH225" s="12">
        <f t="shared" si="4418"/>
        <v>0</v>
      </c>
      <c r="AI225" s="13"/>
      <c r="AJ225" s="13"/>
      <c r="AK225" s="25"/>
      <c r="AL225" s="38">
        <v>4640</v>
      </c>
      <c r="AM225" s="10"/>
      <c r="AN225" s="11"/>
      <c r="AO225" s="74">
        <f t="shared" si="4473"/>
        <v>759</v>
      </c>
      <c r="AP225" s="74">
        <f t="shared" si="4473"/>
        <v>58</v>
      </c>
      <c r="AQ225" s="11">
        <v>241</v>
      </c>
      <c r="AR225" s="12">
        <f t="shared" si="4420"/>
        <v>0.34782608695652173</v>
      </c>
      <c r="AS225" s="11">
        <v>23</v>
      </c>
      <c r="AT225" s="12">
        <f t="shared" si="4421"/>
        <v>8.7121212121212127E-2</v>
      </c>
      <c r="AU225" s="13"/>
      <c r="AV225" s="13"/>
      <c r="AW225" s="25"/>
      <c r="AX225" s="38">
        <v>4640</v>
      </c>
      <c r="AY225" s="10"/>
      <c r="AZ225" s="11"/>
      <c r="BA225" s="74">
        <f t="shared" si="4474"/>
        <v>755</v>
      </c>
      <c r="BB225" s="74">
        <f t="shared" si="4474"/>
        <v>57</v>
      </c>
      <c r="BC225" s="11">
        <v>214</v>
      </c>
      <c r="BD225" s="12">
        <f t="shared" si="4423"/>
        <v>0.32715231788079469</v>
      </c>
      <c r="BE225" s="11">
        <v>33</v>
      </c>
      <c r="BF225" s="12">
        <f t="shared" si="4424"/>
        <v>0.13360323886639677</v>
      </c>
      <c r="BG225" s="13"/>
      <c r="BH225" s="13"/>
      <c r="BI225" s="25"/>
      <c r="BJ225" s="38">
        <v>4640</v>
      </c>
      <c r="BK225" s="10"/>
      <c r="BL225" s="11"/>
      <c r="BM225" s="74">
        <f t="shared" si="4475"/>
        <v>0</v>
      </c>
      <c r="BN225" s="74">
        <f t="shared" si="4475"/>
        <v>0</v>
      </c>
      <c r="BO225" s="11"/>
      <c r="BP225" s="12" t="e">
        <f t="shared" si="4426"/>
        <v>#DIV/0!</v>
      </c>
      <c r="BQ225" s="11"/>
      <c r="BR225" s="12" t="e">
        <f t="shared" si="4427"/>
        <v>#DIV/0!</v>
      </c>
      <c r="BS225" s="13"/>
      <c r="BT225" s="13"/>
      <c r="BU225" s="25"/>
      <c r="BV225" s="38"/>
      <c r="BW225" s="10"/>
      <c r="BX225" s="11"/>
      <c r="BY225" s="74">
        <f t="shared" si="4476"/>
        <v>0</v>
      </c>
      <c r="BZ225" s="74">
        <f t="shared" si="4476"/>
        <v>0</v>
      </c>
      <c r="CA225" s="11"/>
      <c r="CB225" s="12" t="e">
        <f t="shared" si="4429"/>
        <v>#DIV/0!</v>
      </c>
      <c r="CC225" s="11"/>
      <c r="CD225" s="12" t="e">
        <f t="shared" si="4430"/>
        <v>#DIV/0!</v>
      </c>
      <c r="CE225" s="13"/>
      <c r="CF225" s="13"/>
      <c r="CG225" s="25"/>
      <c r="CH225" s="38"/>
      <c r="CI225" s="10"/>
      <c r="CJ225" s="11"/>
      <c r="CK225" s="74">
        <f t="shared" si="4477"/>
        <v>0</v>
      </c>
      <c r="CL225" s="74">
        <f t="shared" si="4477"/>
        <v>0</v>
      </c>
      <c r="CM225" s="11"/>
      <c r="CN225" s="12" t="e">
        <f t="shared" si="4432"/>
        <v>#DIV/0!</v>
      </c>
      <c r="CO225" s="11"/>
      <c r="CP225" s="12" t="e">
        <f t="shared" si="4433"/>
        <v>#DIV/0!</v>
      </c>
      <c r="CQ225" s="13"/>
      <c r="CR225" s="13"/>
      <c r="CS225" s="25"/>
      <c r="CT225" s="38"/>
      <c r="CU225" s="10"/>
      <c r="CV225" s="11"/>
      <c r="CW225" s="74">
        <f t="shared" si="4478"/>
        <v>0</v>
      </c>
      <c r="CX225" s="74">
        <f t="shared" si="4478"/>
        <v>0</v>
      </c>
      <c r="CY225" s="11"/>
      <c r="CZ225" s="12" t="e">
        <f t="shared" si="4435"/>
        <v>#DIV/0!</v>
      </c>
      <c r="DA225" s="11"/>
      <c r="DB225" s="12" t="e">
        <f t="shared" si="4436"/>
        <v>#DIV/0!</v>
      </c>
      <c r="DC225" s="13"/>
      <c r="DD225" s="13"/>
      <c r="DE225" s="25"/>
      <c r="DF225" s="38"/>
      <c r="DG225" s="10"/>
      <c r="DH225" s="11"/>
      <c r="DI225" s="74">
        <f t="shared" si="4479"/>
        <v>0</v>
      </c>
      <c r="DJ225" s="74">
        <f t="shared" si="4479"/>
        <v>0</v>
      </c>
      <c r="DK225" s="11"/>
      <c r="DL225" s="12" t="e">
        <f t="shared" si="4438"/>
        <v>#DIV/0!</v>
      </c>
      <c r="DM225" s="11"/>
      <c r="DN225" s="12" t="e">
        <f t="shared" si="4439"/>
        <v>#DIV/0!</v>
      </c>
      <c r="DO225" s="13"/>
      <c r="DP225" s="13"/>
      <c r="DQ225" s="25"/>
      <c r="DR225" s="38"/>
      <c r="DS225" s="10"/>
      <c r="DT225" s="11"/>
      <c r="DU225" s="74">
        <f t="shared" si="4480"/>
        <v>0</v>
      </c>
      <c r="DV225" s="74">
        <f t="shared" si="4480"/>
        <v>0</v>
      </c>
      <c r="DW225" s="11"/>
      <c r="DX225" s="12" t="e">
        <f t="shared" si="4441"/>
        <v>#DIV/0!</v>
      </c>
      <c r="DY225" s="11"/>
      <c r="DZ225" s="12" t="e">
        <f t="shared" si="4442"/>
        <v>#DIV/0!</v>
      </c>
      <c r="EA225" s="13"/>
      <c r="EB225" s="13"/>
      <c r="EC225" s="25"/>
      <c r="ED225" s="38"/>
      <c r="EE225" s="10"/>
      <c r="EF225" s="11"/>
      <c r="EG225" s="74">
        <f t="shared" si="4481"/>
        <v>0</v>
      </c>
      <c r="EH225" s="74">
        <f t="shared" si="4481"/>
        <v>0</v>
      </c>
      <c r="EI225" s="11"/>
      <c r="EJ225" s="12" t="e">
        <f t="shared" si="4444"/>
        <v>#DIV/0!</v>
      </c>
      <c r="EK225" s="11"/>
      <c r="EL225" s="12" t="e">
        <f t="shared" si="4445"/>
        <v>#DIV/0!</v>
      </c>
      <c r="EM225" s="13"/>
      <c r="EN225" s="13"/>
      <c r="EO225" s="25"/>
      <c r="EP225" s="38"/>
      <c r="EQ225" s="10"/>
      <c r="ER225" s="11"/>
      <c r="ES225" s="74">
        <f t="shared" si="4482"/>
        <v>0</v>
      </c>
      <c r="ET225" s="74">
        <f t="shared" si="4482"/>
        <v>0</v>
      </c>
      <c r="EU225" s="11"/>
      <c r="EV225" s="12" t="e">
        <f t="shared" si="4447"/>
        <v>#DIV/0!</v>
      </c>
      <c r="EW225" s="11"/>
      <c r="EX225" s="12" t="e">
        <f t="shared" si="4448"/>
        <v>#DIV/0!</v>
      </c>
      <c r="EY225" s="13"/>
      <c r="EZ225" s="13"/>
      <c r="FA225" s="25"/>
      <c r="FB225" s="38"/>
      <c r="FC225" s="10"/>
      <c r="FD225" s="11"/>
      <c r="FE225" s="74">
        <f t="shared" si="4483"/>
        <v>0</v>
      </c>
      <c r="FF225" s="74">
        <f t="shared" si="4483"/>
        <v>0</v>
      </c>
      <c r="FG225" s="11"/>
      <c r="FH225" s="12" t="e">
        <f t="shared" si="4450"/>
        <v>#DIV/0!</v>
      </c>
      <c r="FI225" s="11"/>
      <c r="FJ225" s="12" t="e">
        <f t="shared" si="4451"/>
        <v>#DIV/0!</v>
      </c>
      <c r="FK225" s="13"/>
      <c r="FL225" s="13"/>
      <c r="FM225" s="25"/>
      <c r="FN225" s="38"/>
      <c r="FO225" s="10"/>
      <c r="FP225" s="11"/>
      <c r="FQ225" s="74">
        <f t="shared" si="4484"/>
        <v>0</v>
      </c>
      <c r="FR225" s="74">
        <f t="shared" si="4484"/>
        <v>0</v>
      </c>
      <c r="FS225" s="11"/>
      <c r="FT225" s="12" t="e">
        <f t="shared" si="4453"/>
        <v>#DIV/0!</v>
      </c>
      <c r="FU225" s="11"/>
      <c r="FV225" s="12" t="e">
        <f t="shared" si="4454"/>
        <v>#DIV/0!</v>
      </c>
      <c r="FW225" s="13"/>
      <c r="FX225" s="13"/>
      <c r="FY225" s="25"/>
      <c r="FZ225" s="38"/>
      <c r="GA225" s="10"/>
      <c r="GB225" s="11"/>
      <c r="GC225" s="74">
        <f t="shared" si="4485"/>
        <v>0</v>
      </c>
      <c r="GD225" s="74">
        <f t="shared" si="4485"/>
        <v>0</v>
      </c>
      <c r="GE225" s="11"/>
      <c r="GF225" s="12" t="e">
        <f t="shared" si="4456"/>
        <v>#DIV/0!</v>
      </c>
      <c r="GG225" s="11"/>
      <c r="GH225" s="12" t="e">
        <f t="shared" si="4457"/>
        <v>#DIV/0!</v>
      </c>
      <c r="GI225" s="13"/>
      <c r="GJ225" s="13"/>
      <c r="GK225" s="25"/>
      <c r="GL225" s="38"/>
      <c r="GM225" s="10"/>
      <c r="GN225" s="11"/>
      <c r="GO225" s="74">
        <f t="shared" si="4486"/>
        <v>0</v>
      </c>
      <c r="GP225" s="74">
        <f t="shared" si="4486"/>
        <v>0</v>
      </c>
      <c r="GQ225" s="11"/>
      <c r="GR225" s="12" t="e">
        <f t="shared" si="4459"/>
        <v>#DIV/0!</v>
      </c>
      <c r="GS225" s="11"/>
      <c r="GT225" s="12" t="e">
        <f t="shared" si="4460"/>
        <v>#DIV/0!</v>
      </c>
      <c r="GU225" s="13"/>
      <c r="GV225" s="13"/>
      <c r="GW225" s="25"/>
      <c r="GX225" s="38"/>
      <c r="GY225" s="10"/>
      <c r="GZ225" s="11"/>
      <c r="HA225" s="74">
        <f t="shared" si="4487"/>
        <v>0</v>
      </c>
      <c r="HB225" s="74">
        <f t="shared" si="4487"/>
        <v>0</v>
      </c>
      <c r="HC225" s="11"/>
      <c r="HD225" s="12" t="e">
        <f t="shared" si="4462"/>
        <v>#DIV/0!</v>
      </c>
      <c r="HE225" s="11"/>
      <c r="HF225" s="12" t="e">
        <f t="shared" si="4463"/>
        <v>#DIV/0!</v>
      </c>
      <c r="HG225" s="13"/>
      <c r="HH225" s="13"/>
      <c r="HI225" s="25"/>
      <c r="HJ225" s="38"/>
      <c r="HK225" s="10">
        <f t="shared" si="4464"/>
        <v>3</v>
      </c>
      <c r="HL225" s="11">
        <f t="shared" si="4464"/>
        <v>0</v>
      </c>
      <c r="HM225" s="11">
        <f t="shared" si="4464"/>
        <v>3111</v>
      </c>
      <c r="HN225" s="11">
        <f t="shared" si="4464"/>
        <v>237</v>
      </c>
      <c r="HO225" s="11">
        <f t="shared" si="4465"/>
        <v>1061</v>
      </c>
      <c r="HP225" s="215">
        <f t="shared" si="4489"/>
        <v>0.34104789456766316</v>
      </c>
      <c r="HQ225" s="15">
        <f t="shared" si="4467"/>
        <v>107</v>
      </c>
      <c r="HR225" s="12">
        <f t="shared" si="4488"/>
        <v>0.10084825636192271</v>
      </c>
      <c r="HS225" s="16">
        <v>70.7</v>
      </c>
      <c r="HT225" s="17">
        <v>904</v>
      </c>
      <c r="HU225" s="16">
        <f t="shared" si="4468"/>
        <v>85.202639019792642</v>
      </c>
      <c r="HV225" s="23"/>
      <c r="HW225" s="22">
        <v>4640</v>
      </c>
    </row>
    <row r="226" spans="1:231" ht="18.75" x14ac:dyDescent="0.25">
      <c r="A226" s="226"/>
      <c r="B226" s="41">
        <f t="shared" si="3748"/>
        <v>44601</v>
      </c>
      <c r="C226" s="10"/>
      <c r="D226" s="11"/>
      <c r="E226" s="74">
        <f t="shared" si="4469"/>
        <v>757</v>
      </c>
      <c r="F226" s="74">
        <f t="shared" si="4469"/>
        <v>57</v>
      </c>
      <c r="G226" s="11">
        <v>263</v>
      </c>
      <c r="H226" s="12">
        <f t="shared" si="4412"/>
        <v>0.37912813738441214</v>
      </c>
      <c r="I226" s="11">
        <v>24</v>
      </c>
      <c r="J226" s="12">
        <f t="shared" si="4470"/>
        <v>8.3623693379790948E-2</v>
      </c>
      <c r="K226" s="13"/>
      <c r="L226" s="11"/>
      <c r="M226" s="25"/>
      <c r="N226" s="38">
        <v>4785.3846153846152</v>
      </c>
      <c r="O226" s="10"/>
      <c r="P226" s="11"/>
      <c r="Q226" s="74">
        <f t="shared" si="4471"/>
        <v>767</v>
      </c>
      <c r="R226" s="74">
        <f t="shared" si="4471"/>
        <v>59</v>
      </c>
      <c r="S226" s="11">
        <v>239</v>
      </c>
      <c r="T226" s="12">
        <f t="shared" si="4414"/>
        <v>0.34028683181225555</v>
      </c>
      <c r="U226" s="11">
        <v>22</v>
      </c>
      <c r="V226" s="12">
        <f t="shared" si="4415"/>
        <v>8.4291187739463605E-2</v>
      </c>
      <c r="W226" s="13"/>
      <c r="X226" s="11"/>
      <c r="Y226" s="25"/>
      <c r="Z226" s="38">
        <v>4945.3846153846152</v>
      </c>
      <c r="AA226" s="10">
        <v>4</v>
      </c>
      <c r="AB226" s="11"/>
      <c r="AC226" s="74">
        <f t="shared" si="4472"/>
        <v>69</v>
      </c>
      <c r="AD226" s="74">
        <f t="shared" si="4472"/>
        <v>6</v>
      </c>
      <c r="AE226" s="11">
        <v>14</v>
      </c>
      <c r="AF226" s="12">
        <f t="shared" si="4417"/>
        <v>0.2318840579710145</v>
      </c>
      <c r="AG226" s="11">
        <v>2</v>
      </c>
      <c r="AH226" s="12">
        <f t="shared" si="4418"/>
        <v>0.125</v>
      </c>
      <c r="AI226" s="13"/>
      <c r="AJ226" s="11"/>
      <c r="AK226" s="25"/>
      <c r="AL226" s="38">
        <v>4240</v>
      </c>
      <c r="AM226" s="10">
        <v>1</v>
      </c>
      <c r="AN226" s="11"/>
      <c r="AO226" s="74">
        <f t="shared" si="4473"/>
        <v>758</v>
      </c>
      <c r="AP226" s="74">
        <f t="shared" si="4473"/>
        <v>58</v>
      </c>
      <c r="AQ226" s="11">
        <v>249</v>
      </c>
      <c r="AR226" s="12">
        <f t="shared" si="4420"/>
        <v>0.37598944591029021</v>
      </c>
      <c r="AS226" s="11">
        <v>36</v>
      </c>
      <c r="AT226" s="12">
        <f t="shared" si="4421"/>
        <v>0.12631578947368421</v>
      </c>
      <c r="AU226" s="13"/>
      <c r="AV226" s="11"/>
      <c r="AW226" s="25"/>
      <c r="AX226" s="38">
        <v>5063.8461538461543</v>
      </c>
      <c r="AY226" s="10"/>
      <c r="AZ226" s="11"/>
      <c r="BA226" s="74">
        <f t="shared" si="4474"/>
        <v>755</v>
      </c>
      <c r="BB226" s="74">
        <f t="shared" si="4474"/>
        <v>57</v>
      </c>
      <c r="BC226" s="11">
        <v>221</v>
      </c>
      <c r="BD226" s="12">
        <f t="shared" si="4423"/>
        <v>0.33509933774834438</v>
      </c>
      <c r="BE226" s="11">
        <v>32</v>
      </c>
      <c r="BF226" s="12">
        <f t="shared" si="4424"/>
        <v>0.12648221343873517</v>
      </c>
      <c r="BG226" s="13"/>
      <c r="BH226" s="11"/>
      <c r="BI226" s="25"/>
      <c r="BJ226" s="38">
        <v>5356.9230769230771</v>
      </c>
      <c r="BK226" s="10"/>
      <c r="BL226" s="11"/>
      <c r="BM226" s="74">
        <f t="shared" si="4475"/>
        <v>0</v>
      </c>
      <c r="BN226" s="74">
        <f t="shared" si="4475"/>
        <v>0</v>
      </c>
      <c r="BO226" s="11"/>
      <c r="BP226" s="12" t="e">
        <f t="shared" si="4426"/>
        <v>#DIV/0!</v>
      </c>
      <c r="BQ226" s="11"/>
      <c r="BR226" s="12" t="e">
        <f t="shared" si="4427"/>
        <v>#DIV/0!</v>
      </c>
      <c r="BS226" s="13"/>
      <c r="BT226" s="11"/>
      <c r="BU226" s="25"/>
      <c r="BV226" s="38"/>
      <c r="BW226" s="10"/>
      <c r="BX226" s="11"/>
      <c r="BY226" s="74">
        <f t="shared" si="4476"/>
        <v>0</v>
      </c>
      <c r="BZ226" s="74">
        <f t="shared" si="4476"/>
        <v>0</v>
      </c>
      <c r="CA226" s="11"/>
      <c r="CB226" s="12" t="e">
        <f t="shared" si="4429"/>
        <v>#DIV/0!</v>
      </c>
      <c r="CC226" s="11"/>
      <c r="CD226" s="12" t="e">
        <f t="shared" si="4430"/>
        <v>#DIV/0!</v>
      </c>
      <c r="CE226" s="13"/>
      <c r="CF226" s="11"/>
      <c r="CG226" s="25"/>
      <c r="CH226" s="38"/>
      <c r="CI226" s="10"/>
      <c r="CJ226" s="11"/>
      <c r="CK226" s="74">
        <f t="shared" si="4477"/>
        <v>0</v>
      </c>
      <c r="CL226" s="74">
        <f t="shared" si="4477"/>
        <v>0</v>
      </c>
      <c r="CM226" s="11"/>
      <c r="CN226" s="12" t="e">
        <f t="shared" si="4432"/>
        <v>#DIV/0!</v>
      </c>
      <c r="CO226" s="11"/>
      <c r="CP226" s="12" t="e">
        <f t="shared" si="4433"/>
        <v>#DIV/0!</v>
      </c>
      <c r="CQ226" s="13"/>
      <c r="CR226" s="11"/>
      <c r="CS226" s="25"/>
      <c r="CT226" s="38"/>
      <c r="CU226" s="10"/>
      <c r="CV226" s="11"/>
      <c r="CW226" s="74">
        <f t="shared" si="4478"/>
        <v>0</v>
      </c>
      <c r="CX226" s="74">
        <f t="shared" si="4478"/>
        <v>0</v>
      </c>
      <c r="CY226" s="11"/>
      <c r="CZ226" s="12" t="e">
        <f t="shared" si="4435"/>
        <v>#DIV/0!</v>
      </c>
      <c r="DA226" s="11"/>
      <c r="DB226" s="12" t="e">
        <f t="shared" si="4436"/>
        <v>#DIV/0!</v>
      </c>
      <c r="DC226" s="13"/>
      <c r="DD226" s="11"/>
      <c r="DE226" s="25"/>
      <c r="DF226" s="38"/>
      <c r="DG226" s="10"/>
      <c r="DH226" s="11"/>
      <c r="DI226" s="74">
        <f t="shared" si="4479"/>
        <v>0</v>
      </c>
      <c r="DJ226" s="74">
        <f t="shared" si="4479"/>
        <v>0</v>
      </c>
      <c r="DK226" s="11"/>
      <c r="DL226" s="12" t="e">
        <f t="shared" si="4438"/>
        <v>#DIV/0!</v>
      </c>
      <c r="DM226" s="11"/>
      <c r="DN226" s="12" t="e">
        <f t="shared" si="4439"/>
        <v>#DIV/0!</v>
      </c>
      <c r="DO226" s="13"/>
      <c r="DP226" s="11"/>
      <c r="DQ226" s="25"/>
      <c r="DR226" s="38"/>
      <c r="DS226" s="10"/>
      <c r="DT226" s="11"/>
      <c r="DU226" s="74">
        <f t="shared" si="4480"/>
        <v>0</v>
      </c>
      <c r="DV226" s="74">
        <f t="shared" si="4480"/>
        <v>0</v>
      </c>
      <c r="DW226" s="11"/>
      <c r="DX226" s="12" t="e">
        <f t="shared" si="4441"/>
        <v>#DIV/0!</v>
      </c>
      <c r="DY226" s="11"/>
      <c r="DZ226" s="12" t="e">
        <f t="shared" si="4442"/>
        <v>#DIV/0!</v>
      </c>
      <c r="EA226" s="13"/>
      <c r="EB226" s="11"/>
      <c r="EC226" s="25"/>
      <c r="ED226" s="38"/>
      <c r="EE226" s="10"/>
      <c r="EF226" s="11"/>
      <c r="EG226" s="74">
        <f t="shared" si="4481"/>
        <v>0</v>
      </c>
      <c r="EH226" s="74">
        <f t="shared" si="4481"/>
        <v>0</v>
      </c>
      <c r="EI226" s="11"/>
      <c r="EJ226" s="12" t="e">
        <f t="shared" si="4444"/>
        <v>#DIV/0!</v>
      </c>
      <c r="EK226" s="11"/>
      <c r="EL226" s="12" t="e">
        <f t="shared" si="4445"/>
        <v>#DIV/0!</v>
      </c>
      <c r="EM226" s="13"/>
      <c r="EN226" s="11"/>
      <c r="EO226" s="25"/>
      <c r="EP226" s="38"/>
      <c r="EQ226" s="10"/>
      <c r="ER226" s="11"/>
      <c r="ES226" s="74">
        <f t="shared" si="4482"/>
        <v>0</v>
      </c>
      <c r="ET226" s="74">
        <f t="shared" si="4482"/>
        <v>0</v>
      </c>
      <c r="EU226" s="11"/>
      <c r="EV226" s="12" t="e">
        <f t="shared" si="4447"/>
        <v>#DIV/0!</v>
      </c>
      <c r="EW226" s="11"/>
      <c r="EX226" s="12" t="e">
        <f t="shared" si="4448"/>
        <v>#DIV/0!</v>
      </c>
      <c r="EY226" s="13"/>
      <c r="EZ226" s="11"/>
      <c r="FA226" s="25"/>
      <c r="FB226" s="38"/>
      <c r="FC226" s="10"/>
      <c r="FD226" s="11"/>
      <c r="FE226" s="74">
        <f t="shared" si="4483"/>
        <v>0</v>
      </c>
      <c r="FF226" s="74">
        <f t="shared" si="4483"/>
        <v>0</v>
      </c>
      <c r="FG226" s="11"/>
      <c r="FH226" s="12" t="e">
        <f t="shared" si="4450"/>
        <v>#DIV/0!</v>
      </c>
      <c r="FI226" s="11"/>
      <c r="FJ226" s="12" t="e">
        <f t="shared" si="4451"/>
        <v>#DIV/0!</v>
      </c>
      <c r="FK226" s="13"/>
      <c r="FL226" s="11"/>
      <c r="FM226" s="25"/>
      <c r="FN226" s="38"/>
      <c r="FO226" s="10"/>
      <c r="FP226" s="11"/>
      <c r="FQ226" s="74">
        <f t="shared" si="4484"/>
        <v>0</v>
      </c>
      <c r="FR226" s="74">
        <f t="shared" si="4484"/>
        <v>0</v>
      </c>
      <c r="FS226" s="11"/>
      <c r="FT226" s="12" t="e">
        <f t="shared" si="4453"/>
        <v>#DIV/0!</v>
      </c>
      <c r="FU226" s="11"/>
      <c r="FV226" s="12" t="e">
        <f t="shared" si="4454"/>
        <v>#DIV/0!</v>
      </c>
      <c r="FW226" s="13"/>
      <c r="FX226" s="11"/>
      <c r="FY226" s="25"/>
      <c r="FZ226" s="38"/>
      <c r="GA226" s="10"/>
      <c r="GB226" s="11"/>
      <c r="GC226" s="74">
        <f t="shared" si="4485"/>
        <v>0</v>
      </c>
      <c r="GD226" s="74">
        <f t="shared" si="4485"/>
        <v>0</v>
      </c>
      <c r="GE226" s="11"/>
      <c r="GF226" s="12" t="e">
        <f t="shared" si="4456"/>
        <v>#DIV/0!</v>
      </c>
      <c r="GG226" s="11"/>
      <c r="GH226" s="12" t="e">
        <f t="shared" si="4457"/>
        <v>#DIV/0!</v>
      </c>
      <c r="GI226" s="13"/>
      <c r="GJ226" s="11"/>
      <c r="GK226" s="25"/>
      <c r="GL226" s="38"/>
      <c r="GM226" s="10"/>
      <c r="GN226" s="11"/>
      <c r="GO226" s="74">
        <f t="shared" si="4486"/>
        <v>0</v>
      </c>
      <c r="GP226" s="74">
        <f t="shared" si="4486"/>
        <v>0</v>
      </c>
      <c r="GQ226" s="11"/>
      <c r="GR226" s="12" t="e">
        <f t="shared" si="4459"/>
        <v>#DIV/0!</v>
      </c>
      <c r="GS226" s="11"/>
      <c r="GT226" s="12" t="e">
        <f t="shared" si="4460"/>
        <v>#DIV/0!</v>
      </c>
      <c r="GU226" s="13"/>
      <c r="GV226" s="11"/>
      <c r="GW226" s="25"/>
      <c r="GX226" s="38"/>
      <c r="GY226" s="10"/>
      <c r="GZ226" s="11"/>
      <c r="HA226" s="74">
        <f t="shared" si="4487"/>
        <v>0</v>
      </c>
      <c r="HB226" s="74">
        <f t="shared" si="4487"/>
        <v>0</v>
      </c>
      <c r="HC226" s="11"/>
      <c r="HD226" s="12" t="e">
        <f t="shared" si="4462"/>
        <v>#DIV/0!</v>
      </c>
      <c r="HE226" s="11"/>
      <c r="HF226" s="12" t="e">
        <f t="shared" si="4463"/>
        <v>#DIV/0!</v>
      </c>
      <c r="HG226" s="13"/>
      <c r="HH226" s="11"/>
      <c r="HI226" s="25"/>
      <c r="HJ226" s="38"/>
      <c r="HK226" s="10">
        <f t="shared" si="4464"/>
        <v>5</v>
      </c>
      <c r="HL226" s="11">
        <f t="shared" si="4464"/>
        <v>0</v>
      </c>
      <c r="HM226" s="11">
        <f t="shared" si="4464"/>
        <v>3106</v>
      </c>
      <c r="HN226" s="11">
        <f t="shared" si="4464"/>
        <v>237</v>
      </c>
      <c r="HO226" s="11">
        <f t="shared" si="4465"/>
        <v>1102</v>
      </c>
      <c r="HP226" s="215">
        <f t="shared" si="4489"/>
        <v>0.35479716677398582</v>
      </c>
      <c r="HQ226" s="15">
        <f t="shared" si="4467"/>
        <v>116</v>
      </c>
      <c r="HR226" s="12">
        <f t="shared" si="4488"/>
        <v>0.10526315789473684</v>
      </c>
      <c r="HS226" s="16">
        <v>71.099999999999994</v>
      </c>
      <c r="HT226" s="17">
        <v>935</v>
      </c>
      <c r="HU226" s="16">
        <f t="shared" si="4468"/>
        <v>84.845735027223242</v>
      </c>
      <c r="HV226" s="23"/>
      <c r="HW226" s="22">
        <v>4994.363636363636</v>
      </c>
    </row>
    <row r="227" spans="1:231" ht="18.75" x14ac:dyDescent="0.25">
      <c r="A227" s="226"/>
      <c r="B227" s="41">
        <f t="shared" si="3748"/>
        <v>44602</v>
      </c>
      <c r="C227" s="10"/>
      <c r="D227" s="11"/>
      <c r="E227" s="74">
        <f>E226-C227</f>
        <v>757</v>
      </c>
      <c r="F227" s="74">
        <f>F226-D227</f>
        <v>57</v>
      </c>
      <c r="G227" s="11">
        <v>238</v>
      </c>
      <c r="H227" s="12">
        <f t="shared" si="4412"/>
        <v>0.34346103038309117</v>
      </c>
      <c r="I227" s="11">
        <v>22</v>
      </c>
      <c r="J227" s="12">
        <f t="shared" si="4470"/>
        <v>8.461538461538462E-2</v>
      </c>
      <c r="K227" s="13"/>
      <c r="L227" s="11"/>
      <c r="M227" s="39"/>
      <c r="N227" s="43">
        <v>61.53846153846154</v>
      </c>
      <c r="O227" s="10">
        <v>1</v>
      </c>
      <c r="P227" s="11"/>
      <c r="Q227" s="74">
        <f t="shared" si="4471"/>
        <v>766</v>
      </c>
      <c r="R227" s="74">
        <f t="shared" si="4471"/>
        <v>59</v>
      </c>
      <c r="S227" s="11">
        <v>228</v>
      </c>
      <c r="T227" s="12">
        <f t="shared" si="4414"/>
        <v>0.32245430809399478</v>
      </c>
      <c r="U227" s="11">
        <v>19</v>
      </c>
      <c r="V227" s="12">
        <f t="shared" si="4415"/>
        <v>7.6923076923076927E-2</v>
      </c>
      <c r="W227" s="13"/>
      <c r="X227" s="11"/>
      <c r="Y227" s="39"/>
      <c r="Z227" s="43">
        <v>92.307692307692307</v>
      </c>
      <c r="AA227" s="10">
        <v>1</v>
      </c>
      <c r="AB227" s="11"/>
      <c r="AC227" s="74">
        <f t="shared" si="4472"/>
        <v>68</v>
      </c>
      <c r="AD227" s="74">
        <f t="shared" si="4472"/>
        <v>6</v>
      </c>
      <c r="AE227" s="11">
        <v>18</v>
      </c>
      <c r="AF227" s="12">
        <f t="shared" si="4417"/>
        <v>0.27941176470588236</v>
      </c>
      <c r="AG227" s="11">
        <v>1</v>
      </c>
      <c r="AH227" s="12">
        <f t="shared" si="4418"/>
        <v>5.2631578947368418E-2</v>
      </c>
      <c r="AI227" s="13"/>
      <c r="AJ227" s="11"/>
      <c r="AK227" s="39"/>
      <c r="AL227" s="43">
        <v>100</v>
      </c>
      <c r="AM227" s="10">
        <v>1</v>
      </c>
      <c r="AN227" s="11"/>
      <c r="AO227" s="74">
        <f t="shared" si="4473"/>
        <v>757</v>
      </c>
      <c r="AP227" s="74">
        <f t="shared" si="4473"/>
        <v>58</v>
      </c>
      <c r="AQ227" s="11">
        <v>221</v>
      </c>
      <c r="AR227" s="12">
        <f t="shared" si="4420"/>
        <v>0.33949801849405548</v>
      </c>
      <c r="AS227" s="11">
        <v>36</v>
      </c>
      <c r="AT227" s="12">
        <f t="shared" si="4421"/>
        <v>0.14007782101167315</v>
      </c>
      <c r="AU227" s="13"/>
      <c r="AV227" s="11"/>
      <c r="AW227" s="39"/>
      <c r="AX227" s="43">
        <v>92.307692307692307</v>
      </c>
      <c r="AY227" s="10"/>
      <c r="AZ227" s="11"/>
      <c r="BA227" s="74">
        <f t="shared" si="4474"/>
        <v>755</v>
      </c>
      <c r="BB227" s="74">
        <f t="shared" si="4474"/>
        <v>57</v>
      </c>
      <c r="BC227" s="11">
        <v>212</v>
      </c>
      <c r="BD227" s="12">
        <f t="shared" si="4423"/>
        <v>0.32980132450331123</v>
      </c>
      <c r="BE227" s="11">
        <v>37</v>
      </c>
      <c r="BF227" s="12">
        <f t="shared" si="4424"/>
        <v>0.14859437751004015</v>
      </c>
      <c r="BG227" s="13"/>
      <c r="BH227" s="11"/>
      <c r="BI227" s="39"/>
      <c r="BJ227" s="43">
        <v>92.307692307692307</v>
      </c>
      <c r="BK227" s="10"/>
      <c r="BL227" s="11"/>
      <c r="BM227" s="74">
        <f t="shared" si="4475"/>
        <v>0</v>
      </c>
      <c r="BN227" s="74">
        <f t="shared" si="4475"/>
        <v>0</v>
      </c>
      <c r="BO227" s="11"/>
      <c r="BP227" s="12" t="e">
        <f t="shared" si="4426"/>
        <v>#DIV/0!</v>
      </c>
      <c r="BQ227" s="11"/>
      <c r="BR227" s="12" t="e">
        <f t="shared" si="4427"/>
        <v>#DIV/0!</v>
      </c>
      <c r="BS227" s="13"/>
      <c r="BT227" s="11"/>
      <c r="BU227" s="39"/>
      <c r="BV227" s="43"/>
      <c r="BW227" s="10"/>
      <c r="BX227" s="11"/>
      <c r="BY227" s="74">
        <f t="shared" si="4476"/>
        <v>0</v>
      </c>
      <c r="BZ227" s="74">
        <f t="shared" si="4476"/>
        <v>0</v>
      </c>
      <c r="CA227" s="11"/>
      <c r="CB227" s="12" t="e">
        <f t="shared" si="4429"/>
        <v>#DIV/0!</v>
      </c>
      <c r="CC227" s="11"/>
      <c r="CD227" s="12" t="e">
        <f t="shared" si="4430"/>
        <v>#DIV/0!</v>
      </c>
      <c r="CE227" s="13"/>
      <c r="CF227" s="11"/>
      <c r="CG227" s="39"/>
      <c r="CH227" s="43"/>
      <c r="CI227" s="10"/>
      <c r="CJ227" s="11"/>
      <c r="CK227" s="74">
        <f t="shared" si="4477"/>
        <v>0</v>
      </c>
      <c r="CL227" s="74">
        <f t="shared" si="4477"/>
        <v>0</v>
      </c>
      <c r="CM227" s="11"/>
      <c r="CN227" s="12" t="e">
        <f t="shared" si="4432"/>
        <v>#DIV/0!</v>
      </c>
      <c r="CO227" s="11"/>
      <c r="CP227" s="12" t="e">
        <f t="shared" si="4433"/>
        <v>#DIV/0!</v>
      </c>
      <c r="CQ227" s="13"/>
      <c r="CR227" s="11"/>
      <c r="CS227" s="39"/>
      <c r="CT227" s="43"/>
      <c r="CU227" s="10"/>
      <c r="CV227" s="11"/>
      <c r="CW227" s="74">
        <f t="shared" si="4478"/>
        <v>0</v>
      </c>
      <c r="CX227" s="74">
        <f t="shared" si="4478"/>
        <v>0</v>
      </c>
      <c r="CY227" s="11"/>
      <c r="CZ227" s="12" t="e">
        <f t="shared" si="4435"/>
        <v>#DIV/0!</v>
      </c>
      <c r="DA227" s="11"/>
      <c r="DB227" s="12" t="e">
        <f t="shared" si="4436"/>
        <v>#DIV/0!</v>
      </c>
      <c r="DC227" s="13"/>
      <c r="DD227" s="11"/>
      <c r="DE227" s="39"/>
      <c r="DF227" s="43"/>
      <c r="DG227" s="10"/>
      <c r="DH227" s="11"/>
      <c r="DI227" s="74">
        <f t="shared" si="4479"/>
        <v>0</v>
      </c>
      <c r="DJ227" s="74">
        <f t="shared" si="4479"/>
        <v>0</v>
      </c>
      <c r="DK227" s="11"/>
      <c r="DL227" s="12" t="e">
        <f t="shared" si="4438"/>
        <v>#DIV/0!</v>
      </c>
      <c r="DM227" s="11"/>
      <c r="DN227" s="12" t="e">
        <f t="shared" si="4439"/>
        <v>#DIV/0!</v>
      </c>
      <c r="DO227" s="13"/>
      <c r="DP227" s="11"/>
      <c r="DQ227" s="39"/>
      <c r="DR227" s="43"/>
      <c r="DS227" s="10"/>
      <c r="DT227" s="11"/>
      <c r="DU227" s="74">
        <f t="shared" si="4480"/>
        <v>0</v>
      </c>
      <c r="DV227" s="74">
        <f t="shared" si="4480"/>
        <v>0</v>
      </c>
      <c r="DW227" s="11"/>
      <c r="DX227" s="12" t="e">
        <f t="shared" si="4441"/>
        <v>#DIV/0!</v>
      </c>
      <c r="DY227" s="11"/>
      <c r="DZ227" s="12" t="e">
        <f t="shared" si="4442"/>
        <v>#DIV/0!</v>
      </c>
      <c r="EA227" s="13"/>
      <c r="EB227" s="11"/>
      <c r="EC227" s="39"/>
      <c r="ED227" s="43"/>
      <c r="EE227" s="10"/>
      <c r="EF227" s="11"/>
      <c r="EG227" s="74">
        <f t="shared" si="4481"/>
        <v>0</v>
      </c>
      <c r="EH227" s="74">
        <f t="shared" si="4481"/>
        <v>0</v>
      </c>
      <c r="EI227" s="11"/>
      <c r="EJ227" s="12" t="e">
        <f t="shared" si="4444"/>
        <v>#DIV/0!</v>
      </c>
      <c r="EK227" s="11"/>
      <c r="EL227" s="12" t="e">
        <f t="shared" si="4445"/>
        <v>#DIV/0!</v>
      </c>
      <c r="EM227" s="13"/>
      <c r="EN227" s="11"/>
      <c r="EO227" s="39"/>
      <c r="EP227" s="43"/>
      <c r="EQ227" s="10"/>
      <c r="ER227" s="11"/>
      <c r="ES227" s="74">
        <f t="shared" si="4482"/>
        <v>0</v>
      </c>
      <c r="ET227" s="74">
        <f t="shared" si="4482"/>
        <v>0</v>
      </c>
      <c r="EU227" s="11"/>
      <c r="EV227" s="12" t="e">
        <f t="shared" si="4447"/>
        <v>#DIV/0!</v>
      </c>
      <c r="EW227" s="11"/>
      <c r="EX227" s="12" t="e">
        <f t="shared" si="4448"/>
        <v>#DIV/0!</v>
      </c>
      <c r="EY227" s="13"/>
      <c r="EZ227" s="11"/>
      <c r="FA227" s="39"/>
      <c r="FB227" s="43"/>
      <c r="FC227" s="10"/>
      <c r="FD227" s="11"/>
      <c r="FE227" s="74">
        <f t="shared" si="4483"/>
        <v>0</v>
      </c>
      <c r="FF227" s="74">
        <f t="shared" si="4483"/>
        <v>0</v>
      </c>
      <c r="FG227" s="11"/>
      <c r="FH227" s="12" t="e">
        <f t="shared" si="4450"/>
        <v>#DIV/0!</v>
      </c>
      <c r="FI227" s="11"/>
      <c r="FJ227" s="12" t="e">
        <f t="shared" si="4451"/>
        <v>#DIV/0!</v>
      </c>
      <c r="FK227" s="13"/>
      <c r="FL227" s="11"/>
      <c r="FM227" s="39"/>
      <c r="FN227" s="43"/>
      <c r="FO227" s="10"/>
      <c r="FP227" s="11"/>
      <c r="FQ227" s="74">
        <f t="shared" si="4484"/>
        <v>0</v>
      </c>
      <c r="FR227" s="74">
        <f t="shared" si="4484"/>
        <v>0</v>
      </c>
      <c r="FS227" s="11"/>
      <c r="FT227" s="12" t="e">
        <f t="shared" si="4453"/>
        <v>#DIV/0!</v>
      </c>
      <c r="FU227" s="11"/>
      <c r="FV227" s="12" t="e">
        <f t="shared" si="4454"/>
        <v>#DIV/0!</v>
      </c>
      <c r="FW227" s="13"/>
      <c r="FX227" s="11"/>
      <c r="FY227" s="39"/>
      <c r="FZ227" s="43"/>
      <c r="GA227" s="10"/>
      <c r="GB227" s="11"/>
      <c r="GC227" s="74">
        <f t="shared" si="4485"/>
        <v>0</v>
      </c>
      <c r="GD227" s="74">
        <f t="shared" si="4485"/>
        <v>0</v>
      </c>
      <c r="GE227" s="11"/>
      <c r="GF227" s="12" t="e">
        <f t="shared" si="4456"/>
        <v>#DIV/0!</v>
      </c>
      <c r="GG227" s="11"/>
      <c r="GH227" s="12" t="e">
        <f t="shared" si="4457"/>
        <v>#DIV/0!</v>
      </c>
      <c r="GI227" s="13"/>
      <c r="GJ227" s="11"/>
      <c r="GK227" s="39"/>
      <c r="GL227" s="43"/>
      <c r="GM227" s="10"/>
      <c r="GN227" s="11"/>
      <c r="GO227" s="74">
        <f t="shared" si="4486"/>
        <v>0</v>
      </c>
      <c r="GP227" s="74">
        <f t="shared" si="4486"/>
        <v>0</v>
      </c>
      <c r="GQ227" s="11"/>
      <c r="GR227" s="12" t="e">
        <f t="shared" si="4459"/>
        <v>#DIV/0!</v>
      </c>
      <c r="GS227" s="11"/>
      <c r="GT227" s="12" t="e">
        <f t="shared" si="4460"/>
        <v>#DIV/0!</v>
      </c>
      <c r="GU227" s="13"/>
      <c r="GV227" s="11"/>
      <c r="GW227" s="39"/>
      <c r="GX227" s="43"/>
      <c r="GY227" s="10"/>
      <c r="GZ227" s="11"/>
      <c r="HA227" s="74">
        <f t="shared" si="4487"/>
        <v>0</v>
      </c>
      <c r="HB227" s="74">
        <f t="shared" si="4487"/>
        <v>0</v>
      </c>
      <c r="HC227" s="11"/>
      <c r="HD227" s="12" t="e">
        <f t="shared" si="4462"/>
        <v>#DIV/0!</v>
      </c>
      <c r="HE227" s="11"/>
      <c r="HF227" s="12" t="e">
        <f t="shared" si="4463"/>
        <v>#DIV/0!</v>
      </c>
      <c r="HG227" s="13"/>
      <c r="HH227" s="11"/>
      <c r="HI227" s="39"/>
      <c r="HJ227" s="43"/>
      <c r="HK227" s="10">
        <f t="shared" si="4464"/>
        <v>3</v>
      </c>
      <c r="HL227" s="11">
        <f t="shared" si="4464"/>
        <v>0</v>
      </c>
      <c r="HM227" s="11">
        <f t="shared" si="4464"/>
        <v>3103</v>
      </c>
      <c r="HN227" s="11">
        <f t="shared" si="4464"/>
        <v>237</v>
      </c>
      <c r="HO227" s="11">
        <f t="shared" si="4465"/>
        <v>1032</v>
      </c>
      <c r="HP227" s="215">
        <f t="shared" si="4489"/>
        <v>0.33258137286496936</v>
      </c>
      <c r="HQ227" s="15">
        <f t="shared" si="4467"/>
        <v>115</v>
      </c>
      <c r="HR227" s="12">
        <f t="shared" si="4488"/>
        <v>0.11143410852713179</v>
      </c>
      <c r="HS227" s="16">
        <v>71.2</v>
      </c>
      <c r="HT227" s="17">
        <v>876</v>
      </c>
      <c r="HU227" s="16">
        <f t="shared" si="4468"/>
        <v>84.883720930232556</v>
      </c>
      <c r="HV227" s="23"/>
      <c r="HW227" s="22">
        <v>83.63636363636364</v>
      </c>
    </row>
    <row r="228" spans="1:231" ht="19.5" thickBot="1" x14ac:dyDescent="0.3">
      <c r="A228" s="226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1774</v>
      </c>
      <c r="H228" s="28">
        <f>((G228+I228)/7)/E227</f>
        <v>0.36988110964332893</v>
      </c>
      <c r="I228" s="27">
        <f>SUM(I221:I227)</f>
        <v>186</v>
      </c>
      <c r="J228" s="28">
        <f>(I228/(I228+G228))</f>
        <v>9.4897959183673469E-2</v>
      </c>
      <c r="K228" s="27"/>
      <c r="L228" s="27"/>
      <c r="M228" s="29" t="e">
        <f>M226/M225*100-100</f>
        <v>#DIV/0!</v>
      </c>
      <c r="N228" s="72">
        <f>N226/N225*100-100</f>
        <v>3.1332891246684369</v>
      </c>
      <c r="O228" s="26">
        <f t="shared" ref="O228:P228" si="4490">SUM(O221:O227)</f>
        <v>5</v>
      </c>
      <c r="P228" s="27">
        <f t="shared" si="4490"/>
        <v>0</v>
      </c>
      <c r="Q228" s="27"/>
      <c r="R228" s="27"/>
      <c r="S228" s="27">
        <f t="shared" ref="S228" si="4491">SUM(S221:S227)</f>
        <v>1683</v>
      </c>
      <c r="T228" s="28">
        <f t="shared" ref="T228" si="4492">((S228+U228)/7)/Q227</f>
        <v>0.34352853412905637</v>
      </c>
      <c r="U228" s="27">
        <f t="shared" ref="U228" si="4493">SUM(U221:U227)</f>
        <v>159</v>
      </c>
      <c r="V228" s="28">
        <f t="shared" ref="V228" si="4494">(U228/(U228+S228))</f>
        <v>8.6319218241042342E-2</v>
      </c>
      <c r="W228" s="27"/>
      <c r="X228" s="27"/>
      <c r="Y228" s="29" t="e">
        <f t="shared" ref="Y228:Z228" si="4495">Y226/Y225*100-100</f>
        <v>#DIV/0!</v>
      </c>
      <c r="Z228" s="72">
        <f t="shared" si="4495"/>
        <v>6.5815649867373907</v>
      </c>
      <c r="AA228" s="26">
        <f t="shared" ref="AA228:AB228" si="4496">SUM(AA221:AA227)</f>
        <v>13</v>
      </c>
      <c r="AB228" s="27">
        <f t="shared" si="4496"/>
        <v>0</v>
      </c>
      <c r="AC228" s="27"/>
      <c r="AD228" s="27"/>
      <c r="AE228" s="27">
        <f t="shared" ref="AE228" si="4497">SUM(AE221:AE227)</f>
        <v>126</v>
      </c>
      <c r="AF228" s="28">
        <f t="shared" ref="AF228" si="4498">((AE228+AG228)/7)/AC227</f>
        <v>0.29621848739495799</v>
      </c>
      <c r="AG228" s="27">
        <f t="shared" ref="AG228" si="4499">SUM(AG221:AG227)</f>
        <v>15</v>
      </c>
      <c r="AH228" s="28">
        <f t="shared" ref="AH228" si="4500">(AG228/(AG228+AE228))</f>
        <v>0.10638297872340426</v>
      </c>
      <c r="AI228" s="27"/>
      <c r="AJ228" s="27"/>
      <c r="AK228" s="29" t="e">
        <f t="shared" ref="AK228:AL228" si="4501">AK226/AK225*100-100</f>
        <v>#DIV/0!</v>
      </c>
      <c r="AL228" s="72">
        <f t="shared" si="4501"/>
        <v>-8.6206896551724128</v>
      </c>
      <c r="AM228" s="26">
        <f t="shared" ref="AM228:AN228" si="4502">SUM(AM221:AM227)</f>
        <v>2</v>
      </c>
      <c r="AN228" s="27">
        <f t="shared" si="4502"/>
        <v>0</v>
      </c>
      <c r="AO228" s="27"/>
      <c r="AP228" s="27"/>
      <c r="AQ228" s="27">
        <f t="shared" ref="AQ228" si="4503">SUM(AQ221:AQ227)</f>
        <v>1666</v>
      </c>
      <c r="AR228" s="28">
        <f t="shared" ref="AR228" si="4504">((AQ228+AS228)/7)/AO227</f>
        <v>0.35270805812417438</v>
      </c>
      <c r="AS228" s="27">
        <f t="shared" ref="AS228" si="4505">SUM(AS221:AS227)</f>
        <v>203</v>
      </c>
      <c r="AT228" s="28">
        <f t="shared" ref="AT228" si="4506">(AS228/(AS228+AQ228))</f>
        <v>0.10861423220973783</v>
      </c>
      <c r="AU228" s="27"/>
      <c r="AV228" s="27"/>
      <c r="AW228" s="29" t="e">
        <f t="shared" ref="AW228:AX228" si="4507">AW226/AW225*100-100</f>
        <v>#DIV/0!</v>
      </c>
      <c r="AX228" s="72">
        <f t="shared" si="4507"/>
        <v>9.134615384615401</v>
      </c>
      <c r="AY228" s="26">
        <f t="shared" ref="AY228:AZ228" si="4508">SUM(AY221:AY227)</f>
        <v>0</v>
      </c>
      <c r="AZ228" s="27">
        <f t="shared" si="4508"/>
        <v>0</v>
      </c>
      <c r="BA228" s="27"/>
      <c r="BB228" s="27"/>
      <c r="BC228" s="27">
        <f t="shared" ref="BC228" si="4509">SUM(BC221:BC227)</f>
        <v>1553</v>
      </c>
      <c r="BD228" s="28">
        <f t="shared" ref="BD228" si="4510">((BC228+BE228)/7)/BA227</f>
        <v>0.33301797540208133</v>
      </c>
      <c r="BE228" s="27">
        <f t="shared" ref="BE228" si="4511">SUM(BE221:BE227)</f>
        <v>207</v>
      </c>
      <c r="BF228" s="28">
        <f t="shared" ref="BF228" si="4512">(BE228/(BE228+BC228))</f>
        <v>0.11761363636363636</v>
      </c>
      <c r="BG228" s="27"/>
      <c r="BH228" s="27"/>
      <c r="BI228" s="29" t="e">
        <f t="shared" ref="BI228:BJ228" si="4513">BI226/BI225*100-100</f>
        <v>#DIV/0!</v>
      </c>
      <c r="BJ228" s="72">
        <f t="shared" si="4513"/>
        <v>15.450928381962868</v>
      </c>
      <c r="BK228" s="26">
        <f t="shared" ref="BK228:BL228" si="4514">SUM(BK221:BK227)</f>
        <v>0</v>
      </c>
      <c r="BL228" s="27">
        <f t="shared" si="4514"/>
        <v>0</v>
      </c>
      <c r="BM228" s="27"/>
      <c r="BN228" s="27"/>
      <c r="BO228" s="27">
        <f t="shared" ref="BO228" si="4515">SUM(BO221:BO227)</f>
        <v>0</v>
      </c>
      <c r="BP228" s="28" t="e">
        <f t="shared" ref="BP228" si="4516">((BO228+BQ228)/7)/BM227</f>
        <v>#DIV/0!</v>
      </c>
      <c r="BQ228" s="27">
        <f t="shared" ref="BQ228" si="4517">SUM(BQ221:BQ227)</f>
        <v>0</v>
      </c>
      <c r="BR228" s="28" t="e">
        <f t="shared" ref="BR228" si="4518">(BQ228/(BQ228+BO228))</f>
        <v>#DIV/0!</v>
      </c>
      <c r="BS228" s="27"/>
      <c r="BT228" s="27"/>
      <c r="BU228" s="29" t="e">
        <f t="shared" ref="BU228:BV228" si="4519">BU226/BU225*100-100</f>
        <v>#DIV/0!</v>
      </c>
      <c r="BV228" s="72" t="e">
        <f t="shared" si="4519"/>
        <v>#DIV/0!</v>
      </c>
      <c r="BW228" s="26">
        <f t="shared" ref="BW228:BX228" si="4520">SUM(BW221:BW227)</f>
        <v>0</v>
      </c>
      <c r="BX228" s="27">
        <f t="shared" si="4520"/>
        <v>0</v>
      </c>
      <c r="BY228" s="27"/>
      <c r="BZ228" s="27"/>
      <c r="CA228" s="27">
        <f t="shared" ref="CA228" si="4521">SUM(CA221:CA227)</f>
        <v>0</v>
      </c>
      <c r="CB228" s="28" t="e">
        <f t="shared" ref="CB228" si="4522">((CA228+CC228)/7)/BY227</f>
        <v>#DIV/0!</v>
      </c>
      <c r="CC228" s="27">
        <f t="shared" ref="CC228" si="4523">SUM(CC221:CC227)</f>
        <v>0</v>
      </c>
      <c r="CD228" s="28" t="e">
        <f t="shared" ref="CD228" si="4524">(CC228/(CC228+CA228))</f>
        <v>#DIV/0!</v>
      </c>
      <c r="CE228" s="27"/>
      <c r="CF228" s="27"/>
      <c r="CG228" s="29" t="e">
        <f t="shared" ref="CG228:CH228" si="4525">CG226/CG225*100-100</f>
        <v>#DIV/0!</v>
      </c>
      <c r="CH228" s="72" t="e">
        <f t="shared" si="4525"/>
        <v>#DIV/0!</v>
      </c>
      <c r="CI228" s="26">
        <f t="shared" ref="CI228:CJ228" si="4526">SUM(CI221:CI227)</f>
        <v>0</v>
      </c>
      <c r="CJ228" s="27">
        <f t="shared" si="4526"/>
        <v>0</v>
      </c>
      <c r="CK228" s="27"/>
      <c r="CL228" s="27"/>
      <c r="CM228" s="27">
        <f t="shared" ref="CM228" si="4527">SUM(CM221:CM227)</f>
        <v>0</v>
      </c>
      <c r="CN228" s="28" t="e">
        <f t="shared" ref="CN228" si="4528">((CM228+CO228)/7)/CK227</f>
        <v>#DIV/0!</v>
      </c>
      <c r="CO228" s="27">
        <f t="shared" ref="CO228" si="4529">SUM(CO221:CO227)</f>
        <v>0</v>
      </c>
      <c r="CP228" s="28" t="e">
        <f t="shared" ref="CP228" si="4530">(CO228/(CO228+CM228))</f>
        <v>#DIV/0!</v>
      </c>
      <c r="CQ228" s="27"/>
      <c r="CR228" s="27"/>
      <c r="CS228" s="29" t="e">
        <f t="shared" ref="CS228:CT228" si="4531">CS226/CS225*100-100</f>
        <v>#DIV/0!</v>
      </c>
      <c r="CT228" s="72" t="e">
        <f t="shared" si="4531"/>
        <v>#DIV/0!</v>
      </c>
      <c r="CU228" s="26">
        <f t="shared" ref="CU228:CV228" si="4532">SUM(CU221:CU227)</f>
        <v>0</v>
      </c>
      <c r="CV228" s="27">
        <f t="shared" si="4532"/>
        <v>0</v>
      </c>
      <c r="CW228" s="27"/>
      <c r="CX228" s="27"/>
      <c r="CY228" s="27">
        <f t="shared" ref="CY228" si="4533">SUM(CY221:CY227)</f>
        <v>0</v>
      </c>
      <c r="CZ228" s="28" t="e">
        <f t="shared" ref="CZ228" si="4534">((CY228+DA228)/7)/CW227</f>
        <v>#DIV/0!</v>
      </c>
      <c r="DA228" s="27">
        <f t="shared" ref="DA228" si="4535">SUM(DA221:DA227)</f>
        <v>0</v>
      </c>
      <c r="DB228" s="28" t="e">
        <f t="shared" ref="DB228" si="4536">(DA228/(DA228+CY228))</f>
        <v>#DIV/0!</v>
      </c>
      <c r="DC228" s="27"/>
      <c r="DD228" s="27"/>
      <c r="DE228" s="29" t="e">
        <f t="shared" ref="DE228:DF228" si="4537">DE226/DE225*100-100</f>
        <v>#DIV/0!</v>
      </c>
      <c r="DF228" s="72" t="e">
        <f t="shared" si="4537"/>
        <v>#DIV/0!</v>
      </c>
      <c r="DG228" s="26">
        <f t="shared" ref="DG228:DH228" si="4538">SUM(DG221:DG227)</f>
        <v>0</v>
      </c>
      <c r="DH228" s="27">
        <f t="shared" si="4538"/>
        <v>0</v>
      </c>
      <c r="DI228" s="27"/>
      <c r="DJ228" s="27"/>
      <c r="DK228" s="27">
        <f t="shared" ref="DK228" si="4539">SUM(DK221:DK227)</f>
        <v>0</v>
      </c>
      <c r="DL228" s="28" t="e">
        <f t="shared" ref="DL228" si="4540">((DK228+DM228)/7)/DI227</f>
        <v>#DIV/0!</v>
      </c>
      <c r="DM228" s="27">
        <f t="shared" ref="DM228" si="4541">SUM(DM221:DM227)</f>
        <v>0</v>
      </c>
      <c r="DN228" s="28" t="e">
        <f t="shared" ref="DN228" si="4542">(DM228/(DM228+DK228))</f>
        <v>#DIV/0!</v>
      </c>
      <c r="DO228" s="27"/>
      <c r="DP228" s="27"/>
      <c r="DQ228" s="29" t="e">
        <f t="shared" ref="DQ228:DR228" si="4543">DQ226/DQ225*100-100</f>
        <v>#DIV/0!</v>
      </c>
      <c r="DR228" s="72" t="e">
        <f t="shared" si="4543"/>
        <v>#DIV/0!</v>
      </c>
      <c r="DS228" s="26">
        <f t="shared" ref="DS228:DT228" si="4544">SUM(DS221:DS227)</f>
        <v>0</v>
      </c>
      <c r="DT228" s="27">
        <f t="shared" si="4544"/>
        <v>0</v>
      </c>
      <c r="DU228" s="27"/>
      <c r="DV228" s="27"/>
      <c r="DW228" s="27">
        <f t="shared" ref="DW228" si="4545">SUM(DW221:DW227)</f>
        <v>0</v>
      </c>
      <c r="DX228" s="28" t="e">
        <f t="shared" ref="DX228" si="4546">((DW228+DY228)/7)/DU227</f>
        <v>#DIV/0!</v>
      </c>
      <c r="DY228" s="27">
        <f t="shared" ref="DY228" si="4547">SUM(DY221:DY227)</f>
        <v>0</v>
      </c>
      <c r="DZ228" s="28" t="e">
        <f t="shared" ref="DZ228" si="4548">(DY228/(DY228+DW228))</f>
        <v>#DIV/0!</v>
      </c>
      <c r="EA228" s="27"/>
      <c r="EB228" s="27"/>
      <c r="EC228" s="29" t="e">
        <f t="shared" ref="EC228:ED228" si="4549">EC226/EC225*100-100</f>
        <v>#DIV/0!</v>
      </c>
      <c r="ED228" s="72" t="e">
        <f t="shared" si="4549"/>
        <v>#DIV/0!</v>
      </c>
      <c r="EE228" s="26">
        <f t="shared" ref="EE228:EF228" si="4550">SUM(EE221:EE227)</f>
        <v>0</v>
      </c>
      <c r="EF228" s="27">
        <f t="shared" si="4550"/>
        <v>0</v>
      </c>
      <c r="EG228" s="27"/>
      <c r="EH228" s="27"/>
      <c r="EI228" s="27">
        <f t="shared" ref="EI228" si="4551">SUM(EI221:EI227)</f>
        <v>0</v>
      </c>
      <c r="EJ228" s="28" t="e">
        <f t="shared" ref="EJ228" si="4552">((EI228+EK228)/7)/EG227</f>
        <v>#DIV/0!</v>
      </c>
      <c r="EK228" s="27">
        <f t="shared" ref="EK228" si="4553">SUM(EK221:EK227)</f>
        <v>0</v>
      </c>
      <c r="EL228" s="28" t="e">
        <f t="shared" ref="EL228" si="4554">(EK228/(EK228+EI228))</f>
        <v>#DIV/0!</v>
      </c>
      <c r="EM228" s="27"/>
      <c r="EN228" s="27"/>
      <c r="EO228" s="29" t="e">
        <f t="shared" ref="EO228:EP228" si="4555">EO226/EO225*100-100</f>
        <v>#DIV/0!</v>
      </c>
      <c r="EP228" s="72" t="e">
        <f t="shared" si="4555"/>
        <v>#DIV/0!</v>
      </c>
      <c r="EQ228" s="26">
        <f t="shared" ref="EQ228:ER228" si="4556">SUM(EQ221:EQ227)</f>
        <v>0</v>
      </c>
      <c r="ER228" s="27">
        <f t="shared" si="4556"/>
        <v>0</v>
      </c>
      <c r="ES228" s="27"/>
      <c r="ET228" s="27"/>
      <c r="EU228" s="27">
        <f t="shared" ref="EU228" si="4557">SUM(EU221:EU227)</f>
        <v>0</v>
      </c>
      <c r="EV228" s="28" t="e">
        <f t="shared" ref="EV228" si="4558">((EU228+EW228)/7)/ES227</f>
        <v>#DIV/0!</v>
      </c>
      <c r="EW228" s="27">
        <f t="shared" ref="EW228" si="4559">SUM(EW221:EW227)</f>
        <v>0</v>
      </c>
      <c r="EX228" s="28" t="e">
        <f t="shared" ref="EX228" si="4560">(EW228/(EW228+EU228))</f>
        <v>#DIV/0!</v>
      </c>
      <c r="EY228" s="27"/>
      <c r="EZ228" s="27"/>
      <c r="FA228" s="29" t="e">
        <f t="shared" ref="FA228:FB228" si="4561">FA226/FA225*100-100</f>
        <v>#DIV/0!</v>
      </c>
      <c r="FB228" s="72" t="e">
        <f t="shared" si="4561"/>
        <v>#DIV/0!</v>
      </c>
      <c r="FC228" s="26">
        <f t="shared" ref="FC228:FD228" si="4562">SUM(FC221:FC227)</f>
        <v>0</v>
      </c>
      <c r="FD228" s="27">
        <f t="shared" si="4562"/>
        <v>0</v>
      </c>
      <c r="FE228" s="27"/>
      <c r="FF228" s="27"/>
      <c r="FG228" s="27">
        <f t="shared" ref="FG228" si="4563">SUM(FG221:FG227)</f>
        <v>0</v>
      </c>
      <c r="FH228" s="28" t="e">
        <f t="shared" ref="FH228" si="4564">((FG228+FI228)/7)/FE227</f>
        <v>#DIV/0!</v>
      </c>
      <c r="FI228" s="27">
        <f t="shared" ref="FI228" si="4565">SUM(FI221:FI227)</f>
        <v>0</v>
      </c>
      <c r="FJ228" s="28" t="e">
        <f t="shared" ref="FJ228" si="4566">(FI228/(FI228+FG228))</f>
        <v>#DIV/0!</v>
      </c>
      <c r="FK228" s="27"/>
      <c r="FL228" s="27"/>
      <c r="FM228" s="29" t="e">
        <f t="shared" ref="FM228:FN228" si="4567">FM226/FM225*100-100</f>
        <v>#DIV/0!</v>
      </c>
      <c r="FN228" s="72" t="e">
        <f t="shared" si="4567"/>
        <v>#DIV/0!</v>
      </c>
      <c r="FO228" s="26">
        <f t="shared" ref="FO228:FP228" si="4568">SUM(FO221:FO227)</f>
        <v>0</v>
      </c>
      <c r="FP228" s="27">
        <f t="shared" si="4568"/>
        <v>0</v>
      </c>
      <c r="FQ228" s="27"/>
      <c r="FR228" s="27"/>
      <c r="FS228" s="27">
        <f t="shared" ref="FS228" si="4569">SUM(FS221:FS227)</f>
        <v>0</v>
      </c>
      <c r="FT228" s="28" t="e">
        <f t="shared" ref="FT228" si="4570">((FS228+FU228)/7)/FQ227</f>
        <v>#DIV/0!</v>
      </c>
      <c r="FU228" s="27">
        <f t="shared" ref="FU228" si="4571">SUM(FU221:FU227)</f>
        <v>0</v>
      </c>
      <c r="FV228" s="28" t="e">
        <f t="shared" ref="FV228" si="4572">(FU228/(FU228+FS228))</f>
        <v>#DIV/0!</v>
      </c>
      <c r="FW228" s="27"/>
      <c r="FX228" s="27"/>
      <c r="FY228" s="29" t="e">
        <f t="shared" ref="FY228:FZ228" si="4573">FY226/FY225*100-100</f>
        <v>#DIV/0!</v>
      </c>
      <c r="FZ228" s="72" t="e">
        <f t="shared" si="4573"/>
        <v>#DIV/0!</v>
      </c>
      <c r="GA228" s="26">
        <f t="shared" ref="GA228:GB228" si="4574">SUM(GA221:GA227)</f>
        <v>0</v>
      </c>
      <c r="GB228" s="27">
        <f t="shared" si="4574"/>
        <v>0</v>
      </c>
      <c r="GC228" s="27"/>
      <c r="GD228" s="27"/>
      <c r="GE228" s="27">
        <f t="shared" ref="GE228" si="4575">SUM(GE221:GE227)</f>
        <v>0</v>
      </c>
      <c r="GF228" s="28" t="e">
        <f t="shared" ref="GF228" si="4576">((GE228+GG228)/7)/GC227</f>
        <v>#DIV/0!</v>
      </c>
      <c r="GG228" s="27">
        <f t="shared" ref="GG228" si="4577">SUM(GG221:GG227)</f>
        <v>0</v>
      </c>
      <c r="GH228" s="28" t="e">
        <f t="shared" ref="GH228" si="4578">(GG228/(GG228+GE228))</f>
        <v>#DIV/0!</v>
      </c>
      <c r="GI228" s="27"/>
      <c r="GJ228" s="27"/>
      <c r="GK228" s="29" t="e">
        <f t="shared" ref="GK228:GL228" si="4579">GK226/GK225*100-100</f>
        <v>#DIV/0!</v>
      </c>
      <c r="GL228" s="72" t="e">
        <f t="shared" si="4579"/>
        <v>#DIV/0!</v>
      </c>
      <c r="GM228" s="26">
        <f t="shared" ref="GM228:GN228" si="4580">SUM(GM221:GM227)</f>
        <v>0</v>
      </c>
      <c r="GN228" s="27">
        <f t="shared" si="4580"/>
        <v>0</v>
      </c>
      <c r="GO228" s="27"/>
      <c r="GP228" s="27"/>
      <c r="GQ228" s="27">
        <f t="shared" ref="GQ228" si="4581">SUM(GQ221:GQ227)</f>
        <v>0</v>
      </c>
      <c r="GR228" s="28" t="e">
        <f t="shared" ref="GR228" si="4582">((GQ228+GS228)/7)/GO227</f>
        <v>#DIV/0!</v>
      </c>
      <c r="GS228" s="27">
        <f t="shared" ref="GS228" si="4583">SUM(GS221:GS227)</f>
        <v>0</v>
      </c>
      <c r="GT228" s="28" t="e">
        <f t="shared" ref="GT228" si="4584">(GS228/(GS228+GQ228))</f>
        <v>#DIV/0!</v>
      </c>
      <c r="GU228" s="27"/>
      <c r="GV228" s="27"/>
      <c r="GW228" s="29" t="e">
        <f t="shared" ref="GW228:GX228" si="4585">GW226/GW225*100-100</f>
        <v>#DIV/0!</v>
      </c>
      <c r="GX228" s="72" t="e">
        <f t="shared" si="4585"/>
        <v>#DIV/0!</v>
      </c>
      <c r="GY228" s="26">
        <f t="shared" ref="GY228:GZ228" si="4586">SUM(GY221:GY227)</f>
        <v>0</v>
      </c>
      <c r="GZ228" s="27">
        <f t="shared" si="4586"/>
        <v>0</v>
      </c>
      <c r="HA228" s="27"/>
      <c r="HB228" s="27"/>
      <c r="HC228" s="27">
        <f t="shared" ref="HC228" si="4587">SUM(HC221:HC227)</f>
        <v>0</v>
      </c>
      <c r="HD228" s="28" t="e">
        <f t="shared" ref="HD228" si="4588">((HC228+HE228)/7)/HA227</f>
        <v>#DIV/0!</v>
      </c>
      <c r="HE228" s="27">
        <f t="shared" ref="HE228" si="4589">SUM(HE221:HE227)</f>
        <v>0</v>
      </c>
      <c r="HF228" s="28" t="e">
        <f t="shared" ref="HF228" si="4590">(HE228/(HE228+HC228))</f>
        <v>#DIV/0!</v>
      </c>
      <c r="HG228" s="27"/>
      <c r="HH228" s="27"/>
      <c r="HI228" s="29" t="e">
        <f t="shared" ref="HI228:HJ228" si="4591">HI226/HI225*100-100</f>
        <v>#DIV/0!</v>
      </c>
      <c r="HJ228" s="72" t="e">
        <f t="shared" si="4591"/>
        <v>#DIV/0!</v>
      </c>
      <c r="HK228" s="26">
        <f t="shared" si="4464"/>
        <v>20</v>
      </c>
      <c r="HL228" s="27">
        <f t="shared" si="4464"/>
        <v>0</v>
      </c>
      <c r="HM228" s="27">
        <f t="shared" si="4464"/>
        <v>0</v>
      </c>
      <c r="HN228" s="27">
        <f t="shared" si="4464"/>
        <v>0</v>
      </c>
      <c r="HO228" s="27">
        <f t="shared" si="4465"/>
        <v>7572</v>
      </c>
      <c r="HP228" s="216">
        <f>+((HO228)/HM227)/7</f>
        <v>0.34860273468072372</v>
      </c>
      <c r="HQ228" s="62">
        <f t="shared" si="4467"/>
        <v>770</v>
      </c>
      <c r="HR228" s="52">
        <f t="shared" si="4488"/>
        <v>0.10169043845747491</v>
      </c>
      <c r="HS228" s="53">
        <f t="shared" ref="HS228" si="4592">SUM(HS221:HS227)/7</f>
        <v>70.928571428571416</v>
      </c>
      <c r="HT228" s="54">
        <f t="shared" ref="HT228" si="4593">SUM(HT221:HT227)</f>
        <v>6489</v>
      </c>
      <c r="HU228" s="53">
        <f t="shared" ref="HU228" si="4594">AVERAGE(HU221:HU227)</f>
        <v>85.679183467465563</v>
      </c>
      <c r="HV228" s="63" t="e">
        <f>HV226/HV225*100-100</f>
        <v>#DIV/0!</v>
      </c>
      <c r="HW228" s="72">
        <f>HW226/HW225*100-100</f>
        <v>7.6371473354231938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4595">HK228/HM218</f>
        <v>6.4040986231187957E-3</v>
      </c>
      <c r="HL229" s="68">
        <f t="shared" si="4595"/>
        <v>0</v>
      </c>
      <c r="HM229" s="45"/>
      <c r="HN229" s="45"/>
      <c r="HO229" s="45"/>
      <c r="HP229" s="218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225">
        <v>50</v>
      </c>
      <c r="B230" s="73">
        <f t="shared" ref="B230" si="4596">B227+1</f>
        <v>44603</v>
      </c>
      <c r="C230" s="33">
        <v>1</v>
      </c>
      <c r="D230" s="34"/>
      <c r="E230" s="34">
        <f>E227-C230</f>
        <v>756</v>
      </c>
      <c r="F230" s="34">
        <f>F227-D230</f>
        <v>57</v>
      </c>
      <c r="G230" s="34">
        <v>224</v>
      </c>
      <c r="H230" s="35">
        <f t="shared" ref="H230:H236" si="4597">((G230+I230)/E230)</f>
        <v>0.32275132275132273</v>
      </c>
      <c r="I230" s="34">
        <v>20</v>
      </c>
      <c r="J230" s="35">
        <f>I230/(G230+I230)</f>
        <v>8.1967213114754092E-2</v>
      </c>
      <c r="K230" s="36"/>
      <c r="L230" s="34"/>
      <c r="M230" s="34"/>
      <c r="N230" s="37"/>
      <c r="O230" s="33">
        <v>1</v>
      </c>
      <c r="P230" s="34"/>
      <c r="Q230" s="34">
        <f t="shared" ref="Q230:R230" si="4598">Q227-O230</f>
        <v>765</v>
      </c>
      <c r="R230" s="34">
        <f t="shared" si="4598"/>
        <v>59</v>
      </c>
      <c r="S230" s="34">
        <v>217</v>
      </c>
      <c r="T230" s="35">
        <f t="shared" ref="T230:T236" si="4599">((S230+U230)/Q230)</f>
        <v>0.31633986928104574</v>
      </c>
      <c r="U230" s="34">
        <v>25</v>
      </c>
      <c r="V230" s="35">
        <f t="shared" ref="V230:V236" si="4600">U230/(S230+U230)</f>
        <v>0.10330578512396695</v>
      </c>
      <c r="W230" s="36"/>
      <c r="X230" s="34"/>
      <c r="Y230" s="34"/>
      <c r="Z230" s="37"/>
      <c r="AA230" s="33">
        <v>1</v>
      </c>
      <c r="AB230" s="34"/>
      <c r="AC230" s="34">
        <f t="shared" ref="AC230:AD230" si="4601">AC227-AA230</f>
        <v>67</v>
      </c>
      <c r="AD230" s="34">
        <f t="shared" si="4601"/>
        <v>6</v>
      </c>
      <c r="AE230" s="34">
        <v>13</v>
      </c>
      <c r="AF230" s="35">
        <f t="shared" ref="AF230:AF236" si="4602">((AE230+AG230)/AC230)</f>
        <v>0.2537313432835821</v>
      </c>
      <c r="AG230" s="34">
        <v>4</v>
      </c>
      <c r="AH230" s="35">
        <f t="shared" ref="AH230:AH236" si="4603">AG230/(AE230+AG230)</f>
        <v>0.23529411764705882</v>
      </c>
      <c r="AI230" s="36"/>
      <c r="AJ230" s="34"/>
      <c r="AK230" s="34"/>
      <c r="AL230" s="37"/>
      <c r="AM230" s="33">
        <v>1</v>
      </c>
      <c r="AN230" s="34"/>
      <c r="AO230" s="34">
        <f t="shared" ref="AO230:AP230" si="4604">AO227-AM230</f>
        <v>756</v>
      </c>
      <c r="AP230" s="34">
        <f t="shared" si="4604"/>
        <v>58</v>
      </c>
      <c r="AQ230" s="34">
        <v>241</v>
      </c>
      <c r="AR230" s="35">
        <f t="shared" ref="AR230:AR236" si="4605">((AQ230+AS230)/AO230)</f>
        <v>0.36243386243386244</v>
      </c>
      <c r="AS230" s="34">
        <v>33</v>
      </c>
      <c r="AT230" s="35">
        <f t="shared" ref="AT230:AT236" si="4606">AS230/(AQ230+AS230)</f>
        <v>0.12043795620437957</v>
      </c>
      <c r="AU230" s="36"/>
      <c r="AV230" s="34"/>
      <c r="AW230" s="34"/>
      <c r="AX230" s="37"/>
      <c r="AY230" s="33"/>
      <c r="AZ230" s="34"/>
      <c r="BA230" s="34">
        <f t="shared" ref="BA230:BB230" si="4607">BA227-AY230</f>
        <v>755</v>
      </c>
      <c r="BB230" s="34">
        <f t="shared" si="4607"/>
        <v>57</v>
      </c>
      <c r="BC230" s="34">
        <v>220</v>
      </c>
      <c r="BD230" s="35">
        <f t="shared" ref="BD230:BD236" si="4608">((BC230+BE230)/BA230)</f>
        <v>0.33907284768211921</v>
      </c>
      <c r="BE230" s="34">
        <v>36</v>
      </c>
      <c r="BF230" s="35">
        <f t="shared" ref="BF230:BF236" si="4609">BE230/(BC230+BE230)</f>
        <v>0.140625</v>
      </c>
      <c r="BG230" s="36"/>
      <c r="BH230" s="34"/>
      <c r="BI230" s="34"/>
      <c r="BJ230" s="37"/>
      <c r="BK230" s="33"/>
      <c r="BL230" s="34"/>
      <c r="BM230" s="34">
        <f t="shared" ref="BM230:BN230" si="4610">BM227-BK230</f>
        <v>0</v>
      </c>
      <c r="BN230" s="34">
        <f t="shared" si="4610"/>
        <v>0</v>
      </c>
      <c r="BO230" s="34"/>
      <c r="BP230" s="35" t="e">
        <f t="shared" ref="BP230:BP236" si="4611">((BO230+BQ230)/BM230)</f>
        <v>#DIV/0!</v>
      </c>
      <c r="BQ230" s="34"/>
      <c r="BR230" s="35" t="e">
        <f t="shared" ref="BR230:BR236" si="4612">BQ230/(BO230+BQ230)</f>
        <v>#DIV/0!</v>
      </c>
      <c r="BS230" s="36"/>
      <c r="BT230" s="34"/>
      <c r="BU230" s="34"/>
      <c r="BV230" s="37"/>
      <c r="BW230" s="33"/>
      <c r="BX230" s="34"/>
      <c r="BY230" s="34">
        <f t="shared" ref="BY230:BZ230" si="4613">BY227-BW230</f>
        <v>0</v>
      </c>
      <c r="BZ230" s="34">
        <f t="shared" si="4613"/>
        <v>0</v>
      </c>
      <c r="CA230" s="34"/>
      <c r="CB230" s="35" t="e">
        <f t="shared" ref="CB230:CB236" si="4614">((CA230+CC230)/BY230)</f>
        <v>#DIV/0!</v>
      </c>
      <c r="CC230" s="34"/>
      <c r="CD230" s="35" t="e">
        <f t="shared" ref="CD230:CD236" si="4615">CC230/(CA230+CC230)</f>
        <v>#DIV/0!</v>
      </c>
      <c r="CE230" s="36"/>
      <c r="CF230" s="34"/>
      <c r="CG230" s="34"/>
      <c r="CH230" s="37"/>
      <c r="CI230" s="33"/>
      <c r="CJ230" s="34"/>
      <c r="CK230" s="34">
        <f t="shared" ref="CK230:CL230" si="4616">CK227-CI230</f>
        <v>0</v>
      </c>
      <c r="CL230" s="34">
        <f t="shared" si="4616"/>
        <v>0</v>
      </c>
      <c r="CM230" s="34"/>
      <c r="CN230" s="35" t="e">
        <f t="shared" ref="CN230:CN236" si="4617">((CM230+CO230)/CK230)</f>
        <v>#DIV/0!</v>
      </c>
      <c r="CO230" s="34"/>
      <c r="CP230" s="35" t="e">
        <f t="shared" ref="CP230:CP236" si="4618">CO230/(CM230+CO230)</f>
        <v>#DIV/0!</v>
      </c>
      <c r="CQ230" s="36"/>
      <c r="CR230" s="34"/>
      <c r="CS230" s="34"/>
      <c r="CT230" s="37"/>
      <c r="CU230" s="33"/>
      <c r="CV230" s="34"/>
      <c r="CW230" s="34">
        <f t="shared" ref="CW230:CX230" si="4619">CW227-CU230</f>
        <v>0</v>
      </c>
      <c r="CX230" s="34">
        <f t="shared" si="4619"/>
        <v>0</v>
      </c>
      <c r="CY230" s="34"/>
      <c r="CZ230" s="35" t="e">
        <f t="shared" ref="CZ230:CZ236" si="4620">((CY230+DA230)/CW230)</f>
        <v>#DIV/0!</v>
      </c>
      <c r="DA230" s="34"/>
      <c r="DB230" s="35" t="e">
        <f t="shared" ref="DB230:DB236" si="4621">DA230/(CY230+DA230)</f>
        <v>#DIV/0!</v>
      </c>
      <c r="DC230" s="36"/>
      <c r="DD230" s="34"/>
      <c r="DE230" s="34"/>
      <c r="DF230" s="37"/>
      <c r="DG230" s="33"/>
      <c r="DH230" s="34"/>
      <c r="DI230" s="34">
        <f t="shared" ref="DI230:DJ230" si="4622">DI227-DG230</f>
        <v>0</v>
      </c>
      <c r="DJ230" s="34">
        <f t="shared" si="4622"/>
        <v>0</v>
      </c>
      <c r="DK230" s="34"/>
      <c r="DL230" s="35" t="e">
        <f t="shared" ref="DL230:DL236" si="4623">((DK230+DM230)/DI230)</f>
        <v>#DIV/0!</v>
      </c>
      <c r="DM230" s="34"/>
      <c r="DN230" s="35" t="e">
        <f t="shared" ref="DN230:DN236" si="4624">DM230/(DK230+DM230)</f>
        <v>#DIV/0!</v>
      </c>
      <c r="DO230" s="36"/>
      <c r="DP230" s="34"/>
      <c r="DQ230" s="34"/>
      <c r="DR230" s="37"/>
      <c r="DS230" s="33"/>
      <c r="DT230" s="34"/>
      <c r="DU230" s="34">
        <f t="shared" ref="DU230:DV230" si="4625">DU227-DS230</f>
        <v>0</v>
      </c>
      <c r="DV230" s="34">
        <f t="shared" si="4625"/>
        <v>0</v>
      </c>
      <c r="DW230" s="34"/>
      <c r="DX230" s="35" t="e">
        <f t="shared" ref="DX230:DX236" si="4626">((DW230+DY230)/DU230)</f>
        <v>#DIV/0!</v>
      </c>
      <c r="DY230" s="34"/>
      <c r="DZ230" s="35" t="e">
        <f t="shared" ref="DZ230:DZ236" si="4627">DY230/(DW230+DY230)</f>
        <v>#DIV/0!</v>
      </c>
      <c r="EA230" s="36"/>
      <c r="EB230" s="34"/>
      <c r="EC230" s="34"/>
      <c r="ED230" s="37"/>
      <c r="EE230" s="33"/>
      <c r="EF230" s="34"/>
      <c r="EG230" s="34">
        <f t="shared" ref="EG230:EH230" si="4628">EG227-EE230</f>
        <v>0</v>
      </c>
      <c r="EH230" s="34">
        <f t="shared" si="4628"/>
        <v>0</v>
      </c>
      <c r="EI230" s="34"/>
      <c r="EJ230" s="35" t="e">
        <f t="shared" ref="EJ230:EJ236" si="4629">((EI230+EK230)/EG230)</f>
        <v>#DIV/0!</v>
      </c>
      <c r="EK230" s="34"/>
      <c r="EL230" s="35" t="e">
        <f t="shared" ref="EL230:EL236" si="4630">EK230/(EI230+EK230)</f>
        <v>#DIV/0!</v>
      </c>
      <c r="EM230" s="36"/>
      <c r="EN230" s="34"/>
      <c r="EO230" s="34"/>
      <c r="EP230" s="37"/>
      <c r="EQ230" s="33"/>
      <c r="ER230" s="34"/>
      <c r="ES230" s="34">
        <f t="shared" ref="ES230:ET230" si="4631">ES227-EQ230</f>
        <v>0</v>
      </c>
      <c r="ET230" s="34">
        <f t="shared" si="4631"/>
        <v>0</v>
      </c>
      <c r="EU230" s="34"/>
      <c r="EV230" s="35" t="e">
        <f t="shared" ref="EV230:EV236" si="4632">((EU230+EW230)/ES230)</f>
        <v>#DIV/0!</v>
      </c>
      <c r="EW230" s="34"/>
      <c r="EX230" s="35" t="e">
        <f t="shared" ref="EX230:EX236" si="4633">EW230/(EU230+EW230)</f>
        <v>#DIV/0!</v>
      </c>
      <c r="EY230" s="36"/>
      <c r="EZ230" s="34"/>
      <c r="FA230" s="34"/>
      <c r="FB230" s="37"/>
      <c r="FC230" s="33"/>
      <c r="FD230" s="34"/>
      <c r="FE230" s="34">
        <f t="shared" ref="FE230:FF230" si="4634">FE227-FC230</f>
        <v>0</v>
      </c>
      <c r="FF230" s="34">
        <f t="shared" si="4634"/>
        <v>0</v>
      </c>
      <c r="FG230" s="34"/>
      <c r="FH230" s="35" t="e">
        <f t="shared" ref="FH230:FH236" si="4635">((FG230+FI230)/FE230)</f>
        <v>#DIV/0!</v>
      </c>
      <c r="FI230" s="34"/>
      <c r="FJ230" s="35" t="e">
        <f t="shared" ref="FJ230:FJ236" si="4636">FI230/(FG230+FI230)</f>
        <v>#DIV/0!</v>
      </c>
      <c r="FK230" s="36"/>
      <c r="FL230" s="34"/>
      <c r="FM230" s="34"/>
      <c r="FN230" s="37"/>
      <c r="FO230" s="33"/>
      <c r="FP230" s="34"/>
      <c r="FQ230" s="34">
        <f t="shared" ref="FQ230:FR230" si="4637">FQ227-FO230</f>
        <v>0</v>
      </c>
      <c r="FR230" s="34">
        <f t="shared" si="4637"/>
        <v>0</v>
      </c>
      <c r="FS230" s="34"/>
      <c r="FT230" s="35" t="e">
        <f t="shared" ref="FT230:FT236" si="4638">((FS230+FU230)/FQ230)</f>
        <v>#DIV/0!</v>
      </c>
      <c r="FU230" s="34"/>
      <c r="FV230" s="35" t="e">
        <f t="shared" ref="FV230:FV236" si="4639">FU230/(FS230+FU230)</f>
        <v>#DIV/0!</v>
      </c>
      <c r="FW230" s="36"/>
      <c r="FX230" s="34"/>
      <c r="FY230" s="34"/>
      <c r="FZ230" s="37"/>
      <c r="GA230" s="33"/>
      <c r="GB230" s="34"/>
      <c r="GC230" s="34">
        <f t="shared" ref="GC230:GD230" si="4640">GC227-GA230</f>
        <v>0</v>
      </c>
      <c r="GD230" s="34">
        <f t="shared" si="4640"/>
        <v>0</v>
      </c>
      <c r="GE230" s="34"/>
      <c r="GF230" s="35" t="e">
        <f t="shared" ref="GF230:GF236" si="4641">((GE230+GG230)/GC230)</f>
        <v>#DIV/0!</v>
      </c>
      <c r="GG230" s="34"/>
      <c r="GH230" s="35" t="e">
        <f t="shared" ref="GH230:GH236" si="4642">GG230/(GE230+GG230)</f>
        <v>#DIV/0!</v>
      </c>
      <c r="GI230" s="36"/>
      <c r="GJ230" s="34"/>
      <c r="GK230" s="34"/>
      <c r="GL230" s="37"/>
      <c r="GM230" s="33"/>
      <c r="GN230" s="34"/>
      <c r="GO230" s="34">
        <f t="shared" ref="GO230:GP230" si="4643">GO227-GM230</f>
        <v>0</v>
      </c>
      <c r="GP230" s="34">
        <f t="shared" si="4643"/>
        <v>0</v>
      </c>
      <c r="GQ230" s="34"/>
      <c r="GR230" s="35" t="e">
        <f t="shared" ref="GR230:GR236" si="4644">((GQ230+GS230)/GO230)</f>
        <v>#DIV/0!</v>
      </c>
      <c r="GS230" s="34"/>
      <c r="GT230" s="35" t="e">
        <f t="shared" ref="GT230:GT236" si="4645">GS230/(GQ230+GS230)</f>
        <v>#DIV/0!</v>
      </c>
      <c r="GU230" s="36"/>
      <c r="GV230" s="34"/>
      <c r="GW230" s="34"/>
      <c r="GX230" s="37"/>
      <c r="GY230" s="33"/>
      <c r="GZ230" s="34"/>
      <c r="HA230" s="34">
        <f t="shared" ref="HA230:HB230" si="4646">HA227-GY230</f>
        <v>0</v>
      </c>
      <c r="HB230" s="34">
        <f t="shared" si="4646"/>
        <v>0</v>
      </c>
      <c r="HC230" s="34"/>
      <c r="HD230" s="35" t="e">
        <f t="shared" ref="HD230:HD236" si="4647">((HC230+HE230)/HA230)</f>
        <v>#DIV/0!</v>
      </c>
      <c r="HE230" s="34"/>
      <c r="HF230" s="35" t="e">
        <f t="shared" ref="HF230:HF236" si="4648">HE230/(HC230+HE230)</f>
        <v>#DIV/0!</v>
      </c>
      <c r="HG230" s="36"/>
      <c r="HH230" s="34"/>
      <c r="HI230" s="34"/>
      <c r="HJ230" s="37"/>
      <c r="HK230" s="33">
        <f t="shared" ref="HK230:HN237" si="4649">+C230+O230+AA230+AM230+AY230+BK230+BW230+CI230+CU230+DG230+DS230+EE230+EQ230+FC230+FO230+GA230+GM230+GY230</f>
        <v>4</v>
      </c>
      <c r="HL230" s="34">
        <f t="shared" si="4649"/>
        <v>0</v>
      </c>
      <c r="HM230" s="34">
        <f t="shared" si="4649"/>
        <v>3099</v>
      </c>
      <c r="HN230" s="34">
        <f t="shared" si="4649"/>
        <v>237</v>
      </c>
      <c r="HO230" s="34">
        <f t="shared" ref="HO230:HO237" si="4650">+G230+S230+AE230+AQ230+BC230+BO230+CA230+CM230+CY230+DK230+DW230+EI230+EU230+FG230+FS230+GE230+GQ230+HC230+I230+U230+AG230+AS230+BE230+BQ230+CC230+CO230+DA230+DM230+DY230+EK230+EW230+FI230+FU230+GG230+GS230+HE230</f>
        <v>1033</v>
      </c>
      <c r="HP230" s="214">
        <f t="shared" ref="HP230:HP231" si="4651">+(HO230)/HM230</f>
        <v>0.33333333333333331</v>
      </c>
      <c r="HQ230" s="48">
        <f t="shared" ref="HQ230:HQ237" si="4652">+I230+U230+AG230+AS230+BE230+BQ230+CC230+CO230+DA230+DM230+DY230+EK230+EW230+FI230+FU230+GG230+GS230+HE230</f>
        <v>118</v>
      </c>
      <c r="HR230" s="35">
        <f>+(HQ230/(HO230))</f>
        <v>0.11423039690222653</v>
      </c>
      <c r="HS230" s="49">
        <v>71.3</v>
      </c>
      <c r="HT230" s="50">
        <v>862</v>
      </c>
      <c r="HU230" s="49">
        <f t="shared" ref="HU230:HU236" si="4653">+HT230/HO230*100</f>
        <v>83.446272991287501</v>
      </c>
      <c r="HV230" s="48"/>
      <c r="HW230" s="37"/>
    </row>
    <row r="231" spans="1:231" ht="18.75" x14ac:dyDescent="0.25">
      <c r="A231" s="226"/>
      <c r="B231" s="41">
        <f t="shared" si="3748"/>
        <v>44604</v>
      </c>
      <c r="C231" s="10"/>
      <c r="D231" s="11"/>
      <c r="E231" s="74">
        <f t="shared" ref="E231:F235" si="4654">E230-C231</f>
        <v>756</v>
      </c>
      <c r="F231" s="74">
        <f t="shared" si="4654"/>
        <v>57</v>
      </c>
      <c r="G231" s="11">
        <v>220</v>
      </c>
      <c r="H231" s="12">
        <f t="shared" si="4597"/>
        <v>0.32539682539682541</v>
      </c>
      <c r="I231" s="11">
        <v>26</v>
      </c>
      <c r="J231" s="12">
        <f t="shared" ref="J231:J236" si="4655">I231/(G231+I231)</f>
        <v>0.10569105691056911</v>
      </c>
      <c r="K231" s="13"/>
      <c r="L231" s="11"/>
      <c r="M231" s="11"/>
      <c r="N231" s="14"/>
      <c r="O231" s="10"/>
      <c r="P231" s="11"/>
      <c r="Q231" s="74">
        <f t="shared" ref="Q231:R236" si="4656">Q230-O231</f>
        <v>765</v>
      </c>
      <c r="R231" s="74">
        <f t="shared" si="4656"/>
        <v>59</v>
      </c>
      <c r="S231" s="11">
        <v>222</v>
      </c>
      <c r="T231" s="12">
        <f t="shared" si="4599"/>
        <v>0.31895424836601305</v>
      </c>
      <c r="U231" s="11">
        <v>22</v>
      </c>
      <c r="V231" s="12">
        <f t="shared" si="4600"/>
        <v>9.0163934426229511E-2</v>
      </c>
      <c r="W231" s="13"/>
      <c r="X231" s="11"/>
      <c r="Y231" s="11"/>
      <c r="Z231" s="14"/>
      <c r="AA231" s="10"/>
      <c r="AB231" s="11"/>
      <c r="AC231" s="74">
        <f t="shared" ref="AC231:AD236" si="4657">AC230-AA231</f>
        <v>67</v>
      </c>
      <c r="AD231" s="74">
        <f t="shared" si="4657"/>
        <v>6</v>
      </c>
      <c r="AE231" s="11">
        <v>15</v>
      </c>
      <c r="AF231" s="12">
        <f t="shared" si="4602"/>
        <v>0.23880597014925373</v>
      </c>
      <c r="AG231" s="11">
        <v>1</v>
      </c>
      <c r="AH231" s="12">
        <f t="shared" si="4603"/>
        <v>6.25E-2</v>
      </c>
      <c r="AI231" s="13"/>
      <c r="AJ231" s="11"/>
      <c r="AK231" s="11"/>
      <c r="AL231" s="14"/>
      <c r="AM231" s="10"/>
      <c r="AN231" s="11"/>
      <c r="AO231" s="74">
        <f t="shared" ref="AO231:AP236" si="4658">AO230-AM231</f>
        <v>756</v>
      </c>
      <c r="AP231" s="74">
        <f t="shared" si="4658"/>
        <v>58</v>
      </c>
      <c r="AQ231" s="11">
        <v>233</v>
      </c>
      <c r="AR231" s="12">
        <f t="shared" si="4605"/>
        <v>0.34656084656084657</v>
      </c>
      <c r="AS231" s="11">
        <v>29</v>
      </c>
      <c r="AT231" s="12">
        <f t="shared" si="4606"/>
        <v>0.11068702290076336</v>
      </c>
      <c r="AU231" s="13"/>
      <c r="AV231" s="11"/>
      <c r="AW231" s="11"/>
      <c r="AX231" s="14"/>
      <c r="AY231" s="10"/>
      <c r="AZ231" s="11"/>
      <c r="BA231" s="74">
        <f t="shared" ref="BA231:BB236" si="4659">BA230-AY231</f>
        <v>755</v>
      </c>
      <c r="BB231" s="74">
        <f t="shared" si="4659"/>
        <v>57</v>
      </c>
      <c r="BC231" s="11">
        <v>222</v>
      </c>
      <c r="BD231" s="12">
        <f t="shared" si="4608"/>
        <v>0.32582781456953641</v>
      </c>
      <c r="BE231" s="11">
        <v>24</v>
      </c>
      <c r="BF231" s="12">
        <f t="shared" si="4609"/>
        <v>9.7560975609756101E-2</v>
      </c>
      <c r="BG231" s="13"/>
      <c r="BH231" s="11"/>
      <c r="BI231" s="11"/>
      <c r="BJ231" s="14"/>
      <c r="BK231" s="10"/>
      <c r="BL231" s="11"/>
      <c r="BM231" s="74">
        <f t="shared" ref="BM231:BN236" si="4660">BM230-BK231</f>
        <v>0</v>
      </c>
      <c r="BN231" s="74">
        <f t="shared" si="4660"/>
        <v>0</v>
      </c>
      <c r="BO231" s="11"/>
      <c r="BP231" s="12" t="e">
        <f t="shared" si="4611"/>
        <v>#DIV/0!</v>
      </c>
      <c r="BQ231" s="11"/>
      <c r="BR231" s="12" t="e">
        <f t="shared" si="4612"/>
        <v>#DIV/0!</v>
      </c>
      <c r="BS231" s="13"/>
      <c r="BT231" s="11"/>
      <c r="BU231" s="11"/>
      <c r="BV231" s="14"/>
      <c r="BW231" s="10"/>
      <c r="BX231" s="11"/>
      <c r="BY231" s="74">
        <f t="shared" ref="BY231:BZ236" si="4661">BY230-BW231</f>
        <v>0</v>
      </c>
      <c r="BZ231" s="74">
        <f t="shared" si="4661"/>
        <v>0</v>
      </c>
      <c r="CA231" s="11"/>
      <c r="CB231" s="12" t="e">
        <f t="shared" si="4614"/>
        <v>#DIV/0!</v>
      </c>
      <c r="CC231" s="11"/>
      <c r="CD231" s="12" t="e">
        <f t="shared" si="4615"/>
        <v>#DIV/0!</v>
      </c>
      <c r="CE231" s="13"/>
      <c r="CF231" s="11"/>
      <c r="CG231" s="11"/>
      <c r="CH231" s="14"/>
      <c r="CI231" s="10"/>
      <c r="CJ231" s="11"/>
      <c r="CK231" s="74">
        <f t="shared" ref="CK231:CL236" si="4662">CK230-CI231</f>
        <v>0</v>
      </c>
      <c r="CL231" s="74">
        <f t="shared" si="4662"/>
        <v>0</v>
      </c>
      <c r="CM231" s="11"/>
      <c r="CN231" s="12" t="e">
        <f t="shared" si="4617"/>
        <v>#DIV/0!</v>
      </c>
      <c r="CO231" s="11"/>
      <c r="CP231" s="12" t="e">
        <f t="shared" si="4618"/>
        <v>#DIV/0!</v>
      </c>
      <c r="CQ231" s="13"/>
      <c r="CR231" s="11"/>
      <c r="CS231" s="11"/>
      <c r="CT231" s="14"/>
      <c r="CU231" s="10"/>
      <c r="CV231" s="11"/>
      <c r="CW231" s="74">
        <f t="shared" ref="CW231:CX236" si="4663">CW230-CU231</f>
        <v>0</v>
      </c>
      <c r="CX231" s="74">
        <f t="shared" si="4663"/>
        <v>0</v>
      </c>
      <c r="CY231" s="11"/>
      <c r="CZ231" s="12" t="e">
        <f t="shared" si="4620"/>
        <v>#DIV/0!</v>
      </c>
      <c r="DA231" s="11"/>
      <c r="DB231" s="12" t="e">
        <f t="shared" si="4621"/>
        <v>#DIV/0!</v>
      </c>
      <c r="DC231" s="13"/>
      <c r="DD231" s="11"/>
      <c r="DE231" s="11"/>
      <c r="DF231" s="14"/>
      <c r="DG231" s="10"/>
      <c r="DH231" s="11"/>
      <c r="DI231" s="74">
        <f t="shared" ref="DI231:DJ236" si="4664">DI230-DG231</f>
        <v>0</v>
      </c>
      <c r="DJ231" s="74">
        <f t="shared" si="4664"/>
        <v>0</v>
      </c>
      <c r="DK231" s="11"/>
      <c r="DL231" s="12" t="e">
        <f t="shared" si="4623"/>
        <v>#DIV/0!</v>
      </c>
      <c r="DM231" s="11"/>
      <c r="DN231" s="12" t="e">
        <f t="shared" si="4624"/>
        <v>#DIV/0!</v>
      </c>
      <c r="DO231" s="13"/>
      <c r="DP231" s="11"/>
      <c r="DQ231" s="11"/>
      <c r="DR231" s="14"/>
      <c r="DS231" s="10"/>
      <c r="DT231" s="11"/>
      <c r="DU231" s="74">
        <f t="shared" ref="DU231:DV236" si="4665">DU230-DS231</f>
        <v>0</v>
      </c>
      <c r="DV231" s="74">
        <f t="shared" si="4665"/>
        <v>0</v>
      </c>
      <c r="DW231" s="11"/>
      <c r="DX231" s="12" t="e">
        <f t="shared" si="4626"/>
        <v>#DIV/0!</v>
      </c>
      <c r="DY231" s="11"/>
      <c r="DZ231" s="12" t="e">
        <f t="shared" si="4627"/>
        <v>#DIV/0!</v>
      </c>
      <c r="EA231" s="13"/>
      <c r="EB231" s="11"/>
      <c r="EC231" s="11"/>
      <c r="ED231" s="14"/>
      <c r="EE231" s="10"/>
      <c r="EF231" s="11"/>
      <c r="EG231" s="74">
        <f t="shared" ref="EG231:EH236" si="4666">EG230-EE231</f>
        <v>0</v>
      </c>
      <c r="EH231" s="74">
        <f t="shared" si="4666"/>
        <v>0</v>
      </c>
      <c r="EI231" s="11"/>
      <c r="EJ231" s="12" t="e">
        <f t="shared" si="4629"/>
        <v>#DIV/0!</v>
      </c>
      <c r="EK231" s="11"/>
      <c r="EL231" s="12" t="e">
        <f t="shared" si="4630"/>
        <v>#DIV/0!</v>
      </c>
      <c r="EM231" s="13"/>
      <c r="EN231" s="11"/>
      <c r="EO231" s="11"/>
      <c r="EP231" s="14"/>
      <c r="EQ231" s="10"/>
      <c r="ER231" s="11"/>
      <c r="ES231" s="74">
        <f t="shared" ref="ES231:ET236" si="4667">ES230-EQ231</f>
        <v>0</v>
      </c>
      <c r="ET231" s="74">
        <f t="shared" si="4667"/>
        <v>0</v>
      </c>
      <c r="EU231" s="11"/>
      <c r="EV231" s="12" t="e">
        <f t="shared" si="4632"/>
        <v>#DIV/0!</v>
      </c>
      <c r="EW231" s="11"/>
      <c r="EX231" s="12" t="e">
        <f t="shared" si="4633"/>
        <v>#DIV/0!</v>
      </c>
      <c r="EY231" s="13"/>
      <c r="EZ231" s="11"/>
      <c r="FA231" s="11"/>
      <c r="FB231" s="14"/>
      <c r="FC231" s="10"/>
      <c r="FD231" s="11"/>
      <c r="FE231" s="74">
        <f t="shared" ref="FE231:FF236" si="4668">FE230-FC231</f>
        <v>0</v>
      </c>
      <c r="FF231" s="74">
        <f t="shared" si="4668"/>
        <v>0</v>
      </c>
      <c r="FG231" s="11"/>
      <c r="FH231" s="12" t="e">
        <f t="shared" si="4635"/>
        <v>#DIV/0!</v>
      </c>
      <c r="FI231" s="11"/>
      <c r="FJ231" s="12" t="e">
        <f t="shared" si="4636"/>
        <v>#DIV/0!</v>
      </c>
      <c r="FK231" s="13"/>
      <c r="FL231" s="11"/>
      <c r="FM231" s="11"/>
      <c r="FN231" s="14"/>
      <c r="FO231" s="10"/>
      <c r="FP231" s="11"/>
      <c r="FQ231" s="74">
        <f t="shared" ref="FQ231:FR236" si="4669">FQ230-FO231</f>
        <v>0</v>
      </c>
      <c r="FR231" s="74">
        <f t="shared" si="4669"/>
        <v>0</v>
      </c>
      <c r="FS231" s="11"/>
      <c r="FT231" s="12" t="e">
        <f t="shared" si="4638"/>
        <v>#DIV/0!</v>
      </c>
      <c r="FU231" s="11"/>
      <c r="FV231" s="12" t="e">
        <f t="shared" si="4639"/>
        <v>#DIV/0!</v>
      </c>
      <c r="FW231" s="13"/>
      <c r="FX231" s="11"/>
      <c r="FY231" s="11"/>
      <c r="FZ231" s="14"/>
      <c r="GA231" s="10"/>
      <c r="GB231" s="11"/>
      <c r="GC231" s="74">
        <f t="shared" ref="GC231:GD236" si="4670">GC230-GA231</f>
        <v>0</v>
      </c>
      <c r="GD231" s="74">
        <f t="shared" si="4670"/>
        <v>0</v>
      </c>
      <c r="GE231" s="11"/>
      <c r="GF231" s="12" t="e">
        <f t="shared" si="4641"/>
        <v>#DIV/0!</v>
      </c>
      <c r="GG231" s="11"/>
      <c r="GH231" s="12" t="e">
        <f t="shared" si="4642"/>
        <v>#DIV/0!</v>
      </c>
      <c r="GI231" s="13"/>
      <c r="GJ231" s="11"/>
      <c r="GK231" s="11"/>
      <c r="GL231" s="14"/>
      <c r="GM231" s="10"/>
      <c r="GN231" s="11"/>
      <c r="GO231" s="74">
        <f t="shared" ref="GO231:GP236" si="4671">GO230-GM231</f>
        <v>0</v>
      </c>
      <c r="GP231" s="74">
        <f t="shared" si="4671"/>
        <v>0</v>
      </c>
      <c r="GQ231" s="11"/>
      <c r="GR231" s="12" t="e">
        <f t="shared" si="4644"/>
        <v>#DIV/0!</v>
      </c>
      <c r="GS231" s="11"/>
      <c r="GT231" s="12" t="e">
        <f t="shared" si="4645"/>
        <v>#DIV/0!</v>
      </c>
      <c r="GU231" s="13"/>
      <c r="GV231" s="11"/>
      <c r="GW231" s="11"/>
      <c r="GX231" s="14"/>
      <c r="GY231" s="10"/>
      <c r="GZ231" s="11"/>
      <c r="HA231" s="74">
        <f t="shared" ref="HA231:HB236" si="4672">HA230-GY231</f>
        <v>0</v>
      </c>
      <c r="HB231" s="74">
        <f t="shared" si="4672"/>
        <v>0</v>
      </c>
      <c r="HC231" s="11"/>
      <c r="HD231" s="12" t="e">
        <f t="shared" si="4647"/>
        <v>#DIV/0!</v>
      </c>
      <c r="HE231" s="11"/>
      <c r="HF231" s="12" t="e">
        <f t="shared" si="4648"/>
        <v>#DIV/0!</v>
      </c>
      <c r="HG231" s="13"/>
      <c r="HH231" s="11"/>
      <c r="HI231" s="11"/>
      <c r="HJ231" s="14"/>
      <c r="HK231" s="10">
        <f t="shared" si="4649"/>
        <v>0</v>
      </c>
      <c r="HL231" s="11">
        <f t="shared" si="4649"/>
        <v>0</v>
      </c>
      <c r="HM231" s="11">
        <f t="shared" si="4649"/>
        <v>3099</v>
      </c>
      <c r="HN231" s="11">
        <f t="shared" si="4649"/>
        <v>237</v>
      </c>
      <c r="HO231" s="11">
        <f t="shared" si="4650"/>
        <v>1014</v>
      </c>
      <c r="HP231" s="215">
        <f t="shared" si="4651"/>
        <v>0.32720232333010646</v>
      </c>
      <c r="HQ231" s="15">
        <f t="shared" si="4652"/>
        <v>102</v>
      </c>
      <c r="HR231" s="12">
        <f t="shared" ref="HR231:HR237" si="4673">+(HQ231/(HO231))</f>
        <v>0.10059171597633136</v>
      </c>
      <c r="HS231" s="16">
        <v>71.400000000000006</v>
      </c>
      <c r="HT231" s="17">
        <v>867</v>
      </c>
      <c r="HU231" s="16">
        <f t="shared" si="4653"/>
        <v>85.502958579881664</v>
      </c>
      <c r="HV231" s="15"/>
      <c r="HW231" s="14"/>
    </row>
    <row r="232" spans="1:231" ht="18.75" x14ac:dyDescent="0.25">
      <c r="A232" s="226"/>
      <c r="B232" s="41">
        <f t="shared" si="3748"/>
        <v>44605</v>
      </c>
      <c r="C232" s="10">
        <v>1</v>
      </c>
      <c r="D232" s="11"/>
      <c r="E232" s="74">
        <f t="shared" si="4654"/>
        <v>755</v>
      </c>
      <c r="F232" s="74">
        <f t="shared" si="4654"/>
        <v>57</v>
      </c>
      <c r="G232" s="11">
        <v>253</v>
      </c>
      <c r="H232" s="12">
        <f t="shared" si="4597"/>
        <v>0.37218543046357616</v>
      </c>
      <c r="I232" s="11">
        <v>28</v>
      </c>
      <c r="J232" s="12">
        <f t="shared" si="4655"/>
        <v>9.9644128113879002E-2</v>
      </c>
      <c r="K232" s="13"/>
      <c r="L232" s="11"/>
      <c r="M232" s="11"/>
      <c r="N232" s="14"/>
      <c r="O232" s="10"/>
      <c r="P232" s="11"/>
      <c r="Q232" s="74">
        <f t="shared" si="4656"/>
        <v>765</v>
      </c>
      <c r="R232" s="74">
        <f t="shared" si="4656"/>
        <v>59</v>
      </c>
      <c r="S232" s="11">
        <v>215</v>
      </c>
      <c r="T232" s="12">
        <f t="shared" si="4599"/>
        <v>0.31633986928104574</v>
      </c>
      <c r="U232" s="11">
        <v>27</v>
      </c>
      <c r="V232" s="12">
        <f t="shared" si="4600"/>
        <v>0.1115702479338843</v>
      </c>
      <c r="W232" s="13"/>
      <c r="X232" s="11"/>
      <c r="Y232" s="11"/>
      <c r="Z232" s="14"/>
      <c r="AA232" s="10">
        <v>3</v>
      </c>
      <c r="AB232" s="11"/>
      <c r="AC232" s="74">
        <f t="shared" si="4657"/>
        <v>64</v>
      </c>
      <c r="AD232" s="74">
        <f t="shared" si="4657"/>
        <v>6</v>
      </c>
      <c r="AE232" s="11">
        <v>16</v>
      </c>
      <c r="AF232" s="12">
        <f t="shared" si="4602"/>
        <v>0.265625</v>
      </c>
      <c r="AG232" s="11">
        <v>1</v>
      </c>
      <c r="AH232" s="12">
        <f t="shared" si="4603"/>
        <v>5.8823529411764705E-2</v>
      </c>
      <c r="AI232" s="13"/>
      <c r="AJ232" s="11"/>
      <c r="AK232" s="11"/>
      <c r="AL232" s="14"/>
      <c r="AM232" s="10"/>
      <c r="AN232" s="11"/>
      <c r="AO232" s="74">
        <f t="shared" si="4658"/>
        <v>756</v>
      </c>
      <c r="AP232" s="74">
        <f t="shared" si="4658"/>
        <v>58</v>
      </c>
      <c r="AQ232" s="11">
        <v>220</v>
      </c>
      <c r="AR232" s="12">
        <f t="shared" si="4605"/>
        <v>0.32539682539682541</v>
      </c>
      <c r="AS232" s="11">
        <v>26</v>
      </c>
      <c r="AT232" s="12">
        <f t="shared" si="4606"/>
        <v>0.10569105691056911</v>
      </c>
      <c r="AU232" s="13"/>
      <c r="AV232" s="11"/>
      <c r="AW232" s="11"/>
      <c r="AX232" s="14"/>
      <c r="AY232" s="10">
        <v>1</v>
      </c>
      <c r="AZ232" s="11"/>
      <c r="BA232" s="74">
        <f t="shared" si="4659"/>
        <v>754</v>
      </c>
      <c r="BB232" s="74">
        <f t="shared" si="4659"/>
        <v>57</v>
      </c>
      <c r="BC232" s="11">
        <v>210</v>
      </c>
      <c r="BD232" s="12">
        <f t="shared" si="4608"/>
        <v>0.32228116710875332</v>
      </c>
      <c r="BE232" s="11">
        <v>33</v>
      </c>
      <c r="BF232" s="12">
        <f t="shared" si="4609"/>
        <v>0.13580246913580246</v>
      </c>
      <c r="BG232" s="13"/>
      <c r="BH232" s="11"/>
      <c r="BI232" s="11"/>
      <c r="BJ232" s="14"/>
      <c r="BK232" s="10"/>
      <c r="BL232" s="11"/>
      <c r="BM232" s="74">
        <f t="shared" si="4660"/>
        <v>0</v>
      </c>
      <c r="BN232" s="74">
        <f t="shared" si="4660"/>
        <v>0</v>
      </c>
      <c r="BO232" s="11"/>
      <c r="BP232" s="12" t="e">
        <f t="shared" si="4611"/>
        <v>#DIV/0!</v>
      </c>
      <c r="BQ232" s="11"/>
      <c r="BR232" s="12" t="e">
        <f t="shared" si="4612"/>
        <v>#DIV/0!</v>
      </c>
      <c r="BS232" s="13"/>
      <c r="BT232" s="11"/>
      <c r="BU232" s="11"/>
      <c r="BV232" s="14"/>
      <c r="BW232" s="10"/>
      <c r="BX232" s="11"/>
      <c r="BY232" s="74">
        <f t="shared" si="4661"/>
        <v>0</v>
      </c>
      <c r="BZ232" s="74">
        <f t="shared" si="4661"/>
        <v>0</v>
      </c>
      <c r="CA232" s="11"/>
      <c r="CB232" s="12" t="e">
        <f t="shared" si="4614"/>
        <v>#DIV/0!</v>
      </c>
      <c r="CC232" s="11"/>
      <c r="CD232" s="12" t="e">
        <f t="shared" si="4615"/>
        <v>#DIV/0!</v>
      </c>
      <c r="CE232" s="13"/>
      <c r="CF232" s="11"/>
      <c r="CG232" s="11"/>
      <c r="CH232" s="14"/>
      <c r="CI232" s="10"/>
      <c r="CJ232" s="11"/>
      <c r="CK232" s="74">
        <f t="shared" si="4662"/>
        <v>0</v>
      </c>
      <c r="CL232" s="74">
        <f t="shared" si="4662"/>
        <v>0</v>
      </c>
      <c r="CM232" s="11"/>
      <c r="CN232" s="12" t="e">
        <f t="shared" si="4617"/>
        <v>#DIV/0!</v>
      </c>
      <c r="CO232" s="11"/>
      <c r="CP232" s="12" t="e">
        <f t="shared" si="4618"/>
        <v>#DIV/0!</v>
      </c>
      <c r="CQ232" s="13"/>
      <c r="CR232" s="11"/>
      <c r="CS232" s="11"/>
      <c r="CT232" s="14"/>
      <c r="CU232" s="10"/>
      <c r="CV232" s="11"/>
      <c r="CW232" s="74">
        <f t="shared" si="4663"/>
        <v>0</v>
      </c>
      <c r="CX232" s="74">
        <f t="shared" si="4663"/>
        <v>0</v>
      </c>
      <c r="CY232" s="11"/>
      <c r="CZ232" s="12" t="e">
        <f t="shared" si="4620"/>
        <v>#DIV/0!</v>
      </c>
      <c r="DA232" s="11"/>
      <c r="DB232" s="12" t="e">
        <f t="shared" si="4621"/>
        <v>#DIV/0!</v>
      </c>
      <c r="DC232" s="13"/>
      <c r="DD232" s="11"/>
      <c r="DE232" s="11"/>
      <c r="DF232" s="14"/>
      <c r="DG232" s="10"/>
      <c r="DH232" s="11"/>
      <c r="DI232" s="74">
        <f t="shared" si="4664"/>
        <v>0</v>
      </c>
      <c r="DJ232" s="74">
        <f t="shared" si="4664"/>
        <v>0</v>
      </c>
      <c r="DK232" s="11"/>
      <c r="DL232" s="12" t="e">
        <f t="shared" si="4623"/>
        <v>#DIV/0!</v>
      </c>
      <c r="DM232" s="11"/>
      <c r="DN232" s="12" t="e">
        <f t="shared" si="4624"/>
        <v>#DIV/0!</v>
      </c>
      <c r="DO232" s="13"/>
      <c r="DP232" s="11"/>
      <c r="DQ232" s="11"/>
      <c r="DR232" s="14"/>
      <c r="DS232" s="10"/>
      <c r="DT232" s="11"/>
      <c r="DU232" s="74">
        <f t="shared" si="4665"/>
        <v>0</v>
      </c>
      <c r="DV232" s="74">
        <f t="shared" si="4665"/>
        <v>0</v>
      </c>
      <c r="DW232" s="11"/>
      <c r="DX232" s="12" t="e">
        <f t="shared" si="4626"/>
        <v>#DIV/0!</v>
      </c>
      <c r="DY232" s="11"/>
      <c r="DZ232" s="12" t="e">
        <f t="shared" si="4627"/>
        <v>#DIV/0!</v>
      </c>
      <c r="EA232" s="13"/>
      <c r="EB232" s="11"/>
      <c r="EC232" s="11"/>
      <c r="ED232" s="14"/>
      <c r="EE232" s="10"/>
      <c r="EF232" s="11"/>
      <c r="EG232" s="74">
        <f t="shared" si="4666"/>
        <v>0</v>
      </c>
      <c r="EH232" s="74">
        <f t="shared" si="4666"/>
        <v>0</v>
      </c>
      <c r="EI232" s="11"/>
      <c r="EJ232" s="12" t="e">
        <f t="shared" si="4629"/>
        <v>#DIV/0!</v>
      </c>
      <c r="EK232" s="11"/>
      <c r="EL232" s="12" t="e">
        <f t="shared" si="4630"/>
        <v>#DIV/0!</v>
      </c>
      <c r="EM232" s="13"/>
      <c r="EN232" s="11"/>
      <c r="EO232" s="11"/>
      <c r="EP232" s="14"/>
      <c r="EQ232" s="10"/>
      <c r="ER232" s="11"/>
      <c r="ES232" s="74">
        <f t="shared" si="4667"/>
        <v>0</v>
      </c>
      <c r="ET232" s="74">
        <f t="shared" si="4667"/>
        <v>0</v>
      </c>
      <c r="EU232" s="11"/>
      <c r="EV232" s="12" t="e">
        <f t="shared" si="4632"/>
        <v>#DIV/0!</v>
      </c>
      <c r="EW232" s="11"/>
      <c r="EX232" s="12" t="e">
        <f t="shared" si="4633"/>
        <v>#DIV/0!</v>
      </c>
      <c r="EY232" s="13"/>
      <c r="EZ232" s="11"/>
      <c r="FA232" s="11"/>
      <c r="FB232" s="14"/>
      <c r="FC232" s="10"/>
      <c r="FD232" s="11"/>
      <c r="FE232" s="74">
        <f t="shared" si="4668"/>
        <v>0</v>
      </c>
      <c r="FF232" s="74">
        <f t="shared" si="4668"/>
        <v>0</v>
      </c>
      <c r="FG232" s="11"/>
      <c r="FH232" s="12" t="e">
        <f t="shared" si="4635"/>
        <v>#DIV/0!</v>
      </c>
      <c r="FI232" s="11"/>
      <c r="FJ232" s="12" t="e">
        <f t="shared" si="4636"/>
        <v>#DIV/0!</v>
      </c>
      <c r="FK232" s="13"/>
      <c r="FL232" s="11"/>
      <c r="FM232" s="11"/>
      <c r="FN232" s="14"/>
      <c r="FO232" s="10"/>
      <c r="FP232" s="11"/>
      <c r="FQ232" s="74">
        <f t="shared" si="4669"/>
        <v>0</v>
      </c>
      <c r="FR232" s="74">
        <f t="shared" si="4669"/>
        <v>0</v>
      </c>
      <c r="FS232" s="11"/>
      <c r="FT232" s="12" t="e">
        <f t="shared" si="4638"/>
        <v>#DIV/0!</v>
      </c>
      <c r="FU232" s="11"/>
      <c r="FV232" s="12" t="e">
        <f t="shared" si="4639"/>
        <v>#DIV/0!</v>
      </c>
      <c r="FW232" s="13"/>
      <c r="FX232" s="11"/>
      <c r="FY232" s="11"/>
      <c r="FZ232" s="14"/>
      <c r="GA232" s="10"/>
      <c r="GB232" s="11"/>
      <c r="GC232" s="74">
        <f t="shared" si="4670"/>
        <v>0</v>
      </c>
      <c r="GD232" s="74">
        <f t="shared" si="4670"/>
        <v>0</v>
      </c>
      <c r="GE232" s="11"/>
      <c r="GF232" s="12" t="e">
        <f t="shared" si="4641"/>
        <v>#DIV/0!</v>
      </c>
      <c r="GG232" s="11"/>
      <c r="GH232" s="12" t="e">
        <f t="shared" si="4642"/>
        <v>#DIV/0!</v>
      </c>
      <c r="GI232" s="13"/>
      <c r="GJ232" s="11"/>
      <c r="GK232" s="11"/>
      <c r="GL232" s="14"/>
      <c r="GM232" s="10"/>
      <c r="GN232" s="11"/>
      <c r="GO232" s="74">
        <f t="shared" si="4671"/>
        <v>0</v>
      </c>
      <c r="GP232" s="74">
        <f t="shared" si="4671"/>
        <v>0</v>
      </c>
      <c r="GQ232" s="11"/>
      <c r="GR232" s="12" t="e">
        <f t="shared" si="4644"/>
        <v>#DIV/0!</v>
      </c>
      <c r="GS232" s="11"/>
      <c r="GT232" s="12" t="e">
        <f t="shared" si="4645"/>
        <v>#DIV/0!</v>
      </c>
      <c r="GU232" s="13"/>
      <c r="GV232" s="11"/>
      <c r="GW232" s="11"/>
      <c r="GX232" s="14"/>
      <c r="GY232" s="10"/>
      <c r="GZ232" s="11"/>
      <c r="HA232" s="74">
        <f t="shared" si="4672"/>
        <v>0</v>
      </c>
      <c r="HB232" s="74">
        <f t="shared" si="4672"/>
        <v>0</v>
      </c>
      <c r="HC232" s="11"/>
      <c r="HD232" s="12" t="e">
        <f t="shared" si="4647"/>
        <v>#DIV/0!</v>
      </c>
      <c r="HE232" s="11"/>
      <c r="HF232" s="12" t="e">
        <f t="shared" si="4648"/>
        <v>#DIV/0!</v>
      </c>
      <c r="HG232" s="13"/>
      <c r="HH232" s="11"/>
      <c r="HI232" s="11"/>
      <c r="HJ232" s="14"/>
      <c r="HK232" s="10">
        <f t="shared" si="4649"/>
        <v>5</v>
      </c>
      <c r="HL232" s="11">
        <f t="shared" si="4649"/>
        <v>0</v>
      </c>
      <c r="HM232" s="11">
        <f t="shared" si="4649"/>
        <v>3094</v>
      </c>
      <c r="HN232" s="11">
        <f t="shared" si="4649"/>
        <v>237</v>
      </c>
      <c r="HO232" s="11">
        <f t="shared" si="4650"/>
        <v>1029</v>
      </c>
      <c r="HP232" s="215">
        <f>+(HO232)/HM232</f>
        <v>0.33257918552036198</v>
      </c>
      <c r="HQ232" s="15">
        <f t="shared" si="4652"/>
        <v>115</v>
      </c>
      <c r="HR232" s="12">
        <f t="shared" si="4673"/>
        <v>0.11175898931000972</v>
      </c>
      <c r="HS232" s="16">
        <v>71.400000000000006</v>
      </c>
      <c r="HT232" s="17">
        <v>872</v>
      </c>
      <c r="HU232" s="16">
        <f t="shared" si="4653"/>
        <v>84.742468415937793</v>
      </c>
      <c r="HV232" s="15"/>
      <c r="HW232" s="14"/>
    </row>
    <row r="233" spans="1:231" ht="18.75" x14ac:dyDescent="0.25">
      <c r="A233" s="226"/>
      <c r="B233" s="41">
        <f t="shared" si="3748"/>
        <v>44606</v>
      </c>
      <c r="C233" s="10"/>
      <c r="D233" s="11"/>
      <c r="E233" s="74">
        <f t="shared" si="4654"/>
        <v>755</v>
      </c>
      <c r="F233" s="74">
        <f t="shared" si="4654"/>
        <v>57</v>
      </c>
      <c r="G233" s="11">
        <v>255</v>
      </c>
      <c r="H233" s="12">
        <f t="shared" si="4597"/>
        <v>0.37615894039735098</v>
      </c>
      <c r="I233" s="11">
        <v>29</v>
      </c>
      <c r="J233" s="12">
        <f t="shared" si="4655"/>
        <v>0.10211267605633803</v>
      </c>
      <c r="K233" s="11"/>
      <c r="L233" s="11"/>
      <c r="M233" s="18"/>
      <c r="N233" s="20"/>
      <c r="O233" s="10"/>
      <c r="P233" s="11"/>
      <c r="Q233" s="74">
        <f t="shared" si="4656"/>
        <v>765</v>
      </c>
      <c r="R233" s="74">
        <f t="shared" si="4656"/>
        <v>59</v>
      </c>
      <c r="S233" s="11">
        <v>236</v>
      </c>
      <c r="T233" s="12">
        <f t="shared" si="4599"/>
        <v>0.31111111111111112</v>
      </c>
      <c r="U233" s="11">
        <v>2</v>
      </c>
      <c r="V233" s="12">
        <f t="shared" si="4600"/>
        <v>8.4033613445378148E-3</v>
      </c>
      <c r="W233" s="11"/>
      <c r="X233" s="11"/>
      <c r="Y233" s="18"/>
      <c r="Z233" s="20"/>
      <c r="AA233" s="10"/>
      <c r="AB233" s="11"/>
      <c r="AC233" s="74">
        <f t="shared" si="4657"/>
        <v>64</v>
      </c>
      <c r="AD233" s="74">
        <f t="shared" si="4657"/>
        <v>6</v>
      </c>
      <c r="AE233" s="11">
        <v>15</v>
      </c>
      <c r="AF233" s="12">
        <f t="shared" si="4602"/>
        <v>0.296875</v>
      </c>
      <c r="AG233" s="11">
        <v>4</v>
      </c>
      <c r="AH233" s="12">
        <f t="shared" si="4603"/>
        <v>0.21052631578947367</v>
      </c>
      <c r="AI233" s="11"/>
      <c r="AJ233" s="11"/>
      <c r="AK233" s="18"/>
      <c r="AL233" s="20"/>
      <c r="AM233" s="10"/>
      <c r="AN233" s="11"/>
      <c r="AO233" s="74">
        <f t="shared" si="4658"/>
        <v>756</v>
      </c>
      <c r="AP233" s="74">
        <f t="shared" si="4658"/>
        <v>58</v>
      </c>
      <c r="AQ233" s="11">
        <v>241</v>
      </c>
      <c r="AR233" s="12">
        <f t="shared" si="4605"/>
        <v>0.34920634920634919</v>
      </c>
      <c r="AS233" s="11">
        <v>23</v>
      </c>
      <c r="AT233" s="12">
        <f t="shared" si="4606"/>
        <v>8.7121212121212127E-2</v>
      </c>
      <c r="AU233" s="11"/>
      <c r="AV233" s="11"/>
      <c r="AW233" s="18"/>
      <c r="AX233" s="20"/>
      <c r="AY233" s="10"/>
      <c r="AZ233" s="11"/>
      <c r="BA233" s="74">
        <f t="shared" si="4659"/>
        <v>754</v>
      </c>
      <c r="BB233" s="74">
        <f t="shared" si="4659"/>
        <v>57</v>
      </c>
      <c r="BC233" s="11">
        <v>218</v>
      </c>
      <c r="BD233" s="12">
        <f t="shared" si="4608"/>
        <v>0.32891246684350134</v>
      </c>
      <c r="BE233" s="11">
        <v>30</v>
      </c>
      <c r="BF233" s="12">
        <f t="shared" si="4609"/>
        <v>0.12096774193548387</v>
      </c>
      <c r="BG233" s="11"/>
      <c r="BH233" s="11"/>
      <c r="BI233" s="18"/>
      <c r="BJ233" s="20"/>
      <c r="BK233" s="10"/>
      <c r="BL233" s="11"/>
      <c r="BM233" s="74">
        <f t="shared" si="4660"/>
        <v>0</v>
      </c>
      <c r="BN233" s="74">
        <f t="shared" si="4660"/>
        <v>0</v>
      </c>
      <c r="BO233" s="11"/>
      <c r="BP233" s="12" t="e">
        <f t="shared" si="4611"/>
        <v>#DIV/0!</v>
      </c>
      <c r="BQ233" s="11"/>
      <c r="BR233" s="12" t="e">
        <f t="shared" si="4612"/>
        <v>#DIV/0!</v>
      </c>
      <c r="BS233" s="11"/>
      <c r="BT233" s="11"/>
      <c r="BU233" s="18"/>
      <c r="BV233" s="20"/>
      <c r="BW233" s="10"/>
      <c r="BX233" s="11"/>
      <c r="BY233" s="74">
        <f t="shared" si="4661"/>
        <v>0</v>
      </c>
      <c r="BZ233" s="74">
        <f t="shared" si="4661"/>
        <v>0</v>
      </c>
      <c r="CA233" s="11"/>
      <c r="CB233" s="12" t="e">
        <f t="shared" si="4614"/>
        <v>#DIV/0!</v>
      </c>
      <c r="CC233" s="11"/>
      <c r="CD233" s="12" t="e">
        <f t="shared" si="4615"/>
        <v>#DIV/0!</v>
      </c>
      <c r="CE233" s="11"/>
      <c r="CF233" s="11"/>
      <c r="CG233" s="18"/>
      <c r="CH233" s="20"/>
      <c r="CI233" s="10"/>
      <c r="CJ233" s="11"/>
      <c r="CK233" s="74">
        <f t="shared" si="4662"/>
        <v>0</v>
      </c>
      <c r="CL233" s="74">
        <f t="shared" si="4662"/>
        <v>0</v>
      </c>
      <c r="CM233" s="11"/>
      <c r="CN233" s="12" t="e">
        <f t="shared" si="4617"/>
        <v>#DIV/0!</v>
      </c>
      <c r="CO233" s="11"/>
      <c r="CP233" s="12" t="e">
        <f t="shared" si="4618"/>
        <v>#DIV/0!</v>
      </c>
      <c r="CQ233" s="11"/>
      <c r="CR233" s="11"/>
      <c r="CS233" s="18"/>
      <c r="CT233" s="20"/>
      <c r="CU233" s="10"/>
      <c r="CV233" s="11"/>
      <c r="CW233" s="74">
        <f t="shared" si="4663"/>
        <v>0</v>
      </c>
      <c r="CX233" s="74">
        <f t="shared" si="4663"/>
        <v>0</v>
      </c>
      <c r="CY233" s="11"/>
      <c r="CZ233" s="12" t="e">
        <f t="shared" si="4620"/>
        <v>#DIV/0!</v>
      </c>
      <c r="DA233" s="11"/>
      <c r="DB233" s="12" t="e">
        <f t="shared" si="4621"/>
        <v>#DIV/0!</v>
      </c>
      <c r="DC233" s="11"/>
      <c r="DD233" s="11"/>
      <c r="DE233" s="18"/>
      <c r="DF233" s="20"/>
      <c r="DG233" s="10"/>
      <c r="DH233" s="11"/>
      <c r="DI233" s="74">
        <f t="shared" si="4664"/>
        <v>0</v>
      </c>
      <c r="DJ233" s="74">
        <f t="shared" si="4664"/>
        <v>0</v>
      </c>
      <c r="DK233" s="11"/>
      <c r="DL233" s="12" t="e">
        <f t="shared" si="4623"/>
        <v>#DIV/0!</v>
      </c>
      <c r="DM233" s="11"/>
      <c r="DN233" s="12" t="e">
        <f t="shared" si="4624"/>
        <v>#DIV/0!</v>
      </c>
      <c r="DO233" s="11"/>
      <c r="DP233" s="11"/>
      <c r="DQ233" s="18"/>
      <c r="DR233" s="20"/>
      <c r="DS233" s="10"/>
      <c r="DT233" s="11"/>
      <c r="DU233" s="74">
        <f t="shared" si="4665"/>
        <v>0</v>
      </c>
      <c r="DV233" s="74">
        <f t="shared" si="4665"/>
        <v>0</v>
      </c>
      <c r="DW233" s="11"/>
      <c r="DX233" s="12" t="e">
        <f t="shared" si="4626"/>
        <v>#DIV/0!</v>
      </c>
      <c r="DY233" s="11"/>
      <c r="DZ233" s="12" t="e">
        <f t="shared" si="4627"/>
        <v>#DIV/0!</v>
      </c>
      <c r="EA233" s="11"/>
      <c r="EB233" s="11"/>
      <c r="EC233" s="18"/>
      <c r="ED233" s="20"/>
      <c r="EE233" s="10"/>
      <c r="EF233" s="11"/>
      <c r="EG233" s="74">
        <f t="shared" si="4666"/>
        <v>0</v>
      </c>
      <c r="EH233" s="74">
        <f t="shared" si="4666"/>
        <v>0</v>
      </c>
      <c r="EI233" s="11"/>
      <c r="EJ233" s="12" t="e">
        <f t="shared" si="4629"/>
        <v>#DIV/0!</v>
      </c>
      <c r="EK233" s="11"/>
      <c r="EL233" s="12" t="e">
        <f t="shared" si="4630"/>
        <v>#DIV/0!</v>
      </c>
      <c r="EM233" s="11"/>
      <c r="EN233" s="11"/>
      <c r="EO233" s="18"/>
      <c r="EP233" s="20"/>
      <c r="EQ233" s="10"/>
      <c r="ER233" s="11"/>
      <c r="ES233" s="74">
        <f t="shared" si="4667"/>
        <v>0</v>
      </c>
      <c r="ET233" s="74">
        <f t="shared" si="4667"/>
        <v>0</v>
      </c>
      <c r="EU233" s="11"/>
      <c r="EV233" s="12" t="e">
        <f t="shared" si="4632"/>
        <v>#DIV/0!</v>
      </c>
      <c r="EW233" s="11"/>
      <c r="EX233" s="12" t="e">
        <f t="shared" si="4633"/>
        <v>#DIV/0!</v>
      </c>
      <c r="EY233" s="11"/>
      <c r="EZ233" s="11"/>
      <c r="FA233" s="18"/>
      <c r="FB233" s="20"/>
      <c r="FC233" s="10"/>
      <c r="FD233" s="11"/>
      <c r="FE233" s="74">
        <f t="shared" si="4668"/>
        <v>0</v>
      </c>
      <c r="FF233" s="74">
        <f t="shared" si="4668"/>
        <v>0</v>
      </c>
      <c r="FG233" s="11"/>
      <c r="FH233" s="12" t="e">
        <f t="shared" si="4635"/>
        <v>#DIV/0!</v>
      </c>
      <c r="FI233" s="11"/>
      <c r="FJ233" s="12" t="e">
        <f t="shared" si="4636"/>
        <v>#DIV/0!</v>
      </c>
      <c r="FK233" s="11"/>
      <c r="FL233" s="11"/>
      <c r="FM233" s="18"/>
      <c r="FN233" s="20"/>
      <c r="FO233" s="10"/>
      <c r="FP233" s="11"/>
      <c r="FQ233" s="74">
        <f t="shared" si="4669"/>
        <v>0</v>
      </c>
      <c r="FR233" s="74">
        <f t="shared" si="4669"/>
        <v>0</v>
      </c>
      <c r="FS233" s="11"/>
      <c r="FT233" s="12" t="e">
        <f t="shared" si="4638"/>
        <v>#DIV/0!</v>
      </c>
      <c r="FU233" s="11"/>
      <c r="FV233" s="12" t="e">
        <f t="shared" si="4639"/>
        <v>#DIV/0!</v>
      </c>
      <c r="FW233" s="11"/>
      <c r="FX233" s="11"/>
      <c r="FY233" s="18"/>
      <c r="FZ233" s="20"/>
      <c r="GA233" s="10"/>
      <c r="GB233" s="11"/>
      <c r="GC233" s="74">
        <f t="shared" si="4670"/>
        <v>0</v>
      </c>
      <c r="GD233" s="74">
        <f t="shared" si="4670"/>
        <v>0</v>
      </c>
      <c r="GE233" s="11"/>
      <c r="GF233" s="12" t="e">
        <f t="shared" si="4641"/>
        <v>#DIV/0!</v>
      </c>
      <c r="GG233" s="11"/>
      <c r="GH233" s="12" t="e">
        <f t="shared" si="4642"/>
        <v>#DIV/0!</v>
      </c>
      <c r="GI233" s="11"/>
      <c r="GJ233" s="11"/>
      <c r="GK233" s="18"/>
      <c r="GL233" s="20"/>
      <c r="GM233" s="10"/>
      <c r="GN233" s="11"/>
      <c r="GO233" s="74">
        <f t="shared" si="4671"/>
        <v>0</v>
      </c>
      <c r="GP233" s="74">
        <f t="shared" si="4671"/>
        <v>0</v>
      </c>
      <c r="GQ233" s="11"/>
      <c r="GR233" s="12" t="e">
        <f t="shared" si="4644"/>
        <v>#DIV/0!</v>
      </c>
      <c r="GS233" s="11"/>
      <c r="GT233" s="12" t="e">
        <f t="shared" si="4645"/>
        <v>#DIV/0!</v>
      </c>
      <c r="GU233" s="11"/>
      <c r="GV233" s="11"/>
      <c r="GW233" s="18"/>
      <c r="GX233" s="20"/>
      <c r="GY233" s="10"/>
      <c r="GZ233" s="11"/>
      <c r="HA233" s="74">
        <f t="shared" si="4672"/>
        <v>0</v>
      </c>
      <c r="HB233" s="74">
        <f t="shared" si="4672"/>
        <v>0</v>
      </c>
      <c r="HC233" s="11"/>
      <c r="HD233" s="12" t="e">
        <f t="shared" si="4647"/>
        <v>#DIV/0!</v>
      </c>
      <c r="HE233" s="11"/>
      <c r="HF233" s="12" t="e">
        <f t="shared" si="4648"/>
        <v>#DIV/0!</v>
      </c>
      <c r="HG233" s="11"/>
      <c r="HH233" s="11"/>
      <c r="HI233" s="18"/>
      <c r="HJ233" s="20"/>
      <c r="HK233" s="10">
        <f t="shared" si="4649"/>
        <v>0</v>
      </c>
      <c r="HL233" s="11">
        <f t="shared" si="4649"/>
        <v>0</v>
      </c>
      <c r="HM233" s="11">
        <f t="shared" si="4649"/>
        <v>3094</v>
      </c>
      <c r="HN233" s="11">
        <f t="shared" si="4649"/>
        <v>237</v>
      </c>
      <c r="HO233" s="11">
        <f t="shared" si="4650"/>
        <v>1053</v>
      </c>
      <c r="HP233" s="215">
        <f t="shared" ref="HP233:HP236" si="4674">+(HO233)/HM233</f>
        <v>0.34033613445378152</v>
      </c>
      <c r="HQ233" s="15">
        <f t="shared" si="4652"/>
        <v>88</v>
      </c>
      <c r="HR233" s="12">
        <f t="shared" si="4673"/>
        <v>8.3570750237416905E-2</v>
      </c>
      <c r="HS233" s="16">
        <v>71.599999999999994</v>
      </c>
      <c r="HT233" s="17">
        <v>904</v>
      </c>
      <c r="HU233" s="16">
        <f t="shared" si="4653"/>
        <v>85.849952516619183</v>
      </c>
      <c r="HV233" s="18"/>
      <c r="HW233" s="20"/>
    </row>
    <row r="234" spans="1:231" ht="18.75" x14ac:dyDescent="0.25">
      <c r="A234" s="226"/>
      <c r="B234" s="41">
        <f t="shared" si="3748"/>
        <v>44607</v>
      </c>
      <c r="C234" s="10"/>
      <c r="D234" s="11"/>
      <c r="E234" s="74">
        <f t="shared" si="4654"/>
        <v>755</v>
      </c>
      <c r="F234" s="74">
        <f t="shared" si="4654"/>
        <v>57</v>
      </c>
      <c r="G234" s="11">
        <v>252</v>
      </c>
      <c r="H234" s="12">
        <f t="shared" si="4597"/>
        <v>0.34701986754966885</v>
      </c>
      <c r="I234" s="11">
        <v>10</v>
      </c>
      <c r="J234" s="12">
        <f t="shared" si="4655"/>
        <v>3.8167938931297711E-2</v>
      </c>
      <c r="K234" s="13"/>
      <c r="L234" s="13"/>
      <c r="M234" s="25">
        <v>4265</v>
      </c>
      <c r="N234" s="38">
        <v>4660</v>
      </c>
      <c r="O234" s="10"/>
      <c r="P234" s="11"/>
      <c r="Q234" s="74">
        <f t="shared" si="4656"/>
        <v>765</v>
      </c>
      <c r="R234" s="74">
        <f t="shared" si="4656"/>
        <v>59</v>
      </c>
      <c r="S234" s="11">
        <v>240</v>
      </c>
      <c r="T234" s="12">
        <f t="shared" si="4599"/>
        <v>0.330718954248366</v>
      </c>
      <c r="U234" s="11">
        <v>13</v>
      </c>
      <c r="V234" s="12">
        <f t="shared" si="4600"/>
        <v>5.1383399209486168E-2</v>
      </c>
      <c r="W234" s="13"/>
      <c r="X234" s="13"/>
      <c r="Y234" s="25">
        <v>4265</v>
      </c>
      <c r="Z234" s="38">
        <v>4660</v>
      </c>
      <c r="AA234" s="10">
        <v>1</v>
      </c>
      <c r="AB234" s="11"/>
      <c r="AC234" s="74">
        <f t="shared" si="4657"/>
        <v>63</v>
      </c>
      <c r="AD234" s="74">
        <f t="shared" si="4657"/>
        <v>6</v>
      </c>
      <c r="AE234" s="11">
        <v>15</v>
      </c>
      <c r="AF234" s="12">
        <f t="shared" si="4602"/>
        <v>0.25396825396825395</v>
      </c>
      <c r="AG234" s="11">
        <v>1</v>
      </c>
      <c r="AH234" s="12">
        <f t="shared" si="4603"/>
        <v>6.25E-2</v>
      </c>
      <c r="AI234" s="13"/>
      <c r="AJ234" s="13"/>
      <c r="AK234" s="25">
        <v>4265</v>
      </c>
      <c r="AL234" s="38">
        <v>4660</v>
      </c>
      <c r="AM234" s="10"/>
      <c r="AN234" s="11"/>
      <c r="AO234" s="74">
        <f t="shared" si="4658"/>
        <v>756</v>
      </c>
      <c r="AP234" s="74">
        <f t="shared" si="4658"/>
        <v>58</v>
      </c>
      <c r="AQ234" s="11">
        <v>219</v>
      </c>
      <c r="AR234" s="12">
        <f t="shared" si="4605"/>
        <v>0.31878306878306878</v>
      </c>
      <c r="AS234" s="11">
        <v>22</v>
      </c>
      <c r="AT234" s="12">
        <f t="shared" si="4606"/>
        <v>9.1286307053941904E-2</v>
      </c>
      <c r="AU234" s="13"/>
      <c r="AV234" s="13"/>
      <c r="AW234" s="25">
        <v>4265</v>
      </c>
      <c r="AX234" s="38">
        <v>4660</v>
      </c>
      <c r="AY234" s="10"/>
      <c r="AZ234" s="11"/>
      <c r="BA234" s="74">
        <f t="shared" si="4659"/>
        <v>754</v>
      </c>
      <c r="BB234" s="74">
        <f t="shared" si="4659"/>
        <v>57</v>
      </c>
      <c r="BC234" s="11">
        <v>215</v>
      </c>
      <c r="BD234" s="12">
        <f t="shared" si="4608"/>
        <v>0.3156498673740053</v>
      </c>
      <c r="BE234" s="11">
        <v>23</v>
      </c>
      <c r="BF234" s="12">
        <f t="shared" si="4609"/>
        <v>9.6638655462184878E-2</v>
      </c>
      <c r="BG234" s="13"/>
      <c r="BH234" s="13"/>
      <c r="BI234" s="25">
        <v>4265</v>
      </c>
      <c r="BJ234" s="38">
        <v>4660</v>
      </c>
      <c r="BK234" s="10"/>
      <c r="BL234" s="11"/>
      <c r="BM234" s="74">
        <f t="shared" si="4660"/>
        <v>0</v>
      </c>
      <c r="BN234" s="74">
        <f t="shared" si="4660"/>
        <v>0</v>
      </c>
      <c r="BO234" s="11"/>
      <c r="BP234" s="12" t="e">
        <f t="shared" si="4611"/>
        <v>#DIV/0!</v>
      </c>
      <c r="BQ234" s="11"/>
      <c r="BR234" s="12" t="e">
        <f t="shared" si="4612"/>
        <v>#DIV/0!</v>
      </c>
      <c r="BS234" s="13"/>
      <c r="BT234" s="13"/>
      <c r="BU234" s="25"/>
      <c r="BV234" s="38"/>
      <c r="BW234" s="10"/>
      <c r="BX234" s="11"/>
      <c r="BY234" s="74">
        <f t="shared" si="4661"/>
        <v>0</v>
      </c>
      <c r="BZ234" s="74">
        <f t="shared" si="4661"/>
        <v>0</v>
      </c>
      <c r="CA234" s="11"/>
      <c r="CB234" s="12" t="e">
        <f t="shared" si="4614"/>
        <v>#DIV/0!</v>
      </c>
      <c r="CC234" s="11"/>
      <c r="CD234" s="12" t="e">
        <f t="shared" si="4615"/>
        <v>#DIV/0!</v>
      </c>
      <c r="CE234" s="13"/>
      <c r="CF234" s="13"/>
      <c r="CG234" s="25"/>
      <c r="CH234" s="38"/>
      <c r="CI234" s="10"/>
      <c r="CJ234" s="11"/>
      <c r="CK234" s="74">
        <f t="shared" si="4662"/>
        <v>0</v>
      </c>
      <c r="CL234" s="74">
        <f t="shared" si="4662"/>
        <v>0</v>
      </c>
      <c r="CM234" s="11"/>
      <c r="CN234" s="12" t="e">
        <f t="shared" si="4617"/>
        <v>#DIV/0!</v>
      </c>
      <c r="CO234" s="11"/>
      <c r="CP234" s="12" t="e">
        <f t="shared" si="4618"/>
        <v>#DIV/0!</v>
      </c>
      <c r="CQ234" s="13"/>
      <c r="CR234" s="13"/>
      <c r="CS234" s="25"/>
      <c r="CT234" s="38"/>
      <c r="CU234" s="10"/>
      <c r="CV234" s="11"/>
      <c r="CW234" s="74">
        <f t="shared" si="4663"/>
        <v>0</v>
      </c>
      <c r="CX234" s="74">
        <f t="shared" si="4663"/>
        <v>0</v>
      </c>
      <c r="CY234" s="11"/>
      <c r="CZ234" s="12" t="e">
        <f t="shared" si="4620"/>
        <v>#DIV/0!</v>
      </c>
      <c r="DA234" s="11"/>
      <c r="DB234" s="12" t="e">
        <f t="shared" si="4621"/>
        <v>#DIV/0!</v>
      </c>
      <c r="DC234" s="13"/>
      <c r="DD234" s="13"/>
      <c r="DE234" s="25"/>
      <c r="DF234" s="38"/>
      <c r="DG234" s="10"/>
      <c r="DH234" s="11"/>
      <c r="DI234" s="74">
        <f t="shared" si="4664"/>
        <v>0</v>
      </c>
      <c r="DJ234" s="74">
        <f t="shared" si="4664"/>
        <v>0</v>
      </c>
      <c r="DK234" s="11"/>
      <c r="DL234" s="12" t="e">
        <f t="shared" si="4623"/>
        <v>#DIV/0!</v>
      </c>
      <c r="DM234" s="11"/>
      <c r="DN234" s="12" t="e">
        <f t="shared" si="4624"/>
        <v>#DIV/0!</v>
      </c>
      <c r="DO234" s="13"/>
      <c r="DP234" s="13"/>
      <c r="DQ234" s="25"/>
      <c r="DR234" s="38"/>
      <c r="DS234" s="10"/>
      <c r="DT234" s="11"/>
      <c r="DU234" s="74">
        <f t="shared" si="4665"/>
        <v>0</v>
      </c>
      <c r="DV234" s="74">
        <f t="shared" si="4665"/>
        <v>0</v>
      </c>
      <c r="DW234" s="11"/>
      <c r="DX234" s="12" t="e">
        <f t="shared" si="4626"/>
        <v>#DIV/0!</v>
      </c>
      <c r="DY234" s="11"/>
      <c r="DZ234" s="12" t="e">
        <f t="shared" si="4627"/>
        <v>#DIV/0!</v>
      </c>
      <c r="EA234" s="13"/>
      <c r="EB234" s="13"/>
      <c r="EC234" s="25"/>
      <c r="ED234" s="38"/>
      <c r="EE234" s="10"/>
      <c r="EF234" s="11"/>
      <c r="EG234" s="74">
        <f t="shared" si="4666"/>
        <v>0</v>
      </c>
      <c r="EH234" s="74">
        <f t="shared" si="4666"/>
        <v>0</v>
      </c>
      <c r="EI234" s="11"/>
      <c r="EJ234" s="12" t="e">
        <f t="shared" si="4629"/>
        <v>#DIV/0!</v>
      </c>
      <c r="EK234" s="11"/>
      <c r="EL234" s="12" t="e">
        <f t="shared" si="4630"/>
        <v>#DIV/0!</v>
      </c>
      <c r="EM234" s="13"/>
      <c r="EN234" s="13"/>
      <c r="EO234" s="25"/>
      <c r="EP234" s="38"/>
      <c r="EQ234" s="10"/>
      <c r="ER234" s="11"/>
      <c r="ES234" s="74">
        <f t="shared" si="4667"/>
        <v>0</v>
      </c>
      <c r="ET234" s="74">
        <f t="shared" si="4667"/>
        <v>0</v>
      </c>
      <c r="EU234" s="11"/>
      <c r="EV234" s="12" t="e">
        <f t="shared" si="4632"/>
        <v>#DIV/0!</v>
      </c>
      <c r="EW234" s="11"/>
      <c r="EX234" s="12" t="e">
        <f t="shared" si="4633"/>
        <v>#DIV/0!</v>
      </c>
      <c r="EY234" s="13"/>
      <c r="EZ234" s="13"/>
      <c r="FA234" s="25"/>
      <c r="FB234" s="38"/>
      <c r="FC234" s="10"/>
      <c r="FD234" s="11"/>
      <c r="FE234" s="74">
        <f t="shared" si="4668"/>
        <v>0</v>
      </c>
      <c r="FF234" s="74">
        <f t="shared" si="4668"/>
        <v>0</v>
      </c>
      <c r="FG234" s="11"/>
      <c r="FH234" s="12" t="e">
        <f t="shared" si="4635"/>
        <v>#DIV/0!</v>
      </c>
      <c r="FI234" s="11"/>
      <c r="FJ234" s="12" t="e">
        <f t="shared" si="4636"/>
        <v>#DIV/0!</v>
      </c>
      <c r="FK234" s="13"/>
      <c r="FL234" s="13"/>
      <c r="FM234" s="25"/>
      <c r="FN234" s="38"/>
      <c r="FO234" s="10"/>
      <c r="FP234" s="11"/>
      <c r="FQ234" s="74">
        <f t="shared" si="4669"/>
        <v>0</v>
      </c>
      <c r="FR234" s="74">
        <f t="shared" si="4669"/>
        <v>0</v>
      </c>
      <c r="FS234" s="11"/>
      <c r="FT234" s="12" t="e">
        <f t="shared" si="4638"/>
        <v>#DIV/0!</v>
      </c>
      <c r="FU234" s="11"/>
      <c r="FV234" s="12" t="e">
        <f t="shared" si="4639"/>
        <v>#DIV/0!</v>
      </c>
      <c r="FW234" s="13"/>
      <c r="FX234" s="13"/>
      <c r="FY234" s="25"/>
      <c r="FZ234" s="38"/>
      <c r="GA234" s="10"/>
      <c r="GB234" s="11"/>
      <c r="GC234" s="74">
        <f t="shared" si="4670"/>
        <v>0</v>
      </c>
      <c r="GD234" s="74">
        <f t="shared" si="4670"/>
        <v>0</v>
      </c>
      <c r="GE234" s="11"/>
      <c r="GF234" s="12" t="e">
        <f t="shared" si="4641"/>
        <v>#DIV/0!</v>
      </c>
      <c r="GG234" s="11"/>
      <c r="GH234" s="12" t="e">
        <f t="shared" si="4642"/>
        <v>#DIV/0!</v>
      </c>
      <c r="GI234" s="13"/>
      <c r="GJ234" s="13"/>
      <c r="GK234" s="25"/>
      <c r="GL234" s="38"/>
      <c r="GM234" s="10"/>
      <c r="GN234" s="11"/>
      <c r="GO234" s="74">
        <f t="shared" si="4671"/>
        <v>0</v>
      </c>
      <c r="GP234" s="74">
        <f t="shared" si="4671"/>
        <v>0</v>
      </c>
      <c r="GQ234" s="11"/>
      <c r="GR234" s="12" t="e">
        <f t="shared" si="4644"/>
        <v>#DIV/0!</v>
      </c>
      <c r="GS234" s="11"/>
      <c r="GT234" s="12" t="e">
        <f t="shared" si="4645"/>
        <v>#DIV/0!</v>
      </c>
      <c r="GU234" s="13"/>
      <c r="GV234" s="13"/>
      <c r="GW234" s="25"/>
      <c r="GX234" s="38"/>
      <c r="GY234" s="10"/>
      <c r="GZ234" s="11"/>
      <c r="HA234" s="74">
        <f t="shared" si="4672"/>
        <v>0</v>
      </c>
      <c r="HB234" s="74">
        <f t="shared" si="4672"/>
        <v>0</v>
      </c>
      <c r="HC234" s="11"/>
      <c r="HD234" s="12" t="e">
        <f t="shared" si="4647"/>
        <v>#DIV/0!</v>
      </c>
      <c r="HE234" s="11"/>
      <c r="HF234" s="12" t="e">
        <f t="shared" si="4648"/>
        <v>#DIV/0!</v>
      </c>
      <c r="HG234" s="13"/>
      <c r="HH234" s="13"/>
      <c r="HI234" s="25"/>
      <c r="HJ234" s="38"/>
      <c r="HK234" s="10">
        <f t="shared" si="4649"/>
        <v>1</v>
      </c>
      <c r="HL234" s="11">
        <f t="shared" si="4649"/>
        <v>0</v>
      </c>
      <c r="HM234" s="11">
        <f t="shared" si="4649"/>
        <v>3093</v>
      </c>
      <c r="HN234" s="11">
        <f t="shared" si="4649"/>
        <v>237</v>
      </c>
      <c r="HO234" s="11">
        <f t="shared" si="4650"/>
        <v>1010</v>
      </c>
      <c r="HP234" s="215">
        <f t="shared" si="4674"/>
        <v>0.32654380860006466</v>
      </c>
      <c r="HQ234" s="15">
        <f t="shared" si="4652"/>
        <v>69</v>
      </c>
      <c r="HR234" s="12">
        <f t="shared" si="4673"/>
        <v>6.8316831683168322E-2</v>
      </c>
      <c r="HS234" s="16">
        <v>71.7</v>
      </c>
      <c r="HT234" s="17">
        <v>893</v>
      </c>
      <c r="HU234" s="16">
        <f t="shared" si="4653"/>
        <v>88.415841584158414</v>
      </c>
      <c r="HV234" s="23">
        <v>4265</v>
      </c>
      <c r="HW234" s="22">
        <v>4660</v>
      </c>
    </row>
    <row r="235" spans="1:231" ht="18.75" x14ac:dyDescent="0.25">
      <c r="A235" s="226"/>
      <c r="B235" s="41">
        <f t="shared" si="3748"/>
        <v>44608</v>
      </c>
      <c r="C235" s="10"/>
      <c r="D235" s="11"/>
      <c r="E235" s="74">
        <f t="shared" si="4654"/>
        <v>755</v>
      </c>
      <c r="F235" s="74">
        <f t="shared" si="4654"/>
        <v>57</v>
      </c>
      <c r="G235" s="11">
        <v>244</v>
      </c>
      <c r="H235" s="12">
        <f t="shared" si="4597"/>
        <v>0.35099337748344372</v>
      </c>
      <c r="I235" s="11">
        <v>21</v>
      </c>
      <c r="J235" s="12">
        <f t="shared" si="4655"/>
        <v>7.9245283018867921E-2</v>
      </c>
      <c r="K235" s="13"/>
      <c r="L235" s="11"/>
      <c r="M235" s="25">
        <v>4903.8888888888887</v>
      </c>
      <c r="N235" s="38">
        <v>4745.3846153846152</v>
      </c>
      <c r="O235" s="10"/>
      <c r="P235" s="11"/>
      <c r="Q235" s="74">
        <f t="shared" si="4656"/>
        <v>765</v>
      </c>
      <c r="R235" s="74">
        <f t="shared" si="4656"/>
        <v>59</v>
      </c>
      <c r="S235" s="11">
        <v>230</v>
      </c>
      <c r="T235" s="12">
        <f t="shared" si="4599"/>
        <v>0.3202614379084967</v>
      </c>
      <c r="U235" s="11">
        <v>15</v>
      </c>
      <c r="V235" s="12">
        <f t="shared" si="4600"/>
        <v>6.1224489795918366E-2</v>
      </c>
      <c r="W235" s="13"/>
      <c r="X235" s="11"/>
      <c r="Y235" s="25">
        <v>4876.1111111111113</v>
      </c>
      <c r="Z235" s="38">
        <v>4874.166666666667</v>
      </c>
      <c r="AA235" s="10">
        <v>1</v>
      </c>
      <c r="AB235" s="11">
        <v>1</v>
      </c>
      <c r="AC235" s="74">
        <f t="shared" si="4657"/>
        <v>62</v>
      </c>
      <c r="AD235" s="74">
        <f t="shared" si="4657"/>
        <v>5</v>
      </c>
      <c r="AE235" s="11">
        <v>7</v>
      </c>
      <c r="AF235" s="12">
        <f t="shared" si="4602"/>
        <v>0.11290322580645161</v>
      </c>
      <c r="AG235" s="11">
        <v>0</v>
      </c>
      <c r="AH235" s="12">
        <f t="shared" si="4603"/>
        <v>0</v>
      </c>
      <c r="AI235" s="13"/>
      <c r="AJ235" s="11"/>
      <c r="AK235" s="25">
        <v>5222.2222222222226</v>
      </c>
      <c r="AL235" s="38">
        <v>4396.666666666667</v>
      </c>
      <c r="AM235" s="10"/>
      <c r="AN235" s="11"/>
      <c r="AO235" s="74">
        <f t="shared" si="4658"/>
        <v>756</v>
      </c>
      <c r="AP235" s="74">
        <f t="shared" si="4658"/>
        <v>58</v>
      </c>
      <c r="AQ235" s="11">
        <v>236</v>
      </c>
      <c r="AR235" s="12">
        <f t="shared" si="4605"/>
        <v>0.35052910052910052</v>
      </c>
      <c r="AS235" s="11">
        <v>29</v>
      </c>
      <c r="AT235" s="12">
        <f t="shared" si="4606"/>
        <v>0.10943396226415095</v>
      </c>
      <c r="AU235" s="13"/>
      <c r="AV235" s="11"/>
      <c r="AW235" s="25">
        <v>4936.5</v>
      </c>
      <c r="AX235" s="38">
        <v>5063.0769230769229</v>
      </c>
      <c r="AY235" s="10"/>
      <c r="AZ235" s="11"/>
      <c r="BA235" s="74">
        <f t="shared" si="4659"/>
        <v>754</v>
      </c>
      <c r="BB235" s="74">
        <f t="shared" si="4659"/>
        <v>57</v>
      </c>
      <c r="BC235" s="11">
        <v>234</v>
      </c>
      <c r="BD235" s="12">
        <f t="shared" si="4608"/>
        <v>0.35809018567639256</v>
      </c>
      <c r="BE235" s="11">
        <v>36</v>
      </c>
      <c r="BF235" s="12">
        <f t="shared" si="4609"/>
        <v>0.13333333333333333</v>
      </c>
      <c r="BG235" s="13"/>
      <c r="BH235" s="11"/>
      <c r="BI235" s="25">
        <v>5038.6111111111113</v>
      </c>
      <c r="BJ235" s="38">
        <v>5346.1538461538457</v>
      </c>
      <c r="BK235" s="10"/>
      <c r="BL235" s="11"/>
      <c r="BM235" s="74">
        <f t="shared" si="4660"/>
        <v>0</v>
      </c>
      <c r="BN235" s="74">
        <f t="shared" si="4660"/>
        <v>0</v>
      </c>
      <c r="BO235" s="11"/>
      <c r="BP235" s="12" t="e">
        <f t="shared" si="4611"/>
        <v>#DIV/0!</v>
      </c>
      <c r="BQ235" s="11"/>
      <c r="BR235" s="12" t="e">
        <f t="shared" si="4612"/>
        <v>#DIV/0!</v>
      </c>
      <c r="BS235" s="13"/>
      <c r="BT235" s="11"/>
      <c r="BU235" s="25"/>
      <c r="BV235" s="38"/>
      <c r="BW235" s="10"/>
      <c r="BX235" s="11"/>
      <c r="BY235" s="74">
        <f t="shared" si="4661"/>
        <v>0</v>
      </c>
      <c r="BZ235" s="74">
        <f t="shared" si="4661"/>
        <v>0</v>
      </c>
      <c r="CA235" s="11"/>
      <c r="CB235" s="12" t="e">
        <f t="shared" si="4614"/>
        <v>#DIV/0!</v>
      </c>
      <c r="CC235" s="11"/>
      <c r="CD235" s="12" t="e">
        <f t="shared" si="4615"/>
        <v>#DIV/0!</v>
      </c>
      <c r="CE235" s="13"/>
      <c r="CF235" s="11"/>
      <c r="CG235" s="25"/>
      <c r="CH235" s="38"/>
      <c r="CI235" s="10"/>
      <c r="CJ235" s="11"/>
      <c r="CK235" s="74">
        <f t="shared" si="4662"/>
        <v>0</v>
      </c>
      <c r="CL235" s="74">
        <f t="shared" si="4662"/>
        <v>0</v>
      </c>
      <c r="CM235" s="11"/>
      <c r="CN235" s="12" t="e">
        <f t="shared" si="4617"/>
        <v>#DIV/0!</v>
      </c>
      <c r="CO235" s="11"/>
      <c r="CP235" s="12" t="e">
        <f t="shared" si="4618"/>
        <v>#DIV/0!</v>
      </c>
      <c r="CQ235" s="13"/>
      <c r="CR235" s="11"/>
      <c r="CS235" s="25"/>
      <c r="CT235" s="38"/>
      <c r="CU235" s="10"/>
      <c r="CV235" s="11"/>
      <c r="CW235" s="74">
        <f t="shared" si="4663"/>
        <v>0</v>
      </c>
      <c r="CX235" s="74">
        <f t="shared" si="4663"/>
        <v>0</v>
      </c>
      <c r="CY235" s="11"/>
      <c r="CZ235" s="12" t="e">
        <f t="shared" si="4620"/>
        <v>#DIV/0!</v>
      </c>
      <c r="DA235" s="11"/>
      <c r="DB235" s="12" t="e">
        <f t="shared" si="4621"/>
        <v>#DIV/0!</v>
      </c>
      <c r="DC235" s="13"/>
      <c r="DD235" s="11"/>
      <c r="DE235" s="25"/>
      <c r="DF235" s="38"/>
      <c r="DG235" s="10"/>
      <c r="DH235" s="11"/>
      <c r="DI235" s="74">
        <f t="shared" si="4664"/>
        <v>0</v>
      </c>
      <c r="DJ235" s="74">
        <f t="shared" si="4664"/>
        <v>0</v>
      </c>
      <c r="DK235" s="11"/>
      <c r="DL235" s="12" t="e">
        <f t="shared" si="4623"/>
        <v>#DIV/0!</v>
      </c>
      <c r="DM235" s="11"/>
      <c r="DN235" s="12" t="e">
        <f t="shared" si="4624"/>
        <v>#DIV/0!</v>
      </c>
      <c r="DO235" s="13"/>
      <c r="DP235" s="11"/>
      <c r="DQ235" s="25"/>
      <c r="DR235" s="38"/>
      <c r="DS235" s="10"/>
      <c r="DT235" s="11"/>
      <c r="DU235" s="74">
        <f t="shared" si="4665"/>
        <v>0</v>
      </c>
      <c r="DV235" s="74">
        <f t="shared" si="4665"/>
        <v>0</v>
      </c>
      <c r="DW235" s="11"/>
      <c r="DX235" s="12" t="e">
        <f t="shared" si="4626"/>
        <v>#DIV/0!</v>
      </c>
      <c r="DY235" s="11"/>
      <c r="DZ235" s="12" t="e">
        <f t="shared" si="4627"/>
        <v>#DIV/0!</v>
      </c>
      <c r="EA235" s="13"/>
      <c r="EB235" s="11"/>
      <c r="EC235" s="25"/>
      <c r="ED235" s="38"/>
      <c r="EE235" s="10"/>
      <c r="EF235" s="11"/>
      <c r="EG235" s="74">
        <f t="shared" si="4666"/>
        <v>0</v>
      </c>
      <c r="EH235" s="74">
        <f t="shared" si="4666"/>
        <v>0</v>
      </c>
      <c r="EI235" s="11"/>
      <c r="EJ235" s="12" t="e">
        <f t="shared" si="4629"/>
        <v>#DIV/0!</v>
      </c>
      <c r="EK235" s="11"/>
      <c r="EL235" s="12" t="e">
        <f t="shared" si="4630"/>
        <v>#DIV/0!</v>
      </c>
      <c r="EM235" s="13"/>
      <c r="EN235" s="11"/>
      <c r="EO235" s="25"/>
      <c r="EP235" s="38"/>
      <c r="EQ235" s="10"/>
      <c r="ER235" s="11"/>
      <c r="ES235" s="74">
        <f t="shared" si="4667"/>
        <v>0</v>
      </c>
      <c r="ET235" s="74">
        <f t="shared" si="4667"/>
        <v>0</v>
      </c>
      <c r="EU235" s="11"/>
      <c r="EV235" s="12" t="e">
        <f t="shared" si="4632"/>
        <v>#DIV/0!</v>
      </c>
      <c r="EW235" s="11"/>
      <c r="EX235" s="12" t="e">
        <f t="shared" si="4633"/>
        <v>#DIV/0!</v>
      </c>
      <c r="EY235" s="13"/>
      <c r="EZ235" s="11"/>
      <c r="FA235" s="25"/>
      <c r="FB235" s="38"/>
      <c r="FC235" s="10"/>
      <c r="FD235" s="11"/>
      <c r="FE235" s="74">
        <f t="shared" si="4668"/>
        <v>0</v>
      </c>
      <c r="FF235" s="74">
        <f t="shared" si="4668"/>
        <v>0</v>
      </c>
      <c r="FG235" s="11"/>
      <c r="FH235" s="12" t="e">
        <f t="shared" si="4635"/>
        <v>#DIV/0!</v>
      </c>
      <c r="FI235" s="11"/>
      <c r="FJ235" s="12" t="e">
        <f t="shared" si="4636"/>
        <v>#DIV/0!</v>
      </c>
      <c r="FK235" s="13"/>
      <c r="FL235" s="11"/>
      <c r="FM235" s="25"/>
      <c r="FN235" s="38"/>
      <c r="FO235" s="10"/>
      <c r="FP235" s="11"/>
      <c r="FQ235" s="74">
        <f t="shared" si="4669"/>
        <v>0</v>
      </c>
      <c r="FR235" s="74">
        <f t="shared" si="4669"/>
        <v>0</v>
      </c>
      <c r="FS235" s="11"/>
      <c r="FT235" s="12" t="e">
        <f t="shared" si="4638"/>
        <v>#DIV/0!</v>
      </c>
      <c r="FU235" s="11"/>
      <c r="FV235" s="12" t="e">
        <f t="shared" si="4639"/>
        <v>#DIV/0!</v>
      </c>
      <c r="FW235" s="13"/>
      <c r="FX235" s="11"/>
      <c r="FY235" s="25"/>
      <c r="FZ235" s="38"/>
      <c r="GA235" s="10"/>
      <c r="GB235" s="11"/>
      <c r="GC235" s="74">
        <f t="shared" si="4670"/>
        <v>0</v>
      </c>
      <c r="GD235" s="74">
        <f t="shared" si="4670"/>
        <v>0</v>
      </c>
      <c r="GE235" s="11"/>
      <c r="GF235" s="12" t="e">
        <f t="shared" si="4641"/>
        <v>#DIV/0!</v>
      </c>
      <c r="GG235" s="11"/>
      <c r="GH235" s="12" t="e">
        <f t="shared" si="4642"/>
        <v>#DIV/0!</v>
      </c>
      <c r="GI235" s="13"/>
      <c r="GJ235" s="11"/>
      <c r="GK235" s="25"/>
      <c r="GL235" s="38"/>
      <c r="GM235" s="10"/>
      <c r="GN235" s="11"/>
      <c r="GO235" s="74">
        <f t="shared" si="4671"/>
        <v>0</v>
      </c>
      <c r="GP235" s="74">
        <f t="shared" si="4671"/>
        <v>0</v>
      </c>
      <c r="GQ235" s="11"/>
      <c r="GR235" s="12" t="e">
        <f t="shared" si="4644"/>
        <v>#DIV/0!</v>
      </c>
      <c r="GS235" s="11"/>
      <c r="GT235" s="12" t="e">
        <f t="shared" si="4645"/>
        <v>#DIV/0!</v>
      </c>
      <c r="GU235" s="13"/>
      <c r="GV235" s="11"/>
      <c r="GW235" s="25"/>
      <c r="GX235" s="38"/>
      <c r="GY235" s="10"/>
      <c r="GZ235" s="11"/>
      <c r="HA235" s="74">
        <f t="shared" si="4672"/>
        <v>0</v>
      </c>
      <c r="HB235" s="74">
        <f t="shared" si="4672"/>
        <v>0</v>
      </c>
      <c r="HC235" s="11"/>
      <c r="HD235" s="12" t="e">
        <f t="shared" si="4647"/>
        <v>#DIV/0!</v>
      </c>
      <c r="HE235" s="11"/>
      <c r="HF235" s="12" t="e">
        <f t="shared" si="4648"/>
        <v>#DIV/0!</v>
      </c>
      <c r="HG235" s="13"/>
      <c r="HH235" s="11"/>
      <c r="HI235" s="25"/>
      <c r="HJ235" s="38"/>
      <c r="HK235" s="10">
        <f t="shared" si="4649"/>
        <v>1</v>
      </c>
      <c r="HL235" s="11">
        <f t="shared" si="4649"/>
        <v>1</v>
      </c>
      <c r="HM235" s="11">
        <f t="shared" si="4649"/>
        <v>3092</v>
      </c>
      <c r="HN235" s="11">
        <f t="shared" si="4649"/>
        <v>236</v>
      </c>
      <c r="HO235" s="11">
        <f t="shared" si="4650"/>
        <v>1052</v>
      </c>
      <c r="HP235" s="215">
        <f t="shared" si="4674"/>
        <v>0.34023285899094435</v>
      </c>
      <c r="HQ235" s="15">
        <f t="shared" si="4652"/>
        <v>101</v>
      </c>
      <c r="HR235" s="12">
        <f t="shared" si="4673"/>
        <v>9.6007604562737645E-2</v>
      </c>
      <c r="HS235" s="16">
        <v>72</v>
      </c>
      <c r="HT235" s="17">
        <v>888</v>
      </c>
      <c r="HU235" s="16">
        <f t="shared" si="4653"/>
        <v>84.410646387832699</v>
      </c>
      <c r="HV235" s="23">
        <v>4954.9681528662422</v>
      </c>
      <c r="HW235" s="22">
        <v>4975.7407407407409</v>
      </c>
    </row>
    <row r="236" spans="1:231" ht="18.75" x14ac:dyDescent="0.25">
      <c r="A236" s="226"/>
      <c r="B236" s="41">
        <f t="shared" si="3748"/>
        <v>44609</v>
      </c>
      <c r="C236" s="10"/>
      <c r="D236" s="11"/>
      <c r="E236" s="74">
        <f>E235-C236</f>
        <v>755</v>
      </c>
      <c r="F236" s="74">
        <f>F235-D236</f>
        <v>57</v>
      </c>
      <c r="G236" s="11">
        <v>262</v>
      </c>
      <c r="H236" s="12">
        <f t="shared" si="4597"/>
        <v>0.3801324503311258</v>
      </c>
      <c r="I236" s="11">
        <v>25</v>
      </c>
      <c r="J236" s="12">
        <f t="shared" si="4655"/>
        <v>8.7108013937282236E-2</v>
      </c>
      <c r="K236" s="13"/>
      <c r="L236" s="11"/>
      <c r="M236" s="39">
        <v>97.222222222222229</v>
      </c>
      <c r="N236" s="43">
        <v>76.92307692307692</v>
      </c>
      <c r="O236" s="10">
        <v>1</v>
      </c>
      <c r="P236" s="11"/>
      <c r="Q236" s="74">
        <f t="shared" si="4656"/>
        <v>764</v>
      </c>
      <c r="R236" s="74">
        <f t="shared" si="4656"/>
        <v>59</v>
      </c>
      <c r="S236" s="11">
        <v>230</v>
      </c>
      <c r="T236" s="12">
        <f t="shared" si="4599"/>
        <v>0.32460732984293195</v>
      </c>
      <c r="U236" s="11">
        <v>18</v>
      </c>
      <c r="V236" s="12">
        <f t="shared" si="4600"/>
        <v>7.2580645161290328E-2</v>
      </c>
      <c r="W236" s="13"/>
      <c r="X236" s="11"/>
      <c r="Y236" s="39">
        <v>100</v>
      </c>
      <c r="Z236" s="43">
        <v>100</v>
      </c>
      <c r="AA236" s="10"/>
      <c r="AB236" s="11"/>
      <c r="AC236" s="74">
        <f t="shared" si="4657"/>
        <v>62</v>
      </c>
      <c r="AD236" s="74">
        <f t="shared" si="4657"/>
        <v>5</v>
      </c>
      <c r="AE236" s="11">
        <v>12</v>
      </c>
      <c r="AF236" s="12">
        <f t="shared" si="4602"/>
        <v>0.20967741935483872</v>
      </c>
      <c r="AG236" s="11">
        <v>1</v>
      </c>
      <c r="AH236" s="12">
        <f t="shared" si="4603"/>
        <v>7.6923076923076927E-2</v>
      </c>
      <c r="AI236" s="13"/>
      <c r="AJ236" s="11"/>
      <c r="AK236" s="39">
        <v>55.555555555555557</v>
      </c>
      <c r="AL236" s="43">
        <v>100</v>
      </c>
      <c r="AM236" s="10"/>
      <c r="AN236" s="11"/>
      <c r="AO236" s="74">
        <f t="shared" si="4658"/>
        <v>756</v>
      </c>
      <c r="AP236" s="74">
        <f t="shared" si="4658"/>
        <v>58</v>
      </c>
      <c r="AQ236" s="11">
        <v>227</v>
      </c>
      <c r="AR236" s="12">
        <f t="shared" si="4605"/>
        <v>0.32407407407407407</v>
      </c>
      <c r="AS236" s="11">
        <v>18</v>
      </c>
      <c r="AT236" s="12">
        <f t="shared" si="4606"/>
        <v>7.3469387755102047E-2</v>
      </c>
      <c r="AU236" s="13"/>
      <c r="AV236" s="11"/>
      <c r="AW236" s="39">
        <v>87.5</v>
      </c>
      <c r="AX236" s="43">
        <v>84.615384615384613</v>
      </c>
      <c r="AY236" s="10"/>
      <c r="AZ236" s="11"/>
      <c r="BA236" s="74">
        <f t="shared" si="4659"/>
        <v>754</v>
      </c>
      <c r="BB236" s="74">
        <f t="shared" si="4659"/>
        <v>57</v>
      </c>
      <c r="BC236" s="11">
        <v>223</v>
      </c>
      <c r="BD236" s="12">
        <f t="shared" si="4608"/>
        <v>0.32625994694960214</v>
      </c>
      <c r="BE236" s="11">
        <v>23</v>
      </c>
      <c r="BF236" s="12">
        <f t="shared" si="4609"/>
        <v>9.3495934959349589E-2</v>
      </c>
      <c r="BG236" s="13"/>
      <c r="BH236" s="11"/>
      <c r="BI236" s="39">
        <v>91.666666666666671</v>
      </c>
      <c r="BJ236" s="43">
        <v>100</v>
      </c>
      <c r="BK236" s="10"/>
      <c r="BL236" s="11"/>
      <c r="BM236" s="74">
        <f t="shared" si="4660"/>
        <v>0</v>
      </c>
      <c r="BN236" s="74">
        <f t="shared" si="4660"/>
        <v>0</v>
      </c>
      <c r="BO236" s="11"/>
      <c r="BP236" s="12" t="e">
        <f t="shared" si="4611"/>
        <v>#DIV/0!</v>
      </c>
      <c r="BQ236" s="11"/>
      <c r="BR236" s="12" t="e">
        <f t="shared" si="4612"/>
        <v>#DIV/0!</v>
      </c>
      <c r="BS236" s="13"/>
      <c r="BT236" s="11"/>
      <c r="BU236" s="39"/>
      <c r="BV236" s="43"/>
      <c r="BW236" s="10"/>
      <c r="BX236" s="11"/>
      <c r="BY236" s="74">
        <f t="shared" si="4661"/>
        <v>0</v>
      </c>
      <c r="BZ236" s="74">
        <f t="shared" si="4661"/>
        <v>0</v>
      </c>
      <c r="CA236" s="11"/>
      <c r="CB236" s="12" t="e">
        <f t="shared" si="4614"/>
        <v>#DIV/0!</v>
      </c>
      <c r="CC236" s="11"/>
      <c r="CD236" s="12" t="e">
        <f t="shared" si="4615"/>
        <v>#DIV/0!</v>
      </c>
      <c r="CE236" s="13"/>
      <c r="CF236" s="11"/>
      <c r="CG236" s="39"/>
      <c r="CH236" s="43"/>
      <c r="CI236" s="10"/>
      <c r="CJ236" s="11"/>
      <c r="CK236" s="74">
        <f t="shared" si="4662"/>
        <v>0</v>
      </c>
      <c r="CL236" s="74">
        <f t="shared" si="4662"/>
        <v>0</v>
      </c>
      <c r="CM236" s="11"/>
      <c r="CN236" s="12" t="e">
        <f t="shared" si="4617"/>
        <v>#DIV/0!</v>
      </c>
      <c r="CO236" s="11"/>
      <c r="CP236" s="12" t="e">
        <f t="shared" si="4618"/>
        <v>#DIV/0!</v>
      </c>
      <c r="CQ236" s="13"/>
      <c r="CR236" s="11"/>
      <c r="CS236" s="39"/>
      <c r="CT236" s="43"/>
      <c r="CU236" s="10"/>
      <c r="CV236" s="11"/>
      <c r="CW236" s="74">
        <f t="shared" si="4663"/>
        <v>0</v>
      </c>
      <c r="CX236" s="74">
        <f t="shared" si="4663"/>
        <v>0</v>
      </c>
      <c r="CY236" s="11"/>
      <c r="CZ236" s="12" t="e">
        <f t="shared" si="4620"/>
        <v>#DIV/0!</v>
      </c>
      <c r="DA236" s="11"/>
      <c r="DB236" s="12" t="e">
        <f t="shared" si="4621"/>
        <v>#DIV/0!</v>
      </c>
      <c r="DC236" s="13"/>
      <c r="DD236" s="11"/>
      <c r="DE236" s="39"/>
      <c r="DF236" s="43"/>
      <c r="DG236" s="10"/>
      <c r="DH236" s="11"/>
      <c r="DI236" s="74">
        <f t="shared" si="4664"/>
        <v>0</v>
      </c>
      <c r="DJ236" s="74">
        <f t="shared" si="4664"/>
        <v>0</v>
      </c>
      <c r="DK236" s="11"/>
      <c r="DL236" s="12" t="e">
        <f t="shared" si="4623"/>
        <v>#DIV/0!</v>
      </c>
      <c r="DM236" s="11"/>
      <c r="DN236" s="12" t="e">
        <f t="shared" si="4624"/>
        <v>#DIV/0!</v>
      </c>
      <c r="DO236" s="13"/>
      <c r="DP236" s="11"/>
      <c r="DQ236" s="39"/>
      <c r="DR236" s="43"/>
      <c r="DS236" s="10"/>
      <c r="DT236" s="11"/>
      <c r="DU236" s="74">
        <f t="shared" si="4665"/>
        <v>0</v>
      </c>
      <c r="DV236" s="74">
        <f t="shared" si="4665"/>
        <v>0</v>
      </c>
      <c r="DW236" s="11"/>
      <c r="DX236" s="12" t="e">
        <f t="shared" si="4626"/>
        <v>#DIV/0!</v>
      </c>
      <c r="DY236" s="11"/>
      <c r="DZ236" s="12" t="e">
        <f t="shared" si="4627"/>
        <v>#DIV/0!</v>
      </c>
      <c r="EA236" s="13"/>
      <c r="EB236" s="11"/>
      <c r="EC236" s="39"/>
      <c r="ED236" s="43"/>
      <c r="EE236" s="10"/>
      <c r="EF236" s="11"/>
      <c r="EG236" s="74">
        <f t="shared" si="4666"/>
        <v>0</v>
      </c>
      <c r="EH236" s="74">
        <f t="shared" si="4666"/>
        <v>0</v>
      </c>
      <c r="EI236" s="11"/>
      <c r="EJ236" s="12" t="e">
        <f t="shared" si="4629"/>
        <v>#DIV/0!</v>
      </c>
      <c r="EK236" s="11"/>
      <c r="EL236" s="12" t="e">
        <f t="shared" si="4630"/>
        <v>#DIV/0!</v>
      </c>
      <c r="EM236" s="13"/>
      <c r="EN236" s="11"/>
      <c r="EO236" s="39"/>
      <c r="EP236" s="43"/>
      <c r="EQ236" s="10"/>
      <c r="ER236" s="11"/>
      <c r="ES236" s="74">
        <f t="shared" si="4667"/>
        <v>0</v>
      </c>
      <c r="ET236" s="74">
        <f t="shared" si="4667"/>
        <v>0</v>
      </c>
      <c r="EU236" s="11"/>
      <c r="EV236" s="12" t="e">
        <f t="shared" si="4632"/>
        <v>#DIV/0!</v>
      </c>
      <c r="EW236" s="11"/>
      <c r="EX236" s="12" t="e">
        <f t="shared" si="4633"/>
        <v>#DIV/0!</v>
      </c>
      <c r="EY236" s="13"/>
      <c r="EZ236" s="11"/>
      <c r="FA236" s="39"/>
      <c r="FB236" s="43"/>
      <c r="FC236" s="10"/>
      <c r="FD236" s="11"/>
      <c r="FE236" s="74">
        <f t="shared" si="4668"/>
        <v>0</v>
      </c>
      <c r="FF236" s="74">
        <f t="shared" si="4668"/>
        <v>0</v>
      </c>
      <c r="FG236" s="11"/>
      <c r="FH236" s="12" t="e">
        <f t="shared" si="4635"/>
        <v>#DIV/0!</v>
      </c>
      <c r="FI236" s="11"/>
      <c r="FJ236" s="12" t="e">
        <f t="shared" si="4636"/>
        <v>#DIV/0!</v>
      </c>
      <c r="FK236" s="13"/>
      <c r="FL236" s="11"/>
      <c r="FM236" s="39"/>
      <c r="FN236" s="43"/>
      <c r="FO236" s="10"/>
      <c r="FP236" s="11"/>
      <c r="FQ236" s="74">
        <f t="shared" si="4669"/>
        <v>0</v>
      </c>
      <c r="FR236" s="74">
        <f t="shared" si="4669"/>
        <v>0</v>
      </c>
      <c r="FS236" s="11"/>
      <c r="FT236" s="12" t="e">
        <f t="shared" si="4638"/>
        <v>#DIV/0!</v>
      </c>
      <c r="FU236" s="11"/>
      <c r="FV236" s="12" t="e">
        <f t="shared" si="4639"/>
        <v>#DIV/0!</v>
      </c>
      <c r="FW236" s="13"/>
      <c r="FX236" s="11"/>
      <c r="FY236" s="39"/>
      <c r="FZ236" s="43"/>
      <c r="GA236" s="10"/>
      <c r="GB236" s="11"/>
      <c r="GC236" s="74">
        <f t="shared" si="4670"/>
        <v>0</v>
      </c>
      <c r="GD236" s="74">
        <f t="shared" si="4670"/>
        <v>0</v>
      </c>
      <c r="GE236" s="11"/>
      <c r="GF236" s="12" t="e">
        <f t="shared" si="4641"/>
        <v>#DIV/0!</v>
      </c>
      <c r="GG236" s="11"/>
      <c r="GH236" s="12" t="e">
        <f t="shared" si="4642"/>
        <v>#DIV/0!</v>
      </c>
      <c r="GI236" s="13"/>
      <c r="GJ236" s="11"/>
      <c r="GK236" s="39"/>
      <c r="GL236" s="43"/>
      <c r="GM236" s="10"/>
      <c r="GN236" s="11"/>
      <c r="GO236" s="74">
        <f t="shared" si="4671"/>
        <v>0</v>
      </c>
      <c r="GP236" s="74">
        <f t="shared" si="4671"/>
        <v>0</v>
      </c>
      <c r="GQ236" s="11"/>
      <c r="GR236" s="12" t="e">
        <f t="shared" si="4644"/>
        <v>#DIV/0!</v>
      </c>
      <c r="GS236" s="11"/>
      <c r="GT236" s="12" t="e">
        <f t="shared" si="4645"/>
        <v>#DIV/0!</v>
      </c>
      <c r="GU236" s="13"/>
      <c r="GV236" s="11"/>
      <c r="GW236" s="39"/>
      <c r="GX236" s="43"/>
      <c r="GY236" s="10"/>
      <c r="GZ236" s="11"/>
      <c r="HA236" s="74">
        <f t="shared" si="4672"/>
        <v>0</v>
      </c>
      <c r="HB236" s="74">
        <f t="shared" si="4672"/>
        <v>0</v>
      </c>
      <c r="HC236" s="11"/>
      <c r="HD236" s="12" t="e">
        <f t="shared" si="4647"/>
        <v>#DIV/0!</v>
      </c>
      <c r="HE236" s="11"/>
      <c r="HF236" s="12" t="e">
        <f t="shared" si="4648"/>
        <v>#DIV/0!</v>
      </c>
      <c r="HG236" s="13"/>
      <c r="HH236" s="11"/>
      <c r="HI236" s="39"/>
      <c r="HJ236" s="43"/>
      <c r="HK236" s="10">
        <f t="shared" si="4649"/>
        <v>1</v>
      </c>
      <c r="HL236" s="11">
        <f t="shared" si="4649"/>
        <v>0</v>
      </c>
      <c r="HM236" s="11">
        <f t="shared" si="4649"/>
        <v>3091</v>
      </c>
      <c r="HN236" s="11">
        <f t="shared" si="4649"/>
        <v>236</v>
      </c>
      <c r="HO236" s="11">
        <f t="shared" si="4650"/>
        <v>1039</v>
      </c>
      <c r="HP236" s="215">
        <f t="shared" si="4674"/>
        <v>0.3361371724361048</v>
      </c>
      <c r="HQ236" s="15">
        <f t="shared" si="4652"/>
        <v>85</v>
      </c>
      <c r="HR236" s="12">
        <f t="shared" si="4673"/>
        <v>8.180943214629452E-2</v>
      </c>
      <c r="HS236" s="16">
        <v>72.099999999999994</v>
      </c>
      <c r="HT236" s="17">
        <v>903</v>
      </c>
      <c r="HU236" s="16">
        <f t="shared" si="4653"/>
        <v>86.910490856592887</v>
      </c>
      <c r="HV236" s="23">
        <v>89.808917197452232</v>
      </c>
      <c r="HW236" s="22">
        <v>75.925925925925924</v>
      </c>
    </row>
    <row r="237" spans="1:231" ht="19.5" thickBot="1" x14ac:dyDescent="0.3">
      <c r="A237" s="226"/>
      <c r="B237" s="42"/>
      <c r="C237" s="26">
        <f>SUM(C230:C236)</f>
        <v>2</v>
      </c>
      <c r="D237" s="27">
        <f>SUM(D230:D236)</f>
        <v>0</v>
      </c>
      <c r="E237" s="27"/>
      <c r="F237" s="27"/>
      <c r="G237" s="27">
        <f>SUM(G230:G236)</f>
        <v>1710</v>
      </c>
      <c r="H237" s="28">
        <f>((G237+I237)/7)/E236</f>
        <v>0.35364238410596027</v>
      </c>
      <c r="I237" s="27">
        <f>SUM(I230:I236)</f>
        <v>159</v>
      </c>
      <c r="J237" s="28">
        <f>(I237/(I237+G237))</f>
        <v>8.5072231139646876E-2</v>
      </c>
      <c r="K237" s="27"/>
      <c r="L237" s="27"/>
      <c r="M237" s="29">
        <f>M235/M234*100-100</f>
        <v>14.979809821544876</v>
      </c>
      <c r="N237" s="72">
        <f>N235/N234*100-100</f>
        <v>1.8322878837900163</v>
      </c>
      <c r="O237" s="26">
        <f t="shared" ref="O237:P237" si="4675">SUM(O230:O236)</f>
        <v>2</v>
      </c>
      <c r="P237" s="27">
        <f t="shared" si="4675"/>
        <v>0</v>
      </c>
      <c r="Q237" s="27"/>
      <c r="R237" s="27"/>
      <c r="S237" s="27">
        <f t="shared" ref="S237" si="4676">SUM(S230:S236)</f>
        <v>1590</v>
      </c>
      <c r="T237" s="28">
        <f t="shared" ref="T237" si="4677">((S237+U237)/7)/Q236</f>
        <v>0.32011967090501126</v>
      </c>
      <c r="U237" s="27">
        <f t="shared" ref="U237" si="4678">SUM(U230:U236)</f>
        <v>122</v>
      </c>
      <c r="V237" s="28">
        <f t="shared" ref="V237" si="4679">(U237/(U237+S237))</f>
        <v>7.1261682242990648E-2</v>
      </c>
      <c r="W237" s="27"/>
      <c r="X237" s="27"/>
      <c r="Y237" s="29">
        <f t="shared" ref="Y237:Z237" si="4680">Y235/Y234*100-100</f>
        <v>14.328513742347269</v>
      </c>
      <c r="Z237" s="72">
        <f t="shared" si="4680"/>
        <v>4.5958512160229077</v>
      </c>
      <c r="AA237" s="26">
        <f t="shared" ref="AA237:AB237" si="4681">SUM(AA230:AA236)</f>
        <v>6</v>
      </c>
      <c r="AB237" s="27">
        <f t="shared" si="4681"/>
        <v>1</v>
      </c>
      <c r="AC237" s="27"/>
      <c r="AD237" s="27"/>
      <c r="AE237" s="27">
        <f t="shared" ref="AE237" si="4682">SUM(AE230:AE236)</f>
        <v>93</v>
      </c>
      <c r="AF237" s="28">
        <f t="shared" ref="AF237" si="4683">((AE237+AG237)/7)/AC236</f>
        <v>0.24193548387096775</v>
      </c>
      <c r="AG237" s="27">
        <f t="shared" ref="AG237" si="4684">SUM(AG230:AG236)</f>
        <v>12</v>
      </c>
      <c r="AH237" s="28">
        <f t="shared" ref="AH237" si="4685">(AG237/(AG237+AE237))</f>
        <v>0.11428571428571428</v>
      </c>
      <c r="AI237" s="27"/>
      <c r="AJ237" s="27"/>
      <c r="AK237" s="29">
        <f t="shared" ref="AK237:AL237" si="4686">AK235/AK234*100-100</f>
        <v>22.443662889149408</v>
      </c>
      <c r="AL237" s="72">
        <f t="shared" si="4686"/>
        <v>-5.6509298998569335</v>
      </c>
      <c r="AM237" s="26">
        <f t="shared" ref="AM237:AN237" si="4687">SUM(AM230:AM236)</f>
        <v>1</v>
      </c>
      <c r="AN237" s="27">
        <f t="shared" si="4687"/>
        <v>0</v>
      </c>
      <c r="AO237" s="27"/>
      <c r="AP237" s="27"/>
      <c r="AQ237" s="27">
        <f t="shared" ref="AQ237" si="4688">SUM(AQ230:AQ236)</f>
        <v>1617</v>
      </c>
      <c r="AR237" s="28">
        <f t="shared" ref="AR237" si="4689">((AQ237+AS237)/7)/AO236</f>
        <v>0.33956916099773243</v>
      </c>
      <c r="AS237" s="27">
        <f t="shared" ref="AS237" si="4690">SUM(AS230:AS236)</f>
        <v>180</v>
      </c>
      <c r="AT237" s="28">
        <f t="shared" ref="AT237" si="4691">(AS237/(AS237+AQ237))</f>
        <v>0.1001669449081803</v>
      </c>
      <c r="AU237" s="27"/>
      <c r="AV237" s="27"/>
      <c r="AW237" s="29">
        <f t="shared" ref="AW237:AX237" si="4692">AW235/AW234*100-100</f>
        <v>15.744431418522865</v>
      </c>
      <c r="AX237" s="72">
        <f t="shared" si="4692"/>
        <v>8.6497193793330922</v>
      </c>
      <c r="AY237" s="26">
        <f t="shared" ref="AY237:AZ237" si="4693">SUM(AY230:AY236)</f>
        <v>1</v>
      </c>
      <c r="AZ237" s="27">
        <f t="shared" si="4693"/>
        <v>0</v>
      </c>
      <c r="BA237" s="27"/>
      <c r="BB237" s="27"/>
      <c r="BC237" s="27">
        <f t="shared" ref="BC237" si="4694">SUM(BC230:BC236)</f>
        <v>1542</v>
      </c>
      <c r="BD237" s="28">
        <f t="shared" ref="BD237" si="4695">((BC237+BE237)/7)/BA236</f>
        <v>0.33099658961727929</v>
      </c>
      <c r="BE237" s="27">
        <f t="shared" ref="BE237" si="4696">SUM(BE230:BE236)</f>
        <v>205</v>
      </c>
      <c r="BF237" s="28">
        <f t="shared" ref="BF237" si="4697">(BE237/(BE237+BC237))</f>
        <v>0.11734401831711505</v>
      </c>
      <c r="BG237" s="27"/>
      <c r="BH237" s="27"/>
      <c r="BI237" s="29">
        <f t="shared" ref="BI237:BJ237" si="4698">BI235/BI234*100-100</f>
        <v>18.138595805653239</v>
      </c>
      <c r="BJ237" s="72">
        <f t="shared" si="4698"/>
        <v>14.724331462528866</v>
      </c>
      <c r="BK237" s="26">
        <f t="shared" ref="BK237:BL237" si="4699">SUM(BK230:BK236)</f>
        <v>0</v>
      </c>
      <c r="BL237" s="27">
        <f t="shared" si="4699"/>
        <v>0</v>
      </c>
      <c r="BM237" s="27"/>
      <c r="BN237" s="27"/>
      <c r="BO237" s="27">
        <f t="shared" ref="BO237" si="4700">SUM(BO230:BO236)</f>
        <v>0</v>
      </c>
      <c r="BP237" s="28" t="e">
        <f t="shared" ref="BP237" si="4701">((BO237+BQ237)/7)/BM236</f>
        <v>#DIV/0!</v>
      </c>
      <c r="BQ237" s="27">
        <f t="shared" ref="BQ237" si="4702">SUM(BQ230:BQ236)</f>
        <v>0</v>
      </c>
      <c r="BR237" s="28" t="e">
        <f t="shared" ref="BR237" si="4703">(BQ237/(BQ237+BO237))</f>
        <v>#DIV/0!</v>
      </c>
      <c r="BS237" s="27"/>
      <c r="BT237" s="27"/>
      <c r="BU237" s="29" t="e">
        <f t="shared" ref="BU237:BV237" si="4704">BU235/BU234*100-100</f>
        <v>#DIV/0!</v>
      </c>
      <c r="BV237" s="72" t="e">
        <f t="shared" si="4704"/>
        <v>#DIV/0!</v>
      </c>
      <c r="BW237" s="26">
        <f t="shared" ref="BW237:BX237" si="4705">SUM(BW230:BW236)</f>
        <v>0</v>
      </c>
      <c r="BX237" s="27">
        <f t="shared" si="4705"/>
        <v>0</v>
      </c>
      <c r="BY237" s="27"/>
      <c r="BZ237" s="27"/>
      <c r="CA237" s="27">
        <f t="shared" ref="CA237" si="4706">SUM(CA230:CA236)</f>
        <v>0</v>
      </c>
      <c r="CB237" s="28" t="e">
        <f t="shared" ref="CB237" si="4707">((CA237+CC237)/7)/BY236</f>
        <v>#DIV/0!</v>
      </c>
      <c r="CC237" s="27">
        <f t="shared" ref="CC237" si="4708">SUM(CC230:CC236)</f>
        <v>0</v>
      </c>
      <c r="CD237" s="28" t="e">
        <f t="shared" ref="CD237" si="4709">(CC237/(CC237+CA237))</f>
        <v>#DIV/0!</v>
      </c>
      <c r="CE237" s="27"/>
      <c r="CF237" s="27"/>
      <c r="CG237" s="29" t="e">
        <f t="shared" ref="CG237:CH237" si="4710">CG235/CG234*100-100</f>
        <v>#DIV/0!</v>
      </c>
      <c r="CH237" s="72" t="e">
        <f t="shared" si="4710"/>
        <v>#DIV/0!</v>
      </c>
      <c r="CI237" s="26">
        <f t="shared" ref="CI237:CJ237" si="4711">SUM(CI230:CI236)</f>
        <v>0</v>
      </c>
      <c r="CJ237" s="27">
        <f t="shared" si="4711"/>
        <v>0</v>
      </c>
      <c r="CK237" s="27"/>
      <c r="CL237" s="27"/>
      <c r="CM237" s="27">
        <f t="shared" ref="CM237" si="4712">SUM(CM230:CM236)</f>
        <v>0</v>
      </c>
      <c r="CN237" s="28" t="e">
        <f t="shared" ref="CN237" si="4713">((CM237+CO237)/7)/CK236</f>
        <v>#DIV/0!</v>
      </c>
      <c r="CO237" s="27">
        <f t="shared" ref="CO237" si="4714">SUM(CO230:CO236)</f>
        <v>0</v>
      </c>
      <c r="CP237" s="28" t="e">
        <f t="shared" ref="CP237" si="4715">(CO237/(CO237+CM237))</f>
        <v>#DIV/0!</v>
      </c>
      <c r="CQ237" s="27"/>
      <c r="CR237" s="27"/>
      <c r="CS237" s="29" t="e">
        <f t="shared" ref="CS237:CT237" si="4716">CS235/CS234*100-100</f>
        <v>#DIV/0!</v>
      </c>
      <c r="CT237" s="72" t="e">
        <f t="shared" si="4716"/>
        <v>#DIV/0!</v>
      </c>
      <c r="CU237" s="26">
        <f t="shared" ref="CU237:CV237" si="4717">SUM(CU230:CU236)</f>
        <v>0</v>
      </c>
      <c r="CV237" s="27">
        <f t="shared" si="4717"/>
        <v>0</v>
      </c>
      <c r="CW237" s="27"/>
      <c r="CX237" s="27"/>
      <c r="CY237" s="27">
        <f t="shared" ref="CY237" si="4718">SUM(CY230:CY236)</f>
        <v>0</v>
      </c>
      <c r="CZ237" s="28" t="e">
        <f t="shared" ref="CZ237" si="4719">((CY237+DA237)/7)/CW236</f>
        <v>#DIV/0!</v>
      </c>
      <c r="DA237" s="27">
        <f t="shared" ref="DA237" si="4720">SUM(DA230:DA236)</f>
        <v>0</v>
      </c>
      <c r="DB237" s="28" t="e">
        <f t="shared" ref="DB237" si="4721">(DA237/(DA237+CY237))</f>
        <v>#DIV/0!</v>
      </c>
      <c r="DC237" s="27"/>
      <c r="DD237" s="27"/>
      <c r="DE237" s="29" t="e">
        <f t="shared" ref="DE237:DF237" si="4722">DE235/DE234*100-100</f>
        <v>#DIV/0!</v>
      </c>
      <c r="DF237" s="72" t="e">
        <f t="shared" si="4722"/>
        <v>#DIV/0!</v>
      </c>
      <c r="DG237" s="26">
        <f t="shared" ref="DG237:DH237" si="4723">SUM(DG230:DG236)</f>
        <v>0</v>
      </c>
      <c r="DH237" s="27">
        <f t="shared" si="4723"/>
        <v>0</v>
      </c>
      <c r="DI237" s="27"/>
      <c r="DJ237" s="27"/>
      <c r="DK237" s="27">
        <f t="shared" ref="DK237" si="4724">SUM(DK230:DK236)</f>
        <v>0</v>
      </c>
      <c r="DL237" s="28" t="e">
        <f t="shared" ref="DL237" si="4725">((DK237+DM237)/7)/DI236</f>
        <v>#DIV/0!</v>
      </c>
      <c r="DM237" s="27">
        <f t="shared" ref="DM237" si="4726">SUM(DM230:DM236)</f>
        <v>0</v>
      </c>
      <c r="DN237" s="28" t="e">
        <f t="shared" ref="DN237" si="4727">(DM237/(DM237+DK237))</f>
        <v>#DIV/0!</v>
      </c>
      <c r="DO237" s="27"/>
      <c r="DP237" s="27"/>
      <c r="DQ237" s="29" t="e">
        <f t="shared" ref="DQ237:DR237" si="4728">DQ235/DQ234*100-100</f>
        <v>#DIV/0!</v>
      </c>
      <c r="DR237" s="72" t="e">
        <f t="shared" si="4728"/>
        <v>#DIV/0!</v>
      </c>
      <c r="DS237" s="26">
        <f t="shared" ref="DS237:DT237" si="4729">SUM(DS230:DS236)</f>
        <v>0</v>
      </c>
      <c r="DT237" s="27">
        <f t="shared" si="4729"/>
        <v>0</v>
      </c>
      <c r="DU237" s="27"/>
      <c r="DV237" s="27"/>
      <c r="DW237" s="27">
        <f t="shared" ref="DW237" si="4730">SUM(DW230:DW236)</f>
        <v>0</v>
      </c>
      <c r="DX237" s="28" t="e">
        <f t="shared" ref="DX237" si="4731">((DW237+DY237)/7)/DU236</f>
        <v>#DIV/0!</v>
      </c>
      <c r="DY237" s="27">
        <f t="shared" ref="DY237" si="4732">SUM(DY230:DY236)</f>
        <v>0</v>
      </c>
      <c r="DZ237" s="28" t="e">
        <f t="shared" ref="DZ237" si="4733">(DY237/(DY237+DW237))</f>
        <v>#DIV/0!</v>
      </c>
      <c r="EA237" s="27"/>
      <c r="EB237" s="27"/>
      <c r="EC237" s="29" t="e">
        <f t="shared" ref="EC237:ED237" si="4734">EC235/EC234*100-100</f>
        <v>#DIV/0!</v>
      </c>
      <c r="ED237" s="72" t="e">
        <f t="shared" si="4734"/>
        <v>#DIV/0!</v>
      </c>
      <c r="EE237" s="26">
        <f t="shared" ref="EE237:EF237" si="4735">SUM(EE230:EE236)</f>
        <v>0</v>
      </c>
      <c r="EF237" s="27">
        <f t="shared" si="4735"/>
        <v>0</v>
      </c>
      <c r="EG237" s="27"/>
      <c r="EH237" s="27"/>
      <c r="EI237" s="27">
        <f t="shared" ref="EI237" si="4736">SUM(EI230:EI236)</f>
        <v>0</v>
      </c>
      <c r="EJ237" s="28" t="e">
        <f t="shared" ref="EJ237" si="4737">((EI237+EK237)/7)/EG236</f>
        <v>#DIV/0!</v>
      </c>
      <c r="EK237" s="27">
        <f t="shared" ref="EK237" si="4738">SUM(EK230:EK236)</f>
        <v>0</v>
      </c>
      <c r="EL237" s="28" t="e">
        <f t="shared" ref="EL237" si="4739">(EK237/(EK237+EI237))</f>
        <v>#DIV/0!</v>
      </c>
      <c r="EM237" s="27"/>
      <c r="EN237" s="27"/>
      <c r="EO237" s="29" t="e">
        <f t="shared" ref="EO237:EP237" si="4740">EO235/EO234*100-100</f>
        <v>#DIV/0!</v>
      </c>
      <c r="EP237" s="72" t="e">
        <f t="shared" si="4740"/>
        <v>#DIV/0!</v>
      </c>
      <c r="EQ237" s="26">
        <f t="shared" ref="EQ237:ER237" si="4741">SUM(EQ230:EQ236)</f>
        <v>0</v>
      </c>
      <c r="ER237" s="27">
        <f t="shared" si="4741"/>
        <v>0</v>
      </c>
      <c r="ES237" s="27"/>
      <c r="ET237" s="27"/>
      <c r="EU237" s="27">
        <f t="shared" ref="EU237" si="4742">SUM(EU230:EU236)</f>
        <v>0</v>
      </c>
      <c r="EV237" s="28" t="e">
        <f t="shared" ref="EV237" si="4743">((EU237+EW237)/7)/ES236</f>
        <v>#DIV/0!</v>
      </c>
      <c r="EW237" s="27">
        <f t="shared" ref="EW237" si="4744">SUM(EW230:EW236)</f>
        <v>0</v>
      </c>
      <c r="EX237" s="28" t="e">
        <f t="shared" ref="EX237" si="4745">(EW237/(EW237+EU237))</f>
        <v>#DIV/0!</v>
      </c>
      <c r="EY237" s="27"/>
      <c r="EZ237" s="27"/>
      <c r="FA237" s="29" t="e">
        <f t="shared" ref="FA237:FB237" si="4746">FA235/FA234*100-100</f>
        <v>#DIV/0!</v>
      </c>
      <c r="FB237" s="72" t="e">
        <f t="shared" si="4746"/>
        <v>#DIV/0!</v>
      </c>
      <c r="FC237" s="26">
        <f t="shared" ref="FC237:FD237" si="4747">SUM(FC230:FC236)</f>
        <v>0</v>
      </c>
      <c r="FD237" s="27">
        <f t="shared" si="4747"/>
        <v>0</v>
      </c>
      <c r="FE237" s="27"/>
      <c r="FF237" s="27"/>
      <c r="FG237" s="27">
        <f t="shared" ref="FG237" si="4748">SUM(FG230:FG236)</f>
        <v>0</v>
      </c>
      <c r="FH237" s="28" t="e">
        <f t="shared" ref="FH237" si="4749">((FG237+FI237)/7)/FE236</f>
        <v>#DIV/0!</v>
      </c>
      <c r="FI237" s="27">
        <f t="shared" ref="FI237" si="4750">SUM(FI230:FI236)</f>
        <v>0</v>
      </c>
      <c r="FJ237" s="28" t="e">
        <f t="shared" ref="FJ237" si="4751">(FI237/(FI237+FG237))</f>
        <v>#DIV/0!</v>
      </c>
      <c r="FK237" s="27"/>
      <c r="FL237" s="27"/>
      <c r="FM237" s="29" t="e">
        <f t="shared" ref="FM237:FN237" si="4752">FM235/FM234*100-100</f>
        <v>#DIV/0!</v>
      </c>
      <c r="FN237" s="72" t="e">
        <f t="shared" si="4752"/>
        <v>#DIV/0!</v>
      </c>
      <c r="FO237" s="26">
        <f t="shared" ref="FO237:FP237" si="4753">SUM(FO230:FO236)</f>
        <v>0</v>
      </c>
      <c r="FP237" s="27">
        <f t="shared" si="4753"/>
        <v>0</v>
      </c>
      <c r="FQ237" s="27"/>
      <c r="FR237" s="27"/>
      <c r="FS237" s="27">
        <f t="shared" ref="FS237" si="4754">SUM(FS230:FS236)</f>
        <v>0</v>
      </c>
      <c r="FT237" s="28" t="e">
        <f t="shared" ref="FT237" si="4755">((FS237+FU237)/7)/FQ236</f>
        <v>#DIV/0!</v>
      </c>
      <c r="FU237" s="27">
        <f t="shared" ref="FU237" si="4756">SUM(FU230:FU236)</f>
        <v>0</v>
      </c>
      <c r="FV237" s="28" t="e">
        <f t="shared" ref="FV237" si="4757">(FU237/(FU237+FS237))</f>
        <v>#DIV/0!</v>
      </c>
      <c r="FW237" s="27"/>
      <c r="FX237" s="27"/>
      <c r="FY237" s="29" t="e">
        <f t="shared" ref="FY237:FZ237" si="4758">FY235/FY234*100-100</f>
        <v>#DIV/0!</v>
      </c>
      <c r="FZ237" s="72" t="e">
        <f t="shared" si="4758"/>
        <v>#DIV/0!</v>
      </c>
      <c r="GA237" s="26">
        <f t="shared" ref="GA237:GB237" si="4759">SUM(GA230:GA236)</f>
        <v>0</v>
      </c>
      <c r="GB237" s="27">
        <f t="shared" si="4759"/>
        <v>0</v>
      </c>
      <c r="GC237" s="27"/>
      <c r="GD237" s="27"/>
      <c r="GE237" s="27">
        <f t="shared" ref="GE237" si="4760">SUM(GE230:GE236)</f>
        <v>0</v>
      </c>
      <c r="GF237" s="28" t="e">
        <f t="shared" ref="GF237" si="4761">((GE237+GG237)/7)/GC236</f>
        <v>#DIV/0!</v>
      </c>
      <c r="GG237" s="27">
        <f t="shared" ref="GG237" si="4762">SUM(GG230:GG236)</f>
        <v>0</v>
      </c>
      <c r="GH237" s="28" t="e">
        <f t="shared" ref="GH237" si="4763">(GG237/(GG237+GE237))</f>
        <v>#DIV/0!</v>
      </c>
      <c r="GI237" s="27"/>
      <c r="GJ237" s="27"/>
      <c r="GK237" s="29" t="e">
        <f t="shared" ref="GK237:GL237" si="4764">GK235/GK234*100-100</f>
        <v>#DIV/0!</v>
      </c>
      <c r="GL237" s="72" t="e">
        <f t="shared" si="4764"/>
        <v>#DIV/0!</v>
      </c>
      <c r="GM237" s="26">
        <f t="shared" ref="GM237:GN237" si="4765">SUM(GM230:GM236)</f>
        <v>0</v>
      </c>
      <c r="GN237" s="27">
        <f t="shared" si="4765"/>
        <v>0</v>
      </c>
      <c r="GO237" s="27"/>
      <c r="GP237" s="27"/>
      <c r="GQ237" s="27">
        <f t="shared" ref="GQ237" si="4766">SUM(GQ230:GQ236)</f>
        <v>0</v>
      </c>
      <c r="GR237" s="28" t="e">
        <f t="shared" ref="GR237" si="4767">((GQ237+GS237)/7)/GO236</f>
        <v>#DIV/0!</v>
      </c>
      <c r="GS237" s="27">
        <f t="shared" ref="GS237" si="4768">SUM(GS230:GS236)</f>
        <v>0</v>
      </c>
      <c r="GT237" s="28" t="e">
        <f t="shared" ref="GT237" si="4769">(GS237/(GS237+GQ237))</f>
        <v>#DIV/0!</v>
      </c>
      <c r="GU237" s="27"/>
      <c r="GV237" s="27"/>
      <c r="GW237" s="29" t="e">
        <f t="shared" ref="GW237:GX237" si="4770">GW235/GW234*100-100</f>
        <v>#DIV/0!</v>
      </c>
      <c r="GX237" s="72" t="e">
        <f t="shared" si="4770"/>
        <v>#DIV/0!</v>
      </c>
      <c r="GY237" s="26">
        <f t="shared" ref="GY237:GZ237" si="4771">SUM(GY230:GY236)</f>
        <v>0</v>
      </c>
      <c r="GZ237" s="27">
        <f t="shared" si="4771"/>
        <v>0</v>
      </c>
      <c r="HA237" s="27"/>
      <c r="HB237" s="27"/>
      <c r="HC237" s="27">
        <f t="shared" ref="HC237" si="4772">SUM(HC230:HC236)</f>
        <v>0</v>
      </c>
      <c r="HD237" s="28" t="e">
        <f t="shared" ref="HD237" si="4773">((HC237+HE237)/7)/HA236</f>
        <v>#DIV/0!</v>
      </c>
      <c r="HE237" s="27">
        <f t="shared" ref="HE237" si="4774">SUM(HE230:HE236)</f>
        <v>0</v>
      </c>
      <c r="HF237" s="28" t="e">
        <f t="shared" ref="HF237" si="4775">(HE237/(HE237+HC237))</f>
        <v>#DIV/0!</v>
      </c>
      <c r="HG237" s="27"/>
      <c r="HH237" s="27"/>
      <c r="HI237" s="29" t="e">
        <f t="shared" ref="HI237:HJ237" si="4776">HI235/HI234*100-100</f>
        <v>#DIV/0!</v>
      </c>
      <c r="HJ237" s="72" t="e">
        <f t="shared" si="4776"/>
        <v>#DIV/0!</v>
      </c>
      <c r="HK237" s="26">
        <f t="shared" si="4649"/>
        <v>12</v>
      </c>
      <c r="HL237" s="27">
        <f t="shared" si="4649"/>
        <v>1</v>
      </c>
      <c r="HM237" s="27">
        <f t="shared" si="4649"/>
        <v>0</v>
      </c>
      <c r="HN237" s="27">
        <f t="shared" si="4649"/>
        <v>0</v>
      </c>
      <c r="HO237" s="27">
        <f t="shared" si="4650"/>
        <v>7230</v>
      </c>
      <c r="HP237" s="216">
        <f>+((HO237)/HM236)/7</f>
        <v>0.33414983592919534</v>
      </c>
      <c r="HQ237" s="62">
        <f t="shared" si="4652"/>
        <v>678</v>
      </c>
      <c r="HR237" s="52">
        <f t="shared" si="4673"/>
        <v>9.3775933609958506E-2</v>
      </c>
      <c r="HS237" s="53">
        <f t="shared" ref="HS237" si="4777">SUM(HS230:HS236)/7</f>
        <v>71.642857142857139</v>
      </c>
      <c r="HT237" s="54">
        <f t="shared" ref="HT237" si="4778">SUM(HT230:HT236)</f>
        <v>6189</v>
      </c>
      <c r="HU237" s="53">
        <f t="shared" ref="HU237" si="4779">AVERAGE(HU230:HU236)</f>
        <v>85.611233047472879</v>
      </c>
      <c r="HV237" s="63">
        <f>HV235/HV234*100-100</f>
        <v>16.177447898387868</v>
      </c>
      <c r="HW237" s="72">
        <f>HW235/HW234*100-100</f>
        <v>6.7755523764107437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4780">HK237/HM227</f>
        <v>3.8672252658717371E-3</v>
      </c>
      <c r="HL238" s="68">
        <f t="shared" si="4780"/>
        <v>4.2194092827004216E-3</v>
      </c>
      <c r="HM238" s="45"/>
      <c r="HN238" s="45"/>
      <c r="HO238" s="45"/>
      <c r="HP238" s="218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225">
        <v>51</v>
      </c>
      <c r="B239" s="73">
        <f t="shared" ref="B239" si="4781">B236+1</f>
        <v>44610</v>
      </c>
      <c r="C239" s="33"/>
      <c r="D239" s="34"/>
      <c r="E239" s="34">
        <f>E236-C239</f>
        <v>755</v>
      </c>
      <c r="F239" s="34">
        <f>F236-D239</f>
        <v>57</v>
      </c>
      <c r="G239" s="34">
        <v>231</v>
      </c>
      <c r="H239" s="35">
        <f t="shared" ref="H239:H245" si="4782">((G239+I239)/E239)</f>
        <v>0.31788079470198677</v>
      </c>
      <c r="I239" s="34">
        <v>9</v>
      </c>
      <c r="J239" s="35">
        <f>I239/(G239+I239)</f>
        <v>3.7499999999999999E-2</v>
      </c>
      <c r="K239" s="36"/>
      <c r="L239" s="34"/>
      <c r="M239" s="34"/>
      <c r="N239" s="37"/>
      <c r="O239" s="33"/>
      <c r="P239" s="34"/>
      <c r="Q239" s="34">
        <f t="shared" ref="Q239:R239" si="4783">Q236-O239</f>
        <v>764</v>
      </c>
      <c r="R239" s="34">
        <f t="shared" si="4783"/>
        <v>59</v>
      </c>
      <c r="S239" s="34">
        <v>240</v>
      </c>
      <c r="T239" s="35">
        <f t="shared" ref="T239:T245" si="4784">((S239+U239)/Q239)</f>
        <v>0.33900523560209422</v>
      </c>
      <c r="U239" s="34">
        <v>19</v>
      </c>
      <c r="V239" s="35">
        <f t="shared" ref="V239:V245" si="4785">U239/(S239+U239)</f>
        <v>7.3359073359073365E-2</v>
      </c>
      <c r="W239" s="36"/>
      <c r="X239" s="34"/>
      <c r="Y239" s="34"/>
      <c r="Z239" s="37"/>
      <c r="AA239" s="33"/>
      <c r="AB239" s="34"/>
      <c r="AC239" s="34">
        <f t="shared" ref="AC239:AD239" si="4786">AC236-AA239</f>
        <v>62</v>
      </c>
      <c r="AD239" s="34">
        <f t="shared" si="4786"/>
        <v>5</v>
      </c>
      <c r="AE239" s="34">
        <v>15</v>
      </c>
      <c r="AF239" s="35">
        <f t="shared" ref="AF239:AF245" si="4787">((AE239+AG239)/AC239)</f>
        <v>0.25806451612903225</v>
      </c>
      <c r="AG239" s="34">
        <v>1</v>
      </c>
      <c r="AH239" s="35">
        <f t="shared" ref="AH239:AH245" si="4788">AG239/(AE239+AG239)</f>
        <v>6.25E-2</v>
      </c>
      <c r="AI239" s="36"/>
      <c r="AJ239" s="34"/>
      <c r="AK239" s="34"/>
      <c r="AL239" s="37"/>
      <c r="AM239" s="33"/>
      <c r="AN239" s="34"/>
      <c r="AO239" s="34">
        <f t="shared" ref="AO239:AP239" si="4789">AO236-AM239</f>
        <v>756</v>
      </c>
      <c r="AP239" s="34">
        <f t="shared" si="4789"/>
        <v>58</v>
      </c>
      <c r="AQ239" s="34">
        <v>230</v>
      </c>
      <c r="AR239" s="35">
        <f t="shared" ref="AR239:AR245" si="4790">((AQ239+AS239)/AO239)</f>
        <v>0.33333333333333331</v>
      </c>
      <c r="AS239" s="34">
        <v>22</v>
      </c>
      <c r="AT239" s="35">
        <f t="shared" ref="AT239:AT245" si="4791">AS239/(AQ239+AS239)</f>
        <v>8.7301587301587297E-2</v>
      </c>
      <c r="AU239" s="36"/>
      <c r="AV239" s="34"/>
      <c r="AW239" s="34"/>
      <c r="AX239" s="37"/>
      <c r="AY239" s="33"/>
      <c r="AZ239" s="34"/>
      <c r="BA239" s="34">
        <f t="shared" ref="BA239:BB239" si="4792">BA236-AY239</f>
        <v>754</v>
      </c>
      <c r="BB239" s="34">
        <f t="shared" si="4792"/>
        <v>57</v>
      </c>
      <c r="BC239" s="34">
        <v>236</v>
      </c>
      <c r="BD239" s="35">
        <f t="shared" ref="BD239:BD245" si="4793">((BC239+BE239)/BA239)</f>
        <v>0.33952254641909813</v>
      </c>
      <c r="BE239" s="34">
        <v>20</v>
      </c>
      <c r="BF239" s="35">
        <f t="shared" ref="BF239:BF245" si="4794">BE239/(BC239+BE239)</f>
        <v>7.8125E-2</v>
      </c>
      <c r="BG239" s="36"/>
      <c r="BH239" s="34"/>
      <c r="BI239" s="34"/>
      <c r="BJ239" s="37"/>
      <c r="BK239" s="33"/>
      <c r="BL239" s="34"/>
      <c r="BM239" s="34">
        <f t="shared" ref="BM239:BN239" si="4795">BM236-BK239</f>
        <v>0</v>
      </c>
      <c r="BN239" s="34">
        <f t="shared" si="4795"/>
        <v>0</v>
      </c>
      <c r="BO239" s="34"/>
      <c r="BP239" s="35" t="e">
        <f t="shared" ref="BP239:BP245" si="4796">((BO239+BQ239)/BM239)</f>
        <v>#DIV/0!</v>
      </c>
      <c r="BQ239" s="34"/>
      <c r="BR239" s="35" t="e">
        <f t="shared" ref="BR239:BR245" si="4797">BQ239/(BO239+BQ239)</f>
        <v>#DIV/0!</v>
      </c>
      <c r="BS239" s="36"/>
      <c r="BT239" s="34"/>
      <c r="BU239" s="34"/>
      <c r="BV239" s="37"/>
      <c r="BW239" s="33"/>
      <c r="BX239" s="34"/>
      <c r="BY239" s="34">
        <f t="shared" ref="BY239:BZ239" si="4798">BY236-BW239</f>
        <v>0</v>
      </c>
      <c r="BZ239" s="34">
        <f t="shared" si="4798"/>
        <v>0</v>
      </c>
      <c r="CA239" s="34"/>
      <c r="CB239" s="35" t="e">
        <f t="shared" ref="CB239:CB245" si="4799">((CA239+CC239)/BY239)</f>
        <v>#DIV/0!</v>
      </c>
      <c r="CC239" s="34"/>
      <c r="CD239" s="35" t="e">
        <f t="shared" ref="CD239:CD245" si="4800">CC239/(CA239+CC239)</f>
        <v>#DIV/0!</v>
      </c>
      <c r="CE239" s="36"/>
      <c r="CF239" s="34"/>
      <c r="CG239" s="34"/>
      <c r="CH239" s="37"/>
      <c r="CI239" s="33"/>
      <c r="CJ239" s="34"/>
      <c r="CK239" s="34">
        <f t="shared" ref="CK239:CL239" si="4801">CK236-CI239</f>
        <v>0</v>
      </c>
      <c r="CL239" s="34">
        <f t="shared" si="4801"/>
        <v>0</v>
      </c>
      <c r="CM239" s="34"/>
      <c r="CN239" s="35" t="e">
        <f t="shared" ref="CN239:CN245" si="4802">((CM239+CO239)/CK239)</f>
        <v>#DIV/0!</v>
      </c>
      <c r="CO239" s="34"/>
      <c r="CP239" s="35" t="e">
        <f t="shared" ref="CP239:CP245" si="4803">CO239/(CM239+CO239)</f>
        <v>#DIV/0!</v>
      </c>
      <c r="CQ239" s="36"/>
      <c r="CR239" s="34"/>
      <c r="CS239" s="34"/>
      <c r="CT239" s="37"/>
      <c r="CU239" s="33"/>
      <c r="CV239" s="34"/>
      <c r="CW239" s="34">
        <f t="shared" ref="CW239:CX239" si="4804">CW236-CU239</f>
        <v>0</v>
      </c>
      <c r="CX239" s="34">
        <f t="shared" si="4804"/>
        <v>0</v>
      </c>
      <c r="CY239" s="34"/>
      <c r="CZ239" s="35" t="e">
        <f t="shared" ref="CZ239:CZ245" si="4805">((CY239+DA239)/CW239)</f>
        <v>#DIV/0!</v>
      </c>
      <c r="DA239" s="34"/>
      <c r="DB239" s="35" t="e">
        <f t="shared" ref="DB239:DB245" si="4806">DA239/(CY239+DA239)</f>
        <v>#DIV/0!</v>
      </c>
      <c r="DC239" s="36"/>
      <c r="DD239" s="34"/>
      <c r="DE239" s="34"/>
      <c r="DF239" s="37"/>
      <c r="DG239" s="33"/>
      <c r="DH239" s="34"/>
      <c r="DI239" s="34">
        <f t="shared" ref="DI239:DJ239" si="4807">DI236-DG239</f>
        <v>0</v>
      </c>
      <c r="DJ239" s="34">
        <f t="shared" si="4807"/>
        <v>0</v>
      </c>
      <c r="DK239" s="34"/>
      <c r="DL239" s="35" t="e">
        <f t="shared" ref="DL239:DL245" si="4808">((DK239+DM239)/DI239)</f>
        <v>#DIV/0!</v>
      </c>
      <c r="DM239" s="34"/>
      <c r="DN239" s="35" t="e">
        <f t="shared" ref="DN239:DN245" si="4809">DM239/(DK239+DM239)</f>
        <v>#DIV/0!</v>
      </c>
      <c r="DO239" s="36"/>
      <c r="DP239" s="34"/>
      <c r="DQ239" s="34"/>
      <c r="DR239" s="37"/>
      <c r="DS239" s="33"/>
      <c r="DT239" s="34"/>
      <c r="DU239" s="34">
        <f t="shared" ref="DU239:DV239" si="4810">DU236-DS239</f>
        <v>0</v>
      </c>
      <c r="DV239" s="34">
        <f t="shared" si="4810"/>
        <v>0</v>
      </c>
      <c r="DW239" s="34"/>
      <c r="DX239" s="35" t="e">
        <f t="shared" ref="DX239:DX245" si="4811">((DW239+DY239)/DU239)</f>
        <v>#DIV/0!</v>
      </c>
      <c r="DY239" s="34"/>
      <c r="DZ239" s="35" t="e">
        <f t="shared" ref="DZ239:DZ245" si="4812">DY239/(DW239+DY239)</f>
        <v>#DIV/0!</v>
      </c>
      <c r="EA239" s="36"/>
      <c r="EB239" s="34"/>
      <c r="EC239" s="34"/>
      <c r="ED239" s="37"/>
      <c r="EE239" s="33"/>
      <c r="EF239" s="34"/>
      <c r="EG239" s="34">
        <f t="shared" ref="EG239:EH239" si="4813">EG236-EE239</f>
        <v>0</v>
      </c>
      <c r="EH239" s="34">
        <f t="shared" si="4813"/>
        <v>0</v>
      </c>
      <c r="EI239" s="34"/>
      <c r="EJ239" s="35" t="e">
        <f t="shared" ref="EJ239:EJ245" si="4814">((EI239+EK239)/EG239)</f>
        <v>#DIV/0!</v>
      </c>
      <c r="EK239" s="34"/>
      <c r="EL239" s="35" t="e">
        <f t="shared" ref="EL239:EL245" si="4815">EK239/(EI239+EK239)</f>
        <v>#DIV/0!</v>
      </c>
      <c r="EM239" s="36"/>
      <c r="EN239" s="34"/>
      <c r="EO239" s="34"/>
      <c r="EP239" s="37"/>
      <c r="EQ239" s="33"/>
      <c r="ER239" s="34"/>
      <c r="ES239" s="34">
        <f t="shared" ref="ES239:ET239" si="4816">ES236-EQ239</f>
        <v>0</v>
      </c>
      <c r="ET239" s="34">
        <f t="shared" si="4816"/>
        <v>0</v>
      </c>
      <c r="EU239" s="34"/>
      <c r="EV239" s="35" t="e">
        <f t="shared" ref="EV239:EV245" si="4817">((EU239+EW239)/ES239)</f>
        <v>#DIV/0!</v>
      </c>
      <c r="EW239" s="34"/>
      <c r="EX239" s="35" t="e">
        <f t="shared" ref="EX239:EX245" si="4818">EW239/(EU239+EW239)</f>
        <v>#DIV/0!</v>
      </c>
      <c r="EY239" s="36"/>
      <c r="EZ239" s="34"/>
      <c r="FA239" s="34"/>
      <c r="FB239" s="37"/>
      <c r="FC239" s="33"/>
      <c r="FD239" s="34"/>
      <c r="FE239" s="34">
        <f t="shared" ref="FE239:FF239" si="4819">FE236-FC239</f>
        <v>0</v>
      </c>
      <c r="FF239" s="34">
        <f t="shared" si="4819"/>
        <v>0</v>
      </c>
      <c r="FG239" s="34"/>
      <c r="FH239" s="35" t="e">
        <f t="shared" ref="FH239:FH245" si="4820">((FG239+FI239)/FE239)</f>
        <v>#DIV/0!</v>
      </c>
      <c r="FI239" s="34"/>
      <c r="FJ239" s="35" t="e">
        <f t="shared" ref="FJ239:FJ245" si="4821">FI239/(FG239+FI239)</f>
        <v>#DIV/0!</v>
      </c>
      <c r="FK239" s="36"/>
      <c r="FL239" s="34"/>
      <c r="FM239" s="34"/>
      <c r="FN239" s="37"/>
      <c r="FO239" s="33"/>
      <c r="FP239" s="34"/>
      <c r="FQ239" s="34">
        <f t="shared" ref="FQ239:FR239" si="4822">FQ236-FO239</f>
        <v>0</v>
      </c>
      <c r="FR239" s="34">
        <f t="shared" si="4822"/>
        <v>0</v>
      </c>
      <c r="FS239" s="34"/>
      <c r="FT239" s="35" t="e">
        <f t="shared" ref="FT239:FT245" si="4823">((FS239+FU239)/FQ239)</f>
        <v>#DIV/0!</v>
      </c>
      <c r="FU239" s="34"/>
      <c r="FV239" s="35" t="e">
        <f t="shared" ref="FV239:FV245" si="4824">FU239/(FS239+FU239)</f>
        <v>#DIV/0!</v>
      </c>
      <c r="FW239" s="36"/>
      <c r="FX239" s="34"/>
      <c r="FY239" s="34"/>
      <c r="FZ239" s="37"/>
      <c r="GA239" s="33"/>
      <c r="GB239" s="34"/>
      <c r="GC239" s="34">
        <f t="shared" ref="GC239:GD239" si="4825">GC236-GA239</f>
        <v>0</v>
      </c>
      <c r="GD239" s="34">
        <f t="shared" si="4825"/>
        <v>0</v>
      </c>
      <c r="GE239" s="34"/>
      <c r="GF239" s="35" t="e">
        <f t="shared" ref="GF239:GF245" si="4826">((GE239+GG239)/GC239)</f>
        <v>#DIV/0!</v>
      </c>
      <c r="GG239" s="34"/>
      <c r="GH239" s="35" t="e">
        <f t="shared" ref="GH239:GH245" si="4827">GG239/(GE239+GG239)</f>
        <v>#DIV/0!</v>
      </c>
      <c r="GI239" s="36"/>
      <c r="GJ239" s="34"/>
      <c r="GK239" s="34"/>
      <c r="GL239" s="37"/>
      <c r="GM239" s="33"/>
      <c r="GN239" s="34"/>
      <c r="GO239" s="34">
        <f t="shared" ref="GO239:GP239" si="4828">GO236-GM239</f>
        <v>0</v>
      </c>
      <c r="GP239" s="34">
        <f t="shared" si="4828"/>
        <v>0</v>
      </c>
      <c r="GQ239" s="34"/>
      <c r="GR239" s="35" t="e">
        <f t="shared" ref="GR239:GR245" si="4829">((GQ239+GS239)/GO239)</f>
        <v>#DIV/0!</v>
      </c>
      <c r="GS239" s="34"/>
      <c r="GT239" s="35" t="e">
        <f t="shared" ref="GT239:GT245" si="4830">GS239/(GQ239+GS239)</f>
        <v>#DIV/0!</v>
      </c>
      <c r="GU239" s="36"/>
      <c r="GV239" s="34"/>
      <c r="GW239" s="34"/>
      <c r="GX239" s="37"/>
      <c r="GY239" s="33"/>
      <c r="GZ239" s="34"/>
      <c r="HA239" s="34">
        <f t="shared" ref="HA239:HB239" si="4831">HA236-GY239</f>
        <v>0</v>
      </c>
      <c r="HB239" s="34">
        <f t="shared" si="4831"/>
        <v>0</v>
      </c>
      <c r="HC239" s="34"/>
      <c r="HD239" s="35" t="e">
        <f t="shared" ref="HD239:HD245" si="4832">((HC239+HE239)/HA239)</f>
        <v>#DIV/0!</v>
      </c>
      <c r="HE239" s="34"/>
      <c r="HF239" s="35" t="e">
        <f t="shared" ref="HF239:HF245" si="4833">HE239/(HC239+HE239)</f>
        <v>#DIV/0!</v>
      </c>
      <c r="HG239" s="36"/>
      <c r="HH239" s="34"/>
      <c r="HI239" s="34"/>
      <c r="HJ239" s="37"/>
      <c r="HK239" s="33">
        <f t="shared" ref="HK239:HK246" si="4834">+C239+O239+AA239+AM239+AY239+BK239+BW239+CI239+CU239+DG239+DS239+EE239+EQ239+FC239+FO239+GA239+GM239+GY239</f>
        <v>0</v>
      </c>
      <c r="HL239" s="34">
        <f t="shared" ref="HL239:HL246" si="4835">+D239+P239+AB239+AN239+AZ239+BL239+BX239+CJ239+CV239+DH239+DT239+EF239+ER239+FD239+FP239+GB239+GN239+GZ239</f>
        <v>0</v>
      </c>
      <c r="HM239" s="34">
        <f t="shared" ref="HM239:HM246" si="4836">+E239+Q239+AC239+AO239+BA239+BM239+BY239+CK239+CW239+DI239+DU239+EG239+ES239+FE239+FQ239+GC239+GO239+HA239</f>
        <v>3091</v>
      </c>
      <c r="HN239" s="34">
        <f t="shared" ref="HN239:HN246" si="4837">+F239+R239+AD239+AP239+BB239+BN239+BZ239+CL239+CX239+DJ239+DV239+EH239+ET239+FF239+FR239+GD239+GP239+HB239</f>
        <v>236</v>
      </c>
      <c r="HO239" s="34">
        <f t="shared" ref="HO239:HO246" si="4838">+G239+S239+AE239+AQ239+BC239+BO239+CA239+CM239+CY239+DK239+DW239+EI239+EU239+FG239+FS239+GE239+GQ239+HC239+I239+U239+AG239+AS239+BE239+BQ239+CC239+CO239+DA239+DM239+DY239+EK239+EW239+FI239+FU239+GG239+GS239+HE239</f>
        <v>1023</v>
      </c>
      <c r="HP239" s="214">
        <f t="shared" ref="HP239:HP240" si="4839">+(HO239)/HM239</f>
        <v>0.33096085409252668</v>
      </c>
      <c r="HQ239" s="48">
        <f t="shared" ref="HQ239:HQ246" si="4840">+I239+U239+AG239+AS239+BE239+BQ239+CC239+CO239+DA239+DM239+DY239+EK239+EW239+FI239+FU239+GG239+GS239+HE239</f>
        <v>71</v>
      </c>
      <c r="HR239" s="35">
        <f>+(HQ239/(HO239))</f>
        <v>6.9403714565004881E-2</v>
      </c>
      <c r="HS239" s="49">
        <v>72.2</v>
      </c>
      <c r="HT239" s="50">
        <v>906</v>
      </c>
      <c r="HU239" s="49">
        <f t="shared" ref="HU239:HU245" si="4841">+HT239/HO239*100</f>
        <v>88.563049853372434</v>
      </c>
      <c r="HV239" s="48"/>
      <c r="HW239" s="37"/>
    </row>
    <row r="240" spans="1:231" ht="18.75" x14ac:dyDescent="0.25">
      <c r="A240" s="226"/>
      <c r="B240" s="41">
        <f t="shared" si="3748"/>
        <v>44611</v>
      </c>
      <c r="C240" s="10">
        <v>1</v>
      </c>
      <c r="D240" s="11"/>
      <c r="E240" s="74">
        <f t="shared" ref="E240:F244" si="4842">E239-C240</f>
        <v>754</v>
      </c>
      <c r="F240" s="74">
        <f t="shared" si="4842"/>
        <v>57</v>
      </c>
      <c r="G240" s="11">
        <v>239</v>
      </c>
      <c r="H240" s="12">
        <f t="shared" si="4782"/>
        <v>0.34217506631299732</v>
      </c>
      <c r="I240" s="11">
        <v>19</v>
      </c>
      <c r="J240" s="12">
        <f t="shared" ref="J240:J245" si="4843">I240/(G240+I240)</f>
        <v>7.3643410852713184E-2</v>
      </c>
      <c r="K240" s="13"/>
      <c r="L240" s="11"/>
      <c r="M240" s="11"/>
      <c r="N240" s="14"/>
      <c r="O240" s="10"/>
      <c r="P240" s="11"/>
      <c r="Q240" s="74">
        <f t="shared" ref="Q240:R245" si="4844">Q239-O240</f>
        <v>764</v>
      </c>
      <c r="R240" s="74">
        <f t="shared" si="4844"/>
        <v>59</v>
      </c>
      <c r="S240" s="11">
        <v>253</v>
      </c>
      <c r="T240" s="12">
        <f t="shared" si="4784"/>
        <v>0.34816753926701571</v>
      </c>
      <c r="U240" s="11">
        <v>13</v>
      </c>
      <c r="V240" s="12">
        <f t="shared" si="4785"/>
        <v>4.8872180451127817E-2</v>
      </c>
      <c r="W240" s="13"/>
      <c r="X240" s="11"/>
      <c r="Y240" s="11"/>
      <c r="Z240" s="14"/>
      <c r="AA240" s="10"/>
      <c r="AB240" s="11"/>
      <c r="AC240" s="74">
        <f t="shared" ref="AC240:AD245" si="4845">AC239-AA240</f>
        <v>62</v>
      </c>
      <c r="AD240" s="74">
        <f t="shared" si="4845"/>
        <v>5</v>
      </c>
      <c r="AE240" s="11">
        <v>8</v>
      </c>
      <c r="AF240" s="12">
        <f t="shared" si="4787"/>
        <v>0.16129032258064516</v>
      </c>
      <c r="AG240" s="11">
        <v>2</v>
      </c>
      <c r="AH240" s="12">
        <f t="shared" si="4788"/>
        <v>0.2</v>
      </c>
      <c r="AI240" s="13"/>
      <c r="AJ240" s="11"/>
      <c r="AK240" s="11"/>
      <c r="AL240" s="14"/>
      <c r="AM240" s="10"/>
      <c r="AN240" s="11"/>
      <c r="AO240" s="74">
        <f t="shared" ref="AO240:AP245" si="4846">AO239-AM240</f>
        <v>756</v>
      </c>
      <c r="AP240" s="74">
        <f t="shared" si="4846"/>
        <v>58</v>
      </c>
      <c r="AQ240" s="11">
        <v>277</v>
      </c>
      <c r="AR240" s="12">
        <f t="shared" si="4790"/>
        <v>0.39947089947089948</v>
      </c>
      <c r="AS240" s="11">
        <v>25</v>
      </c>
      <c r="AT240" s="12">
        <f t="shared" si="4791"/>
        <v>8.2781456953642391E-2</v>
      </c>
      <c r="AU240" s="13"/>
      <c r="AV240" s="11"/>
      <c r="AW240" s="11"/>
      <c r="AX240" s="14"/>
      <c r="AY240" s="10"/>
      <c r="AZ240" s="11"/>
      <c r="BA240" s="74">
        <f t="shared" ref="BA240:BB245" si="4847">BA239-AY240</f>
        <v>754</v>
      </c>
      <c r="BB240" s="74">
        <f t="shared" si="4847"/>
        <v>57</v>
      </c>
      <c r="BC240" s="11">
        <v>238</v>
      </c>
      <c r="BD240" s="12">
        <f t="shared" si="4793"/>
        <v>0.34350132625994695</v>
      </c>
      <c r="BE240" s="11">
        <v>21</v>
      </c>
      <c r="BF240" s="12">
        <f t="shared" si="4794"/>
        <v>8.1081081081081086E-2</v>
      </c>
      <c r="BG240" s="13"/>
      <c r="BH240" s="11"/>
      <c r="BI240" s="11"/>
      <c r="BJ240" s="14"/>
      <c r="BK240" s="10"/>
      <c r="BL240" s="11"/>
      <c r="BM240" s="74">
        <f t="shared" ref="BM240:BN245" si="4848">BM239-BK240</f>
        <v>0</v>
      </c>
      <c r="BN240" s="74">
        <f t="shared" si="4848"/>
        <v>0</v>
      </c>
      <c r="BO240" s="11"/>
      <c r="BP240" s="12" t="e">
        <f t="shared" si="4796"/>
        <v>#DIV/0!</v>
      </c>
      <c r="BQ240" s="11"/>
      <c r="BR240" s="12" t="e">
        <f t="shared" si="4797"/>
        <v>#DIV/0!</v>
      </c>
      <c r="BS240" s="13"/>
      <c r="BT240" s="11"/>
      <c r="BU240" s="11"/>
      <c r="BV240" s="14"/>
      <c r="BW240" s="10"/>
      <c r="BX240" s="11"/>
      <c r="BY240" s="74">
        <f t="shared" ref="BY240:BZ245" si="4849">BY239-BW240</f>
        <v>0</v>
      </c>
      <c r="BZ240" s="74">
        <f t="shared" si="4849"/>
        <v>0</v>
      </c>
      <c r="CA240" s="11"/>
      <c r="CB240" s="12" t="e">
        <f t="shared" si="4799"/>
        <v>#DIV/0!</v>
      </c>
      <c r="CC240" s="11"/>
      <c r="CD240" s="12" t="e">
        <f t="shared" si="4800"/>
        <v>#DIV/0!</v>
      </c>
      <c r="CE240" s="13"/>
      <c r="CF240" s="11"/>
      <c r="CG240" s="11"/>
      <c r="CH240" s="14"/>
      <c r="CI240" s="10"/>
      <c r="CJ240" s="11"/>
      <c r="CK240" s="74">
        <f t="shared" ref="CK240:CL245" si="4850">CK239-CI240</f>
        <v>0</v>
      </c>
      <c r="CL240" s="74">
        <f t="shared" si="4850"/>
        <v>0</v>
      </c>
      <c r="CM240" s="11"/>
      <c r="CN240" s="12" t="e">
        <f t="shared" si="4802"/>
        <v>#DIV/0!</v>
      </c>
      <c r="CO240" s="11"/>
      <c r="CP240" s="12" t="e">
        <f t="shared" si="4803"/>
        <v>#DIV/0!</v>
      </c>
      <c r="CQ240" s="13"/>
      <c r="CR240" s="11"/>
      <c r="CS240" s="11"/>
      <c r="CT240" s="14"/>
      <c r="CU240" s="10"/>
      <c r="CV240" s="11"/>
      <c r="CW240" s="74">
        <f t="shared" ref="CW240:CX245" si="4851">CW239-CU240</f>
        <v>0</v>
      </c>
      <c r="CX240" s="74">
        <f t="shared" si="4851"/>
        <v>0</v>
      </c>
      <c r="CY240" s="11"/>
      <c r="CZ240" s="12" t="e">
        <f t="shared" si="4805"/>
        <v>#DIV/0!</v>
      </c>
      <c r="DA240" s="11"/>
      <c r="DB240" s="12" t="e">
        <f t="shared" si="4806"/>
        <v>#DIV/0!</v>
      </c>
      <c r="DC240" s="13"/>
      <c r="DD240" s="11"/>
      <c r="DE240" s="11"/>
      <c r="DF240" s="14"/>
      <c r="DG240" s="10"/>
      <c r="DH240" s="11"/>
      <c r="DI240" s="74">
        <f t="shared" ref="DI240:DJ245" si="4852">DI239-DG240</f>
        <v>0</v>
      </c>
      <c r="DJ240" s="74">
        <f t="shared" si="4852"/>
        <v>0</v>
      </c>
      <c r="DK240" s="11"/>
      <c r="DL240" s="12" t="e">
        <f t="shared" si="4808"/>
        <v>#DIV/0!</v>
      </c>
      <c r="DM240" s="11"/>
      <c r="DN240" s="12" t="e">
        <f t="shared" si="4809"/>
        <v>#DIV/0!</v>
      </c>
      <c r="DO240" s="13"/>
      <c r="DP240" s="11"/>
      <c r="DQ240" s="11"/>
      <c r="DR240" s="14"/>
      <c r="DS240" s="10"/>
      <c r="DT240" s="11"/>
      <c r="DU240" s="74">
        <f t="shared" ref="DU240:DV245" si="4853">DU239-DS240</f>
        <v>0</v>
      </c>
      <c r="DV240" s="74">
        <f t="shared" si="4853"/>
        <v>0</v>
      </c>
      <c r="DW240" s="11"/>
      <c r="DX240" s="12" t="e">
        <f t="shared" si="4811"/>
        <v>#DIV/0!</v>
      </c>
      <c r="DY240" s="11"/>
      <c r="DZ240" s="12" t="e">
        <f t="shared" si="4812"/>
        <v>#DIV/0!</v>
      </c>
      <c r="EA240" s="13"/>
      <c r="EB240" s="11"/>
      <c r="EC240" s="11"/>
      <c r="ED240" s="14"/>
      <c r="EE240" s="10"/>
      <c r="EF240" s="11"/>
      <c r="EG240" s="74">
        <f t="shared" ref="EG240:EH245" si="4854">EG239-EE240</f>
        <v>0</v>
      </c>
      <c r="EH240" s="74">
        <f t="shared" si="4854"/>
        <v>0</v>
      </c>
      <c r="EI240" s="11"/>
      <c r="EJ240" s="12" t="e">
        <f t="shared" si="4814"/>
        <v>#DIV/0!</v>
      </c>
      <c r="EK240" s="11"/>
      <c r="EL240" s="12" t="e">
        <f t="shared" si="4815"/>
        <v>#DIV/0!</v>
      </c>
      <c r="EM240" s="13"/>
      <c r="EN240" s="11"/>
      <c r="EO240" s="11"/>
      <c r="EP240" s="14"/>
      <c r="EQ240" s="10"/>
      <c r="ER240" s="11"/>
      <c r="ES240" s="74">
        <f t="shared" ref="ES240:ET245" si="4855">ES239-EQ240</f>
        <v>0</v>
      </c>
      <c r="ET240" s="74">
        <f t="shared" si="4855"/>
        <v>0</v>
      </c>
      <c r="EU240" s="11"/>
      <c r="EV240" s="12" t="e">
        <f t="shared" si="4817"/>
        <v>#DIV/0!</v>
      </c>
      <c r="EW240" s="11"/>
      <c r="EX240" s="12" t="e">
        <f t="shared" si="4818"/>
        <v>#DIV/0!</v>
      </c>
      <c r="EY240" s="13"/>
      <c r="EZ240" s="11"/>
      <c r="FA240" s="11"/>
      <c r="FB240" s="14"/>
      <c r="FC240" s="10"/>
      <c r="FD240" s="11"/>
      <c r="FE240" s="74">
        <f t="shared" ref="FE240:FF245" si="4856">FE239-FC240</f>
        <v>0</v>
      </c>
      <c r="FF240" s="74">
        <f t="shared" si="4856"/>
        <v>0</v>
      </c>
      <c r="FG240" s="11"/>
      <c r="FH240" s="12" t="e">
        <f t="shared" si="4820"/>
        <v>#DIV/0!</v>
      </c>
      <c r="FI240" s="11"/>
      <c r="FJ240" s="12" t="e">
        <f t="shared" si="4821"/>
        <v>#DIV/0!</v>
      </c>
      <c r="FK240" s="13"/>
      <c r="FL240" s="11"/>
      <c r="FM240" s="11"/>
      <c r="FN240" s="14"/>
      <c r="FO240" s="10"/>
      <c r="FP240" s="11"/>
      <c r="FQ240" s="74">
        <f t="shared" ref="FQ240:FR245" si="4857">FQ239-FO240</f>
        <v>0</v>
      </c>
      <c r="FR240" s="74">
        <f t="shared" si="4857"/>
        <v>0</v>
      </c>
      <c r="FS240" s="11"/>
      <c r="FT240" s="12" t="e">
        <f t="shared" si="4823"/>
        <v>#DIV/0!</v>
      </c>
      <c r="FU240" s="11"/>
      <c r="FV240" s="12" t="e">
        <f t="shared" si="4824"/>
        <v>#DIV/0!</v>
      </c>
      <c r="FW240" s="13"/>
      <c r="FX240" s="11"/>
      <c r="FY240" s="11"/>
      <c r="FZ240" s="14"/>
      <c r="GA240" s="10"/>
      <c r="GB240" s="11"/>
      <c r="GC240" s="74">
        <f t="shared" ref="GC240:GD245" si="4858">GC239-GA240</f>
        <v>0</v>
      </c>
      <c r="GD240" s="74">
        <f t="shared" si="4858"/>
        <v>0</v>
      </c>
      <c r="GE240" s="11"/>
      <c r="GF240" s="12" t="e">
        <f t="shared" si="4826"/>
        <v>#DIV/0!</v>
      </c>
      <c r="GG240" s="11"/>
      <c r="GH240" s="12" t="e">
        <f t="shared" si="4827"/>
        <v>#DIV/0!</v>
      </c>
      <c r="GI240" s="13"/>
      <c r="GJ240" s="11"/>
      <c r="GK240" s="11"/>
      <c r="GL240" s="14"/>
      <c r="GM240" s="10"/>
      <c r="GN240" s="11"/>
      <c r="GO240" s="74">
        <f t="shared" ref="GO240:GP245" si="4859">GO239-GM240</f>
        <v>0</v>
      </c>
      <c r="GP240" s="74">
        <f t="shared" si="4859"/>
        <v>0</v>
      </c>
      <c r="GQ240" s="11"/>
      <c r="GR240" s="12" t="e">
        <f t="shared" si="4829"/>
        <v>#DIV/0!</v>
      </c>
      <c r="GS240" s="11"/>
      <c r="GT240" s="12" t="e">
        <f t="shared" si="4830"/>
        <v>#DIV/0!</v>
      </c>
      <c r="GU240" s="13"/>
      <c r="GV240" s="11"/>
      <c r="GW240" s="11"/>
      <c r="GX240" s="14"/>
      <c r="GY240" s="10"/>
      <c r="GZ240" s="11"/>
      <c r="HA240" s="74">
        <f t="shared" ref="HA240:HB245" si="4860">HA239-GY240</f>
        <v>0</v>
      </c>
      <c r="HB240" s="74">
        <f t="shared" si="4860"/>
        <v>0</v>
      </c>
      <c r="HC240" s="11"/>
      <c r="HD240" s="12" t="e">
        <f t="shared" si="4832"/>
        <v>#DIV/0!</v>
      </c>
      <c r="HE240" s="11"/>
      <c r="HF240" s="12" t="e">
        <f t="shared" si="4833"/>
        <v>#DIV/0!</v>
      </c>
      <c r="HG240" s="13"/>
      <c r="HH240" s="11"/>
      <c r="HI240" s="11"/>
      <c r="HJ240" s="14"/>
      <c r="HK240" s="10">
        <f t="shared" si="4834"/>
        <v>1</v>
      </c>
      <c r="HL240" s="11">
        <f t="shared" si="4835"/>
        <v>0</v>
      </c>
      <c r="HM240" s="11">
        <f t="shared" si="4836"/>
        <v>3090</v>
      </c>
      <c r="HN240" s="11">
        <f t="shared" si="4837"/>
        <v>236</v>
      </c>
      <c r="HO240" s="11">
        <f t="shared" si="4838"/>
        <v>1095</v>
      </c>
      <c r="HP240" s="215">
        <f t="shared" si="4839"/>
        <v>0.35436893203883496</v>
      </c>
      <c r="HQ240" s="15">
        <f t="shared" si="4840"/>
        <v>80</v>
      </c>
      <c r="HR240" s="12">
        <f t="shared" ref="HR240:HR246" si="4861">+(HQ240/(HO240))</f>
        <v>7.3059360730593603E-2</v>
      </c>
      <c r="HS240" s="16">
        <v>72.3</v>
      </c>
      <c r="HT240" s="17">
        <v>963</v>
      </c>
      <c r="HU240" s="16">
        <f t="shared" si="4841"/>
        <v>87.945205479452056</v>
      </c>
      <c r="HV240" s="15"/>
      <c r="HW240" s="14"/>
    </row>
    <row r="241" spans="1:231" ht="18.75" x14ac:dyDescent="0.25">
      <c r="A241" s="226"/>
      <c r="B241" s="41">
        <f t="shared" si="3748"/>
        <v>44612</v>
      </c>
      <c r="C241" s="10">
        <v>1</v>
      </c>
      <c r="D241" s="11"/>
      <c r="E241" s="74">
        <f t="shared" si="4842"/>
        <v>753</v>
      </c>
      <c r="F241" s="74">
        <f t="shared" si="4842"/>
        <v>57</v>
      </c>
      <c r="G241" s="11">
        <v>244</v>
      </c>
      <c r="H241" s="12">
        <f t="shared" si="4782"/>
        <v>0.3559096945551129</v>
      </c>
      <c r="I241" s="11">
        <v>24</v>
      </c>
      <c r="J241" s="12">
        <f t="shared" si="4843"/>
        <v>8.9552238805970144E-2</v>
      </c>
      <c r="K241" s="13"/>
      <c r="L241" s="11"/>
      <c r="M241" s="11"/>
      <c r="N241" s="14"/>
      <c r="O241" s="10"/>
      <c r="P241" s="11"/>
      <c r="Q241" s="74">
        <f t="shared" si="4844"/>
        <v>764</v>
      </c>
      <c r="R241" s="74">
        <f t="shared" si="4844"/>
        <v>59</v>
      </c>
      <c r="S241" s="11">
        <v>244</v>
      </c>
      <c r="T241" s="12">
        <f t="shared" si="4784"/>
        <v>0.33638743455497383</v>
      </c>
      <c r="U241" s="11">
        <v>13</v>
      </c>
      <c r="V241" s="12">
        <f t="shared" si="4785"/>
        <v>5.0583657587548639E-2</v>
      </c>
      <c r="W241" s="13"/>
      <c r="X241" s="11"/>
      <c r="Y241" s="11"/>
      <c r="Z241" s="14"/>
      <c r="AA241" s="10"/>
      <c r="AB241" s="11"/>
      <c r="AC241" s="74">
        <f t="shared" si="4845"/>
        <v>62</v>
      </c>
      <c r="AD241" s="74">
        <f t="shared" si="4845"/>
        <v>5</v>
      </c>
      <c r="AE241" s="11">
        <v>16</v>
      </c>
      <c r="AF241" s="12">
        <f t="shared" si="4787"/>
        <v>0.29032258064516131</v>
      </c>
      <c r="AG241" s="11">
        <v>2</v>
      </c>
      <c r="AH241" s="12">
        <f t="shared" si="4788"/>
        <v>0.1111111111111111</v>
      </c>
      <c r="AI241" s="13"/>
      <c r="AJ241" s="11"/>
      <c r="AK241" s="11"/>
      <c r="AL241" s="14"/>
      <c r="AM241" s="10"/>
      <c r="AN241" s="11"/>
      <c r="AO241" s="74">
        <f t="shared" si="4846"/>
        <v>756</v>
      </c>
      <c r="AP241" s="74">
        <f t="shared" si="4846"/>
        <v>58</v>
      </c>
      <c r="AQ241" s="11">
        <v>236</v>
      </c>
      <c r="AR241" s="12">
        <f t="shared" si="4790"/>
        <v>0.35052910052910052</v>
      </c>
      <c r="AS241" s="11">
        <v>29</v>
      </c>
      <c r="AT241" s="12">
        <f t="shared" si="4791"/>
        <v>0.10943396226415095</v>
      </c>
      <c r="AU241" s="13"/>
      <c r="AV241" s="11"/>
      <c r="AW241" s="11"/>
      <c r="AX241" s="14"/>
      <c r="AY241" s="10"/>
      <c r="AZ241" s="11"/>
      <c r="BA241" s="74">
        <f t="shared" si="4847"/>
        <v>754</v>
      </c>
      <c r="BB241" s="74">
        <f t="shared" si="4847"/>
        <v>57</v>
      </c>
      <c r="BC241" s="11">
        <v>224</v>
      </c>
      <c r="BD241" s="12">
        <f t="shared" si="4793"/>
        <v>0.32360742705570295</v>
      </c>
      <c r="BE241" s="11">
        <v>20</v>
      </c>
      <c r="BF241" s="12">
        <f t="shared" si="4794"/>
        <v>8.1967213114754092E-2</v>
      </c>
      <c r="BG241" s="13"/>
      <c r="BH241" s="11"/>
      <c r="BI241" s="11"/>
      <c r="BJ241" s="14"/>
      <c r="BK241" s="10"/>
      <c r="BL241" s="11"/>
      <c r="BM241" s="74">
        <f t="shared" si="4848"/>
        <v>0</v>
      </c>
      <c r="BN241" s="74">
        <f t="shared" si="4848"/>
        <v>0</v>
      </c>
      <c r="BO241" s="11"/>
      <c r="BP241" s="12" t="e">
        <f t="shared" si="4796"/>
        <v>#DIV/0!</v>
      </c>
      <c r="BQ241" s="11"/>
      <c r="BR241" s="12" t="e">
        <f t="shared" si="4797"/>
        <v>#DIV/0!</v>
      </c>
      <c r="BS241" s="13"/>
      <c r="BT241" s="11"/>
      <c r="BU241" s="11"/>
      <c r="BV241" s="14"/>
      <c r="BW241" s="10"/>
      <c r="BX241" s="11"/>
      <c r="BY241" s="74">
        <f t="shared" si="4849"/>
        <v>0</v>
      </c>
      <c r="BZ241" s="74">
        <f t="shared" si="4849"/>
        <v>0</v>
      </c>
      <c r="CA241" s="11"/>
      <c r="CB241" s="12" t="e">
        <f t="shared" si="4799"/>
        <v>#DIV/0!</v>
      </c>
      <c r="CC241" s="11"/>
      <c r="CD241" s="12" t="e">
        <f t="shared" si="4800"/>
        <v>#DIV/0!</v>
      </c>
      <c r="CE241" s="13"/>
      <c r="CF241" s="11"/>
      <c r="CG241" s="11"/>
      <c r="CH241" s="14"/>
      <c r="CI241" s="10"/>
      <c r="CJ241" s="11"/>
      <c r="CK241" s="74">
        <f t="shared" si="4850"/>
        <v>0</v>
      </c>
      <c r="CL241" s="74">
        <f t="shared" si="4850"/>
        <v>0</v>
      </c>
      <c r="CM241" s="11"/>
      <c r="CN241" s="12" t="e">
        <f t="shared" si="4802"/>
        <v>#DIV/0!</v>
      </c>
      <c r="CO241" s="11"/>
      <c r="CP241" s="12" t="e">
        <f t="shared" si="4803"/>
        <v>#DIV/0!</v>
      </c>
      <c r="CQ241" s="13"/>
      <c r="CR241" s="11"/>
      <c r="CS241" s="11"/>
      <c r="CT241" s="14"/>
      <c r="CU241" s="10"/>
      <c r="CV241" s="11"/>
      <c r="CW241" s="74">
        <f t="shared" si="4851"/>
        <v>0</v>
      </c>
      <c r="CX241" s="74">
        <f t="shared" si="4851"/>
        <v>0</v>
      </c>
      <c r="CY241" s="11"/>
      <c r="CZ241" s="12" t="e">
        <f t="shared" si="4805"/>
        <v>#DIV/0!</v>
      </c>
      <c r="DA241" s="11"/>
      <c r="DB241" s="12" t="e">
        <f t="shared" si="4806"/>
        <v>#DIV/0!</v>
      </c>
      <c r="DC241" s="13"/>
      <c r="DD241" s="11"/>
      <c r="DE241" s="11"/>
      <c r="DF241" s="14"/>
      <c r="DG241" s="10"/>
      <c r="DH241" s="11"/>
      <c r="DI241" s="74">
        <f t="shared" si="4852"/>
        <v>0</v>
      </c>
      <c r="DJ241" s="74">
        <f t="shared" si="4852"/>
        <v>0</v>
      </c>
      <c r="DK241" s="11"/>
      <c r="DL241" s="12" t="e">
        <f t="shared" si="4808"/>
        <v>#DIV/0!</v>
      </c>
      <c r="DM241" s="11"/>
      <c r="DN241" s="12" t="e">
        <f t="shared" si="4809"/>
        <v>#DIV/0!</v>
      </c>
      <c r="DO241" s="13"/>
      <c r="DP241" s="11"/>
      <c r="DQ241" s="11"/>
      <c r="DR241" s="14"/>
      <c r="DS241" s="10"/>
      <c r="DT241" s="11"/>
      <c r="DU241" s="74">
        <f t="shared" si="4853"/>
        <v>0</v>
      </c>
      <c r="DV241" s="74">
        <f t="shared" si="4853"/>
        <v>0</v>
      </c>
      <c r="DW241" s="11"/>
      <c r="DX241" s="12" t="e">
        <f t="shared" si="4811"/>
        <v>#DIV/0!</v>
      </c>
      <c r="DY241" s="11"/>
      <c r="DZ241" s="12" t="e">
        <f t="shared" si="4812"/>
        <v>#DIV/0!</v>
      </c>
      <c r="EA241" s="13"/>
      <c r="EB241" s="11"/>
      <c r="EC241" s="11"/>
      <c r="ED241" s="14"/>
      <c r="EE241" s="10"/>
      <c r="EF241" s="11"/>
      <c r="EG241" s="74">
        <f t="shared" si="4854"/>
        <v>0</v>
      </c>
      <c r="EH241" s="74">
        <f t="shared" si="4854"/>
        <v>0</v>
      </c>
      <c r="EI241" s="11"/>
      <c r="EJ241" s="12" t="e">
        <f t="shared" si="4814"/>
        <v>#DIV/0!</v>
      </c>
      <c r="EK241" s="11"/>
      <c r="EL241" s="12" t="e">
        <f t="shared" si="4815"/>
        <v>#DIV/0!</v>
      </c>
      <c r="EM241" s="13"/>
      <c r="EN241" s="11"/>
      <c r="EO241" s="11"/>
      <c r="EP241" s="14"/>
      <c r="EQ241" s="10"/>
      <c r="ER241" s="11"/>
      <c r="ES241" s="74">
        <f t="shared" si="4855"/>
        <v>0</v>
      </c>
      <c r="ET241" s="74">
        <f t="shared" si="4855"/>
        <v>0</v>
      </c>
      <c r="EU241" s="11"/>
      <c r="EV241" s="12" t="e">
        <f t="shared" si="4817"/>
        <v>#DIV/0!</v>
      </c>
      <c r="EW241" s="11"/>
      <c r="EX241" s="12" t="e">
        <f t="shared" si="4818"/>
        <v>#DIV/0!</v>
      </c>
      <c r="EY241" s="13"/>
      <c r="EZ241" s="11"/>
      <c r="FA241" s="11"/>
      <c r="FB241" s="14"/>
      <c r="FC241" s="10"/>
      <c r="FD241" s="11"/>
      <c r="FE241" s="74">
        <f t="shared" si="4856"/>
        <v>0</v>
      </c>
      <c r="FF241" s="74">
        <f t="shared" si="4856"/>
        <v>0</v>
      </c>
      <c r="FG241" s="11"/>
      <c r="FH241" s="12" t="e">
        <f t="shared" si="4820"/>
        <v>#DIV/0!</v>
      </c>
      <c r="FI241" s="11"/>
      <c r="FJ241" s="12" t="e">
        <f t="shared" si="4821"/>
        <v>#DIV/0!</v>
      </c>
      <c r="FK241" s="13"/>
      <c r="FL241" s="11"/>
      <c r="FM241" s="11"/>
      <c r="FN241" s="14"/>
      <c r="FO241" s="10"/>
      <c r="FP241" s="11"/>
      <c r="FQ241" s="74">
        <f t="shared" si="4857"/>
        <v>0</v>
      </c>
      <c r="FR241" s="74">
        <f t="shared" si="4857"/>
        <v>0</v>
      </c>
      <c r="FS241" s="11"/>
      <c r="FT241" s="12" t="e">
        <f t="shared" si="4823"/>
        <v>#DIV/0!</v>
      </c>
      <c r="FU241" s="11"/>
      <c r="FV241" s="12" t="e">
        <f t="shared" si="4824"/>
        <v>#DIV/0!</v>
      </c>
      <c r="FW241" s="13"/>
      <c r="FX241" s="11"/>
      <c r="FY241" s="11"/>
      <c r="FZ241" s="14"/>
      <c r="GA241" s="10"/>
      <c r="GB241" s="11"/>
      <c r="GC241" s="74">
        <f t="shared" si="4858"/>
        <v>0</v>
      </c>
      <c r="GD241" s="74">
        <f t="shared" si="4858"/>
        <v>0</v>
      </c>
      <c r="GE241" s="11"/>
      <c r="GF241" s="12" t="e">
        <f t="shared" si="4826"/>
        <v>#DIV/0!</v>
      </c>
      <c r="GG241" s="11"/>
      <c r="GH241" s="12" t="e">
        <f t="shared" si="4827"/>
        <v>#DIV/0!</v>
      </c>
      <c r="GI241" s="13"/>
      <c r="GJ241" s="11"/>
      <c r="GK241" s="11"/>
      <c r="GL241" s="14"/>
      <c r="GM241" s="10"/>
      <c r="GN241" s="11"/>
      <c r="GO241" s="74">
        <f t="shared" si="4859"/>
        <v>0</v>
      </c>
      <c r="GP241" s="74">
        <f t="shared" si="4859"/>
        <v>0</v>
      </c>
      <c r="GQ241" s="11"/>
      <c r="GR241" s="12" t="e">
        <f t="shared" si="4829"/>
        <v>#DIV/0!</v>
      </c>
      <c r="GS241" s="11"/>
      <c r="GT241" s="12" t="e">
        <f t="shared" si="4830"/>
        <v>#DIV/0!</v>
      </c>
      <c r="GU241" s="13"/>
      <c r="GV241" s="11"/>
      <c r="GW241" s="11"/>
      <c r="GX241" s="14"/>
      <c r="GY241" s="10"/>
      <c r="GZ241" s="11"/>
      <c r="HA241" s="74">
        <f t="shared" si="4860"/>
        <v>0</v>
      </c>
      <c r="HB241" s="74">
        <f t="shared" si="4860"/>
        <v>0</v>
      </c>
      <c r="HC241" s="11"/>
      <c r="HD241" s="12" t="e">
        <f t="shared" si="4832"/>
        <v>#DIV/0!</v>
      </c>
      <c r="HE241" s="11"/>
      <c r="HF241" s="12" t="e">
        <f t="shared" si="4833"/>
        <v>#DIV/0!</v>
      </c>
      <c r="HG241" s="13"/>
      <c r="HH241" s="11"/>
      <c r="HI241" s="11"/>
      <c r="HJ241" s="14"/>
      <c r="HK241" s="10">
        <f t="shared" si="4834"/>
        <v>1</v>
      </c>
      <c r="HL241" s="11">
        <f t="shared" si="4835"/>
        <v>0</v>
      </c>
      <c r="HM241" s="11">
        <f t="shared" si="4836"/>
        <v>3089</v>
      </c>
      <c r="HN241" s="11">
        <f t="shared" si="4837"/>
        <v>236</v>
      </c>
      <c r="HO241" s="11">
        <f t="shared" si="4838"/>
        <v>1052</v>
      </c>
      <c r="HP241" s="215">
        <f>+(HO241)/HM241</f>
        <v>0.34056328909032046</v>
      </c>
      <c r="HQ241" s="15">
        <f t="shared" si="4840"/>
        <v>88</v>
      </c>
      <c r="HR241" s="12">
        <f t="shared" si="4861"/>
        <v>8.3650190114068435E-2</v>
      </c>
      <c r="HS241" s="16">
        <v>72.5</v>
      </c>
      <c r="HT241" s="17">
        <v>920</v>
      </c>
      <c r="HU241" s="16">
        <f t="shared" si="4841"/>
        <v>87.452471482889734</v>
      </c>
      <c r="HV241" s="15"/>
      <c r="HW241" s="14"/>
    </row>
    <row r="242" spans="1:231" ht="18.75" x14ac:dyDescent="0.25">
      <c r="A242" s="226"/>
      <c r="B242" s="41">
        <f t="shared" si="3748"/>
        <v>44613</v>
      </c>
      <c r="C242" s="10">
        <v>1</v>
      </c>
      <c r="D242" s="11"/>
      <c r="E242" s="74">
        <f t="shared" si="4842"/>
        <v>752</v>
      </c>
      <c r="F242" s="74">
        <f t="shared" si="4842"/>
        <v>57</v>
      </c>
      <c r="G242" s="11">
        <v>224</v>
      </c>
      <c r="H242" s="12">
        <f t="shared" si="4782"/>
        <v>0.3271276595744681</v>
      </c>
      <c r="I242" s="11">
        <v>22</v>
      </c>
      <c r="J242" s="12">
        <f t="shared" si="4843"/>
        <v>8.943089430894309E-2</v>
      </c>
      <c r="K242" s="11"/>
      <c r="L242" s="11"/>
      <c r="M242" s="18"/>
      <c r="N242" s="20"/>
      <c r="O242" s="10"/>
      <c r="P242" s="11"/>
      <c r="Q242" s="74">
        <f t="shared" si="4844"/>
        <v>764</v>
      </c>
      <c r="R242" s="74">
        <f t="shared" si="4844"/>
        <v>59</v>
      </c>
      <c r="S242" s="11">
        <v>246</v>
      </c>
      <c r="T242" s="12">
        <f t="shared" si="4784"/>
        <v>0.34424083769633507</v>
      </c>
      <c r="U242" s="11">
        <v>17</v>
      </c>
      <c r="V242" s="12">
        <f t="shared" si="4785"/>
        <v>6.4638783269961975E-2</v>
      </c>
      <c r="W242" s="11"/>
      <c r="X242" s="11"/>
      <c r="Y242" s="18"/>
      <c r="Z242" s="20"/>
      <c r="AA242" s="10">
        <v>1</v>
      </c>
      <c r="AB242" s="11"/>
      <c r="AC242" s="74">
        <f t="shared" si="4845"/>
        <v>61</v>
      </c>
      <c r="AD242" s="74">
        <f t="shared" si="4845"/>
        <v>5</v>
      </c>
      <c r="AE242" s="11">
        <v>9</v>
      </c>
      <c r="AF242" s="12">
        <f t="shared" si="4787"/>
        <v>0.14754098360655737</v>
      </c>
      <c r="AG242" s="11">
        <v>0</v>
      </c>
      <c r="AH242" s="12">
        <f t="shared" si="4788"/>
        <v>0</v>
      </c>
      <c r="AI242" s="11"/>
      <c r="AJ242" s="11"/>
      <c r="AK242" s="18"/>
      <c r="AL242" s="20"/>
      <c r="AM242" s="10">
        <v>1</v>
      </c>
      <c r="AN242" s="11"/>
      <c r="AO242" s="74">
        <f t="shared" si="4846"/>
        <v>755</v>
      </c>
      <c r="AP242" s="74">
        <f t="shared" si="4846"/>
        <v>58</v>
      </c>
      <c r="AQ242" s="11">
        <v>223</v>
      </c>
      <c r="AR242" s="12">
        <f t="shared" si="4790"/>
        <v>0.32317880794701986</v>
      </c>
      <c r="AS242" s="11">
        <v>21</v>
      </c>
      <c r="AT242" s="12">
        <f t="shared" si="4791"/>
        <v>8.6065573770491802E-2</v>
      </c>
      <c r="AU242" s="11"/>
      <c r="AV242" s="11"/>
      <c r="AW242" s="18"/>
      <c r="AX242" s="20"/>
      <c r="AY242" s="10"/>
      <c r="AZ242" s="11"/>
      <c r="BA242" s="74">
        <f t="shared" si="4847"/>
        <v>754</v>
      </c>
      <c r="BB242" s="74">
        <f t="shared" si="4847"/>
        <v>57</v>
      </c>
      <c r="BC242" s="11">
        <v>222</v>
      </c>
      <c r="BD242" s="12">
        <f t="shared" si="4793"/>
        <v>0.3156498673740053</v>
      </c>
      <c r="BE242" s="11">
        <v>16</v>
      </c>
      <c r="BF242" s="12">
        <f t="shared" si="4794"/>
        <v>6.7226890756302518E-2</v>
      </c>
      <c r="BG242" s="11"/>
      <c r="BH242" s="11"/>
      <c r="BI242" s="18"/>
      <c r="BJ242" s="20"/>
      <c r="BK242" s="10"/>
      <c r="BL242" s="11"/>
      <c r="BM242" s="74">
        <f t="shared" si="4848"/>
        <v>0</v>
      </c>
      <c r="BN242" s="74">
        <f t="shared" si="4848"/>
        <v>0</v>
      </c>
      <c r="BO242" s="11"/>
      <c r="BP242" s="12" t="e">
        <f t="shared" si="4796"/>
        <v>#DIV/0!</v>
      </c>
      <c r="BQ242" s="11"/>
      <c r="BR242" s="12" t="e">
        <f t="shared" si="4797"/>
        <v>#DIV/0!</v>
      </c>
      <c r="BS242" s="11"/>
      <c r="BT242" s="11"/>
      <c r="BU242" s="18"/>
      <c r="BV242" s="20"/>
      <c r="BW242" s="10"/>
      <c r="BX242" s="11"/>
      <c r="BY242" s="74">
        <f t="shared" si="4849"/>
        <v>0</v>
      </c>
      <c r="BZ242" s="74">
        <f t="shared" si="4849"/>
        <v>0</v>
      </c>
      <c r="CA242" s="11"/>
      <c r="CB242" s="12" t="e">
        <f t="shared" si="4799"/>
        <v>#DIV/0!</v>
      </c>
      <c r="CC242" s="11"/>
      <c r="CD242" s="12" t="e">
        <f t="shared" si="4800"/>
        <v>#DIV/0!</v>
      </c>
      <c r="CE242" s="11"/>
      <c r="CF242" s="11"/>
      <c r="CG242" s="18"/>
      <c r="CH242" s="20"/>
      <c r="CI242" s="10"/>
      <c r="CJ242" s="11"/>
      <c r="CK242" s="74">
        <f t="shared" si="4850"/>
        <v>0</v>
      </c>
      <c r="CL242" s="74">
        <f t="shared" si="4850"/>
        <v>0</v>
      </c>
      <c r="CM242" s="11"/>
      <c r="CN242" s="12" t="e">
        <f t="shared" si="4802"/>
        <v>#DIV/0!</v>
      </c>
      <c r="CO242" s="11"/>
      <c r="CP242" s="12" t="e">
        <f t="shared" si="4803"/>
        <v>#DIV/0!</v>
      </c>
      <c r="CQ242" s="11"/>
      <c r="CR242" s="11"/>
      <c r="CS242" s="18"/>
      <c r="CT242" s="20"/>
      <c r="CU242" s="10"/>
      <c r="CV242" s="11"/>
      <c r="CW242" s="74">
        <f t="shared" si="4851"/>
        <v>0</v>
      </c>
      <c r="CX242" s="74">
        <f t="shared" si="4851"/>
        <v>0</v>
      </c>
      <c r="CY242" s="11"/>
      <c r="CZ242" s="12" t="e">
        <f t="shared" si="4805"/>
        <v>#DIV/0!</v>
      </c>
      <c r="DA242" s="11"/>
      <c r="DB242" s="12" t="e">
        <f t="shared" si="4806"/>
        <v>#DIV/0!</v>
      </c>
      <c r="DC242" s="11"/>
      <c r="DD242" s="11"/>
      <c r="DE242" s="18"/>
      <c r="DF242" s="20"/>
      <c r="DG242" s="10"/>
      <c r="DH242" s="11"/>
      <c r="DI242" s="74">
        <f t="shared" si="4852"/>
        <v>0</v>
      </c>
      <c r="DJ242" s="74">
        <f t="shared" si="4852"/>
        <v>0</v>
      </c>
      <c r="DK242" s="11"/>
      <c r="DL242" s="12" t="e">
        <f t="shared" si="4808"/>
        <v>#DIV/0!</v>
      </c>
      <c r="DM242" s="11"/>
      <c r="DN242" s="12" t="e">
        <f t="shared" si="4809"/>
        <v>#DIV/0!</v>
      </c>
      <c r="DO242" s="11"/>
      <c r="DP242" s="11"/>
      <c r="DQ242" s="18"/>
      <c r="DR242" s="20"/>
      <c r="DS242" s="10"/>
      <c r="DT242" s="11"/>
      <c r="DU242" s="74">
        <f t="shared" si="4853"/>
        <v>0</v>
      </c>
      <c r="DV242" s="74">
        <f t="shared" si="4853"/>
        <v>0</v>
      </c>
      <c r="DW242" s="11"/>
      <c r="DX242" s="12" t="e">
        <f t="shared" si="4811"/>
        <v>#DIV/0!</v>
      </c>
      <c r="DY242" s="11"/>
      <c r="DZ242" s="12" t="e">
        <f t="shared" si="4812"/>
        <v>#DIV/0!</v>
      </c>
      <c r="EA242" s="11"/>
      <c r="EB242" s="11"/>
      <c r="EC242" s="18"/>
      <c r="ED242" s="20"/>
      <c r="EE242" s="10"/>
      <c r="EF242" s="11"/>
      <c r="EG242" s="74">
        <f t="shared" si="4854"/>
        <v>0</v>
      </c>
      <c r="EH242" s="74">
        <f t="shared" si="4854"/>
        <v>0</v>
      </c>
      <c r="EI242" s="11"/>
      <c r="EJ242" s="12" t="e">
        <f t="shared" si="4814"/>
        <v>#DIV/0!</v>
      </c>
      <c r="EK242" s="11"/>
      <c r="EL242" s="12" t="e">
        <f t="shared" si="4815"/>
        <v>#DIV/0!</v>
      </c>
      <c r="EM242" s="11"/>
      <c r="EN242" s="11"/>
      <c r="EO242" s="18"/>
      <c r="EP242" s="20"/>
      <c r="EQ242" s="10"/>
      <c r="ER242" s="11"/>
      <c r="ES242" s="74">
        <f t="shared" si="4855"/>
        <v>0</v>
      </c>
      <c r="ET242" s="74">
        <f t="shared" si="4855"/>
        <v>0</v>
      </c>
      <c r="EU242" s="11"/>
      <c r="EV242" s="12" t="e">
        <f t="shared" si="4817"/>
        <v>#DIV/0!</v>
      </c>
      <c r="EW242" s="11"/>
      <c r="EX242" s="12" t="e">
        <f t="shared" si="4818"/>
        <v>#DIV/0!</v>
      </c>
      <c r="EY242" s="11"/>
      <c r="EZ242" s="11"/>
      <c r="FA242" s="18"/>
      <c r="FB242" s="20"/>
      <c r="FC242" s="10"/>
      <c r="FD242" s="11"/>
      <c r="FE242" s="74">
        <f t="shared" si="4856"/>
        <v>0</v>
      </c>
      <c r="FF242" s="74">
        <f t="shared" si="4856"/>
        <v>0</v>
      </c>
      <c r="FG242" s="11"/>
      <c r="FH242" s="12" t="e">
        <f t="shared" si="4820"/>
        <v>#DIV/0!</v>
      </c>
      <c r="FI242" s="11"/>
      <c r="FJ242" s="12" t="e">
        <f t="shared" si="4821"/>
        <v>#DIV/0!</v>
      </c>
      <c r="FK242" s="11"/>
      <c r="FL242" s="11"/>
      <c r="FM242" s="18"/>
      <c r="FN242" s="20"/>
      <c r="FO242" s="10"/>
      <c r="FP242" s="11"/>
      <c r="FQ242" s="74">
        <f t="shared" si="4857"/>
        <v>0</v>
      </c>
      <c r="FR242" s="74">
        <f t="shared" si="4857"/>
        <v>0</v>
      </c>
      <c r="FS242" s="11"/>
      <c r="FT242" s="12" t="e">
        <f t="shared" si="4823"/>
        <v>#DIV/0!</v>
      </c>
      <c r="FU242" s="11"/>
      <c r="FV242" s="12" t="e">
        <f t="shared" si="4824"/>
        <v>#DIV/0!</v>
      </c>
      <c r="FW242" s="11"/>
      <c r="FX242" s="11"/>
      <c r="FY242" s="18"/>
      <c r="FZ242" s="20"/>
      <c r="GA242" s="10"/>
      <c r="GB242" s="11"/>
      <c r="GC242" s="74">
        <f t="shared" si="4858"/>
        <v>0</v>
      </c>
      <c r="GD242" s="74">
        <f t="shared" si="4858"/>
        <v>0</v>
      </c>
      <c r="GE242" s="11"/>
      <c r="GF242" s="12" t="e">
        <f t="shared" si="4826"/>
        <v>#DIV/0!</v>
      </c>
      <c r="GG242" s="11"/>
      <c r="GH242" s="12" t="e">
        <f t="shared" si="4827"/>
        <v>#DIV/0!</v>
      </c>
      <c r="GI242" s="11"/>
      <c r="GJ242" s="11"/>
      <c r="GK242" s="18"/>
      <c r="GL242" s="20"/>
      <c r="GM242" s="10"/>
      <c r="GN242" s="11"/>
      <c r="GO242" s="74">
        <f t="shared" si="4859"/>
        <v>0</v>
      </c>
      <c r="GP242" s="74">
        <f t="shared" si="4859"/>
        <v>0</v>
      </c>
      <c r="GQ242" s="11"/>
      <c r="GR242" s="12" t="e">
        <f t="shared" si="4829"/>
        <v>#DIV/0!</v>
      </c>
      <c r="GS242" s="11"/>
      <c r="GT242" s="12" t="e">
        <f t="shared" si="4830"/>
        <v>#DIV/0!</v>
      </c>
      <c r="GU242" s="11"/>
      <c r="GV242" s="11"/>
      <c r="GW242" s="18"/>
      <c r="GX242" s="20"/>
      <c r="GY242" s="10"/>
      <c r="GZ242" s="11"/>
      <c r="HA242" s="74">
        <f t="shared" si="4860"/>
        <v>0</v>
      </c>
      <c r="HB242" s="74">
        <f t="shared" si="4860"/>
        <v>0</v>
      </c>
      <c r="HC242" s="11"/>
      <c r="HD242" s="12" t="e">
        <f t="shared" si="4832"/>
        <v>#DIV/0!</v>
      </c>
      <c r="HE242" s="11"/>
      <c r="HF242" s="12" t="e">
        <f t="shared" si="4833"/>
        <v>#DIV/0!</v>
      </c>
      <c r="HG242" s="11"/>
      <c r="HH242" s="11"/>
      <c r="HI242" s="18"/>
      <c r="HJ242" s="20"/>
      <c r="HK242" s="10">
        <f t="shared" si="4834"/>
        <v>3</v>
      </c>
      <c r="HL242" s="11">
        <f t="shared" si="4835"/>
        <v>0</v>
      </c>
      <c r="HM242" s="11">
        <f t="shared" si="4836"/>
        <v>3086</v>
      </c>
      <c r="HN242" s="11">
        <f t="shared" si="4837"/>
        <v>236</v>
      </c>
      <c r="HO242" s="11">
        <f t="shared" si="4838"/>
        <v>1000</v>
      </c>
      <c r="HP242" s="215">
        <f t="shared" ref="HP242:HP245" si="4862">+(HO242)/HM242</f>
        <v>0.32404406999351915</v>
      </c>
      <c r="HQ242" s="15">
        <f t="shared" si="4840"/>
        <v>76</v>
      </c>
      <c r="HR242" s="12">
        <f t="shared" si="4861"/>
        <v>7.5999999999999998E-2</v>
      </c>
      <c r="HS242" s="16">
        <v>72.5</v>
      </c>
      <c r="HT242" s="17">
        <v>890</v>
      </c>
      <c r="HU242" s="16">
        <f t="shared" si="4841"/>
        <v>89</v>
      </c>
      <c r="HV242" s="18"/>
      <c r="HW242" s="20"/>
    </row>
    <row r="243" spans="1:231" ht="18.75" x14ac:dyDescent="0.25">
      <c r="A243" s="226"/>
      <c r="B243" s="41">
        <f t="shared" si="3748"/>
        <v>44614</v>
      </c>
      <c r="C243" s="10"/>
      <c r="D243" s="11"/>
      <c r="E243" s="74">
        <f t="shared" si="4842"/>
        <v>752</v>
      </c>
      <c r="F243" s="74">
        <f t="shared" si="4842"/>
        <v>57</v>
      </c>
      <c r="G243" s="11">
        <v>236</v>
      </c>
      <c r="H243" s="12">
        <f t="shared" si="4782"/>
        <v>0.34175531914893614</v>
      </c>
      <c r="I243" s="11">
        <v>21</v>
      </c>
      <c r="J243" s="12">
        <f t="shared" si="4843"/>
        <v>8.171206225680934E-2</v>
      </c>
      <c r="K243" s="13"/>
      <c r="L243" s="13"/>
      <c r="M243" s="25"/>
      <c r="N243" s="38">
        <v>4680</v>
      </c>
      <c r="O243" s="10"/>
      <c r="P243" s="11"/>
      <c r="Q243" s="74">
        <f t="shared" si="4844"/>
        <v>764</v>
      </c>
      <c r="R243" s="74">
        <f t="shared" si="4844"/>
        <v>59</v>
      </c>
      <c r="S243" s="11">
        <v>234</v>
      </c>
      <c r="T243" s="12">
        <f t="shared" si="4784"/>
        <v>0.33115183246073299</v>
      </c>
      <c r="U243" s="11">
        <v>19</v>
      </c>
      <c r="V243" s="12">
        <f t="shared" si="4785"/>
        <v>7.5098814229249009E-2</v>
      </c>
      <c r="W243" s="13"/>
      <c r="X243" s="13"/>
      <c r="Y243" s="25"/>
      <c r="Z243" s="38">
        <v>4680</v>
      </c>
      <c r="AA243" s="10">
        <v>1</v>
      </c>
      <c r="AB243" s="11"/>
      <c r="AC243" s="74">
        <f t="shared" si="4845"/>
        <v>60</v>
      </c>
      <c r="AD243" s="74">
        <f t="shared" si="4845"/>
        <v>5</v>
      </c>
      <c r="AE243" s="11">
        <v>14</v>
      </c>
      <c r="AF243" s="12">
        <f t="shared" si="4787"/>
        <v>0.3</v>
      </c>
      <c r="AG243" s="11">
        <v>4</v>
      </c>
      <c r="AH243" s="12">
        <f t="shared" si="4788"/>
        <v>0.22222222222222221</v>
      </c>
      <c r="AI243" s="13"/>
      <c r="AJ243" s="13"/>
      <c r="AK243" s="25"/>
      <c r="AL243" s="38">
        <v>4680</v>
      </c>
      <c r="AM243" s="10"/>
      <c r="AN243" s="11"/>
      <c r="AO243" s="74">
        <f t="shared" si="4846"/>
        <v>755</v>
      </c>
      <c r="AP243" s="74">
        <f t="shared" si="4846"/>
        <v>58</v>
      </c>
      <c r="AQ243" s="11">
        <v>204</v>
      </c>
      <c r="AR243" s="12">
        <f t="shared" si="4790"/>
        <v>0.31523178807947022</v>
      </c>
      <c r="AS243" s="11">
        <v>34</v>
      </c>
      <c r="AT243" s="12">
        <f t="shared" si="4791"/>
        <v>0.14285714285714285</v>
      </c>
      <c r="AU243" s="13"/>
      <c r="AV243" s="13"/>
      <c r="AW243" s="25"/>
      <c r="AX243" s="38">
        <v>4680</v>
      </c>
      <c r="AY243" s="10">
        <v>2</v>
      </c>
      <c r="AZ243" s="11"/>
      <c r="BA243" s="74">
        <f t="shared" si="4847"/>
        <v>752</v>
      </c>
      <c r="BB243" s="74">
        <f t="shared" si="4847"/>
        <v>57</v>
      </c>
      <c r="BC243" s="11">
        <v>222</v>
      </c>
      <c r="BD243" s="12">
        <f t="shared" si="4793"/>
        <v>0.33643617021276595</v>
      </c>
      <c r="BE243" s="11">
        <v>31</v>
      </c>
      <c r="BF243" s="12">
        <f t="shared" si="4794"/>
        <v>0.1225296442687747</v>
      </c>
      <c r="BG243" s="13"/>
      <c r="BH243" s="13"/>
      <c r="BI243" s="25"/>
      <c r="BJ243" s="38">
        <v>4680</v>
      </c>
      <c r="BK243" s="10"/>
      <c r="BL243" s="11"/>
      <c r="BM243" s="74">
        <f t="shared" si="4848"/>
        <v>0</v>
      </c>
      <c r="BN243" s="74">
        <f t="shared" si="4848"/>
        <v>0</v>
      </c>
      <c r="BO243" s="11"/>
      <c r="BP243" s="12" t="e">
        <f t="shared" si="4796"/>
        <v>#DIV/0!</v>
      </c>
      <c r="BQ243" s="11"/>
      <c r="BR243" s="12" t="e">
        <f t="shared" si="4797"/>
        <v>#DIV/0!</v>
      </c>
      <c r="BS243" s="13"/>
      <c r="BT243" s="13"/>
      <c r="BU243" s="25"/>
      <c r="BV243" s="38"/>
      <c r="BW243" s="10"/>
      <c r="BX243" s="11"/>
      <c r="BY243" s="74">
        <f t="shared" si="4849"/>
        <v>0</v>
      </c>
      <c r="BZ243" s="74">
        <f t="shared" si="4849"/>
        <v>0</v>
      </c>
      <c r="CA243" s="11"/>
      <c r="CB243" s="12" t="e">
        <f t="shared" si="4799"/>
        <v>#DIV/0!</v>
      </c>
      <c r="CC243" s="11"/>
      <c r="CD243" s="12" t="e">
        <f t="shared" si="4800"/>
        <v>#DIV/0!</v>
      </c>
      <c r="CE243" s="13"/>
      <c r="CF243" s="13"/>
      <c r="CG243" s="25"/>
      <c r="CH243" s="38"/>
      <c r="CI243" s="10"/>
      <c r="CJ243" s="11"/>
      <c r="CK243" s="74">
        <f t="shared" si="4850"/>
        <v>0</v>
      </c>
      <c r="CL243" s="74">
        <f t="shared" si="4850"/>
        <v>0</v>
      </c>
      <c r="CM243" s="11"/>
      <c r="CN243" s="12" t="e">
        <f t="shared" si="4802"/>
        <v>#DIV/0!</v>
      </c>
      <c r="CO243" s="11"/>
      <c r="CP243" s="12" t="e">
        <f t="shared" si="4803"/>
        <v>#DIV/0!</v>
      </c>
      <c r="CQ243" s="13"/>
      <c r="CR243" s="13"/>
      <c r="CS243" s="25"/>
      <c r="CT243" s="38"/>
      <c r="CU243" s="10"/>
      <c r="CV243" s="11"/>
      <c r="CW243" s="74">
        <f t="shared" si="4851"/>
        <v>0</v>
      </c>
      <c r="CX243" s="74">
        <f t="shared" si="4851"/>
        <v>0</v>
      </c>
      <c r="CY243" s="11"/>
      <c r="CZ243" s="12" t="e">
        <f t="shared" si="4805"/>
        <v>#DIV/0!</v>
      </c>
      <c r="DA243" s="11"/>
      <c r="DB243" s="12" t="e">
        <f t="shared" si="4806"/>
        <v>#DIV/0!</v>
      </c>
      <c r="DC243" s="13"/>
      <c r="DD243" s="13"/>
      <c r="DE243" s="25"/>
      <c r="DF243" s="38"/>
      <c r="DG243" s="10"/>
      <c r="DH243" s="11"/>
      <c r="DI243" s="74">
        <f t="shared" si="4852"/>
        <v>0</v>
      </c>
      <c r="DJ243" s="74">
        <f t="shared" si="4852"/>
        <v>0</v>
      </c>
      <c r="DK243" s="11"/>
      <c r="DL243" s="12" t="e">
        <f t="shared" si="4808"/>
        <v>#DIV/0!</v>
      </c>
      <c r="DM243" s="11"/>
      <c r="DN243" s="12" t="e">
        <f t="shared" si="4809"/>
        <v>#DIV/0!</v>
      </c>
      <c r="DO243" s="13"/>
      <c r="DP243" s="13"/>
      <c r="DQ243" s="25"/>
      <c r="DR243" s="38"/>
      <c r="DS243" s="10"/>
      <c r="DT243" s="11"/>
      <c r="DU243" s="74">
        <f t="shared" si="4853"/>
        <v>0</v>
      </c>
      <c r="DV243" s="74">
        <f t="shared" si="4853"/>
        <v>0</v>
      </c>
      <c r="DW243" s="11"/>
      <c r="DX243" s="12" t="e">
        <f t="shared" si="4811"/>
        <v>#DIV/0!</v>
      </c>
      <c r="DY243" s="11"/>
      <c r="DZ243" s="12" t="e">
        <f t="shared" si="4812"/>
        <v>#DIV/0!</v>
      </c>
      <c r="EA243" s="13"/>
      <c r="EB243" s="13"/>
      <c r="EC243" s="25"/>
      <c r="ED243" s="38"/>
      <c r="EE243" s="10"/>
      <c r="EF243" s="11"/>
      <c r="EG243" s="74">
        <f t="shared" si="4854"/>
        <v>0</v>
      </c>
      <c r="EH243" s="74">
        <f t="shared" si="4854"/>
        <v>0</v>
      </c>
      <c r="EI243" s="11"/>
      <c r="EJ243" s="12" t="e">
        <f t="shared" si="4814"/>
        <v>#DIV/0!</v>
      </c>
      <c r="EK243" s="11"/>
      <c r="EL243" s="12" t="e">
        <f t="shared" si="4815"/>
        <v>#DIV/0!</v>
      </c>
      <c r="EM243" s="13"/>
      <c r="EN243" s="13"/>
      <c r="EO243" s="25"/>
      <c r="EP243" s="38"/>
      <c r="EQ243" s="10"/>
      <c r="ER243" s="11"/>
      <c r="ES243" s="74">
        <f t="shared" si="4855"/>
        <v>0</v>
      </c>
      <c r="ET243" s="74">
        <f t="shared" si="4855"/>
        <v>0</v>
      </c>
      <c r="EU243" s="11"/>
      <c r="EV243" s="12" t="e">
        <f t="shared" si="4817"/>
        <v>#DIV/0!</v>
      </c>
      <c r="EW243" s="11"/>
      <c r="EX243" s="12" t="e">
        <f t="shared" si="4818"/>
        <v>#DIV/0!</v>
      </c>
      <c r="EY243" s="13"/>
      <c r="EZ243" s="13"/>
      <c r="FA243" s="25"/>
      <c r="FB243" s="38"/>
      <c r="FC243" s="10"/>
      <c r="FD243" s="11"/>
      <c r="FE243" s="74">
        <f t="shared" si="4856"/>
        <v>0</v>
      </c>
      <c r="FF243" s="74">
        <f t="shared" si="4856"/>
        <v>0</v>
      </c>
      <c r="FG243" s="11"/>
      <c r="FH243" s="12" t="e">
        <f t="shared" si="4820"/>
        <v>#DIV/0!</v>
      </c>
      <c r="FI243" s="11"/>
      <c r="FJ243" s="12" t="e">
        <f t="shared" si="4821"/>
        <v>#DIV/0!</v>
      </c>
      <c r="FK243" s="13"/>
      <c r="FL243" s="13"/>
      <c r="FM243" s="25"/>
      <c r="FN243" s="38"/>
      <c r="FO243" s="10"/>
      <c r="FP243" s="11"/>
      <c r="FQ243" s="74">
        <f t="shared" si="4857"/>
        <v>0</v>
      </c>
      <c r="FR243" s="74">
        <f t="shared" si="4857"/>
        <v>0</v>
      </c>
      <c r="FS243" s="11"/>
      <c r="FT243" s="12" t="e">
        <f t="shared" si="4823"/>
        <v>#DIV/0!</v>
      </c>
      <c r="FU243" s="11"/>
      <c r="FV243" s="12" t="e">
        <f t="shared" si="4824"/>
        <v>#DIV/0!</v>
      </c>
      <c r="FW243" s="13"/>
      <c r="FX243" s="13"/>
      <c r="FY243" s="25"/>
      <c r="FZ243" s="38"/>
      <c r="GA243" s="10"/>
      <c r="GB243" s="11"/>
      <c r="GC243" s="74">
        <f t="shared" si="4858"/>
        <v>0</v>
      </c>
      <c r="GD243" s="74">
        <f t="shared" si="4858"/>
        <v>0</v>
      </c>
      <c r="GE243" s="11"/>
      <c r="GF243" s="12" t="e">
        <f t="shared" si="4826"/>
        <v>#DIV/0!</v>
      </c>
      <c r="GG243" s="11"/>
      <c r="GH243" s="12" t="e">
        <f t="shared" si="4827"/>
        <v>#DIV/0!</v>
      </c>
      <c r="GI243" s="13"/>
      <c r="GJ243" s="13"/>
      <c r="GK243" s="25"/>
      <c r="GL243" s="38"/>
      <c r="GM243" s="10"/>
      <c r="GN243" s="11"/>
      <c r="GO243" s="74">
        <f t="shared" si="4859"/>
        <v>0</v>
      </c>
      <c r="GP243" s="74">
        <f t="shared" si="4859"/>
        <v>0</v>
      </c>
      <c r="GQ243" s="11"/>
      <c r="GR243" s="12" t="e">
        <f t="shared" si="4829"/>
        <v>#DIV/0!</v>
      </c>
      <c r="GS243" s="11"/>
      <c r="GT243" s="12" t="e">
        <f t="shared" si="4830"/>
        <v>#DIV/0!</v>
      </c>
      <c r="GU243" s="13"/>
      <c r="GV243" s="13"/>
      <c r="GW243" s="25"/>
      <c r="GX243" s="38"/>
      <c r="GY243" s="10"/>
      <c r="GZ243" s="11"/>
      <c r="HA243" s="74">
        <f t="shared" si="4860"/>
        <v>0</v>
      </c>
      <c r="HB243" s="74">
        <f t="shared" si="4860"/>
        <v>0</v>
      </c>
      <c r="HC243" s="11"/>
      <c r="HD243" s="12" t="e">
        <f t="shared" si="4832"/>
        <v>#DIV/0!</v>
      </c>
      <c r="HE243" s="11"/>
      <c r="HF243" s="12" t="e">
        <f t="shared" si="4833"/>
        <v>#DIV/0!</v>
      </c>
      <c r="HG243" s="13"/>
      <c r="HH243" s="13"/>
      <c r="HI243" s="25"/>
      <c r="HJ243" s="38"/>
      <c r="HK243" s="10">
        <f t="shared" si="4834"/>
        <v>3</v>
      </c>
      <c r="HL243" s="11">
        <f t="shared" si="4835"/>
        <v>0</v>
      </c>
      <c r="HM243" s="11">
        <f t="shared" si="4836"/>
        <v>3083</v>
      </c>
      <c r="HN243" s="11">
        <f t="shared" si="4837"/>
        <v>236</v>
      </c>
      <c r="HO243" s="11">
        <f t="shared" si="4838"/>
        <v>1019</v>
      </c>
      <c r="HP243" s="215">
        <f t="shared" si="4862"/>
        <v>0.330522218618229</v>
      </c>
      <c r="HQ243" s="15">
        <f t="shared" si="4840"/>
        <v>109</v>
      </c>
      <c r="HR243" s="12">
        <f t="shared" si="4861"/>
        <v>0.1069676153091266</v>
      </c>
      <c r="HS243" s="16">
        <v>72.3</v>
      </c>
      <c r="HT243" s="17">
        <v>865</v>
      </c>
      <c r="HU243" s="16">
        <f t="shared" si="4841"/>
        <v>84.88714425907753</v>
      </c>
      <c r="HV243" s="23"/>
      <c r="HW243" s="22">
        <v>4680</v>
      </c>
    </row>
    <row r="244" spans="1:231" ht="18.75" x14ac:dyDescent="0.25">
      <c r="A244" s="226"/>
      <c r="B244" s="41">
        <f t="shared" si="3748"/>
        <v>44615</v>
      </c>
      <c r="C244" s="10"/>
      <c r="D244" s="11"/>
      <c r="E244" s="74">
        <f t="shared" si="4842"/>
        <v>752</v>
      </c>
      <c r="F244" s="74">
        <f t="shared" si="4842"/>
        <v>57</v>
      </c>
      <c r="G244" s="11">
        <v>254</v>
      </c>
      <c r="H244" s="12">
        <f t="shared" si="4782"/>
        <v>0.3603723404255319</v>
      </c>
      <c r="I244" s="11">
        <v>17</v>
      </c>
      <c r="J244" s="12">
        <f t="shared" si="4843"/>
        <v>6.273062730627306E-2</v>
      </c>
      <c r="K244" s="13"/>
      <c r="L244" s="11"/>
      <c r="M244" s="25"/>
      <c r="N244" s="38">
        <v>4776.1538461538457</v>
      </c>
      <c r="O244" s="10">
        <v>1</v>
      </c>
      <c r="P244" s="11"/>
      <c r="Q244" s="74">
        <f t="shared" si="4844"/>
        <v>763</v>
      </c>
      <c r="R244" s="74">
        <f t="shared" si="4844"/>
        <v>59</v>
      </c>
      <c r="S244" s="11">
        <v>251</v>
      </c>
      <c r="T244" s="12">
        <f t="shared" si="4784"/>
        <v>0.34600262123197906</v>
      </c>
      <c r="U244" s="11">
        <v>13</v>
      </c>
      <c r="V244" s="12">
        <f t="shared" si="4785"/>
        <v>4.924242424242424E-2</v>
      </c>
      <c r="W244" s="13"/>
      <c r="X244" s="11"/>
      <c r="Y244" s="25"/>
      <c r="Z244" s="38">
        <v>5068.4615384615381</v>
      </c>
      <c r="AA244" s="10">
        <v>1</v>
      </c>
      <c r="AB244" s="11"/>
      <c r="AC244" s="74">
        <f t="shared" si="4845"/>
        <v>59</v>
      </c>
      <c r="AD244" s="74">
        <f t="shared" si="4845"/>
        <v>5</v>
      </c>
      <c r="AE244" s="11">
        <v>13</v>
      </c>
      <c r="AF244" s="12">
        <f t="shared" si="4787"/>
        <v>0.22033898305084745</v>
      </c>
      <c r="AG244" s="11">
        <v>0</v>
      </c>
      <c r="AH244" s="12">
        <f t="shared" si="4788"/>
        <v>0</v>
      </c>
      <c r="AI244" s="13"/>
      <c r="AJ244" s="11"/>
      <c r="AK244" s="25"/>
      <c r="AL244" s="38">
        <v>4350</v>
      </c>
      <c r="AM244" s="10"/>
      <c r="AN244" s="11"/>
      <c r="AO244" s="74">
        <f t="shared" si="4846"/>
        <v>755</v>
      </c>
      <c r="AP244" s="74">
        <f t="shared" si="4846"/>
        <v>58</v>
      </c>
      <c r="AQ244" s="11">
        <v>236</v>
      </c>
      <c r="AR244" s="12">
        <f t="shared" si="4790"/>
        <v>0.33642384105960266</v>
      </c>
      <c r="AS244" s="11">
        <v>18</v>
      </c>
      <c r="AT244" s="12">
        <f t="shared" si="4791"/>
        <v>7.0866141732283464E-2</v>
      </c>
      <c r="AU244" s="13"/>
      <c r="AV244" s="11"/>
      <c r="AW244" s="25"/>
      <c r="AX244" s="38">
        <v>5158.4615384615381</v>
      </c>
      <c r="AY244" s="10"/>
      <c r="AZ244" s="11"/>
      <c r="BA244" s="74">
        <f t="shared" si="4847"/>
        <v>752</v>
      </c>
      <c r="BB244" s="74">
        <f t="shared" si="4847"/>
        <v>57</v>
      </c>
      <c r="BC244" s="11">
        <v>240</v>
      </c>
      <c r="BD244" s="12">
        <f t="shared" si="4793"/>
        <v>0.34574468085106386</v>
      </c>
      <c r="BE244" s="11">
        <v>20</v>
      </c>
      <c r="BF244" s="12">
        <f t="shared" si="4794"/>
        <v>7.6923076923076927E-2</v>
      </c>
      <c r="BG244" s="13"/>
      <c r="BH244" s="11"/>
      <c r="BI244" s="25"/>
      <c r="BJ244" s="38">
        <v>5281.5384615384619</v>
      </c>
      <c r="BK244" s="10"/>
      <c r="BL244" s="11"/>
      <c r="BM244" s="74">
        <f t="shared" si="4848"/>
        <v>0</v>
      </c>
      <c r="BN244" s="74">
        <f t="shared" si="4848"/>
        <v>0</v>
      </c>
      <c r="BO244" s="11"/>
      <c r="BP244" s="12" t="e">
        <f t="shared" si="4796"/>
        <v>#DIV/0!</v>
      </c>
      <c r="BQ244" s="11"/>
      <c r="BR244" s="12" t="e">
        <f t="shared" si="4797"/>
        <v>#DIV/0!</v>
      </c>
      <c r="BS244" s="13"/>
      <c r="BT244" s="11"/>
      <c r="BU244" s="25"/>
      <c r="BV244" s="38"/>
      <c r="BW244" s="10"/>
      <c r="BX244" s="11"/>
      <c r="BY244" s="74">
        <f t="shared" si="4849"/>
        <v>0</v>
      </c>
      <c r="BZ244" s="74">
        <f t="shared" si="4849"/>
        <v>0</v>
      </c>
      <c r="CA244" s="11"/>
      <c r="CB244" s="12" t="e">
        <f t="shared" si="4799"/>
        <v>#DIV/0!</v>
      </c>
      <c r="CC244" s="11"/>
      <c r="CD244" s="12" t="e">
        <f t="shared" si="4800"/>
        <v>#DIV/0!</v>
      </c>
      <c r="CE244" s="13"/>
      <c r="CF244" s="11"/>
      <c r="CG244" s="25"/>
      <c r="CH244" s="38"/>
      <c r="CI244" s="10"/>
      <c r="CJ244" s="11"/>
      <c r="CK244" s="74">
        <f t="shared" si="4850"/>
        <v>0</v>
      </c>
      <c r="CL244" s="74">
        <f t="shared" si="4850"/>
        <v>0</v>
      </c>
      <c r="CM244" s="11"/>
      <c r="CN244" s="12" t="e">
        <f t="shared" si="4802"/>
        <v>#DIV/0!</v>
      </c>
      <c r="CO244" s="11"/>
      <c r="CP244" s="12" t="e">
        <f t="shared" si="4803"/>
        <v>#DIV/0!</v>
      </c>
      <c r="CQ244" s="13"/>
      <c r="CR244" s="11"/>
      <c r="CS244" s="25"/>
      <c r="CT244" s="38"/>
      <c r="CU244" s="10"/>
      <c r="CV244" s="11"/>
      <c r="CW244" s="74">
        <f t="shared" si="4851"/>
        <v>0</v>
      </c>
      <c r="CX244" s="74">
        <f t="shared" si="4851"/>
        <v>0</v>
      </c>
      <c r="CY244" s="11"/>
      <c r="CZ244" s="12" t="e">
        <f t="shared" si="4805"/>
        <v>#DIV/0!</v>
      </c>
      <c r="DA244" s="11"/>
      <c r="DB244" s="12" t="e">
        <f t="shared" si="4806"/>
        <v>#DIV/0!</v>
      </c>
      <c r="DC244" s="13"/>
      <c r="DD244" s="11"/>
      <c r="DE244" s="25"/>
      <c r="DF244" s="38"/>
      <c r="DG244" s="10"/>
      <c r="DH244" s="11"/>
      <c r="DI244" s="74">
        <f t="shared" si="4852"/>
        <v>0</v>
      </c>
      <c r="DJ244" s="74">
        <f t="shared" si="4852"/>
        <v>0</v>
      </c>
      <c r="DK244" s="11"/>
      <c r="DL244" s="12" t="e">
        <f t="shared" si="4808"/>
        <v>#DIV/0!</v>
      </c>
      <c r="DM244" s="11"/>
      <c r="DN244" s="12" t="e">
        <f t="shared" si="4809"/>
        <v>#DIV/0!</v>
      </c>
      <c r="DO244" s="13"/>
      <c r="DP244" s="11"/>
      <c r="DQ244" s="25"/>
      <c r="DR244" s="38"/>
      <c r="DS244" s="10"/>
      <c r="DT244" s="11"/>
      <c r="DU244" s="74">
        <f t="shared" si="4853"/>
        <v>0</v>
      </c>
      <c r="DV244" s="74">
        <f t="shared" si="4853"/>
        <v>0</v>
      </c>
      <c r="DW244" s="11"/>
      <c r="DX244" s="12" t="e">
        <f t="shared" si="4811"/>
        <v>#DIV/0!</v>
      </c>
      <c r="DY244" s="11"/>
      <c r="DZ244" s="12" t="e">
        <f t="shared" si="4812"/>
        <v>#DIV/0!</v>
      </c>
      <c r="EA244" s="13"/>
      <c r="EB244" s="11"/>
      <c r="EC244" s="25"/>
      <c r="ED244" s="38"/>
      <c r="EE244" s="10"/>
      <c r="EF244" s="11"/>
      <c r="EG244" s="74">
        <f t="shared" si="4854"/>
        <v>0</v>
      </c>
      <c r="EH244" s="74">
        <f t="shared" si="4854"/>
        <v>0</v>
      </c>
      <c r="EI244" s="11"/>
      <c r="EJ244" s="12" t="e">
        <f t="shared" si="4814"/>
        <v>#DIV/0!</v>
      </c>
      <c r="EK244" s="11"/>
      <c r="EL244" s="12" t="e">
        <f t="shared" si="4815"/>
        <v>#DIV/0!</v>
      </c>
      <c r="EM244" s="13"/>
      <c r="EN244" s="11"/>
      <c r="EO244" s="25"/>
      <c r="EP244" s="38"/>
      <c r="EQ244" s="10"/>
      <c r="ER244" s="11"/>
      <c r="ES244" s="74">
        <f t="shared" si="4855"/>
        <v>0</v>
      </c>
      <c r="ET244" s="74">
        <f t="shared" si="4855"/>
        <v>0</v>
      </c>
      <c r="EU244" s="11"/>
      <c r="EV244" s="12" t="e">
        <f t="shared" si="4817"/>
        <v>#DIV/0!</v>
      </c>
      <c r="EW244" s="11"/>
      <c r="EX244" s="12" t="e">
        <f t="shared" si="4818"/>
        <v>#DIV/0!</v>
      </c>
      <c r="EY244" s="13"/>
      <c r="EZ244" s="11"/>
      <c r="FA244" s="25"/>
      <c r="FB244" s="38"/>
      <c r="FC244" s="10"/>
      <c r="FD244" s="11"/>
      <c r="FE244" s="74">
        <f t="shared" si="4856"/>
        <v>0</v>
      </c>
      <c r="FF244" s="74">
        <f t="shared" si="4856"/>
        <v>0</v>
      </c>
      <c r="FG244" s="11"/>
      <c r="FH244" s="12" t="e">
        <f t="shared" si="4820"/>
        <v>#DIV/0!</v>
      </c>
      <c r="FI244" s="11"/>
      <c r="FJ244" s="12" t="e">
        <f t="shared" si="4821"/>
        <v>#DIV/0!</v>
      </c>
      <c r="FK244" s="13"/>
      <c r="FL244" s="11"/>
      <c r="FM244" s="25"/>
      <c r="FN244" s="38"/>
      <c r="FO244" s="10"/>
      <c r="FP244" s="11"/>
      <c r="FQ244" s="74">
        <f t="shared" si="4857"/>
        <v>0</v>
      </c>
      <c r="FR244" s="74">
        <f t="shared" si="4857"/>
        <v>0</v>
      </c>
      <c r="FS244" s="11"/>
      <c r="FT244" s="12" t="e">
        <f t="shared" si="4823"/>
        <v>#DIV/0!</v>
      </c>
      <c r="FU244" s="11"/>
      <c r="FV244" s="12" t="e">
        <f t="shared" si="4824"/>
        <v>#DIV/0!</v>
      </c>
      <c r="FW244" s="13"/>
      <c r="FX244" s="11"/>
      <c r="FY244" s="25"/>
      <c r="FZ244" s="38"/>
      <c r="GA244" s="10"/>
      <c r="GB244" s="11"/>
      <c r="GC244" s="74">
        <f t="shared" si="4858"/>
        <v>0</v>
      </c>
      <c r="GD244" s="74">
        <f t="shared" si="4858"/>
        <v>0</v>
      </c>
      <c r="GE244" s="11"/>
      <c r="GF244" s="12" t="e">
        <f t="shared" si="4826"/>
        <v>#DIV/0!</v>
      </c>
      <c r="GG244" s="11"/>
      <c r="GH244" s="12" t="e">
        <f t="shared" si="4827"/>
        <v>#DIV/0!</v>
      </c>
      <c r="GI244" s="13"/>
      <c r="GJ244" s="11"/>
      <c r="GK244" s="25"/>
      <c r="GL244" s="38"/>
      <c r="GM244" s="10"/>
      <c r="GN244" s="11"/>
      <c r="GO244" s="74">
        <f t="shared" si="4859"/>
        <v>0</v>
      </c>
      <c r="GP244" s="74">
        <f t="shared" si="4859"/>
        <v>0</v>
      </c>
      <c r="GQ244" s="11"/>
      <c r="GR244" s="12" t="e">
        <f t="shared" si="4829"/>
        <v>#DIV/0!</v>
      </c>
      <c r="GS244" s="11"/>
      <c r="GT244" s="12" t="e">
        <f t="shared" si="4830"/>
        <v>#DIV/0!</v>
      </c>
      <c r="GU244" s="13"/>
      <c r="GV244" s="11"/>
      <c r="GW244" s="25"/>
      <c r="GX244" s="38"/>
      <c r="GY244" s="10"/>
      <c r="GZ244" s="11"/>
      <c r="HA244" s="74">
        <f t="shared" si="4860"/>
        <v>0</v>
      </c>
      <c r="HB244" s="74">
        <f t="shared" si="4860"/>
        <v>0</v>
      </c>
      <c r="HC244" s="11"/>
      <c r="HD244" s="12" t="e">
        <f t="shared" si="4832"/>
        <v>#DIV/0!</v>
      </c>
      <c r="HE244" s="11"/>
      <c r="HF244" s="12" t="e">
        <f t="shared" si="4833"/>
        <v>#DIV/0!</v>
      </c>
      <c r="HG244" s="13"/>
      <c r="HH244" s="11"/>
      <c r="HI244" s="25"/>
      <c r="HJ244" s="38"/>
      <c r="HK244" s="10">
        <f t="shared" si="4834"/>
        <v>2</v>
      </c>
      <c r="HL244" s="11">
        <f t="shared" si="4835"/>
        <v>0</v>
      </c>
      <c r="HM244" s="11">
        <f t="shared" si="4836"/>
        <v>3081</v>
      </c>
      <c r="HN244" s="11">
        <f t="shared" si="4837"/>
        <v>236</v>
      </c>
      <c r="HO244" s="11">
        <f t="shared" si="4838"/>
        <v>1062</v>
      </c>
      <c r="HP244" s="215">
        <f t="shared" si="4862"/>
        <v>0.34469328140214217</v>
      </c>
      <c r="HQ244" s="15">
        <f t="shared" si="4840"/>
        <v>68</v>
      </c>
      <c r="HR244" s="12">
        <f t="shared" si="4861"/>
        <v>6.4030131826741998E-2</v>
      </c>
      <c r="HS244" s="16">
        <v>72</v>
      </c>
      <c r="HT244" s="17">
        <v>950</v>
      </c>
      <c r="HU244" s="16">
        <f t="shared" si="4841"/>
        <v>89.453860640301315</v>
      </c>
      <c r="HV244" s="23"/>
      <c r="HW244" s="22">
        <v>5031.818181818182</v>
      </c>
    </row>
    <row r="245" spans="1:231" ht="18.75" x14ac:dyDescent="0.25">
      <c r="A245" s="226"/>
      <c r="B245" s="41">
        <f t="shared" si="3748"/>
        <v>44616</v>
      </c>
      <c r="C245" s="10"/>
      <c r="D245" s="11"/>
      <c r="E245" s="74">
        <f>E244-C245</f>
        <v>752</v>
      </c>
      <c r="F245" s="74">
        <f>F244-D245</f>
        <v>57</v>
      </c>
      <c r="G245" s="11">
        <v>248</v>
      </c>
      <c r="H245" s="12">
        <f t="shared" si="4782"/>
        <v>0.35239361702127658</v>
      </c>
      <c r="I245" s="11">
        <v>17</v>
      </c>
      <c r="J245" s="12">
        <f t="shared" si="4843"/>
        <v>6.4150943396226415E-2</v>
      </c>
      <c r="K245" s="13"/>
      <c r="L245" s="11"/>
      <c r="M245" s="39"/>
      <c r="N245" s="43">
        <v>100</v>
      </c>
      <c r="O245" s="10"/>
      <c r="P245" s="11"/>
      <c r="Q245" s="74">
        <f t="shared" si="4844"/>
        <v>763</v>
      </c>
      <c r="R245" s="74">
        <f t="shared" si="4844"/>
        <v>59</v>
      </c>
      <c r="S245" s="11">
        <v>230</v>
      </c>
      <c r="T245" s="12">
        <f t="shared" si="4784"/>
        <v>0.31716906946264745</v>
      </c>
      <c r="U245" s="11">
        <v>12</v>
      </c>
      <c r="V245" s="12">
        <f t="shared" si="4785"/>
        <v>4.9586776859504134E-2</v>
      </c>
      <c r="W245" s="13"/>
      <c r="X245" s="11"/>
      <c r="Y245" s="39"/>
      <c r="Z245" s="43">
        <v>92.307692307692307</v>
      </c>
      <c r="AA245" s="10"/>
      <c r="AB245" s="11"/>
      <c r="AC245" s="74">
        <f t="shared" si="4845"/>
        <v>59</v>
      </c>
      <c r="AD245" s="74">
        <f t="shared" si="4845"/>
        <v>5</v>
      </c>
      <c r="AE245" s="11">
        <v>12</v>
      </c>
      <c r="AF245" s="12">
        <f t="shared" si="4787"/>
        <v>0.23728813559322035</v>
      </c>
      <c r="AG245" s="11">
        <v>2</v>
      </c>
      <c r="AH245" s="12">
        <f t="shared" si="4788"/>
        <v>0.14285714285714285</v>
      </c>
      <c r="AI245" s="13"/>
      <c r="AJ245" s="11"/>
      <c r="AK245" s="39"/>
      <c r="AL245" s="43">
        <v>100</v>
      </c>
      <c r="AM245" s="10">
        <v>1</v>
      </c>
      <c r="AN245" s="11"/>
      <c r="AO245" s="74">
        <f t="shared" si="4846"/>
        <v>754</v>
      </c>
      <c r="AP245" s="74">
        <f t="shared" si="4846"/>
        <v>58</v>
      </c>
      <c r="AQ245" s="11">
        <v>212</v>
      </c>
      <c r="AR245" s="12">
        <f t="shared" si="4790"/>
        <v>0.30769230769230771</v>
      </c>
      <c r="AS245" s="11">
        <v>20</v>
      </c>
      <c r="AT245" s="12">
        <f t="shared" si="4791"/>
        <v>8.6206896551724144E-2</v>
      </c>
      <c r="AU245" s="13"/>
      <c r="AV245" s="11"/>
      <c r="AW245" s="39"/>
      <c r="AX245" s="43">
        <v>92.307692307692307</v>
      </c>
      <c r="AY245" s="10"/>
      <c r="AZ245" s="11"/>
      <c r="BA245" s="74">
        <f t="shared" si="4847"/>
        <v>752</v>
      </c>
      <c r="BB245" s="74">
        <f t="shared" si="4847"/>
        <v>57</v>
      </c>
      <c r="BC245" s="11">
        <v>213</v>
      </c>
      <c r="BD245" s="12">
        <f t="shared" si="4793"/>
        <v>0.30585106382978722</v>
      </c>
      <c r="BE245" s="11">
        <v>17</v>
      </c>
      <c r="BF245" s="12">
        <f t="shared" si="4794"/>
        <v>7.3913043478260873E-2</v>
      </c>
      <c r="BG245" s="13"/>
      <c r="BH245" s="11"/>
      <c r="BI245" s="39"/>
      <c r="BJ245" s="43">
        <v>100</v>
      </c>
      <c r="BK245" s="10"/>
      <c r="BL245" s="11"/>
      <c r="BM245" s="74">
        <f t="shared" si="4848"/>
        <v>0</v>
      </c>
      <c r="BN245" s="74">
        <f t="shared" si="4848"/>
        <v>0</v>
      </c>
      <c r="BO245" s="11"/>
      <c r="BP245" s="12" t="e">
        <f t="shared" si="4796"/>
        <v>#DIV/0!</v>
      </c>
      <c r="BQ245" s="11"/>
      <c r="BR245" s="12" t="e">
        <f t="shared" si="4797"/>
        <v>#DIV/0!</v>
      </c>
      <c r="BS245" s="13"/>
      <c r="BT245" s="11"/>
      <c r="BU245" s="39"/>
      <c r="BV245" s="43"/>
      <c r="BW245" s="10"/>
      <c r="BX245" s="11"/>
      <c r="BY245" s="74">
        <f t="shared" si="4849"/>
        <v>0</v>
      </c>
      <c r="BZ245" s="74">
        <f t="shared" si="4849"/>
        <v>0</v>
      </c>
      <c r="CA245" s="11"/>
      <c r="CB245" s="12" t="e">
        <f t="shared" si="4799"/>
        <v>#DIV/0!</v>
      </c>
      <c r="CC245" s="11"/>
      <c r="CD245" s="12" t="e">
        <f t="shared" si="4800"/>
        <v>#DIV/0!</v>
      </c>
      <c r="CE245" s="13"/>
      <c r="CF245" s="11"/>
      <c r="CG245" s="39"/>
      <c r="CH245" s="43"/>
      <c r="CI245" s="10"/>
      <c r="CJ245" s="11"/>
      <c r="CK245" s="74">
        <f t="shared" si="4850"/>
        <v>0</v>
      </c>
      <c r="CL245" s="74">
        <f t="shared" si="4850"/>
        <v>0</v>
      </c>
      <c r="CM245" s="11"/>
      <c r="CN245" s="12" t="e">
        <f t="shared" si="4802"/>
        <v>#DIV/0!</v>
      </c>
      <c r="CO245" s="11"/>
      <c r="CP245" s="12" t="e">
        <f t="shared" si="4803"/>
        <v>#DIV/0!</v>
      </c>
      <c r="CQ245" s="13"/>
      <c r="CR245" s="11"/>
      <c r="CS245" s="39"/>
      <c r="CT245" s="43"/>
      <c r="CU245" s="10"/>
      <c r="CV245" s="11"/>
      <c r="CW245" s="74">
        <f t="shared" si="4851"/>
        <v>0</v>
      </c>
      <c r="CX245" s="74">
        <f t="shared" si="4851"/>
        <v>0</v>
      </c>
      <c r="CY245" s="11"/>
      <c r="CZ245" s="12" t="e">
        <f t="shared" si="4805"/>
        <v>#DIV/0!</v>
      </c>
      <c r="DA245" s="11"/>
      <c r="DB245" s="12" t="e">
        <f t="shared" si="4806"/>
        <v>#DIV/0!</v>
      </c>
      <c r="DC245" s="13"/>
      <c r="DD245" s="11"/>
      <c r="DE245" s="39"/>
      <c r="DF245" s="43"/>
      <c r="DG245" s="10"/>
      <c r="DH245" s="11"/>
      <c r="DI245" s="74">
        <f t="shared" si="4852"/>
        <v>0</v>
      </c>
      <c r="DJ245" s="74">
        <f t="shared" si="4852"/>
        <v>0</v>
      </c>
      <c r="DK245" s="11"/>
      <c r="DL245" s="12" t="e">
        <f t="shared" si="4808"/>
        <v>#DIV/0!</v>
      </c>
      <c r="DM245" s="11"/>
      <c r="DN245" s="12" t="e">
        <f t="shared" si="4809"/>
        <v>#DIV/0!</v>
      </c>
      <c r="DO245" s="13"/>
      <c r="DP245" s="11"/>
      <c r="DQ245" s="39"/>
      <c r="DR245" s="43"/>
      <c r="DS245" s="10"/>
      <c r="DT245" s="11"/>
      <c r="DU245" s="74">
        <f t="shared" si="4853"/>
        <v>0</v>
      </c>
      <c r="DV245" s="74">
        <f t="shared" si="4853"/>
        <v>0</v>
      </c>
      <c r="DW245" s="11"/>
      <c r="DX245" s="12" t="e">
        <f t="shared" si="4811"/>
        <v>#DIV/0!</v>
      </c>
      <c r="DY245" s="11"/>
      <c r="DZ245" s="12" t="e">
        <f t="shared" si="4812"/>
        <v>#DIV/0!</v>
      </c>
      <c r="EA245" s="13"/>
      <c r="EB245" s="11"/>
      <c r="EC245" s="39"/>
      <c r="ED245" s="43"/>
      <c r="EE245" s="10"/>
      <c r="EF245" s="11"/>
      <c r="EG245" s="74">
        <f t="shared" si="4854"/>
        <v>0</v>
      </c>
      <c r="EH245" s="74">
        <f t="shared" si="4854"/>
        <v>0</v>
      </c>
      <c r="EI245" s="11"/>
      <c r="EJ245" s="12" t="e">
        <f t="shared" si="4814"/>
        <v>#DIV/0!</v>
      </c>
      <c r="EK245" s="11"/>
      <c r="EL245" s="12" t="e">
        <f t="shared" si="4815"/>
        <v>#DIV/0!</v>
      </c>
      <c r="EM245" s="13"/>
      <c r="EN245" s="11"/>
      <c r="EO245" s="39"/>
      <c r="EP245" s="43"/>
      <c r="EQ245" s="10"/>
      <c r="ER245" s="11"/>
      <c r="ES245" s="74">
        <f t="shared" si="4855"/>
        <v>0</v>
      </c>
      <c r="ET245" s="74">
        <f t="shared" si="4855"/>
        <v>0</v>
      </c>
      <c r="EU245" s="11"/>
      <c r="EV245" s="12" t="e">
        <f t="shared" si="4817"/>
        <v>#DIV/0!</v>
      </c>
      <c r="EW245" s="11"/>
      <c r="EX245" s="12" t="e">
        <f t="shared" si="4818"/>
        <v>#DIV/0!</v>
      </c>
      <c r="EY245" s="13"/>
      <c r="EZ245" s="11"/>
      <c r="FA245" s="39"/>
      <c r="FB245" s="43"/>
      <c r="FC245" s="10"/>
      <c r="FD245" s="11"/>
      <c r="FE245" s="74">
        <f t="shared" si="4856"/>
        <v>0</v>
      </c>
      <c r="FF245" s="74">
        <f t="shared" si="4856"/>
        <v>0</v>
      </c>
      <c r="FG245" s="11"/>
      <c r="FH245" s="12" t="e">
        <f t="shared" si="4820"/>
        <v>#DIV/0!</v>
      </c>
      <c r="FI245" s="11"/>
      <c r="FJ245" s="12" t="e">
        <f t="shared" si="4821"/>
        <v>#DIV/0!</v>
      </c>
      <c r="FK245" s="13"/>
      <c r="FL245" s="11"/>
      <c r="FM245" s="39"/>
      <c r="FN245" s="43"/>
      <c r="FO245" s="10"/>
      <c r="FP245" s="11"/>
      <c r="FQ245" s="74">
        <f t="shared" si="4857"/>
        <v>0</v>
      </c>
      <c r="FR245" s="74">
        <f t="shared" si="4857"/>
        <v>0</v>
      </c>
      <c r="FS245" s="11"/>
      <c r="FT245" s="12" t="e">
        <f t="shared" si="4823"/>
        <v>#DIV/0!</v>
      </c>
      <c r="FU245" s="11"/>
      <c r="FV245" s="12" t="e">
        <f t="shared" si="4824"/>
        <v>#DIV/0!</v>
      </c>
      <c r="FW245" s="13"/>
      <c r="FX245" s="11"/>
      <c r="FY245" s="39"/>
      <c r="FZ245" s="43"/>
      <c r="GA245" s="10"/>
      <c r="GB245" s="11"/>
      <c r="GC245" s="74">
        <f t="shared" si="4858"/>
        <v>0</v>
      </c>
      <c r="GD245" s="74">
        <f t="shared" si="4858"/>
        <v>0</v>
      </c>
      <c r="GE245" s="11"/>
      <c r="GF245" s="12" t="e">
        <f t="shared" si="4826"/>
        <v>#DIV/0!</v>
      </c>
      <c r="GG245" s="11"/>
      <c r="GH245" s="12" t="e">
        <f t="shared" si="4827"/>
        <v>#DIV/0!</v>
      </c>
      <c r="GI245" s="13"/>
      <c r="GJ245" s="11"/>
      <c r="GK245" s="39"/>
      <c r="GL245" s="43"/>
      <c r="GM245" s="10"/>
      <c r="GN245" s="11"/>
      <c r="GO245" s="74">
        <f t="shared" si="4859"/>
        <v>0</v>
      </c>
      <c r="GP245" s="74">
        <f t="shared" si="4859"/>
        <v>0</v>
      </c>
      <c r="GQ245" s="11"/>
      <c r="GR245" s="12" t="e">
        <f t="shared" si="4829"/>
        <v>#DIV/0!</v>
      </c>
      <c r="GS245" s="11"/>
      <c r="GT245" s="12" t="e">
        <f t="shared" si="4830"/>
        <v>#DIV/0!</v>
      </c>
      <c r="GU245" s="13"/>
      <c r="GV245" s="11"/>
      <c r="GW245" s="39"/>
      <c r="GX245" s="43"/>
      <c r="GY245" s="10"/>
      <c r="GZ245" s="11"/>
      <c r="HA245" s="74">
        <f t="shared" si="4860"/>
        <v>0</v>
      </c>
      <c r="HB245" s="74">
        <f t="shared" si="4860"/>
        <v>0</v>
      </c>
      <c r="HC245" s="11"/>
      <c r="HD245" s="12" t="e">
        <f t="shared" si="4832"/>
        <v>#DIV/0!</v>
      </c>
      <c r="HE245" s="11"/>
      <c r="HF245" s="12" t="e">
        <f t="shared" si="4833"/>
        <v>#DIV/0!</v>
      </c>
      <c r="HG245" s="13"/>
      <c r="HH245" s="11"/>
      <c r="HI245" s="39"/>
      <c r="HJ245" s="43"/>
      <c r="HK245" s="10">
        <f t="shared" si="4834"/>
        <v>1</v>
      </c>
      <c r="HL245" s="11">
        <f t="shared" si="4835"/>
        <v>0</v>
      </c>
      <c r="HM245" s="11">
        <f t="shared" si="4836"/>
        <v>3080</v>
      </c>
      <c r="HN245" s="11">
        <f t="shared" si="4837"/>
        <v>236</v>
      </c>
      <c r="HO245" s="11">
        <f t="shared" si="4838"/>
        <v>983</v>
      </c>
      <c r="HP245" s="215">
        <f t="shared" si="4862"/>
        <v>0.31915584415584414</v>
      </c>
      <c r="HQ245" s="15">
        <f t="shared" si="4840"/>
        <v>68</v>
      </c>
      <c r="HR245" s="12">
        <f t="shared" si="4861"/>
        <v>6.9175991861648023E-2</v>
      </c>
      <c r="HS245" s="16">
        <v>71.7</v>
      </c>
      <c r="HT245" s="17">
        <v>884</v>
      </c>
      <c r="HU245" s="16">
        <f t="shared" si="4841"/>
        <v>89.928789420142422</v>
      </c>
      <c r="HV245" s="23"/>
      <c r="HW245" s="22">
        <v>81.818181818181813</v>
      </c>
    </row>
    <row r="246" spans="1:231" ht="19.5" thickBot="1" x14ac:dyDescent="0.3">
      <c r="A246" s="226"/>
      <c r="B246" s="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1676</v>
      </c>
      <c r="H246" s="28">
        <f>((G246+I246)/7)/E245</f>
        <v>0.34289513677811545</v>
      </c>
      <c r="I246" s="27">
        <f>SUM(I239:I245)</f>
        <v>129</v>
      </c>
      <c r="J246" s="28">
        <f>(I246/(I246+G246))</f>
        <v>7.1468144044321336E-2</v>
      </c>
      <c r="K246" s="27"/>
      <c r="L246" s="27"/>
      <c r="M246" s="29" t="e">
        <f>M244/M243*100-100</f>
        <v>#DIV/0!</v>
      </c>
      <c r="N246" s="29">
        <f>N244/N243*100-100</f>
        <v>2.0545693622616739</v>
      </c>
      <c r="O246" s="26">
        <f t="shared" ref="O246:P246" si="4863">SUM(O239:O245)</f>
        <v>1</v>
      </c>
      <c r="P246" s="27">
        <f t="shared" si="4863"/>
        <v>0</v>
      </c>
      <c r="Q246" s="27"/>
      <c r="R246" s="27"/>
      <c r="S246" s="27">
        <f t="shared" ref="S246" si="4864">SUM(S239:S245)</f>
        <v>1698</v>
      </c>
      <c r="T246" s="28">
        <f t="shared" ref="T246" si="4865">((S246+U246)/7)/Q245</f>
        <v>0.33776446358359857</v>
      </c>
      <c r="U246" s="27">
        <f t="shared" ref="U246" si="4866">SUM(U239:U245)</f>
        <v>106</v>
      </c>
      <c r="V246" s="28">
        <f t="shared" ref="V246" si="4867">(U246/(U246+S246))</f>
        <v>5.8758314855875834E-2</v>
      </c>
      <c r="W246" s="27"/>
      <c r="X246" s="27"/>
      <c r="Y246" s="29" t="e">
        <f t="shared" ref="Y246:Z246" si="4868">Y244/Y243*100-100</f>
        <v>#DIV/0!</v>
      </c>
      <c r="Z246" s="29">
        <f t="shared" si="4868"/>
        <v>8.3004602235371436</v>
      </c>
      <c r="AA246" s="26">
        <f t="shared" ref="AA246:AB246" si="4869">SUM(AA239:AA245)</f>
        <v>3</v>
      </c>
      <c r="AB246" s="27">
        <f t="shared" si="4869"/>
        <v>0</v>
      </c>
      <c r="AC246" s="27"/>
      <c r="AD246" s="27"/>
      <c r="AE246" s="27">
        <f t="shared" ref="AE246" si="4870">SUM(AE239:AE245)</f>
        <v>87</v>
      </c>
      <c r="AF246" s="28">
        <f t="shared" ref="AF246" si="4871">((AE246+AG246)/7)/AC245</f>
        <v>0.23728813559322035</v>
      </c>
      <c r="AG246" s="27">
        <f t="shared" ref="AG246" si="4872">SUM(AG239:AG245)</f>
        <v>11</v>
      </c>
      <c r="AH246" s="28">
        <f t="shared" ref="AH246" si="4873">(AG246/(AG246+AE246))</f>
        <v>0.11224489795918367</v>
      </c>
      <c r="AI246" s="27"/>
      <c r="AJ246" s="27"/>
      <c r="AK246" s="29" t="e">
        <f t="shared" ref="AK246:AL246" si="4874">AK244/AK243*100-100</f>
        <v>#DIV/0!</v>
      </c>
      <c r="AL246" s="29">
        <f t="shared" si="4874"/>
        <v>-7.051282051282044</v>
      </c>
      <c r="AM246" s="26">
        <f t="shared" ref="AM246:AN246" si="4875">SUM(AM239:AM245)</f>
        <v>2</v>
      </c>
      <c r="AN246" s="27">
        <f t="shared" si="4875"/>
        <v>0</v>
      </c>
      <c r="AO246" s="27"/>
      <c r="AP246" s="27"/>
      <c r="AQ246" s="27">
        <f t="shared" ref="AQ246" si="4876">SUM(AQ239:AQ245)</f>
        <v>1618</v>
      </c>
      <c r="AR246" s="28">
        <f t="shared" ref="AR246" si="4877">((AQ246+AS246)/7)/AO245</f>
        <v>0.33857521788556272</v>
      </c>
      <c r="AS246" s="27">
        <f t="shared" ref="AS246" si="4878">SUM(AS239:AS245)</f>
        <v>169</v>
      </c>
      <c r="AT246" s="28">
        <f t="shared" ref="AT246" si="4879">(AS246/(AS246+AQ246))</f>
        <v>9.4571908226077223E-2</v>
      </c>
      <c r="AU246" s="27"/>
      <c r="AV246" s="27"/>
      <c r="AW246" s="29" t="e">
        <f t="shared" ref="AW246:AX246" si="4880">AW244/AW243*100-100</f>
        <v>#DIV/0!</v>
      </c>
      <c r="AX246" s="29">
        <f t="shared" si="4880"/>
        <v>10.223537146614063</v>
      </c>
      <c r="AY246" s="26">
        <f t="shared" ref="AY246:AZ246" si="4881">SUM(AY239:AY245)</f>
        <v>2</v>
      </c>
      <c r="AZ246" s="27">
        <f t="shared" si="4881"/>
        <v>0</v>
      </c>
      <c r="BA246" s="27"/>
      <c r="BB246" s="27"/>
      <c r="BC246" s="27">
        <f t="shared" ref="BC246" si="4882">SUM(BC239:BC245)</f>
        <v>1595</v>
      </c>
      <c r="BD246" s="28">
        <f t="shared" ref="BD246" si="4883">((BC246+BE246)/7)/BA245</f>
        <v>0.33054711246200608</v>
      </c>
      <c r="BE246" s="27">
        <f t="shared" ref="BE246" si="4884">SUM(BE239:BE245)</f>
        <v>145</v>
      </c>
      <c r="BF246" s="28">
        <f t="shared" ref="BF246" si="4885">(BE246/(BE246+BC246))</f>
        <v>8.3333333333333329E-2</v>
      </c>
      <c r="BG246" s="27"/>
      <c r="BH246" s="27"/>
      <c r="BI246" s="29" t="e">
        <f t="shared" ref="BI246:BJ246" si="4886">BI244/BI243*100-100</f>
        <v>#DIV/0!</v>
      </c>
      <c r="BJ246" s="29">
        <f t="shared" si="4886"/>
        <v>12.853385930309031</v>
      </c>
      <c r="BK246" s="26">
        <f t="shared" ref="BK246:BL246" si="4887">SUM(BK239:BK245)</f>
        <v>0</v>
      </c>
      <c r="BL246" s="27">
        <f t="shared" si="4887"/>
        <v>0</v>
      </c>
      <c r="BM246" s="27"/>
      <c r="BN246" s="27"/>
      <c r="BO246" s="27">
        <f t="shared" ref="BO246" si="4888">SUM(BO239:BO245)</f>
        <v>0</v>
      </c>
      <c r="BP246" s="28" t="e">
        <f t="shared" ref="BP246" si="4889">((BO246+BQ246)/7)/BM245</f>
        <v>#DIV/0!</v>
      </c>
      <c r="BQ246" s="27">
        <f t="shared" ref="BQ246" si="4890">SUM(BQ239:BQ245)</f>
        <v>0</v>
      </c>
      <c r="BR246" s="28" t="e">
        <f t="shared" ref="BR246" si="4891">(BQ246/(BQ246+BO246))</f>
        <v>#DIV/0!</v>
      </c>
      <c r="BS246" s="27"/>
      <c r="BT246" s="27"/>
      <c r="BU246" s="29" t="e">
        <f t="shared" ref="BU246:BV246" si="4892">BU244/BU243*100-100</f>
        <v>#DIV/0!</v>
      </c>
      <c r="BV246" s="72" t="e">
        <f t="shared" si="4892"/>
        <v>#DIV/0!</v>
      </c>
      <c r="BW246" s="26">
        <f t="shared" ref="BW246:BX246" si="4893">SUM(BW239:BW245)</f>
        <v>0</v>
      </c>
      <c r="BX246" s="27">
        <f t="shared" si="4893"/>
        <v>0</v>
      </c>
      <c r="BY246" s="27"/>
      <c r="BZ246" s="27"/>
      <c r="CA246" s="27">
        <f t="shared" ref="CA246" si="4894">SUM(CA239:CA245)</f>
        <v>0</v>
      </c>
      <c r="CB246" s="28" t="e">
        <f t="shared" ref="CB246" si="4895">((CA246+CC246)/7)/BY245</f>
        <v>#DIV/0!</v>
      </c>
      <c r="CC246" s="27">
        <f t="shared" ref="CC246" si="4896">SUM(CC239:CC245)</f>
        <v>0</v>
      </c>
      <c r="CD246" s="28" t="e">
        <f t="shared" ref="CD246" si="4897">(CC246/(CC246+CA246))</f>
        <v>#DIV/0!</v>
      </c>
      <c r="CE246" s="27"/>
      <c r="CF246" s="27"/>
      <c r="CG246" s="29" t="e">
        <f t="shared" ref="CG246:CH246" si="4898">CG244/CG243*100-100</f>
        <v>#DIV/0!</v>
      </c>
      <c r="CH246" s="72" t="e">
        <f t="shared" si="4898"/>
        <v>#DIV/0!</v>
      </c>
      <c r="CI246" s="26">
        <f t="shared" ref="CI246:CJ246" si="4899">SUM(CI239:CI245)</f>
        <v>0</v>
      </c>
      <c r="CJ246" s="27">
        <f t="shared" si="4899"/>
        <v>0</v>
      </c>
      <c r="CK246" s="27"/>
      <c r="CL246" s="27"/>
      <c r="CM246" s="27">
        <f t="shared" ref="CM246" si="4900">SUM(CM239:CM245)</f>
        <v>0</v>
      </c>
      <c r="CN246" s="28" t="e">
        <f t="shared" ref="CN246" si="4901">((CM246+CO246)/7)/CK245</f>
        <v>#DIV/0!</v>
      </c>
      <c r="CO246" s="27">
        <f t="shared" ref="CO246" si="4902">SUM(CO239:CO245)</f>
        <v>0</v>
      </c>
      <c r="CP246" s="28" t="e">
        <f t="shared" ref="CP246" si="4903">(CO246/(CO246+CM246))</f>
        <v>#DIV/0!</v>
      </c>
      <c r="CQ246" s="27"/>
      <c r="CR246" s="27"/>
      <c r="CS246" s="29" t="e">
        <f t="shared" ref="CS246:CT246" si="4904">CS244/CS243*100-100</f>
        <v>#DIV/0!</v>
      </c>
      <c r="CT246" s="72" t="e">
        <f t="shared" si="4904"/>
        <v>#DIV/0!</v>
      </c>
      <c r="CU246" s="26">
        <f t="shared" ref="CU246:CV246" si="4905">SUM(CU239:CU245)</f>
        <v>0</v>
      </c>
      <c r="CV246" s="27">
        <f t="shared" si="4905"/>
        <v>0</v>
      </c>
      <c r="CW246" s="27"/>
      <c r="CX246" s="27"/>
      <c r="CY246" s="27">
        <f t="shared" ref="CY246" si="4906">SUM(CY239:CY245)</f>
        <v>0</v>
      </c>
      <c r="CZ246" s="28" t="e">
        <f t="shared" ref="CZ246" si="4907">((CY246+DA246)/7)/CW245</f>
        <v>#DIV/0!</v>
      </c>
      <c r="DA246" s="27">
        <f t="shared" ref="DA246" si="4908">SUM(DA239:DA245)</f>
        <v>0</v>
      </c>
      <c r="DB246" s="28" t="e">
        <f t="shared" ref="DB246" si="4909">(DA246/(DA246+CY246))</f>
        <v>#DIV/0!</v>
      </c>
      <c r="DC246" s="27"/>
      <c r="DD246" s="27"/>
      <c r="DE246" s="29" t="e">
        <f t="shared" ref="DE246:DF246" si="4910">DE244/DE243*100-100</f>
        <v>#DIV/0!</v>
      </c>
      <c r="DF246" s="72" t="e">
        <f t="shared" si="4910"/>
        <v>#DIV/0!</v>
      </c>
      <c r="DG246" s="26">
        <f t="shared" ref="DG246:DH246" si="4911">SUM(DG239:DG245)</f>
        <v>0</v>
      </c>
      <c r="DH246" s="27">
        <f t="shared" si="4911"/>
        <v>0</v>
      </c>
      <c r="DI246" s="27"/>
      <c r="DJ246" s="27"/>
      <c r="DK246" s="27">
        <f t="shared" ref="DK246" si="4912">SUM(DK239:DK245)</f>
        <v>0</v>
      </c>
      <c r="DL246" s="28" t="e">
        <f t="shared" ref="DL246" si="4913">((DK246+DM246)/7)/DI245</f>
        <v>#DIV/0!</v>
      </c>
      <c r="DM246" s="27">
        <f t="shared" ref="DM246" si="4914">SUM(DM239:DM245)</f>
        <v>0</v>
      </c>
      <c r="DN246" s="28" t="e">
        <f t="shared" ref="DN246" si="4915">(DM246/(DM246+DK246))</f>
        <v>#DIV/0!</v>
      </c>
      <c r="DO246" s="27"/>
      <c r="DP246" s="27"/>
      <c r="DQ246" s="29" t="e">
        <f t="shared" ref="DQ246:DR246" si="4916">DQ244/DQ243*100-100</f>
        <v>#DIV/0!</v>
      </c>
      <c r="DR246" s="72" t="e">
        <f t="shared" si="4916"/>
        <v>#DIV/0!</v>
      </c>
      <c r="DS246" s="26">
        <f t="shared" ref="DS246:DT246" si="4917">SUM(DS239:DS245)</f>
        <v>0</v>
      </c>
      <c r="DT246" s="27">
        <f t="shared" si="4917"/>
        <v>0</v>
      </c>
      <c r="DU246" s="27"/>
      <c r="DV246" s="27"/>
      <c r="DW246" s="27">
        <f t="shared" ref="DW246" si="4918">SUM(DW239:DW245)</f>
        <v>0</v>
      </c>
      <c r="DX246" s="28" t="e">
        <f t="shared" ref="DX246" si="4919">((DW246+DY246)/7)/DU245</f>
        <v>#DIV/0!</v>
      </c>
      <c r="DY246" s="27">
        <f t="shared" ref="DY246" si="4920">SUM(DY239:DY245)</f>
        <v>0</v>
      </c>
      <c r="DZ246" s="28" t="e">
        <f t="shared" ref="DZ246" si="4921">(DY246/(DY246+DW246))</f>
        <v>#DIV/0!</v>
      </c>
      <c r="EA246" s="27"/>
      <c r="EB246" s="27"/>
      <c r="EC246" s="29" t="e">
        <f t="shared" ref="EC246:ED246" si="4922">EC244/EC243*100-100</f>
        <v>#DIV/0!</v>
      </c>
      <c r="ED246" s="72" t="e">
        <f t="shared" si="4922"/>
        <v>#DIV/0!</v>
      </c>
      <c r="EE246" s="26">
        <f t="shared" ref="EE246:EF246" si="4923">SUM(EE239:EE245)</f>
        <v>0</v>
      </c>
      <c r="EF246" s="27">
        <f t="shared" si="4923"/>
        <v>0</v>
      </c>
      <c r="EG246" s="27"/>
      <c r="EH246" s="27"/>
      <c r="EI246" s="27">
        <f t="shared" ref="EI246" si="4924">SUM(EI239:EI245)</f>
        <v>0</v>
      </c>
      <c r="EJ246" s="28" t="e">
        <f t="shared" ref="EJ246" si="4925">((EI246+EK246)/7)/EG245</f>
        <v>#DIV/0!</v>
      </c>
      <c r="EK246" s="27">
        <f t="shared" ref="EK246" si="4926">SUM(EK239:EK245)</f>
        <v>0</v>
      </c>
      <c r="EL246" s="28" t="e">
        <f t="shared" ref="EL246" si="4927">(EK246/(EK246+EI246))</f>
        <v>#DIV/0!</v>
      </c>
      <c r="EM246" s="27"/>
      <c r="EN246" s="27"/>
      <c r="EO246" s="29" t="e">
        <f t="shared" ref="EO246:EP246" si="4928">EO244/EO243*100-100</f>
        <v>#DIV/0!</v>
      </c>
      <c r="EP246" s="72" t="e">
        <f t="shared" si="4928"/>
        <v>#DIV/0!</v>
      </c>
      <c r="EQ246" s="26">
        <f t="shared" ref="EQ246:ER246" si="4929">SUM(EQ239:EQ245)</f>
        <v>0</v>
      </c>
      <c r="ER246" s="27">
        <f t="shared" si="4929"/>
        <v>0</v>
      </c>
      <c r="ES246" s="27"/>
      <c r="ET246" s="27"/>
      <c r="EU246" s="27">
        <f t="shared" ref="EU246" si="4930">SUM(EU239:EU245)</f>
        <v>0</v>
      </c>
      <c r="EV246" s="28" t="e">
        <f t="shared" ref="EV246" si="4931">((EU246+EW246)/7)/ES245</f>
        <v>#DIV/0!</v>
      </c>
      <c r="EW246" s="27">
        <f t="shared" ref="EW246" si="4932">SUM(EW239:EW245)</f>
        <v>0</v>
      </c>
      <c r="EX246" s="28" t="e">
        <f t="shared" ref="EX246" si="4933">(EW246/(EW246+EU246))</f>
        <v>#DIV/0!</v>
      </c>
      <c r="EY246" s="27"/>
      <c r="EZ246" s="27"/>
      <c r="FA246" s="29" t="e">
        <f t="shared" ref="FA246:FB246" si="4934">FA244/FA243*100-100</f>
        <v>#DIV/0!</v>
      </c>
      <c r="FB246" s="72" t="e">
        <f t="shared" si="4934"/>
        <v>#DIV/0!</v>
      </c>
      <c r="FC246" s="26">
        <f t="shared" ref="FC246:FD246" si="4935">SUM(FC239:FC245)</f>
        <v>0</v>
      </c>
      <c r="FD246" s="27">
        <f t="shared" si="4935"/>
        <v>0</v>
      </c>
      <c r="FE246" s="27"/>
      <c r="FF246" s="27"/>
      <c r="FG246" s="27">
        <f t="shared" ref="FG246" si="4936">SUM(FG239:FG245)</f>
        <v>0</v>
      </c>
      <c r="FH246" s="28" t="e">
        <f t="shared" ref="FH246" si="4937">((FG246+FI246)/7)/FE245</f>
        <v>#DIV/0!</v>
      </c>
      <c r="FI246" s="27">
        <f t="shared" ref="FI246" si="4938">SUM(FI239:FI245)</f>
        <v>0</v>
      </c>
      <c r="FJ246" s="28" t="e">
        <f t="shared" ref="FJ246" si="4939">(FI246/(FI246+FG246))</f>
        <v>#DIV/0!</v>
      </c>
      <c r="FK246" s="27"/>
      <c r="FL246" s="27"/>
      <c r="FM246" s="29" t="e">
        <f t="shared" ref="FM246:FN246" si="4940">FM244/FM243*100-100</f>
        <v>#DIV/0!</v>
      </c>
      <c r="FN246" s="72" t="e">
        <f t="shared" si="4940"/>
        <v>#DIV/0!</v>
      </c>
      <c r="FO246" s="26">
        <f t="shared" ref="FO246:FP246" si="4941">SUM(FO239:FO245)</f>
        <v>0</v>
      </c>
      <c r="FP246" s="27">
        <f t="shared" si="4941"/>
        <v>0</v>
      </c>
      <c r="FQ246" s="27"/>
      <c r="FR246" s="27"/>
      <c r="FS246" s="27">
        <f t="shared" ref="FS246" si="4942">SUM(FS239:FS245)</f>
        <v>0</v>
      </c>
      <c r="FT246" s="28" t="e">
        <f t="shared" ref="FT246" si="4943">((FS246+FU246)/7)/FQ245</f>
        <v>#DIV/0!</v>
      </c>
      <c r="FU246" s="27">
        <f t="shared" ref="FU246" si="4944">SUM(FU239:FU245)</f>
        <v>0</v>
      </c>
      <c r="FV246" s="28" t="e">
        <f t="shared" ref="FV246" si="4945">(FU246/(FU246+FS246))</f>
        <v>#DIV/0!</v>
      </c>
      <c r="FW246" s="27"/>
      <c r="FX246" s="27"/>
      <c r="FY246" s="29" t="e">
        <f t="shared" ref="FY246:FZ246" si="4946">FY244/FY243*100-100</f>
        <v>#DIV/0!</v>
      </c>
      <c r="FZ246" s="72" t="e">
        <f t="shared" si="4946"/>
        <v>#DIV/0!</v>
      </c>
      <c r="GA246" s="26">
        <f t="shared" ref="GA246:GB246" si="4947">SUM(GA239:GA245)</f>
        <v>0</v>
      </c>
      <c r="GB246" s="27">
        <f t="shared" si="4947"/>
        <v>0</v>
      </c>
      <c r="GC246" s="27"/>
      <c r="GD246" s="27"/>
      <c r="GE246" s="27">
        <f t="shared" ref="GE246" si="4948">SUM(GE239:GE245)</f>
        <v>0</v>
      </c>
      <c r="GF246" s="28" t="e">
        <f t="shared" ref="GF246" si="4949">((GE246+GG246)/7)/GC245</f>
        <v>#DIV/0!</v>
      </c>
      <c r="GG246" s="27">
        <f t="shared" ref="GG246" si="4950">SUM(GG239:GG245)</f>
        <v>0</v>
      </c>
      <c r="GH246" s="28" t="e">
        <f t="shared" ref="GH246" si="4951">(GG246/(GG246+GE246))</f>
        <v>#DIV/0!</v>
      </c>
      <c r="GI246" s="27"/>
      <c r="GJ246" s="27"/>
      <c r="GK246" s="29" t="e">
        <f t="shared" ref="GK246:GL246" si="4952">GK244/GK243*100-100</f>
        <v>#DIV/0!</v>
      </c>
      <c r="GL246" s="72" t="e">
        <f t="shared" si="4952"/>
        <v>#DIV/0!</v>
      </c>
      <c r="GM246" s="26">
        <f t="shared" ref="GM246:GN246" si="4953">SUM(GM239:GM245)</f>
        <v>0</v>
      </c>
      <c r="GN246" s="27">
        <f t="shared" si="4953"/>
        <v>0</v>
      </c>
      <c r="GO246" s="27"/>
      <c r="GP246" s="27"/>
      <c r="GQ246" s="27">
        <f t="shared" ref="GQ246" si="4954">SUM(GQ239:GQ245)</f>
        <v>0</v>
      </c>
      <c r="GR246" s="28" t="e">
        <f t="shared" ref="GR246" si="4955">((GQ246+GS246)/7)/GO245</f>
        <v>#DIV/0!</v>
      </c>
      <c r="GS246" s="27">
        <f t="shared" ref="GS246" si="4956">SUM(GS239:GS245)</f>
        <v>0</v>
      </c>
      <c r="GT246" s="28" t="e">
        <f t="shared" ref="GT246" si="4957">(GS246/(GS246+GQ246))</f>
        <v>#DIV/0!</v>
      </c>
      <c r="GU246" s="27"/>
      <c r="GV246" s="27"/>
      <c r="GW246" s="29" t="e">
        <f t="shared" ref="GW246:GX246" si="4958">GW244/GW243*100-100</f>
        <v>#DIV/0!</v>
      </c>
      <c r="GX246" s="72" t="e">
        <f t="shared" si="4958"/>
        <v>#DIV/0!</v>
      </c>
      <c r="GY246" s="26">
        <f t="shared" ref="GY246:GZ246" si="4959">SUM(GY239:GY245)</f>
        <v>0</v>
      </c>
      <c r="GZ246" s="27">
        <f t="shared" si="4959"/>
        <v>0</v>
      </c>
      <c r="HA246" s="27"/>
      <c r="HB246" s="27"/>
      <c r="HC246" s="27">
        <f t="shared" ref="HC246" si="4960">SUM(HC239:HC245)</f>
        <v>0</v>
      </c>
      <c r="HD246" s="28" t="e">
        <f t="shared" ref="HD246" si="4961">((HC246+HE246)/7)/HA245</f>
        <v>#DIV/0!</v>
      </c>
      <c r="HE246" s="27">
        <f t="shared" ref="HE246" si="4962">SUM(HE239:HE245)</f>
        <v>0</v>
      </c>
      <c r="HF246" s="28" t="e">
        <f t="shared" ref="HF246" si="4963">(HE246/(HE246+HC246))</f>
        <v>#DIV/0!</v>
      </c>
      <c r="HG246" s="27"/>
      <c r="HH246" s="27"/>
      <c r="HI246" s="29" t="e">
        <f t="shared" ref="HI246:HJ246" si="4964">HI244/HI243*100-100</f>
        <v>#DIV/0!</v>
      </c>
      <c r="HJ246" s="72" t="e">
        <f t="shared" si="4964"/>
        <v>#DIV/0!</v>
      </c>
      <c r="HK246" s="26">
        <f t="shared" si="4834"/>
        <v>11</v>
      </c>
      <c r="HL246" s="27">
        <f t="shared" si="4835"/>
        <v>0</v>
      </c>
      <c r="HM246" s="27">
        <f t="shared" si="4836"/>
        <v>0</v>
      </c>
      <c r="HN246" s="27">
        <f t="shared" si="4837"/>
        <v>0</v>
      </c>
      <c r="HO246" s="27">
        <f t="shared" si="4838"/>
        <v>7234</v>
      </c>
      <c r="HP246" s="216">
        <f>+((HO246)/HM245)/7</f>
        <v>0.33552875695732837</v>
      </c>
      <c r="HQ246" s="62">
        <f t="shared" si="4840"/>
        <v>560</v>
      </c>
      <c r="HR246" s="52">
        <f t="shared" si="4861"/>
        <v>7.7412220071882781E-2</v>
      </c>
      <c r="HS246" s="53">
        <f t="shared" ref="HS246" si="4965">SUM(HS239:HS245)/7</f>
        <v>72.214285714285708</v>
      </c>
      <c r="HT246" s="54">
        <f t="shared" ref="HT246" si="4966">SUM(HT239:HT245)</f>
        <v>6378</v>
      </c>
      <c r="HU246" s="53">
        <f t="shared" ref="HU246" si="4967">AVERAGE(HU239:HU245)</f>
        <v>88.17578873360506</v>
      </c>
      <c r="HV246" s="63" t="e">
        <f>HV244/HV243*100-100</f>
        <v>#DIV/0!</v>
      </c>
      <c r="HW246" s="63">
        <f>HW244/HW243*100-100</f>
        <v>7.5174825174825202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" si="4968">HK246/HM236</f>
        <v>3.5587188612099642E-3</v>
      </c>
      <c r="HL247" s="68">
        <f t="shared" ref="HL247" si="4969">HL246/HN236</f>
        <v>0</v>
      </c>
      <c r="HM247" s="45"/>
      <c r="HN247" s="45"/>
      <c r="HO247" s="45"/>
      <c r="HP247" s="218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225">
        <v>52</v>
      </c>
      <c r="B248" s="73">
        <f t="shared" ref="B248" si="4970">B245+1</f>
        <v>44617</v>
      </c>
      <c r="C248" s="33"/>
      <c r="D248" s="34"/>
      <c r="E248" s="34">
        <f>E245-C248</f>
        <v>752</v>
      </c>
      <c r="F248" s="34">
        <f>F245-D248</f>
        <v>57</v>
      </c>
      <c r="G248" s="34">
        <v>200</v>
      </c>
      <c r="H248" s="35">
        <f t="shared" ref="H248:H254" si="4971">((G248+I248)/E248)</f>
        <v>0.28989361702127658</v>
      </c>
      <c r="I248" s="34">
        <v>18</v>
      </c>
      <c r="J248" s="35">
        <f>I248/(G248+I248)</f>
        <v>8.2568807339449546E-2</v>
      </c>
      <c r="K248" s="36"/>
      <c r="L248" s="34"/>
      <c r="M248" s="34"/>
      <c r="N248" s="37"/>
      <c r="O248" s="33"/>
      <c r="P248" s="34"/>
      <c r="Q248" s="34">
        <f t="shared" ref="Q248:R248" si="4972">Q245-O248</f>
        <v>763</v>
      </c>
      <c r="R248" s="34">
        <f t="shared" si="4972"/>
        <v>59</v>
      </c>
      <c r="S248" s="34">
        <v>230</v>
      </c>
      <c r="T248" s="35">
        <f t="shared" ref="T248:T254" si="4973">((S248+U248)/Q248)</f>
        <v>0.31454783748361731</v>
      </c>
      <c r="U248" s="34">
        <v>10</v>
      </c>
      <c r="V248" s="35">
        <f t="shared" ref="V248:V254" si="4974">U248/(S248+U248)</f>
        <v>4.1666666666666664E-2</v>
      </c>
      <c r="W248" s="36"/>
      <c r="X248" s="34"/>
      <c r="Y248" s="34"/>
      <c r="Z248" s="37"/>
      <c r="AA248" s="33">
        <v>1</v>
      </c>
      <c r="AB248" s="34"/>
      <c r="AC248" s="34">
        <f t="shared" ref="AC248:AD248" si="4975">AC245-AA248</f>
        <v>58</v>
      </c>
      <c r="AD248" s="34">
        <f t="shared" si="4975"/>
        <v>5</v>
      </c>
      <c r="AE248" s="34">
        <v>10</v>
      </c>
      <c r="AF248" s="35">
        <f t="shared" ref="AF248:AF254" si="4976">((AE248+AG248)/AC248)</f>
        <v>0.18965517241379309</v>
      </c>
      <c r="AG248" s="34">
        <v>1</v>
      </c>
      <c r="AH248" s="35">
        <f t="shared" ref="AH248:AH254" si="4977">AG248/(AE248+AG248)</f>
        <v>9.0909090909090912E-2</v>
      </c>
      <c r="AI248" s="36"/>
      <c r="AJ248" s="34"/>
      <c r="AK248" s="34"/>
      <c r="AL248" s="37"/>
      <c r="AM248" s="33"/>
      <c r="AN248" s="34"/>
      <c r="AO248" s="34">
        <f t="shared" ref="AO248:AP248" si="4978">AO245-AM248</f>
        <v>754</v>
      </c>
      <c r="AP248" s="34">
        <f t="shared" si="4978"/>
        <v>58</v>
      </c>
      <c r="AQ248" s="34">
        <v>198</v>
      </c>
      <c r="AR248" s="35">
        <f t="shared" ref="AR248:AR254" si="4979">((AQ248+AS248)/AO248)</f>
        <v>0.28249336870026526</v>
      </c>
      <c r="AS248" s="34">
        <v>15</v>
      </c>
      <c r="AT248" s="35">
        <f t="shared" ref="AT248:AT254" si="4980">AS248/(AQ248+AS248)</f>
        <v>7.0422535211267609E-2</v>
      </c>
      <c r="AU248" s="36"/>
      <c r="AV248" s="34"/>
      <c r="AW248" s="34"/>
      <c r="AX248" s="37"/>
      <c r="AY248" s="33">
        <v>1</v>
      </c>
      <c r="AZ248" s="34"/>
      <c r="BA248" s="34">
        <f t="shared" ref="BA248:BB248" si="4981">BA245-AY248</f>
        <v>751</v>
      </c>
      <c r="BB248" s="34">
        <f t="shared" si="4981"/>
        <v>57</v>
      </c>
      <c r="BC248" s="34">
        <v>201</v>
      </c>
      <c r="BD248" s="35">
        <f t="shared" ref="BD248:BD254" si="4982">((BC248+BE248)/BA248)</f>
        <v>0.29027962716378164</v>
      </c>
      <c r="BE248" s="34">
        <v>17</v>
      </c>
      <c r="BF248" s="35">
        <f t="shared" ref="BF248:BF254" si="4983">BE248/(BC248+BE248)</f>
        <v>7.7981651376146793E-2</v>
      </c>
      <c r="BG248" s="36"/>
      <c r="BH248" s="34"/>
      <c r="BI248" s="34"/>
      <c r="BJ248" s="37"/>
      <c r="BK248" s="33"/>
      <c r="BL248" s="34"/>
      <c r="BM248" s="34">
        <f t="shared" ref="BM248:BN248" si="4984">BM245-BK248</f>
        <v>0</v>
      </c>
      <c r="BN248" s="34">
        <f t="shared" si="4984"/>
        <v>0</v>
      </c>
      <c r="BO248" s="34"/>
      <c r="BP248" s="35" t="e">
        <f t="shared" ref="BP248:BP254" si="4985">((BO248+BQ248)/BM248)</f>
        <v>#DIV/0!</v>
      </c>
      <c r="BQ248" s="34"/>
      <c r="BR248" s="35" t="e">
        <f t="shared" ref="BR248:BR254" si="4986">BQ248/(BO248+BQ248)</f>
        <v>#DIV/0!</v>
      </c>
      <c r="BS248" s="36"/>
      <c r="BT248" s="34"/>
      <c r="BU248" s="34"/>
      <c r="BV248" s="37"/>
      <c r="BW248" s="33"/>
      <c r="BX248" s="34"/>
      <c r="BY248" s="34">
        <f t="shared" ref="BY248:BZ248" si="4987">BY245-BW248</f>
        <v>0</v>
      </c>
      <c r="BZ248" s="34">
        <f t="shared" si="4987"/>
        <v>0</v>
      </c>
      <c r="CA248" s="34"/>
      <c r="CB248" s="35" t="e">
        <f t="shared" ref="CB248:CB254" si="4988">((CA248+CC248)/BY248)</f>
        <v>#DIV/0!</v>
      </c>
      <c r="CC248" s="34"/>
      <c r="CD248" s="35" t="e">
        <f t="shared" ref="CD248:CD254" si="4989">CC248/(CA248+CC248)</f>
        <v>#DIV/0!</v>
      </c>
      <c r="CE248" s="36"/>
      <c r="CF248" s="34"/>
      <c r="CG248" s="34"/>
      <c r="CH248" s="37"/>
      <c r="CI248" s="33"/>
      <c r="CJ248" s="34"/>
      <c r="CK248" s="34">
        <f t="shared" ref="CK248:CL248" si="4990">CK245-CI248</f>
        <v>0</v>
      </c>
      <c r="CL248" s="34">
        <f t="shared" si="4990"/>
        <v>0</v>
      </c>
      <c r="CM248" s="34"/>
      <c r="CN248" s="35" t="e">
        <f t="shared" ref="CN248:CN254" si="4991">((CM248+CO248)/CK248)</f>
        <v>#DIV/0!</v>
      </c>
      <c r="CO248" s="34"/>
      <c r="CP248" s="35" t="e">
        <f t="shared" ref="CP248:CP254" si="4992">CO248/(CM248+CO248)</f>
        <v>#DIV/0!</v>
      </c>
      <c r="CQ248" s="36"/>
      <c r="CR248" s="34"/>
      <c r="CS248" s="34"/>
      <c r="CT248" s="37"/>
      <c r="CU248" s="33"/>
      <c r="CV248" s="34"/>
      <c r="CW248" s="34">
        <f t="shared" ref="CW248:CX248" si="4993">CW245-CU248</f>
        <v>0</v>
      </c>
      <c r="CX248" s="34">
        <f t="shared" si="4993"/>
        <v>0</v>
      </c>
      <c r="CY248" s="34"/>
      <c r="CZ248" s="35" t="e">
        <f t="shared" ref="CZ248:CZ254" si="4994">((CY248+DA248)/CW248)</f>
        <v>#DIV/0!</v>
      </c>
      <c r="DA248" s="34"/>
      <c r="DB248" s="35" t="e">
        <f t="shared" ref="DB248:DB254" si="4995">DA248/(CY248+DA248)</f>
        <v>#DIV/0!</v>
      </c>
      <c r="DC248" s="36"/>
      <c r="DD248" s="34"/>
      <c r="DE248" s="34"/>
      <c r="DF248" s="37"/>
      <c r="DG248" s="33"/>
      <c r="DH248" s="34"/>
      <c r="DI248" s="34">
        <f t="shared" ref="DI248:DJ248" si="4996">DI245-DG248</f>
        <v>0</v>
      </c>
      <c r="DJ248" s="34">
        <f t="shared" si="4996"/>
        <v>0</v>
      </c>
      <c r="DK248" s="34"/>
      <c r="DL248" s="35" t="e">
        <f t="shared" ref="DL248:DL254" si="4997">((DK248+DM248)/DI248)</f>
        <v>#DIV/0!</v>
      </c>
      <c r="DM248" s="34"/>
      <c r="DN248" s="35" t="e">
        <f t="shared" ref="DN248:DN254" si="4998">DM248/(DK248+DM248)</f>
        <v>#DIV/0!</v>
      </c>
      <c r="DO248" s="36"/>
      <c r="DP248" s="34"/>
      <c r="DQ248" s="34"/>
      <c r="DR248" s="37"/>
      <c r="DS248" s="33"/>
      <c r="DT248" s="34"/>
      <c r="DU248" s="34">
        <f t="shared" ref="DU248:DV248" si="4999">DU245-DS248</f>
        <v>0</v>
      </c>
      <c r="DV248" s="34">
        <f t="shared" si="4999"/>
        <v>0</v>
      </c>
      <c r="DW248" s="34"/>
      <c r="DX248" s="35" t="e">
        <f t="shared" ref="DX248:DX254" si="5000">((DW248+DY248)/DU248)</f>
        <v>#DIV/0!</v>
      </c>
      <c r="DY248" s="34"/>
      <c r="DZ248" s="35" t="e">
        <f t="shared" ref="DZ248:DZ254" si="5001">DY248/(DW248+DY248)</f>
        <v>#DIV/0!</v>
      </c>
      <c r="EA248" s="36"/>
      <c r="EB248" s="34"/>
      <c r="EC248" s="34"/>
      <c r="ED248" s="37"/>
      <c r="EE248" s="33"/>
      <c r="EF248" s="34"/>
      <c r="EG248" s="34">
        <f t="shared" ref="EG248:EH248" si="5002">EG245-EE248</f>
        <v>0</v>
      </c>
      <c r="EH248" s="34">
        <f t="shared" si="5002"/>
        <v>0</v>
      </c>
      <c r="EI248" s="34"/>
      <c r="EJ248" s="35" t="e">
        <f t="shared" ref="EJ248:EJ254" si="5003">((EI248+EK248)/EG248)</f>
        <v>#DIV/0!</v>
      </c>
      <c r="EK248" s="34"/>
      <c r="EL248" s="35" t="e">
        <f t="shared" ref="EL248:EL254" si="5004">EK248/(EI248+EK248)</f>
        <v>#DIV/0!</v>
      </c>
      <c r="EM248" s="36"/>
      <c r="EN248" s="34"/>
      <c r="EO248" s="34"/>
      <c r="EP248" s="37"/>
      <c r="EQ248" s="33"/>
      <c r="ER248" s="34"/>
      <c r="ES248" s="34">
        <f t="shared" ref="ES248:ET248" si="5005">ES245-EQ248</f>
        <v>0</v>
      </c>
      <c r="ET248" s="34">
        <f t="shared" si="5005"/>
        <v>0</v>
      </c>
      <c r="EU248" s="34"/>
      <c r="EV248" s="35" t="e">
        <f t="shared" ref="EV248:EV254" si="5006">((EU248+EW248)/ES248)</f>
        <v>#DIV/0!</v>
      </c>
      <c r="EW248" s="34"/>
      <c r="EX248" s="35" t="e">
        <f t="shared" ref="EX248:EX254" si="5007">EW248/(EU248+EW248)</f>
        <v>#DIV/0!</v>
      </c>
      <c r="EY248" s="36"/>
      <c r="EZ248" s="34"/>
      <c r="FA248" s="34"/>
      <c r="FB248" s="37"/>
      <c r="FC248" s="33"/>
      <c r="FD248" s="34"/>
      <c r="FE248" s="34">
        <f t="shared" ref="FE248:FF248" si="5008">FE245-FC248</f>
        <v>0</v>
      </c>
      <c r="FF248" s="34">
        <f t="shared" si="5008"/>
        <v>0</v>
      </c>
      <c r="FG248" s="34"/>
      <c r="FH248" s="35" t="e">
        <f t="shared" ref="FH248:FH254" si="5009">((FG248+FI248)/FE248)</f>
        <v>#DIV/0!</v>
      </c>
      <c r="FI248" s="34"/>
      <c r="FJ248" s="35" t="e">
        <f t="shared" ref="FJ248:FJ254" si="5010">FI248/(FG248+FI248)</f>
        <v>#DIV/0!</v>
      </c>
      <c r="FK248" s="36"/>
      <c r="FL248" s="34"/>
      <c r="FM248" s="34"/>
      <c r="FN248" s="37"/>
      <c r="FO248" s="33"/>
      <c r="FP248" s="34"/>
      <c r="FQ248" s="34">
        <f t="shared" ref="FQ248:FR248" si="5011">FQ245-FO248</f>
        <v>0</v>
      </c>
      <c r="FR248" s="34">
        <f t="shared" si="5011"/>
        <v>0</v>
      </c>
      <c r="FS248" s="34"/>
      <c r="FT248" s="35" t="e">
        <f t="shared" ref="FT248:FT254" si="5012">((FS248+FU248)/FQ248)</f>
        <v>#DIV/0!</v>
      </c>
      <c r="FU248" s="34"/>
      <c r="FV248" s="35" t="e">
        <f t="shared" ref="FV248:FV254" si="5013">FU248/(FS248+FU248)</f>
        <v>#DIV/0!</v>
      </c>
      <c r="FW248" s="36"/>
      <c r="FX248" s="34"/>
      <c r="FY248" s="34"/>
      <c r="FZ248" s="37"/>
      <c r="GA248" s="33"/>
      <c r="GB248" s="34"/>
      <c r="GC248" s="34">
        <f t="shared" ref="GC248:GD248" si="5014">GC245-GA248</f>
        <v>0</v>
      </c>
      <c r="GD248" s="34">
        <f t="shared" si="5014"/>
        <v>0</v>
      </c>
      <c r="GE248" s="34"/>
      <c r="GF248" s="35" t="e">
        <f t="shared" ref="GF248:GF254" si="5015">((GE248+GG248)/GC248)</f>
        <v>#DIV/0!</v>
      </c>
      <c r="GG248" s="34"/>
      <c r="GH248" s="35" t="e">
        <f t="shared" ref="GH248:GH254" si="5016">GG248/(GE248+GG248)</f>
        <v>#DIV/0!</v>
      </c>
      <c r="GI248" s="36"/>
      <c r="GJ248" s="34"/>
      <c r="GK248" s="34"/>
      <c r="GL248" s="37"/>
      <c r="GM248" s="33"/>
      <c r="GN248" s="34"/>
      <c r="GO248" s="34">
        <f t="shared" ref="GO248:GP248" si="5017">GO245-GM248</f>
        <v>0</v>
      </c>
      <c r="GP248" s="34">
        <f t="shared" si="5017"/>
        <v>0</v>
      </c>
      <c r="GQ248" s="34"/>
      <c r="GR248" s="35" t="e">
        <f t="shared" ref="GR248:GR254" si="5018">((GQ248+GS248)/GO248)</f>
        <v>#DIV/0!</v>
      </c>
      <c r="GS248" s="34"/>
      <c r="GT248" s="35" t="e">
        <f t="shared" ref="GT248:GT254" si="5019">GS248/(GQ248+GS248)</f>
        <v>#DIV/0!</v>
      </c>
      <c r="GU248" s="36"/>
      <c r="GV248" s="34"/>
      <c r="GW248" s="34"/>
      <c r="GX248" s="37"/>
      <c r="GY248" s="33"/>
      <c r="GZ248" s="34"/>
      <c r="HA248" s="34">
        <f t="shared" ref="HA248:HB248" si="5020">HA245-GY248</f>
        <v>0</v>
      </c>
      <c r="HB248" s="34">
        <f t="shared" si="5020"/>
        <v>0</v>
      </c>
      <c r="HC248" s="34"/>
      <c r="HD248" s="35" t="e">
        <f t="shared" ref="HD248:HD254" si="5021">((HC248+HE248)/HA248)</f>
        <v>#DIV/0!</v>
      </c>
      <c r="HE248" s="34"/>
      <c r="HF248" s="35" t="e">
        <f t="shared" ref="HF248:HF254" si="5022">HE248/(HC248+HE248)</f>
        <v>#DIV/0!</v>
      </c>
      <c r="HG248" s="36"/>
      <c r="HH248" s="34"/>
      <c r="HI248" s="34"/>
      <c r="HJ248" s="37"/>
      <c r="HK248" s="33">
        <f t="shared" ref="HK248:HN255" si="5023">+C248+O248+AA248+AM248+AY248+BK248+BW248+CI248+CU248+DG248+DS248+EE248+EQ248+FC248+FO248+GA248+GM248+GY248</f>
        <v>2</v>
      </c>
      <c r="HL248" s="34">
        <f t="shared" si="5023"/>
        <v>0</v>
      </c>
      <c r="HM248" s="34">
        <f t="shared" si="5023"/>
        <v>3078</v>
      </c>
      <c r="HN248" s="34">
        <f t="shared" si="5023"/>
        <v>236</v>
      </c>
      <c r="HO248" s="34">
        <f t="shared" ref="HO248:HO255" si="5024">+G248+S248+AE248+AQ248+BC248+BO248+CA248+CM248+CY248+DK248+DW248+EI248+EU248+FG248+FS248+GE248+GQ248+HC248+I248+U248+AG248+AS248+BE248+BQ248+CC248+CO248+DA248+DM248+DY248+EK248+EW248+FI248+FU248+GG248+GS248+HE248</f>
        <v>900</v>
      </c>
      <c r="HP248" s="214">
        <f t="shared" ref="HP248:HP249" si="5025">+(HO248)/HM248</f>
        <v>0.29239766081871343</v>
      </c>
      <c r="HQ248" s="48">
        <f t="shared" ref="HQ248:HQ255" si="5026">+I248+U248+AG248+AS248+BE248+BQ248+CC248+CO248+DA248+DM248+DY248+EK248+EW248+FI248+FU248+GG248+GS248+HE248</f>
        <v>61</v>
      </c>
      <c r="HR248" s="35">
        <f>+(HQ248/(HO248))</f>
        <v>6.7777777777777784E-2</v>
      </c>
      <c r="HS248" s="49">
        <v>72.2</v>
      </c>
      <c r="HT248" s="50">
        <v>807</v>
      </c>
      <c r="HU248" s="49">
        <f t="shared" ref="HU248:HU254" si="5027">+HT248/HO248*100</f>
        <v>89.666666666666657</v>
      </c>
      <c r="HV248" s="48"/>
      <c r="HW248" s="37"/>
    </row>
    <row r="249" spans="1:231" ht="18.75" x14ac:dyDescent="0.25">
      <c r="A249" s="226"/>
      <c r="B249" s="41">
        <f t="shared" si="3748"/>
        <v>44618</v>
      </c>
      <c r="C249" s="10">
        <v>2</v>
      </c>
      <c r="D249" s="11"/>
      <c r="E249" s="74">
        <f t="shared" ref="E249:F253" si="5028">E248-C249</f>
        <v>750</v>
      </c>
      <c r="F249" s="74">
        <f t="shared" si="5028"/>
        <v>57</v>
      </c>
      <c r="G249" s="11">
        <v>239</v>
      </c>
      <c r="H249" s="12">
        <f t="shared" si="4971"/>
        <v>0.33600000000000002</v>
      </c>
      <c r="I249" s="11">
        <v>13</v>
      </c>
      <c r="J249" s="12">
        <f t="shared" ref="J249:J254" si="5029">I249/(G249+I249)</f>
        <v>5.1587301587301584E-2</v>
      </c>
      <c r="K249" s="13"/>
      <c r="L249" s="11"/>
      <c r="M249" s="11"/>
      <c r="N249" s="14"/>
      <c r="O249" s="10">
        <v>1</v>
      </c>
      <c r="P249" s="11"/>
      <c r="Q249" s="74">
        <f t="shared" ref="Q249:R254" si="5030">Q248-O249</f>
        <v>762</v>
      </c>
      <c r="R249" s="74">
        <f t="shared" si="5030"/>
        <v>59</v>
      </c>
      <c r="S249" s="11">
        <v>218</v>
      </c>
      <c r="T249" s="12">
        <f t="shared" si="4973"/>
        <v>0.30446194225721784</v>
      </c>
      <c r="U249" s="11">
        <v>14</v>
      </c>
      <c r="V249" s="12">
        <f t="shared" si="4974"/>
        <v>6.0344827586206899E-2</v>
      </c>
      <c r="W249" s="13"/>
      <c r="X249" s="11"/>
      <c r="Y249" s="11"/>
      <c r="Z249" s="14"/>
      <c r="AA249" s="10">
        <v>2</v>
      </c>
      <c r="AB249" s="11"/>
      <c r="AC249" s="74">
        <f t="shared" ref="AC249:AD254" si="5031">AC248-AA249</f>
        <v>56</v>
      </c>
      <c r="AD249" s="74">
        <f t="shared" si="5031"/>
        <v>5</v>
      </c>
      <c r="AE249" s="11">
        <v>14</v>
      </c>
      <c r="AF249" s="12">
        <f t="shared" si="4976"/>
        <v>0.30357142857142855</v>
      </c>
      <c r="AG249" s="11">
        <v>3</v>
      </c>
      <c r="AH249" s="12">
        <f t="shared" si="4977"/>
        <v>0.17647058823529413</v>
      </c>
      <c r="AI249" s="13"/>
      <c r="AJ249" s="11"/>
      <c r="AK249" s="11"/>
      <c r="AL249" s="14"/>
      <c r="AM249" s="10"/>
      <c r="AN249" s="11"/>
      <c r="AO249" s="74">
        <f t="shared" ref="AO249:AP254" si="5032">AO248-AM249</f>
        <v>754</v>
      </c>
      <c r="AP249" s="74">
        <f t="shared" si="5032"/>
        <v>58</v>
      </c>
      <c r="AQ249" s="11">
        <v>205</v>
      </c>
      <c r="AR249" s="12">
        <f t="shared" si="4979"/>
        <v>0.31432360742705573</v>
      </c>
      <c r="AS249" s="11">
        <v>32</v>
      </c>
      <c r="AT249" s="12">
        <f t="shared" si="4980"/>
        <v>0.13502109704641349</v>
      </c>
      <c r="AU249" s="13"/>
      <c r="AV249" s="11"/>
      <c r="AW249" s="11"/>
      <c r="AX249" s="14"/>
      <c r="AY249" s="10"/>
      <c r="AZ249" s="11"/>
      <c r="BA249" s="74">
        <f t="shared" ref="BA249:BB254" si="5033">BA248-AY249</f>
        <v>751</v>
      </c>
      <c r="BB249" s="74">
        <f t="shared" si="5033"/>
        <v>57</v>
      </c>
      <c r="BC249" s="11">
        <v>186</v>
      </c>
      <c r="BD249" s="12">
        <f t="shared" si="4982"/>
        <v>0.27563249001331558</v>
      </c>
      <c r="BE249" s="11">
        <v>21</v>
      </c>
      <c r="BF249" s="12">
        <f t="shared" si="4983"/>
        <v>0.10144927536231885</v>
      </c>
      <c r="BG249" s="13"/>
      <c r="BH249" s="11"/>
      <c r="BI249" s="11"/>
      <c r="BJ249" s="14"/>
      <c r="BK249" s="10"/>
      <c r="BL249" s="11"/>
      <c r="BM249" s="74">
        <f t="shared" ref="BM249:BN254" si="5034">BM248-BK249</f>
        <v>0</v>
      </c>
      <c r="BN249" s="74">
        <f t="shared" si="5034"/>
        <v>0</v>
      </c>
      <c r="BO249" s="11"/>
      <c r="BP249" s="12" t="e">
        <f t="shared" si="4985"/>
        <v>#DIV/0!</v>
      </c>
      <c r="BQ249" s="11"/>
      <c r="BR249" s="12" t="e">
        <f t="shared" si="4986"/>
        <v>#DIV/0!</v>
      </c>
      <c r="BS249" s="13"/>
      <c r="BT249" s="11"/>
      <c r="BU249" s="11"/>
      <c r="BV249" s="14"/>
      <c r="BW249" s="10"/>
      <c r="BX249" s="11"/>
      <c r="BY249" s="74">
        <f t="shared" ref="BY249:BZ254" si="5035">BY248-BW249</f>
        <v>0</v>
      </c>
      <c r="BZ249" s="74">
        <f t="shared" si="5035"/>
        <v>0</v>
      </c>
      <c r="CA249" s="11"/>
      <c r="CB249" s="12" t="e">
        <f t="shared" si="4988"/>
        <v>#DIV/0!</v>
      </c>
      <c r="CC249" s="11"/>
      <c r="CD249" s="12" t="e">
        <f t="shared" si="4989"/>
        <v>#DIV/0!</v>
      </c>
      <c r="CE249" s="13"/>
      <c r="CF249" s="11"/>
      <c r="CG249" s="11"/>
      <c r="CH249" s="14"/>
      <c r="CI249" s="10"/>
      <c r="CJ249" s="11"/>
      <c r="CK249" s="74">
        <f t="shared" ref="CK249:CL254" si="5036">CK248-CI249</f>
        <v>0</v>
      </c>
      <c r="CL249" s="74">
        <f t="shared" si="5036"/>
        <v>0</v>
      </c>
      <c r="CM249" s="11"/>
      <c r="CN249" s="12" t="e">
        <f t="shared" si="4991"/>
        <v>#DIV/0!</v>
      </c>
      <c r="CO249" s="11"/>
      <c r="CP249" s="12" t="e">
        <f t="shared" si="4992"/>
        <v>#DIV/0!</v>
      </c>
      <c r="CQ249" s="13"/>
      <c r="CR249" s="11"/>
      <c r="CS249" s="11"/>
      <c r="CT249" s="14"/>
      <c r="CU249" s="10"/>
      <c r="CV249" s="11"/>
      <c r="CW249" s="74">
        <f t="shared" ref="CW249:CX254" si="5037">CW248-CU249</f>
        <v>0</v>
      </c>
      <c r="CX249" s="74">
        <f t="shared" si="5037"/>
        <v>0</v>
      </c>
      <c r="CY249" s="11"/>
      <c r="CZ249" s="12" t="e">
        <f t="shared" si="4994"/>
        <v>#DIV/0!</v>
      </c>
      <c r="DA249" s="11"/>
      <c r="DB249" s="12" t="e">
        <f t="shared" si="4995"/>
        <v>#DIV/0!</v>
      </c>
      <c r="DC249" s="13"/>
      <c r="DD249" s="11"/>
      <c r="DE249" s="11"/>
      <c r="DF249" s="14"/>
      <c r="DG249" s="10"/>
      <c r="DH249" s="11"/>
      <c r="DI249" s="74">
        <f t="shared" ref="DI249:DJ254" si="5038">DI248-DG249</f>
        <v>0</v>
      </c>
      <c r="DJ249" s="74">
        <f t="shared" si="5038"/>
        <v>0</v>
      </c>
      <c r="DK249" s="11"/>
      <c r="DL249" s="12" t="e">
        <f t="shared" si="4997"/>
        <v>#DIV/0!</v>
      </c>
      <c r="DM249" s="11"/>
      <c r="DN249" s="12" t="e">
        <f t="shared" si="4998"/>
        <v>#DIV/0!</v>
      </c>
      <c r="DO249" s="13"/>
      <c r="DP249" s="11"/>
      <c r="DQ249" s="11"/>
      <c r="DR249" s="14"/>
      <c r="DS249" s="10"/>
      <c r="DT249" s="11"/>
      <c r="DU249" s="74">
        <f t="shared" ref="DU249:DV254" si="5039">DU248-DS249</f>
        <v>0</v>
      </c>
      <c r="DV249" s="74">
        <f t="shared" si="5039"/>
        <v>0</v>
      </c>
      <c r="DW249" s="11"/>
      <c r="DX249" s="12" t="e">
        <f t="shared" si="5000"/>
        <v>#DIV/0!</v>
      </c>
      <c r="DY249" s="11"/>
      <c r="DZ249" s="12" t="e">
        <f t="shared" si="5001"/>
        <v>#DIV/0!</v>
      </c>
      <c r="EA249" s="13"/>
      <c r="EB249" s="11"/>
      <c r="EC249" s="11"/>
      <c r="ED249" s="14"/>
      <c r="EE249" s="10"/>
      <c r="EF249" s="11"/>
      <c r="EG249" s="74">
        <f t="shared" ref="EG249:EH254" si="5040">EG248-EE249</f>
        <v>0</v>
      </c>
      <c r="EH249" s="74">
        <f t="shared" si="5040"/>
        <v>0</v>
      </c>
      <c r="EI249" s="11"/>
      <c r="EJ249" s="12" t="e">
        <f t="shared" si="5003"/>
        <v>#DIV/0!</v>
      </c>
      <c r="EK249" s="11"/>
      <c r="EL249" s="12" t="e">
        <f t="shared" si="5004"/>
        <v>#DIV/0!</v>
      </c>
      <c r="EM249" s="13"/>
      <c r="EN249" s="11"/>
      <c r="EO249" s="11"/>
      <c r="EP249" s="14"/>
      <c r="EQ249" s="10"/>
      <c r="ER249" s="11"/>
      <c r="ES249" s="74">
        <f t="shared" ref="ES249:ET254" si="5041">ES248-EQ249</f>
        <v>0</v>
      </c>
      <c r="ET249" s="74">
        <f t="shared" si="5041"/>
        <v>0</v>
      </c>
      <c r="EU249" s="11"/>
      <c r="EV249" s="12" t="e">
        <f t="shared" si="5006"/>
        <v>#DIV/0!</v>
      </c>
      <c r="EW249" s="11"/>
      <c r="EX249" s="12" t="e">
        <f t="shared" si="5007"/>
        <v>#DIV/0!</v>
      </c>
      <c r="EY249" s="13"/>
      <c r="EZ249" s="11"/>
      <c r="FA249" s="11"/>
      <c r="FB249" s="14"/>
      <c r="FC249" s="10"/>
      <c r="FD249" s="11"/>
      <c r="FE249" s="74">
        <f t="shared" ref="FE249:FF254" si="5042">FE248-FC249</f>
        <v>0</v>
      </c>
      <c r="FF249" s="74">
        <f t="shared" si="5042"/>
        <v>0</v>
      </c>
      <c r="FG249" s="11"/>
      <c r="FH249" s="12" t="e">
        <f t="shared" si="5009"/>
        <v>#DIV/0!</v>
      </c>
      <c r="FI249" s="11"/>
      <c r="FJ249" s="12" t="e">
        <f t="shared" si="5010"/>
        <v>#DIV/0!</v>
      </c>
      <c r="FK249" s="13"/>
      <c r="FL249" s="11"/>
      <c r="FM249" s="11"/>
      <c r="FN249" s="14"/>
      <c r="FO249" s="10"/>
      <c r="FP249" s="11"/>
      <c r="FQ249" s="74">
        <f t="shared" ref="FQ249:FR254" si="5043">FQ248-FO249</f>
        <v>0</v>
      </c>
      <c r="FR249" s="74">
        <f t="shared" si="5043"/>
        <v>0</v>
      </c>
      <c r="FS249" s="11"/>
      <c r="FT249" s="12" t="e">
        <f t="shared" si="5012"/>
        <v>#DIV/0!</v>
      </c>
      <c r="FU249" s="11"/>
      <c r="FV249" s="12" t="e">
        <f t="shared" si="5013"/>
        <v>#DIV/0!</v>
      </c>
      <c r="FW249" s="13"/>
      <c r="FX249" s="11"/>
      <c r="FY249" s="11"/>
      <c r="FZ249" s="14"/>
      <c r="GA249" s="10"/>
      <c r="GB249" s="11"/>
      <c r="GC249" s="74">
        <f t="shared" ref="GC249:GD254" si="5044">GC248-GA249</f>
        <v>0</v>
      </c>
      <c r="GD249" s="74">
        <f t="shared" si="5044"/>
        <v>0</v>
      </c>
      <c r="GE249" s="11"/>
      <c r="GF249" s="12" t="e">
        <f t="shared" si="5015"/>
        <v>#DIV/0!</v>
      </c>
      <c r="GG249" s="11"/>
      <c r="GH249" s="12" t="e">
        <f t="shared" si="5016"/>
        <v>#DIV/0!</v>
      </c>
      <c r="GI249" s="13"/>
      <c r="GJ249" s="11"/>
      <c r="GK249" s="11"/>
      <c r="GL249" s="14"/>
      <c r="GM249" s="10"/>
      <c r="GN249" s="11"/>
      <c r="GO249" s="74">
        <f t="shared" ref="GO249:GP254" si="5045">GO248-GM249</f>
        <v>0</v>
      </c>
      <c r="GP249" s="74">
        <f t="shared" si="5045"/>
        <v>0</v>
      </c>
      <c r="GQ249" s="11"/>
      <c r="GR249" s="12" t="e">
        <f t="shared" si="5018"/>
        <v>#DIV/0!</v>
      </c>
      <c r="GS249" s="11"/>
      <c r="GT249" s="12" t="e">
        <f t="shared" si="5019"/>
        <v>#DIV/0!</v>
      </c>
      <c r="GU249" s="13"/>
      <c r="GV249" s="11"/>
      <c r="GW249" s="11"/>
      <c r="GX249" s="14"/>
      <c r="GY249" s="10"/>
      <c r="GZ249" s="11"/>
      <c r="HA249" s="74">
        <f t="shared" ref="HA249:HB254" si="5046">HA248-GY249</f>
        <v>0</v>
      </c>
      <c r="HB249" s="74">
        <f t="shared" si="5046"/>
        <v>0</v>
      </c>
      <c r="HC249" s="11"/>
      <c r="HD249" s="12" t="e">
        <f t="shared" si="5021"/>
        <v>#DIV/0!</v>
      </c>
      <c r="HE249" s="11"/>
      <c r="HF249" s="12" t="e">
        <f t="shared" si="5022"/>
        <v>#DIV/0!</v>
      </c>
      <c r="HG249" s="13"/>
      <c r="HH249" s="11"/>
      <c r="HI249" s="11"/>
      <c r="HJ249" s="14"/>
      <c r="HK249" s="10">
        <f t="shared" si="5023"/>
        <v>5</v>
      </c>
      <c r="HL249" s="11">
        <f t="shared" si="5023"/>
        <v>0</v>
      </c>
      <c r="HM249" s="11">
        <f t="shared" si="5023"/>
        <v>3073</v>
      </c>
      <c r="HN249" s="11">
        <f t="shared" si="5023"/>
        <v>236</v>
      </c>
      <c r="HO249" s="11">
        <f t="shared" si="5024"/>
        <v>945</v>
      </c>
      <c r="HP249" s="215">
        <f t="shared" si="5025"/>
        <v>0.30751708428246016</v>
      </c>
      <c r="HQ249" s="15">
        <f t="shared" si="5026"/>
        <v>83</v>
      </c>
      <c r="HR249" s="12">
        <f t="shared" ref="HR249:HR255" si="5047">+(HQ249/(HO249))</f>
        <v>8.7830687830687829E-2</v>
      </c>
      <c r="HS249" s="16">
        <v>72.3</v>
      </c>
      <c r="HT249" s="17">
        <v>834</v>
      </c>
      <c r="HU249" s="16">
        <f t="shared" si="5027"/>
        <v>88.253968253968253</v>
      </c>
      <c r="HV249" s="15"/>
      <c r="HW249" s="14"/>
    </row>
    <row r="250" spans="1:231" ht="18.75" x14ac:dyDescent="0.25">
      <c r="A250" s="226"/>
      <c r="B250" s="41">
        <f t="shared" si="3748"/>
        <v>44619</v>
      </c>
      <c r="C250" s="10"/>
      <c r="D250" s="11"/>
      <c r="E250" s="74">
        <f t="shared" si="5028"/>
        <v>750</v>
      </c>
      <c r="F250" s="74">
        <f t="shared" si="5028"/>
        <v>57</v>
      </c>
      <c r="G250" s="11">
        <v>215</v>
      </c>
      <c r="H250" s="12">
        <f t="shared" si="4971"/>
        <v>0.31733333333333336</v>
      </c>
      <c r="I250" s="11">
        <v>23</v>
      </c>
      <c r="J250" s="12">
        <f t="shared" si="5029"/>
        <v>9.6638655462184878E-2</v>
      </c>
      <c r="K250" s="13"/>
      <c r="L250" s="11"/>
      <c r="M250" s="11"/>
      <c r="N250" s="14"/>
      <c r="O250" s="10">
        <v>1</v>
      </c>
      <c r="P250" s="11"/>
      <c r="Q250" s="74">
        <f t="shared" si="5030"/>
        <v>761</v>
      </c>
      <c r="R250" s="74">
        <f t="shared" si="5030"/>
        <v>59</v>
      </c>
      <c r="S250" s="11">
        <v>239</v>
      </c>
      <c r="T250" s="12">
        <f t="shared" si="4973"/>
        <v>0.33639947437582129</v>
      </c>
      <c r="U250" s="11">
        <v>17</v>
      </c>
      <c r="V250" s="12">
        <f t="shared" si="4974"/>
        <v>6.640625E-2</v>
      </c>
      <c r="W250" s="13"/>
      <c r="X250" s="11"/>
      <c r="Y250" s="11"/>
      <c r="Z250" s="14"/>
      <c r="AA250" s="10"/>
      <c r="AB250" s="11"/>
      <c r="AC250" s="74">
        <f t="shared" si="5031"/>
        <v>56</v>
      </c>
      <c r="AD250" s="74">
        <f t="shared" si="5031"/>
        <v>5</v>
      </c>
      <c r="AE250" s="11">
        <v>11</v>
      </c>
      <c r="AF250" s="12">
        <f t="shared" si="4976"/>
        <v>0.19642857142857142</v>
      </c>
      <c r="AG250" s="11">
        <v>0</v>
      </c>
      <c r="AH250" s="12">
        <f t="shared" si="4977"/>
        <v>0</v>
      </c>
      <c r="AI250" s="13"/>
      <c r="AJ250" s="11"/>
      <c r="AK250" s="11"/>
      <c r="AL250" s="14"/>
      <c r="AM250" s="10"/>
      <c r="AN250" s="11"/>
      <c r="AO250" s="74">
        <f t="shared" si="5032"/>
        <v>754</v>
      </c>
      <c r="AP250" s="74">
        <f t="shared" si="5032"/>
        <v>58</v>
      </c>
      <c r="AQ250" s="11">
        <v>211</v>
      </c>
      <c r="AR250" s="12">
        <f t="shared" si="4979"/>
        <v>0.3156498673740053</v>
      </c>
      <c r="AS250" s="11">
        <v>27</v>
      </c>
      <c r="AT250" s="12">
        <f t="shared" si="4980"/>
        <v>0.1134453781512605</v>
      </c>
      <c r="AU250" s="13"/>
      <c r="AV250" s="11"/>
      <c r="AW250" s="11"/>
      <c r="AX250" s="14"/>
      <c r="AY250" s="10"/>
      <c r="AZ250" s="11"/>
      <c r="BA250" s="74">
        <f t="shared" si="5033"/>
        <v>751</v>
      </c>
      <c r="BB250" s="74">
        <f t="shared" si="5033"/>
        <v>57</v>
      </c>
      <c r="BC250" s="11">
        <v>208</v>
      </c>
      <c r="BD250" s="12">
        <f t="shared" si="4982"/>
        <v>0.31957390146471371</v>
      </c>
      <c r="BE250" s="11">
        <v>32</v>
      </c>
      <c r="BF250" s="12">
        <f t="shared" si="4983"/>
        <v>0.13333333333333333</v>
      </c>
      <c r="BG250" s="13"/>
      <c r="BH250" s="11"/>
      <c r="BI250" s="11"/>
      <c r="BJ250" s="14"/>
      <c r="BK250" s="10"/>
      <c r="BL250" s="11"/>
      <c r="BM250" s="74">
        <f t="shared" si="5034"/>
        <v>0</v>
      </c>
      <c r="BN250" s="74">
        <f t="shared" si="5034"/>
        <v>0</v>
      </c>
      <c r="BO250" s="11"/>
      <c r="BP250" s="12" t="e">
        <f t="shared" si="4985"/>
        <v>#DIV/0!</v>
      </c>
      <c r="BQ250" s="11"/>
      <c r="BR250" s="12" t="e">
        <f t="shared" si="4986"/>
        <v>#DIV/0!</v>
      </c>
      <c r="BS250" s="13"/>
      <c r="BT250" s="11"/>
      <c r="BU250" s="11"/>
      <c r="BV250" s="14"/>
      <c r="BW250" s="10"/>
      <c r="BX250" s="11"/>
      <c r="BY250" s="74">
        <f t="shared" si="5035"/>
        <v>0</v>
      </c>
      <c r="BZ250" s="74">
        <f t="shared" si="5035"/>
        <v>0</v>
      </c>
      <c r="CA250" s="11"/>
      <c r="CB250" s="12" t="e">
        <f t="shared" si="4988"/>
        <v>#DIV/0!</v>
      </c>
      <c r="CC250" s="11"/>
      <c r="CD250" s="12" t="e">
        <f t="shared" si="4989"/>
        <v>#DIV/0!</v>
      </c>
      <c r="CE250" s="13"/>
      <c r="CF250" s="11"/>
      <c r="CG250" s="11"/>
      <c r="CH250" s="14"/>
      <c r="CI250" s="10"/>
      <c r="CJ250" s="11"/>
      <c r="CK250" s="74">
        <f t="shared" si="5036"/>
        <v>0</v>
      </c>
      <c r="CL250" s="74">
        <f t="shared" si="5036"/>
        <v>0</v>
      </c>
      <c r="CM250" s="11"/>
      <c r="CN250" s="12" t="e">
        <f t="shared" si="4991"/>
        <v>#DIV/0!</v>
      </c>
      <c r="CO250" s="11"/>
      <c r="CP250" s="12" t="e">
        <f t="shared" si="4992"/>
        <v>#DIV/0!</v>
      </c>
      <c r="CQ250" s="13"/>
      <c r="CR250" s="11"/>
      <c r="CS250" s="11"/>
      <c r="CT250" s="14"/>
      <c r="CU250" s="10"/>
      <c r="CV250" s="11"/>
      <c r="CW250" s="74">
        <f t="shared" si="5037"/>
        <v>0</v>
      </c>
      <c r="CX250" s="74">
        <f t="shared" si="5037"/>
        <v>0</v>
      </c>
      <c r="CY250" s="11"/>
      <c r="CZ250" s="12" t="e">
        <f t="shared" si="4994"/>
        <v>#DIV/0!</v>
      </c>
      <c r="DA250" s="11"/>
      <c r="DB250" s="12" t="e">
        <f t="shared" si="4995"/>
        <v>#DIV/0!</v>
      </c>
      <c r="DC250" s="13"/>
      <c r="DD250" s="11"/>
      <c r="DE250" s="11"/>
      <c r="DF250" s="14"/>
      <c r="DG250" s="10"/>
      <c r="DH250" s="11"/>
      <c r="DI250" s="74">
        <f t="shared" si="5038"/>
        <v>0</v>
      </c>
      <c r="DJ250" s="74">
        <f t="shared" si="5038"/>
        <v>0</v>
      </c>
      <c r="DK250" s="11"/>
      <c r="DL250" s="12" t="e">
        <f t="shared" si="4997"/>
        <v>#DIV/0!</v>
      </c>
      <c r="DM250" s="11"/>
      <c r="DN250" s="12" t="e">
        <f t="shared" si="4998"/>
        <v>#DIV/0!</v>
      </c>
      <c r="DO250" s="13"/>
      <c r="DP250" s="11"/>
      <c r="DQ250" s="11"/>
      <c r="DR250" s="14"/>
      <c r="DS250" s="10"/>
      <c r="DT250" s="11"/>
      <c r="DU250" s="74">
        <f t="shared" si="5039"/>
        <v>0</v>
      </c>
      <c r="DV250" s="74">
        <f t="shared" si="5039"/>
        <v>0</v>
      </c>
      <c r="DW250" s="11"/>
      <c r="DX250" s="12" t="e">
        <f t="shared" si="5000"/>
        <v>#DIV/0!</v>
      </c>
      <c r="DY250" s="11"/>
      <c r="DZ250" s="12" t="e">
        <f t="shared" si="5001"/>
        <v>#DIV/0!</v>
      </c>
      <c r="EA250" s="13"/>
      <c r="EB250" s="11"/>
      <c r="EC250" s="11"/>
      <c r="ED250" s="14"/>
      <c r="EE250" s="10"/>
      <c r="EF250" s="11"/>
      <c r="EG250" s="74">
        <f t="shared" si="5040"/>
        <v>0</v>
      </c>
      <c r="EH250" s="74">
        <f t="shared" si="5040"/>
        <v>0</v>
      </c>
      <c r="EI250" s="11"/>
      <c r="EJ250" s="12" t="e">
        <f t="shared" si="5003"/>
        <v>#DIV/0!</v>
      </c>
      <c r="EK250" s="11"/>
      <c r="EL250" s="12" t="e">
        <f t="shared" si="5004"/>
        <v>#DIV/0!</v>
      </c>
      <c r="EM250" s="13"/>
      <c r="EN250" s="11"/>
      <c r="EO250" s="11"/>
      <c r="EP250" s="14"/>
      <c r="EQ250" s="10"/>
      <c r="ER250" s="11"/>
      <c r="ES250" s="74">
        <f t="shared" si="5041"/>
        <v>0</v>
      </c>
      <c r="ET250" s="74">
        <f t="shared" si="5041"/>
        <v>0</v>
      </c>
      <c r="EU250" s="11"/>
      <c r="EV250" s="12" t="e">
        <f t="shared" si="5006"/>
        <v>#DIV/0!</v>
      </c>
      <c r="EW250" s="11"/>
      <c r="EX250" s="12" t="e">
        <f t="shared" si="5007"/>
        <v>#DIV/0!</v>
      </c>
      <c r="EY250" s="13"/>
      <c r="EZ250" s="11"/>
      <c r="FA250" s="11"/>
      <c r="FB250" s="14"/>
      <c r="FC250" s="10"/>
      <c r="FD250" s="11"/>
      <c r="FE250" s="74">
        <f t="shared" si="5042"/>
        <v>0</v>
      </c>
      <c r="FF250" s="74">
        <f t="shared" si="5042"/>
        <v>0</v>
      </c>
      <c r="FG250" s="11"/>
      <c r="FH250" s="12" t="e">
        <f t="shared" si="5009"/>
        <v>#DIV/0!</v>
      </c>
      <c r="FI250" s="11"/>
      <c r="FJ250" s="12" t="e">
        <f t="shared" si="5010"/>
        <v>#DIV/0!</v>
      </c>
      <c r="FK250" s="13"/>
      <c r="FL250" s="11"/>
      <c r="FM250" s="11"/>
      <c r="FN250" s="14"/>
      <c r="FO250" s="10"/>
      <c r="FP250" s="11"/>
      <c r="FQ250" s="74">
        <f t="shared" si="5043"/>
        <v>0</v>
      </c>
      <c r="FR250" s="74">
        <f t="shared" si="5043"/>
        <v>0</v>
      </c>
      <c r="FS250" s="11"/>
      <c r="FT250" s="12" t="e">
        <f t="shared" si="5012"/>
        <v>#DIV/0!</v>
      </c>
      <c r="FU250" s="11"/>
      <c r="FV250" s="12" t="e">
        <f t="shared" si="5013"/>
        <v>#DIV/0!</v>
      </c>
      <c r="FW250" s="13"/>
      <c r="FX250" s="11"/>
      <c r="FY250" s="11"/>
      <c r="FZ250" s="14"/>
      <c r="GA250" s="10"/>
      <c r="GB250" s="11"/>
      <c r="GC250" s="74">
        <f t="shared" si="5044"/>
        <v>0</v>
      </c>
      <c r="GD250" s="74">
        <f t="shared" si="5044"/>
        <v>0</v>
      </c>
      <c r="GE250" s="11"/>
      <c r="GF250" s="12" t="e">
        <f t="shared" si="5015"/>
        <v>#DIV/0!</v>
      </c>
      <c r="GG250" s="11"/>
      <c r="GH250" s="12" t="e">
        <f t="shared" si="5016"/>
        <v>#DIV/0!</v>
      </c>
      <c r="GI250" s="13"/>
      <c r="GJ250" s="11"/>
      <c r="GK250" s="11"/>
      <c r="GL250" s="14"/>
      <c r="GM250" s="10"/>
      <c r="GN250" s="11"/>
      <c r="GO250" s="74">
        <f t="shared" si="5045"/>
        <v>0</v>
      </c>
      <c r="GP250" s="74">
        <f t="shared" si="5045"/>
        <v>0</v>
      </c>
      <c r="GQ250" s="11"/>
      <c r="GR250" s="12" t="e">
        <f t="shared" si="5018"/>
        <v>#DIV/0!</v>
      </c>
      <c r="GS250" s="11"/>
      <c r="GT250" s="12" t="e">
        <f t="shared" si="5019"/>
        <v>#DIV/0!</v>
      </c>
      <c r="GU250" s="13"/>
      <c r="GV250" s="11"/>
      <c r="GW250" s="11"/>
      <c r="GX250" s="14"/>
      <c r="GY250" s="10"/>
      <c r="GZ250" s="11"/>
      <c r="HA250" s="74">
        <f t="shared" si="5046"/>
        <v>0</v>
      </c>
      <c r="HB250" s="74">
        <f t="shared" si="5046"/>
        <v>0</v>
      </c>
      <c r="HC250" s="11"/>
      <c r="HD250" s="12" t="e">
        <f t="shared" si="5021"/>
        <v>#DIV/0!</v>
      </c>
      <c r="HE250" s="11"/>
      <c r="HF250" s="12" t="e">
        <f t="shared" si="5022"/>
        <v>#DIV/0!</v>
      </c>
      <c r="HG250" s="13"/>
      <c r="HH250" s="11"/>
      <c r="HI250" s="11"/>
      <c r="HJ250" s="14"/>
      <c r="HK250" s="10">
        <f t="shared" si="5023"/>
        <v>1</v>
      </c>
      <c r="HL250" s="11">
        <f t="shared" si="5023"/>
        <v>0</v>
      </c>
      <c r="HM250" s="11">
        <f t="shared" si="5023"/>
        <v>3072</v>
      </c>
      <c r="HN250" s="11">
        <f t="shared" si="5023"/>
        <v>236</v>
      </c>
      <c r="HO250" s="11">
        <f t="shared" si="5024"/>
        <v>983</v>
      </c>
      <c r="HP250" s="215">
        <f>+(HO250)/HM250</f>
        <v>0.31998697916666669</v>
      </c>
      <c r="HQ250" s="15">
        <f t="shared" si="5026"/>
        <v>99</v>
      </c>
      <c r="HR250" s="12">
        <f t="shared" si="5047"/>
        <v>0.10071210579857579</v>
      </c>
      <c r="HS250" s="16">
        <v>72.3</v>
      </c>
      <c r="HT250" s="17">
        <v>836</v>
      </c>
      <c r="HU250" s="16">
        <f t="shared" si="5027"/>
        <v>85.045778229908436</v>
      </c>
      <c r="HV250" s="15"/>
      <c r="HW250" s="14"/>
    </row>
    <row r="251" spans="1:231" ht="18.75" x14ac:dyDescent="0.25">
      <c r="A251" s="226"/>
      <c r="B251" s="41">
        <f t="shared" si="3748"/>
        <v>44620</v>
      </c>
      <c r="C251" s="10"/>
      <c r="D251" s="11"/>
      <c r="E251" s="74">
        <f t="shared" si="5028"/>
        <v>750</v>
      </c>
      <c r="F251" s="74">
        <f t="shared" si="5028"/>
        <v>57</v>
      </c>
      <c r="G251" s="11">
        <v>230</v>
      </c>
      <c r="H251" s="12">
        <f t="shared" si="4971"/>
        <v>0.32400000000000001</v>
      </c>
      <c r="I251" s="11">
        <v>13</v>
      </c>
      <c r="J251" s="12">
        <f t="shared" si="5029"/>
        <v>5.3497942386831275E-2</v>
      </c>
      <c r="K251" s="11"/>
      <c r="L251" s="11"/>
      <c r="M251" s="18"/>
      <c r="N251" s="20"/>
      <c r="O251" s="10"/>
      <c r="P251" s="11"/>
      <c r="Q251" s="74">
        <f t="shared" si="5030"/>
        <v>761</v>
      </c>
      <c r="R251" s="74">
        <f t="shared" si="5030"/>
        <v>59</v>
      </c>
      <c r="S251" s="11">
        <v>219</v>
      </c>
      <c r="T251" s="12">
        <f t="shared" si="4973"/>
        <v>0.30091984231274638</v>
      </c>
      <c r="U251" s="11">
        <v>10</v>
      </c>
      <c r="V251" s="12">
        <f t="shared" si="4974"/>
        <v>4.3668122270742356E-2</v>
      </c>
      <c r="W251" s="11"/>
      <c r="X251" s="11"/>
      <c r="Y251" s="18"/>
      <c r="Z251" s="20"/>
      <c r="AA251" s="10"/>
      <c r="AB251" s="11"/>
      <c r="AC251" s="74">
        <f t="shared" si="5031"/>
        <v>56</v>
      </c>
      <c r="AD251" s="74">
        <f t="shared" si="5031"/>
        <v>5</v>
      </c>
      <c r="AE251" s="11">
        <v>7</v>
      </c>
      <c r="AF251" s="12">
        <f t="shared" si="4976"/>
        <v>0.25</v>
      </c>
      <c r="AG251" s="11">
        <v>7</v>
      </c>
      <c r="AH251" s="12">
        <f t="shared" si="4977"/>
        <v>0.5</v>
      </c>
      <c r="AI251" s="11"/>
      <c r="AJ251" s="11"/>
      <c r="AK251" s="18"/>
      <c r="AL251" s="20"/>
      <c r="AM251" s="10"/>
      <c r="AN251" s="11"/>
      <c r="AO251" s="74">
        <f t="shared" si="5032"/>
        <v>754</v>
      </c>
      <c r="AP251" s="74">
        <f t="shared" si="5032"/>
        <v>58</v>
      </c>
      <c r="AQ251" s="11">
        <v>209</v>
      </c>
      <c r="AR251" s="12">
        <f t="shared" si="4979"/>
        <v>0.30503978779840851</v>
      </c>
      <c r="AS251" s="11">
        <v>21</v>
      </c>
      <c r="AT251" s="12">
        <f t="shared" si="4980"/>
        <v>9.1304347826086957E-2</v>
      </c>
      <c r="AU251" s="11"/>
      <c r="AV251" s="11"/>
      <c r="AW251" s="18"/>
      <c r="AX251" s="20"/>
      <c r="AY251" s="10"/>
      <c r="AZ251" s="11"/>
      <c r="BA251" s="74">
        <f t="shared" si="5033"/>
        <v>751</v>
      </c>
      <c r="BB251" s="74">
        <f t="shared" si="5033"/>
        <v>57</v>
      </c>
      <c r="BC251" s="11">
        <v>194</v>
      </c>
      <c r="BD251" s="12">
        <f t="shared" si="4982"/>
        <v>0.2969374167776298</v>
      </c>
      <c r="BE251" s="11">
        <v>29</v>
      </c>
      <c r="BF251" s="12">
        <f t="shared" si="4983"/>
        <v>0.13004484304932734</v>
      </c>
      <c r="BG251" s="11"/>
      <c r="BH251" s="11"/>
      <c r="BI251" s="18"/>
      <c r="BJ251" s="20"/>
      <c r="BK251" s="10"/>
      <c r="BL251" s="11"/>
      <c r="BM251" s="74">
        <f t="shared" si="5034"/>
        <v>0</v>
      </c>
      <c r="BN251" s="74">
        <f t="shared" si="5034"/>
        <v>0</v>
      </c>
      <c r="BO251" s="11"/>
      <c r="BP251" s="12" t="e">
        <f t="shared" si="4985"/>
        <v>#DIV/0!</v>
      </c>
      <c r="BQ251" s="11"/>
      <c r="BR251" s="12" t="e">
        <f t="shared" si="4986"/>
        <v>#DIV/0!</v>
      </c>
      <c r="BS251" s="11"/>
      <c r="BT251" s="11"/>
      <c r="BU251" s="18"/>
      <c r="BV251" s="20"/>
      <c r="BW251" s="10"/>
      <c r="BX251" s="11"/>
      <c r="BY251" s="74">
        <f t="shared" si="5035"/>
        <v>0</v>
      </c>
      <c r="BZ251" s="74">
        <f t="shared" si="5035"/>
        <v>0</v>
      </c>
      <c r="CA251" s="11"/>
      <c r="CB251" s="12" t="e">
        <f t="shared" si="4988"/>
        <v>#DIV/0!</v>
      </c>
      <c r="CC251" s="11"/>
      <c r="CD251" s="12" t="e">
        <f t="shared" si="4989"/>
        <v>#DIV/0!</v>
      </c>
      <c r="CE251" s="11"/>
      <c r="CF251" s="11"/>
      <c r="CG251" s="18"/>
      <c r="CH251" s="20"/>
      <c r="CI251" s="10"/>
      <c r="CJ251" s="11"/>
      <c r="CK251" s="74">
        <f t="shared" si="5036"/>
        <v>0</v>
      </c>
      <c r="CL251" s="74">
        <f t="shared" si="5036"/>
        <v>0</v>
      </c>
      <c r="CM251" s="11"/>
      <c r="CN251" s="12" t="e">
        <f t="shared" si="4991"/>
        <v>#DIV/0!</v>
      </c>
      <c r="CO251" s="11"/>
      <c r="CP251" s="12" t="e">
        <f t="shared" si="4992"/>
        <v>#DIV/0!</v>
      </c>
      <c r="CQ251" s="11"/>
      <c r="CR251" s="11"/>
      <c r="CS251" s="18"/>
      <c r="CT251" s="20"/>
      <c r="CU251" s="10"/>
      <c r="CV251" s="11"/>
      <c r="CW251" s="74">
        <f t="shared" si="5037"/>
        <v>0</v>
      </c>
      <c r="CX251" s="74">
        <f t="shared" si="5037"/>
        <v>0</v>
      </c>
      <c r="CY251" s="11"/>
      <c r="CZ251" s="12" t="e">
        <f t="shared" si="4994"/>
        <v>#DIV/0!</v>
      </c>
      <c r="DA251" s="11"/>
      <c r="DB251" s="12" t="e">
        <f t="shared" si="4995"/>
        <v>#DIV/0!</v>
      </c>
      <c r="DC251" s="11"/>
      <c r="DD251" s="11"/>
      <c r="DE251" s="18"/>
      <c r="DF251" s="20"/>
      <c r="DG251" s="10"/>
      <c r="DH251" s="11"/>
      <c r="DI251" s="74">
        <f t="shared" si="5038"/>
        <v>0</v>
      </c>
      <c r="DJ251" s="74">
        <f t="shared" si="5038"/>
        <v>0</v>
      </c>
      <c r="DK251" s="11"/>
      <c r="DL251" s="12" t="e">
        <f t="shared" si="4997"/>
        <v>#DIV/0!</v>
      </c>
      <c r="DM251" s="11"/>
      <c r="DN251" s="12" t="e">
        <f t="shared" si="4998"/>
        <v>#DIV/0!</v>
      </c>
      <c r="DO251" s="11"/>
      <c r="DP251" s="11"/>
      <c r="DQ251" s="18"/>
      <c r="DR251" s="20"/>
      <c r="DS251" s="10"/>
      <c r="DT251" s="11"/>
      <c r="DU251" s="74">
        <f t="shared" si="5039"/>
        <v>0</v>
      </c>
      <c r="DV251" s="74">
        <f t="shared" si="5039"/>
        <v>0</v>
      </c>
      <c r="DW251" s="11"/>
      <c r="DX251" s="12" t="e">
        <f t="shared" si="5000"/>
        <v>#DIV/0!</v>
      </c>
      <c r="DY251" s="11"/>
      <c r="DZ251" s="12" t="e">
        <f t="shared" si="5001"/>
        <v>#DIV/0!</v>
      </c>
      <c r="EA251" s="11"/>
      <c r="EB251" s="11"/>
      <c r="EC251" s="18"/>
      <c r="ED251" s="20"/>
      <c r="EE251" s="10"/>
      <c r="EF251" s="11"/>
      <c r="EG251" s="74">
        <f t="shared" si="5040"/>
        <v>0</v>
      </c>
      <c r="EH251" s="74">
        <f t="shared" si="5040"/>
        <v>0</v>
      </c>
      <c r="EI251" s="11"/>
      <c r="EJ251" s="12" t="e">
        <f t="shared" si="5003"/>
        <v>#DIV/0!</v>
      </c>
      <c r="EK251" s="11"/>
      <c r="EL251" s="12" t="e">
        <f t="shared" si="5004"/>
        <v>#DIV/0!</v>
      </c>
      <c r="EM251" s="11"/>
      <c r="EN251" s="11"/>
      <c r="EO251" s="18"/>
      <c r="EP251" s="20"/>
      <c r="EQ251" s="10"/>
      <c r="ER251" s="11"/>
      <c r="ES251" s="74">
        <f t="shared" si="5041"/>
        <v>0</v>
      </c>
      <c r="ET251" s="74">
        <f t="shared" si="5041"/>
        <v>0</v>
      </c>
      <c r="EU251" s="11"/>
      <c r="EV251" s="12" t="e">
        <f t="shared" si="5006"/>
        <v>#DIV/0!</v>
      </c>
      <c r="EW251" s="11"/>
      <c r="EX251" s="12" t="e">
        <f t="shared" si="5007"/>
        <v>#DIV/0!</v>
      </c>
      <c r="EY251" s="11"/>
      <c r="EZ251" s="11"/>
      <c r="FA251" s="18"/>
      <c r="FB251" s="20"/>
      <c r="FC251" s="10"/>
      <c r="FD251" s="11"/>
      <c r="FE251" s="74">
        <f t="shared" si="5042"/>
        <v>0</v>
      </c>
      <c r="FF251" s="74">
        <f t="shared" si="5042"/>
        <v>0</v>
      </c>
      <c r="FG251" s="11"/>
      <c r="FH251" s="12" t="e">
        <f t="shared" si="5009"/>
        <v>#DIV/0!</v>
      </c>
      <c r="FI251" s="11"/>
      <c r="FJ251" s="12" t="e">
        <f t="shared" si="5010"/>
        <v>#DIV/0!</v>
      </c>
      <c r="FK251" s="11"/>
      <c r="FL251" s="11"/>
      <c r="FM251" s="18"/>
      <c r="FN251" s="20"/>
      <c r="FO251" s="10"/>
      <c r="FP251" s="11"/>
      <c r="FQ251" s="74">
        <f t="shared" si="5043"/>
        <v>0</v>
      </c>
      <c r="FR251" s="74">
        <f t="shared" si="5043"/>
        <v>0</v>
      </c>
      <c r="FS251" s="11"/>
      <c r="FT251" s="12" t="e">
        <f t="shared" si="5012"/>
        <v>#DIV/0!</v>
      </c>
      <c r="FU251" s="11"/>
      <c r="FV251" s="12" t="e">
        <f t="shared" si="5013"/>
        <v>#DIV/0!</v>
      </c>
      <c r="FW251" s="11"/>
      <c r="FX251" s="11"/>
      <c r="FY251" s="18"/>
      <c r="FZ251" s="20"/>
      <c r="GA251" s="10"/>
      <c r="GB251" s="11"/>
      <c r="GC251" s="74">
        <f t="shared" si="5044"/>
        <v>0</v>
      </c>
      <c r="GD251" s="74">
        <f t="shared" si="5044"/>
        <v>0</v>
      </c>
      <c r="GE251" s="11"/>
      <c r="GF251" s="12" t="e">
        <f t="shared" si="5015"/>
        <v>#DIV/0!</v>
      </c>
      <c r="GG251" s="11"/>
      <c r="GH251" s="12" t="e">
        <f t="shared" si="5016"/>
        <v>#DIV/0!</v>
      </c>
      <c r="GI251" s="11"/>
      <c r="GJ251" s="11"/>
      <c r="GK251" s="18"/>
      <c r="GL251" s="20"/>
      <c r="GM251" s="10"/>
      <c r="GN251" s="11"/>
      <c r="GO251" s="74">
        <f t="shared" si="5045"/>
        <v>0</v>
      </c>
      <c r="GP251" s="74">
        <f t="shared" si="5045"/>
        <v>0</v>
      </c>
      <c r="GQ251" s="11"/>
      <c r="GR251" s="12" t="e">
        <f t="shared" si="5018"/>
        <v>#DIV/0!</v>
      </c>
      <c r="GS251" s="11"/>
      <c r="GT251" s="12" t="e">
        <f t="shared" si="5019"/>
        <v>#DIV/0!</v>
      </c>
      <c r="GU251" s="11"/>
      <c r="GV251" s="11"/>
      <c r="GW251" s="18"/>
      <c r="GX251" s="20"/>
      <c r="GY251" s="10"/>
      <c r="GZ251" s="11"/>
      <c r="HA251" s="74">
        <f t="shared" si="5046"/>
        <v>0</v>
      </c>
      <c r="HB251" s="74">
        <f t="shared" si="5046"/>
        <v>0</v>
      </c>
      <c r="HC251" s="11"/>
      <c r="HD251" s="12" t="e">
        <f t="shared" si="5021"/>
        <v>#DIV/0!</v>
      </c>
      <c r="HE251" s="11"/>
      <c r="HF251" s="12" t="e">
        <f t="shared" si="5022"/>
        <v>#DIV/0!</v>
      </c>
      <c r="HG251" s="11"/>
      <c r="HH251" s="11"/>
      <c r="HI251" s="18"/>
      <c r="HJ251" s="20"/>
      <c r="HK251" s="10">
        <f t="shared" si="5023"/>
        <v>0</v>
      </c>
      <c r="HL251" s="11">
        <f t="shared" si="5023"/>
        <v>0</v>
      </c>
      <c r="HM251" s="11">
        <f t="shared" si="5023"/>
        <v>3072</v>
      </c>
      <c r="HN251" s="11">
        <f t="shared" si="5023"/>
        <v>236</v>
      </c>
      <c r="HO251" s="11">
        <f t="shared" si="5024"/>
        <v>939</v>
      </c>
      <c r="HP251" s="215">
        <f t="shared" ref="HP251:HP254" si="5048">+(HO251)/HM251</f>
        <v>0.3056640625</v>
      </c>
      <c r="HQ251" s="15">
        <f t="shared" si="5026"/>
        <v>80</v>
      </c>
      <c r="HR251" s="12">
        <f t="shared" si="5047"/>
        <v>8.5197018104366348E-2</v>
      </c>
      <c r="HS251" s="16">
        <v>72.8</v>
      </c>
      <c r="HT251" s="17">
        <v>816</v>
      </c>
      <c r="HU251" s="16">
        <f t="shared" si="5027"/>
        <v>86.900958466453673</v>
      </c>
      <c r="HV251" s="18"/>
      <c r="HW251" s="20"/>
    </row>
    <row r="252" spans="1:231" ht="18.75" x14ac:dyDescent="0.25">
      <c r="A252" s="226"/>
      <c r="B252" s="41">
        <f t="shared" ref="B252:B315" si="5049">+B251+1</f>
        <v>44621</v>
      </c>
      <c r="C252" s="10">
        <v>3</v>
      </c>
      <c r="D252" s="11"/>
      <c r="E252" s="74">
        <f t="shared" si="5028"/>
        <v>747</v>
      </c>
      <c r="F252" s="74">
        <f t="shared" si="5028"/>
        <v>57</v>
      </c>
      <c r="G252" s="11">
        <v>205</v>
      </c>
      <c r="H252" s="12">
        <f t="shared" si="4971"/>
        <v>0.30254350736278446</v>
      </c>
      <c r="I252" s="11">
        <v>21</v>
      </c>
      <c r="J252" s="12">
        <f t="shared" si="5029"/>
        <v>9.2920353982300891E-2</v>
      </c>
      <c r="K252" s="13"/>
      <c r="L252" s="13"/>
      <c r="M252" s="25">
        <v>4305</v>
      </c>
      <c r="N252" s="38">
        <v>4700</v>
      </c>
      <c r="O252" s="10"/>
      <c r="P252" s="11"/>
      <c r="Q252" s="74">
        <f t="shared" si="5030"/>
        <v>761</v>
      </c>
      <c r="R252" s="74">
        <f t="shared" si="5030"/>
        <v>59</v>
      </c>
      <c r="S252" s="11">
        <v>200</v>
      </c>
      <c r="T252" s="12">
        <f t="shared" si="4973"/>
        <v>0.28252299605781866</v>
      </c>
      <c r="U252" s="11">
        <v>15</v>
      </c>
      <c r="V252" s="12">
        <f t="shared" si="4974"/>
        <v>6.9767441860465115E-2</v>
      </c>
      <c r="W252" s="13"/>
      <c r="X252" s="13"/>
      <c r="Y252" s="25">
        <v>4305</v>
      </c>
      <c r="Z252" s="38">
        <v>4700</v>
      </c>
      <c r="AA252" s="10">
        <v>2</v>
      </c>
      <c r="AB252" s="11">
        <v>1</v>
      </c>
      <c r="AC252" s="74">
        <f t="shared" si="5031"/>
        <v>54</v>
      </c>
      <c r="AD252" s="74">
        <f t="shared" si="5031"/>
        <v>4</v>
      </c>
      <c r="AE252" s="11">
        <v>8</v>
      </c>
      <c r="AF252" s="12">
        <f t="shared" si="4976"/>
        <v>0.16666666666666666</v>
      </c>
      <c r="AG252" s="11">
        <v>1</v>
      </c>
      <c r="AH252" s="12">
        <f t="shared" si="4977"/>
        <v>0.1111111111111111</v>
      </c>
      <c r="AI252" s="13"/>
      <c r="AJ252" s="13"/>
      <c r="AK252" s="25">
        <v>4305</v>
      </c>
      <c r="AL252" s="38">
        <v>4700</v>
      </c>
      <c r="AM252" s="10">
        <v>2</v>
      </c>
      <c r="AN252" s="11"/>
      <c r="AO252" s="74">
        <f t="shared" si="5032"/>
        <v>752</v>
      </c>
      <c r="AP252" s="74">
        <f t="shared" si="5032"/>
        <v>58</v>
      </c>
      <c r="AQ252" s="11">
        <v>181</v>
      </c>
      <c r="AR252" s="12">
        <f t="shared" si="4979"/>
        <v>0.26329787234042551</v>
      </c>
      <c r="AS252" s="11">
        <v>17</v>
      </c>
      <c r="AT252" s="12">
        <f t="shared" si="4980"/>
        <v>8.5858585858585856E-2</v>
      </c>
      <c r="AU252" s="13"/>
      <c r="AV252" s="13"/>
      <c r="AW252" s="25">
        <v>4305</v>
      </c>
      <c r="AX252" s="38">
        <v>4700</v>
      </c>
      <c r="AY252" s="10"/>
      <c r="AZ252" s="11"/>
      <c r="BA252" s="74">
        <f t="shared" si="5033"/>
        <v>751</v>
      </c>
      <c r="BB252" s="74">
        <f t="shared" si="5033"/>
        <v>57</v>
      </c>
      <c r="BC252" s="11">
        <v>203</v>
      </c>
      <c r="BD252" s="12">
        <f t="shared" si="4982"/>
        <v>0.29826897470039948</v>
      </c>
      <c r="BE252" s="11">
        <v>21</v>
      </c>
      <c r="BF252" s="12">
        <f t="shared" si="4983"/>
        <v>9.375E-2</v>
      </c>
      <c r="BG252" s="13"/>
      <c r="BH252" s="13"/>
      <c r="BI252" s="25">
        <v>4305</v>
      </c>
      <c r="BJ252" s="38">
        <v>4700</v>
      </c>
      <c r="BK252" s="10"/>
      <c r="BL252" s="11"/>
      <c r="BM252" s="74">
        <f t="shared" si="5034"/>
        <v>0</v>
      </c>
      <c r="BN252" s="74">
        <f t="shared" si="5034"/>
        <v>0</v>
      </c>
      <c r="BO252" s="11"/>
      <c r="BP252" s="12" t="e">
        <f t="shared" si="4985"/>
        <v>#DIV/0!</v>
      </c>
      <c r="BQ252" s="11"/>
      <c r="BR252" s="12" t="e">
        <f t="shared" si="4986"/>
        <v>#DIV/0!</v>
      </c>
      <c r="BS252" s="13"/>
      <c r="BT252" s="13"/>
      <c r="BU252" s="25"/>
      <c r="BV252" s="38"/>
      <c r="BW252" s="10"/>
      <c r="BX252" s="11"/>
      <c r="BY252" s="74">
        <f t="shared" si="5035"/>
        <v>0</v>
      </c>
      <c r="BZ252" s="74">
        <f t="shared" si="5035"/>
        <v>0</v>
      </c>
      <c r="CA252" s="11"/>
      <c r="CB252" s="12" t="e">
        <f t="shared" si="4988"/>
        <v>#DIV/0!</v>
      </c>
      <c r="CC252" s="11"/>
      <c r="CD252" s="12" t="e">
        <f t="shared" si="4989"/>
        <v>#DIV/0!</v>
      </c>
      <c r="CE252" s="13"/>
      <c r="CF252" s="13"/>
      <c r="CG252" s="25"/>
      <c r="CH252" s="38"/>
      <c r="CI252" s="10"/>
      <c r="CJ252" s="11"/>
      <c r="CK252" s="74">
        <f t="shared" si="5036"/>
        <v>0</v>
      </c>
      <c r="CL252" s="74">
        <f t="shared" si="5036"/>
        <v>0</v>
      </c>
      <c r="CM252" s="11"/>
      <c r="CN252" s="12" t="e">
        <f t="shared" si="4991"/>
        <v>#DIV/0!</v>
      </c>
      <c r="CO252" s="11"/>
      <c r="CP252" s="12" t="e">
        <f t="shared" si="4992"/>
        <v>#DIV/0!</v>
      </c>
      <c r="CQ252" s="13"/>
      <c r="CR252" s="13"/>
      <c r="CS252" s="25"/>
      <c r="CT252" s="38"/>
      <c r="CU252" s="10"/>
      <c r="CV252" s="11"/>
      <c r="CW252" s="74">
        <f t="shared" si="5037"/>
        <v>0</v>
      </c>
      <c r="CX252" s="74">
        <f t="shared" si="5037"/>
        <v>0</v>
      </c>
      <c r="CY252" s="11"/>
      <c r="CZ252" s="12" t="e">
        <f t="shared" si="4994"/>
        <v>#DIV/0!</v>
      </c>
      <c r="DA252" s="11"/>
      <c r="DB252" s="12" t="e">
        <f t="shared" si="4995"/>
        <v>#DIV/0!</v>
      </c>
      <c r="DC252" s="13"/>
      <c r="DD252" s="13"/>
      <c r="DE252" s="25"/>
      <c r="DF252" s="38"/>
      <c r="DG252" s="10"/>
      <c r="DH252" s="11"/>
      <c r="DI252" s="74">
        <f t="shared" si="5038"/>
        <v>0</v>
      </c>
      <c r="DJ252" s="74">
        <f t="shared" si="5038"/>
        <v>0</v>
      </c>
      <c r="DK252" s="11"/>
      <c r="DL252" s="12" t="e">
        <f t="shared" si="4997"/>
        <v>#DIV/0!</v>
      </c>
      <c r="DM252" s="11"/>
      <c r="DN252" s="12" t="e">
        <f t="shared" si="4998"/>
        <v>#DIV/0!</v>
      </c>
      <c r="DO252" s="13"/>
      <c r="DP252" s="13"/>
      <c r="DQ252" s="25"/>
      <c r="DR252" s="38"/>
      <c r="DS252" s="10"/>
      <c r="DT252" s="11"/>
      <c r="DU252" s="74">
        <f t="shared" si="5039"/>
        <v>0</v>
      </c>
      <c r="DV252" s="74">
        <f t="shared" si="5039"/>
        <v>0</v>
      </c>
      <c r="DW252" s="11"/>
      <c r="DX252" s="12" t="e">
        <f t="shared" si="5000"/>
        <v>#DIV/0!</v>
      </c>
      <c r="DY252" s="11"/>
      <c r="DZ252" s="12" t="e">
        <f t="shared" si="5001"/>
        <v>#DIV/0!</v>
      </c>
      <c r="EA252" s="13"/>
      <c r="EB252" s="13"/>
      <c r="EC252" s="25"/>
      <c r="ED252" s="38"/>
      <c r="EE252" s="10"/>
      <c r="EF252" s="11"/>
      <c r="EG252" s="74">
        <f t="shared" si="5040"/>
        <v>0</v>
      </c>
      <c r="EH252" s="74">
        <f t="shared" si="5040"/>
        <v>0</v>
      </c>
      <c r="EI252" s="11"/>
      <c r="EJ252" s="12" t="e">
        <f t="shared" si="5003"/>
        <v>#DIV/0!</v>
      </c>
      <c r="EK252" s="11"/>
      <c r="EL252" s="12" t="e">
        <f t="shared" si="5004"/>
        <v>#DIV/0!</v>
      </c>
      <c r="EM252" s="13"/>
      <c r="EN252" s="13"/>
      <c r="EO252" s="25"/>
      <c r="EP252" s="38"/>
      <c r="EQ252" s="10"/>
      <c r="ER252" s="11"/>
      <c r="ES252" s="74">
        <f t="shared" si="5041"/>
        <v>0</v>
      </c>
      <c r="ET252" s="74">
        <f t="shared" si="5041"/>
        <v>0</v>
      </c>
      <c r="EU252" s="11"/>
      <c r="EV252" s="12" t="e">
        <f t="shared" si="5006"/>
        <v>#DIV/0!</v>
      </c>
      <c r="EW252" s="11"/>
      <c r="EX252" s="12" t="e">
        <f t="shared" si="5007"/>
        <v>#DIV/0!</v>
      </c>
      <c r="EY252" s="13"/>
      <c r="EZ252" s="13"/>
      <c r="FA252" s="25"/>
      <c r="FB252" s="38"/>
      <c r="FC252" s="10"/>
      <c r="FD252" s="11"/>
      <c r="FE252" s="74">
        <f t="shared" si="5042"/>
        <v>0</v>
      </c>
      <c r="FF252" s="74">
        <f t="shared" si="5042"/>
        <v>0</v>
      </c>
      <c r="FG252" s="11"/>
      <c r="FH252" s="12" t="e">
        <f t="shared" si="5009"/>
        <v>#DIV/0!</v>
      </c>
      <c r="FI252" s="11"/>
      <c r="FJ252" s="12" t="e">
        <f t="shared" si="5010"/>
        <v>#DIV/0!</v>
      </c>
      <c r="FK252" s="13"/>
      <c r="FL252" s="13"/>
      <c r="FM252" s="25"/>
      <c r="FN252" s="38"/>
      <c r="FO252" s="10"/>
      <c r="FP252" s="11"/>
      <c r="FQ252" s="74">
        <f t="shared" si="5043"/>
        <v>0</v>
      </c>
      <c r="FR252" s="74">
        <f t="shared" si="5043"/>
        <v>0</v>
      </c>
      <c r="FS252" s="11"/>
      <c r="FT252" s="12" t="e">
        <f t="shared" si="5012"/>
        <v>#DIV/0!</v>
      </c>
      <c r="FU252" s="11"/>
      <c r="FV252" s="12" t="e">
        <f t="shared" si="5013"/>
        <v>#DIV/0!</v>
      </c>
      <c r="FW252" s="13"/>
      <c r="FX252" s="13"/>
      <c r="FY252" s="25"/>
      <c r="FZ252" s="38"/>
      <c r="GA252" s="10"/>
      <c r="GB252" s="11"/>
      <c r="GC252" s="74">
        <f t="shared" si="5044"/>
        <v>0</v>
      </c>
      <c r="GD252" s="74">
        <f t="shared" si="5044"/>
        <v>0</v>
      </c>
      <c r="GE252" s="11"/>
      <c r="GF252" s="12" t="e">
        <f t="shared" si="5015"/>
        <v>#DIV/0!</v>
      </c>
      <c r="GG252" s="11"/>
      <c r="GH252" s="12" t="e">
        <f t="shared" si="5016"/>
        <v>#DIV/0!</v>
      </c>
      <c r="GI252" s="13"/>
      <c r="GJ252" s="13"/>
      <c r="GK252" s="25"/>
      <c r="GL252" s="38"/>
      <c r="GM252" s="10"/>
      <c r="GN252" s="11"/>
      <c r="GO252" s="74">
        <f t="shared" si="5045"/>
        <v>0</v>
      </c>
      <c r="GP252" s="74">
        <f t="shared" si="5045"/>
        <v>0</v>
      </c>
      <c r="GQ252" s="11"/>
      <c r="GR252" s="12" t="e">
        <f t="shared" si="5018"/>
        <v>#DIV/0!</v>
      </c>
      <c r="GS252" s="11"/>
      <c r="GT252" s="12" t="e">
        <f t="shared" si="5019"/>
        <v>#DIV/0!</v>
      </c>
      <c r="GU252" s="13"/>
      <c r="GV252" s="13"/>
      <c r="GW252" s="25"/>
      <c r="GX252" s="38"/>
      <c r="GY252" s="10"/>
      <c r="GZ252" s="11"/>
      <c r="HA252" s="74">
        <f t="shared" si="5046"/>
        <v>0</v>
      </c>
      <c r="HB252" s="74">
        <f t="shared" si="5046"/>
        <v>0</v>
      </c>
      <c r="HC252" s="11"/>
      <c r="HD252" s="12" t="e">
        <f t="shared" si="5021"/>
        <v>#DIV/0!</v>
      </c>
      <c r="HE252" s="11"/>
      <c r="HF252" s="12" t="e">
        <f t="shared" si="5022"/>
        <v>#DIV/0!</v>
      </c>
      <c r="HG252" s="13"/>
      <c r="HH252" s="13"/>
      <c r="HI252" s="25"/>
      <c r="HJ252" s="38"/>
      <c r="HK252" s="10">
        <f t="shared" si="5023"/>
        <v>7</v>
      </c>
      <c r="HL252" s="11">
        <f t="shared" si="5023"/>
        <v>1</v>
      </c>
      <c r="HM252" s="11">
        <f t="shared" si="5023"/>
        <v>3065</v>
      </c>
      <c r="HN252" s="11">
        <f t="shared" si="5023"/>
        <v>235</v>
      </c>
      <c r="HO252" s="11">
        <f t="shared" si="5024"/>
        <v>872</v>
      </c>
      <c r="HP252" s="215">
        <f t="shared" si="5048"/>
        <v>0.28450244698205546</v>
      </c>
      <c r="HQ252" s="15">
        <f t="shared" si="5026"/>
        <v>75</v>
      </c>
      <c r="HR252" s="12">
        <f t="shared" si="5047"/>
        <v>8.6009174311926603E-2</v>
      </c>
      <c r="HS252" s="16">
        <v>72.099999999999994</v>
      </c>
      <c r="HT252" s="17">
        <v>756</v>
      </c>
      <c r="HU252" s="16">
        <f t="shared" si="5027"/>
        <v>86.697247706422019</v>
      </c>
      <c r="HV252" s="23">
        <v>4305</v>
      </c>
      <c r="HW252" s="22">
        <v>4700</v>
      </c>
    </row>
    <row r="253" spans="1:231" ht="18.75" x14ac:dyDescent="0.25">
      <c r="A253" s="226"/>
      <c r="B253" s="41">
        <f t="shared" si="5049"/>
        <v>44622</v>
      </c>
      <c r="C253" s="10"/>
      <c r="D253" s="11"/>
      <c r="E253" s="74">
        <f t="shared" si="5028"/>
        <v>747</v>
      </c>
      <c r="F253" s="74">
        <f t="shared" si="5028"/>
        <v>57</v>
      </c>
      <c r="G253" s="11">
        <v>214</v>
      </c>
      <c r="H253" s="12">
        <f t="shared" si="4971"/>
        <v>0.30655957161981257</v>
      </c>
      <c r="I253" s="11">
        <v>15</v>
      </c>
      <c r="J253" s="12">
        <f t="shared" si="5029"/>
        <v>6.5502183406113537E-2</v>
      </c>
      <c r="K253" s="13"/>
      <c r="L253" s="11"/>
      <c r="M253" s="25">
        <v>4951.8604651162786</v>
      </c>
      <c r="N253" s="38">
        <v>4737.6923076923076</v>
      </c>
      <c r="O253" s="10"/>
      <c r="P253" s="11"/>
      <c r="Q253" s="74">
        <f t="shared" si="5030"/>
        <v>761</v>
      </c>
      <c r="R253" s="74">
        <f t="shared" si="5030"/>
        <v>59</v>
      </c>
      <c r="S253" s="11">
        <v>209</v>
      </c>
      <c r="T253" s="12">
        <f t="shared" si="4973"/>
        <v>0.29697766097240474</v>
      </c>
      <c r="U253" s="11">
        <v>17</v>
      </c>
      <c r="V253" s="12">
        <f t="shared" si="4974"/>
        <v>7.5221238938053103E-2</v>
      </c>
      <c r="W253" s="13"/>
      <c r="X253" s="11"/>
      <c r="Y253" s="25">
        <v>5027.75</v>
      </c>
      <c r="Z253" s="38">
        <v>4943.8461538461543</v>
      </c>
      <c r="AA253" s="10"/>
      <c r="AB253" s="11"/>
      <c r="AC253" s="74">
        <f t="shared" si="5031"/>
        <v>54</v>
      </c>
      <c r="AD253" s="74">
        <f t="shared" si="5031"/>
        <v>4</v>
      </c>
      <c r="AE253" s="11">
        <v>15</v>
      </c>
      <c r="AF253" s="12">
        <f t="shared" si="4976"/>
        <v>0.27777777777777779</v>
      </c>
      <c r="AG253" s="11">
        <v>0</v>
      </c>
      <c r="AH253" s="12">
        <f t="shared" si="4977"/>
        <v>0</v>
      </c>
      <c r="AI253" s="13"/>
      <c r="AJ253" s="11"/>
      <c r="AK253" s="25">
        <v>5040</v>
      </c>
      <c r="AL253" s="38">
        <v>4416.666666666667</v>
      </c>
      <c r="AM253" s="10"/>
      <c r="AN253" s="11"/>
      <c r="AO253" s="74">
        <f t="shared" si="5032"/>
        <v>752</v>
      </c>
      <c r="AP253" s="74">
        <f t="shared" si="5032"/>
        <v>58</v>
      </c>
      <c r="AQ253" s="11">
        <v>208</v>
      </c>
      <c r="AR253" s="12">
        <f t="shared" si="4979"/>
        <v>0.3125</v>
      </c>
      <c r="AS253" s="11">
        <v>27</v>
      </c>
      <c r="AT253" s="12">
        <f t="shared" si="4980"/>
        <v>0.1148936170212766</v>
      </c>
      <c r="AU253" s="13"/>
      <c r="AV253" s="11"/>
      <c r="AW253" s="25">
        <v>5149.1489361702124</v>
      </c>
      <c r="AX253" s="38">
        <v>5206.9230769230771</v>
      </c>
      <c r="AY253" s="10"/>
      <c r="AZ253" s="11"/>
      <c r="BA253" s="74">
        <f t="shared" si="5033"/>
        <v>751</v>
      </c>
      <c r="BB253" s="74">
        <f t="shared" si="5033"/>
        <v>57</v>
      </c>
      <c r="BC253" s="11">
        <v>175</v>
      </c>
      <c r="BD253" s="12">
        <f t="shared" si="4982"/>
        <v>0.2623169107856192</v>
      </c>
      <c r="BE253" s="11">
        <v>22</v>
      </c>
      <c r="BF253" s="12">
        <f t="shared" si="4983"/>
        <v>0.1116751269035533</v>
      </c>
      <c r="BG253" s="13"/>
      <c r="BH253" s="11"/>
      <c r="BI253" s="25">
        <v>5320.5128205128203</v>
      </c>
      <c r="BJ253" s="38">
        <v>5453.0769230769229</v>
      </c>
      <c r="BK253" s="10"/>
      <c r="BL253" s="11"/>
      <c r="BM253" s="74">
        <f t="shared" si="5034"/>
        <v>0</v>
      </c>
      <c r="BN253" s="74">
        <f t="shared" si="5034"/>
        <v>0</v>
      </c>
      <c r="BO253" s="11"/>
      <c r="BP253" s="12" t="e">
        <f t="shared" si="4985"/>
        <v>#DIV/0!</v>
      </c>
      <c r="BQ253" s="11"/>
      <c r="BR253" s="12" t="e">
        <f t="shared" si="4986"/>
        <v>#DIV/0!</v>
      </c>
      <c r="BS253" s="13"/>
      <c r="BT253" s="11"/>
      <c r="BU253" s="25"/>
      <c r="BV253" s="38"/>
      <c r="BW253" s="10"/>
      <c r="BX253" s="11"/>
      <c r="BY253" s="74">
        <f t="shared" si="5035"/>
        <v>0</v>
      </c>
      <c r="BZ253" s="74">
        <f t="shared" si="5035"/>
        <v>0</v>
      </c>
      <c r="CA253" s="11"/>
      <c r="CB253" s="12" t="e">
        <f t="shared" si="4988"/>
        <v>#DIV/0!</v>
      </c>
      <c r="CC253" s="11"/>
      <c r="CD253" s="12" t="e">
        <f t="shared" si="4989"/>
        <v>#DIV/0!</v>
      </c>
      <c r="CE253" s="13"/>
      <c r="CF253" s="11"/>
      <c r="CG253" s="25"/>
      <c r="CH253" s="38"/>
      <c r="CI253" s="10"/>
      <c r="CJ253" s="11"/>
      <c r="CK253" s="74">
        <f t="shared" si="5036"/>
        <v>0</v>
      </c>
      <c r="CL253" s="74">
        <f t="shared" si="5036"/>
        <v>0</v>
      </c>
      <c r="CM253" s="11"/>
      <c r="CN253" s="12" t="e">
        <f t="shared" si="4991"/>
        <v>#DIV/0!</v>
      </c>
      <c r="CO253" s="11"/>
      <c r="CP253" s="12" t="e">
        <f t="shared" si="4992"/>
        <v>#DIV/0!</v>
      </c>
      <c r="CQ253" s="13"/>
      <c r="CR253" s="11"/>
      <c r="CS253" s="25"/>
      <c r="CT253" s="38"/>
      <c r="CU253" s="10"/>
      <c r="CV253" s="11"/>
      <c r="CW253" s="74">
        <f t="shared" si="5037"/>
        <v>0</v>
      </c>
      <c r="CX253" s="74">
        <f t="shared" si="5037"/>
        <v>0</v>
      </c>
      <c r="CY253" s="11"/>
      <c r="CZ253" s="12" t="e">
        <f t="shared" si="4994"/>
        <v>#DIV/0!</v>
      </c>
      <c r="DA253" s="11"/>
      <c r="DB253" s="12" t="e">
        <f t="shared" si="4995"/>
        <v>#DIV/0!</v>
      </c>
      <c r="DC253" s="13"/>
      <c r="DD253" s="11"/>
      <c r="DE253" s="25"/>
      <c r="DF253" s="38"/>
      <c r="DG253" s="10"/>
      <c r="DH253" s="11"/>
      <c r="DI253" s="74">
        <f t="shared" si="5038"/>
        <v>0</v>
      </c>
      <c r="DJ253" s="74">
        <f t="shared" si="5038"/>
        <v>0</v>
      </c>
      <c r="DK253" s="11"/>
      <c r="DL253" s="12" t="e">
        <f t="shared" si="4997"/>
        <v>#DIV/0!</v>
      </c>
      <c r="DM253" s="11"/>
      <c r="DN253" s="12" t="e">
        <f t="shared" si="4998"/>
        <v>#DIV/0!</v>
      </c>
      <c r="DO253" s="13"/>
      <c r="DP253" s="11"/>
      <c r="DQ253" s="25"/>
      <c r="DR253" s="38"/>
      <c r="DS253" s="10"/>
      <c r="DT253" s="11"/>
      <c r="DU253" s="74">
        <f t="shared" si="5039"/>
        <v>0</v>
      </c>
      <c r="DV253" s="74">
        <f t="shared" si="5039"/>
        <v>0</v>
      </c>
      <c r="DW253" s="11"/>
      <c r="DX253" s="12" t="e">
        <f t="shared" si="5000"/>
        <v>#DIV/0!</v>
      </c>
      <c r="DY253" s="11"/>
      <c r="DZ253" s="12" t="e">
        <f t="shared" si="5001"/>
        <v>#DIV/0!</v>
      </c>
      <c r="EA253" s="13"/>
      <c r="EB253" s="11"/>
      <c r="EC253" s="25"/>
      <c r="ED253" s="38"/>
      <c r="EE253" s="10"/>
      <c r="EF253" s="11"/>
      <c r="EG253" s="74">
        <f t="shared" si="5040"/>
        <v>0</v>
      </c>
      <c r="EH253" s="74">
        <f t="shared" si="5040"/>
        <v>0</v>
      </c>
      <c r="EI253" s="11"/>
      <c r="EJ253" s="12" t="e">
        <f t="shared" si="5003"/>
        <v>#DIV/0!</v>
      </c>
      <c r="EK253" s="11"/>
      <c r="EL253" s="12" t="e">
        <f t="shared" si="5004"/>
        <v>#DIV/0!</v>
      </c>
      <c r="EM253" s="13"/>
      <c r="EN253" s="11"/>
      <c r="EO253" s="25"/>
      <c r="EP253" s="38"/>
      <c r="EQ253" s="10"/>
      <c r="ER253" s="11"/>
      <c r="ES253" s="74">
        <f t="shared" si="5041"/>
        <v>0</v>
      </c>
      <c r="ET253" s="74">
        <f t="shared" si="5041"/>
        <v>0</v>
      </c>
      <c r="EU253" s="11"/>
      <c r="EV253" s="12" t="e">
        <f t="shared" si="5006"/>
        <v>#DIV/0!</v>
      </c>
      <c r="EW253" s="11"/>
      <c r="EX253" s="12" t="e">
        <f t="shared" si="5007"/>
        <v>#DIV/0!</v>
      </c>
      <c r="EY253" s="13"/>
      <c r="EZ253" s="11"/>
      <c r="FA253" s="25"/>
      <c r="FB253" s="38"/>
      <c r="FC253" s="10"/>
      <c r="FD253" s="11"/>
      <c r="FE253" s="74">
        <f t="shared" si="5042"/>
        <v>0</v>
      </c>
      <c r="FF253" s="74">
        <f t="shared" si="5042"/>
        <v>0</v>
      </c>
      <c r="FG253" s="11"/>
      <c r="FH253" s="12" t="e">
        <f t="shared" si="5009"/>
        <v>#DIV/0!</v>
      </c>
      <c r="FI253" s="11"/>
      <c r="FJ253" s="12" t="e">
        <f t="shared" si="5010"/>
        <v>#DIV/0!</v>
      </c>
      <c r="FK253" s="13"/>
      <c r="FL253" s="11"/>
      <c r="FM253" s="25"/>
      <c r="FN253" s="38"/>
      <c r="FO253" s="10"/>
      <c r="FP253" s="11"/>
      <c r="FQ253" s="74">
        <f t="shared" si="5043"/>
        <v>0</v>
      </c>
      <c r="FR253" s="74">
        <f t="shared" si="5043"/>
        <v>0</v>
      </c>
      <c r="FS253" s="11"/>
      <c r="FT253" s="12" t="e">
        <f t="shared" si="5012"/>
        <v>#DIV/0!</v>
      </c>
      <c r="FU253" s="11"/>
      <c r="FV253" s="12" t="e">
        <f t="shared" si="5013"/>
        <v>#DIV/0!</v>
      </c>
      <c r="FW253" s="13"/>
      <c r="FX253" s="11"/>
      <c r="FY253" s="25"/>
      <c r="FZ253" s="38"/>
      <c r="GA253" s="10"/>
      <c r="GB253" s="11"/>
      <c r="GC253" s="74">
        <f t="shared" si="5044"/>
        <v>0</v>
      </c>
      <c r="GD253" s="74">
        <f t="shared" si="5044"/>
        <v>0</v>
      </c>
      <c r="GE253" s="11"/>
      <c r="GF253" s="12" t="e">
        <f t="shared" si="5015"/>
        <v>#DIV/0!</v>
      </c>
      <c r="GG253" s="11"/>
      <c r="GH253" s="12" t="e">
        <f t="shared" si="5016"/>
        <v>#DIV/0!</v>
      </c>
      <c r="GI253" s="13"/>
      <c r="GJ253" s="11"/>
      <c r="GK253" s="25"/>
      <c r="GL253" s="38"/>
      <c r="GM253" s="10"/>
      <c r="GN253" s="11"/>
      <c r="GO253" s="74">
        <f t="shared" si="5045"/>
        <v>0</v>
      </c>
      <c r="GP253" s="74">
        <f t="shared" si="5045"/>
        <v>0</v>
      </c>
      <c r="GQ253" s="11"/>
      <c r="GR253" s="12" t="e">
        <f t="shared" si="5018"/>
        <v>#DIV/0!</v>
      </c>
      <c r="GS253" s="11"/>
      <c r="GT253" s="12" t="e">
        <f t="shared" si="5019"/>
        <v>#DIV/0!</v>
      </c>
      <c r="GU253" s="13"/>
      <c r="GV253" s="11"/>
      <c r="GW253" s="25"/>
      <c r="GX253" s="38"/>
      <c r="GY253" s="10"/>
      <c r="GZ253" s="11"/>
      <c r="HA253" s="74">
        <f t="shared" si="5046"/>
        <v>0</v>
      </c>
      <c r="HB253" s="74">
        <f t="shared" si="5046"/>
        <v>0</v>
      </c>
      <c r="HC253" s="11"/>
      <c r="HD253" s="12" t="e">
        <f t="shared" si="5021"/>
        <v>#DIV/0!</v>
      </c>
      <c r="HE253" s="11"/>
      <c r="HF253" s="12" t="e">
        <f t="shared" si="5022"/>
        <v>#DIV/0!</v>
      </c>
      <c r="HG253" s="13"/>
      <c r="HH253" s="11"/>
      <c r="HI253" s="25"/>
      <c r="HJ253" s="38"/>
      <c r="HK253" s="10">
        <f t="shared" si="5023"/>
        <v>0</v>
      </c>
      <c r="HL253" s="11">
        <f t="shared" si="5023"/>
        <v>0</v>
      </c>
      <c r="HM253" s="11">
        <f t="shared" si="5023"/>
        <v>3065</v>
      </c>
      <c r="HN253" s="11">
        <f t="shared" si="5023"/>
        <v>235</v>
      </c>
      <c r="HO253" s="11">
        <f t="shared" si="5024"/>
        <v>902</v>
      </c>
      <c r="HP253" s="215">
        <f t="shared" si="5048"/>
        <v>0.29429037520391516</v>
      </c>
      <c r="HQ253" s="15">
        <f t="shared" si="5026"/>
        <v>81</v>
      </c>
      <c r="HR253" s="12">
        <f t="shared" si="5047"/>
        <v>8.9800443458980042E-2</v>
      </c>
      <c r="HS253" s="16">
        <v>72</v>
      </c>
      <c r="HT253" s="17">
        <v>783</v>
      </c>
      <c r="HU253" s="16">
        <f t="shared" si="5027"/>
        <v>86.8070953436807</v>
      </c>
      <c r="HV253" s="23">
        <v>5106.2359550561796</v>
      </c>
      <c r="HW253" s="22">
        <v>5048.9090909090901</v>
      </c>
    </row>
    <row r="254" spans="1:231" ht="18.75" x14ac:dyDescent="0.25">
      <c r="A254" s="226"/>
      <c r="B254" s="41">
        <f t="shared" si="5049"/>
        <v>44623</v>
      </c>
      <c r="C254" s="10"/>
      <c r="D254" s="11"/>
      <c r="E254" s="74">
        <f>E253-C254</f>
        <v>747</v>
      </c>
      <c r="F254" s="74">
        <f>F253-D254</f>
        <v>57</v>
      </c>
      <c r="G254" s="11">
        <v>202</v>
      </c>
      <c r="H254" s="12">
        <f t="shared" si="4971"/>
        <v>0.31593038821954483</v>
      </c>
      <c r="I254" s="11">
        <v>34</v>
      </c>
      <c r="J254" s="12">
        <f t="shared" si="5029"/>
        <v>0.1440677966101695</v>
      </c>
      <c r="K254" s="13"/>
      <c r="L254" s="11"/>
      <c r="M254" s="39">
        <v>88.372093023255815</v>
      </c>
      <c r="N254" s="43">
        <v>92.307692307692307</v>
      </c>
      <c r="O254" s="10">
        <v>1</v>
      </c>
      <c r="P254" s="11"/>
      <c r="Q254" s="74">
        <f t="shared" si="5030"/>
        <v>760</v>
      </c>
      <c r="R254" s="74">
        <f t="shared" si="5030"/>
        <v>59</v>
      </c>
      <c r="S254" s="11">
        <v>217</v>
      </c>
      <c r="T254" s="12">
        <f t="shared" si="4973"/>
        <v>0.31315789473684208</v>
      </c>
      <c r="U254" s="11">
        <v>21</v>
      </c>
      <c r="V254" s="12">
        <f t="shared" si="4974"/>
        <v>8.8235294117647065E-2</v>
      </c>
      <c r="W254" s="13"/>
      <c r="X254" s="11"/>
      <c r="Y254" s="39">
        <v>90</v>
      </c>
      <c r="Z254" s="43">
        <v>84.615384615384613</v>
      </c>
      <c r="AA254" s="10"/>
      <c r="AB254" s="11"/>
      <c r="AC254" s="74">
        <f t="shared" si="5031"/>
        <v>54</v>
      </c>
      <c r="AD254" s="74">
        <f t="shared" si="5031"/>
        <v>4</v>
      </c>
      <c r="AE254" s="11">
        <v>11</v>
      </c>
      <c r="AF254" s="12">
        <f t="shared" si="4976"/>
        <v>0.22222222222222221</v>
      </c>
      <c r="AG254" s="11">
        <v>1</v>
      </c>
      <c r="AH254" s="12">
        <f t="shared" si="4977"/>
        <v>8.3333333333333329E-2</v>
      </c>
      <c r="AI254" s="13"/>
      <c r="AJ254" s="11"/>
      <c r="AK254" s="39">
        <v>55.555555555555557</v>
      </c>
      <c r="AL254" s="43">
        <v>100</v>
      </c>
      <c r="AM254" s="10">
        <v>1</v>
      </c>
      <c r="AN254" s="11"/>
      <c r="AO254" s="74">
        <f t="shared" si="5032"/>
        <v>751</v>
      </c>
      <c r="AP254" s="74">
        <f t="shared" si="5032"/>
        <v>58</v>
      </c>
      <c r="AQ254" s="11">
        <v>190</v>
      </c>
      <c r="AR254" s="12">
        <f t="shared" si="4979"/>
        <v>0.28362183754993342</v>
      </c>
      <c r="AS254" s="11">
        <v>23</v>
      </c>
      <c r="AT254" s="12">
        <f t="shared" si="4980"/>
        <v>0.107981220657277</v>
      </c>
      <c r="AU254" s="13"/>
      <c r="AV254" s="11"/>
      <c r="AW254" s="39">
        <v>87.234042553191486</v>
      </c>
      <c r="AX254" s="43">
        <v>92.307692307692307</v>
      </c>
      <c r="AY254" s="10"/>
      <c r="AZ254" s="11"/>
      <c r="BA254" s="74">
        <f t="shared" si="5033"/>
        <v>751</v>
      </c>
      <c r="BB254" s="74">
        <f t="shared" si="5033"/>
        <v>57</v>
      </c>
      <c r="BC254" s="11">
        <v>204</v>
      </c>
      <c r="BD254" s="12">
        <f t="shared" si="4982"/>
        <v>0.31158455392809586</v>
      </c>
      <c r="BE254" s="11">
        <v>30</v>
      </c>
      <c r="BF254" s="12">
        <f t="shared" si="4983"/>
        <v>0.12820512820512819</v>
      </c>
      <c r="BG254" s="13"/>
      <c r="BH254" s="11"/>
      <c r="BI254" s="39">
        <v>94.871794871794876</v>
      </c>
      <c r="BJ254" s="43">
        <v>92.307692307692307</v>
      </c>
      <c r="BK254" s="10"/>
      <c r="BL254" s="11"/>
      <c r="BM254" s="74">
        <f t="shared" si="5034"/>
        <v>0</v>
      </c>
      <c r="BN254" s="74">
        <f t="shared" si="5034"/>
        <v>0</v>
      </c>
      <c r="BO254" s="11"/>
      <c r="BP254" s="12" t="e">
        <f t="shared" si="4985"/>
        <v>#DIV/0!</v>
      </c>
      <c r="BQ254" s="11"/>
      <c r="BR254" s="12" t="e">
        <f t="shared" si="4986"/>
        <v>#DIV/0!</v>
      </c>
      <c r="BS254" s="13"/>
      <c r="BT254" s="11"/>
      <c r="BU254" s="39"/>
      <c r="BV254" s="43"/>
      <c r="BW254" s="10"/>
      <c r="BX254" s="11"/>
      <c r="BY254" s="74">
        <f t="shared" si="5035"/>
        <v>0</v>
      </c>
      <c r="BZ254" s="74">
        <f t="shared" si="5035"/>
        <v>0</v>
      </c>
      <c r="CA254" s="11"/>
      <c r="CB254" s="12" t="e">
        <f t="shared" si="4988"/>
        <v>#DIV/0!</v>
      </c>
      <c r="CC254" s="11"/>
      <c r="CD254" s="12" t="e">
        <f t="shared" si="4989"/>
        <v>#DIV/0!</v>
      </c>
      <c r="CE254" s="13"/>
      <c r="CF254" s="11"/>
      <c r="CG254" s="39"/>
      <c r="CH254" s="43"/>
      <c r="CI254" s="10"/>
      <c r="CJ254" s="11"/>
      <c r="CK254" s="74">
        <f t="shared" si="5036"/>
        <v>0</v>
      </c>
      <c r="CL254" s="74">
        <f t="shared" si="5036"/>
        <v>0</v>
      </c>
      <c r="CM254" s="11"/>
      <c r="CN254" s="12" t="e">
        <f t="shared" si="4991"/>
        <v>#DIV/0!</v>
      </c>
      <c r="CO254" s="11"/>
      <c r="CP254" s="12" t="e">
        <f t="shared" si="4992"/>
        <v>#DIV/0!</v>
      </c>
      <c r="CQ254" s="13"/>
      <c r="CR254" s="11"/>
      <c r="CS254" s="39"/>
      <c r="CT254" s="43"/>
      <c r="CU254" s="10"/>
      <c r="CV254" s="11"/>
      <c r="CW254" s="74">
        <f t="shared" si="5037"/>
        <v>0</v>
      </c>
      <c r="CX254" s="74">
        <f t="shared" si="5037"/>
        <v>0</v>
      </c>
      <c r="CY254" s="11"/>
      <c r="CZ254" s="12" t="e">
        <f t="shared" si="4994"/>
        <v>#DIV/0!</v>
      </c>
      <c r="DA254" s="11"/>
      <c r="DB254" s="12" t="e">
        <f t="shared" si="4995"/>
        <v>#DIV/0!</v>
      </c>
      <c r="DC254" s="13"/>
      <c r="DD254" s="11"/>
      <c r="DE254" s="39"/>
      <c r="DF254" s="43"/>
      <c r="DG254" s="10"/>
      <c r="DH254" s="11"/>
      <c r="DI254" s="74">
        <f t="shared" si="5038"/>
        <v>0</v>
      </c>
      <c r="DJ254" s="74">
        <f t="shared" si="5038"/>
        <v>0</v>
      </c>
      <c r="DK254" s="11"/>
      <c r="DL254" s="12" t="e">
        <f t="shared" si="4997"/>
        <v>#DIV/0!</v>
      </c>
      <c r="DM254" s="11"/>
      <c r="DN254" s="12" t="e">
        <f t="shared" si="4998"/>
        <v>#DIV/0!</v>
      </c>
      <c r="DO254" s="13"/>
      <c r="DP254" s="11"/>
      <c r="DQ254" s="39"/>
      <c r="DR254" s="43"/>
      <c r="DS254" s="10"/>
      <c r="DT254" s="11"/>
      <c r="DU254" s="74">
        <f t="shared" si="5039"/>
        <v>0</v>
      </c>
      <c r="DV254" s="74">
        <f t="shared" si="5039"/>
        <v>0</v>
      </c>
      <c r="DW254" s="11"/>
      <c r="DX254" s="12" t="e">
        <f t="shared" si="5000"/>
        <v>#DIV/0!</v>
      </c>
      <c r="DY254" s="11"/>
      <c r="DZ254" s="12" t="e">
        <f t="shared" si="5001"/>
        <v>#DIV/0!</v>
      </c>
      <c r="EA254" s="13"/>
      <c r="EB254" s="11"/>
      <c r="EC254" s="39"/>
      <c r="ED254" s="43"/>
      <c r="EE254" s="10"/>
      <c r="EF254" s="11"/>
      <c r="EG254" s="74">
        <f t="shared" si="5040"/>
        <v>0</v>
      </c>
      <c r="EH254" s="74">
        <f t="shared" si="5040"/>
        <v>0</v>
      </c>
      <c r="EI254" s="11"/>
      <c r="EJ254" s="12" t="e">
        <f t="shared" si="5003"/>
        <v>#DIV/0!</v>
      </c>
      <c r="EK254" s="11"/>
      <c r="EL254" s="12" t="e">
        <f t="shared" si="5004"/>
        <v>#DIV/0!</v>
      </c>
      <c r="EM254" s="13"/>
      <c r="EN254" s="11"/>
      <c r="EO254" s="39"/>
      <c r="EP254" s="43"/>
      <c r="EQ254" s="10"/>
      <c r="ER254" s="11"/>
      <c r="ES254" s="74">
        <f t="shared" si="5041"/>
        <v>0</v>
      </c>
      <c r="ET254" s="74">
        <f t="shared" si="5041"/>
        <v>0</v>
      </c>
      <c r="EU254" s="11"/>
      <c r="EV254" s="12" t="e">
        <f t="shared" si="5006"/>
        <v>#DIV/0!</v>
      </c>
      <c r="EW254" s="11"/>
      <c r="EX254" s="12" t="e">
        <f t="shared" si="5007"/>
        <v>#DIV/0!</v>
      </c>
      <c r="EY254" s="13"/>
      <c r="EZ254" s="11"/>
      <c r="FA254" s="39"/>
      <c r="FB254" s="43"/>
      <c r="FC254" s="10"/>
      <c r="FD254" s="11"/>
      <c r="FE254" s="74">
        <f t="shared" si="5042"/>
        <v>0</v>
      </c>
      <c r="FF254" s="74">
        <f t="shared" si="5042"/>
        <v>0</v>
      </c>
      <c r="FG254" s="11"/>
      <c r="FH254" s="12" t="e">
        <f t="shared" si="5009"/>
        <v>#DIV/0!</v>
      </c>
      <c r="FI254" s="11"/>
      <c r="FJ254" s="12" t="e">
        <f t="shared" si="5010"/>
        <v>#DIV/0!</v>
      </c>
      <c r="FK254" s="13"/>
      <c r="FL254" s="11"/>
      <c r="FM254" s="39"/>
      <c r="FN254" s="43"/>
      <c r="FO254" s="10"/>
      <c r="FP254" s="11"/>
      <c r="FQ254" s="74">
        <f t="shared" si="5043"/>
        <v>0</v>
      </c>
      <c r="FR254" s="74">
        <f t="shared" si="5043"/>
        <v>0</v>
      </c>
      <c r="FS254" s="11"/>
      <c r="FT254" s="12" t="e">
        <f t="shared" si="5012"/>
        <v>#DIV/0!</v>
      </c>
      <c r="FU254" s="11"/>
      <c r="FV254" s="12" t="e">
        <f t="shared" si="5013"/>
        <v>#DIV/0!</v>
      </c>
      <c r="FW254" s="13"/>
      <c r="FX254" s="11"/>
      <c r="FY254" s="39"/>
      <c r="FZ254" s="43"/>
      <c r="GA254" s="10"/>
      <c r="GB254" s="11"/>
      <c r="GC254" s="74">
        <f t="shared" si="5044"/>
        <v>0</v>
      </c>
      <c r="GD254" s="74">
        <f t="shared" si="5044"/>
        <v>0</v>
      </c>
      <c r="GE254" s="11"/>
      <c r="GF254" s="12" t="e">
        <f t="shared" si="5015"/>
        <v>#DIV/0!</v>
      </c>
      <c r="GG254" s="11"/>
      <c r="GH254" s="12" t="e">
        <f t="shared" si="5016"/>
        <v>#DIV/0!</v>
      </c>
      <c r="GI254" s="13"/>
      <c r="GJ254" s="11"/>
      <c r="GK254" s="39"/>
      <c r="GL254" s="43"/>
      <c r="GM254" s="10"/>
      <c r="GN254" s="11"/>
      <c r="GO254" s="74">
        <f t="shared" si="5045"/>
        <v>0</v>
      </c>
      <c r="GP254" s="74">
        <f t="shared" si="5045"/>
        <v>0</v>
      </c>
      <c r="GQ254" s="11"/>
      <c r="GR254" s="12" t="e">
        <f t="shared" si="5018"/>
        <v>#DIV/0!</v>
      </c>
      <c r="GS254" s="11"/>
      <c r="GT254" s="12" t="e">
        <f t="shared" si="5019"/>
        <v>#DIV/0!</v>
      </c>
      <c r="GU254" s="13"/>
      <c r="GV254" s="11"/>
      <c r="GW254" s="39"/>
      <c r="GX254" s="43"/>
      <c r="GY254" s="10"/>
      <c r="GZ254" s="11"/>
      <c r="HA254" s="74">
        <f t="shared" si="5046"/>
        <v>0</v>
      </c>
      <c r="HB254" s="74">
        <f t="shared" si="5046"/>
        <v>0</v>
      </c>
      <c r="HC254" s="11"/>
      <c r="HD254" s="12" t="e">
        <f t="shared" si="5021"/>
        <v>#DIV/0!</v>
      </c>
      <c r="HE254" s="11"/>
      <c r="HF254" s="12" t="e">
        <f t="shared" si="5022"/>
        <v>#DIV/0!</v>
      </c>
      <c r="HG254" s="13"/>
      <c r="HH254" s="11"/>
      <c r="HI254" s="39"/>
      <c r="HJ254" s="43"/>
      <c r="HK254" s="10">
        <f t="shared" si="5023"/>
        <v>2</v>
      </c>
      <c r="HL254" s="11">
        <f t="shared" si="5023"/>
        <v>0</v>
      </c>
      <c r="HM254" s="11">
        <f t="shared" si="5023"/>
        <v>3063</v>
      </c>
      <c r="HN254" s="11">
        <f t="shared" si="5023"/>
        <v>235</v>
      </c>
      <c r="HO254" s="11">
        <f t="shared" si="5024"/>
        <v>933</v>
      </c>
      <c r="HP254" s="215">
        <f t="shared" si="5048"/>
        <v>0.30460333006856022</v>
      </c>
      <c r="HQ254" s="15">
        <f t="shared" si="5026"/>
        <v>109</v>
      </c>
      <c r="HR254" s="12">
        <f t="shared" si="5047"/>
        <v>0.11682743837084673</v>
      </c>
      <c r="HS254" s="16">
        <v>72.400000000000006</v>
      </c>
      <c r="HT254" s="17">
        <v>777</v>
      </c>
      <c r="HU254" s="16">
        <f t="shared" si="5027"/>
        <v>83.279742765273312</v>
      </c>
      <c r="HV254" s="23">
        <v>80.898876404494388</v>
      </c>
      <c r="HW254" s="22">
        <v>63.636363636363633</v>
      </c>
    </row>
    <row r="255" spans="1:231" ht="19.5" thickBot="1" x14ac:dyDescent="0.3">
      <c r="A255" s="226"/>
      <c r="B255" s="42"/>
      <c r="C255" s="26">
        <f>SUM(C248:C254)</f>
        <v>5</v>
      </c>
      <c r="D255" s="27">
        <f>SUM(D248:D254)</f>
        <v>0</v>
      </c>
      <c r="E255" s="27"/>
      <c r="F255" s="27"/>
      <c r="G255" s="27">
        <f>SUM(G248:G254)</f>
        <v>1505</v>
      </c>
      <c r="H255" s="28">
        <f>((G255+I255)/7)/E254</f>
        <v>0.31401797666857911</v>
      </c>
      <c r="I255" s="27">
        <f>SUM(I248:I254)</f>
        <v>137</v>
      </c>
      <c r="J255" s="28">
        <f>(I255/(I255+G255))</f>
        <v>8.3434835566382454E-2</v>
      </c>
      <c r="K255" s="27"/>
      <c r="L255" s="27"/>
      <c r="M255" s="29">
        <f>M253/M252*100-100</f>
        <v>15.025794776220167</v>
      </c>
      <c r="N255" s="72">
        <f>N253/N252*100-100</f>
        <v>0.80196399345335578</v>
      </c>
      <c r="O255" s="26">
        <f t="shared" ref="O255:P255" si="5050">SUM(O248:O254)</f>
        <v>3</v>
      </c>
      <c r="P255" s="27">
        <f t="shared" si="5050"/>
        <v>0</v>
      </c>
      <c r="Q255" s="27"/>
      <c r="R255" s="27"/>
      <c r="S255" s="27">
        <f t="shared" ref="S255" si="5051">SUM(S248:S254)</f>
        <v>1532</v>
      </c>
      <c r="T255" s="28">
        <f t="shared" ref="T255" si="5052">((S255+U255)/7)/Q254</f>
        <v>0.30751879699248119</v>
      </c>
      <c r="U255" s="27">
        <f t="shared" ref="U255" si="5053">SUM(U248:U254)</f>
        <v>104</v>
      </c>
      <c r="V255" s="28">
        <f t="shared" ref="V255" si="5054">(U255/(U255+S255))</f>
        <v>6.3569682151589244E-2</v>
      </c>
      <c r="W255" s="27"/>
      <c r="X255" s="27"/>
      <c r="Y255" s="29">
        <f t="shared" ref="Y255:Z255" si="5055">Y253/Y252*100-100</f>
        <v>16.788617886178869</v>
      </c>
      <c r="Z255" s="72">
        <f t="shared" si="5055"/>
        <v>5.1882160392798795</v>
      </c>
      <c r="AA255" s="26">
        <f t="shared" ref="AA255:AB255" si="5056">SUM(AA248:AA254)</f>
        <v>5</v>
      </c>
      <c r="AB255" s="27">
        <f t="shared" si="5056"/>
        <v>1</v>
      </c>
      <c r="AC255" s="27"/>
      <c r="AD255" s="27"/>
      <c r="AE255" s="27">
        <f t="shared" ref="AE255" si="5057">SUM(AE248:AE254)</f>
        <v>76</v>
      </c>
      <c r="AF255" s="28">
        <f t="shared" ref="AF255" si="5058">((AE255+AG255)/7)/AC254</f>
        <v>0.23544973544973544</v>
      </c>
      <c r="AG255" s="27">
        <f t="shared" ref="AG255" si="5059">SUM(AG248:AG254)</f>
        <v>13</v>
      </c>
      <c r="AH255" s="28">
        <f t="shared" ref="AH255" si="5060">(AG255/(AG255+AE255))</f>
        <v>0.14606741573033707</v>
      </c>
      <c r="AI255" s="27"/>
      <c r="AJ255" s="27"/>
      <c r="AK255" s="29">
        <f t="shared" ref="AK255:AL255" si="5061">AK253/AK252*100-100</f>
        <v>17.073170731707307</v>
      </c>
      <c r="AL255" s="72">
        <f t="shared" si="5061"/>
        <v>-6.0283687943262265</v>
      </c>
      <c r="AM255" s="26">
        <f t="shared" ref="AM255:AN255" si="5062">SUM(AM248:AM254)</f>
        <v>3</v>
      </c>
      <c r="AN255" s="27">
        <f t="shared" si="5062"/>
        <v>0</v>
      </c>
      <c r="AO255" s="27"/>
      <c r="AP255" s="27"/>
      <c r="AQ255" s="27">
        <f t="shared" ref="AQ255" si="5063">SUM(AQ248:AQ254)</f>
        <v>1402</v>
      </c>
      <c r="AR255" s="28">
        <f t="shared" ref="AR255" si="5064">((AQ255+AS255)/7)/AO254</f>
        <v>0.29750808445881682</v>
      </c>
      <c r="AS255" s="27">
        <f t="shared" ref="AS255" si="5065">SUM(AS248:AS254)</f>
        <v>162</v>
      </c>
      <c r="AT255" s="28">
        <f t="shared" ref="AT255" si="5066">(AS255/(AS255+AQ255))</f>
        <v>0.10358056265984655</v>
      </c>
      <c r="AU255" s="27"/>
      <c r="AV255" s="27"/>
      <c r="AW255" s="29">
        <f t="shared" ref="AW255:AX255" si="5067">AW253/AW252*100-100</f>
        <v>19.608569945881825</v>
      </c>
      <c r="AX255" s="72">
        <f t="shared" si="5067"/>
        <v>10.785597381342058</v>
      </c>
      <c r="AY255" s="26">
        <f t="shared" ref="AY255:AZ255" si="5068">SUM(AY248:AY254)</f>
        <v>1</v>
      </c>
      <c r="AZ255" s="27">
        <f t="shared" si="5068"/>
        <v>0</v>
      </c>
      <c r="BA255" s="27"/>
      <c r="BB255" s="27"/>
      <c r="BC255" s="27">
        <f t="shared" ref="BC255" si="5069">SUM(BC248:BC254)</f>
        <v>1371</v>
      </c>
      <c r="BD255" s="28">
        <f t="shared" ref="BD255" si="5070">((BC255+BE255)/7)/BA254</f>
        <v>0.2935134106905079</v>
      </c>
      <c r="BE255" s="27">
        <f t="shared" ref="BE255" si="5071">SUM(BE248:BE254)</f>
        <v>172</v>
      </c>
      <c r="BF255" s="28">
        <f t="shared" ref="BF255" si="5072">(BE255/(BE255+BC255))</f>
        <v>0.11147116007777058</v>
      </c>
      <c r="BG255" s="27"/>
      <c r="BH255" s="27"/>
      <c r="BI255" s="29">
        <f t="shared" ref="BI255:BJ255" si="5073">BI253/BI252*100-100</f>
        <v>23.589147979391868</v>
      </c>
      <c r="BJ255" s="72">
        <f t="shared" si="5073"/>
        <v>16.022913256955789</v>
      </c>
      <c r="BK255" s="26">
        <f t="shared" ref="BK255:BL255" si="5074">SUM(BK248:BK254)</f>
        <v>0</v>
      </c>
      <c r="BL255" s="27">
        <f t="shared" si="5074"/>
        <v>0</v>
      </c>
      <c r="BM255" s="27"/>
      <c r="BN255" s="27"/>
      <c r="BO255" s="27">
        <f t="shared" ref="BO255" si="5075">SUM(BO248:BO254)</f>
        <v>0</v>
      </c>
      <c r="BP255" s="28" t="e">
        <f t="shared" ref="BP255" si="5076">((BO255+BQ255)/7)/BM254</f>
        <v>#DIV/0!</v>
      </c>
      <c r="BQ255" s="27">
        <f t="shared" ref="BQ255" si="5077">SUM(BQ248:BQ254)</f>
        <v>0</v>
      </c>
      <c r="BR255" s="28" t="e">
        <f t="shared" ref="BR255" si="5078">(BQ255/(BQ255+BO255))</f>
        <v>#DIV/0!</v>
      </c>
      <c r="BS255" s="27"/>
      <c r="BT255" s="27"/>
      <c r="BU255" s="29" t="e">
        <f t="shared" ref="BU255:BV255" si="5079">BU253/BU252*100-100</f>
        <v>#DIV/0!</v>
      </c>
      <c r="BV255" s="72" t="e">
        <f t="shared" si="5079"/>
        <v>#DIV/0!</v>
      </c>
      <c r="BW255" s="26">
        <f t="shared" ref="BW255:BX255" si="5080">SUM(BW248:BW254)</f>
        <v>0</v>
      </c>
      <c r="BX255" s="27">
        <f t="shared" si="5080"/>
        <v>0</v>
      </c>
      <c r="BY255" s="27"/>
      <c r="BZ255" s="27"/>
      <c r="CA255" s="27">
        <f t="shared" ref="CA255" si="5081">SUM(CA248:CA254)</f>
        <v>0</v>
      </c>
      <c r="CB255" s="28" t="e">
        <f t="shared" ref="CB255" si="5082">((CA255+CC255)/7)/BY254</f>
        <v>#DIV/0!</v>
      </c>
      <c r="CC255" s="27">
        <f t="shared" ref="CC255" si="5083">SUM(CC248:CC254)</f>
        <v>0</v>
      </c>
      <c r="CD255" s="28" t="e">
        <f t="shared" ref="CD255" si="5084">(CC255/(CC255+CA255))</f>
        <v>#DIV/0!</v>
      </c>
      <c r="CE255" s="27"/>
      <c r="CF255" s="27"/>
      <c r="CG255" s="29" t="e">
        <f t="shared" ref="CG255:CH255" si="5085">CG253/CG252*100-100</f>
        <v>#DIV/0!</v>
      </c>
      <c r="CH255" s="72" t="e">
        <f t="shared" si="5085"/>
        <v>#DIV/0!</v>
      </c>
      <c r="CI255" s="26">
        <f t="shared" ref="CI255:CJ255" si="5086">SUM(CI248:CI254)</f>
        <v>0</v>
      </c>
      <c r="CJ255" s="27">
        <f t="shared" si="5086"/>
        <v>0</v>
      </c>
      <c r="CK255" s="27"/>
      <c r="CL255" s="27"/>
      <c r="CM255" s="27">
        <f t="shared" ref="CM255" si="5087">SUM(CM248:CM254)</f>
        <v>0</v>
      </c>
      <c r="CN255" s="28" t="e">
        <f t="shared" ref="CN255" si="5088">((CM255+CO255)/7)/CK254</f>
        <v>#DIV/0!</v>
      </c>
      <c r="CO255" s="27">
        <f t="shared" ref="CO255" si="5089">SUM(CO248:CO254)</f>
        <v>0</v>
      </c>
      <c r="CP255" s="28" t="e">
        <f t="shared" ref="CP255" si="5090">(CO255/(CO255+CM255))</f>
        <v>#DIV/0!</v>
      </c>
      <c r="CQ255" s="27"/>
      <c r="CR255" s="27"/>
      <c r="CS255" s="29" t="e">
        <f t="shared" ref="CS255:CT255" si="5091">CS253/CS252*100-100</f>
        <v>#DIV/0!</v>
      </c>
      <c r="CT255" s="72" t="e">
        <f t="shared" si="5091"/>
        <v>#DIV/0!</v>
      </c>
      <c r="CU255" s="26">
        <f t="shared" ref="CU255:CV255" si="5092">SUM(CU248:CU254)</f>
        <v>0</v>
      </c>
      <c r="CV255" s="27">
        <f t="shared" si="5092"/>
        <v>0</v>
      </c>
      <c r="CW255" s="27"/>
      <c r="CX255" s="27"/>
      <c r="CY255" s="27">
        <f t="shared" ref="CY255" si="5093">SUM(CY248:CY254)</f>
        <v>0</v>
      </c>
      <c r="CZ255" s="28" t="e">
        <f t="shared" ref="CZ255" si="5094">((CY255+DA255)/7)/CW254</f>
        <v>#DIV/0!</v>
      </c>
      <c r="DA255" s="27">
        <f t="shared" ref="DA255" si="5095">SUM(DA248:DA254)</f>
        <v>0</v>
      </c>
      <c r="DB255" s="28" t="e">
        <f t="shared" ref="DB255" si="5096">(DA255/(DA255+CY255))</f>
        <v>#DIV/0!</v>
      </c>
      <c r="DC255" s="27"/>
      <c r="DD255" s="27"/>
      <c r="DE255" s="29" t="e">
        <f t="shared" ref="DE255:DF255" si="5097">DE253/DE252*100-100</f>
        <v>#DIV/0!</v>
      </c>
      <c r="DF255" s="72" t="e">
        <f t="shared" si="5097"/>
        <v>#DIV/0!</v>
      </c>
      <c r="DG255" s="26">
        <f t="shared" ref="DG255:DH255" si="5098">SUM(DG248:DG254)</f>
        <v>0</v>
      </c>
      <c r="DH255" s="27">
        <f t="shared" si="5098"/>
        <v>0</v>
      </c>
      <c r="DI255" s="27"/>
      <c r="DJ255" s="27"/>
      <c r="DK255" s="27">
        <f t="shared" ref="DK255" si="5099">SUM(DK248:DK254)</f>
        <v>0</v>
      </c>
      <c r="DL255" s="28" t="e">
        <f t="shared" ref="DL255" si="5100">((DK255+DM255)/7)/DI254</f>
        <v>#DIV/0!</v>
      </c>
      <c r="DM255" s="27">
        <f t="shared" ref="DM255" si="5101">SUM(DM248:DM254)</f>
        <v>0</v>
      </c>
      <c r="DN255" s="28" t="e">
        <f t="shared" ref="DN255" si="5102">(DM255/(DM255+DK255))</f>
        <v>#DIV/0!</v>
      </c>
      <c r="DO255" s="27"/>
      <c r="DP255" s="27"/>
      <c r="DQ255" s="29" t="e">
        <f t="shared" ref="DQ255:DR255" si="5103">DQ253/DQ252*100-100</f>
        <v>#DIV/0!</v>
      </c>
      <c r="DR255" s="72" t="e">
        <f t="shared" si="5103"/>
        <v>#DIV/0!</v>
      </c>
      <c r="DS255" s="26">
        <f t="shared" ref="DS255:DT255" si="5104">SUM(DS248:DS254)</f>
        <v>0</v>
      </c>
      <c r="DT255" s="27">
        <f t="shared" si="5104"/>
        <v>0</v>
      </c>
      <c r="DU255" s="27"/>
      <c r="DV255" s="27"/>
      <c r="DW255" s="27">
        <f t="shared" ref="DW255" si="5105">SUM(DW248:DW254)</f>
        <v>0</v>
      </c>
      <c r="DX255" s="28" t="e">
        <f t="shared" ref="DX255" si="5106">((DW255+DY255)/7)/DU254</f>
        <v>#DIV/0!</v>
      </c>
      <c r="DY255" s="27">
        <f t="shared" ref="DY255" si="5107">SUM(DY248:DY254)</f>
        <v>0</v>
      </c>
      <c r="DZ255" s="28" t="e">
        <f t="shared" ref="DZ255" si="5108">(DY255/(DY255+DW255))</f>
        <v>#DIV/0!</v>
      </c>
      <c r="EA255" s="27"/>
      <c r="EB255" s="27"/>
      <c r="EC255" s="29" t="e">
        <f t="shared" ref="EC255:ED255" si="5109">EC253/EC252*100-100</f>
        <v>#DIV/0!</v>
      </c>
      <c r="ED255" s="72" t="e">
        <f t="shared" si="5109"/>
        <v>#DIV/0!</v>
      </c>
      <c r="EE255" s="26">
        <f t="shared" ref="EE255:EF255" si="5110">SUM(EE248:EE254)</f>
        <v>0</v>
      </c>
      <c r="EF255" s="27">
        <f t="shared" si="5110"/>
        <v>0</v>
      </c>
      <c r="EG255" s="27"/>
      <c r="EH255" s="27"/>
      <c r="EI255" s="27">
        <f t="shared" ref="EI255" si="5111">SUM(EI248:EI254)</f>
        <v>0</v>
      </c>
      <c r="EJ255" s="28" t="e">
        <f t="shared" ref="EJ255" si="5112">((EI255+EK255)/7)/EG254</f>
        <v>#DIV/0!</v>
      </c>
      <c r="EK255" s="27">
        <f t="shared" ref="EK255" si="5113">SUM(EK248:EK254)</f>
        <v>0</v>
      </c>
      <c r="EL255" s="28" t="e">
        <f t="shared" ref="EL255" si="5114">(EK255/(EK255+EI255))</f>
        <v>#DIV/0!</v>
      </c>
      <c r="EM255" s="27"/>
      <c r="EN255" s="27"/>
      <c r="EO255" s="29" t="e">
        <f t="shared" ref="EO255:EP255" si="5115">EO253/EO252*100-100</f>
        <v>#DIV/0!</v>
      </c>
      <c r="EP255" s="72" t="e">
        <f t="shared" si="5115"/>
        <v>#DIV/0!</v>
      </c>
      <c r="EQ255" s="26">
        <f t="shared" ref="EQ255:ER255" si="5116">SUM(EQ248:EQ254)</f>
        <v>0</v>
      </c>
      <c r="ER255" s="27">
        <f t="shared" si="5116"/>
        <v>0</v>
      </c>
      <c r="ES255" s="27"/>
      <c r="ET255" s="27"/>
      <c r="EU255" s="27">
        <f t="shared" ref="EU255" si="5117">SUM(EU248:EU254)</f>
        <v>0</v>
      </c>
      <c r="EV255" s="28" t="e">
        <f t="shared" ref="EV255" si="5118">((EU255+EW255)/7)/ES254</f>
        <v>#DIV/0!</v>
      </c>
      <c r="EW255" s="27">
        <f t="shared" ref="EW255" si="5119">SUM(EW248:EW254)</f>
        <v>0</v>
      </c>
      <c r="EX255" s="28" t="e">
        <f t="shared" ref="EX255" si="5120">(EW255/(EW255+EU255))</f>
        <v>#DIV/0!</v>
      </c>
      <c r="EY255" s="27"/>
      <c r="EZ255" s="27"/>
      <c r="FA255" s="29" t="e">
        <f t="shared" ref="FA255:FB255" si="5121">FA253/FA252*100-100</f>
        <v>#DIV/0!</v>
      </c>
      <c r="FB255" s="72" t="e">
        <f t="shared" si="5121"/>
        <v>#DIV/0!</v>
      </c>
      <c r="FC255" s="26">
        <f t="shared" ref="FC255:FD255" si="5122">SUM(FC248:FC254)</f>
        <v>0</v>
      </c>
      <c r="FD255" s="27">
        <f t="shared" si="5122"/>
        <v>0</v>
      </c>
      <c r="FE255" s="27"/>
      <c r="FF255" s="27"/>
      <c r="FG255" s="27">
        <f t="shared" ref="FG255" si="5123">SUM(FG248:FG254)</f>
        <v>0</v>
      </c>
      <c r="FH255" s="28" t="e">
        <f t="shared" ref="FH255" si="5124">((FG255+FI255)/7)/FE254</f>
        <v>#DIV/0!</v>
      </c>
      <c r="FI255" s="27">
        <f t="shared" ref="FI255" si="5125">SUM(FI248:FI254)</f>
        <v>0</v>
      </c>
      <c r="FJ255" s="28" t="e">
        <f t="shared" ref="FJ255" si="5126">(FI255/(FI255+FG255))</f>
        <v>#DIV/0!</v>
      </c>
      <c r="FK255" s="27"/>
      <c r="FL255" s="27"/>
      <c r="FM255" s="29" t="e">
        <f t="shared" ref="FM255:FN255" si="5127">FM253/FM252*100-100</f>
        <v>#DIV/0!</v>
      </c>
      <c r="FN255" s="72" t="e">
        <f t="shared" si="5127"/>
        <v>#DIV/0!</v>
      </c>
      <c r="FO255" s="26">
        <f t="shared" ref="FO255:FP255" si="5128">SUM(FO248:FO254)</f>
        <v>0</v>
      </c>
      <c r="FP255" s="27">
        <f t="shared" si="5128"/>
        <v>0</v>
      </c>
      <c r="FQ255" s="27"/>
      <c r="FR255" s="27"/>
      <c r="FS255" s="27">
        <f t="shared" ref="FS255" si="5129">SUM(FS248:FS254)</f>
        <v>0</v>
      </c>
      <c r="FT255" s="28" t="e">
        <f t="shared" ref="FT255" si="5130">((FS255+FU255)/7)/FQ254</f>
        <v>#DIV/0!</v>
      </c>
      <c r="FU255" s="27">
        <f t="shared" ref="FU255" si="5131">SUM(FU248:FU254)</f>
        <v>0</v>
      </c>
      <c r="FV255" s="28" t="e">
        <f t="shared" ref="FV255" si="5132">(FU255/(FU255+FS255))</f>
        <v>#DIV/0!</v>
      </c>
      <c r="FW255" s="27"/>
      <c r="FX255" s="27"/>
      <c r="FY255" s="29" t="e">
        <f t="shared" ref="FY255:FZ255" si="5133">FY253/FY252*100-100</f>
        <v>#DIV/0!</v>
      </c>
      <c r="FZ255" s="72" t="e">
        <f t="shared" si="5133"/>
        <v>#DIV/0!</v>
      </c>
      <c r="GA255" s="26">
        <f t="shared" ref="GA255:GB255" si="5134">SUM(GA248:GA254)</f>
        <v>0</v>
      </c>
      <c r="GB255" s="27">
        <f t="shared" si="5134"/>
        <v>0</v>
      </c>
      <c r="GC255" s="27"/>
      <c r="GD255" s="27"/>
      <c r="GE255" s="27">
        <f t="shared" ref="GE255" si="5135">SUM(GE248:GE254)</f>
        <v>0</v>
      </c>
      <c r="GF255" s="28" t="e">
        <f t="shared" ref="GF255" si="5136">((GE255+GG255)/7)/GC254</f>
        <v>#DIV/0!</v>
      </c>
      <c r="GG255" s="27">
        <f t="shared" ref="GG255" si="5137">SUM(GG248:GG254)</f>
        <v>0</v>
      </c>
      <c r="GH255" s="28" t="e">
        <f t="shared" ref="GH255" si="5138">(GG255/(GG255+GE255))</f>
        <v>#DIV/0!</v>
      </c>
      <c r="GI255" s="27"/>
      <c r="GJ255" s="27"/>
      <c r="GK255" s="29" t="e">
        <f t="shared" ref="GK255:GL255" si="5139">GK253/GK252*100-100</f>
        <v>#DIV/0!</v>
      </c>
      <c r="GL255" s="72" t="e">
        <f t="shared" si="5139"/>
        <v>#DIV/0!</v>
      </c>
      <c r="GM255" s="26">
        <f t="shared" ref="GM255:GN255" si="5140">SUM(GM248:GM254)</f>
        <v>0</v>
      </c>
      <c r="GN255" s="27">
        <f t="shared" si="5140"/>
        <v>0</v>
      </c>
      <c r="GO255" s="27"/>
      <c r="GP255" s="27"/>
      <c r="GQ255" s="27">
        <f t="shared" ref="GQ255" si="5141">SUM(GQ248:GQ254)</f>
        <v>0</v>
      </c>
      <c r="GR255" s="28" t="e">
        <f t="shared" ref="GR255" si="5142">((GQ255+GS255)/7)/GO254</f>
        <v>#DIV/0!</v>
      </c>
      <c r="GS255" s="27">
        <f t="shared" ref="GS255" si="5143">SUM(GS248:GS254)</f>
        <v>0</v>
      </c>
      <c r="GT255" s="28" t="e">
        <f t="shared" ref="GT255" si="5144">(GS255/(GS255+GQ255))</f>
        <v>#DIV/0!</v>
      </c>
      <c r="GU255" s="27"/>
      <c r="GV255" s="27"/>
      <c r="GW255" s="29" t="e">
        <f t="shared" ref="GW255:GX255" si="5145">GW253/GW252*100-100</f>
        <v>#DIV/0!</v>
      </c>
      <c r="GX255" s="72" t="e">
        <f t="shared" si="5145"/>
        <v>#DIV/0!</v>
      </c>
      <c r="GY255" s="26">
        <f t="shared" ref="GY255:GZ255" si="5146">SUM(GY248:GY254)</f>
        <v>0</v>
      </c>
      <c r="GZ255" s="27">
        <f t="shared" si="5146"/>
        <v>0</v>
      </c>
      <c r="HA255" s="27"/>
      <c r="HB255" s="27"/>
      <c r="HC255" s="27">
        <f t="shared" ref="HC255" si="5147">SUM(HC248:HC254)</f>
        <v>0</v>
      </c>
      <c r="HD255" s="28" t="e">
        <f t="shared" ref="HD255" si="5148">((HC255+HE255)/7)/HA254</f>
        <v>#DIV/0!</v>
      </c>
      <c r="HE255" s="27">
        <f t="shared" ref="HE255" si="5149">SUM(HE248:HE254)</f>
        <v>0</v>
      </c>
      <c r="HF255" s="28" t="e">
        <f t="shared" ref="HF255" si="5150">(HE255/(HE255+HC255))</f>
        <v>#DIV/0!</v>
      </c>
      <c r="HG255" s="27"/>
      <c r="HH255" s="27"/>
      <c r="HI255" s="29" t="e">
        <f t="shared" ref="HI255:HJ255" si="5151">HI253/HI252*100-100</f>
        <v>#DIV/0!</v>
      </c>
      <c r="HJ255" s="72" t="e">
        <f t="shared" si="5151"/>
        <v>#DIV/0!</v>
      </c>
      <c r="HK255" s="26">
        <f t="shared" si="5023"/>
        <v>17</v>
      </c>
      <c r="HL255" s="27">
        <f t="shared" si="5023"/>
        <v>1</v>
      </c>
      <c r="HM255" s="27">
        <f t="shared" si="5023"/>
        <v>0</v>
      </c>
      <c r="HN255" s="27">
        <f t="shared" si="5023"/>
        <v>0</v>
      </c>
      <c r="HO255" s="27">
        <f t="shared" si="5024"/>
        <v>6474</v>
      </c>
      <c r="HP255" s="216">
        <f>+((HO255)/HM254)/7</f>
        <v>0.3019448719742549</v>
      </c>
      <c r="HQ255" s="62">
        <f t="shared" si="5026"/>
        <v>588</v>
      </c>
      <c r="HR255" s="52">
        <f t="shared" si="5047"/>
        <v>9.0824837812789619E-2</v>
      </c>
      <c r="HS255" s="53">
        <f t="shared" ref="HS255" si="5152">SUM(HS248:HS254)/7</f>
        <v>72.3</v>
      </c>
      <c r="HT255" s="54">
        <f t="shared" ref="HT255" si="5153">SUM(HT248:HT254)</f>
        <v>5609</v>
      </c>
      <c r="HU255" s="53">
        <f t="shared" ref="HU255" si="5154">AVERAGE(HU248:HU254)</f>
        <v>86.664493918910438</v>
      </c>
      <c r="HV255" s="63">
        <f>HV253/HV252*100-100</f>
        <v>18.611752730689417</v>
      </c>
      <c r="HW255" s="72">
        <f>HW253/HW252*100-100</f>
        <v>7.4235976789168063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5155">HK255/HM245</f>
        <v>5.5194805194805196E-3</v>
      </c>
      <c r="HL256" s="68">
        <f t="shared" si="5155"/>
        <v>4.2372881355932203E-3</v>
      </c>
      <c r="HM256" s="45"/>
      <c r="HN256" s="45"/>
      <c r="HO256" s="45"/>
      <c r="HP256" s="218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225">
        <v>53</v>
      </c>
      <c r="B257" s="73">
        <f t="shared" ref="B257" si="5156">B254+1</f>
        <v>44624</v>
      </c>
      <c r="C257" s="33"/>
      <c r="D257" s="34"/>
      <c r="E257" s="34">
        <f>E254-C257</f>
        <v>747</v>
      </c>
      <c r="F257" s="34">
        <f>F254-D257</f>
        <v>57</v>
      </c>
      <c r="G257" s="34">
        <v>208</v>
      </c>
      <c r="H257" s="35">
        <f t="shared" ref="H257:H263" si="5157">((G257+I257)/E257)</f>
        <v>0.30120481927710846</v>
      </c>
      <c r="I257" s="34">
        <v>17</v>
      </c>
      <c r="J257" s="35">
        <f>I257/(G257+I257)</f>
        <v>7.5555555555555556E-2</v>
      </c>
      <c r="K257" s="36"/>
      <c r="L257" s="34"/>
      <c r="M257" s="34"/>
      <c r="N257" s="37"/>
      <c r="O257" s="33"/>
      <c r="P257" s="34"/>
      <c r="Q257" s="34">
        <f t="shared" ref="Q257:R257" si="5158">Q254-O257</f>
        <v>760</v>
      </c>
      <c r="R257" s="34">
        <f t="shared" si="5158"/>
        <v>59</v>
      </c>
      <c r="S257" s="34">
        <v>207</v>
      </c>
      <c r="T257" s="35">
        <f t="shared" ref="T257:T263" si="5159">((S257+U257)/Q257)</f>
        <v>0.30263157894736842</v>
      </c>
      <c r="U257" s="34">
        <v>23</v>
      </c>
      <c r="V257" s="35">
        <f t="shared" ref="V257:V263" si="5160">U257/(S257+U257)</f>
        <v>0.1</v>
      </c>
      <c r="W257" s="36"/>
      <c r="X257" s="34"/>
      <c r="Y257" s="34"/>
      <c r="Z257" s="37"/>
      <c r="AA257" s="33">
        <v>1</v>
      </c>
      <c r="AB257" s="34"/>
      <c r="AC257" s="34">
        <f t="shared" ref="AC257:AD257" si="5161">AC254-AA257</f>
        <v>53</v>
      </c>
      <c r="AD257" s="34">
        <f t="shared" si="5161"/>
        <v>4</v>
      </c>
      <c r="AE257" s="34">
        <v>9</v>
      </c>
      <c r="AF257" s="35">
        <f t="shared" ref="AF257:AF263" si="5162">((AE257+AG257)/AC257)</f>
        <v>0.22641509433962265</v>
      </c>
      <c r="AG257" s="34">
        <v>3</v>
      </c>
      <c r="AH257" s="35">
        <f t="shared" ref="AH257:AH263" si="5163">AG257/(AE257+AG257)</f>
        <v>0.25</v>
      </c>
      <c r="AI257" s="36"/>
      <c r="AJ257" s="34"/>
      <c r="AK257" s="34"/>
      <c r="AL257" s="37"/>
      <c r="AM257" s="33">
        <v>1</v>
      </c>
      <c r="AN257" s="34"/>
      <c r="AO257" s="34">
        <f t="shared" ref="AO257:AP257" si="5164">AO254-AM257</f>
        <v>750</v>
      </c>
      <c r="AP257" s="34">
        <f t="shared" si="5164"/>
        <v>58</v>
      </c>
      <c r="AQ257" s="34">
        <v>183</v>
      </c>
      <c r="AR257" s="35">
        <f t="shared" ref="AR257:AR263" si="5165">((AQ257+AS257)/AO257)</f>
        <v>0.27200000000000002</v>
      </c>
      <c r="AS257" s="34">
        <v>21</v>
      </c>
      <c r="AT257" s="35">
        <f t="shared" ref="AT257:AT263" si="5166">AS257/(AQ257+AS257)</f>
        <v>0.10294117647058823</v>
      </c>
      <c r="AU257" s="36"/>
      <c r="AV257" s="34"/>
      <c r="AW257" s="34"/>
      <c r="AX257" s="37"/>
      <c r="AY257" s="33"/>
      <c r="AZ257" s="34"/>
      <c r="BA257" s="34">
        <f t="shared" ref="BA257:BB257" si="5167">BA254-AY257</f>
        <v>751</v>
      </c>
      <c r="BB257" s="34">
        <f t="shared" si="5167"/>
        <v>57</v>
      </c>
      <c r="BC257" s="34">
        <v>198</v>
      </c>
      <c r="BD257" s="35">
        <f t="shared" ref="BD257:BD263" si="5168">((BC257+BE257)/BA257)</f>
        <v>0.29161118508655126</v>
      </c>
      <c r="BE257" s="34">
        <v>21</v>
      </c>
      <c r="BF257" s="35">
        <f t="shared" ref="BF257:BF263" si="5169">BE257/(BC257+BE257)</f>
        <v>9.5890410958904104E-2</v>
      </c>
      <c r="BG257" s="36"/>
      <c r="BH257" s="34"/>
      <c r="BI257" s="34"/>
      <c r="BJ257" s="37"/>
      <c r="BK257" s="33"/>
      <c r="BL257" s="34"/>
      <c r="BM257" s="34">
        <f t="shared" ref="BM257:BN257" si="5170">BM254-BK257</f>
        <v>0</v>
      </c>
      <c r="BN257" s="34">
        <f t="shared" si="5170"/>
        <v>0</v>
      </c>
      <c r="BO257" s="34"/>
      <c r="BP257" s="35" t="e">
        <f t="shared" ref="BP257:BP263" si="5171">((BO257+BQ257)/BM257)</f>
        <v>#DIV/0!</v>
      </c>
      <c r="BQ257" s="34"/>
      <c r="BR257" s="35" t="e">
        <f t="shared" ref="BR257:BR263" si="5172">BQ257/(BO257+BQ257)</f>
        <v>#DIV/0!</v>
      </c>
      <c r="BS257" s="36"/>
      <c r="BT257" s="34"/>
      <c r="BU257" s="34"/>
      <c r="BV257" s="37"/>
      <c r="BW257" s="33"/>
      <c r="BX257" s="34"/>
      <c r="BY257" s="34">
        <f t="shared" ref="BY257:BZ257" si="5173">BY254-BW257</f>
        <v>0</v>
      </c>
      <c r="BZ257" s="34">
        <f t="shared" si="5173"/>
        <v>0</v>
      </c>
      <c r="CA257" s="34"/>
      <c r="CB257" s="35" t="e">
        <f t="shared" ref="CB257:CB263" si="5174">((CA257+CC257)/BY257)</f>
        <v>#DIV/0!</v>
      </c>
      <c r="CC257" s="34"/>
      <c r="CD257" s="35" t="e">
        <f t="shared" ref="CD257:CD263" si="5175">CC257/(CA257+CC257)</f>
        <v>#DIV/0!</v>
      </c>
      <c r="CE257" s="36"/>
      <c r="CF257" s="34"/>
      <c r="CG257" s="34"/>
      <c r="CH257" s="37"/>
      <c r="CI257" s="33"/>
      <c r="CJ257" s="34"/>
      <c r="CK257" s="34">
        <f t="shared" ref="CK257:CL257" si="5176">CK254-CI257</f>
        <v>0</v>
      </c>
      <c r="CL257" s="34">
        <f t="shared" si="5176"/>
        <v>0</v>
      </c>
      <c r="CM257" s="34"/>
      <c r="CN257" s="35" t="e">
        <f t="shared" ref="CN257:CN263" si="5177">((CM257+CO257)/CK257)</f>
        <v>#DIV/0!</v>
      </c>
      <c r="CO257" s="34"/>
      <c r="CP257" s="35" t="e">
        <f t="shared" ref="CP257:CP263" si="5178">CO257/(CM257+CO257)</f>
        <v>#DIV/0!</v>
      </c>
      <c r="CQ257" s="36"/>
      <c r="CR257" s="34"/>
      <c r="CS257" s="34"/>
      <c r="CT257" s="37"/>
      <c r="CU257" s="33"/>
      <c r="CV257" s="34"/>
      <c r="CW257" s="34">
        <f t="shared" ref="CW257:CX257" si="5179">CW254-CU257</f>
        <v>0</v>
      </c>
      <c r="CX257" s="34">
        <f t="shared" si="5179"/>
        <v>0</v>
      </c>
      <c r="CY257" s="34"/>
      <c r="CZ257" s="35" t="e">
        <f t="shared" ref="CZ257:CZ263" si="5180">((CY257+DA257)/CW257)</f>
        <v>#DIV/0!</v>
      </c>
      <c r="DA257" s="34"/>
      <c r="DB257" s="35" t="e">
        <f t="shared" ref="DB257:DB263" si="5181">DA257/(CY257+DA257)</f>
        <v>#DIV/0!</v>
      </c>
      <c r="DC257" s="36"/>
      <c r="DD257" s="34"/>
      <c r="DE257" s="34"/>
      <c r="DF257" s="37"/>
      <c r="DG257" s="33"/>
      <c r="DH257" s="34"/>
      <c r="DI257" s="34">
        <f t="shared" ref="DI257:DJ257" si="5182">DI254-DG257</f>
        <v>0</v>
      </c>
      <c r="DJ257" s="34">
        <f t="shared" si="5182"/>
        <v>0</v>
      </c>
      <c r="DK257" s="34"/>
      <c r="DL257" s="35" t="e">
        <f t="shared" ref="DL257:DL263" si="5183">((DK257+DM257)/DI257)</f>
        <v>#DIV/0!</v>
      </c>
      <c r="DM257" s="34"/>
      <c r="DN257" s="35" t="e">
        <f t="shared" ref="DN257:DN263" si="5184">DM257/(DK257+DM257)</f>
        <v>#DIV/0!</v>
      </c>
      <c r="DO257" s="36"/>
      <c r="DP257" s="34"/>
      <c r="DQ257" s="34"/>
      <c r="DR257" s="37"/>
      <c r="DS257" s="33"/>
      <c r="DT257" s="34"/>
      <c r="DU257" s="34">
        <f t="shared" ref="DU257:DV257" si="5185">DU254-DS257</f>
        <v>0</v>
      </c>
      <c r="DV257" s="34">
        <f t="shared" si="5185"/>
        <v>0</v>
      </c>
      <c r="DW257" s="34"/>
      <c r="DX257" s="35" t="e">
        <f t="shared" ref="DX257:DX263" si="5186">((DW257+DY257)/DU257)</f>
        <v>#DIV/0!</v>
      </c>
      <c r="DY257" s="34"/>
      <c r="DZ257" s="35" t="e">
        <f t="shared" ref="DZ257:DZ263" si="5187">DY257/(DW257+DY257)</f>
        <v>#DIV/0!</v>
      </c>
      <c r="EA257" s="36"/>
      <c r="EB257" s="34"/>
      <c r="EC257" s="34"/>
      <c r="ED257" s="37"/>
      <c r="EE257" s="33"/>
      <c r="EF257" s="34"/>
      <c r="EG257" s="34">
        <f t="shared" ref="EG257:EH257" si="5188">EG254-EE257</f>
        <v>0</v>
      </c>
      <c r="EH257" s="34">
        <f t="shared" si="5188"/>
        <v>0</v>
      </c>
      <c r="EI257" s="34"/>
      <c r="EJ257" s="35" t="e">
        <f t="shared" ref="EJ257:EJ263" si="5189">((EI257+EK257)/EG257)</f>
        <v>#DIV/0!</v>
      </c>
      <c r="EK257" s="34"/>
      <c r="EL257" s="35" t="e">
        <f t="shared" ref="EL257:EL263" si="5190">EK257/(EI257+EK257)</f>
        <v>#DIV/0!</v>
      </c>
      <c r="EM257" s="36"/>
      <c r="EN257" s="34"/>
      <c r="EO257" s="34"/>
      <c r="EP257" s="37"/>
      <c r="EQ257" s="33"/>
      <c r="ER257" s="34"/>
      <c r="ES257" s="34">
        <f t="shared" ref="ES257:ET257" si="5191">ES254-EQ257</f>
        <v>0</v>
      </c>
      <c r="ET257" s="34">
        <f t="shared" si="5191"/>
        <v>0</v>
      </c>
      <c r="EU257" s="34"/>
      <c r="EV257" s="35" t="e">
        <f t="shared" ref="EV257:EV263" si="5192">((EU257+EW257)/ES257)</f>
        <v>#DIV/0!</v>
      </c>
      <c r="EW257" s="34"/>
      <c r="EX257" s="35" t="e">
        <f t="shared" ref="EX257:EX263" si="5193">EW257/(EU257+EW257)</f>
        <v>#DIV/0!</v>
      </c>
      <c r="EY257" s="36"/>
      <c r="EZ257" s="34"/>
      <c r="FA257" s="34"/>
      <c r="FB257" s="37"/>
      <c r="FC257" s="33"/>
      <c r="FD257" s="34"/>
      <c r="FE257" s="34">
        <f t="shared" ref="FE257:FF257" si="5194">FE254-FC257</f>
        <v>0</v>
      </c>
      <c r="FF257" s="34">
        <f t="shared" si="5194"/>
        <v>0</v>
      </c>
      <c r="FG257" s="34"/>
      <c r="FH257" s="35" t="e">
        <f t="shared" ref="FH257:FH263" si="5195">((FG257+FI257)/FE257)</f>
        <v>#DIV/0!</v>
      </c>
      <c r="FI257" s="34"/>
      <c r="FJ257" s="35" t="e">
        <f t="shared" ref="FJ257:FJ263" si="5196">FI257/(FG257+FI257)</f>
        <v>#DIV/0!</v>
      </c>
      <c r="FK257" s="36"/>
      <c r="FL257" s="34"/>
      <c r="FM257" s="34"/>
      <c r="FN257" s="37"/>
      <c r="FO257" s="33"/>
      <c r="FP257" s="34"/>
      <c r="FQ257" s="34">
        <f t="shared" ref="FQ257:FR257" si="5197">FQ254-FO257</f>
        <v>0</v>
      </c>
      <c r="FR257" s="34">
        <f t="shared" si="5197"/>
        <v>0</v>
      </c>
      <c r="FS257" s="34"/>
      <c r="FT257" s="35" t="e">
        <f t="shared" ref="FT257:FT263" si="5198">((FS257+FU257)/FQ257)</f>
        <v>#DIV/0!</v>
      </c>
      <c r="FU257" s="34"/>
      <c r="FV257" s="35" t="e">
        <f t="shared" ref="FV257:FV263" si="5199">FU257/(FS257+FU257)</f>
        <v>#DIV/0!</v>
      </c>
      <c r="FW257" s="36"/>
      <c r="FX257" s="34"/>
      <c r="FY257" s="34"/>
      <c r="FZ257" s="37"/>
      <c r="GA257" s="33"/>
      <c r="GB257" s="34"/>
      <c r="GC257" s="34">
        <f t="shared" ref="GC257:GD257" si="5200">GC254-GA257</f>
        <v>0</v>
      </c>
      <c r="GD257" s="34">
        <f t="shared" si="5200"/>
        <v>0</v>
      </c>
      <c r="GE257" s="34"/>
      <c r="GF257" s="35" t="e">
        <f t="shared" ref="GF257:GF263" si="5201">((GE257+GG257)/GC257)</f>
        <v>#DIV/0!</v>
      </c>
      <c r="GG257" s="34"/>
      <c r="GH257" s="35" t="e">
        <f t="shared" ref="GH257:GH263" si="5202">GG257/(GE257+GG257)</f>
        <v>#DIV/0!</v>
      </c>
      <c r="GI257" s="36"/>
      <c r="GJ257" s="34"/>
      <c r="GK257" s="34"/>
      <c r="GL257" s="37"/>
      <c r="GM257" s="33"/>
      <c r="GN257" s="34"/>
      <c r="GO257" s="34">
        <f t="shared" ref="GO257:GP257" si="5203">GO254-GM257</f>
        <v>0</v>
      </c>
      <c r="GP257" s="34">
        <f t="shared" si="5203"/>
        <v>0</v>
      </c>
      <c r="GQ257" s="34"/>
      <c r="GR257" s="35" t="e">
        <f t="shared" ref="GR257:GR263" si="5204">((GQ257+GS257)/GO257)</f>
        <v>#DIV/0!</v>
      </c>
      <c r="GS257" s="34"/>
      <c r="GT257" s="35" t="e">
        <f t="shared" ref="GT257:GT263" si="5205">GS257/(GQ257+GS257)</f>
        <v>#DIV/0!</v>
      </c>
      <c r="GU257" s="36"/>
      <c r="GV257" s="34"/>
      <c r="GW257" s="34"/>
      <c r="GX257" s="37"/>
      <c r="GY257" s="33"/>
      <c r="GZ257" s="34"/>
      <c r="HA257" s="34">
        <f t="shared" ref="HA257:HB257" si="5206">HA254-GY257</f>
        <v>0</v>
      </c>
      <c r="HB257" s="34">
        <f t="shared" si="5206"/>
        <v>0</v>
      </c>
      <c r="HC257" s="34"/>
      <c r="HD257" s="35" t="e">
        <f t="shared" ref="HD257:HD263" si="5207">((HC257+HE257)/HA257)</f>
        <v>#DIV/0!</v>
      </c>
      <c r="HE257" s="34"/>
      <c r="HF257" s="35" t="e">
        <f t="shared" ref="HF257:HF263" si="5208">HE257/(HC257+HE257)</f>
        <v>#DIV/0!</v>
      </c>
      <c r="HG257" s="36"/>
      <c r="HH257" s="34"/>
      <c r="HI257" s="34"/>
      <c r="HJ257" s="37"/>
      <c r="HK257" s="33">
        <f t="shared" ref="HK257:HN264" si="5209">+C257+O257+AA257+AM257+AY257+BK257+BW257+CI257+CU257+DG257+DS257+EE257+EQ257+FC257+FO257+GA257+GM257+GY257</f>
        <v>2</v>
      </c>
      <c r="HL257" s="34">
        <f t="shared" si="5209"/>
        <v>0</v>
      </c>
      <c r="HM257" s="34">
        <f t="shared" si="5209"/>
        <v>3061</v>
      </c>
      <c r="HN257" s="34">
        <f t="shared" si="5209"/>
        <v>235</v>
      </c>
      <c r="HO257" s="34">
        <f t="shared" ref="HO257:HO264" si="5210">+G257+S257+AE257+AQ257+BC257+BO257+CA257+CM257+CY257+DK257+DW257+EI257+EU257+FG257+FS257+GE257+GQ257+HC257+I257+U257+AG257+AS257+BE257+BQ257+CC257+CO257+DA257+DM257+DY257+EK257+EW257+FI257+FU257+GG257+GS257+HE257</f>
        <v>890</v>
      </c>
      <c r="HP257" s="214">
        <f t="shared" ref="HP257:HP258" si="5211">+(HO257)/HM257</f>
        <v>0.29075465534139172</v>
      </c>
      <c r="HQ257" s="48">
        <f t="shared" ref="HQ257:HQ264" si="5212">+I257+U257+AG257+AS257+BE257+BQ257+CC257+CO257+DA257+DM257+DY257+EK257+EW257+FI257+FU257+GG257+GS257+HE257</f>
        <v>85</v>
      </c>
      <c r="HR257" s="35">
        <f>+(HQ257/(HO257))</f>
        <v>9.5505617977528087E-2</v>
      </c>
      <c r="HS257" s="49">
        <v>72.5</v>
      </c>
      <c r="HT257" s="50">
        <v>756</v>
      </c>
      <c r="HU257" s="49">
        <f t="shared" ref="HU257:HU263" si="5213">+HT257/HO257*100</f>
        <v>84.943820224719104</v>
      </c>
      <c r="HV257" s="48"/>
      <c r="HW257" s="37"/>
    </row>
    <row r="258" spans="1:231" ht="18.75" x14ac:dyDescent="0.25">
      <c r="A258" s="226"/>
      <c r="B258" s="41">
        <f t="shared" si="5049"/>
        <v>44625</v>
      </c>
      <c r="C258" s="10"/>
      <c r="D258" s="11"/>
      <c r="E258" s="74">
        <f t="shared" ref="E258:F262" si="5214">E257-C258</f>
        <v>747</v>
      </c>
      <c r="F258" s="74">
        <f t="shared" si="5214"/>
        <v>57</v>
      </c>
      <c r="G258" s="11">
        <v>221</v>
      </c>
      <c r="H258" s="12">
        <f t="shared" si="5157"/>
        <v>0.32128514056224899</v>
      </c>
      <c r="I258" s="11">
        <v>19</v>
      </c>
      <c r="J258" s="12">
        <f t="shared" ref="J258:J263" si="5215">I258/(G258+I258)</f>
        <v>7.9166666666666663E-2</v>
      </c>
      <c r="K258" s="13"/>
      <c r="L258" s="11"/>
      <c r="M258" s="11"/>
      <c r="N258" s="14"/>
      <c r="O258" s="10"/>
      <c r="P258" s="11"/>
      <c r="Q258" s="74">
        <f t="shared" ref="Q258:R263" si="5216">Q257-O258</f>
        <v>760</v>
      </c>
      <c r="R258" s="74">
        <f t="shared" si="5216"/>
        <v>59</v>
      </c>
      <c r="S258" s="11">
        <v>215</v>
      </c>
      <c r="T258" s="35">
        <f t="shared" si="5159"/>
        <v>0.30394736842105263</v>
      </c>
      <c r="U258" s="11">
        <v>16</v>
      </c>
      <c r="V258" s="12">
        <f t="shared" si="5160"/>
        <v>6.9264069264069264E-2</v>
      </c>
      <c r="W258" s="13"/>
      <c r="X258" s="11"/>
      <c r="Y258" s="11"/>
      <c r="Z258" s="14"/>
      <c r="AA258" s="10">
        <v>3</v>
      </c>
      <c r="AB258" s="11">
        <v>1</v>
      </c>
      <c r="AC258" s="74">
        <f t="shared" ref="AC258:AD263" si="5217">AC257-AA258</f>
        <v>50</v>
      </c>
      <c r="AD258" s="74">
        <f t="shared" si="5217"/>
        <v>3</v>
      </c>
      <c r="AE258" s="11">
        <v>14</v>
      </c>
      <c r="AF258" s="12">
        <f t="shared" si="5162"/>
        <v>0.28000000000000003</v>
      </c>
      <c r="AG258" s="11">
        <v>0</v>
      </c>
      <c r="AH258" s="12">
        <f t="shared" si="5163"/>
        <v>0</v>
      </c>
      <c r="AI258" s="13"/>
      <c r="AJ258" s="11"/>
      <c r="AK258" s="11"/>
      <c r="AL258" s="14"/>
      <c r="AM258" s="10"/>
      <c r="AN258" s="11"/>
      <c r="AO258" s="74">
        <f t="shared" ref="AO258:AP263" si="5218">AO257-AM258</f>
        <v>750</v>
      </c>
      <c r="AP258" s="74">
        <f t="shared" si="5218"/>
        <v>58</v>
      </c>
      <c r="AQ258" s="11">
        <v>158</v>
      </c>
      <c r="AR258" s="12">
        <f t="shared" si="5165"/>
        <v>0.23599999999999999</v>
      </c>
      <c r="AS258" s="11">
        <v>19</v>
      </c>
      <c r="AT258" s="12">
        <f t="shared" si="5166"/>
        <v>0.10734463276836158</v>
      </c>
      <c r="AU258" s="13"/>
      <c r="AV258" s="11"/>
      <c r="AW258" s="11"/>
      <c r="AX258" s="14"/>
      <c r="AY258" s="10"/>
      <c r="AZ258" s="11"/>
      <c r="BA258" s="74">
        <f t="shared" ref="BA258:BB263" si="5219">BA257-AY258</f>
        <v>751</v>
      </c>
      <c r="BB258" s="74">
        <f t="shared" si="5219"/>
        <v>57</v>
      </c>
      <c r="BC258" s="11">
        <v>186</v>
      </c>
      <c r="BD258" s="12">
        <f t="shared" si="5168"/>
        <v>0.28362183754993342</v>
      </c>
      <c r="BE258" s="11">
        <v>27</v>
      </c>
      <c r="BF258" s="12">
        <f t="shared" si="5169"/>
        <v>0.12676056338028169</v>
      </c>
      <c r="BG258" s="13"/>
      <c r="BH258" s="11"/>
      <c r="BI258" s="11"/>
      <c r="BJ258" s="14"/>
      <c r="BK258" s="10"/>
      <c r="BL258" s="11"/>
      <c r="BM258" s="74">
        <f t="shared" ref="BM258:BN263" si="5220">BM257-BK258</f>
        <v>0</v>
      </c>
      <c r="BN258" s="74">
        <f t="shared" si="5220"/>
        <v>0</v>
      </c>
      <c r="BO258" s="11"/>
      <c r="BP258" s="12" t="e">
        <f t="shared" si="5171"/>
        <v>#DIV/0!</v>
      </c>
      <c r="BQ258" s="11"/>
      <c r="BR258" s="12" t="e">
        <f t="shared" si="5172"/>
        <v>#DIV/0!</v>
      </c>
      <c r="BS258" s="13"/>
      <c r="BT258" s="11"/>
      <c r="BU258" s="11"/>
      <c r="BV258" s="14"/>
      <c r="BW258" s="10"/>
      <c r="BX258" s="11"/>
      <c r="BY258" s="74">
        <f t="shared" ref="BY258:BZ263" si="5221">BY257-BW258</f>
        <v>0</v>
      </c>
      <c r="BZ258" s="74">
        <f t="shared" si="5221"/>
        <v>0</v>
      </c>
      <c r="CA258" s="11"/>
      <c r="CB258" s="12" t="e">
        <f t="shared" si="5174"/>
        <v>#DIV/0!</v>
      </c>
      <c r="CC258" s="11"/>
      <c r="CD258" s="12" t="e">
        <f t="shared" si="5175"/>
        <v>#DIV/0!</v>
      </c>
      <c r="CE258" s="13"/>
      <c r="CF258" s="11"/>
      <c r="CG258" s="11"/>
      <c r="CH258" s="14"/>
      <c r="CI258" s="10"/>
      <c r="CJ258" s="11"/>
      <c r="CK258" s="74">
        <f t="shared" ref="CK258:CL263" si="5222">CK257-CI258</f>
        <v>0</v>
      </c>
      <c r="CL258" s="74">
        <f t="shared" si="5222"/>
        <v>0</v>
      </c>
      <c r="CM258" s="11"/>
      <c r="CN258" s="12" t="e">
        <f t="shared" si="5177"/>
        <v>#DIV/0!</v>
      </c>
      <c r="CO258" s="11"/>
      <c r="CP258" s="12" t="e">
        <f t="shared" si="5178"/>
        <v>#DIV/0!</v>
      </c>
      <c r="CQ258" s="13"/>
      <c r="CR258" s="11"/>
      <c r="CS258" s="11"/>
      <c r="CT258" s="14"/>
      <c r="CU258" s="10"/>
      <c r="CV258" s="11"/>
      <c r="CW258" s="74">
        <f t="shared" ref="CW258:CX263" si="5223">CW257-CU258</f>
        <v>0</v>
      </c>
      <c r="CX258" s="74">
        <f t="shared" si="5223"/>
        <v>0</v>
      </c>
      <c r="CY258" s="11"/>
      <c r="CZ258" s="12" t="e">
        <f t="shared" si="5180"/>
        <v>#DIV/0!</v>
      </c>
      <c r="DA258" s="11"/>
      <c r="DB258" s="12" t="e">
        <f t="shared" si="5181"/>
        <v>#DIV/0!</v>
      </c>
      <c r="DC258" s="13"/>
      <c r="DD258" s="11"/>
      <c r="DE258" s="11"/>
      <c r="DF258" s="14"/>
      <c r="DG258" s="10"/>
      <c r="DH258" s="11"/>
      <c r="DI258" s="74">
        <f t="shared" ref="DI258:DJ263" si="5224">DI257-DG258</f>
        <v>0</v>
      </c>
      <c r="DJ258" s="74">
        <f t="shared" si="5224"/>
        <v>0</v>
      </c>
      <c r="DK258" s="11"/>
      <c r="DL258" s="12" t="e">
        <f t="shared" si="5183"/>
        <v>#DIV/0!</v>
      </c>
      <c r="DM258" s="11"/>
      <c r="DN258" s="12" t="e">
        <f t="shared" si="5184"/>
        <v>#DIV/0!</v>
      </c>
      <c r="DO258" s="13"/>
      <c r="DP258" s="11"/>
      <c r="DQ258" s="11"/>
      <c r="DR258" s="14"/>
      <c r="DS258" s="10"/>
      <c r="DT258" s="11"/>
      <c r="DU258" s="74">
        <f t="shared" ref="DU258:DV263" si="5225">DU257-DS258</f>
        <v>0</v>
      </c>
      <c r="DV258" s="74">
        <f t="shared" si="5225"/>
        <v>0</v>
      </c>
      <c r="DW258" s="11"/>
      <c r="DX258" s="12" t="e">
        <f t="shared" si="5186"/>
        <v>#DIV/0!</v>
      </c>
      <c r="DY258" s="11"/>
      <c r="DZ258" s="12" t="e">
        <f t="shared" si="5187"/>
        <v>#DIV/0!</v>
      </c>
      <c r="EA258" s="13"/>
      <c r="EB258" s="11"/>
      <c r="EC258" s="11"/>
      <c r="ED258" s="14"/>
      <c r="EE258" s="10"/>
      <c r="EF258" s="11"/>
      <c r="EG258" s="74">
        <f t="shared" ref="EG258:EH263" si="5226">EG257-EE258</f>
        <v>0</v>
      </c>
      <c r="EH258" s="74">
        <f t="shared" si="5226"/>
        <v>0</v>
      </c>
      <c r="EI258" s="11"/>
      <c r="EJ258" s="12" t="e">
        <f t="shared" si="5189"/>
        <v>#DIV/0!</v>
      </c>
      <c r="EK258" s="11"/>
      <c r="EL258" s="12" t="e">
        <f t="shared" si="5190"/>
        <v>#DIV/0!</v>
      </c>
      <c r="EM258" s="13"/>
      <c r="EN258" s="11"/>
      <c r="EO258" s="11"/>
      <c r="EP258" s="14"/>
      <c r="EQ258" s="10"/>
      <c r="ER258" s="11"/>
      <c r="ES258" s="74">
        <f t="shared" ref="ES258:ET263" si="5227">ES257-EQ258</f>
        <v>0</v>
      </c>
      <c r="ET258" s="74">
        <f t="shared" si="5227"/>
        <v>0</v>
      </c>
      <c r="EU258" s="11"/>
      <c r="EV258" s="12" t="e">
        <f t="shared" si="5192"/>
        <v>#DIV/0!</v>
      </c>
      <c r="EW258" s="11"/>
      <c r="EX258" s="12" t="e">
        <f t="shared" si="5193"/>
        <v>#DIV/0!</v>
      </c>
      <c r="EY258" s="13"/>
      <c r="EZ258" s="11"/>
      <c r="FA258" s="11"/>
      <c r="FB258" s="14"/>
      <c r="FC258" s="10"/>
      <c r="FD258" s="11"/>
      <c r="FE258" s="74">
        <f t="shared" ref="FE258:FF263" si="5228">FE257-FC258</f>
        <v>0</v>
      </c>
      <c r="FF258" s="74">
        <f t="shared" si="5228"/>
        <v>0</v>
      </c>
      <c r="FG258" s="11"/>
      <c r="FH258" s="12" t="e">
        <f t="shared" si="5195"/>
        <v>#DIV/0!</v>
      </c>
      <c r="FI258" s="11"/>
      <c r="FJ258" s="12" t="e">
        <f t="shared" si="5196"/>
        <v>#DIV/0!</v>
      </c>
      <c r="FK258" s="13"/>
      <c r="FL258" s="11"/>
      <c r="FM258" s="11"/>
      <c r="FN258" s="14"/>
      <c r="FO258" s="10"/>
      <c r="FP258" s="11"/>
      <c r="FQ258" s="74">
        <f t="shared" ref="FQ258:FR263" si="5229">FQ257-FO258</f>
        <v>0</v>
      </c>
      <c r="FR258" s="74">
        <f t="shared" si="5229"/>
        <v>0</v>
      </c>
      <c r="FS258" s="11"/>
      <c r="FT258" s="12" t="e">
        <f t="shared" si="5198"/>
        <v>#DIV/0!</v>
      </c>
      <c r="FU258" s="11"/>
      <c r="FV258" s="12" t="e">
        <f t="shared" si="5199"/>
        <v>#DIV/0!</v>
      </c>
      <c r="FW258" s="13"/>
      <c r="FX258" s="11"/>
      <c r="FY258" s="11"/>
      <c r="FZ258" s="14"/>
      <c r="GA258" s="10"/>
      <c r="GB258" s="11"/>
      <c r="GC258" s="74">
        <f t="shared" ref="GC258:GD263" si="5230">GC257-GA258</f>
        <v>0</v>
      </c>
      <c r="GD258" s="74">
        <f t="shared" si="5230"/>
        <v>0</v>
      </c>
      <c r="GE258" s="11"/>
      <c r="GF258" s="12" t="e">
        <f t="shared" si="5201"/>
        <v>#DIV/0!</v>
      </c>
      <c r="GG258" s="11"/>
      <c r="GH258" s="12" t="e">
        <f t="shared" si="5202"/>
        <v>#DIV/0!</v>
      </c>
      <c r="GI258" s="13"/>
      <c r="GJ258" s="11"/>
      <c r="GK258" s="11"/>
      <c r="GL258" s="14"/>
      <c r="GM258" s="10"/>
      <c r="GN258" s="11"/>
      <c r="GO258" s="74">
        <f t="shared" ref="GO258:GP263" si="5231">GO257-GM258</f>
        <v>0</v>
      </c>
      <c r="GP258" s="74">
        <f t="shared" si="5231"/>
        <v>0</v>
      </c>
      <c r="GQ258" s="11"/>
      <c r="GR258" s="12" t="e">
        <f t="shared" si="5204"/>
        <v>#DIV/0!</v>
      </c>
      <c r="GS258" s="11"/>
      <c r="GT258" s="12" t="e">
        <f t="shared" si="5205"/>
        <v>#DIV/0!</v>
      </c>
      <c r="GU258" s="13"/>
      <c r="GV258" s="11"/>
      <c r="GW258" s="11"/>
      <c r="GX258" s="14"/>
      <c r="GY258" s="10"/>
      <c r="GZ258" s="11"/>
      <c r="HA258" s="74">
        <f t="shared" ref="HA258:HB263" si="5232">HA257-GY258</f>
        <v>0</v>
      </c>
      <c r="HB258" s="74">
        <f t="shared" si="5232"/>
        <v>0</v>
      </c>
      <c r="HC258" s="11"/>
      <c r="HD258" s="12" t="e">
        <f t="shared" si="5207"/>
        <v>#DIV/0!</v>
      </c>
      <c r="HE258" s="11"/>
      <c r="HF258" s="12" t="e">
        <f t="shared" si="5208"/>
        <v>#DIV/0!</v>
      </c>
      <c r="HG258" s="13"/>
      <c r="HH258" s="11"/>
      <c r="HI258" s="11"/>
      <c r="HJ258" s="14"/>
      <c r="HK258" s="10">
        <f t="shared" si="5209"/>
        <v>3</v>
      </c>
      <c r="HL258" s="11">
        <f t="shared" si="5209"/>
        <v>1</v>
      </c>
      <c r="HM258" s="11">
        <f t="shared" si="5209"/>
        <v>3058</v>
      </c>
      <c r="HN258" s="11">
        <f t="shared" si="5209"/>
        <v>234</v>
      </c>
      <c r="HO258" s="11">
        <f t="shared" si="5210"/>
        <v>875</v>
      </c>
      <c r="HP258" s="215">
        <f t="shared" si="5211"/>
        <v>0.28613472858077177</v>
      </c>
      <c r="HQ258" s="15">
        <f t="shared" si="5212"/>
        <v>81</v>
      </c>
      <c r="HR258" s="12">
        <f t="shared" ref="HR258:HR264" si="5233">+(HQ258/(HO258))</f>
        <v>9.2571428571428568E-2</v>
      </c>
      <c r="HS258" s="16">
        <v>72.599999999999994</v>
      </c>
      <c r="HT258" s="17">
        <v>761</v>
      </c>
      <c r="HU258" s="16">
        <f t="shared" si="5213"/>
        <v>86.971428571428561</v>
      </c>
      <c r="HV258" s="15"/>
      <c r="HW258" s="14"/>
    </row>
    <row r="259" spans="1:231" ht="18.75" x14ac:dyDescent="0.25">
      <c r="A259" s="226"/>
      <c r="B259" s="41">
        <f t="shared" si="5049"/>
        <v>44626</v>
      </c>
      <c r="C259" s="10"/>
      <c r="D259" s="11"/>
      <c r="E259" s="74">
        <f t="shared" si="5214"/>
        <v>747</v>
      </c>
      <c r="F259" s="74">
        <f t="shared" si="5214"/>
        <v>57</v>
      </c>
      <c r="G259" s="11">
        <v>211</v>
      </c>
      <c r="H259" s="12">
        <f t="shared" si="5157"/>
        <v>0.32262382864792505</v>
      </c>
      <c r="I259" s="11">
        <v>30</v>
      </c>
      <c r="J259" s="12">
        <f t="shared" si="5215"/>
        <v>0.12448132780082988</v>
      </c>
      <c r="K259" s="13"/>
      <c r="L259" s="11"/>
      <c r="M259" s="11"/>
      <c r="N259" s="14"/>
      <c r="O259" s="10">
        <v>1</v>
      </c>
      <c r="P259" s="11"/>
      <c r="Q259" s="74">
        <f t="shared" si="5216"/>
        <v>759</v>
      </c>
      <c r="R259" s="74">
        <f t="shared" si="5216"/>
        <v>59</v>
      </c>
      <c r="S259" s="11">
        <v>202</v>
      </c>
      <c r="T259" s="12">
        <f t="shared" si="5159"/>
        <v>0.28722002635046112</v>
      </c>
      <c r="U259" s="11">
        <v>16</v>
      </c>
      <c r="V259" s="12">
        <f t="shared" si="5160"/>
        <v>7.3394495412844041E-2</v>
      </c>
      <c r="W259" s="13"/>
      <c r="X259" s="11"/>
      <c r="Y259" s="11"/>
      <c r="Z259" s="14"/>
      <c r="AA259" s="10"/>
      <c r="AB259" s="11"/>
      <c r="AC259" s="74">
        <f t="shared" si="5217"/>
        <v>50</v>
      </c>
      <c r="AD259" s="74">
        <f t="shared" si="5217"/>
        <v>3</v>
      </c>
      <c r="AE259" s="11">
        <v>5</v>
      </c>
      <c r="AF259" s="12">
        <f t="shared" si="5162"/>
        <v>0.12</v>
      </c>
      <c r="AG259" s="11">
        <v>1</v>
      </c>
      <c r="AH259" s="12">
        <f t="shared" si="5163"/>
        <v>0.16666666666666666</v>
      </c>
      <c r="AI259" s="13"/>
      <c r="AJ259" s="11"/>
      <c r="AK259" s="11"/>
      <c r="AL259" s="14"/>
      <c r="AM259" s="10">
        <v>1</v>
      </c>
      <c r="AN259" s="11"/>
      <c r="AO259" s="74">
        <f t="shared" si="5218"/>
        <v>749</v>
      </c>
      <c r="AP259" s="74">
        <f t="shared" si="5218"/>
        <v>58</v>
      </c>
      <c r="AQ259" s="11">
        <v>193</v>
      </c>
      <c r="AR259" s="12">
        <f t="shared" si="5165"/>
        <v>0.2923898531375167</v>
      </c>
      <c r="AS259" s="11">
        <v>26</v>
      </c>
      <c r="AT259" s="12">
        <f t="shared" si="5166"/>
        <v>0.11872146118721461</v>
      </c>
      <c r="AU259" s="13"/>
      <c r="AV259" s="11"/>
      <c r="AW259" s="11"/>
      <c r="AX259" s="14"/>
      <c r="AY259" s="10"/>
      <c r="AZ259" s="11"/>
      <c r="BA259" s="74">
        <f t="shared" si="5219"/>
        <v>751</v>
      </c>
      <c r="BB259" s="74">
        <f t="shared" si="5219"/>
        <v>57</v>
      </c>
      <c r="BC259" s="11">
        <v>205</v>
      </c>
      <c r="BD259" s="12">
        <f t="shared" si="5168"/>
        <v>0.31424766977363516</v>
      </c>
      <c r="BE259" s="11">
        <v>31</v>
      </c>
      <c r="BF259" s="12">
        <f t="shared" si="5169"/>
        <v>0.13135593220338984</v>
      </c>
      <c r="BG259" s="13"/>
      <c r="BH259" s="11"/>
      <c r="BI259" s="11"/>
      <c r="BJ259" s="14"/>
      <c r="BK259" s="10"/>
      <c r="BL259" s="11"/>
      <c r="BM259" s="74">
        <f t="shared" si="5220"/>
        <v>0</v>
      </c>
      <c r="BN259" s="74">
        <f t="shared" si="5220"/>
        <v>0</v>
      </c>
      <c r="BO259" s="11"/>
      <c r="BP259" s="12" t="e">
        <f t="shared" si="5171"/>
        <v>#DIV/0!</v>
      </c>
      <c r="BQ259" s="11"/>
      <c r="BR259" s="12" t="e">
        <f t="shared" si="5172"/>
        <v>#DIV/0!</v>
      </c>
      <c r="BS259" s="13"/>
      <c r="BT259" s="11"/>
      <c r="BU259" s="11"/>
      <c r="BV259" s="14"/>
      <c r="BW259" s="10"/>
      <c r="BX259" s="11"/>
      <c r="BY259" s="74">
        <f t="shared" si="5221"/>
        <v>0</v>
      </c>
      <c r="BZ259" s="74">
        <f t="shared" si="5221"/>
        <v>0</v>
      </c>
      <c r="CA259" s="11"/>
      <c r="CB259" s="12" t="e">
        <f t="shared" si="5174"/>
        <v>#DIV/0!</v>
      </c>
      <c r="CC259" s="11"/>
      <c r="CD259" s="12" t="e">
        <f t="shared" si="5175"/>
        <v>#DIV/0!</v>
      </c>
      <c r="CE259" s="13"/>
      <c r="CF259" s="11"/>
      <c r="CG259" s="11"/>
      <c r="CH259" s="14"/>
      <c r="CI259" s="10"/>
      <c r="CJ259" s="11"/>
      <c r="CK259" s="74">
        <f t="shared" si="5222"/>
        <v>0</v>
      </c>
      <c r="CL259" s="74">
        <f t="shared" si="5222"/>
        <v>0</v>
      </c>
      <c r="CM259" s="11"/>
      <c r="CN259" s="12" t="e">
        <f t="shared" si="5177"/>
        <v>#DIV/0!</v>
      </c>
      <c r="CO259" s="11"/>
      <c r="CP259" s="12" t="e">
        <f t="shared" si="5178"/>
        <v>#DIV/0!</v>
      </c>
      <c r="CQ259" s="13"/>
      <c r="CR259" s="11"/>
      <c r="CS259" s="11"/>
      <c r="CT259" s="14"/>
      <c r="CU259" s="10"/>
      <c r="CV259" s="11"/>
      <c r="CW259" s="74">
        <f t="shared" si="5223"/>
        <v>0</v>
      </c>
      <c r="CX259" s="74">
        <f t="shared" si="5223"/>
        <v>0</v>
      </c>
      <c r="CY259" s="11"/>
      <c r="CZ259" s="12" t="e">
        <f t="shared" si="5180"/>
        <v>#DIV/0!</v>
      </c>
      <c r="DA259" s="11"/>
      <c r="DB259" s="12" t="e">
        <f t="shared" si="5181"/>
        <v>#DIV/0!</v>
      </c>
      <c r="DC259" s="13"/>
      <c r="DD259" s="11"/>
      <c r="DE259" s="11"/>
      <c r="DF259" s="14"/>
      <c r="DG259" s="10"/>
      <c r="DH259" s="11"/>
      <c r="DI259" s="74">
        <f t="shared" si="5224"/>
        <v>0</v>
      </c>
      <c r="DJ259" s="74">
        <f t="shared" si="5224"/>
        <v>0</v>
      </c>
      <c r="DK259" s="11"/>
      <c r="DL259" s="12" t="e">
        <f t="shared" si="5183"/>
        <v>#DIV/0!</v>
      </c>
      <c r="DM259" s="11"/>
      <c r="DN259" s="12" t="e">
        <f t="shared" si="5184"/>
        <v>#DIV/0!</v>
      </c>
      <c r="DO259" s="13"/>
      <c r="DP259" s="11"/>
      <c r="DQ259" s="11"/>
      <c r="DR259" s="14"/>
      <c r="DS259" s="10"/>
      <c r="DT259" s="11"/>
      <c r="DU259" s="74">
        <f t="shared" si="5225"/>
        <v>0</v>
      </c>
      <c r="DV259" s="74">
        <f t="shared" si="5225"/>
        <v>0</v>
      </c>
      <c r="DW259" s="11"/>
      <c r="DX259" s="12" t="e">
        <f t="shared" si="5186"/>
        <v>#DIV/0!</v>
      </c>
      <c r="DY259" s="11"/>
      <c r="DZ259" s="12" t="e">
        <f t="shared" si="5187"/>
        <v>#DIV/0!</v>
      </c>
      <c r="EA259" s="13"/>
      <c r="EB259" s="11"/>
      <c r="EC259" s="11"/>
      <c r="ED259" s="14"/>
      <c r="EE259" s="10"/>
      <c r="EF259" s="11"/>
      <c r="EG259" s="74">
        <f t="shared" si="5226"/>
        <v>0</v>
      </c>
      <c r="EH259" s="74">
        <f t="shared" si="5226"/>
        <v>0</v>
      </c>
      <c r="EI259" s="11"/>
      <c r="EJ259" s="12" t="e">
        <f t="shared" si="5189"/>
        <v>#DIV/0!</v>
      </c>
      <c r="EK259" s="11"/>
      <c r="EL259" s="12" t="e">
        <f t="shared" si="5190"/>
        <v>#DIV/0!</v>
      </c>
      <c r="EM259" s="13"/>
      <c r="EN259" s="11"/>
      <c r="EO259" s="11"/>
      <c r="EP259" s="14"/>
      <c r="EQ259" s="10"/>
      <c r="ER259" s="11"/>
      <c r="ES259" s="74">
        <f t="shared" si="5227"/>
        <v>0</v>
      </c>
      <c r="ET259" s="74">
        <f t="shared" si="5227"/>
        <v>0</v>
      </c>
      <c r="EU259" s="11"/>
      <c r="EV259" s="12" t="e">
        <f t="shared" si="5192"/>
        <v>#DIV/0!</v>
      </c>
      <c r="EW259" s="11"/>
      <c r="EX259" s="12" t="e">
        <f t="shared" si="5193"/>
        <v>#DIV/0!</v>
      </c>
      <c r="EY259" s="13"/>
      <c r="EZ259" s="11"/>
      <c r="FA259" s="11"/>
      <c r="FB259" s="14"/>
      <c r="FC259" s="10"/>
      <c r="FD259" s="11"/>
      <c r="FE259" s="74">
        <f t="shared" si="5228"/>
        <v>0</v>
      </c>
      <c r="FF259" s="74">
        <f t="shared" si="5228"/>
        <v>0</v>
      </c>
      <c r="FG259" s="11"/>
      <c r="FH259" s="12" t="e">
        <f t="shared" si="5195"/>
        <v>#DIV/0!</v>
      </c>
      <c r="FI259" s="11"/>
      <c r="FJ259" s="12" t="e">
        <f t="shared" si="5196"/>
        <v>#DIV/0!</v>
      </c>
      <c r="FK259" s="13"/>
      <c r="FL259" s="11"/>
      <c r="FM259" s="11"/>
      <c r="FN259" s="14"/>
      <c r="FO259" s="10"/>
      <c r="FP259" s="11"/>
      <c r="FQ259" s="74">
        <f t="shared" si="5229"/>
        <v>0</v>
      </c>
      <c r="FR259" s="74">
        <f t="shared" si="5229"/>
        <v>0</v>
      </c>
      <c r="FS259" s="11"/>
      <c r="FT259" s="12" t="e">
        <f t="shared" si="5198"/>
        <v>#DIV/0!</v>
      </c>
      <c r="FU259" s="11"/>
      <c r="FV259" s="12" t="e">
        <f t="shared" si="5199"/>
        <v>#DIV/0!</v>
      </c>
      <c r="FW259" s="13"/>
      <c r="FX259" s="11"/>
      <c r="FY259" s="11"/>
      <c r="FZ259" s="14"/>
      <c r="GA259" s="10"/>
      <c r="GB259" s="11"/>
      <c r="GC259" s="74">
        <f t="shared" si="5230"/>
        <v>0</v>
      </c>
      <c r="GD259" s="74">
        <f t="shared" si="5230"/>
        <v>0</v>
      </c>
      <c r="GE259" s="11"/>
      <c r="GF259" s="12" t="e">
        <f t="shared" si="5201"/>
        <v>#DIV/0!</v>
      </c>
      <c r="GG259" s="11"/>
      <c r="GH259" s="12" t="e">
        <f t="shared" si="5202"/>
        <v>#DIV/0!</v>
      </c>
      <c r="GI259" s="13"/>
      <c r="GJ259" s="11"/>
      <c r="GK259" s="11"/>
      <c r="GL259" s="14"/>
      <c r="GM259" s="10"/>
      <c r="GN259" s="11"/>
      <c r="GO259" s="74">
        <f t="shared" si="5231"/>
        <v>0</v>
      </c>
      <c r="GP259" s="74">
        <f t="shared" si="5231"/>
        <v>0</v>
      </c>
      <c r="GQ259" s="11"/>
      <c r="GR259" s="12" t="e">
        <f t="shared" si="5204"/>
        <v>#DIV/0!</v>
      </c>
      <c r="GS259" s="11"/>
      <c r="GT259" s="12" t="e">
        <f t="shared" si="5205"/>
        <v>#DIV/0!</v>
      </c>
      <c r="GU259" s="13"/>
      <c r="GV259" s="11"/>
      <c r="GW259" s="11"/>
      <c r="GX259" s="14"/>
      <c r="GY259" s="10"/>
      <c r="GZ259" s="11"/>
      <c r="HA259" s="74">
        <f t="shared" si="5232"/>
        <v>0</v>
      </c>
      <c r="HB259" s="74">
        <f t="shared" si="5232"/>
        <v>0</v>
      </c>
      <c r="HC259" s="11"/>
      <c r="HD259" s="12" t="e">
        <f t="shared" si="5207"/>
        <v>#DIV/0!</v>
      </c>
      <c r="HE259" s="11"/>
      <c r="HF259" s="12" t="e">
        <f t="shared" si="5208"/>
        <v>#DIV/0!</v>
      </c>
      <c r="HG259" s="13"/>
      <c r="HH259" s="11"/>
      <c r="HI259" s="11"/>
      <c r="HJ259" s="14"/>
      <c r="HK259" s="10">
        <f t="shared" si="5209"/>
        <v>2</v>
      </c>
      <c r="HL259" s="11">
        <f t="shared" si="5209"/>
        <v>0</v>
      </c>
      <c r="HM259" s="11">
        <f t="shared" si="5209"/>
        <v>3056</v>
      </c>
      <c r="HN259" s="11">
        <f t="shared" si="5209"/>
        <v>234</v>
      </c>
      <c r="HO259" s="11">
        <f t="shared" si="5210"/>
        <v>920</v>
      </c>
      <c r="HP259" s="215">
        <f>+(HO259)/HM259</f>
        <v>0.30104712041884818</v>
      </c>
      <c r="HQ259" s="15">
        <f t="shared" si="5212"/>
        <v>104</v>
      </c>
      <c r="HR259" s="12">
        <f t="shared" si="5233"/>
        <v>0.11304347826086956</v>
      </c>
      <c r="HS259" s="16">
        <v>72.599999999999994</v>
      </c>
      <c r="HT259" s="17">
        <v>777</v>
      </c>
      <c r="HU259" s="16">
        <f t="shared" si="5213"/>
        <v>84.456521739130437</v>
      </c>
      <c r="HV259" s="15"/>
      <c r="HW259" s="14"/>
    </row>
    <row r="260" spans="1:231" ht="18.75" x14ac:dyDescent="0.25">
      <c r="A260" s="226"/>
      <c r="B260" s="41">
        <f t="shared" si="5049"/>
        <v>44627</v>
      </c>
      <c r="C260" s="10"/>
      <c r="D260" s="11"/>
      <c r="E260" s="74">
        <f t="shared" si="5214"/>
        <v>747</v>
      </c>
      <c r="F260" s="74">
        <f t="shared" si="5214"/>
        <v>57</v>
      </c>
      <c r="G260" s="11">
        <v>201</v>
      </c>
      <c r="H260" s="12">
        <f t="shared" si="5157"/>
        <v>0.28915662650602408</v>
      </c>
      <c r="I260" s="11">
        <v>15</v>
      </c>
      <c r="J260" s="12">
        <f t="shared" si="5215"/>
        <v>6.9444444444444448E-2</v>
      </c>
      <c r="K260" s="11"/>
      <c r="L260" s="11"/>
      <c r="M260" s="18"/>
      <c r="N260" s="20"/>
      <c r="O260" s="10"/>
      <c r="P260" s="11">
        <v>1</v>
      </c>
      <c r="Q260" s="74">
        <f t="shared" si="5216"/>
        <v>759</v>
      </c>
      <c r="R260" s="74">
        <f t="shared" si="5216"/>
        <v>58</v>
      </c>
      <c r="S260" s="11">
        <v>207</v>
      </c>
      <c r="T260" s="12">
        <f t="shared" si="5159"/>
        <v>0.30039525691699603</v>
      </c>
      <c r="U260" s="11">
        <v>21</v>
      </c>
      <c r="V260" s="12">
        <f t="shared" si="5160"/>
        <v>9.2105263157894732E-2</v>
      </c>
      <c r="W260" s="11"/>
      <c r="X260" s="11"/>
      <c r="Y260" s="18"/>
      <c r="Z260" s="20"/>
      <c r="AA260" s="10">
        <v>1</v>
      </c>
      <c r="AB260" s="11"/>
      <c r="AC260" s="74">
        <f t="shared" si="5217"/>
        <v>49</v>
      </c>
      <c r="AD260" s="74">
        <f t="shared" si="5217"/>
        <v>3</v>
      </c>
      <c r="AE260" s="11">
        <v>13</v>
      </c>
      <c r="AF260" s="12">
        <f t="shared" si="5162"/>
        <v>0.26530612244897961</v>
      </c>
      <c r="AG260" s="11">
        <v>0</v>
      </c>
      <c r="AH260" s="12">
        <f t="shared" si="5163"/>
        <v>0</v>
      </c>
      <c r="AI260" s="11"/>
      <c r="AJ260" s="11"/>
      <c r="AK260" s="18"/>
      <c r="AL260" s="20"/>
      <c r="AM260" s="10"/>
      <c r="AN260" s="11"/>
      <c r="AO260" s="74">
        <f t="shared" si="5218"/>
        <v>749</v>
      </c>
      <c r="AP260" s="74">
        <f t="shared" si="5218"/>
        <v>58</v>
      </c>
      <c r="AQ260" s="11">
        <v>184</v>
      </c>
      <c r="AR260" s="12">
        <f t="shared" si="5165"/>
        <v>0.27770360480640854</v>
      </c>
      <c r="AS260" s="11">
        <v>24</v>
      </c>
      <c r="AT260" s="12">
        <f t="shared" si="5166"/>
        <v>0.11538461538461539</v>
      </c>
      <c r="AU260" s="11"/>
      <c r="AV260" s="11"/>
      <c r="AW260" s="18"/>
      <c r="AX260" s="20"/>
      <c r="AY260" s="10">
        <v>1</v>
      </c>
      <c r="AZ260" s="11"/>
      <c r="BA260" s="74">
        <f t="shared" si="5219"/>
        <v>750</v>
      </c>
      <c r="BB260" s="74">
        <f t="shared" si="5219"/>
        <v>57</v>
      </c>
      <c r="BC260" s="11">
        <v>180</v>
      </c>
      <c r="BD260" s="12">
        <f t="shared" si="5168"/>
        <v>0.25733333333333336</v>
      </c>
      <c r="BE260" s="11">
        <v>13</v>
      </c>
      <c r="BF260" s="12">
        <f t="shared" si="5169"/>
        <v>6.7357512953367879E-2</v>
      </c>
      <c r="BG260" s="11"/>
      <c r="BH260" s="11"/>
      <c r="BI260" s="18"/>
      <c r="BJ260" s="20"/>
      <c r="BK260" s="10"/>
      <c r="BL260" s="11"/>
      <c r="BM260" s="74">
        <f t="shared" si="5220"/>
        <v>0</v>
      </c>
      <c r="BN260" s="74">
        <f t="shared" si="5220"/>
        <v>0</v>
      </c>
      <c r="BO260" s="11"/>
      <c r="BP260" s="12" t="e">
        <f t="shared" si="5171"/>
        <v>#DIV/0!</v>
      </c>
      <c r="BQ260" s="11"/>
      <c r="BR260" s="12" t="e">
        <f t="shared" si="5172"/>
        <v>#DIV/0!</v>
      </c>
      <c r="BS260" s="11"/>
      <c r="BT260" s="11"/>
      <c r="BU260" s="18"/>
      <c r="BV260" s="20"/>
      <c r="BW260" s="10"/>
      <c r="BX260" s="11"/>
      <c r="BY260" s="74">
        <f t="shared" si="5221"/>
        <v>0</v>
      </c>
      <c r="BZ260" s="74">
        <f t="shared" si="5221"/>
        <v>0</v>
      </c>
      <c r="CA260" s="11"/>
      <c r="CB260" s="12" t="e">
        <f t="shared" si="5174"/>
        <v>#DIV/0!</v>
      </c>
      <c r="CC260" s="11"/>
      <c r="CD260" s="12" t="e">
        <f t="shared" si="5175"/>
        <v>#DIV/0!</v>
      </c>
      <c r="CE260" s="11"/>
      <c r="CF260" s="11"/>
      <c r="CG260" s="18"/>
      <c r="CH260" s="20"/>
      <c r="CI260" s="10"/>
      <c r="CJ260" s="11"/>
      <c r="CK260" s="74">
        <f t="shared" si="5222"/>
        <v>0</v>
      </c>
      <c r="CL260" s="74">
        <f t="shared" si="5222"/>
        <v>0</v>
      </c>
      <c r="CM260" s="11"/>
      <c r="CN260" s="12" t="e">
        <f t="shared" si="5177"/>
        <v>#DIV/0!</v>
      </c>
      <c r="CO260" s="11"/>
      <c r="CP260" s="12" t="e">
        <f t="shared" si="5178"/>
        <v>#DIV/0!</v>
      </c>
      <c r="CQ260" s="11"/>
      <c r="CR260" s="11"/>
      <c r="CS260" s="18"/>
      <c r="CT260" s="20"/>
      <c r="CU260" s="10"/>
      <c r="CV260" s="11"/>
      <c r="CW260" s="74">
        <f t="shared" si="5223"/>
        <v>0</v>
      </c>
      <c r="CX260" s="74">
        <f t="shared" si="5223"/>
        <v>0</v>
      </c>
      <c r="CY260" s="11"/>
      <c r="CZ260" s="12" t="e">
        <f t="shared" si="5180"/>
        <v>#DIV/0!</v>
      </c>
      <c r="DA260" s="11"/>
      <c r="DB260" s="12" t="e">
        <f t="shared" si="5181"/>
        <v>#DIV/0!</v>
      </c>
      <c r="DC260" s="11"/>
      <c r="DD260" s="11"/>
      <c r="DE260" s="18"/>
      <c r="DF260" s="20"/>
      <c r="DG260" s="10"/>
      <c r="DH260" s="11"/>
      <c r="DI260" s="74">
        <f t="shared" si="5224"/>
        <v>0</v>
      </c>
      <c r="DJ260" s="74">
        <f t="shared" si="5224"/>
        <v>0</v>
      </c>
      <c r="DK260" s="11"/>
      <c r="DL260" s="12" t="e">
        <f t="shared" si="5183"/>
        <v>#DIV/0!</v>
      </c>
      <c r="DM260" s="11"/>
      <c r="DN260" s="12" t="e">
        <f t="shared" si="5184"/>
        <v>#DIV/0!</v>
      </c>
      <c r="DO260" s="11"/>
      <c r="DP260" s="11"/>
      <c r="DQ260" s="18"/>
      <c r="DR260" s="20"/>
      <c r="DS260" s="10"/>
      <c r="DT260" s="11"/>
      <c r="DU260" s="74">
        <f t="shared" si="5225"/>
        <v>0</v>
      </c>
      <c r="DV260" s="74">
        <f t="shared" si="5225"/>
        <v>0</v>
      </c>
      <c r="DW260" s="11"/>
      <c r="DX260" s="12" t="e">
        <f t="shared" si="5186"/>
        <v>#DIV/0!</v>
      </c>
      <c r="DY260" s="11"/>
      <c r="DZ260" s="12" t="e">
        <f t="shared" si="5187"/>
        <v>#DIV/0!</v>
      </c>
      <c r="EA260" s="11"/>
      <c r="EB260" s="11"/>
      <c r="EC260" s="18"/>
      <c r="ED260" s="20"/>
      <c r="EE260" s="10"/>
      <c r="EF260" s="11"/>
      <c r="EG260" s="74">
        <f t="shared" si="5226"/>
        <v>0</v>
      </c>
      <c r="EH260" s="74">
        <f t="shared" si="5226"/>
        <v>0</v>
      </c>
      <c r="EI260" s="11"/>
      <c r="EJ260" s="12" t="e">
        <f t="shared" si="5189"/>
        <v>#DIV/0!</v>
      </c>
      <c r="EK260" s="11"/>
      <c r="EL260" s="12" t="e">
        <f t="shared" si="5190"/>
        <v>#DIV/0!</v>
      </c>
      <c r="EM260" s="11"/>
      <c r="EN260" s="11"/>
      <c r="EO260" s="18"/>
      <c r="EP260" s="20"/>
      <c r="EQ260" s="10"/>
      <c r="ER260" s="11"/>
      <c r="ES260" s="74">
        <f t="shared" si="5227"/>
        <v>0</v>
      </c>
      <c r="ET260" s="74">
        <f t="shared" si="5227"/>
        <v>0</v>
      </c>
      <c r="EU260" s="11"/>
      <c r="EV260" s="12" t="e">
        <f t="shared" si="5192"/>
        <v>#DIV/0!</v>
      </c>
      <c r="EW260" s="11"/>
      <c r="EX260" s="12" t="e">
        <f t="shared" si="5193"/>
        <v>#DIV/0!</v>
      </c>
      <c r="EY260" s="11"/>
      <c r="EZ260" s="11"/>
      <c r="FA260" s="18"/>
      <c r="FB260" s="20"/>
      <c r="FC260" s="10"/>
      <c r="FD260" s="11"/>
      <c r="FE260" s="74">
        <f t="shared" si="5228"/>
        <v>0</v>
      </c>
      <c r="FF260" s="74">
        <f t="shared" si="5228"/>
        <v>0</v>
      </c>
      <c r="FG260" s="11"/>
      <c r="FH260" s="12" t="e">
        <f t="shared" si="5195"/>
        <v>#DIV/0!</v>
      </c>
      <c r="FI260" s="11"/>
      <c r="FJ260" s="12" t="e">
        <f t="shared" si="5196"/>
        <v>#DIV/0!</v>
      </c>
      <c r="FK260" s="11"/>
      <c r="FL260" s="11"/>
      <c r="FM260" s="18"/>
      <c r="FN260" s="20"/>
      <c r="FO260" s="10"/>
      <c r="FP260" s="11"/>
      <c r="FQ260" s="74">
        <f t="shared" si="5229"/>
        <v>0</v>
      </c>
      <c r="FR260" s="74">
        <f t="shared" si="5229"/>
        <v>0</v>
      </c>
      <c r="FS260" s="11"/>
      <c r="FT260" s="12" t="e">
        <f t="shared" si="5198"/>
        <v>#DIV/0!</v>
      </c>
      <c r="FU260" s="11"/>
      <c r="FV260" s="12" t="e">
        <f t="shared" si="5199"/>
        <v>#DIV/0!</v>
      </c>
      <c r="FW260" s="11"/>
      <c r="FX260" s="11"/>
      <c r="FY260" s="18"/>
      <c r="FZ260" s="20"/>
      <c r="GA260" s="10"/>
      <c r="GB260" s="11"/>
      <c r="GC260" s="74">
        <f t="shared" si="5230"/>
        <v>0</v>
      </c>
      <c r="GD260" s="74">
        <f t="shared" si="5230"/>
        <v>0</v>
      </c>
      <c r="GE260" s="11"/>
      <c r="GF260" s="12" t="e">
        <f t="shared" si="5201"/>
        <v>#DIV/0!</v>
      </c>
      <c r="GG260" s="11"/>
      <c r="GH260" s="12" t="e">
        <f t="shared" si="5202"/>
        <v>#DIV/0!</v>
      </c>
      <c r="GI260" s="11"/>
      <c r="GJ260" s="11"/>
      <c r="GK260" s="18"/>
      <c r="GL260" s="20"/>
      <c r="GM260" s="10"/>
      <c r="GN260" s="11"/>
      <c r="GO260" s="74">
        <f t="shared" si="5231"/>
        <v>0</v>
      </c>
      <c r="GP260" s="74">
        <f t="shared" si="5231"/>
        <v>0</v>
      </c>
      <c r="GQ260" s="11"/>
      <c r="GR260" s="12" t="e">
        <f t="shared" si="5204"/>
        <v>#DIV/0!</v>
      </c>
      <c r="GS260" s="11"/>
      <c r="GT260" s="12" t="e">
        <f t="shared" si="5205"/>
        <v>#DIV/0!</v>
      </c>
      <c r="GU260" s="11"/>
      <c r="GV260" s="11"/>
      <c r="GW260" s="18"/>
      <c r="GX260" s="20"/>
      <c r="GY260" s="10"/>
      <c r="GZ260" s="11"/>
      <c r="HA260" s="74">
        <f t="shared" si="5232"/>
        <v>0</v>
      </c>
      <c r="HB260" s="74">
        <f t="shared" si="5232"/>
        <v>0</v>
      </c>
      <c r="HC260" s="11"/>
      <c r="HD260" s="12" t="e">
        <f t="shared" si="5207"/>
        <v>#DIV/0!</v>
      </c>
      <c r="HE260" s="11"/>
      <c r="HF260" s="12" t="e">
        <f t="shared" si="5208"/>
        <v>#DIV/0!</v>
      </c>
      <c r="HG260" s="11"/>
      <c r="HH260" s="11"/>
      <c r="HI260" s="18"/>
      <c r="HJ260" s="20"/>
      <c r="HK260" s="10">
        <f t="shared" si="5209"/>
        <v>2</v>
      </c>
      <c r="HL260" s="11">
        <f t="shared" si="5209"/>
        <v>1</v>
      </c>
      <c r="HM260" s="11">
        <f t="shared" si="5209"/>
        <v>3054</v>
      </c>
      <c r="HN260" s="11">
        <f t="shared" si="5209"/>
        <v>233</v>
      </c>
      <c r="HO260" s="11">
        <f t="shared" si="5210"/>
        <v>858</v>
      </c>
      <c r="HP260" s="215">
        <f t="shared" ref="HP260:HP263" si="5234">+(HO260)/HM260</f>
        <v>0.28094302554027506</v>
      </c>
      <c r="HQ260" s="15">
        <f t="shared" si="5212"/>
        <v>73</v>
      </c>
      <c r="HR260" s="12">
        <f t="shared" si="5233"/>
        <v>8.5081585081585087E-2</v>
      </c>
      <c r="HS260" s="16">
        <v>72.599999999999994</v>
      </c>
      <c r="HT260" s="17">
        <v>756</v>
      </c>
      <c r="HU260" s="16">
        <f t="shared" si="5213"/>
        <v>88.111888111888121</v>
      </c>
      <c r="HV260" s="18"/>
      <c r="HW260" s="20"/>
    </row>
    <row r="261" spans="1:231" ht="18.75" x14ac:dyDescent="0.25">
      <c r="A261" s="226"/>
      <c r="B261" s="41">
        <f t="shared" si="5049"/>
        <v>44628</v>
      </c>
      <c r="C261" s="10">
        <v>1</v>
      </c>
      <c r="D261" s="11"/>
      <c r="E261" s="74">
        <f t="shared" si="5214"/>
        <v>746</v>
      </c>
      <c r="F261" s="74">
        <f t="shared" si="5214"/>
        <v>57</v>
      </c>
      <c r="G261" s="11">
        <v>203</v>
      </c>
      <c r="H261" s="12">
        <f t="shared" si="5157"/>
        <v>0.29356568364611257</v>
      </c>
      <c r="I261" s="11">
        <v>16</v>
      </c>
      <c r="J261" s="12">
        <f t="shared" si="5215"/>
        <v>7.3059360730593603E-2</v>
      </c>
      <c r="K261" s="13"/>
      <c r="L261" s="13"/>
      <c r="M261" s="25"/>
      <c r="N261" s="38">
        <v>4720</v>
      </c>
      <c r="O261" s="10">
        <v>1</v>
      </c>
      <c r="P261" s="11"/>
      <c r="Q261" s="74">
        <f t="shared" si="5216"/>
        <v>758</v>
      </c>
      <c r="R261" s="74">
        <f t="shared" si="5216"/>
        <v>58</v>
      </c>
      <c r="S261" s="11">
        <v>195</v>
      </c>
      <c r="T261" s="12">
        <f t="shared" si="5159"/>
        <v>0.27836411609498679</v>
      </c>
      <c r="U261" s="11">
        <v>16</v>
      </c>
      <c r="V261" s="12">
        <f t="shared" si="5160"/>
        <v>7.582938388625593E-2</v>
      </c>
      <c r="W261" s="13"/>
      <c r="X261" s="13"/>
      <c r="Y261" s="25"/>
      <c r="Z261" s="38">
        <v>4720</v>
      </c>
      <c r="AA261" s="10">
        <v>2</v>
      </c>
      <c r="AB261" s="11"/>
      <c r="AC261" s="74">
        <f t="shared" si="5217"/>
        <v>47</v>
      </c>
      <c r="AD261" s="74">
        <f t="shared" si="5217"/>
        <v>3</v>
      </c>
      <c r="AE261" s="11">
        <v>14</v>
      </c>
      <c r="AF261" s="12">
        <f t="shared" si="5162"/>
        <v>0.31914893617021278</v>
      </c>
      <c r="AG261" s="11">
        <v>1</v>
      </c>
      <c r="AH261" s="12">
        <f t="shared" si="5163"/>
        <v>6.6666666666666666E-2</v>
      </c>
      <c r="AI261" s="13"/>
      <c r="AJ261" s="13"/>
      <c r="AK261" s="25"/>
      <c r="AL261" s="38">
        <v>4720</v>
      </c>
      <c r="AM261" s="10">
        <v>1</v>
      </c>
      <c r="AN261" s="11"/>
      <c r="AO261" s="74">
        <f t="shared" si="5218"/>
        <v>748</v>
      </c>
      <c r="AP261" s="74">
        <f t="shared" si="5218"/>
        <v>58</v>
      </c>
      <c r="AQ261" s="11">
        <v>155</v>
      </c>
      <c r="AR261" s="12">
        <f t="shared" si="5165"/>
        <v>0.23128342245989306</v>
      </c>
      <c r="AS261" s="11">
        <v>18</v>
      </c>
      <c r="AT261" s="12">
        <f t="shared" si="5166"/>
        <v>0.10404624277456648</v>
      </c>
      <c r="AU261" s="13"/>
      <c r="AV261" s="13"/>
      <c r="AW261" s="25"/>
      <c r="AX261" s="38">
        <v>4720</v>
      </c>
      <c r="AY261" s="10"/>
      <c r="AZ261" s="11"/>
      <c r="BA261" s="74">
        <f t="shared" si="5219"/>
        <v>750</v>
      </c>
      <c r="BB261" s="74">
        <f t="shared" si="5219"/>
        <v>57</v>
      </c>
      <c r="BC261" s="11">
        <v>189</v>
      </c>
      <c r="BD261" s="12">
        <f t="shared" si="5168"/>
        <v>0.29066666666666668</v>
      </c>
      <c r="BE261" s="11">
        <v>29</v>
      </c>
      <c r="BF261" s="12">
        <f t="shared" si="5169"/>
        <v>0.13302752293577982</v>
      </c>
      <c r="BG261" s="13"/>
      <c r="BH261" s="13"/>
      <c r="BI261" s="25"/>
      <c r="BJ261" s="38">
        <v>4720</v>
      </c>
      <c r="BK261" s="10"/>
      <c r="BL261" s="11"/>
      <c r="BM261" s="74">
        <f t="shared" si="5220"/>
        <v>0</v>
      </c>
      <c r="BN261" s="74">
        <f t="shared" si="5220"/>
        <v>0</v>
      </c>
      <c r="BO261" s="11"/>
      <c r="BP261" s="12" t="e">
        <f t="shared" si="5171"/>
        <v>#DIV/0!</v>
      </c>
      <c r="BQ261" s="11"/>
      <c r="BR261" s="12" t="e">
        <f t="shared" si="5172"/>
        <v>#DIV/0!</v>
      </c>
      <c r="BS261" s="13"/>
      <c r="BT261" s="13"/>
      <c r="BU261" s="25"/>
      <c r="BV261" s="38"/>
      <c r="BW261" s="10"/>
      <c r="BX261" s="11"/>
      <c r="BY261" s="74">
        <f t="shared" si="5221"/>
        <v>0</v>
      </c>
      <c r="BZ261" s="74">
        <f t="shared" si="5221"/>
        <v>0</v>
      </c>
      <c r="CA261" s="11"/>
      <c r="CB261" s="12" t="e">
        <f t="shared" si="5174"/>
        <v>#DIV/0!</v>
      </c>
      <c r="CC261" s="11"/>
      <c r="CD261" s="12" t="e">
        <f t="shared" si="5175"/>
        <v>#DIV/0!</v>
      </c>
      <c r="CE261" s="13"/>
      <c r="CF261" s="13"/>
      <c r="CG261" s="25"/>
      <c r="CH261" s="38"/>
      <c r="CI261" s="10"/>
      <c r="CJ261" s="11"/>
      <c r="CK261" s="74">
        <f t="shared" si="5222"/>
        <v>0</v>
      </c>
      <c r="CL261" s="74">
        <f t="shared" si="5222"/>
        <v>0</v>
      </c>
      <c r="CM261" s="11"/>
      <c r="CN261" s="12" t="e">
        <f t="shared" si="5177"/>
        <v>#DIV/0!</v>
      </c>
      <c r="CO261" s="11"/>
      <c r="CP261" s="12" t="e">
        <f t="shared" si="5178"/>
        <v>#DIV/0!</v>
      </c>
      <c r="CQ261" s="13"/>
      <c r="CR261" s="13"/>
      <c r="CS261" s="25"/>
      <c r="CT261" s="38"/>
      <c r="CU261" s="10"/>
      <c r="CV261" s="11"/>
      <c r="CW261" s="74">
        <f t="shared" si="5223"/>
        <v>0</v>
      </c>
      <c r="CX261" s="74">
        <f t="shared" si="5223"/>
        <v>0</v>
      </c>
      <c r="CY261" s="11"/>
      <c r="CZ261" s="12" t="e">
        <f t="shared" si="5180"/>
        <v>#DIV/0!</v>
      </c>
      <c r="DA261" s="11"/>
      <c r="DB261" s="12" t="e">
        <f t="shared" si="5181"/>
        <v>#DIV/0!</v>
      </c>
      <c r="DC261" s="13"/>
      <c r="DD261" s="13"/>
      <c r="DE261" s="25"/>
      <c r="DF261" s="38"/>
      <c r="DG261" s="10"/>
      <c r="DH261" s="11"/>
      <c r="DI261" s="74">
        <f t="shared" si="5224"/>
        <v>0</v>
      </c>
      <c r="DJ261" s="74">
        <f t="shared" si="5224"/>
        <v>0</v>
      </c>
      <c r="DK261" s="11"/>
      <c r="DL261" s="12" t="e">
        <f t="shared" si="5183"/>
        <v>#DIV/0!</v>
      </c>
      <c r="DM261" s="11"/>
      <c r="DN261" s="12" t="e">
        <f t="shared" si="5184"/>
        <v>#DIV/0!</v>
      </c>
      <c r="DO261" s="13"/>
      <c r="DP261" s="13"/>
      <c r="DQ261" s="25"/>
      <c r="DR261" s="38"/>
      <c r="DS261" s="10"/>
      <c r="DT261" s="11"/>
      <c r="DU261" s="74">
        <f t="shared" si="5225"/>
        <v>0</v>
      </c>
      <c r="DV261" s="74">
        <f t="shared" si="5225"/>
        <v>0</v>
      </c>
      <c r="DW261" s="11"/>
      <c r="DX261" s="12" t="e">
        <f t="shared" si="5186"/>
        <v>#DIV/0!</v>
      </c>
      <c r="DY261" s="11"/>
      <c r="DZ261" s="12" t="e">
        <f t="shared" si="5187"/>
        <v>#DIV/0!</v>
      </c>
      <c r="EA261" s="13"/>
      <c r="EB261" s="13"/>
      <c r="EC261" s="25"/>
      <c r="ED261" s="38"/>
      <c r="EE261" s="10"/>
      <c r="EF261" s="11"/>
      <c r="EG261" s="74">
        <f t="shared" si="5226"/>
        <v>0</v>
      </c>
      <c r="EH261" s="74">
        <f t="shared" si="5226"/>
        <v>0</v>
      </c>
      <c r="EI261" s="11"/>
      <c r="EJ261" s="12" t="e">
        <f t="shared" si="5189"/>
        <v>#DIV/0!</v>
      </c>
      <c r="EK261" s="11"/>
      <c r="EL261" s="12" t="e">
        <f t="shared" si="5190"/>
        <v>#DIV/0!</v>
      </c>
      <c r="EM261" s="13"/>
      <c r="EN261" s="13"/>
      <c r="EO261" s="25"/>
      <c r="EP261" s="38"/>
      <c r="EQ261" s="10"/>
      <c r="ER261" s="11"/>
      <c r="ES261" s="74">
        <f t="shared" si="5227"/>
        <v>0</v>
      </c>
      <c r="ET261" s="74">
        <f t="shared" si="5227"/>
        <v>0</v>
      </c>
      <c r="EU261" s="11"/>
      <c r="EV261" s="12" t="e">
        <f t="shared" si="5192"/>
        <v>#DIV/0!</v>
      </c>
      <c r="EW261" s="11"/>
      <c r="EX261" s="12" t="e">
        <f t="shared" si="5193"/>
        <v>#DIV/0!</v>
      </c>
      <c r="EY261" s="13"/>
      <c r="EZ261" s="13"/>
      <c r="FA261" s="25"/>
      <c r="FB261" s="38"/>
      <c r="FC261" s="10"/>
      <c r="FD261" s="11"/>
      <c r="FE261" s="74">
        <f t="shared" si="5228"/>
        <v>0</v>
      </c>
      <c r="FF261" s="74">
        <f t="shared" si="5228"/>
        <v>0</v>
      </c>
      <c r="FG261" s="11"/>
      <c r="FH261" s="12" t="e">
        <f t="shared" si="5195"/>
        <v>#DIV/0!</v>
      </c>
      <c r="FI261" s="11"/>
      <c r="FJ261" s="12" t="e">
        <f t="shared" si="5196"/>
        <v>#DIV/0!</v>
      </c>
      <c r="FK261" s="13"/>
      <c r="FL261" s="13"/>
      <c r="FM261" s="25"/>
      <c r="FN261" s="38"/>
      <c r="FO261" s="10"/>
      <c r="FP261" s="11"/>
      <c r="FQ261" s="74">
        <f t="shared" si="5229"/>
        <v>0</v>
      </c>
      <c r="FR261" s="74">
        <f t="shared" si="5229"/>
        <v>0</v>
      </c>
      <c r="FS261" s="11"/>
      <c r="FT261" s="12" t="e">
        <f t="shared" si="5198"/>
        <v>#DIV/0!</v>
      </c>
      <c r="FU261" s="11"/>
      <c r="FV261" s="12" t="e">
        <f t="shared" si="5199"/>
        <v>#DIV/0!</v>
      </c>
      <c r="FW261" s="13"/>
      <c r="FX261" s="13"/>
      <c r="FY261" s="25"/>
      <c r="FZ261" s="38"/>
      <c r="GA261" s="10"/>
      <c r="GB261" s="11"/>
      <c r="GC261" s="74">
        <f t="shared" si="5230"/>
        <v>0</v>
      </c>
      <c r="GD261" s="74">
        <f t="shared" si="5230"/>
        <v>0</v>
      </c>
      <c r="GE261" s="11"/>
      <c r="GF261" s="12" t="e">
        <f t="shared" si="5201"/>
        <v>#DIV/0!</v>
      </c>
      <c r="GG261" s="11"/>
      <c r="GH261" s="12" t="e">
        <f t="shared" si="5202"/>
        <v>#DIV/0!</v>
      </c>
      <c r="GI261" s="13"/>
      <c r="GJ261" s="13"/>
      <c r="GK261" s="25"/>
      <c r="GL261" s="38"/>
      <c r="GM261" s="10"/>
      <c r="GN261" s="11"/>
      <c r="GO261" s="74">
        <f t="shared" si="5231"/>
        <v>0</v>
      </c>
      <c r="GP261" s="74">
        <f t="shared" si="5231"/>
        <v>0</v>
      </c>
      <c r="GQ261" s="11"/>
      <c r="GR261" s="12" t="e">
        <f t="shared" si="5204"/>
        <v>#DIV/0!</v>
      </c>
      <c r="GS261" s="11"/>
      <c r="GT261" s="12" t="e">
        <f t="shared" si="5205"/>
        <v>#DIV/0!</v>
      </c>
      <c r="GU261" s="13"/>
      <c r="GV261" s="13"/>
      <c r="GW261" s="25"/>
      <c r="GX261" s="38"/>
      <c r="GY261" s="10"/>
      <c r="GZ261" s="11"/>
      <c r="HA261" s="74">
        <f t="shared" si="5232"/>
        <v>0</v>
      </c>
      <c r="HB261" s="74">
        <f t="shared" si="5232"/>
        <v>0</v>
      </c>
      <c r="HC261" s="11"/>
      <c r="HD261" s="12" t="e">
        <f t="shared" si="5207"/>
        <v>#DIV/0!</v>
      </c>
      <c r="HE261" s="11"/>
      <c r="HF261" s="12" t="e">
        <f t="shared" si="5208"/>
        <v>#DIV/0!</v>
      </c>
      <c r="HG261" s="13"/>
      <c r="HH261" s="13"/>
      <c r="HI261" s="25"/>
      <c r="HJ261" s="38"/>
      <c r="HK261" s="10">
        <f t="shared" si="5209"/>
        <v>5</v>
      </c>
      <c r="HL261" s="11">
        <f t="shared" si="5209"/>
        <v>0</v>
      </c>
      <c r="HM261" s="11">
        <f t="shared" si="5209"/>
        <v>3049</v>
      </c>
      <c r="HN261" s="11">
        <f t="shared" si="5209"/>
        <v>233</v>
      </c>
      <c r="HO261" s="11">
        <f t="shared" si="5210"/>
        <v>836</v>
      </c>
      <c r="HP261" s="215">
        <f t="shared" si="5234"/>
        <v>0.27418825844539191</v>
      </c>
      <c r="HQ261" s="15">
        <f t="shared" si="5212"/>
        <v>80</v>
      </c>
      <c r="HR261" s="12">
        <f t="shared" si="5233"/>
        <v>9.569377990430622E-2</v>
      </c>
      <c r="HS261" s="16">
        <v>72.7</v>
      </c>
      <c r="HT261" s="17">
        <v>715</v>
      </c>
      <c r="HU261" s="16">
        <f t="shared" si="5213"/>
        <v>85.526315789473685</v>
      </c>
      <c r="HV261" s="23"/>
      <c r="HW261" s="22">
        <v>4720</v>
      </c>
    </row>
    <row r="262" spans="1:231" ht="18.75" x14ac:dyDescent="0.25">
      <c r="A262" s="226"/>
      <c r="B262" s="41">
        <f t="shared" si="5049"/>
        <v>44629</v>
      </c>
      <c r="C262" s="10"/>
      <c r="D262" s="11"/>
      <c r="E262" s="74">
        <f t="shared" si="5214"/>
        <v>746</v>
      </c>
      <c r="F262" s="74">
        <f t="shared" si="5214"/>
        <v>57</v>
      </c>
      <c r="G262" s="11">
        <v>195</v>
      </c>
      <c r="H262" s="12">
        <f t="shared" si="5157"/>
        <v>0.29088471849865954</v>
      </c>
      <c r="I262" s="11">
        <v>22</v>
      </c>
      <c r="J262" s="12">
        <f t="shared" si="5215"/>
        <v>0.10138248847926268</v>
      </c>
      <c r="K262" s="13"/>
      <c r="L262" s="11"/>
      <c r="M262" s="25"/>
      <c r="N262" s="38">
        <v>4651.5384615384619</v>
      </c>
      <c r="O262" s="10"/>
      <c r="P262" s="11"/>
      <c r="Q262" s="74">
        <f t="shared" si="5216"/>
        <v>758</v>
      </c>
      <c r="R262" s="74">
        <f t="shared" si="5216"/>
        <v>58</v>
      </c>
      <c r="S262" s="11">
        <v>192</v>
      </c>
      <c r="T262" s="12">
        <f t="shared" si="5159"/>
        <v>0.27440633245382584</v>
      </c>
      <c r="U262" s="11">
        <v>16</v>
      </c>
      <c r="V262" s="12">
        <f t="shared" si="5160"/>
        <v>7.6923076923076927E-2</v>
      </c>
      <c r="W262" s="13"/>
      <c r="X262" s="11"/>
      <c r="Y262" s="25"/>
      <c r="Z262" s="38">
        <v>4994.166666666667</v>
      </c>
      <c r="AA262" s="10">
        <v>1</v>
      </c>
      <c r="AB262" s="11"/>
      <c r="AC262" s="74">
        <f t="shared" si="5217"/>
        <v>46</v>
      </c>
      <c r="AD262" s="74">
        <f t="shared" si="5217"/>
        <v>3</v>
      </c>
      <c r="AE262" s="11">
        <v>8</v>
      </c>
      <c r="AF262" s="12">
        <f t="shared" si="5162"/>
        <v>0.19565217391304349</v>
      </c>
      <c r="AG262" s="11">
        <v>1</v>
      </c>
      <c r="AH262" s="12">
        <f t="shared" si="5163"/>
        <v>0.1111111111111111</v>
      </c>
      <c r="AI262" s="13"/>
      <c r="AJ262" s="11"/>
      <c r="AK262" s="25"/>
      <c r="AL262" s="38">
        <v>4130</v>
      </c>
      <c r="AM262" s="10"/>
      <c r="AN262" s="11"/>
      <c r="AO262" s="74">
        <f t="shared" si="5218"/>
        <v>748</v>
      </c>
      <c r="AP262" s="74">
        <f t="shared" si="5218"/>
        <v>58</v>
      </c>
      <c r="AQ262" s="11">
        <v>174</v>
      </c>
      <c r="AR262" s="12">
        <f t="shared" si="5165"/>
        <v>0.27272727272727271</v>
      </c>
      <c r="AS262" s="11">
        <v>30</v>
      </c>
      <c r="AT262" s="12">
        <f t="shared" si="5166"/>
        <v>0.14705882352941177</v>
      </c>
      <c r="AU262" s="13"/>
      <c r="AV262" s="11"/>
      <c r="AW262" s="25"/>
      <c r="AX262" s="38">
        <v>5020</v>
      </c>
      <c r="AY262" s="10"/>
      <c r="AZ262" s="11"/>
      <c r="BA262" s="74">
        <f t="shared" si="5219"/>
        <v>750</v>
      </c>
      <c r="BB262" s="74">
        <f t="shared" si="5219"/>
        <v>57</v>
      </c>
      <c r="BC262" s="11">
        <v>194</v>
      </c>
      <c r="BD262" s="12">
        <f t="shared" si="5168"/>
        <v>0.28666666666666668</v>
      </c>
      <c r="BE262" s="11">
        <v>21</v>
      </c>
      <c r="BF262" s="12">
        <f t="shared" si="5169"/>
        <v>9.7674418604651161E-2</v>
      </c>
      <c r="BG262" s="13"/>
      <c r="BH262" s="11"/>
      <c r="BI262" s="25"/>
      <c r="BJ262" s="38">
        <v>5403.333333333333</v>
      </c>
      <c r="BK262" s="10"/>
      <c r="BL262" s="11"/>
      <c r="BM262" s="74">
        <f t="shared" si="5220"/>
        <v>0</v>
      </c>
      <c r="BN262" s="74">
        <f t="shared" si="5220"/>
        <v>0</v>
      </c>
      <c r="BO262" s="11"/>
      <c r="BP262" s="12" t="e">
        <f t="shared" si="5171"/>
        <v>#DIV/0!</v>
      </c>
      <c r="BQ262" s="11"/>
      <c r="BR262" s="12" t="e">
        <f t="shared" si="5172"/>
        <v>#DIV/0!</v>
      </c>
      <c r="BS262" s="13"/>
      <c r="BT262" s="11"/>
      <c r="BU262" s="25"/>
      <c r="BV262" s="38"/>
      <c r="BW262" s="10"/>
      <c r="BX262" s="11"/>
      <c r="BY262" s="74">
        <f t="shared" si="5221"/>
        <v>0</v>
      </c>
      <c r="BZ262" s="74">
        <f t="shared" si="5221"/>
        <v>0</v>
      </c>
      <c r="CA262" s="11"/>
      <c r="CB262" s="12" t="e">
        <f t="shared" si="5174"/>
        <v>#DIV/0!</v>
      </c>
      <c r="CC262" s="11"/>
      <c r="CD262" s="12" t="e">
        <f t="shared" si="5175"/>
        <v>#DIV/0!</v>
      </c>
      <c r="CE262" s="13"/>
      <c r="CF262" s="11"/>
      <c r="CG262" s="25"/>
      <c r="CH262" s="38"/>
      <c r="CI262" s="10"/>
      <c r="CJ262" s="11"/>
      <c r="CK262" s="74">
        <f t="shared" si="5222"/>
        <v>0</v>
      </c>
      <c r="CL262" s="74">
        <f t="shared" si="5222"/>
        <v>0</v>
      </c>
      <c r="CM262" s="11"/>
      <c r="CN262" s="12" t="e">
        <f t="shared" si="5177"/>
        <v>#DIV/0!</v>
      </c>
      <c r="CO262" s="11"/>
      <c r="CP262" s="12" t="e">
        <f t="shared" si="5178"/>
        <v>#DIV/0!</v>
      </c>
      <c r="CQ262" s="13"/>
      <c r="CR262" s="11"/>
      <c r="CS262" s="25"/>
      <c r="CT262" s="38"/>
      <c r="CU262" s="10"/>
      <c r="CV262" s="11"/>
      <c r="CW262" s="74">
        <f t="shared" si="5223"/>
        <v>0</v>
      </c>
      <c r="CX262" s="74">
        <f t="shared" si="5223"/>
        <v>0</v>
      </c>
      <c r="CY262" s="11"/>
      <c r="CZ262" s="12" t="e">
        <f t="shared" si="5180"/>
        <v>#DIV/0!</v>
      </c>
      <c r="DA262" s="11"/>
      <c r="DB262" s="12" t="e">
        <f t="shared" si="5181"/>
        <v>#DIV/0!</v>
      </c>
      <c r="DC262" s="13"/>
      <c r="DD262" s="11"/>
      <c r="DE262" s="25"/>
      <c r="DF262" s="38"/>
      <c r="DG262" s="10"/>
      <c r="DH262" s="11"/>
      <c r="DI262" s="74">
        <f t="shared" si="5224"/>
        <v>0</v>
      </c>
      <c r="DJ262" s="74">
        <f t="shared" si="5224"/>
        <v>0</v>
      </c>
      <c r="DK262" s="11"/>
      <c r="DL262" s="12" t="e">
        <f t="shared" si="5183"/>
        <v>#DIV/0!</v>
      </c>
      <c r="DM262" s="11"/>
      <c r="DN262" s="12" t="e">
        <f t="shared" si="5184"/>
        <v>#DIV/0!</v>
      </c>
      <c r="DO262" s="13"/>
      <c r="DP262" s="11"/>
      <c r="DQ262" s="25"/>
      <c r="DR262" s="38"/>
      <c r="DS262" s="10"/>
      <c r="DT262" s="11"/>
      <c r="DU262" s="74">
        <f t="shared" si="5225"/>
        <v>0</v>
      </c>
      <c r="DV262" s="74">
        <f t="shared" si="5225"/>
        <v>0</v>
      </c>
      <c r="DW262" s="11"/>
      <c r="DX262" s="12" t="e">
        <f t="shared" si="5186"/>
        <v>#DIV/0!</v>
      </c>
      <c r="DY262" s="11"/>
      <c r="DZ262" s="12" t="e">
        <f t="shared" si="5187"/>
        <v>#DIV/0!</v>
      </c>
      <c r="EA262" s="13"/>
      <c r="EB262" s="11"/>
      <c r="EC262" s="25"/>
      <c r="ED262" s="38"/>
      <c r="EE262" s="10"/>
      <c r="EF262" s="11"/>
      <c r="EG262" s="74">
        <f t="shared" si="5226"/>
        <v>0</v>
      </c>
      <c r="EH262" s="74">
        <f t="shared" si="5226"/>
        <v>0</v>
      </c>
      <c r="EI262" s="11"/>
      <c r="EJ262" s="12" t="e">
        <f t="shared" si="5189"/>
        <v>#DIV/0!</v>
      </c>
      <c r="EK262" s="11"/>
      <c r="EL262" s="12" t="e">
        <f t="shared" si="5190"/>
        <v>#DIV/0!</v>
      </c>
      <c r="EM262" s="13"/>
      <c r="EN262" s="11"/>
      <c r="EO262" s="25"/>
      <c r="EP262" s="38"/>
      <c r="EQ262" s="10"/>
      <c r="ER262" s="11"/>
      <c r="ES262" s="74">
        <f t="shared" si="5227"/>
        <v>0</v>
      </c>
      <c r="ET262" s="74">
        <f t="shared" si="5227"/>
        <v>0</v>
      </c>
      <c r="EU262" s="11"/>
      <c r="EV262" s="12" t="e">
        <f t="shared" si="5192"/>
        <v>#DIV/0!</v>
      </c>
      <c r="EW262" s="11"/>
      <c r="EX262" s="12" t="e">
        <f t="shared" si="5193"/>
        <v>#DIV/0!</v>
      </c>
      <c r="EY262" s="13"/>
      <c r="EZ262" s="11"/>
      <c r="FA262" s="25"/>
      <c r="FB262" s="38"/>
      <c r="FC262" s="10"/>
      <c r="FD262" s="11"/>
      <c r="FE262" s="74">
        <f t="shared" si="5228"/>
        <v>0</v>
      </c>
      <c r="FF262" s="74">
        <f t="shared" si="5228"/>
        <v>0</v>
      </c>
      <c r="FG262" s="11"/>
      <c r="FH262" s="12" t="e">
        <f t="shared" si="5195"/>
        <v>#DIV/0!</v>
      </c>
      <c r="FI262" s="11"/>
      <c r="FJ262" s="12" t="e">
        <f t="shared" si="5196"/>
        <v>#DIV/0!</v>
      </c>
      <c r="FK262" s="13"/>
      <c r="FL262" s="11"/>
      <c r="FM262" s="25"/>
      <c r="FN262" s="38"/>
      <c r="FO262" s="10"/>
      <c r="FP262" s="11"/>
      <c r="FQ262" s="74">
        <f t="shared" si="5229"/>
        <v>0</v>
      </c>
      <c r="FR262" s="74">
        <f t="shared" si="5229"/>
        <v>0</v>
      </c>
      <c r="FS262" s="11"/>
      <c r="FT262" s="12" t="e">
        <f t="shared" si="5198"/>
        <v>#DIV/0!</v>
      </c>
      <c r="FU262" s="11"/>
      <c r="FV262" s="12" t="e">
        <f t="shared" si="5199"/>
        <v>#DIV/0!</v>
      </c>
      <c r="FW262" s="13"/>
      <c r="FX262" s="11"/>
      <c r="FY262" s="25"/>
      <c r="FZ262" s="38"/>
      <c r="GA262" s="10"/>
      <c r="GB262" s="11"/>
      <c r="GC262" s="74">
        <f t="shared" si="5230"/>
        <v>0</v>
      </c>
      <c r="GD262" s="74">
        <f t="shared" si="5230"/>
        <v>0</v>
      </c>
      <c r="GE262" s="11"/>
      <c r="GF262" s="12" t="e">
        <f t="shared" si="5201"/>
        <v>#DIV/0!</v>
      </c>
      <c r="GG262" s="11"/>
      <c r="GH262" s="12" t="e">
        <f t="shared" si="5202"/>
        <v>#DIV/0!</v>
      </c>
      <c r="GI262" s="13"/>
      <c r="GJ262" s="11"/>
      <c r="GK262" s="25"/>
      <c r="GL262" s="38"/>
      <c r="GM262" s="10"/>
      <c r="GN262" s="11"/>
      <c r="GO262" s="74">
        <f t="shared" si="5231"/>
        <v>0</v>
      </c>
      <c r="GP262" s="74">
        <f t="shared" si="5231"/>
        <v>0</v>
      </c>
      <c r="GQ262" s="11"/>
      <c r="GR262" s="12" t="e">
        <f t="shared" si="5204"/>
        <v>#DIV/0!</v>
      </c>
      <c r="GS262" s="11"/>
      <c r="GT262" s="12" t="e">
        <f t="shared" si="5205"/>
        <v>#DIV/0!</v>
      </c>
      <c r="GU262" s="13"/>
      <c r="GV262" s="11"/>
      <c r="GW262" s="25"/>
      <c r="GX262" s="38"/>
      <c r="GY262" s="10"/>
      <c r="GZ262" s="11"/>
      <c r="HA262" s="74">
        <f t="shared" si="5232"/>
        <v>0</v>
      </c>
      <c r="HB262" s="74">
        <f t="shared" si="5232"/>
        <v>0</v>
      </c>
      <c r="HC262" s="11"/>
      <c r="HD262" s="12" t="e">
        <f t="shared" si="5207"/>
        <v>#DIV/0!</v>
      </c>
      <c r="HE262" s="11"/>
      <c r="HF262" s="12" t="e">
        <f t="shared" si="5208"/>
        <v>#DIV/0!</v>
      </c>
      <c r="HG262" s="13"/>
      <c r="HH262" s="11"/>
      <c r="HI262" s="25"/>
      <c r="HJ262" s="38"/>
      <c r="HK262" s="10">
        <f t="shared" si="5209"/>
        <v>1</v>
      </c>
      <c r="HL262" s="11">
        <f t="shared" si="5209"/>
        <v>0</v>
      </c>
      <c r="HM262" s="11">
        <f t="shared" si="5209"/>
        <v>3048</v>
      </c>
      <c r="HN262" s="11">
        <f t="shared" si="5209"/>
        <v>233</v>
      </c>
      <c r="HO262" s="11">
        <f t="shared" si="5210"/>
        <v>853</v>
      </c>
      <c r="HP262" s="215">
        <f t="shared" si="5234"/>
        <v>0.27985564304461941</v>
      </c>
      <c r="HQ262" s="15">
        <f t="shared" si="5212"/>
        <v>90</v>
      </c>
      <c r="HR262" s="12">
        <f t="shared" si="5233"/>
        <v>0.10550996483001172</v>
      </c>
      <c r="HS262" s="16">
        <v>72.8</v>
      </c>
      <c r="HT262" s="17">
        <v>728</v>
      </c>
      <c r="HU262" s="16">
        <f t="shared" si="5213"/>
        <v>85.345838218053927</v>
      </c>
      <c r="HV262" s="23"/>
      <c r="HW262" s="22">
        <v>4960.1886792452833</v>
      </c>
    </row>
    <row r="263" spans="1:231" ht="18.75" x14ac:dyDescent="0.25">
      <c r="A263" s="226"/>
      <c r="B263" s="41">
        <f t="shared" si="5049"/>
        <v>44630</v>
      </c>
      <c r="C263" s="10"/>
      <c r="D263" s="11"/>
      <c r="E263" s="74">
        <f>E262-C263</f>
        <v>746</v>
      </c>
      <c r="F263" s="74">
        <f>F262-D263</f>
        <v>57</v>
      </c>
      <c r="G263" s="11">
        <v>198</v>
      </c>
      <c r="H263" s="12">
        <f t="shared" si="5157"/>
        <v>0.28284182305630029</v>
      </c>
      <c r="I263" s="11">
        <v>13</v>
      </c>
      <c r="J263" s="12">
        <f t="shared" si="5215"/>
        <v>6.1611374407582936E-2</v>
      </c>
      <c r="K263" s="13"/>
      <c r="L263" s="11"/>
      <c r="M263" s="39"/>
      <c r="N263" s="43">
        <v>84.615384615384613</v>
      </c>
      <c r="O263" s="10">
        <v>1</v>
      </c>
      <c r="P263" s="11"/>
      <c r="Q263" s="74">
        <f t="shared" si="5216"/>
        <v>757</v>
      </c>
      <c r="R263" s="74">
        <f t="shared" si="5216"/>
        <v>58</v>
      </c>
      <c r="S263" s="11">
        <v>204</v>
      </c>
      <c r="T263" s="12">
        <f t="shared" si="5159"/>
        <v>0.29194187582562747</v>
      </c>
      <c r="U263" s="11">
        <v>17</v>
      </c>
      <c r="V263" s="12">
        <f t="shared" si="5160"/>
        <v>7.6923076923076927E-2</v>
      </c>
      <c r="W263" s="13"/>
      <c r="X263" s="11"/>
      <c r="Y263" s="39"/>
      <c r="Z263" s="43">
        <v>91.666666666666671</v>
      </c>
      <c r="AA263" s="10">
        <v>3</v>
      </c>
      <c r="AB263" s="11"/>
      <c r="AC263" s="74">
        <f t="shared" si="5217"/>
        <v>43</v>
      </c>
      <c r="AD263" s="74">
        <f t="shared" si="5217"/>
        <v>3</v>
      </c>
      <c r="AE263" s="11">
        <v>19</v>
      </c>
      <c r="AF263" s="12">
        <f t="shared" si="5162"/>
        <v>0.48837209302325579</v>
      </c>
      <c r="AG263" s="11">
        <v>2</v>
      </c>
      <c r="AH263" s="12">
        <f t="shared" si="5163"/>
        <v>9.5238095238095233E-2</v>
      </c>
      <c r="AI263" s="13"/>
      <c r="AJ263" s="11"/>
      <c r="AK263" s="39"/>
      <c r="AL263" s="43">
        <v>100</v>
      </c>
      <c r="AM263" s="10"/>
      <c r="AN263" s="11"/>
      <c r="AO263" s="74">
        <f t="shared" si="5218"/>
        <v>748</v>
      </c>
      <c r="AP263" s="74">
        <f t="shared" si="5218"/>
        <v>58</v>
      </c>
      <c r="AQ263" s="11">
        <v>212</v>
      </c>
      <c r="AR263" s="12">
        <f t="shared" si="5165"/>
        <v>0.29812834224598933</v>
      </c>
      <c r="AS263" s="11">
        <v>11</v>
      </c>
      <c r="AT263" s="12">
        <f t="shared" si="5166"/>
        <v>4.9327354260089683E-2</v>
      </c>
      <c r="AU263" s="13"/>
      <c r="AV263" s="11"/>
      <c r="AW263" s="39"/>
      <c r="AX263" s="43">
        <v>100</v>
      </c>
      <c r="AY263" s="10"/>
      <c r="AZ263" s="11"/>
      <c r="BA263" s="74">
        <f t="shared" si="5219"/>
        <v>750</v>
      </c>
      <c r="BB263" s="74">
        <f t="shared" si="5219"/>
        <v>57</v>
      </c>
      <c r="BC263" s="11">
        <v>178</v>
      </c>
      <c r="BD263" s="12">
        <f t="shared" si="5168"/>
        <v>0.27733333333333332</v>
      </c>
      <c r="BE263" s="11">
        <v>30</v>
      </c>
      <c r="BF263" s="12">
        <f t="shared" si="5169"/>
        <v>0.14423076923076922</v>
      </c>
      <c r="BG263" s="13"/>
      <c r="BH263" s="11"/>
      <c r="BI263" s="39"/>
      <c r="BJ263" s="43">
        <v>100</v>
      </c>
      <c r="BK263" s="10"/>
      <c r="BL263" s="11"/>
      <c r="BM263" s="74">
        <f t="shared" si="5220"/>
        <v>0</v>
      </c>
      <c r="BN263" s="74">
        <f t="shared" si="5220"/>
        <v>0</v>
      </c>
      <c r="BO263" s="11"/>
      <c r="BP263" s="12" t="e">
        <f t="shared" si="5171"/>
        <v>#DIV/0!</v>
      </c>
      <c r="BQ263" s="11"/>
      <c r="BR263" s="12" t="e">
        <f t="shared" si="5172"/>
        <v>#DIV/0!</v>
      </c>
      <c r="BS263" s="13"/>
      <c r="BT263" s="11"/>
      <c r="BU263" s="39"/>
      <c r="BV263" s="43"/>
      <c r="BW263" s="10"/>
      <c r="BX263" s="11"/>
      <c r="BY263" s="74">
        <f t="shared" si="5221"/>
        <v>0</v>
      </c>
      <c r="BZ263" s="74">
        <f t="shared" si="5221"/>
        <v>0</v>
      </c>
      <c r="CA263" s="11"/>
      <c r="CB263" s="12" t="e">
        <f t="shared" si="5174"/>
        <v>#DIV/0!</v>
      </c>
      <c r="CC263" s="11"/>
      <c r="CD263" s="12" t="e">
        <f t="shared" si="5175"/>
        <v>#DIV/0!</v>
      </c>
      <c r="CE263" s="13"/>
      <c r="CF263" s="11"/>
      <c r="CG263" s="39"/>
      <c r="CH263" s="43"/>
      <c r="CI263" s="10"/>
      <c r="CJ263" s="11"/>
      <c r="CK263" s="74">
        <f t="shared" si="5222"/>
        <v>0</v>
      </c>
      <c r="CL263" s="74">
        <f t="shared" si="5222"/>
        <v>0</v>
      </c>
      <c r="CM263" s="11"/>
      <c r="CN263" s="12" t="e">
        <f t="shared" si="5177"/>
        <v>#DIV/0!</v>
      </c>
      <c r="CO263" s="11"/>
      <c r="CP263" s="12" t="e">
        <f t="shared" si="5178"/>
        <v>#DIV/0!</v>
      </c>
      <c r="CQ263" s="13"/>
      <c r="CR263" s="11"/>
      <c r="CS263" s="39"/>
      <c r="CT263" s="43"/>
      <c r="CU263" s="10"/>
      <c r="CV263" s="11"/>
      <c r="CW263" s="74">
        <f t="shared" si="5223"/>
        <v>0</v>
      </c>
      <c r="CX263" s="74">
        <f t="shared" si="5223"/>
        <v>0</v>
      </c>
      <c r="CY263" s="11"/>
      <c r="CZ263" s="12" t="e">
        <f t="shared" si="5180"/>
        <v>#DIV/0!</v>
      </c>
      <c r="DA263" s="11"/>
      <c r="DB263" s="12" t="e">
        <f t="shared" si="5181"/>
        <v>#DIV/0!</v>
      </c>
      <c r="DC263" s="13"/>
      <c r="DD263" s="11"/>
      <c r="DE263" s="39"/>
      <c r="DF263" s="43"/>
      <c r="DG263" s="10"/>
      <c r="DH263" s="11"/>
      <c r="DI263" s="74">
        <f t="shared" si="5224"/>
        <v>0</v>
      </c>
      <c r="DJ263" s="74">
        <f t="shared" si="5224"/>
        <v>0</v>
      </c>
      <c r="DK263" s="11"/>
      <c r="DL263" s="12" t="e">
        <f t="shared" si="5183"/>
        <v>#DIV/0!</v>
      </c>
      <c r="DM263" s="11"/>
      <c r="DN263" s="12" t="e">
        <f t="shared" si="5184"/>
        <v>#DIV/0!</v>
      </c>
      <c r="DO263" s="13"/>
      <c r="DP263" s="11"/>
      <c r="DQ263" s="39"/>
      <c r="DR263" s="43"/>
      <c r="DS263" s="10"/>
      <c r="DT263" s="11"/>
      <c r="DU263" s="74">
        <f t="shared" si="5225"/>
        <v>0</v>
      </c>
      <c r="DV263" s="74">
        <f t="shared" si="5225"/>
        <v>0</v>
      </c>
      <c r="DW263" s="11"/>
      <c r="DX263" s="12" t="e">
        <f t="shared" si="5186"/>
        <v>#DIV/0!</v>
      </c>
      <c r="DY263" s="11"/>
      <c r="DZ263" s="12" t="e">
        <f t="shared" si="5187"/>
        <v>#DIV/0!</v>
      </c>
      <c r="EA263" s="13"/>
      <c r="EB263" s="11"/>
      <c r="EC263" s="39"/>
      <c r="ED263" s="43"/>
      <c r="EE263" s="10"/>
      <c r="EF263" s="11"/>
      <c r="EG263" s="74">
        <f t="shared" si="5226"/>
        <v>0</v>
      </c>
      <c r="EH263" s="74">
        <f t="shared" si="5226"/>
        <v>0</v>
      </c>
      <c r="EI263" s="11"/>
      <c r="EJ263" s="12" t="e">
        <f t="shared" si="5189"/>
        <v>#DIV/0!</v>
      </c>
      <c r="EK263" s="11"/>
      <c r="EL263" s="12" t="e">
        <f t="shared" si="5190"/>
        <v>#DIV/0!</v>
      </c>
      <c r="EM263" s="13"/>
      <c r="EN263" s="11"/>
      <c r="EO263" s="39"/>
      <c r="EP263" s="43"/>
      <c r="EQ263" s="10"/>
      <c r="ER263" s="11"/>
      <c r="ES263" s="74">
        <f t="shared" si="5227"/>
        <v>0</v>
      </c>
      <c r="ET263" s="74">
        <f t="shared" si="5227"/>
        <v>0</v>
      </c>
      <c r="EU263" s="11"/>
      <c r="EV263" s="12" t="e">
        <f t="shared" si="5192"/>
        <v>#DIV/0!</v>
      </c>
      <c r="EW263" s="11"/>
      <c r="EX263" s="12" t="e">
        <f t="shared" si="5193"/>
        <v>#DIV/0!</v>
      </c>
      <c r="EY263" s="13"/>
      <c r="EZ263" s="11"/>
      <c r="FA263" s="39"/>
      <c r="FB263" s="43"/>
      <c r="FC263" s="10"/>
      <c r="FD263" s="11"/>
      <c r="FE263" s="74">
        <f t="shared" si="5228"/>
        <v>0</v>
      </c>
      <c r="FF263" s="74">
        <f t="shared" si="5228"/>
        <v>0</v>
      </c>
      <c r="FG263" s="11"/>
      <c r="FH263" s="12" t="e">
        <f t="shared" si="5195"/>
        <v>#DIV/0!</v>
      </c>
      <c r="FI263" s="11"/>
      <c r="FJ263" s="12" t="e">
        <f t="shared" si="5196"/>
        <v>#DIV/0!</v>
      </c>
      <c r="FK263" s="13"/>
      <c r="FL263" s="11"/>
      <c r="FM263" s="39"/>
      <c r="FN263" s="43"/>
      <c r="FO263" s="10"/>
      <c r="FP263" s="11"/>
      <c r="FQ263" s="74">
        <f t="shared" si="5229"/>
        <v>0</v>
      </c>
      <c r="FR263" s="74">
        <f t="shared" si="5229"/>
        <v>0</v>
      </c>
      <c r="FS263" s="11"/>
      <c r="FT263" s="12" t="e">
        <f t="shared" si="5198"/>
        <v>#DIV/0!</v>
      </c>
      <c r="FU263" s="11"/>
      <c r="FV263" s="12" t="e">
        <f t="shared" si="5199"/>
        <v>#DIV/0!</v>
      </c>
      <c r="FW263" s="13"/>
      <c r="FX263" s="11"/>
      <c r="FY263" s="39"/>
      <c r="FZ263" s="43"/>
      <c r="GA263" s="10"/>
      <c r="GB263" s="11"/>
      <c r="GC263" s="74">
        <f t="shared" si="5230"/>
        <v>0</v>
      </c>
      <c r="GD263" s="74">
        <f t="shared" si="5230"/>
        <v>0</v>
      </c>
      <c r="GE263" s="11"/>
      <c r="GF263" s="12" t="e">
        <f t="shared" si="5201"/>
        <v>#DIV/0!</v>
      </c>
      <c r="GG263" s="11"/>
      <c r="GH263" s="12" t="e">
        <f t="shared" si="5202"/>
        <v>#DIV/0!</v>
      </c>
      <c r="GI263" s="13"/>
      <c r="GJ263" s="11"/>
      <c r="GK263" s="39"/>
      <c r="GL263" s="43"/>
      <c r="GM263" s="10"/>
      <c r="GN263" s="11"/>
      <c r="GO263" s="74">
        <f t="shared" si="5231"/>
        <v>0</v>
      </c>
      <c r="GP263" s="74">
        <f t="shared" si="5231"/>
        <v>0</v>
      </c>
      <c r="GQ263" s="11"/>
      <c r="GR263" s="12" t="e">
        <f t="shared" si="5204"/>
        <v>#DIV/0!</v>
      </c>
      <c r="GS263" s="11"/>
      <c r="GT263" s="12" t="e">
        <f t="shared" si="5205"/>
        <v>#DIV/0!</v>
      </c>
      <c r="GU263" s="13"/>
      <c r="GV263" s="11"/>
      <c r="GW263" s="39"/>
      <c r="GX263" s="43"/>
      <c r="GY263" s="10"/>
      <c r="GZ263" s="11"/>
      <c r="HA263" s="74">
        <f t="shared" si="5232"/>
        <v>0</v>
      </c>
      <c r="HB263" s="74">
        <f t="shared" si="5232"/>
        <v>0</v>
      </c>
      <c r="HC263" s="11"/>
      <c r="HD263" s="12" t="e">
        <f t="shared" si="5207"/>
        <v>#DIV/0!</v>
      </c>
      <c r="HE263" s="11"/>
      <c r="HF263" s="12" t="e">
        <f t="shared" si="5208"/>
        <v>#DIV/0!</v>
      </c>
      <c r="HG263" s="13"/>
      <c r="HH263" s="11"/>
      <c r="HI263" s="39"/>
      <c r="HJ263" s="43"/>
      <c r="HK263" s="10">
        <f t="shared" si="5209"/>
        <v>4</v>
      </c>
      <c r="HL263" s="11">
        <f t="shared" si="5209"/>
        <v>0</v>
      </c>
      <c r="HM263" s="11">
        <f t="shared" si="5209"/>
        <v>3044</v>
      </c>
      <c r="HN263" s="11">
        <f t="shared" si="5209"/>
        <v>233</v>
      </c>
      <c r="HO263" s="11">
        <f t="shared" si="5210"/>
        <v>884</v>
      </c>
      <c r="HP263" s="215">
        <f t="shared" si="5234"/>
        <v>0.29040735873850199</v>
      </c>
      <c r="HQ263" s="15">
        <f t="shared" si="5212"/>
        <v>73</v>
      </c>
      <c r="HR263" s="12">
        <f t="shared" si="5233"/>
        <v>8.2579185520361989E-2</v>
      </c>
      <c r="HS263" s="16">
        <v>72.599999999999994</v>
      </c>
      <c r="HT263" s="17">
        <v>766</v>
      </c>
      <c r="HU263" s="16">
        <f t="shared" si="5213"/>
        <v>86.651583710407238</v>
      </c>
      <c r="HV263" s="23"/>
      <c r="HW263" s="22">
        <v>71.698113207547166</v>
      </c>
    </row>
    <row r="264" spans="1:231" ht="19.5" thickBot="1" x14ac:dyDescent="0.3">
      <c r="A264" s="226"/>
      <c r="B264" s="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1437</v>
      </c>
      <c r="H264" s="28">
        <f>((G264+I264)/7)/E263</f>
        <v>0.30045959402527767</v>
      </c>
      <c r="I264" s="27">
        <f>SUM(I257:I263)</f>
        <v>132</v>
      </c>
      <c r="J264" s="28">
        <f>(I264/(I264+G264))</f>
        <v>8.4130019120458893E-2</v>
      </c>
      <c r="K264" s="27"/>
      <c r="L264" s="27"/>
      <c r="M264" s="29" t="e">
        <f>M262/M261*100-100</f>
        <v>#DIV/0!</v>
      </c>
      <c r="N264" s="72">
        <f>N262/N261*100-100</f>
        <v>-1.4504563233376615</v>
      </c>
      <c r="O264" s="26">
        <f t="shared" ref="O264:P264" si="5235">SUM(O257:O263)</f>
        <v>3</v>
      </c>
      <c r="P264" s="27">
        <f t="shared" si="5235"/>
        <v>1</v>
      </c>
      <c r="Q264" s="27"/>
      <c r="R264" s="27"/>
      <c r="S264" s="27">
        <f t="shared" ref="S264" si="5236">SUM(S257:S263)</f>
        <v>1422</v>
      </c>
      <c r="T264" s="28">
        <f t="shared" ref="T264" si="5237">((S264+U264)/7)/Q263</f>
        <v>0.29194187582562747</v>
      </c>
      <c r="U264" s="27">
        <f t="shared" ref="U264" si="5238">SUM(U257:U263)</f>
        <v>125</v>
      </c>
      <c r="V264" s="28">
        <f t="shared" ref="V264" si="5239">(U264/(U264+S264))</f>
        <v>8.0801551389786688E-2</v>
      </c>
      <c r="W264" s="27"/>
      <c r="X264" s="27"/>
      <c r="Y264" s="29" t="e">
        <f t="shared" ref="Y264:Z264" si="5240">Y262/Y261*100-100</f>
        <v>#DIV/0!</v>
      </c>
      <c r="Z264" s="72">
        <f t="shared" si="5240"/>
        <v>5.808615819209038</v>
      </c>
      <c r="AA264" s="26">
        <f t="shared" ref="AA264:AB264" si="5241">SUM(AA257:AA263)</f>
        <v>11</v>
      </c>
      <c r="AB264" s="27">
        <f t="shared" si="5241"/>
        <v>1</v>
      </c>
      <c r="AC264" s="27"/>
      <c r="AD264" s="27"/>
      <c r="AE264" s="27">
        <f t="shared" ref="AE264" si="5242">SUM(AE257:AE263)</f>
        <v>82</v>
      </c>
      <c r="AF264" s="28">
        <f t="shared" ref="AF264" si="5243">((AE264+AG264)/7)/AC263</f>
        <v>0.29900332225913623</v>
      </c>
      <c r="AG264" s="27">
        <f t="shared" ref="AG264" si="5244">SUM(AG257:AG263)</f>
        <v>8</v>
      </c>
      <c r="AH264" s="28">
        <f t="shared" ref="AH264" si="5245">(AG264/(AG264+AE264))</f>
        <v>8.8888888888888892E-2</v>
      </c>
      <c r="AI264" s="27"/>
      <c r="AJ264" s="27"/>
      <c r="AK264" s="29" t="e">
        <f t="shared" ref="AK264:AL264" si="5246">AK262/AK261*100-100</f>
        <v>#DIV/0!</v>
      </c>
      <c r="AL264" s="72">
        <f t="shared" si="5246"/>
        <v>-12.5</v>
      </c>
      <c r="AM264" s="26">
        <f t="shared" ref="AM264:AN264" si="5247">SUM(AM257:AM263)</f>
        <v>3</v>
      </c>
      <c r="AN264" s="27">
        <f t="shared" si="5247"/>
        <v>0</v>
      </c>
      <c r="AO264" s="27"/>
      <c r="AP264" s="27"/>
      <c r="AQ264" s="27">
        <f t="shared" ref="AQ264" si="5248">SUM(AQ257:AQ263)</f>
        <v>1259</v>
      </c>
      <c r="AR264" s="28">
        <f t="shared" ref="AR264" si="5249">((AQ264+AS264)/7)/AO263</f>
        <v>0.26890756302521007</v>
      </c>
      <c r="AS264" s="27">
        <f t="shared" ref="AS264" si="5250">SUM(AS257:AS263)</f>
        <v>149</v>
      </c>
      <c r="AT264" s="28">
        <f t="shared" ref="AT264" si="5251">(AS264/(AS264+AQ264))</f>
        <v>0.10582386363636363</v>
      </c>
      <c r="AU264" s="27"/>
      <c r="AV264" s="27"/>
      <c r="AW264" s="29" t="e">
        <f t="shared" ref="AW264:AX264" si="5252">AW262/AW261*100-100</f>
        <v>#DIV/0!</v>
      </c>
      <c r="AX264" s="72">
        <f t="shared" si="5252"/>
        <v>6.3559322033898411</v>
      </c>
      <c r="AY264" s="26">
        <f t="shared" ref="AY264:AZ264" si="5253">SUM(AY257:AY263)</f>
        <v>1</v>
      </c>
      <c r="AZ264" s="27">
        <f t="shared" si="5253"/>
        <v>0</v>
      </c>
      <c r="BA264" s="27"/>
      <c r="BB264" s="27"/>
      <c r="BC264" s="27">
        <f t="shared" ref="BC264" si="5254">SUM(BC257:BC263)</f>
        <v>1330</v>
      </c>
      <c r="BD264" s="28">
        <f t="shared" ref="BD264" si="5255">((BC264+BE264)/7)/BA263</f>
        <v>0.28609523809523812</v>
      </c>
      <c r="BE264" s="27">
        <f t="shared" ref="BE264" si="5256">SUM(BE257:BE263)</f>
        <v>172</v>
      </c>
      <c r="BF264" s="28">
        <f t="shared" ref="BF264" si="5257">(BE264/(BE264+BC264))</f>
        <v>0.11451398135818908</v>
      </c>
      <c r="BG264" s="27"/>
      <c r="BH264" s="27"/>
      <c r="BI264" s="29" t="e">
        <f t="shared" ref="BI264:BJ264" si="5258">BI262/BI261*100-100</f>
        <v>#DIV/0!</v>
      </c>
      <c r="BJ264" s="72">
        <f t="shared" si="5258"/>
        <v>14.477401129943487</v>
      </c>
      <c r="BK264" s="26">
        <f t="shared" ref="BK264:BL264" si="5259">SUM(BK257:BK263)</f>
        <v>0</v>
      </c>
      <c r="BL264" s="27">
        <f t="shared" si="5259"/>
        <v>0</v>
      </c>
      <c r="BM264" s="27"/>
      <c r="BN264" s="27"/>
      <c r="BO264" s="27">
        <f t="shared" ref="BO264" si="5260">SUM(BO257:BO263)</f>
        <v>0</v>
      </c>
      <c r="BP264" s="28" t="e">
        <f t="shared" ref="BP264" si="5261">((BO264+BQ264)/7)/BM263</f>
        <v>#DIV/0!</v>
      </c>
      <c r="BQ264" s="27">
        <f t="shared" ref="BQ264" si="5262">SUM(BQ257:BQ263)</f>
        <v>0</v>
      </c>
      <c r="BR264" s="28" t="e">
        <f t="shared" ref="BR264" si="5263">(BQ264/(BQ264+BO264))</f>
        <v>#DIV/0!</v>
      </c>
      <c r="BS264" s="27"/>
      <c r="BT264" s="27"/>
      <c r="BU264" s="29" t="e">
        <f t="shared" ref="BU264:BV264" si="5264">BU262/BU261*100-100</f>
        <v>#DIV/0!</v>
      </c>
      <c r="BV264" s="72" t="e">
        <f t="shared" si="5264"/>
        <v>#DIV/0!</v>
      </c>
      <c r="BW264" s="26">
        <f t="shared" ref="BW264:BX264" si="5265">SUM(BW257:BW263)</f>
        <v>0</v>
      </c>
      <c r="BX264" s="27">
        <f t="shared" si="5265"/>
        <v>0</v>
      </c>
      <c r="BY264" s="27"/>
      <c r="BZ264" s="27"/>
      <c r="CA264" s="27">
        <f t="shared" ref="CA264" si="5266">SUM(CA257:CA263)</f>
        <v>0</v>
      </c>
      <c r="CB264" s="28" t="e">
        <f t="shared" ref="CB264" si="5267">((CA264+CC264)/7)/BY263</f>
        <v>#DIV/0!</v>
      </c>
      <c r="CC264" s="27">
        <f t="shared" ref="CC264" si="5268">SUM(CC257:CC263)</f>
        <v>0</v>
      </c>
      <c r="CD264" s="28" t="e">
        <f t="shared" ref="CD264" si="5269">(CC264/(CC264+CA264))</f>
        <v>#DIV/0!</v>
      </c>
      <c r="CE264" s="27"/>
      <c r="CF264" s="27"/>
      <c r="CG264" s="29" t="e">
        <f t="shared" ref="CG264:CH264" si="5270">CG262/CG261*100-100</f>
        <v>#DIV/0!</v>
      </c>
      <c r="CH264" s="72" t="e">
        <f t="shared" si="5270"/>
        <v>#DIV/0!</v>
      </c>
      <c r="CI264" s="26">
        <f t="shared" ref="CI264:CJ264" si="5271">SUM(CI257:CI263)</f>
        <v>0</v>
      </c>
      <c r="CJ264" s="27">
        <f t="shared" si="5271"/>
        <v>0</v>
      </c>
      <c r="CK264" s="27"/>
      <c r="CL264" s="27"/>
      <c r="CM264" s="27">
        <f t="shared" ref="CM264" si="5272">SUM(CM257:CM263)</f>
        <v>0</v>
      </c>
      <c r="CN264" s="28" t="e">
        <f t="shared" ref="CN264" si="5273">((CM264+CO264)/7)/CK263</f>
        <v>#DIV/0!</v>
      </c>
      <c r="CO264" s="27">
        <f t="shared" ref="CO264" si="5274">SUM(CO257:CO263)</f>
        <v>0</v>
      </c>
      <c r="CP264" s="28" t="e">
        <f t="shared" ref="CP264" si="5275">(CO264/(CO264+CM264))</f>
        <v>#DIV/0!</v>
      </c>
      <c r="CQ264" s="27"/>
      <c r="CR264" s="27"/>
      <c r="CS264" s="29" t="e">
        <f t="shared" ref="CS264:CT264" si="5276">CS262/CS261*100-100</f>
        <v>#DIV/0!</v>
      </c>
      <c r="CT264" s="72" t="e">
        <f t="shared" si="5276"/>
        <v>#DIV/0!</v>
      </c>
      <c r="CU264" s="26">
        <f t="shared" ref="CU264:CV264" si="5277">SUM(CU257:CU263)</f>
        <v>0</v>
      </c>
      <c r="CV264" s="27">
        <f t="shared" si="5277"/>
        <v>0</v>
      </c>
      <c r="CW264" s="27"/>
      <c r="CX264" s="27"/>
      <c r="CY264" s="27">
        <f t="shared" ref="CY264" si="5278">SUM(CY257:CY263)</f>
        <v>0</v>
      </c>
      <c r="CZ264" s="28" t="e">
        <f t="shared" ref="CZ264" si="5279">((CY264+DA264)/7)/CW263</f>
        <v>#DIV/0!</v>
      </c>
      <c r="DA264" s="27">
        <f t="shared" ref="DA264" si="5280">SUM(DA257:DA263)</f>
        <v>0</v>
      </c>
      <c r="DB264" s="28" t="e">
        <f t="shared" ref="DB264" si="5281">(DA264/(DA264+CY264))</f>
        <v>#DIV/0!</v>
      </c>
      <c r="DC264" s="27"/>
      <c r="DD264" s="27"/>
      <c r="DE264" s="29" t="e">
        <f t="shared" ref="DE264:DF264" si="5282">DE262/DE261*100-100</f>
        <v>#DIV/0!</v>
      </c>
      <c r="DF264" s="72" t="e">
        <f t="shared" si="5282"/>
        <v>#DIV/0!</v>
      </c>
      <c r="DG264" s="26">
        <f t="shared" ref="DG264:DH264" si="5283">SUM(DG257:DG263)</f>
        <v>0</v>
      </c>
      <c r="DH264" s="27">
        <f t="shared" si="5283"/>
        <v>0</v>
      </c>
      <c r="DI264" s="27"/>
      <c r="DJ264" s="27"/>
      <c r="DK264" s="27">
        <f t="shared" ref="DK264" si="5284">SUM(DK257:DK263)</f>
        <v>0</v>
      </c>
      <c r="DL264" s="28" t="e">
        <f t="shared" ref="DL264" si="5285">((DK264+DM264)/7)/DI263</f>
        <v>#DIV/0!</v>
      </c>
      <c r="DM264" s="27">
        <f t="shared" ref="DM264" si="5286">SUM(DM257:DM263)</f>
        <v>0</v>
      </c>
      <c r="DN264" s="28" t="e">
        <f t="shared" ref="DN264" si="5287">(DM264/(DM264+DK264))</f>
        <v>#DIV/0!</v>
      </c>
      <c r="DO264" s="27"/>
      <c r="DP264" s="27"/>
      <c r="DQ264" s="29" t="e">
        <f t="shared" ref="DQ264:DR264" si="5288">DQ262/DQ261*100-100</f>
        <v>#DIV/0!</v>
      </c>
      <c r="DR264" s="72" t="e">
        <f t="shared" si="5288"/>
        <v>#DIV/0!</v>
      </c>
      <c r="DS264" s="26">
        <f t="shared" ref="DS264:DT264" si="5289">SUM(DS257:DS263)</f>
        <v>0</v>
      </c>
      <c r="DT264" s="27">
        <f t="shared" si="5289"/>
        <v>0</v>
      </c>
      <c r="DU264" s="27"/>
      <c r="DV264" s="27"/>
      <c r="DW264" s="27">
        <f t="shared" ref="DW264" si="5290">SUM(DW257:DW263)</f>
        <v>0</v>
      </c>
      <c r="DX264" s="28" t="e">
        <f t="shared" ref="DX264" si="5291">((DW264+DY264)/7)/DU263</f>
        <v>#DIV/0!</v>
      </c>
      <c r="DY264" s="27">
        <f t="shared" ref="DY264" si="5292">SUM(DY257:DY263)</f>
        <v>0</v>
      </c>
      <c r="DZ264" s="28" t="e">
        <f t="shared" ref="DZ264" si="5293">(DY264/(DY264+DW264))</f>
        <v>#DIV/0!</v>
      </c>
      <c r="EA264" s="27"/>
      <c r="EB264" s="27"/>
      <c r="EC264" s="29" t="e">
        <f t="shared" ref="EC264:ED264" si="5294">EC262/EC261*100-100</f>
        <v>#DIV/0!</v>
      </c>
      <c r="ED264" s="72" t="e">
        <f t="shared" si="5294"/>
        <v>#DIV/0!</v>
      </c>
      <c r="EE264" s="26">
        <f t="shared" ref="EE264:EF264" si="5295">SUM(EE257:EE263)</f>
        <v>0</v>
      </c>
      <c r="EF264" s="27">
        <f t="shared" si="5295"/>
        <v>0</v>
      </c>
      <c r="EG264" s="27"/>
      <c r="EH264" s="27"/>
      <c r="EI264" s="27">
        <f t="shared" ref="EI264" si="5296">SUM(EI257:EI263)</f>
        <v>0</v>
      </c>
      <c r="EJ264" s="28" t="e">
        <f t="shared" ref="EJ264" si="5297">((EI264+EK264)/7)/EG263</f>
        <v>#DIV/0!</v>
      </c>
      <c r="EK264" s="27">
        <f t="shared" ref="EK264" si="5298">SUM(EK257:EK263)</f>
        <v>0</v>
      </c>
      <c r="EL264" s="28" t="e">
        <f t="shared" ref="EL264" si="5299">(EK264/(EK264+EI264))</f>
        <v>#DIV/0!</v>
      </c>
      <c r="EM264" s="27"/>
      <c r="EN264" s="27"/>
      <c r="EO264" s="29" t="e">
        <f t="shared" ref="EO264:EP264" si="5300">EO262/EO261*100-100</f>
        <v>#DIV/0!</v>
      </c>
      <c r="EP264" s="72" t="e">
        <f t="shared" si="5300"/>
        <v>#DIV/0!</v>
      </c>
      <c r="EQ264" s="26">
        <f t="shared" ref="EQ264:ER264" si="5301">SUM(EQ257:EQ263)</f>
        <v>0</v>
      </c>
      <c r="ER264" s="27">
        <f t="shared" si="5301"/>
        <v>0</v>
      </c>
      <c r="ES264" s="27"/>
      <c r="ET264" s="27"/>
      <c r="EU264" s="27">
        <f t="shared" ref="EU264" si="5302">SUM(EU257:EU263)</f>
        <v>0</v>
      </c>
      <c r="EV264" s="28" t="e">
        <f t="shared" ref="EV264" si="5303">((EU264+EW264)/7)/ES263</f>
        <v>#DIV/0!</v>
      </c>
      <c r="EW264" s="27">
        <f t="shared" ref="EW264" si="5304">SUM(EW257:EW263)</f>
        <v>0</v>
      </c>
      <c r="EX264" s="28" t="e">
        <f t="shared" ref="EX264" si="5305">(EW264/(EW264+EU264))</f>
        <v>#DIV/0!</v>
      </c>
      <c r="EY264" s="27"/>
      <c r="EZ264" s="27"/>
      <c r="FA264" s="29" t="e">
        <f t="shared" ref="FA264:FB264" si="5306">FA262/FA261*100-100</f>
        <v>#DIV/0!</v>
      </c>
      <c r="FB264" s="72" t="e">
        <f t="shared" si="5306"/>
        <v>#DIV/0!</v>
      </c>
      <c r="FC264" s="26">
        <f t="shared" ref="FC264:FD264" si="5307">SUM(FC257:FC263)</f>
        <v>0</v>
      </c>
      <c r="FD264" s="27">
        <f t="shared" si="5307"/>
        <v>0</v>
      </c>
      <c r="FE264" s="27"/>
      <c r="FF264" s="27"/>
      <c r="FG264" s="27">
        <f t="shared" ref="FG264" si="5308">SUM(FG257:FG263)</f>
        <v>0</v>
      </c>
      <c r="FH264" s="28" t="e">
        <f t="shared" ref="FH264" si="5309">((FG264+FI264)/7)/FE263</f>
        <v>#DIV/0!</v>
      </c>
      <c r="FI264" s="27">
        <f t="shared" ref="FI264" si="5310">SUM(FI257:FI263)</f>
        <v>0</v>
      </c>
      <c r="FJ264" s="28" t="e">
        <f t="shared" ref="FJ264" si="5311">(FI264/(FI264+FG264))</f>
        <v>#DIV/0!</v>
      </c>
      <c r="FK264" s="27"/>
      <c r="FL264" s="27"/>
      <c r="FM264" s="29" t="e">
        <f t="shared" ref="FM264:FN264" si="5312">FM262/FM261*100-100</f>
        <v>#DIV/0!</v>
      </c>
      <c r="FN264" s="72" t="e">
        <f t="shared" si="5312"/>
        <v>#DIV/0!</v>
      </c>
      <c r="FO264" s="26">
        <f t="shared" ref="FO264:FP264" si="5313">SUM(FO257:FO263)</f>
        <v>0</v>
      </c>
      <c r="FP264" s="27">
        <f t="shared" si="5313"/>
        <v>0</v>
      </c>
      <c r="FQ264" s="27"/>
      <c r="FR264" s="27"/>
      <c r="FS264" s="27">
        <f t="shared" ref="FS264" si="5314">SUM(FS257:FS263)</f>
        <v>0</v>
      </c>
      <c r="FT264" s="28" t="e">
        <f t="shared" ref="FT264" si="5315">((FS264+FU264)/7)/FQ263</f>
        <v>#DIV/0!</v>
      </c>
      <c r="FU264" s="27">
        <f t="shared" ref="FU264" si="5316">SUM(FU257:FU263)</f>
        <v>0</v>
      </c>
      <c r="FV264" s="28" t="e">
        <f t="shared" ref="FV264" si="5317">(FU264/(FU264+FS264))</f>
        <v>#DIV/0!</v>
      </c>
      <c r="FW264" s="27"/>
      <c r="FX264" s="27"/>
      <c r="FY264" s="29" t="e">
        <f t="shared" ref="FY264:FZ264" si="5318">FY262/FY261*100-100</f>
        <v>#DIV/0!</v>
      </c>
      <c r="FZ264" s="72" t="e">
        <f t="shared" si="5318"/>
        <v>#DIV/0!</v>
      </c>
      <c r="GA264" s="26">
        <f t="shared" ref="GA264:GB264" si="5319">SUM(GA257:GA263)</f>
        <v>0</v>
      </c>
      <c r="GB264" s="27">
        <f t="shared" si="5319"/>
        <v>0</v>
      </c>
      <c r="GC264" s="27"/>
      <c r="GD264" s="27"/>
      <c r="GE264" s="27">
        <f t="shared" ref="GE264" si="5320">SUM(GE257:GE263)</f>
        <v>0</v>
      </c>
      <c r="GF264" s="28" t="e">
        <f t="shared" ref="GF264" si="5321">((GE264+GG264)/7)/GC263</f>
        <v>#DIV/0!</v>
      </c>
      <c r="GG264" s="27">
        <f t="shared" ref="GG264" si="5322">SUM(GG257:GG263)</f>
        <v>0</v>
      </c>
      <c r="GH264" s="28" t="e">
        <f t="shared" ref="GH264" si="5323">(GG264/(GG264+GE264))</f>
        <v>#DIV/0!</v>
      </c>
      <c r="GI264" s="27"/>
      <c r="GJ264" s="27"/>
      <c r="GK264" s="29" t="e">
        <f t="shared" ref="GK264:GL264" si="5324">GK262/GK261*100-100</f>
        <v>#DIV/0!</v>
      </c>
      <c r="GL264" s="72" t="e">
        <f t="shared" si="5324"/>
        <v>#DIV/0!</v>
      </c>
      <c r="GM264" s="26">
        <f t="shared" ref="GM264:GN264" si="5325">SUM(GM257:GM263)</f>
        <v>0</v>
      </c>
      <c r="GN264" s="27">
        <f t="shared" si="5325"/>
        <v>0</v>
      </c>
      <c r="GO264" s="27"/>
      <c r="GP264" s="27"/>
      <c r="GQ264" s="27">
        <f t="shared" ref="GQ264" si="5326">SUM(GQ257:GQ263)</f>
        <v>0</v>
      </c>
      <c r="GR264" s="28" t="e">
        <f t="shared" ref="GR264" si="5327">((GQ264+GS264)/7)/GO263</f>
        <v>#DIV/0!</v>
      </c>
      <c r="GS264" s="27">
        <f t="shared" ref="GS264" si="5328">SUM(GS257:GS263)</f>
        <v>0</v>
      </c>
      <c r="GT264" s="28" t="e">
        <f t="shared" ref="GT264" si="5329">(GS264/(GS264+GQ264))</f>
        <v>#DIV/0!</v>
      </c>
      <c r="GU264" s="27"/>
      <c r="GV264" s="27"/>
      <c r="GW264" s="29" t="e">
        <f t="shared" ref="GW264:GX264" si="5330">GW262/GW261*100-100</f>
        <v>#DIV/0!</v>
      </c>
      <c r="GX264" s="72" t="e">
        <f t="shared" si="5330"/>
        <v>#DIV/0!</v>
      </c>
      <c r="GY264" s="26">
        <f t="shared" ref="GY264:GZ264" si="5331">SUM(GY257:GY263)</f>
        <v>0</v>
      </c>
      <c r="GZ264" s="27">
        <f t="shared" si="5331"/>
        <v>0</v>
      </c>
      <c r="HA264" s="27"/>
      <c r="HB264" s="27"/>
      <c r="HC264" s="27">
        <f t="shared" ref="HC264" si="5332">SUM(HC257:HC263)</f>
        <v>0</v>
      </c>
      <c r="HD264" s="28" t="e">
        <f t="shared" ref="HD264" si="5333">((HC264+HE264)/7)/HA263</f>
        <v>#DIV/0!</v>
      </c>
      <c r="HE264" s="27">
        <f t="shared" ref="HE264" si="5334">SUM(HE257:HE263)</f>
        <v>0</v>
      </c>
      <c r="HF264" s="28" t="e">
        <f t="shared" ref="HF264" si="5335">(HE264/(HE264+HC264))</f>
        <v>#DIV/0!</v>
      </c>
      <c r="HG264" s="27"/>
      <c r="HH264" s="27"/>
      <c r="HI264" s="29" t="e">
        <f t="shared" ref="HI264:HJ264" si="5336">HI262/HI261*100-100</f>
        <v>#DIV/0!</v>
      </c>
      <c r="HJ264" s="72" t="e">
        <f t="shared" si="5336"/>
        <v>#DIV/0!</v>
      </c>
      <c r="HK264" s="26">
        <f t="shared" si="5209"/>
        <v>19</v>
      </c>
      <c r="HL264" s="27">
        <f t="shared" si="5209"/>
        <v>2</v>
      </c>
      <c r="HM264" s="27">
        <f t="shared" si="5209"/>
        <v>0</v>
      </c>
      <c r="HN264" s="27">
        <f t="shared" si="5209"/>
        <v>0</v>
      </c>
      <c r="HO264" s="27">
        <f t="shared" si="5210"/>
        <v>6116</v>
      </c>
      <c r="HP264" s="216">
        <f>+((HO264)/HM263)/7</f>
        <v>0.28702834616106626</v>
      </c>
      <c r="HQ264" s="62">
        <f t="shared" si="5212"/>
        <v>586</v>
      </c>
      <c r="HR264" s="52">
        <f t="shared" si="5233"/>
        <v>9.5814257684761275E-2</v>
      </c>
      <c r="HS264" s="53">
        <f t="shared" ref="HS264" si="5337">SUM(HS257:HS263)/7</f>
        <v>72.628571428571419</v>
      </c>
      <c r="HT264" s="54">
        <f t="shared" ref="HT264" si="5338">SUM(HT257:HT263)</f>
        <v>5259</v>
      </c>
      <c r="HU264" s="53">
        <f t="shared" ref="HU264" si="5339">AVERAGE(HU257:HU263)</f>
        <v>86.001056623585882</v>
      </c>
      <c r="HV264" s="63" t="e">
        <f>HV262/HV261*100-100</f>
        <v>#DIV/0!</v>
      </c>
      <c r="HW264" s="72">
        <f>HW262/HW261*100-100</f>
        <v>5.0887432043492282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5340">HK264/HM254</f>
        <v>6.2030688867123736E-3</v>
      </c>
      <c r="HL265" s="68">
        <f t="shared" si="5340"/>
        <v>8.5106382978723406E-3</v>
      </c>
      <c r="HM265" s="45"/>
      <c r="HN265" s="45"/>
      <c r="HO265" s="45"/>
      <c r="HP265" s="218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225">
        <v>54</v>
      </c>
      <c r="B266" s="73">
        <f t="shared" ref="B266" si="5341">B263+1</f>
        <v>44631</v>
      </c>
      <c r="C266" s="33"/>
      <c r="D266" s="34">
        <v>1</v>
      </c>
      <c r="E266" s="34">
        <f>E263-C266</f>
        <v>746</v>
      </c>
      <c r="F266" s="34">
        <f>F263-D266</f>
        <v>56</v>
      </c>
      <c r="G266" s="34">
        <v>187</v>
      </c>
      <c r="H266" s="35">
        <f t="shared" ref="H266:H272" si="5342">((G266+I266)/E266)</f>
        <v>0.27211796246648795</v>
      </c>
      <c r="I266" s="34">
        <v>16</v>
      </c>
      <c r="J266" s="35">
        <f>I266/(G266+I266)</f>
        <v>7.8817733990147784E-2</v>
      </c>
      <c r="K266" s="36"/>
      <c r="L266" s="34"/>
      <c r="M266" s="34"/>
      <c r="N266" s="37"/>
      <c r="O266" s="33"/>
      <c r="P266" s="34"/>
      <c r="Q266" s="34">
        <f t="shared" ref="Q266:R266" si="5343">Q263-O266</f>
        <v>757</v>
      </c>
      <c r="R266" s="34">
        <f t="shared" si="5343"/>
        <v>58</v>
      </c>
      <c r="S266" s="34">
        <v>174</v>
      </c>
      <c r="T266" s="35">
        <f t="shared" ref="T266:T272" si="5344">((S266+U266)/Q266)</f>
        <v>0.2628797886393659</v>
      </c>
      <c r="U266" s="34">
        <v>25</v>
      </c>
      <c r="V266" s="35">
        <f t="shared" ref="V266:V272" si="5345">U266/(S266+U266)</f>
        <v>0.12562814070351758</v>
      </c>
      <c r="W266" s="36"/>
      <c r="X266" s="34"/>
      <c r="Y266" s="34"/>
      <c r="Z266" s="37"/>
      <c r="AA266" s="33">
        <v>3</v>
      </c>
      <c r="AB266" s="34"/>
      <c r="AC266" s="34">
        <f t="shared" ref="AC266:AD266" si="5346">AC263-AA266</f>
        <v>40</v>
      </c>
      <c r="AD266" s="34">
        <f t="shared" si="5346"/>
        <v>3</v>
      </c>
      <c r="AE266" s="34">
        <v>6</v>
      </c>
      <c r="AF266" s="35">
        <f t="shared" ref="AF266:AF272" si="5347">((AE266+AG266)/AC266)</f>
        <v>0.17499999999999999</v>
      </c>
      <c r="AG266" s="34">
        <v>1</v>
      </c>
      <c r="AH266" s="35">
        <f t="shared" ref="AH266:AH272" si="5348">AG266/(AE266+AG266)</f>
        <v>0.14285714285714285</v>
      </c>
      <c r="AI266" s="36"/>
      <c r="AJ266" s="34"/>
      <c r="AK266" s="34"/>
      <c r="AL266" s="37"/>
      <c r="AM266" s="33"/>
      <c r="AN266" s="34"/>
      <c r="AO266" s="34">
        <f t="shared" ref="AO266:AP266" si="5349">AO263-AM266</f>
        <v>748</v>
      </c>
      <c r="AP266" s="34">
        <f t="shared" si="5349"/>
        <v>58</v>
      </c>
      <c r="AQ266" s="34">
        <v>145</v>
      </c>
      <c r="AR266" s="35">
        <f t="shared" ref="AR266:AR272" si="5350">((AQ266+AS266)/AO266)</f>
        <v>0.22192513368983957</v>
      </c>
      <c r="AS266" s="34">
        <v>21</v>
      </c>
      <c r="AT266" s="35">
        <f t="shared" ref="AT266:AT272" si="5351">AS266/(AQ266+AS266)</f>
        <v>0.12650602409638553</v>
      </c>
      <c r="AU266" s="36"/>
      <c r="AV266" s="34"/>
      <c r="AW266" s="34"/>
      <c r="AX266" s="37"/>
      <c r="AY266" s="33"/>
      <c r="AZ266" s="34"/>
      <c r="BA266" s="34">
        <f t="shared" ref="BA266:BB266" si="5352">BA263-AY266</f>
        <v>750</v>
      </c>
      <c r="BB266" s="34">
        <f t="shared" si="5352"/>
        <v>57</v>
      </c>
      <c r="BC266" s="34">
        <v>209</v>
      </c>
      <c r="BD266" s="35">
        <f t="shared" ref="BD266:BD272" si="5353">((BC266+BE266)/BA266)</f>
        <v>0.31866666666666665</v>
      </c>
      <c r="BE266" s="34">
        <v>30</v>
      </c>
      <c r="BF266" s="35">
        <f t="shared" ref="BF266:BF272" si="5354">BE266/(BC266+BE266)</f>
        <v>0.12552301255230125</v>
      </c>
      <c r="BG266" s="36"/>
      <c r="BH266" s="34"/>
      <c r="BI266" s="34"/>
      <c r="BJ266" s="37"/>
      <c r="BK266" s="33"/>
      <c r="BL266" s="34"/>
      <c r="BM266" s="34">
        <f t="shared" ref="BM266:BN266" si="5355">BM263-BK266</f>
        <v>0</v>
      </c>
      <c r="BN266" s="34">
        <f t="shared" si="5355"/>
        <v>0</v>
      </c>
      <c r="BO266" s="34"/>
      <c r="BP266" s="35" t="e">
        <f t="shared" ref="BP266:BP272" si="5356">((BO266+BQ266)/BM266)</f>
        <v>#DIV/0!</v>
      </c>
      <c r="BQ266" s="34"/>
      <c r="BR266" s="35" t="e">
        <f t="shared" ref="BR266:BR272" si="5357">BQ266/(BO266+BQ266)</f>
        <v>#DIV/0!</v>
      </c>
      <c r="BS266" s="36"/>
      <c r="BT266" s="34"/>
      <c r="BU266" s="34"/>
      <c r="BV266" s="37"/>
      <c r="BW266" s="33"/>
      <c r="BX266" s="34"/>
      <c r="BY266" s="34">
        <f t="shared" ref="BY266:BZ266" si="5358">BY263-BW266</f>
        <v>0</v>
      </c>
      <c r="BZ266" s="34">
        <f t="shared" si="5358"/>
        <v>0</v>
      </c>
      <c r="CA266" s="34"/>
      <c r="CB266" s="35" t="e">
        <f t="shared" ref="CB266:CB272" si="5359">((CA266+CC266)/BY266)</f>
        <v>#DIV/0!</v>
      </c>
      <c r="CC266" s="34"/>
      <c r="CD266" s="35" t="e">
        <f t="shared" ref="CD266:CD272" si="5360">CC266/(CA266+CC266)</f>
        <v>#DIV/0!</v>
      </c>
      <c r="CE266" s="36"/>
      <c r="CF266" s="34"/>
      <c r="CG266" s="34"/>
      <c r="CH266" s="37"/>
      <c r="CI266" s="33"/>
      <c r="CJ266" s="34"/>
      <c r="CK266" s="34">
        <f t="shared" ref="CK266:CL266" si="5361">CK263-CI266</f>
        <v>0</v>
      </c>
      <c r="CL266" s="34">
        <f t="shared" si="5361"/>
        <v>0</v>
      </c>
      <c r="CM266" s="34"/>
      <c r="CN266" s="35" t="e">
        <f t="shared" ref="CN266:CN272" si="5362">((CM266+CO266)/CK266)</f>
        <v>#DIV/0!</v>
      </c>
      <c r="CO266" s="34"/>
      <c r="CP266" s="35" t="e">
        <f t="shared" ref="CP266:CP272" si="5363">CO266/(CM266+CO266)</f>
        <v>#DIV/0!</v>
      </c>
      <c r="CQ266" s="36"/>
      <c r="CR266" s="34"/>
      <c r="CS266" s="34"/>
      <c r="CT266" s="37"/>
      <c r="CU266" s="33"/>
      <c r="CV266" s="34"/>
      <c r="CW266" s="34">
        <f t="shared" ref="CW266:CX266" si="5364">CW263-CU266</f>
        <v>0</v>
      </c>
      <c r="CX266" s="34">
        <f t="shared" si="5364"/>
        <v>0</v>
      </c>
      <c r="CY266" s="34"/>
      <c r="CZ266" s="35" t="e">
        <f t="shared" ref="CZ266:CZ272" si="5365">((CY266+DA266)/CW266)</f>
        <v>#DIV/0!</v>
      </c>
      <c r="DA266" s="34"/>
      <c r="DB266" s="35" t="e">
        <f t="shared" ref="DB266:DB272" si="5366">DA266/(CY266+DA266)</f>
        <v>#DIV/0!</v>
      </c>
      <c r="DC266" s="36"/>
      <c r="DD266" s="34"/>
      <c r="DE266" s="34"/>
      <c r="DF266" s="37"/>
      <c r="DG266" s="33"/>
      <c r="DH266" s="34"/>
      <c r="DI266" s="34">
        <f t="shared" ref="DI266:DJ266" si="5367">DI263-DG266</f>
        <v>0</v>
      </c>
      <c r="DJ266" s="34">
        <f t="shared" si="5367"/>
        <v>0</v>
      </c>
      <c r="DK266" s="34"/>
      <c r="DL266" s="35" t="e">
        <f t="shared" ref="DL266:DL272" si="5368">((DK266+DM266)/DI266)</f>
        <v>#DIV/0!</v>
      </c>
      <c r="DM266" s="34"/>
      <c r="DN266" s="35" t="e">
        <f t="shared" ref="DN266:DN272" si="5369">DM266/(DK266+DM266)</f>
        <v>#DIV/0!</v>
      </c>
      <c r="DO266" s="36"/>
      <c r="DP266" s="34"/>
      <c r="DQ266" s="34"/>
      <c r="DR266" s="37"/>
      <c r="DS266" s="33"/>
      <c r="DT266" s="34"/>
      <c r="DU266" s="34">
        <f t="shared" ref="DU266:DV266" si="5370">DU263-DS266</f>
        <v>0</v>
      </c>
      <c r="DV266" s="34">
        <f t="shared" si="5370"/>
        <v>0</v>
      </c>
      <c r="DW266" s="34"/>
      <c r="DX266" s="35" t="e">
        <f t="shared" ref="DX266:DX272" si="5371">((DW266+DY266)/DU266)</f>
        <v>#DIV/0!</v>
      </c>
      <c r="DY266" s="34"/>
      <c r="DZ266" s="35" t="e">
        <f t="shared" ref="DZ266:DZ272" si="5372">DY266/(DW266+DY266)</f>
        <v>#DIV/0!</v>
      </c>
      <c r="EA266" s="36"/>
      <c r="EB266" s="34"/>
      <c r="EC266" s="34"/>
      <c r="ED266" s="37"/>
      <c r="EE266" s="33"/>
      <c r="EF266" s="34"/>
      <c r="EG266" s="34">
        <f t="shared" ref="EG266:EH266" si="5373">EG263-EE266</f>
        <v>0</v>
      </c>
      <c r="EH266" s="34">
        <f t="shared" si="5373"/>
        <v>0</v>
      </c>
      <c r="EI266" s="34"/>
      <c r="EJ266" s="35" t="e">
        <f t="shared" ref="EJ266:EJ272" si="5374">((EI266+EK266)/EG266)</f>
        <v>#DIV/0!</v>
      </c>
      <c r="EK266" s="34"/>
      <c r="EL266" s="35" t="e">
        <f t="shared" ref="EL266:EL272" si="5375">EK266/(EI266+EK266)</f>
        <v>#DIV/0!</v>
      </c>
      <c r="EM266" s="36"/>
      <c r="EN266" s="34"/>
      <c r="EO266" s="34"/>
      <c r="EP266" s="37"/>
      <c r="EQ266" s="33"/>
      <c r="ER266" s="34"/>
      <c r="ES266" s="34">
        <f t="shared" ref="ES266:ET266" si="5376">ES263-EQ266</f>
        <v>0</v>
      </c>
      <c r="ET266" s="34">
        <f t="shared" si="5376"/>
        <v>0</v>
      </c>
      <c r="EU266" s="34"/>
      <c r="EV266" s="35" t="e">
        <f t="shared" ref="EV266:EV272" si="5377">((EU266+EW266)/ES266)</f>
        <v>#DIV/0!</v>
      </c>
      <c r="EW266" s="34"/>
      <c r="EX266" s="35" t="e">
        <f t="shared" ref="EX266:EX272" si="5378">EW266/(EU266+EW266)</f>
        <v>#DIV/0!</v>
      </c>
      <c r="EY266" s="36"/>
      <c r="EZ266" s="34"/>
      <c r="FA266" s="34"/>
      <c r="FB266" s="37"/>
      <c r="FC266" s="33"/>
      <c r="FD266" s="34"/>
      <c r="FE266" s="34">
        <f t="shared" ref="FE266:FF266" si="5379">FE263-FC266</f>
        <v>0</v>
      </c>
      <c r="FF266" s="34">
        <f t="shared" si="5379"/>
        <v>0</v>
      </c>
      <c r="FG266" s="34"/>
      <c r="FH266" s="35" t="e">
        <f t="shared" ref="FH266:FH272" si="5380">((FG266+FI266)/FE266)</f>
        <v>#DIV/0!</v>
      </c>
      <c r="FI266" s="34"/>
      <c r="FJ266" s="35" t="e">
        <f t="shared" ref="FJ266:FJ272" si="5381">FI266/(FG266+FI266)</f>
        <v>#DIV/0!</v>
      </c>
      <c r="FK266" s="36"/>
      <c r="FL266" s="34"/>
      <c r="FM266" s="34"/>
      <c r="FN266" s="37"/>
      <c r="FO266" s="33"/>
      <c r="FP266" s="34"/>
      <c r="FQ266" s="34">
        <f t="shared" ref="FQ266:FR266" si="5382">FQ263-FO266</f>
        <v>0</v>
      </c>
      <c r="FR266" s="34">
        <f t="shared" si="5382"/>
        <v>0</v>
      </c>
      <c r="FS266" s="34"/>
      <c r="FT266" s="35" t="e">
        <f t="shared" ref="FT266:FT272" si="5383">((FS266+FU266)/FQ266)</f>
        <v>#DIV/0!</v>
      </c>
      <c r="FU266" s="34"/>
      <c r="FV266" s="35" t="e">
        <f t="shared" ref="FV266:FV272" si="5384">FU266/(FS266+FU266)</f>
        <v>#DIV/0!</v>
      </c>
      <c r="FW266" s="36"/>
      <c r="FX266" s="34"/>
      <c r="FY266" s="34"/>
      <c r="FZ266" s="37"/>
      <c r="GA266" s="33"/>
      <c r="GB266" s="34"/>
      <c r="GC266" s="34">
        <f t="shared" ref="GC266:GD266" si="5385">GC263-GA266</f>
        <v>0</v>
      </c>
      <c r="GD266" s="34">
        <f t="shared" si="5385"/>
        <v>0</v>
      </c>
      <c r="GE266" s="34"/>
      <c r="GF266" s="35" t="e">
        <f t="shared" ref="GF266:GF272" si="5386">((GE266+GG266)/GC266)</f>
        <v>#DIV/0!</v>
      </c>
      <c r="GG266" s="34"/>
      <c r="GH266" s="35" t="e">
        <f t="shared" ref="GH266:GH272" si="5387">GG266/(GE266+GG266)</f>
        <v>#DIV/0!</v>
      </c>
      <c r="GI266" s="36"/>
      <c r="GJ266" s="34"/>
      <c r="GK266" s="34"/>
      <c r="GL266" s="37"/>
      <c r="GM266" s="33"/>
      <c r="GN266" s="34"/>
      <c r="GO266" s="34">
        <f t="shared" ref="GO266:GP266" si="5388">GO263-GM266</f>
        <v>0</v>
      </c>
      <c r="GP266" s="34">
        <f t="shared" si="5388"/>
        <v>0</v>
      </c>
      <c r="GQ266" s="34"/>
      <c r="GR266" s="35" t="e">
        <f t="shared" ref="GR266:GR272" si="5389">((GQ266+GS266)/GO266)</f>
        <v>#DIV/0!</v>
      </c>
      <c r="GS266" s="34"/>
      <c r="GT266" s="35" t="e">
        <f t="shared" ref="GT266:GT272" si="5390">GS266/(GQ266+GS266)</f>
        <v>#DIV/0!</v>
      </c>
      <c r="GU266" s="36"/>
      <c r="GV266" s="34"/>
      <c r="GW266" s="34"/>
      <c r="GX266" s="37"/>
      <c r="GY266" s="33"/>
      <c r="GZ266" s="34"/>
      <c r="HA266" s="34">
        <f t="shared" ref="HA266:HB266" si="5391">HA263-GY266</f>
        <v>0</v>
      </c>
      <c r="HB266" s="34">
        <f t="shared" si="5391"/>
        <v>0</v>
      </c>
      <c r="HC266" s="34"/>
      <c r="HD266" s="35" t="e">
        <f t="shared" ref="HD266:HD272" si="5392">((HC266+HE266)/HA266)</f>
        <v>#DIV/0!</v>
      </c>
      <c r="HE266" s="34"/>
      <c r="HF266" s="35" t="e">
        <f t="shared" ref="HF266:HF272" si="5393">HE266/(HC266+HE266)</f>
        <v>#DIV/0!</v>
      </c>
      <c r="HG266" s="36"/>
      <c r="HH266" s="34"/>
      <c r="HI266" s="34"/>
      <c r="HJ266" s="37"/>
      <c r="HK266" s="33">
        <f t="shared" ref="HK266:HN273" si="5394">+C266+O266+AA266+AM266+AY266+BK266+BW266+CI266+CU266+DG266+DS266+EE266+EQ266+FC266+FO266+GA266+GM266+GY266</f>
        <v>3</v>
      </c>
      <c r="HL266" s="34">
        <f t="shared" si="5394"/>
        <v>1</v>
      </c>
      <c r="HM266" s="34">
        <f t="shared" si="5394"/>
        <v>3041</v>
      </c>
      <c r="HN266" s="34">
        <f t="shared" si="5394"/>
        <v>232</v>
      </c>
      <c r="HO266" s="34">
        <f t="shared" ref="HO266:HO273" si="5395">+G266+S266+AE266+AQ266+BC266+BO266+CA266+CM266+CY266+DK266+DW266+EI266+EU266+FG266+FS266+GE266+GQ266+HC266+I266+U266+AG266+AS266+BE266+BQ266+CC266+CO266+DA266+DM266+DY266+EK266+EW266+FI266+FU266+GG266+GS266+HE266</f>
        <v>814</v>
      </c>
      <c r="HP266" s="214">
        <f t="shared" ref="HP266:HP267" si="5396">+(HO266)/HM266</f>
        <v>0.26767510687273921</v>
      </c>
      <c r="HQ266" s="48">
        <f t="shared" ref="HQ266:HQ273" si="5397">+I266+U266+AG266+AS266+BE266+BQ266+CC266+CO266+DA266+DM266+DY266+EK266+EW266+FI266+FU266+GG266+GS266+HE266</f>
        <v>93</v>
      </c>
      <c r="HR266" s="35">
        <f>+(HQ266/(HO266))</f>
        <v>0.11425061425061425</v>
      </c>
      <c r="HS266" s="49">
        <v>72.8</v>
      </c>
      <c r="HT266" s="50">
        <v>682</v>
      </c>
      <c r="HU266" s="49">
        <f t="shared" ref="HU266:HU272" si="5398">+HT266/HO266*100</f>
        <v>83.78378378378379</v>
      </c>
      <c r="HV266" s="48"/>
      <c r="HW266" s="37"/>
    </row>
    <row r="267" spans="1:231" ht="18.75" x14ac:dyDescent="0.25">
      <c r="A267" s="226"/>
      <c r="B267" s="41">
        <f t="shared" si="5049"/>
        <v>44632</v>
      </c>
      <c r="C267" s="10"/>
      <c r="D267" s="11"/>
      <c r="E267" s="74">
        <f t="shared" ref="E267:F271" si="5399">E266-C267</f>
        <v>746</v>
      </c>
      <c r="F267" s="74">
        <f t="shared" si="5399"/>
        <v>56</v>
      </c>
      <c r="G267" s="11">
        <v>209</v>
      </c>
      <c r="H267" s="12">
        <f t="shared" si="5342"/>
        <v>0.30965147453083108</v>
      </c>
      <c r="I267" s="11">
        <v>22</v>
      </c>
      <c r="J267" s="12">
        <f t="shared" ref="J267:J272" si="5400">I267/(G267+I267)</f>
        <v>9.5238095238095233E-2</v>
      </c>
      <c r="K267" s="13"/>
      <c r="L267" s="11"/>
      <c r="M267" s="11"/>
      <c r="N267" s="14"/>
      <c r="O267" s="10"/>
      <c r="P267" s="11"/>
      <c r="Q267" s="74">
        <f t="shared" ref="Q267:R272" si="5401">Q266-O267</f>
        <v>757</v>
      </c>
      <c r="R267" s="74">
        <f t="shared" si="5401"/>
        <v>58</v>
      </c>
      <c r="S267" s="11">
        <v>205</v>
      </c>
      <c r="T267" s="12">
        <f t="shared" si="5344"/>
        <v>0.3038309114927345</v>
      </c>
      <c r="U267" s="11">
        <v>25</v>
      </c>
      <c r="V267" s="12">
        <f t="shared" si="5345"/>
        <v>0.10869565217391304</v>
      </c>
      <c r="W267" s="13"/>
      <c r="X267" s="11"/>
      <c r="Y267" s="11"/>
      <c r="Z267" s="14"/>
      <c r="AA267" s="10"/>
      <c r="AB267" s="11"/>
      <c r="AC267" s="74">
        <f t="shared" ref="AC267:AD272" si="5402">AC266-AA267</f>
        <v>40</v>
      </c>
      <c r="AD267" s="74">
        <f t="shared" si="5402"/>
        <v>3</v>
      </c>
      <c r="AE267" s="11">
        <v>9</v>
      </c>
      <c r="AF267" s="12">
        <f t="shared" si="5347"/>
        <v>0.22500000000000001</v>
      </c>
      <c r="AG267" s="11">
        <v>0</v>
      </c>
      <c r="AH267" s="12">
        <f t="shared" si="5348"/>
        <v>0</v>
      </c>
      <c r="AI267" s="13"/>
      <c r="AJ267" s="11"/>
      <c r="AK267" s="11"/>
      <c r="AL267" s="14"/>
      <c r="AM267" s="10"/>
      <c r="AN267" s="11"/>
      <c r="AO267" s="74">
        <f t="shared" ref="AO267:AP272" si="5403">AO266-AM267</f>
        <v>748</v>
      </c>
      <c r="AP267" s="74">
        <f t="shared" si="5403"/>
        <v>58</v>
      </c>
      <c r="AQ267" s="11">
        <v>192</v>
      </c>
      <c r="AR267" s="12">
        <f t="shared" si="5350"/>
        <v>0.29411764705882354</v>
      </c>
      <c r="AS267" s="11">
        <v>28</v>
      </c>
      <c r="AT267" s="12">
        <f t="shared" si="5351"/>
        <v>0.12727272727272726</v>
      </c>
      <c r="AU267" s="13"/>
      <c r="AV267" s="11"/>
      <c r="AW267" s="11"/>
      <c r="AX267" s="14"/>
      <c r="AY267" s="10"/>
      <c r="AZ267" s="11"/>
      <c r="BA267" s="74">
        <f t="shared" ref="BA267:BB272" si="5404">BA266-AY267</f>
        <v>750</v>
      </c>
      <c r="BB267" s="74">
        <f t="shared" si="5404"/>
        <v>57</v>
      </c>
      <c r="BC267" s="11">
        <v>176</v>
      </c>
      <c r="BD267" s="12">
        <f t="shared" si="5353"/>
        <v>0.27466666666666667</v>
      </c>
      <c r="BE267" s="11">
        <v>30</v>
      </c>
      <c r="BF267" s="12">
        <f t="shared" si="5354"/>
        <v>0.14563106796116504</v>
      </c>
      <c r="BG267" s="13"/>
      <c r="BH267" s="11"/>
      <c r="BI267" s="11"/>
      <c r="BJ267" s="14"/>
      <c r="BK267" s="10"/>
      <c r="BL267" s="11"/>
      <c r="BM267" s="74">
        <f t="shared" ref="BM267:BN272" si="5405">BM266-BK267</f>
        <v>0</v>
      </c>
      <c r="BN267" s="74">
        <f t="shared" si="5405"/>
        <v>0</v>
      </c>
      <c r="BO267" s="11"/>
      <c r="BP267" s="12" t="e">
        <f t="shared" si="5356"/>
        <v>#DIV/0!</v>
      </c>
      <c r="BQ267" s="11"/>
      <c r="BR267" s="12" t="e">
        <f t="shared" si="5357"/>
        <v>#DIV/0!</v>
      </c>
      <c r="BS267" s="13"/>
      <c r="BT267" s="11"/>
      <c r="BU267" s="11"/>
      <c r="BV267" s="14"/>
      <c r="BW267" s="10"/>
      <c r="BX267" s="11"/>
      <c r="BY267" s="74">
        <f t="shared" ref="BY267:BZ272" si="5406">BY266-BW267</f>
        <v>0</v>
      </c>
      <c r="BZ267" s="74">
        <f t="shared" si="5406"/>
        <v>0</v>
      </c>
      <c r="CA267" s="11"/>
      <c r="CB267" s="12" t="e">
        <f t="shared" si="5359"/>
        <v>#DIV/0!</v>
      </c>
      <c r="CC267" s="11"/>
      <c r="CD267" s="12" t="e">
        <f t="shared" si="5360"/>
        <v>#DIV/0!</v>
      </c>
      <c r="CE267" s="13"/>
      <c r="CF267" s="11"/>
      <c r="CG267" s="11"/>
      <c r="CH267" s="14"/>
      <c r="CI267" s="10"/>
      <c r="CJ267" s="11"/>
      <c r="CK267" s="74">
        <f t="shared" ref="CK267:CL272" si="5407">CK266-CI267</f>
        <v>0</v>
      </c>
      <c r="CL267" s="74">
        <f t="shared" si="5407"/>
        <v>0</v>
      </c>
      <c r="CM267" s="11"/>
      <c r="CN267" s="12" t="e">
        <f t="shared" si="5362"/>
        <v>#DIV/0!</v>
      </c>
      <c r="CO267" s="11"/>
      <c r="CP267" s="12" t="e">
        <f t="shared" si="5363"/>
        <v>#DIV/0!</v>
      </c>
      <c r="CQ267" s="13"/>
      <c r="CR267" s="11"/>
      <c r="CS267" s="11"/>
      <c r="CT267" s="14"/>
      <c r="CU267" s="10"/>
      <c r="CV267" s="11"/>
      <c r="CW267" s="74">
        <f t="shared" ref="CW267:CX272" si="5408">CW266-CU267</f>
        <v>0</v>
      </c>
      <c r="CX267" s="74">
        <f t="shared" si="5408"/>
        <v>0</v>
      </c>
      <c r="CY267" s="11"/>
      <c r="CZ267" s="12" t="e">
        <f t="shared" si="5365"/>
        <v>#DIV/0!</v>
      </c>
      <c r="DA267" s="11"/>
      <c r="DB267" s="12" t="e">
        <f t="shared" si="5366"/>
        <v>#DIV/0!</v>
      </c>
      <c r="DC267" s="13"/>
      <c r="DD267" s="11"/>
      <c r="DE267" s="11"/>
      <c r="DF267" s="14"/>
      <c r="DG267" s="10"/>
      <c r="DH267" s="11"/>
      <c r="DI267" s="74">
        <f t="shared" ref="DI267:DJ272" si="5409">DI266-DG267</f>
        <v>0</v>
      </c>
      <c r="DJ267" s="74">
        <f t="shared" si="5409"/>
        <v>0</v>
      </c>
      <c r="DK267" s="11"/>
      <c r="DL267" s="12" t="e">
        <f t="shared" si="5368"/>
        <v>#DIV/0!</v>
      </c>
      <c r="DM267" s="11"/>
      <c r="DN267" s="12" t="e">
        <f t="shared" si="5369"/>
        <v>#DIV/0!</v>
      </c>
      <c r="DO267" s="13"/>
      <c r="DP267" s="11"/>
      <c r="DQ267" s="11"/>
      <c r="DR267" s="14"/>
      <c r="DS267" s="10"/>
      <c r="DT267" s="11"/>
      <c r="DU267" s="74">
        <f t="shared" ref="DU267:DV272" si="5410">DU266-DS267</f>
        <v>0</v>
      </c>
      <c r="DV267" s="74">
        <f t="shared" si="5410"/>
        <v>0</v>
      </c>
      <c r="DW267" s="11"/>
      <c r="DX267" s="12" t="e">
        <f t="shared" si="5371"/>
        <v>#DIV/0!</v>
      </c>
      <c r="DY267" s="11"/>
      <c r="DZ267" s="12" t="e">
        <f t="shared" si="5372"/>
        <v>#DIV/0!</v>
      </c>
      <c r="EA267" s="13"/>
      <c r="EB267" s="11"/>
      <c r="EC267" s="11"/>
      <c r="ED267" s="14"/>
      <c r="EE267" s="10"/>
      <c r="EF267" s="11"/>
      <c r="EG267" s="74">
        <f t="shared" ref="EG267:EH272" si="5411">EG266-EE267</f>
        <v>0</v>
      </c>
      <c r="EH267" s="74">
        <f t="shared" si="5411"/>
        <v>0</v>
      </c>
      <c r="EI267" s="11"/>
      <c r="EJ267" s="12" t="e">
        <f t="shared" si="5374"/>
        <v>#DIV/0!</v>
      </c>
      <c r="EK267" s="11"/>
      <c r="EL267" s="12" t="e">
        <f t="shared" si="5375"/>
        <v>#DIV/0!</v>
      </c>
      <c r="EM267" s="13"/>
      <c r="EN267" s="11"/>
      <c r="EO267" s="11"/>
      <c r="EP267" s="14"/>
      <c r="EQ267" s="10"/>
      <c r="ER267" s="11"/>
      <c r="ES267" s="74">
        <f t="shared" ref="ES267:ET272" si="5412">ES266-EQ267</f>
        <v>0</v>
      </c>
      <c r="ET267" s="74">
        <f t="shared" si="5412"/>
        <v>0</v>
      </c>
      <c r="EU267" s="11"/>
      <c r="EV267" s="12" t="e">
        <f t="shared" si="5377"/>
        <v>#DIV/0!</v>
      </c>
      <c r="EW267" s="11"/>
      <c r="EX267" s="12" t="e">
        <f t="shared" si="5378"/>
        <v>#DIV/0!</v>
      </c>
      <c r="EY267" s="13"/>
      <c r="EZ267" s="11"/>
      <c r="FA267" s="11"/>
      <c r="FB267" s="14"/>
      <c r="FC267" s="10"/>
      <c r="FD267" s="11"/>
      <c r="FE267" s="74">
        <f t="shared" ref="FE267:FF272" si="5413">FE266-FC267</f>
        <v>0</v>
      </c>
      <c r="FF267" s="74">
        <f t="shared" si="5413"/>
        <v>0</v>
      </c>
      <c r="FG267" s="11"/>
      <c r="FH267" s="12" t="e">
        <f t="shared" si="5380"/>
        <v>#DIV/0!</v>
      </c>
      <c r="FI267" s="11"/>
      <c r="FJ267" s="12" t="e">
        <f t="shared" si="5381"/>
        <v>#DIV/0!</v>
      </c>
      <c r="FK267" s="13"/>
      <c r="FL267" s="11"/>
      <c r="FM267" s="11"/>
      <c r="FN267" s="14"/>
      <c r="FO267" s="10"/>
      <c r="FP267" s="11"/>
      <c r="FQ267" s="74">
        <f t="shared" ref="FQ267:FR272" si="5414">FQ266-FO267</f>
        <v>0</v>
      </c>
      <c r="FR267" s="74">
        <f t="shared" si="5414"/>
        <v>0</v>
      </c>
      <c r="FS267" s="11"/>
      <c r="FT267" s="12" t="e">
        <f t="shared" si="5383"/>
        <v>#DIV/0!</v>
      </c>
      <c r="FU267" s="11"/>
      <c r="FV267" s="12" t="e">
        <f t="shared" si="5384"/>
        <v>#DIV/0!</v>
      </c>
      <c r="FW267" s="13"/>
      <c r="FX267" s="11"/>
      <c r="FY267" s="11"/>
      <c r="FZ267" s="14"/>
      <c r="GA267" s="10"/>
      <c r="GB267" s="11"/>
      <c r="GC267" s="74">
        <f t="shared" ref="GC267:GD272" si="5415">GC266-GA267</f>
        <v>0</v>
      </c>
      <c r="GD267" s="74">
        <f t="shared" si="5415"/>
        <v>0</v>
      </c>
      <c r="GE267" s="11"/>
      <c r="GF267" s="12" t="e">
        <f t="shared" si="5386"/>
        <v>#DIV/0!</v>
      </c>
      <c r="GG267" s="11"/>
      <c r="GH267" s="12" t="e">
        <f t="shared" si="5387"/>
        <v>#DIV/0!</v>
      </c>
      <c r="GI267" s="13"/>
      <c r="GJ267" s="11"/>
      <c r="GK267" s="11"/>
      <c r="GL267" s="14"/>
      <c r="GM267" s="10"/>
      <c r="GN267" s="11"/>
      <c r="GO267" s="74">
        <f t="shared" ref="GO267:GP272" si="5416">GO266-GM267</f>
        <v>0</v>
      </c>
      <c r="GP267" s="74">
        <f t="shared" si="5416"/>
        <v>0</v>
      </c>
      <c r="GQ267" s="11"/>
      <c r="GR267" s="12" t="e">
        <f t="shared" si="5389"/>
        <v>#DIV/0!</v>
      </c>
      <c r="GS267" s="11"/>
      <c r="GT267" s="12" t="e">
        <f t="shared" si="5390"/>
        <v>#DIV/0!</v>
      </c>
      <c r="GU267" s="13"/>
      <c r="GV267" s="11"/>
      <c r="GW267" s="11"/>
      <c r="GX267" s="14"/>
      <c r="GY267" s="10"/>
      <c r="GZ267" s="11"/>
      <c r="HA267" s="74">
        <f t="shared" ref="HA267:HB272" si="5417">HA266-GY267</f>
        <v>0</v>
      </c>
      <c r="HB267" s="74">
        <f t="shared" si="5417"/>
        <v>0</v>
      </c>
      <c r="HC267" s="11"/>
      <c r="HD267" s="12" t="e">
        <f t="shared" si="5392"/>
        <v>#DIV/0!</v>
      </c>
      <c r="HE267" s="11"/>
      <c r="HF267" s="12" t="e">
        <f t="shared" si="5393"/>
        <v>#DIV/0!</v>
      </c>
      <c r="HG267" s="13"/>
      <c r="HH267" s="11"/>
      <c r="HI267" s="11"/>
      <c r="HJ267" s="14"/>
      <c r="HK267" s="10">
        <f t="shared" si="5394"/>
        <v>0</v>
      </c>
      <c r="HL267" s="11">
        <f t="shared" si="5394"/>
        <v>0</v>
      </c>
      <c r="HM267" s="11">
        <f t="shared" si="5394"/>
        <v>3041</v>
      </c>
      <c r="HN267" s="11">
        <f t="shared" si="5394"/>
        <v>232</v>
      </c>
      <c r="HO267" s="11">
        <f t="shared" si="5395"/>
        <v>896</v>
      </c>
      <c r="HP267" s="215">
        <f t="shared" si="5396"/>
        <v>0.29463992107859255</v>
      </c>
      <c r="HQ267" s="15">
        <f t="shared" si="5397"/>
        <v>105</v>
      </c>
      <c r="HR267" s="12">
        <f t="shared" ref="HR267:HR273" si="5418">+(HQ267/(HO267))</f>
        <v>0.1171875</v>
      </c>
      <c r="HS267" s="16">
        <v>72.7</v>
      </c>
      <c r="HT267" s="17">
        <v>743</v>
      </c>
      <c r="HU267" s="16">
        <f t="shared" si="5398"/>
        <v>82.924107142857139</v>
      </c>
      <c r="HV267" s="15"/>
      <c r="HW267" s="14"/>
    </row>
    <row r="268" spans="1:231" ht="18.75" x14ac:dyDescent="0.25">
      <c r="A268" s="226"/>
      <c r="B268" s="41">
        <f t="shared" si="5049"/>
        <v>44633</v>
      </c>
      <c r="C268" s="10"/>
      <c r="D268" s="11"/>
      <c r="E268" s="74">
        <f t="shared" si="5399"/>
        <v>746</v>
      </c>
      <c r="F268" s="74">
        <f t="shared" si="5399"/>
        <v>56</v>
      </c>
      <c r="G268" s="11">
        <v>209</v>
      </c>
      <c r="H268" s="12">
        <f t="shared" si="5342"/>
        <v>0.306970509383378</v>
      </c>
      <c r="I268" s="11">
        <v>20</v>
      </c>
      <c r="J268" s="12">
        <f t="shared" si="5400"/>
        <v>8.7336244541484712E-2</v>
      </c>
      <c r="K268" s="13"/>
      <c r="L268" s="11"/>
      <c r="M268" s="11"/>
      <c r="N268" s="14"/>
      <c r="O268" s="10"/>
      <c r="P268" s="11"/>
      <c r="Q268" s="74">
        <f t="shared" si="5401"/>
        <v>757</v>
      </c>
      <c r="R268" s="74">
        <f t="shared" si="5401"/>
        <v>58</v>
      </c>
      <c r="S268" s="11">
        <v>206</v>
      </c>
      <c r="T268" s="12">
        <f t="shared" si="5344"/>
        <v>0.3038309114927345</v>
      </c>
      <c r="U268" s="11">
        <v>24</v>
      </c>
      <c r="V268" s="12">
        <f t="shared" si="5345"/>
        <v>0.10434782608695652</v>
      </c>
      <c r="W268" s="13"/>
      <c r="X268" s="11"/>
      <c r="Y268" s="11"/>
      <c r="Z268" s="14"/>
      <c r="AA268" s="10"/>
      <c r="AB268" s="11"/>
      <c r="AC268" s="74">
        <f t="shared" si="5402"/>
        <v>40</v>
      </c>
      <c r="AD268" s="74">
        <f t="shared" si="5402"/>
        <v>3</v>
      </c>
      <c r="AE268" s="11">
        <v>13</v>
      </c>
      <c r="AF268" s="12">
        <f t="shared" si="5347"/>
        <v>0.35</v>
      </c>
      <c r="AG268" s="11">
        <v>1</v>
      </c>
      <c r="AH268" s="12">
        <f t="shared" si="5348"/>
        <v>7.1428571428571425E-2</v>
      </c>
      <c r="AI268" s="13"/>
      <c r="AJ268" s="11"/>
      <c r="AK268" s="11"/>
      <c r="AL268" s="14"/>
      <c r="AM268" s="10"/>
      <c r="AN268" s="11"/>
      <c r="AO268" s="74">
        <f t="shared" si="5403"/>
        <v>748</v>
      </c>
      <c r="AP268" s="74">
        <f t="shared" si="5403"/>
        <v>58</v>
      </c>
      <c r="AQ268" s="11">
        <v>136</v>
      </c>
      <c r="AR268" s="12">
        <f t="shared" si="5350"/>
        <v>0.21524064171122995</v>
      </c>
      <c r="AS268" s="11">
        <v>25</v>
      </c>
      <c r="AT268" s="12">
        <f t="shared" si="5351"/>
        <v>0.15527950310559005</v>
      </c>
      <c r="AU268" s="13"/>
      <c r="AV268" s="11"/>
      <c r="AW268" s="11"/>
      <c r="AX268" s="14"/>
      <c r="AY268" s="10"/>
      <c r="AZ268" s="11"/>
      <c r="BA268" s="74">
        <f t="shared" si="5404"/>
        <v>750</v>
      </c>
      <c r="BB268" s="74">
        <f t="shared" si="5404"/>
        <v>57</v>
      </c>
      <c r="BC268" s="11">
        <v>187</v>
      </c>
      <c r="BD268" s="12">
        <f t="shared" si="5353"/>
        <v>0.28266666666666668</v>
      </c>
      <c r="BE268" s="11">
        <v>25</v>
      </c>
      <c r="BF268" s="12">
        <f t="shared" si="5354"/>
        <v>0.11792452830188679</v>
      </c>
      <c r="BG268" s="13"/>
      <c r="BH268" s="11"/>
      <c r="BI268" s="11"/>
      <c r="BJ268" s="14"/>
      <c r="BK268" s="10"/>
      <c r="BL268" s="11"/>
      <c r="BM268" s="74">
        <f t="shared" si="5405"/>
        <v>0</v>
      </c>
      <c r="BN268" s="74">
        <f t="shared" si="5405"/>
        <v>0</v>
      </c>
      <c r="BO268" s="11"/>
      <c r="BP268" s="12" t="e">
        <f t="shared" si="5356"/>
        <v>#DIV/0!</v>
      </c>
      <c r="BQ268" s="11"/>
      <c r="BR268" s="12" t="e">
        <f t="shared" si="5357"/>
        <v>#DIV/0!</v>
      </c>
      <c r="BS268" s="13"/>
      <c r="BT268" s="11"/>
      <c r="BU268" s="11"/>
      <c r="BV268" s="14"/>
      <c r="BW268" s="10"/>
      <c r="BX268" s="11"/>
      <c r="BY268" s="74">
        <f t="shared" si="5406"/>
        <v>0</v>
      </c>
      <c r="BZ268" s="74">
        <f t="shared" si="5406"/>
        <v>0</v>
      </c>
      <c r="CA268" s="11"/>
      <c r="CB268" s="12" t="e">
        <f t="shared" si="5359"/>
        <v>#DIV/0!</v>
      </c>
      <c r="CC268" s="11"/>
      <c r="CD268" s="12" t="e">
        <f t="shared" si="5360"/>
        <v>#DIV/0!</v>
      </c>
      <c r="CE268" s="13"/>
      <c r="CF268" s="11"/>
      <c r="CG268" s="11"/>
      <c r="CH268" s="14"/>
      <c r="CI268" s="10"/>
      <c r="CJ268" s="11"/>
      <c r="CK268" s="74">
        <f t="shared" si="5407"/>
        <v>0</v>
      </c>
      <c r="CL268" s="74">
        <f t="shared" si="5407"/>
        <v>0</v>
      </c>
      <c r="CM268" s="11"/>
      <c r="CN268" s="12" t="e">
        <f t="shared" si="5362"/>
        <v>#DIV/0!</v>
      </c>
      <c r="CO268" s="11"/>
      <c r="CP268" s="12" t="e">
        <f t="shared" si="5363"/>
        <v>#DIV/0!</v>
      </c>
      <c r="CQ268" s="13"/>
      <c r="CR268" s="11"/>
      <c r="CS268" s="11"/>
      <c r="CT268" s="14"/>
      <c r="CU268" s="10"/>
      <c r="CV268" s="11"/>
      <c r="CW268" s="74">
        <f t="shared" si="5408"/>
        <v>0</v>
      </c>
      <c r="CX268" s="74">
        <f t="shared" si="5408"/>
        <v>0</v>
      </c>
      <c r="CY268" s="11"/>
      <c r="CZ268" s="12" t="e">
        <f t="shared" si="5365"/>
        <v>#DIV/0!</v>
      </c>
      <c r="DA268" s="11"/>
      <c r="DB268" s="12" t="e">
        <f t="shared" si="5366"/>
        <v>#DIV/0!</v>
      </c>
      <c r="DC268" s="13"/>
      <c r="DD268" s="11"/>
      <c r="DE268" s="11"/>
      <c r="DF268" s="14"/>
      <c r="DG268" s="10"/>
      <c r="DH268" s="11"/>
      <c r="DI268" s="74">
        <f t="shared" si="5409"/>
        <v>0</v>
      </c>
      <c r="DJ268" s="74">
        <f t="shared" si="5409"/>
        <v>0</v>
      </c>
      <c r="DK268" s="11"/>
      <c r="DL268" s="12" t="e">
        <f t="shared" si="5368"/>
        <v>#DIV/0!</v>
      </c>
      <c r="DM268" s="11"/>
      <c r="DN268" s="12" t="e">
        <f t="shared" si="5369"/>
        <v>#DIV/0!</v>
      </c>
      <c r="DO268" s="13"/>
      <c r="DP268" s="11"/>
      <c r="DQ268" s="11"/>
      <c r="DR268" s="14"/>
      <c r="DS268" s="10"/>
      <c r="DT268" s="11"/>
      <c r="DU268" s="74">
        <f t="shared" si="5410"/>
        <v>0</v>
      </c>
      <c r="DV268" s="74">
        <f t="shared" si="5410"/>
        <v>0</v>
      </c>
      <c r="DW268" s="11"/>
      <c r="DX268" s="12" t="e">
        <f t="shared" si="5371"/>
        <v>#DIV/0!</v>
      </c>
      <c r="DY268" s="11"/>
      <c r="DZ268" s="12" t="e">
        <f t="shared" si="5372"/>
        <v>#DIV/0!</v>
      </c>
      <c r="EA268" s="13"/>
      <c r="EB268" s="11"/>
      <c r="EC268" s="11"/>
      <c r="ED268" s="14"/>
      <c r="EE268" s="10"/>
      <c r="EF268" s="11"/>
      <c r="EG268" s="74">
        <f t="shared" si="5411"/>
        <v>0</v>
      </c>
      <c r="EH268" s="74">
        <f t="shared" si="5411"/>
        <v>0</v>
      </c>
      <c r="EI268" s="11"/>
      <c r="EJ268" s="12" t="e">
        <f t="shared" si="5374"/>
        <v>#DIV/0!</v>
      </c>
      <c r="EK268" s="11"/>
      <c r="EL268" s="12" t="e">
        <f t="shared" si="5375"/>
        <v>#DIV/0!</v>
      </c>
      <c r="EM268" s="13"/>
      <c r="EN268" s="11"/>
      <c r="EO268" s="11"/>
      <c r="EP268" s="14"/>
      <c r="EQ268" s="10"/>
      <c r="ER268" s="11"/>
      <c r="ES268" s="74">
        <f t="shared" si="5412"/>
        <v>0</v>
      </c>
      <c r="ET268" s="74">
        <f t="shared" si="5412"/>
        <v>0</v>
      </c>
      <c r="EU268" s="11"/>
      <c r="EV268" s="12" t="e">
        <f t="shared" si="5377"/>
        <v>#DIV/0!</v>
      </c>
      <c r="EW268" s="11"/>
      <c r="EX268" s="12" t="e">
        <f t="shared" si="5378"/>
        <v>#DIV/0!</v>
      </c>
      <c r="EY268" s="13"/>
      <c r="EZ268" s="11"/>
      <c r="FA268" s="11"/>
      <c r="FB268" s="14"/>
      <c r="FC268" s="10"/>
      <c r="FD268" s="11"/>
      <c r="FE268" s="74">
        <f t="shared" si="5413"/>
        <v>0</v>
      </c>
      <c r="FF268" s="74">
        <f t="shared" si="5413"/>
        <v>0</v>
      </c>
      <c r="FG268" s="11"/>
      <c r="FH268" s="12" t="e">
        <f t="shared" si="5380"/>
        <v>#DIV/0!</v>
      </c>
      <c r="FI268" s="11"/>
      <c r="FJ268" s="12" t="e">
        <f t="shared" si="5381"/>
        <v>#DIV/0!</v>
      </c>
      <c r="FK268" s="13"/>
      <c r="FL268" s="11"/>
      <c r="FM268" s="11"/>
      <c r="FN268" s="14"/>
      <c r="FO268" s="10"/>
      <c r="FP268" s="11"/>
      <c r="FQ268" s="74">
        <f t="shared" si="5414"/>
        <v>0</v>
      </c>
      <c r="FR268" s="74">
        <f t="shared" si="5414"/>
        <v>0</v>
      </c>
      <c r="FS268" s="11"/>
      <c r="FT268" s="12" t="e">
        <f t="shared" si="5383"/>
        <v>#DIV/0!</v>
      </c>
      <c r="FU268" s="11"/>
      <c r="FV268" s="12" t="e">
        <f t="shared" si="5384"/>
        <v>#DIV/0!</v>
      </c>
      <c r="FW268" s="13"/>
      <c r="FX268" s="11"/>
      <c r="FY268" s="11"/>
      <c r="FZ268" s="14"/>
      <c r="GA268" s="10"/>
      <c r="GB268" s="11"/>
      <c r="GC268" s="74">
        <f t="shared" si="5415"/>
        <v>0</v>
      </c>
      <c r="GD268" s="74">
        <f t="shared" si="5415"/>
        <v>0</v>
      </c>
      <c r="GE268" s="11"/>
      <c r="GF268" s="12" t="e">
        <f t="shared" si="5386"/>
        <v>#DIV/0!</v>
      </c>
      <c r="GG268" s="11"/>
      <c r="GH268" s="12" t="e">
        <f t="shared" si="5387"/>
        <v>#DIV/0!</v>
      </c>
      <c r="GI268" s="13"/>
      <c r="GJ268" s="11"/>
      <c r="GK268" s="11"/>
      <c r="GL268" s="14"/>
      <c r="GM268" s="10"/>
      <c r="GN268" s="11"/>
      <c r="GO268" s="74">
        <f t="shared" si="5416"/>
        <v>0</v>
      </c>
      <c r="GP268" s="74">
        <f t="shared" si="5416"/>
        <v>0</v>
      </c>
      <c r="GQ268" s="11"/>
      <c r="GR268" s="12" t="e">
        <f t="shared" si="5389"/>
        <v>#DIV/0!</v>
      </c>
      <c r="GS268" s="11"/>
      <c r="GT268" s="12" t="e">
        <f t="shared" si="5390"/>
        <v>#DIV/0!</v>
      </c>
      <c r="GU268" s="13"/>
      <c r="GV268" s="11"/>
      <c r="GW268" s="11"/>
      <c r="GX268" s="14"/>
      <c r="GY268" s="10"/>
      <c r="GZ268" s="11"/>
      <c r="HA268" s="74">
        <f t="shared" si="5417"/>
        <v>0</v>
      </c>
      <c r="HB268" s="74">
        <f t="shared" si="5417"/>
        <v>0</v>
      </c>
      <c r="HC268" s="11"/>
      <c r="HD268" s="12" t="e">
        <f t="shared" si="5392"/>
        <v>#DIV/0!</v>
      </c>
      <c r="HE268" s="11"/>
      <c r="HF268" s="12" t="e">
        <f t="shared" si="5393"/>
        <v>#DIV/0!</v>
      </c>
      <c r="HG268" s="13"/>
      <c r="HH268" s="11"/>
      <c r="HI268" s="11"/>
      <c r="HJ268" s="14"/>
      <c r="HK268" s="10">
        <f t="shared" si="5394"/>
        <v>0</v>
      </c>
      <c r="HL268" s="11">
        <f t="shared" si="5394"/>
        <v>0</v>
      </c>
      <c r="HM268" s="11">
        <f t="shared" si="5394"/>
        <v>3041</v>
      </c>
      <c r="HN268" s="11">
        <f t="shared" si="5394"/>
        <v>232</v>
      </c>
      <c r="HO268" s="11">
        <f t="shared" si="5395"/>
        <v>846</v>
      </c>
      <c r="HP268" s="215">
        <f>+(HO268)/HM268</f>
        <v>0.27819796119697465</v>
      </c>
      <c r="HQ268" s="15">
        <f t="shared" si="5397"/>
        <v>95</v>
      </c>
      <c r="HR268" s="12">
        <f t="shared" si="5418"/>
        <v>0.11229314420803782</v>
      </c>
      <c r="HS268" s="16">
        <v>72.7</v>
      </c>
      <c r="HT268" s="17">
        <v>705</v>
      </c>
      <c r="HU268" s="16">
        <f t="shared" si="5398"/>
        <v>83.333333333333343</v>
      </c>
      <c r="HV268" s="15"/>
      <c r="HW268" s="14"/>
    </row>
    <row r="269" spans="1:231" ht="18.75" x14ac:dyDescent="0.25">
      <c r="A269" s="226"/>
      <c r="B269" s="41">
        <f t="shared" si="5049"/>
        <v>44634</v>
      </c>
      <c r="C269" s="10">
        <v>1</v>
      </c>
      <c r="D269" s="11"/>
      <c r="E269" s="74">
        <f t="shared" si="5399"/>
        <v>745</v>
      </c>
      <c r="F269" s="74">
        <f t="shared" si="5399"/>
        <v>56</v>
      </c>
      <c r="G269" s="11">
        <v>193</v>
      </c>
      <c r="H269" s="12">
        <f t="shared" si="5342"/>
        <v>0.27785234899328859</v>
      </c>
      <c r="I269" s="11">
        <v>14</v>
      </c>
      <c r="J269" s="12">
        <f t="shared" si="5400"/>
        <v>6.7632850241545889E-2</v>
      </c>
      <c r="K269" s="11"/>
      <c r="L269" s="11"/>
      <c r="M269" s="18"/>
      <c r="N269" s="20"/>
      <c r="O269" s="10"/>
      <c r="P269" s="11"/>
      <c r="Q269" s="74">
        <f t="shared" si="5401"/>
        <v>757</v>
      </c>
      <c r="R269" s="74">
        <f t="shared" si="5401"/>
        <v>58</v>
      </c>
      <c r="S269" s="11">
        <v>202</v>
      </c>
      <c r="T269" s="12">
        <f t="shared" si="5344"/>
        <v>0.29062087186261559</v>
      </c>
      <c r="U269" s="11">
        <v>18</v>
      </c>
      <c r="V269" s="12">
        <f t="shared" si="5345"/>
        <v>8.1818181818181818E-2</v>
      </c>
      <c r="W269" s="11"/>
      <c r="X269" s="11"/>
      <c r="Y269" s="18"/>
      <c r="Z269" s="20"/>
      <c r="AA269" s="10"/>
      <c r="AB269" s="11"/>
      <c r="AC269" s="74">
        <f t="shared" si="5402"/>
        <v>40</v>
      </c>
      <c r="AD269" s="74">
        <f t="shared" si="5402"/>
        <v>3</v>
      </c>
      <c r="AE269" s="11">
        <v>11</v>
      </c>
      <c r="AF269" s="12">
        <f t="shared" si="5347"/>
        <v>0.3</v>
      </c>
      <c r="AG269" s="11">
        <v>1</v>
      </c>
      <c r="AH269" s="12">
        <f t="shared" si="5348"/>
        <v>8.3333333333333329E-2</v>
      </c>
      <c r="AI269" s="11"/>
      <c r="AJ269" s="11"/>
      <c r="AK269" s="18"/>
      <c r="AL269" s="20"/>
      <c r="AM269" s="10"/>
      <c r="AN269" s="11"/>
      <c r="AO269" s="74">
        <f t="shared" si="5403"/>
        <v>748</v>
      </c>
      <c r="AP269" s="74">
        <f t="shared" si="5403"/>
        <v>58</v>
      </c>
      <c r="AQ269" s="11">
        <v>172</v>
      </c>
      <c r="AR269" s="12">
        <f t="shared" si="5350"/>
        <v>0.25534759358288772</v>
      </c>
      <c r="AS269" s="11">
        <v>19</v>
      </c>
      <c r="AT269" s="12">
        <f t="shared" si="5351"/>
        <v>9.947643979057591E-2</v>
      </c>
      <c r="AU269" s="11"/>
      <c r="AV269" s="11"/>
      <c r="AW269" s="18"/>
      <c r="AX269" s="20"/>
      <c r="AY269" s="10">
        <v>1</v>
      </c>
      <c r="AZ269" s="11"/>
      <c r="BA269" s="74">
        <f t="shared" si="5404"/>
        <v>749</v>
      </c>
      <c r="BB269" s="74">
        <f t="shared" si="5404"/>
        <v>57</v>
      </c>
      <c r="BC269" s="11">
        <v>172</v>
      </c>
      <c r="BD269" s="12">
        <f t="shared" si="5353"/>
        <v>0.26034712950600802</v>
      </c>
      <c r="BE269" s="11">
        <v>23</v>
      </c>
      <c r="BF269" s="12">
        <f t="shared" si="5354"/>
        <v>0.11794871794871795</v>
      </c>
      <c r="BG269" s="11"/>
      <c r="BH269" s="11"/>
      <c r="BI269" s="18"/>
      <c r="BJ269" s="20"/>
      <c r="BK269" s="10"/>
      <c r="BL269" s="11"/>
      <c r="BM269" s="74">
        <f t="shared" si="5405"/>
        <v>0</v>
      </c>
      <c r="BN269" s="74">
        <f t="shared" si="5405"/>
        <v>0</v>
      </c>
      <c r="BO269" s="11"/>
      <c r="BP269" s="12" t="e">
        <f t="shared" si="5356"/>
        <v>#DIV/0!</v>
      </c>
      <c r="BQ269" s="11"/>
      <c r="BR269" s="12" t="e">
        <f t="shared" si="5357"/>
        <v>#DIV/0!</v>
      </c>
      <c r="BS269" s="11"/>
      <c r="BT269" s="11"/>
      <c r="BU269" s="18"/>
      <c r="BV269" s="20"/>
      <c r="BW269" s="10"/>
      <c r="BX269" s="11"/>
      <c r="BY269" s="74">
        <f t="shared" si="5406"/>
        <v>0</v>
      </c>
      <c r="BZ269" s="74">
        <f t="shared" si="5406"/>
        <v>0</v>
      </c>
      <c r="CA269" s="11"/>
      <c r="CB269" s="12" t="e">
        <f t="shared" si="5359"/>
        <v>#DIV/0!</v>
      </c>
      <c r="CC269" s="11"/>
      <c r="CD269" s="12" t="e">
        <f t="shared" si="5360"/>
        <v>#DIV/0!</v>
      </c>
      <c r="CE269" s="11"/>
      <c r="CF269" s="11"/>
      <c r="CG269" s="18"/>
      <c r="CH269" s="20"/>
      <c r="CI269" s="10"/>
      <c r="CJ269" s="11"/>
      <c r="CK269" s="74">
        <f t="shared" si="5407"/>
        <v>0</v>
      </c>
      <c r="CL269" s="74">
        <f t="shared" si="5407"/>
        <v>0</v>
      </c>
      <c r="CM269" s="11"/>
      <c r="CN269" s="12" t="e">
        <f t="shared" si="5362"/>
        <v>#DIV/0!</v>
      </c>
      <c r="CO269" s="11"/>
      <c r="CP269" s="12" t="e">
        <f t="shared" si="5363"/>
        <v>#DIV/0!</v>
      </c>
      <c r="CQ269" s="11"/>
      <c r="CR269" s="11"/>
      <c r="CS269" s="18"/>
      <c r="CT269" s="20"/>
      <c r="CU269" s="10"/>
      <c r="CV269" s="11"/>
      <c r="CW269" s="74">
        <f t="shared" si="5408"/>
        <v>0</v>
      </c>
      <c r="CX269" s="74">
        <f t="shared" si="5408"/>
        <v>0</v>
      </c>
      <c r="CY269" s="11"/>
      <c r="CZ269" s="12" t="e">
        <f t="shared" si="5365"/>
        <v>#DIV/0!</v>
      </c>
      <c r="DA269" s="11"/>
      <c r="DB269" s="12" t="e">
        <f t="shared" si="5366"/>
        <v>#DIV/0!</v>
      </c>
      <c r="DC269" s="11"/>
      <c r="DD269" s="11"/>
      <c r="DE269" s="18"/>
      <c r="DF269" s="20"/>
      <c r="DG269" s="10"/>
      <c r="DH269" s="11"/>
      <c r="DI269" s="74">
        <f t="shared" si="5409"/>
        <v>0</v>
      </c>
      <c r="DJ269" s="74">
        <f t="shared" si="5409"/>
        <v>0</v>
      </c>
      <c r="DK269" s="11"/>
      <c r="DL269" s="12" t="e">
        <f t="shared" si="5368"/>
        <v>#DIV/0!</v>
      </c>
      <c r="DM269" s="11"/>
      <c r="DN269" s="12" t="e">
        <f t="shared" si="5369"/>
        <v>#DIV/0!</v>
      </c>
      <c r="DO269" s="11"/>
      <c r="DP269" s="11"/>
      <c r="DQ269" s="18"/>
      <c r="DR269" s="20"/>
      <c r="DS269" s="10"/>
      <c r="DT269" s="11"/>
      <c r="DU269" s="74">
        <f t="shared" si="5410"/>
        <v>0</v>
      </c>
      <c r="DV269" s="74">
        <f t="shared" si="5410"/>
        <v>0</v>
      </c>
      <c r="DW269" s="11"/>
      <c r="DX269" s="12" t="e">
        <f t="shared" si="5371"/>
        <v>#DIV/0!</v>
      </c>
      <c r="DY269" s="11"/>
      <c r="DZ269" s="12" t="e">
        <f t="shared" si="5372"/>
        <v>#DIV/0!</v>
      </c>
      <c r="EA269" s="11"/>
      <c r="EB269" s="11"/>
      <c r="EC269" s="18"/>
      <c r="ED269" s="20"/>
      <c r="EE269" s="10"/>
      <c r="EF269" s="11"/>
      <c r="EG269" s="74">
        <f t="shared" si="5411"/>
        <v>0</v>
      </c>
      <c r="EH269" s="74">
        <f t="shared" si="5411"/>
        <v>0</v>
      </c>
      <c r="EI269" s="11"/>
      <c r="EJ269" s="12" t="e">
        <f t="shared" si="5374"/>
        <v>#DIV/0!</v>
      </c>
      <c r="EK269" s="11"/>
      <c r="EL269" s="12" t="e">
        <f t="shared" si="5375"/>
        <v>#DIV/0!</v>
      </c>
      <c r="EM269" s="11"/>
      <c r="EN269" s="11"/>
      <c r="EO269" s="18"/>
      <c r="EP269" s="20"/>
      <c r="EQ269" s="10"/>
      <c r="ER269" s="11"/>
      <c r="ES269" s="74">
        <f t="shared" si="5412"/>
        <v>0</v>
      </c>
      <c r="ET269" s="74">
        <f t="shared" si="5412"/>
        <v>0</v>
      </c>
      <c r="EU269" s="11"/>
      <c r="EV269" s="12" t="e">
        <f t="shared" si="5377"/>
        <v>#DIV/0!</v>
      </c>
      <c r="EW269" s="11"/>
      <c r="EX269" s="12" t="e">
        <f t="shared" si="5378"/>
        <v>#DIV/0!</v>
      </c>
      <c r="EY269" s="11"/>
      <c r="EZ269" s="11"/>
      <c r="FA269" s="18"/>
      <c r="FB269" s="20"/>
      <c r="FC269" s="10"/>
      <c r="FD269" s="11"/>
      <c r="FE269" s="74">
        <f t="shared" si="5413"/>
        <v>0</v>
      </c>
      <c r="FF269" s="74">
        <f t="shared" si="5413"/>
        <v>0</v>
      </c>
      <c r="FG269" s="11"/>
      <c r="FH269" s="12" t="e">
        <f t="shared" si="5380"/>
        <v>#DIV/0!</v>
      </c>
      <c r="FI269" s="11"/>
      <c r="FJ269" s="12" t="e">
        <f t="shared" si="5381"/>
        <v>#DIV/0!</v>
      </c>
      <c r="FK269" s="11"/>
      <c r="FL269" s="11"/>
      <c r="FM269" s="18"/>
      <c r="FN269" s="20"/>
      <c r="FO269" s="10"/>
      <c r="FP269" s="11"/>
      <c r="FQ269" s="74">
        <f t="shared" si="5414"/>
        <v>0</v>
      </c>
      <c r="FR269" s="74">
        <f t="shared" si="5414"/>
        <v>0</v>
      </c>
      <c r="FS269" s="11"/>
      <c r="FT269" s="12" t="e">
        <f t="shared" si="5383"/>
        <v>#DIV/0!</v>
      </c>
      <c r="FU269" s="11"/>
      <c r="FV269" s="12" t="e">
        <f t="shared" si="5384"/>
        <v>#DIV/0!</v>
      </c>
      <c r="FW269" s="11"/>
      <c r="FX269" s="11"/>
      <c r="FY269" s="18"/>
      <c r="FZ269" s="20"/>
      <c r="GA269" s="10"/>
      <c r="GB269" s="11"/>
      <c r="GC269" s="74">
        <f t="shared" si="5415"/>
        <v>0</v>
      </c>
      <c r="GD269" s="74">
        <f t="shared" si="5415"/>
        <v>0</v>
      </c>
      <c r="GE269" s="11"/>
      <c r="GF269" s="12" t="e">
        <f t="shared" si="5386"/>
        <v>#DIV/0!</v>
      </c>
      <c r="GG269" s="11"/>
      <c r="GH269" s="12" t="e">
        <f t="shared" si="5387"/>
        <v>#DIV/0!</v>
      </c>
      <c r="GI269" s="11"/>
      <c r="GJ269" s="11"/>
      <c r="GK269" s="18"/>
      <c r="GL269" s="20"/>
      <c r="GM269" s="10"/>
      <c r="GN269" s="11"/>
      <c r="GO269" s="74">
        <f t="shared" si="5416"/>
        <v>0</v>
      </c>
      <c r="GP269" s="74">
        <f t="shared" si="5416"/>
        <v>0</v>
      </c>
      <c r="GQ269" s="11"/>
      <c r="GR269" s="12" t="e">
        <f t="shared" si="5389"/>
        <v>#DIV/0!</v>
      </c>
      <c r="GS269" s="11"/>
      <c r="GT269" s="12" t="e">
        <f t="shared" si="5390"/>
        <v>#DIV/0!</v>
      </c>
      <c r="GU269" s="11"/>
      <c r="GV269" s="11"/>
      <c r="GW269" s="18"/>
      <c r="GX269" s="20"/>
      <c r="GY269" s="10"/>
      <c r="GZ269" s="11"/>
      <c r="HA269" s="74">
        <f t="shared" si="5417"/>
        <v>0</v>
      </c>
      <c r="HB269" s="74">
        <f t="shared" si="5417"/>
        <v>0</v>
      </c>
      <c r="HC269" s="11"/>
      <c r="HD269" s="12" t="e">
        <f t="shared" si="5392"/>
        <v>#DIV/0!</v>
      </c>
      <c r="HE269" s="11"/>
      <c r="HF269" s="12" t="e">
        <f t="shared" si="5393"/>
        <v>#DIV/0!</v>
      </c>
      <c r="HG269" s="11"/>
      <c r="HH269" s="11"/>
      <c r="HI269" s="18"/>
      <c r="HJ269" s="20"/>
      <c r="HK269" s="10">
        <f t="shared" si="5394"/>
        <v>2</v>
      </c>
      <c r="HL269" s="11">
        <f t="shared" si="5394"/>
        <v>0</v>
      </c>
      <c r="HM269" s="11">
        <f t="shared" si="5394"/>
        <v>3039</v>
      </c>
      <c r="HN269" s="11">
        <f t="shared" si="5394"/>
        <v>232</v>
      </c>
      <c r="HO269" s="11">
        <f t="shared" si="5395"/>
        <v>825</v>
      </c>
      <c r="HP269" s="215">
        <f t="shared" ref="HP269:HP272" si="5419">+(HO269)/HM269</f>
        <v>0.27147087857847979</v>
      </c>
      <c r="HQ269" s="15">
        <f t="shared" si="5397"/>
        <v>75</v>
      </c>
      <c r="HR269" s="12">
        <f t="shared" si="5418"/>
        <v>9.0909090909090912E-2</v>
      </c>
      <c r="HS269" s="16">
        <v>72.400000000000006</v>
      </c>
      <c r="HT269" s="17">
        <v>715</v>
      </c>
      <c r="HU269" s="16">
        <f t="shared" si="5398"/>
        <v>86.666666666666671</v>
      </c>
      <c r="HV269" s="18"/>
      <c r="HW269" s="20"/>
    </row>
    <row r="270" spans="1:231" ht="18.75" x14ac:dyDescent="0.25">
      <c r="A270" s="226"/>
      <c r="B270" s="41">
        <f t="shared" si="5049"/>
        <v>44635</v>
      </c>
      <c r="C270" s="10">
        <v>1</v>
      </c>
      <c r="D270" s="11"/>
      <c r="E270" s="74">
        <f t="shared" si="5399"/>
        <v>744</v>
      </c>
      <c r="F270" s="74">
        <f t="shared" si="5399"/>
        <v>56</v>
      </c>
      <c r="G270" s="11">
        <v>199</v>
      </c>
      <c r="H270" s="12">
        <f t="shared" si="5342"/>
        <v>0.29569892473118281</v>
      </c>
      <c r="I270" s="11">
        <v>21</v>
      </c>
      <c r="J270" s="12">
        <f t="shared" si="5400"/>
        <v>9.5454545454545459E-2</v>
      </c>
      <c r="K270" s="13"/>
      <c r="L270" s="13"/>
      <c r="M270" s="25">
        <v>4345</v>
      </c>
      <c r="N270" s="38">
        <v>4740</v>
      </c>
      <c r="O270" s="10"/>
      <c r="P270" s="11"/>
      <c r="Q270" s="74">
        <f t="shared" si="5401"/>
        <v>757</v>
      </c>
      <c r="R270" s="74">
        <f t="shared" si="5401"/>
        <v>58</v>
      </c>
      <c r="S270" s="11">
        <v>188</v>
      </c>
      <c r="T270" s="12">
        <f t="shared" si="5344"/>
        <v>0.2800528401585205</v>
      </c>
      <c r="U270" s="11">
        <v>24</v>
      </c>
      <c r="V270" s="12">
        <f t="shared" si="5345"/>
        <v>0.11320754716981132</v>
      </c>
      <c r="W270" s="13"/>
      <c r="X270" s="13"/>
      <c r="Y270" s="25">
        <v>4345</v>
      </c>
      <c r="Z270" s="38">
        <v>4740</v>
      </c>
      <c r="AA270" s="10"/>
      <c r="AB270" s="11"/>
      <c r="AC270" s="74">
        <f t="shared" si="5402"/>
        <v>40</v>
      </c>
      <c r="AD270" s="74">
        <f t="shared" si="5402"/>
        <v>3</v>
      </c>
      <c r="AE270" s="11">
        <v>12</v>
      </c>
      <c r="AF270" s="12">
        <f t="shared" si="5347"/>
        <v>0.35</v>
      </c>
      <c r="AG270" s="11">
        <v>2</v>
      </c>
      <c r="AH270" s="12">
        <f t="shared" si="5348"/>
        <v>0.14285714285714285</v>
      </c>
      <c r="AI270" s="13"/>
      <c r="AJ270" s="13"/>
      <c r="AK270" s="25">
        <v>4345</v>
      </c>
      <c r="AL270" s="38">
        <v>4740</v>
      </c>
      <c r="AM270" s="10"/>
      <c r="AN270" s="11"/>
      <c r="AO270" s="74">
        <f t="shared" si="5403"/>
        <v>748</v>
      </c>
      <c r="AP270" s="74">
        <f t="shared" si="5403"/>
        <v>58</v>
      </c>
      <c r="AQ270" s="11">
        <v>185</v>
      </c>
      <c r="AR270" s="12">
        <f t="shared" si="5350"/>
        <v>0.28475935828877003</v>
      </c>
      <c r="AS270" s="11">
        <v>28</v>
      </c>
      <c r="AT270" s="12">
        <f t="shared" si="5351"/>
        <v>0.13145539906103287</v>
      </c>
      <c r="AU270" s="13"/>
      <c r="AV270" s="13"/>
      <c r="AW270" s="25">
        <v>4345</v>
      </c>
      <c r="AX270" s="38">
        <v>4740</v>
      </c>
      <c r="AY270" s="10"/>
      <c r="AZ270" s="11"/>
      <c r="BA270" s="74">
        <f t="shared" si="5404"/>
        <v>749</v>
      </c>
      <c r="BB270" s="74">
        <f t="shared" si="5404"/>
        <v>57</v>
      </c>
      <c r="BC270" s="11">
        <v>191</v>
      </c>
      <c r="BD270" s="12">
        <f t="shared" si="5353"/>
        <v>0.2857142857142857</v>
      </c>
      <c r="BE270" s="11">
        <v>23</v>
      </c>
      <c r="BF270" s="12">
        <f t="shared" si="5354"/>
        <v>0.10747663551401869</v>
      </c>
      <c r="BG270" s="13"/>
      <c r="BH270" s="13"/>
      <c r="BI270" s="25">
        <v>4345</v>
      </c>
      <c r="BJ270" s="38">
        <v>4740</v>
      </c>
      <c r="BK270" s="10"/>
      <c r="BL270" s="11"/>
      <c r="BM270" s="74">
        <f t="shared" si="5405"/>
        <v>0</v>
      </c>
      <c r="BN270" s="74">
        <f t="shared" si="5405"/>
        <v>0</v>
      </c>
      <c r="BO270" s="11"/>
      <c r="BP270" s="12" t="e">
        <f t="shared" si="5356"/>
        <v>#DIV/0!</v>
      </c>
      <c r="BQ270" s="11"/>
      <c r="BR270" s="12" t="e">
        <f t="shared" si="5357"/>
        <v>#DIV/0!</v>
      </c>
      <c r="BS270" s="13"/>
      <c r="BT270" s="13"/>
      <c r="BU270" s="25"/>
      <c r="BV270" s="38"/>
      <c r="BW270" s="10"/>
      <c r="BX270" s="11"/>
      <c r="BY270" s="74">
        <f t="shared" si="5406"/>
        <v>0</v>
      </c>
      <c r="BZ270" s="74">
        <f t="shared" si="5406"/>
        <v>0</v>
      </c>
      <c r="CA270" s="11"/>
      <c r="CB270" s="12" t="e">
        <f t="shared" si="5359"/>
        <v>#DIV/0!</v>
      </c>
      <c r="CC270" s="11"/>
      <c r="CD270" s="12" t="e">
        <f t="shared" si="5360"/>
        <v>#DIV/0!</v>
      </c>
      <c r="CE270" s="13"/>
      <c r="CF270" s="13"/>
      <c r="CG270" s="25"/>
      <c r="CH270" s="38"/>
      <c r="CI270" s="10"/>
      <c r="CJ270" s="11"/>
      <c r="CK270" s="74">
        <f t="shared" si="5407"/>
        <v>0</v>
      </c>
      <c r="CL270" s="74">
        <f t="shared" si="5407"/>
        <v>0</v>
      </c>
      <c r="CM270" s="11"/>
      <c r="CN270" s="12" t="e">
        <f t="shared" si="5362"/>
        <v>#DIV/0!</v>
      </c>
      <c r="CO270" s="11"/>
      <c r="CP270" s="12" t="e">
        <f t="shared" si="5363"/>
        <v>#DIV/0!</v>
      </c>
      <c r="CQ270" s="13"/>
      <c r="CR270" s="13"/>
      <c r="CS270" s="25"/>
      <c r="CT270" s="38"/>
      <c r="CU270" s="10"/>
      <c r="CV270" s="11"/>
      <c r="CW270" s="74">
        <f t="shared" si="5408"/>
        <v>0</v>
      </c>
      <c r="CX270" s="74">
        <f t="shared" si="5408"/>
        <v>0</v>
      </c>
      <c r="CY270" s="11"/>
      <c r="CZ270" s="12" t="e">
        <f t="shared" si="5365"/>
        <v>#DIV/0!</v>
      </c>
      <c r="DA270" s="11"/>
      <c r="DB270" s="12" t="e">
        <f t="shared" si="5366"/>
        <v>#DIV/0!</v>
      </c>
      <c r="DC270" s="13"/>
      <c r="DD270" s="13"/>
      <c r="DE270" s="25"/>
      <c r="DF270" s="38"/>
      <c r="DG270" s="10"/>
      <c r="DH270" s="11"/>
      <c r="DI270" s="74">
        <f t="shared" si="5409"/>
        <v>0</v>
      </c>
      <c r="DJ270" s="74">
        <f t="shared" si="5409"/>
        <v>0</v>
      </c>
      <c r="DK270" s="11"/>
      <c r="DL270" s="12" t="e">
        <f t="shared" si="5368"/>
        <v>#DIV/0!</v>
      </c>
      <c r="DM270" s="11"/>
      <c r="DN270" s="12" t="e">
        <f t="shared" si="5369"/>
        <v>#DIV/0!</v>
      </c>
      <c r="DO270" s="13"/>
      <c r="DP270" s="13"/>
      <c r="DQ270" s="25"/>
      <c r="DR270" s="38"/>
      <c r="DS270" s="10"/>
      <c r="DT270" s="11"/>
      <c r="DU270" s="74">
        <f t="shared" si="5410"/>
        <v>0</v>
      </c>
      <c r="DV270" s="74">
        <f t="shared" si="5410"/>
        <v>0</v>
      </c>
      <c r="DW270" s="11"/>
      <c r="DX270" s="12" t="e">
        <f t="shared" si="5371"/>
        <v>#DIV/0!</v>
      </c>
      <c r="DY270" s="11"/>
      <c r="DZ270" s="12" t="e">
        <f t="shared" si="5372"/>
        <v>#DIV/0!</v>
      </c>
      <c r="EA270" s="13"/>
      <c r="EB270" s="13"/>
      <c r="EC270" s="25"/>
      <c r="ED270" s="38"/>
      <c r="EE270" s="10"/>
      <c r="EF270" s="11"/>
      <c r="EG270" s="74">
        <f t="shared" si="5411"/>
        <v>0</v>
      </c>
      <c r="EH270" s="74">
        <f t="shared" si="5411"/>
        <v>0</v>
      </c>
      <c r="EI270" s="11"/>
      <c r="EJ270" s="12" t="e">
        <f t="shared" si="5374"/>
        <v>#DIV/0!</v>
      </c>
      <c r="EK270" s="11"/>
      <c r="EL270" s="12" t="e">
        <f t="shared" si="5375"/>
        <v>#DIV/0!</v>
      </c>
      <c r="EM270" s="13"/>
      <c r="EN270" s="13"/>
      <c r="EO270" s="25"/>
      <c r="EP270" s="38"/>
      <c r="EQ270" s="10"/>
      <c r="ER270" s="11"/>
      <c r="ES270" s="74">
        <f t="shared" si="5412"/>
        <v>0</v>
      </c>
      <c r="ET270" s="74">
        <f t="shared" si="5412"/>
        <v>0</v>
      </c>
      <c r="EU270" s="11"/>
      <c r="EV270" s="12" t="e">
        <f t="shared" si="5377"/>
        <v>#DIV/0!</v>
      </c>
      <c r="EW270" s="11"/>
      <c r="EX270" s="12" t="e">
        <f t="shared" si="5378"/>
        <v>#DIV/0!</v>
      </c>
      <c r="EY270" s="13"/>
      <c r="EZ270" s="13"/>
      <c r="FA270" s="25"/>
      <c r="FB270" s="38"/>
      <c r="FC270" s="10"/>
      <c r="FD270" s="11"/>
      <c r="FE270" s="74">
        <f t="shared" si="5413"/>
        <v>0</v>
      </c>
      <c r="FF270" s="74">
        <f t="shared" si="5413"/>
        <v>0</v>
      </c>
      <c r="FG270" s="11"/>
      <c r="FH270" s="12" t="e">
        <f t="shared" si="5380"/>
        <v>#DIV/0!</v>
      </c>
      <c r="FI270" s="11"/>
      <c r="FJ270" s="12" t="e">
        <f t="shared" si="5381"/>
        <v>#DIV/0!</v>
      </c>
      <c r="FK270" s="13"/>
      <c r="FL270" s="13"/>
      <c r="FM270" s="25"/>
      <c r="FN270" s="38"/>
      <c r="FO270" s="10"/>
      <c r="FP270" s="11"/>
      <c r="FQ270" s="74">
        <f t="shared" si="5414"/>
        <v>0</v>
      </c>
      <c r="FR270" s="74">
        <f t="shared" si="5414"/>
        <v>0</v>
      </c>
      <c r="FS270" s="11"/>
      <c r="FT270" s="12" t="e">
        <f t="shared" si="5383"/>
        <v>#DIV/0!</v>
      </c>
      <c r="FU270" s="11"/>
      <c r="FV270" s="12" t="e">
        <f t="shared" si="5384"/>
        <v>#DIV/0!</v>
      </c>
      <c r="FW270" s="13"/>
      <c r="FX270" s="13"/>
      <c r="FY270" s="25"/>
      <c r="FZ270" s="38"/>
      <c r="GA270" s="10"/>
      <c r="GB270" s="11"/>
      <c r="GC270" s="74">
        <f t="shared" si="5415"/>
        <v>0</v>
      </c>
      <c r="GD270" s="74">
        <f t="shared" si="5415"/>
        <v>0</v>
      </c>
      <c r="GE270" s="11"/>
      <c r="GF270" s="12" t="e">
        <f t="shared" si="5386"/>
        <v>#DIV/0!</v>
      </c>
      <c r="GG270" s="11"/>
      <c r="GH270" s="12" t="e">
        <f t="shared" si="5387"/>
        <v>#DIV/0!</v>
      </c>
      <c r="GI270" s="13"/>
      <c r="GJ270" s="13"/>
      <c r="GK270" s="25"/>
      <c r="GL270" s="38"/>
      <c r="GM270" s="10"/>
      <c r="GN270" s="11"/>
      <c r="GO270" s="74">
        <f t="shared" si="5416"/>
        <v>0</v>
      </c>
      <c r="GP270" s="74">
        <f t="shared" si="5416"/>
        <v>0</v>
      </c>
      <c r="GQ270" s="11"/>
      <c r="GR270" s="12" t="e">
        <f t="shared" si="5389"/>
        <v>#DIV/0!</v>
      </c>
      <c r="GS270" s="11"/>
      <c r="GT270" s="12" t="e">
        <f t="shared" si="5390"/>
        <v>#DIV/0!</v>
      </c>
      <c r="GU270" s="13"/>
      <c r="GV270" s="13"/>
      <c r="GW270" s="25"/>
      <c r="GX270" s="38"/>
      <c r="GY270" s="10"/>
      <c r="GZ270" s="11"/>
      <c r="HA270" s="74">
        <f t="shared" si="5417"/>
        <v>0</v>
      </c>
      <c r="HB270" s="74">
        <f t="shared" si="5417"/>
        <v>0</v>
      </c>
      <c r="HC270" s="11"/>
      <c r="HD270" s="12" t="e">
        <f t="shared" si="5392"/>
        <v>#DIV/0!</v>
      </c>
      <c r="HE270" s="11"/>
      <c r="HF270" s="12" t="e">
        <f t="shared" si="5393"/>
        <v>#DIV/0!</v>
      </c>
      <c r="HG270" s="13"/>
      <c r="HH270" s="13"/>
      <c r="HI270" s="25"/>
      <c r="HJ270" s="38"/>
      <c r="HK270" s="10">
        <f t="shared" si="5394"/>
        <v>1</v>
      </c>
      <c r="HL270" s="11">
        <f t="shared" si="5394"/>
        <v>0</v>
      </c>
      <c r="HM270" s="11">
        <f t="shared" si="5394"/>
        <v>3038</v>
      </c>
      <c r="HN270" s="11">
        <f t="shared" si="5394"/>
        <v>232</v>
      </c>
      <c r="HO270" s="11">
        <f t="shared" si="5395"/>
        <v>873</v>
      </c>
      <c r="HP270" s="215">
        <f t="shared" si="5419"/>
        <v>0.28736010533245554</v>
      </c>
      <c r="HQ270" s="15">
        <f t="shared" si="5397"/>
        <v>98</v>
      </c>
      <c r="HR270" s="12">
        <f t="shared" si="5418"/>
        <v>0.11225658648339061</v>
      </c>
      <c r="HS270" s="16">
        <v>72.2</v>
      </c>
      <c r="HT270" s="17">
        <v>732</v>
      </c>
      <c r="HU270" s="16">
        <f t="shared" si="5398"/>
        <v>83.848797250859107</v>
      </c>
      <c r="HV270" s="23">
        <v>4345</v>
      </c>
      <c r="HW270" s="22">
        <v>4740</v>
      </c>
    </row>
    <row r="271" spans="1:231" ht="18.75" x14ac:dyDescent="0.25">
      <c r="A271" s="226"/>
      <c r="B271" s="41">
        <f t="shared" si="5049"/>
        <v>44636</v>
      </c>
      <c r="C271" s="10"/>
      <c r="D271" s="11"/>
      <c r="E271" s="74">
        <f t="shared" si="5399"/>
        <v>744</v>
      </c>
      <c r="F271" s="74">
        <f t="shared" si="5399"/>
        <v>56</v>
      </c>
      <c r="G271" s="11">
        <v>195</v>
      </c>
      <c r="H271" s="12">
        <f t="shared" si="5342"/>
        <v>0.28494623655913981</v>
      </c>
      <c r="I271" s="11">
        <v>17</v>
      </c>
      <c r="J271" s="12">
        <f t="shared" si="5400"/>
        <v>8.0188679245283015E-2</v>
      </c>
      <c r="K271" s="13"/>
      <c r="L271" s="11"/>
      <c r="M271" s="25">
        <v>5036.9230769230771</v>
      </c>
      <c r="N271" s="38">
        <v>4487.5</v>
      </c>
      <c r="O271" s="10"/>
      <c r="P271" s="11"/>
      <c r="Q271" s="74">
        <f t="shared" si="5401"/>
        <v>757</v>
      </c>
      <c r="R271" s="74">
        <f t="shared" si="5401"/>
        <v>58</v>
      </c>
      <c r="S271" s="11">
        <v>189</v>
      </c>
      <c r="T271" s="12">
        <f t="shared" si="5344"/>
        <v>0.27344782034346105</v>
      </c>
      <c r="U271" s="11">
        <v>18</v>
      </c>
      <c r="V271" s="12">
        <f t="shared" si="5345"/>
        <v>8.6956521739130432E-2</v>
      </c>
      <c r="W271" s="13"/>
      <c r="X271" s="11"/>
      <c r="Y271" s="25">
        <v>4965.5</v>
      </c>
      <c r="Z271" s="38">
        <v>5137.8571428571431</v>
      </c>
      <c r="AA271" s="10">
        <v>3</v>
      </c>
      <c r="AB271" s="11"/>
      <c r="AC271" s="74">
        <f t="shared" si="5402"/>
        <v>37</v>
      </c>
      <c r="AD271" s="74">
        <f t="shared" si="5402"/>
        <v>3</v>
      </c>
      <c r="AE271" s="11">
        <v>13</v>
      </c>
      <c r="AF271" s="12">
        <f t="shared" si="5347"/>
        <v>0.43243243243243246</v>
      </c>
      <c r="AG271" s="11">
        <v>3</v>
      </c>
      <c r="AH271" s="12">
        <f t="shared" si="5348"/>
        <v>0.1875</v>
      </c>
      <c r="AI271" s="13"/>
      <c r="AJ271" s="11"/>
      <c r="AK271" s="25">
        <v>4791.1111111111113</v>
      </c>
      <c r="AL271" s="38">
        <v>4300</v>
      </c>
      <c r="AM271" s="10"/>
      <c r="AN271" s="11"/>
      <c r="AO271" s="74">
        <f t="shared" si="5403"/>
        <v>748</v>
      </c>
      <c r="AP271" s="74">
        <f t="shared" si="5403"/>
        <v>58</v>
      </c>
      <c r="AQ271" s="11">
        <v>172</v>
      </c>
      <c r="AR271" s="12">
        <f t="shared" si="5350"/>
        <v>0.25534759358288772</v>
      </c>
      <c r="AS271" s="11">
        <v>19</v>
      </c>
      <c r="AT271" s="12">
        <f t="shared" si="5351"/>
        <v>9.947643979057591E-2</v>
      </c>
      <c r="AU271" s="13"/>
      <c r="AV271" s="11"/>
      <c r="AW271" s="25">
        <v>5030</v>
      </c>
      <c r="AX271" s="38">
        <v>5153.333333333333</v>
      </c>
      <c r="AY271" s="10"/>
      <c r="AZ271" s="11"/>
      <c r="BA271" s="74">
        <f t="shared" si="5404"/>
        <v>749</v>
      </c>
      <c r="BB271" s="74">
        <f t="shared" si="5404"/>
        <v>57</v>
      </c>
      <c r="BC271" s="11">
        <v>191</v>
      </c>
      <c r="BD271" s="12">
        <f t="shared" si="5353"/>
        <v>0.28704939919893191</v>
      </c>
      <c r="BE271" s="11">
        <v>24</v>
      </c>
      <c r="BF271" s="12">
        <f t="shared" si="5354"/>
        <v>0.11162790697674418</v>
      </c>
      <c r="BG271" s="13"/>
      <c r="BH271" s="11"/>
      <c r="BI271" s="25">
        <v>5087.3809523809523</v>
      </c>
      <c r="BJ271" s="38">
        <v>5477.6923076923076</v>
      </c>
      <c r="BK271" s="10"/>
      <c r="BL271" s="11"/>
      <c r="BM271" s="74">
        <f t="shared" si="5405"/>
        <v>0</v>
      </c>
      <c r="BN271" s="74">
        <f t="shared" si="5405"/>
        <v>0</v>
      </c>
      <c r="BO271" s="11"/>
      <c r="BP271" s="12" t="e">
        <f t="shared" si="5356"/>
        <v>#DIV/0!</v>
      </c>
      <c r="BQ271" s="11"/>
      <c r="BR271" s="12" t="e">
        <f t="shared" si="5357"/>
        <v>#DIV/0!</v>
      </c>
      <c r="BS271" s="13"/>
      <c r="BT271" s="11"/>
      <c r="BU271" s="25"/>
      <c r="BV271" s="38"/>
      <c r="BW271" s="10"/>
      <c r="BX271" s="11"/>
      <c r="BY271" s="74">
        <f t="shared" si="5406"/>
        <v>0</v>
      </c>
      <c r="BZ271" s="74">
        <f t="shared" si="5406"/>
        <v>0</v>
      </c>
      <c r="CA271" s="11"/>
      <c r="CB271" s="12" t="e">
        <f t="shared" si="5359"/>
        <v>#DIV/0!</v>
      </c>
      <c r="CC271" s="11"/>
      <c r="CD271" s="12" t="e">
        <f t="shared" si="5360"/>
        <v>#DIV/0!</v>
      </c>
      <c r="CE271" s="13"/>
      <c r="CF271" s="11"/>
      <c r="CG271" s="25"/>
      <c r="CH271" s="38"/>
      <c r="CI271" s="10"/>
      <c r="CJ271" s="11"/>
      <c r="CK271" s="74">
        <f t="shared" si="5407"/>
        <v>0</v>
      </c>
      <c r="CL271" s="74">
        <f t="shared" si="5407"/>
        <v>0</v>
      </c>
      <c r="CM271" s="11"/>
      <c r="CN271" s="12" t="e">
        <f t="shared" si="5362"/>
        <v>#DIV/0!</v>
      </c>
      <c r="CO271" s="11"/>
      <c r="CP271" s="12" t="e">
        <f t="shared" si="5363"/>
        <v>#DIV/0!</v>
      </c>
      <c r="CQ271" s="13"/>
      <c r="CR271" s="11"/>
      <c r="CS271" s="25"/>
      <c r="CT271" s="38"/>
      <c r="CU271" s="10"/>
      <c r="CV271" s="11"/>
      <c r="CW271" s="74">
        <f t="shared" si="5408"/>
        <v>0</v>
      </c>
      <c r="CX271" s="74">
        <f t="shared" si="5408"/>
        <v>0</v>
      </c>
      <c r="CY271" s="11"/>
      <c r="CZ271" s="12" t="e">
        <f t="shared" si="5365"/>
        <v>#DIV/0!</v>
      </c>
      <c r="DA271" s="11"/>
      <c r="DB271" s="12" t="e">
        <f t="shared" si="5366"/>
        <v>#DIV/0!</v>
      </c>
      <c r="DC271" s="13"/>
      <c r="DD271" s="11"/>
      <c r="DE271" s="25"/>
      <c r="DF271" s="38"/>
      <c r="DG271" s="10"/>
      <c r="DH271" s="11"/>
      <c r="DI271" s="74">
        <f t="shared" si="5409"/>
        <v>0</v>
      </c>
      <c r="DJ271" s="74">
        <f t="shared" si="5409"/>
        <v>0</v>
      </c>
      <c r="DK271" s="11"/>
      <c r="DL271" s="12" t="e">
        <f t="shared" si="5368"/>
        <v>#DIV/0!</v>
      </c>
      <c r="DM271" s="11"/>
      <c r="DN271" s="12" t="e">
        <f t="shared" si="5369"/>
        <v>#DIV/0!</v>
      </c>
      <c r="DO271" s="13"/>
      <c r="DP271" s="11"/>
      <c r="DQ271" s="25"/>
      <c r="DR271" s="38"/>
      <c r="DS271" s="10"/>
      <c r="DT271" s="11"/>
      <c r="DU271" s="74">
        <f t="shared" si="5410"/>
        <v>0</v>
      </c>
      <c r="DV271" s="74">
        <f t="shared" si="5410"/>
        <v>0</v>
      </c>
      <c r="DW271" s="11"/>
      <c r="DX271" s="12" t="e">
        <f t="shared" si="5371"/>
        <v>#DIV/0!</v>
      </c>
      <c r="DY271" s="11"/>
      <c r="DZ271" s="12" t="e">
        <f t="shared" si="5372"/>
        <v>#DIV/0!</v>
      </c>
      <c r="EA271" s="13"/>
      <c r="EB271" s="11"/>
      <c r="EC271" s="25"/>
      <c r="ED271" s="38"/>
      <c r="EE271" s="10"/>
      <c r="EF271" s="11"/>
      <c r="EG271" s="74">
        <f t="shared" si="5411"/>
        <v>0</v>
      </c>
      <c r="EH271" s="74">
        <f t="shared" si="5411"/>
        <v>0</v>
      </c>
      <c r="EI271" s="11"/>
      <c r="EJ271" s="12" t="e">
        <f t="shared" si="5374"/>
        <v>#DIV/0!</v>
      </c>
      <c r="EK271" s="11"/>
      <c r="EL271" s="12" t="e">
        <f t="shared" si="5375"/>
        <v>#DIV/0!</v>
      </c>
      <c r="EM271" s="13"/>
      <c r="EN271" s="11"/>
      <c r="EO271" s="25"/>
      <c r="EP271" s="38"/>
      <c r="EQ271" s="10"/>
      <c r="ER271" s="11"/>
      <c r="ES271" s="74">
        <f t="shared" si="5412"/>
        <v>0</v>
      </c>
      <c r="ET271" s="74">
        <f t="shared" si="5412"/>
        <v>0</v>
      </c>
      <c r="EU271" s="11"/>
      <c r="EV271" s="12" t="e">
        <f t="shared" si="5377"/>
        <v>#DIV/0!</v>
      </c>
      <c r="EW271" s="11"/>
      <c r="EX271" s="12" t="e">
        <f t="shared" si="5378"/>
        <v>#DIV/0!</v>
      </c>
      <c r="EY271" s="13"/>
      <c r="EZ271" s="11"/>
      <c r="FA271" s="25"/>
      <c r="FB271" s="38"/>
      <c r="FC271" s="10"/>
      <c r="FD271" s="11"/>
      <c r="FE271" s="74">
        <f t="shared" si="5413"/>
        <v>0</v>
      </c>
      <c r="FF271" s="74">
        <f t="shared" si="5413"/>
        <v>0</v>
      </c>
      <c r="FG271" s="11"/>
      <c r="FH271" s="12" t="e">
        <f t="shared" si="5380"/>
        <v>#DIV/0!</v>
      </c>
      <c r="FI271" s="11"/>
      <c r="FJ271" s="12" t="e">
        <f t="shared" si="5381"/>
        <v>#DIV/0!</v>
      </c>
      <c r="FK271" s="13"/>
      <c r="FL271" s="11"/>
      <c r="FM271" s="25"/>
      <c r="FN271" s="38"/>
      <c r="FO271" s="10"/>
      <c r="FP271" s="11"/>
      <c r="FQ271" s="74">
        <f t="shared" si="5414"/>
        <v>0</v>
      </c>
      <c r="FR271" s="74">
        <f t="shared" si="5414"/>
        <v>0</v>
      </c>
      <c r="FS271" s="11"/>
      <c r="FT271" s="12" t="e">
        <f t="shared" si="5383"/>
        <v>#DIV/0!</v>
      </c>
      <c r="FU271" s="11"/>
      <c r="FV271" s="12" t="e">
        <f t="shared" si="5384"/>
        <v>#DIV/0!</v>
      </c>
      <c r="FW271" s="13"/>
      <c r="FX271" s="11"/>
      <c r="FY271" s="25"/>
      <c r="FZ271" s="38"/>
      <c r="GA271" s="10"/>
      <c r="GB271" s="11"/>
      <c r="GC271" s="74">
        <f t="shared" si="5415"/>
        <v>0</v>
      </c>
      <c r="GD271" s="74">
        <f t="shared" si="5415"/>
        <v>0</v>
      </c>
      <c r="GE271" s="11"/>
      <c r="GF271" s="12" t="e">
        <f t="shared" si="5386"/>
        <v>#DIV/0!</v>
      </c>
      <c r="GG271" s="11"/>
      <c r="GH271" s="12" t="e">
        <f t="shared" si="5387"/>
        <v>#DIV/0!</v>
      </c>
      <c r="GI271" s="13"/>
      <c r="GJ271" s="11"/>
      <c r="GK271" s="25"/>
      <c r="GL271" s="38"/>
      <c r="GM271" s="10"/>
      <c r="GN271" s="11"/>
      <c r="GO271" s="74">
        <f t="shared" si="5416"/>
        <v>0</v>
      </c>
      <c r="GP271" s="74">
        <f t="shared" si="5416"/>
        <v>0</v>
      </c>
      <c r="GQ271" s="11"/>
      <c r="GR271" s="12" t="e">
        <f t="shared" si="5389"/>
        <v>#DIV/0!</v>
      </c>
      <c r="GS271" s="11"/>
      <c r="GT271" s="12" t="e">
        <f t="shared" si="5390"/>
        <v>#DIV/0!</v>
      </c>
      <c r="GU271" s="13"/>
      <c r="GV271" s="11"/>
      <c r="GW271" s="25"/>
      <c r="GX271" s="38"/>
      <c r="GY271" s="10"/>
      <c r="GZ271" s="11"/>
      <c r="HA271" s="74">
        <f t="shared" si="5417"/>
        <v>0</v>
      </c>
      <c r="HB271" s="74">
        <f t="shared" si="5417"/>
        <v>0</v>
      </c>
      <c r="HC271" s="11"/>
      <c r="HD271" s="12" t="e">
        <f t="shared" si="5392"/>
        <v>#DIV/0!</v>
      </c>
      <c r="HE271" s="11"/>
      <c r="HF271" s="12" t="e">
        <f t="shared" si="5393"/>
        <v>#DIV/0!</v>
      </c>
      <c r="HG271" s="13"/>
      <c r="HH271" s="11"/>
      <c r="HI271" s="25"/>
      <c r="HJ271" s="38"/>
      <c r="HK271" s="10">
        <f t="shared" si="5394"/>
        <v>3</v>
      </c>
      <c r="HL271" s="11">
        <f t="shared" si="5394"/>
        <v>0</v>
      </c>
      <c r="HM271" s="11">
        <f t="shared" si="5394"/>
        <v>3035</v>
      </c>
      <c r="HN271" s="11">
        <f t="shared" si="5394"/>
        <v>232</v>
      </c>
      <c r="HO271" s="11">
        <f t="shared" si="5395"/>
        <v>841</v>
      </c>
      <c r="HP271" s="215">
        <f t="shared" si="5419"/>
        <v>0.2771004942339374</v>
      </c>
      <c r="HQ271" s="15">
        <f t="shared" si="5397"/>
        <v>81</v>
      </c>
      <c r="HR271" s="12">
        <f t="shared" si="5418"/>
        <v>9.631391200951249E-2</v>
      </c>
      <c r="HS271" s="16">
        <v>72.599999999999994</v>
      </c>
      <c r="HT271" s="17">
        <v>720</v>
      </c>
      <c r="HU271" s="16">
        <f t="shared" si="5398"/>
        <v>85.612366230677765</v>
      </c>
      <c r="HV271" s="23">
        <v>5018.0116959064326</v>
      </c>
      <c r="HW271" s="22">
        <v>5045.8490566037735</v>
      </c>
    </row>
    <row r="272" spans="1:231" ht="18.75" x14ac:dyDescent="0.25">
      <c r="A272" s="226"/>
      <c r="B272" s="41">
        <f t="shared" si="5049"/>
        <v>44637</v>
      </c>
      <c r="C272" s="10">
        <v>1</v>
      </c>
      <c r="D272" s="11"/>
      <c r="E272" s="74">
        <f>E271-C272</f>
        <v>743</v>
      </c>
      <c r="F272" s="74">
        <f>F271-D272</f>
        <v>56</v>
      </c>
      <c r="G272" s="11">
        <v>192</v>
      </c>
      <c r="H272" s="12">
        <f t="shared" si="5342"/>
        <v>0.28263795423956933</v>
      </c>
      <c r="I272" s="11">
        <v>18</v>
      </c>
      <c r="J272" s="12">
        <f t="shared" si="5400"/>
        <v>8.5714285714285715E-2</v>
      </c>
      <c r="K272" s="13"/>
      <c r="L272" s="11"/>
      <c r="M272" s="39">
        <v>84.615384615384613</v>
      </c>
      <c r="N272" s="43">
        <v>91.666666666666671</v>
      </c>
      <c r="O272" s="10"/>
      <c r="P272" s="11"/>
      <c r="Q272" s="74">
        <f t="shared" si="5401"/>
        <v>757</v>
      </c>
      <c r="R272" s="74">
        <f t="shared" si="5401"/>
        <v>58</v>
      </c>
      <c r="S272" s="11">
        <v>196</v>
      </c>
      <c r="T272" s="12">
        <f t="shared" si="5344"/>
        <v>0.27873183619550856</v>
      </c>
      <c r="U272" s="11">
        <v>15</v>
      </c>
      <c r="V272" s="12">
        <f t="shared" si="5345"/>
        <v>7.1090047393364927E-2</v>
      </c>
      <c r="W272" s="13"/>
      <c r="X272" s="11"/>
      <c r="Y272" s="39">
        <v>95</v>
      </c>
      <c r="Z272" s="43">
        <v>85.714285714285708</v>
      </c>
      <c r="AA272" s="10"/>
      <c r="AB272" s="11"/>
      <c r="AC272" s="74">
        <f t="shared" si="5402"/>
        <v>37</v>
      </c>
      <c r="AD272" s="74">
        <f t="shared" si="5402"/>
        <v>3</v>
      </c>
      <c r="AE272" s="11">
        <v>16</v>
      </c>
      <c r="AF272" s="12">
        <f t="shared" si="5347"/>
        <v>0.48648648648648651</v>
      </c>
      <c r="AG272" s="11">
        <v>2</v>
      </c>
      <c r="AH272" s="12">
        <f t="shared" si="5348"/>
        <v>0.1111111111111111</v>
      </c>
      <c r="AI272" s="13"/>
      <c r="AJ272" s="11"/>
      <c r="AK272" s="39">
        <v>100</v>
      </c>
      <c r="AL272" s="43">
        <v>100</v>
      </c>
      <c r="AM272" s="10"/>
      <c r="AN272" s="11"/>
      <c r="AO272" s="74">
        <f t="shared" si="5403"/>
        <v>748</v>
      </c>
      <c r="AP272" s="74">
        <f t="shared" si="5403"/>
        <v>58</v>
      </c>
      <c r="AQ272" s="11">
        <v>191</v>
      </c>
      <c r="AR272" s="12">
        <f t="shared" si="5350"/>
        <v>0.28074866310160429</v>
      </c>
      <c r="AS272" s="11">
        <v>19</v>
      </c>
      <c r="AT272" s="12">
        <f t="shared" si="5351"/>
        <v>9.0476190476190474E-2</v>
      </c>
      <c r="AU272" s="13"/>
      <c r="AV272" s="11"/>
      <c r="AW272" s="39">
        <v>85.365853658536579</v>
      </c>
      <c r="AX272" s="43">
        <v>100</v>
      </c>
      <c r="AY272" s="10"/>
      <c r="AZ272" s="11"/>
      <c r="BA272" s="74">
        <f t="shared" si="5404"/>
        <v>749</v>
      </c>
      <c r="BB272" s="74">
        <f t="shared" si="5404"/>
        <v>57</v>
      </c>
      <c r="BC272" s="11">
        <v>159</v>
      </c>
      <c r="BD272" s="12">
        <f t="shared" si="5353"/>
        <v>0.24833110814419226</v>
      </c>
      <c r="BE272" s="11">
        <v>27</v>
      </c>
      <c r="BF272" s="12">
        <f t="shared" si="5354"/>
        <v>0.14516129032258066</v>
      </c>
      <c r="BG272" s="13"/>
      <c r="BH272" s="11"/>
      <c r="BI272" s="39">
        <v>88.095238095238102</v>
      </c>
      <c r="BJ272" s="43">
        <v>100</v>
      </c>
      <c r="BK272" s="10"/>
      <c r="BL272" s="11"/>
      <c r="BM272" s="74">
        <f t="shared" si="5405"/>
        <v>0</v>
      </c>
      <c r="BN272" s="74">
        <f t="shared" si="5405"/>
        <v>0</v>
      </c>
      <c r="BO272" s="11"/>
      <c r="BP272" s="12" t="e">
        <f t="shared" si="5356"/>
        <v>#DIV/0!</v>
      </c>
      <c r="BQ272" s="11"/>
      <c r="BR272" s="12" t="e">
        <f t="shared" si="5357"/>
        <v>#DIV/0!</v>
      </c>
      <c r="BS272" s="13"/>
      <c r="BT272" s="11"/>
      <c r="BU272" s="39"/>
      <c r="BV272" s="43"/>
      <c r="BW272" s="10"/>
      <c r="BX272" s="11"/>
      <c r="BY272" s="74">
        <f t="shared" si="5406"/>
        <v>0</v>
      </c>
      <c r="BZ272" s="74">
        <f t="shared" si="5406"/>
        <v>0</v>
      </c>
      <c r="CA272" s="11"/>
      <c r="CB272" s="12" t="e">
        <f t="shared" si="5359"/>
        <v>#DIV/0!</v>
      </c>
      <c r="CC272" s="11"/>
      <c r="CD272" s="12" t="e">
        <f t="shared" si="5360"/>
        <v>#DIV/0!</v>
      </c>
      <c r="CE272" s="13"/>
      <c r="CF272" s="11"/>
      <c r="CG272" s="39"/>
      <c r="CH272" s="43"/>
      <c r="CI272" s="10"/>
      <c r="CJ272" s="11"/>
      <c r="CK272" s="74">
        <f t="shared" si="5407"/>
        <v>0</v>
      </c>
      <c r="CL272" s="74">
        <f t="shared" si="5407"/>
        <v>0</v>
      </c>
      <c r="CM272" s="11"/>
      <c r="CN272" s="12" t="e">
        <f t="shared" si="5362"/>
        <v>#DIV/0!</v>
      </c>
      <c r="CO272" s="11"/>
      <c r="CP272" s="12" t="e">
        <f t="shared" si="5363"/>
        <v>#DIV/0!</v>
      </c>
      <c r="CQ272" s="13"/>
      <c r="CR272" s="11"/>
      <c r="CS272" s="39"/>
      <c r="CT272" s="43"/>
      <c r="CU272" s="10"/>
      <c r="CV272" s="11"/>
      <c r="CW272" s="74">
        <f t="shared" si="5408"/>
        <v>0</v>
      </c>
      <c r="CX272" s="74">
        <f t="shared" si="5408"/>
        <v>0</v>
      </c>
      <c r="CY272" s="11"/>
      <c r="CZ272" s="12" t="e">
        <f t="shared" si="5365"/>
        <v>#DIV/0!</v>
      </c>
      <c r="DA272" s="11"/>
      <c r="DB272" s="12" t="e">
        <f t="shared" si="5366"/>
        <v>#DIV/0!</v>
      </c>
      <c r="DC272" s="13"/>
      <c r="DD272" s="11"/>
      <c r="DE272" s="39"/>
      <c r="DF272" s="43"/>
      <c r="DG272" s="10"/>
      <c r="DH272" s="11"/>
      <c r="DI272" s="74">
        <f t="shared" si="5409"/>
        <v>0</v>
      </c>
      <c r="DJ272" s="74">
        <f t="shared" si="5409"/>
        <v>0</v>
      </c>
      <c r="DK272" s="11"/>
      <c r="DL272" s="12" t="e">
        <f t="shared" si="5368"/>
        <v>#DIV/0!</v>
      </c>
      <c r="DM272" s="11"/>
      <c r="DN272" s="12" t="e">
        <f t="shared" si="5369"/>
        <v>#DIV/0!</v>
      </c>
      <c r="DO272" s="13"/>
      <c r="DP272" s="11"/>
      <c r="DQ272" s="39"/>
      <c r="DR272" s="43"/>
      <c r="DS272" s="10"/>
      <c r="DT272" s="11"/>
      <c r="DU272" s="74">
        <f t="shared" si="5410"/>
        <v>0</v>
      </c>
      <c r="DV272" s="74">
        <f t="shared" si="5410"/>
        <v>0</v>
      </c>
      <c r="DW272" s="11"/>
      <c r="DX272" s="12" t="e">
        <f t="shared" si="5371"/>
        <v>#DIV/0!</v>
      </c>
      <c r="DY272" s="11"/>
      <c r="DZ272" s="12" t="e">
        <f t="shared" si="5372"/>
        <v>#DIV/0!</v>
      </c>
      <c r="EA272" s="13"/>
      <c r="EB272" s="11"/>
      <c r="EC272" s="39"/>
      <c r="ED272" s="43"/>
      <c r="EE272" s="10"/>
      <c r="EF272" s="11"/>
      <c r="EG272" s="74">
        <f t="shared" si="5411"/>
        <v>0</v>
      </c>
      <c r="EH272" s="74">
        <f t="shared" si="5411"/>
        <v>0</v>
      </c>
      <c r="EI272" s="11"/>
      <c r="EJ272" s="12" t="e">
        <f t="shared" si="5374"/>
        <v>#DIV/0!</v>
      </c>
      <c r="EK272" s="11"/>
      <c r="EL272" s="12" t="e">
        <f t="shared" si="5375"/>
        <v>#DIV/0!</v>
      </c>
      <c r="EM272" s="13"/>
      <c r="EN272" s="11"/>
      <c r="EO272" s="39"/>
      <c r="EP272" s="43"/>
      <c r="EQ272" s="10"/>
      <c r="ER272" s="11"/>
      <c r="ES272" s="74">
        <f t="shared" si="5412"/>
        <v>0</v>
      </c>
      <c r="ET272" s="74">
        <f t="shared" si="5412"/>
        <v>0</v>
      </c>
      <c r="EU272" s="11"/>
      <c r="EV272" s="12" t="e">
        <f t="shared" si="5377"/>
        <v>#DIV/0!</v>
      </c>
      <c r="EW272" s="11"/>
      <c r="EX272" s="12" t="e">
        <f t="shared" si="5378"/>
        <v>#DIV/0!</v>
      </c>
      <c r="EY272" s="13"/>
      <c r="EZ272" s="11"/>
      <c r="FA272" s="39"/>
      <c r="FB272" s="43"/>
      <c r="FC272" s="10"/>
      <c r="FD272" s="11"/>
      <c r="FE272" s="74">
        <f t="shared" si="5413"/>
        <v>0</v>
      </c>
      <c r="FF272" s="74">
        <f t="shared" si="5413"/>
        <v>0</v>
      </c>
      <c r="FG272" s="11"/>
      <c r="FH272" s="12" t="e">
        <f t="shared" si="5380"/>
        <v>#DIV/0!</v>
      </c>
      <c r="FI272" s="11"/>
      <c r="FJ272" s="12" t="e">
        <f t="shared" si="5381"/>
        <v>#DIV/0!</v>
      </c>
      <c r="FK272" s="13"/>
      <c r="FL272" s="11"/>
      <c r="FM272" s="39"/>
      <c r="FN272" s="43"/>
      <c r="FO272" s="10"/>
      <c r="FP272" s="11"/>
      <c r="FQ272" s="74">
        <f t="shared" si="5414"/>
        <v>0</v>
      </c>
      <c r="FR272" s="74">
        <f t="shared" si="5414"/>
        <v>0</v>
      </c>
      <c r="FS272" s="11"/>
      <c r="FT272" s="12" t="e">
        <f t="shared" si="5383"/>
        <v>#DIV/0!</v>
      </c>
      <c r="FU272" s="11"/>
      <c r="FV272" s="12" t="e">
        <f t="shared" si="5384"/>
        <v>#DIV/0!</v>
      </c>
      <c r="FW272" s="13"/>
      <c r="FX272" s="11"/>
      <c r="FY272" s="39"/>
      <c r="FZ272" s="43"/>
      <c r="GA272" s="10"/>
      <c r="GB272" s="11"/>
      <c r="GC272" s="74">
        <f t="shared" si="5415"/>
        <v>0</v>
      </c>
      <c r="GD272" s="74">
        <f t="shared" si="5415"/>
        <v>0</v>
      </c>
      <c r="GE272" s="11"/>
      <c r="GF272" s="12" t="e">
        <f t="shared" si="5386"/>
        <v>#DIV/0!</v>
      </c>
      <c r="GG272" s="11"/>
      <c r="GH272" s="12" t="e">
        <f t="shared" si="5387"/>
        <v>#DIV/0!</v>
      </c>
      <c r="GI272" s="13"/>
      <c r="GJ272" s="11"/>
      <c r="GK272" s="39"/>
      <c r="GL272" s="43"/>
      <c r="GM272" s="10"/>
      <c r="GN272" s="11"/>
      <c r="GO272" s="74">
        <f t="shared" si="5416"/>
        <v>0</v>
      </c>
      <c r="GP272" s="74">
        <f t="shared" si="5416"/>
        <v>0</v>
      </c>
      <c r="GQ272" s="11"/>
      <c r="GR272" s="12" t="e">
        <f t="shared" si="5389"/>
        <v>#DIV/0!</v>
      </c>
      <c r="GS272" s="11"/>
      <c r="GT272" s="12" t="e">
        <f t="shared" si="5390"/>
        <v>#DIV/0!</v>
      </c>
      <c r="GU272" s="13"/>
      <c r="GV272" s="11"/>
      <c r="GW272" s="39"/>
      <c r="GX272" s="43"/>
      <c r="GY272" s="10"/>
      <c r="GZ272" s="11"/>
      <c r="HA272" s="74">
        <f t="shared" si="5417"/>
        <v>0</v>
      </c>
      <c r="HB272" s="74">
        <f t="shared" si="5417"/>
        <v>0</v>
      </c>
      <c r="HC272" s="11"/>
      <c r="HD272" s="12" t="e">
        <f t="shared" si="5392"/>
        <v>#DIV/0!</v>
      </c>
      <c r="HE272" s="11"/>
      <c r="HF272" s="12" t="e">
        <f t="shared" si="5393"/>
        <v>#DIV/0!</v>
      </c>
      <c r="HG272" s="13"/>
      <c r="HH272" s="11"/>
      <c r="HI272" s="39"/>
      <c r="HJ272" s="43"/>
      <c r="HK272" s="10">
        <f t="shared" si="5394"/>
        <v>1</v>
      </c>
      <c r="HL272" s="11">
        <f t="shared" si="5394"/>
        <v>0</v>
      </c>
      <c r="HM272" s="11">
        <f t="shared" si="5394"/>
        <v>3034</v>
      </c>
      <c r="HN272" s="11">
        <f t="shared" si="5394"/>
        <v>232</v>
      </c>
      <c r="HO272" s="11">
        <f t="shared" si="5395"/>
        <v>835</v>
      </c>
      <c r="HP272" s="215">
        <f t="shared" si="5419"/>
        <v>0.27521423862887279</v>
      </c>
      <c r="HQ272" s="15">
        <f t="shared" si="5397"/>
        <v>81</v>
      </c>
      <c r="HR272" s="12">
        <f t="shared" si="5418"/>
        <v>9.7005988023952092E-2</v>
      </c>
      <c r="HS272" s="16">
        <v>73</v>
      </c>
      <c r="HT272" s="17">
        <v>724</v>
      </c>
      <c r="HU272" s="16">
        <f t="shared" si="5398"/>
        <v>86.706586826347305</v>
      </c>
      <c r="HV272" s="23">
        <v>85.964912280701753</v>
      </c>
      <c r="HW272" s="22">
        <v>69.811320754716988</v>
      </c>
    </row>
    <row r="273" spans="1:231" ht="19.5" thickBot="1" x14ac:dyDescent="0.3">
      <c r="A273" s="226"/>
      <c r="B273" s="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1384</v>
      </c>
      <c r="H273" s="28">
        <f>((G273+I273)/7)/E272</f>
        <v>0.29071332436069985</v>
      </c>
      <c r="I273" s="27">
        <f>SUM(I266:I272)</f>
        <v>128</v>
      </c>
      <c r="J273" s="28">
        <f>(I273/(I273+G273))</f>
        <v>8.4656084656084651E-2</v>
      </c>
      <c r="K273" s="27"/>
      <c r="L273" s="27"/>
      <c r="M273" s="29">
        <f>M271/M270*100-100</f>
        <v>15.924581747366574</v>
      </c>
      <c r="N273" s="72">
        <f>N271/N270*100-100</f>
        <v>-5.3270042194092753</v>
      </c>
      <c r="O273" s="26">
        <f t="shared" ref="O273:P273" si="5420">SUM(O266:O272)</f>
        <v>0</v>
      </c>
      <c r="P273" s="27">
        <f t="shared" si="5420"/>
        <v>0</v>
      </c>
      <c r="Q273" s="27"/>
      <c r="R273" s="27"/>
      <c r="S273" s="27">
        <f t="shared" ref="S273" si="5421">SUM(S266:S272)</f>
        <v>1360</v>
      </c>
      <c r="T273" s="28">
        <f t="shared" ref="T273" si="5422">((S273+U273)/7)/Q272</f>
        <v>0.2847707114549915</v>
      </c>
      <c r="U273" s="27">
        <f t="shared" ref="U273" si="5423">SUM(U266:U272)</f>
        <v>149</v>
      </c>
      <c r="V273" s="28">
        <f t="shared" ref="V273" si="5424">(U273/(U273+S273))</f>
        <v>9.8740888005301522E-2</v>
      </c>
      <c r="W273" s="27"/>
      <c r="X273" s="27"/>
      <c r="Y273" s="29">
        <f t="shared" ref="Y273:Z273" si="5425">Y271/Y270*100-100</f>
        <v>14.280782508630608</v>
      </c>
      <c r="Z273" s="72">
        <f t="shared" si="5425"/>
        <v>8.3936106088004863</v>
      </c>
      <c r="AA273" s="26">
        <f t="shared" ref="AA273:AB273" si="5426">SUM(AA266:AA272)</f>
        <v>6</v>
      </c>
      <c r="AB273" s="27">
        <f t="shared" si="5426"/>
        <v>0</v>
      </c>
      <c r="AC273" s="27"/>
      <c r="AD273" s="27"/>
      <c r="AE273" s="27">
        <f t="shared" ref="AE273" si="5427">SUM(AE266:AE272)</f>
        <v>80</v>
      </c>
      <c r="AF273" s="28">
        <f t="shared" ref="AF273" si="5428">((AE273+AG273)/7)/AC272</f>
        <v>0.34749034749034752</v>
      </c>
      <c r="AG273" s="27">
        <f t="shared" ref="AG273" si="5429">SUM(AG266:AG272)</f>
        <v>10</v>
      </c>
      <c r="AH273" s="28">
        <f t="shared" ref="AH273" si="5430">(AG273/(AG273+AE273))</f>
        <v>0.1111111111111111</v>
      </c>
      <c r="AI273" s="27"/>
      <c r="AJ273" s="27"/>
      <c r="AK273" s="29">
        <f t="shared" ref="AK273:AL273" si="5431">AK271/AK270*100-100</f>
        <v>10.267229254571049</v>
      </c>
      <c r="AL273" s="72">
        <f t="shared" si="5431"/>
        <v>-9.2827004219409304</v>
      </c>
      <c r="AM273" s="26">
        <f t="shared" ref="AM273:AN273" si="5432">SUM(AM266:AM272)</f>
        <v>0</v>
      </c>
      <c r="AN273" s="27">
        <f t="shared" si="5432"/>
        <v>0</v>
      </c>
      <c r="AO273" s="27"/>
      <c r="AP273" s="27"/>
      <c r="AQ273" s="27">
        <f t="shared" ref="AQ273" si="5433">SUM(AQ266:AQ272)</f>
        <v>1193</v>
      </c>
      <c r="AR273" s="28">
        <f t="shared" ref="AR273" si="5434">((AQ273+AS273)/7)/AO272</f>
        <v>0.25821237585943468</v>
      </c>
      <c r="AS273" s="27">
        <f t="shared" ref="AS273" si="5435">SUM(AS266:AS272)</f>
        <v>159</v>
      </c>
      <c r="AT273" s="28">
        <f t="shared" ref="AT273" si="5436">(AS273/(AS273+AQ273))</f>
        <v>0.11760355029585799</v>
      </c>
      <c r="AU273" s="27"/>
      <c r="AV273" s="27"/>
      <c r="AW273" s="29">
        <f t="shared" ref="AW273:AX273" si="5437">AW271/AW270*100-100</f>
        <v>15.76524741081704</v>
      </c>
      <c r="AX273" s="72">
        <f t="shared" si="5437"/>
        <v>8.7201125175808727</v>
      </c>
      <c r="AY273" s="26">
        <f t="shared" ref="AY273:AZ273" si="5438">SUM(AY266:AY272)</f>
        <v>1</v>
      </c>
      <c r="AZ273" s="27">
        <f t="shared" si="5438"/>
        <v>0</v>
      </c>
      <c r="BA273" s="27"/>
      <c r="BB273" s="27"/>
      <c r="BC273" s="27">
        <f t="shared" ref="BC273" si="5439">SUM(BC266:BC272)</f>
        <v>1285</v>
      </c>
      <c r="BD273" s="28">
        <f t="shared" ref="BD273" si="5440">((BC273+BE273)/7)/BA272</f>
        <v>0.27980164028228116</v>
      </c>
      <c r="BE273" s="27">
        <f t="shared" ref="BE273" si="5441">SUM(BE266:BE272)</f>
        <v>182</v>
      </c>
      <c r="BF273" s="28">
        <f t="shared" ref="BF273" si="5442">(BE273/(BE273+BC273))</f>
        <v>0.12406271301976823</v>
      </c>
      <c r="BG273" s="27"/>
      <c r="BH273" s="27"/>
      <c r="BI273" s="29">
        <f t="shared" ref="BI273:BJ273" si="5443">BI271/BI270*100-100</f>
        <v>17.085867718779113</v>
      </c>
      <c r="BJ273" s="72">
        <f t="shared" si="5443"/>
        <v>15.563128854268086</v>
      </c>
      <c r="BK273" s="26">
        <f t="shared" ref="BK273:BL273" si="5444">SUM(BK266:BK272)</f>
        <v>0</v>
      </c>
      <c r="BL273" s="27">
        <f t="shared" si="5444"/>
        <v>0</v>
      </c>
      <c r="BM273" s="27"/>
      <c r="BN273" s="27"/>
      <c r="BO273" s="27">
        <f t="shared" ref="BO273" si="5445">SUM(BO266:BO272)</f>
        <v>0</v>
      </c>
      <c r="BP273" s="28" t="e">
        <f t="shared" ref="BP273" si="5446">((BO273+BQ273)/7)/BM272</f>
        <v>#DIV/0!</v>
      </c>
      <c r="BQ273" s="27">
        <f t="shared" ref="BQ273" si="5447">SUM(BQ266:BQ272)</f>
        <v>0</v>
      </c>
      <c r="BR273" s="28" t="e">
        <f t="shared" ref="BR273" si="5448">(BQ273/(BQ273+BO273))</f>
        <v>#DIV/0!</v>
      </c>
      <c r="BS273" s="27"/>
      <c r="BT273" s="27"/>
      <c r="BU273" s="29" t="e">
        <f t="shared" ref="BU273:BV273" si="5449">BU271/BU270*100-100</f>
        <v>#DIV/0!</v>
      </c>
      <c r="BV273" s="72" t="e">
        <f t="shared" si="5449"/>
        <v>#DIV/0!</v>
      </c>
      <c r="BW273" s="26">
        <f t="shared" ref="BW273:BX273" si="5450">SUM(BW266:BW272)</f>
        <v>0</v>
      </c>
      <c r="BX273" s="27">
        <f t="shared" si="5450"/>
        <v>0</v>
      </c>
      <c r="BY273" s="27"/>
      <c r="BZ273" s="27"/>
      <c r="CA273" s="27">
        <f t="shared" ref="CA273" si="5451">SUM(CA266:CA272)</f>
        <v>0</v>
      </c>
      <c r="CB273" s="28" t="e">
        <f t="shared" ref="CB273" si="5452">((CA273+CC273)/7)/BY272</f>
        <v>#DIV/0!</v>
      </c>
      <c r="CC273" s="27">
        <f t="shared" ref="CC273" si="5453">SUM(CC266:CC272)</f>
        <v>0</v>
      </c>
      <c r="CD273" s="28" t="e">
        <f t="shared" ref="CD273" si="5454">(CC273/(CC273+CA273))</f>
        <v>#DIV/0!</v>
      </c>
      <c r="CE273" s="27"/>
      <c r="CF273" s="27"/>
      <c r="CG273" s="29" t="e">
        <f t="shared" ref="CG273:CH273" si="5455">CG271/CG270*100-100</f>
        <v>#DIV/0!</v>
      </c>
      <c r="CH273" s="72" t="e">
        <f t="shared" si="5455"/>
        <v>#DIV/0!</v>
      </c>
      <c r="CI273" s="26">
        <f t="shared" ref="CI273:CJ273" si="5456">SUM(CI266:CI272)</f>
        <v>0</v>
      </c>
      <c r="CJ273" s="27">
        <f t="shared" si="5456"/>
        <v>0</v>
      </c>
      <c r="CK273" s="27"/>
      <c r="CL273" s="27"/>
      <c r="CM273" s="27">
        <f t="shared" ref="CM273" si="5457">SUM(CM266:CM272)</f>
        <v>0</v>
      </c>
      <c r="CN273" s="28" t="e">
        <f t="shared" ref="CN273" si="5458">((CM273+CO273)/7)/CK272</f>
        <v>#DIV/0!</v>
      </c>
      <c r="CO273" s="27">
        <f t="shared" ref="CO273" si="5459">SUM(CO266:CO272)</f>
        <v>0</v>
      </c>
      <c r="CP273" s="28" t="e">
        <f t="shared" ref="CP273" si="5460">(CO273/(CO273+CM273))</f>
        <v>#DIV/0!</v>
      </c>
      <c r="CQ273" s="27"/>
      <c r="CR273" s="27"/>
      <c r="CS273" s="29" t="e">
        <f t="shared" ref="CS273:CT273" si="5461">CS271/CS270*100-100</f>
        <v>#DIV/0!</v>
      </c>
      <c r="CT273" s="72" t="e">
        <f t="shared" si="5461"/>
        <v>#DIV/0!</v>
      </c>
      <c r="CU273" s="26">
        <f t="shared" ref="CU273:CV273" si="5462">SUM(CU266:CU272)</f>
        <v>0</v>
      </c>
      <c r="CV273" s="27">
        <f t="shared" si="5462"/>
        <v>0</v>
      </c>
      <c r="CW273" s="27"/>
      <c r="CX273" s="27"/>
      <c r="CY273" s="27">
        <f t="shared" ref="CY273" si="5463">SUM(CY266:CY272)</f>
        <v>0</v>
      </c>
      <c r="CZ273" s="28" t="e">
        <f t="shared" ref="CZ273" si="5464">((CY273+DA273)/7)/CW272</f>
        <v>#DIV/0!</v>
      </c>
      <c r="DA273" s="27">
        <f t="shared" ref="DA273" si="5465">SUM(DA266:DA272)</f>
        <v>0</v>
      </c>
      <c r="DB273" s="28" t="e">
        <f t="shared" ref="DB273" si="5466">(DA273/(DA273+CY273))</f>
        <v>#DIV/0!</v>
      </c>
      <c r="DC273" s="27"/>
      <c r="DD273" s="27"/>
      <c r="DE273" s="29" t="e">
        <f t="shared" ref="DE273:DF273" si="5467">DE271/DE270*100-100</f>
        <v>#DIV/0!</v>
      </c>
      <c r="DF273" s="72" t="e">
        <f t="shared" si="5467"/>
        <v>#DIV/0!</v>
      </c>
      <c r="DG273" s="26">
        <f t="shared" ref="DG273:DH273" si="5468">SUM(DG266:DG272)</f>
        <v>0</v>
      </c>
      <c r="DH273" s="27">
        <f t="shared" si="5468"/>
        <v>0</v>
      </c>
      <c r="DI273" s="27"/>
      <c r="DJ273" s="27"/>
      <c r="DK273" s="27">
        <f t="shared" ref="DK273" si="5469">SUM(DK266:DK272)</f>
        <v>0</v>
      </c>
      <c r="DL273" s="28" t="e">
        <f t="shared" ref="DL273" si="5470">((DK273+DM273)/7)/DI272</f>
        <v>#DIV/0!</v>
      </c>
      <c r="DM273" s="27">
        <f t="shared" ref="DM273" si="5471">SUM(DM266:DM272)</f>
        <v>0</v>
      </c>
      <c r="DN273" s="28" t="e">
        <f t="shared" ref="DN273" si="5472">(DM273/(DM273+DK273))</f>
        <v>#DIV/0!</v>
      </c>
      <c r="DO273" s="27"/>
      <c r="DP273" s="27"/>
      <c r="DQ273" s="29" t="e">
        <f t="shared" ref="DQ273:DR273" si="5473">DQ271/DQ270*100-100</f>
        <v>#DIV/0!</v>
      </c>
      <c r="DR273" s="72" t="e">
        <f t="shared" si="5473"/>
        <v>#DIV/0!</v>
      </c>
      <c r="DS273" s="26">
        <f t="shared" ref="DS273:DT273" si="5474">SUM(DS266:DS272)</f>
        <v>0</v>
      </c>
      <c r="DT273" s="27">
        <f t="shared" si="5474"/>
        <v>0</v>
      </c>
      <c r="DU273" s="27"/>
      <c r="DV273" s="27"/>
      <c r="DW273" s="27">
        <f t="shared" ref="DW273" si="5475">SUM(DW266:DW272)</f>
        <v>0</v>
      </c>
      <c r="DX273" s="28" t="e">
        <f t="shared" ref="DX273" si="5476">((DW273+DY273)/7)/DU272</f>
        <v>#DIV/0!</v>
      </c>
      <c r="DY273" s="27">
        <f t="shared" ref="DY273" si="5477">SUM(DY266:DY272)</f>
        <v>0</v>
      </c>
      <c r="DZ273" s="28" t="e">
        <f t="shared" ref="DZ273" si="5478">(DY273/(DY273+DW273))</f>
        <v>#DIV/0!</v>
      </c>
      <c r="EA273" s="27"/>
      <c r="EB273" s="27"/>
      <c r="EC273" s="29" t="e">
        <f t="shared" ref="EC273:ED273" si="5479">EC271/EC270*100-100</f>
        <v>#DIV/0!</v>
      </c>
      <c r="ED273" s="72" t="e">
        <f t="shared" si="5479"/>
        <v>#DIV/0!</v>
      </c>
      <c r="EE273" s="26">
        <f t="shared" ref="EE273:EF273" si="5480">SUM(EE266:EE272)</f>
        <v>0</v>
      </c>
      <c r="EF273" s="27">
        <f t="shared" si="5480"/>
        <v>0</v>
      </c>
      <c r="EG273" s="27"/>
      <c r="EH273" s="27"/>
      <c r="EI273" s="27">
        <f t="shared" ref="EI273" si="5481">SUM(EI266:EI272)</f>
        <v>0</v>
      </c>
      <c r="EJ273" s="28" t="e">
        <f t="shared" ref="EJ273" si="5482">((EI273+EK273)/7)/EG272</f>
        <v>#DIV/0!</v>
      </c>
      <c r="EK273" s="27">
        <f t="shared" ref="EK273" si="5483">SUM(EK266:EK272)</f>
        <v>0</v>
      </c>
      <c r="EL273" s="28" t="e">
        <f t="shared" ref="EL273" si="5484">(EK273/(EK273+EI273))</f>
        <v>#DIV/0!</v>
      </c>
      <c r="EM273" s="27"/>
      <c r="EN273" s="27"/>
      <c r="EO273" s="29" t="e">
        <f t="shared" ref="EO273:EP273" si="5485">EO271/EO270*100-100</f>
        <v>#DIV/0!</v>
      </c>
      <c r="EP273" s="72" t="e">
        <f t="shared" si="5485"/>
        <v>#DIV/0!</v>
      </c>
      <c r="EQ273" s="26">
        <f t="shared" ref="EQ273:ER273" si="5486">SUM(EQ266:EQ272)</f>
        <v>0</v>
      </c>
      <c r="ER273" s="27">
        <f t="shared" si="5486"/>
        <v>0</v>
      </c>
      <c r="ES273" s="27"/>
      <c r="ET273" s="27"/>
      <c r="EU273" s="27">
        <f t="shared" ref="EU273" si="5487">SUM(EU266:EU272)</f>
        <v>0</v>
      </c>
      <c r="EV273" s="28" t="e">
        <f t="shared" ref="EV273" si="5488">((EU273+EW273)/7)/ES272</f>
        <v>#DIV/0!</v>
      </c>
      <c r="EW273" s="27">
        <f t="shared" ref="EW273" si="5489">SUM(EW266:EW272)</f>
        <v>0</v>
      </c>
      <c r="EX273" s="28" t="e">
        <f t="shared" ref="EX273" si="5490">(EW273/(EW273+EU273))</f>
        <v>#DIV/0!</v>
      </c>
      <c r="EY273" s="27"/>
      <c r="EZ273" s="27"/>
      <c r="FA273" s="29" t="e">
        <f t="shared" ref="FA273:FB273" si="5491">FA271/FA270*100-100</f>
        <v>#DIV/0!</v>
      </c>
      <c r="FB273" s="72" t="e">
        <f t="shared" si="5491"/>
        <v>#DIV/0!</v>
      </c>
      <c r="FC273" s="26">
        <f t="shared" ref="FC273:FD273" si="5492">SUM(FC266:FC272)</f>
        <v>0</v>
      </c>
      <c r="FD273" s="27">
        <f t="shared" si="5492"/>
        <v>0</v>
      </c>
      <c r="FE273" s="27"/>
      <c r="FF273" s="27"/>
      <c r="FG273" s="27">
        <f t="shared" ref="FG273" si="5493">SUM(FG266:FG272)</f>
        <v>0</v>
      </c>
      <c r="FH273" s="28" t="e">
        <f t="shared" ref="FH273" si="5494">((FG273+FI273)/7)/FE272</f>
        <v>#DIV/0!</v>
      </c>
      <c r="FI273" s="27">
        <f t="shared" ref="FI273" si="5495">SUM(FI266:FI272)</f>
        <v>0</v>
      </c>
      <c r="FJ273" s="28" t="e">
        <f t="shared" ref="FJ273" si="5496">(FI273/(FI273+FG273))</f>
        <v>#DIV/0!</v>
      </c>
      <c r="FK273" s="27"/>
      <c r="FL273" s="27"/>
      <c r="FM273" s="29" t="e">
        <f t="shared" ref="FM273:FN273" si="5497">FM271/FM270*100-100</f>
        <v>#DIV/0!</v>
      </c>
      <c r="FN273" s="72" t="e">
        <f t="shared" si="5497"/>
        <v>#DIV/0!</v>
      </c>
      <c r="FO273" s="26">
        <f t="shared" ref="FO273:FP273" si="5498">SUM(FO266:FO272)</f>
        <v>0</v>
      </c>
      <c r="FP273" s="27">
        <f t="shared" si="5498"/>
        <v>0</v>
      </c>
      <c r="FQ273" s="27"/>
      <c r="FR273" s="27"/>
      <c r="FS273" s="27">
        <f t="shared" ref="FS273" si="5499">SUM(FS266:FS272)</f>
        <v>0</v>
      </c>
      <c r="FT273" s="28" t="e">
        <f t="shared" ref="FT273" si="5500">((FS273+FU273)/7)/FQ272</f>
        <v>#DIV/0!</v>
      </c>
      <c r="FU273" s="27">
        <f t="shared" ref="FU273" si="5501">SUM(FU266:FU272)</f>
        <v>0</v>
      </c>
      <c r="FV273" s="28" t="e">
        <f t="shared" ref="FV273" si="5502">(FU273/(FU273+FS273))</f>
        <v>#DIV/0!</v>
      </c>
      <c r="FW273" s="27"/>
      <c r="FX273" s="27"/>
      <c r="FY273" s="29" t="e">
        <f t="shared" ref="FY273:FZ273" si="5503">FY271/FY270*100-100</f>
        <v>#DIV/0!</v>
      </c>
      <c r="FZ273" s="72" t="e">
        <f t="shared" si="5503"/>
        <v>#DIV/0!</v>
      </c>
      <c r="GA273" s="26">
        <f t="shared" ref="GA273:GB273" si="5504">SUM(GA266:GA272)</f>
        <v>0</v>
      </c>
      <c r="GB273" s="27">
        <f t="shared" si="5504"/>
        <v>0</v>
      </c>
      <c r="GC273" s="27"/>
      <c r="GD273" s="27"/>
      <c r="GE273" s="27">
        <f t="shared" ref="GE273" si="5505">SUM(GE266:GE272)</f>
        <v>0</v>
      </c>
      <c r="GF273" s="28" t="e">
        <f t="shared" ref="GF273" si="5506">((GE273+GG273)/7)/GC272</f>
        <v>#DIV/0!</v>
      </c>
      <c r="GG273" s="27">
        <f t="shared" ref="GG273" si="5507">SUM(GG266:GG272)</f>
        <v>0</v>
      </c>
      <c r="GH273" s="28" t="e">
        <f t="shared" ref="GH273" si="5508">(GG273/(GG273+GE273))</f>
        <v>#DIV/0!</v>
      </c>
      <c r="GI273" s="27"/>
      <c r="GJ273" s="27"/>
      <c r="GK273" s="29" t="e">
        <f t="shared" ref="GK273:GL273" si="5509">GK271/GK270*100-100</f>
        <v>#DIV/0!</v>
      </c>
      <c r="GL273" s="72" t="e">
        <f t="shared" si="5509"/>
        <v>#DIV/0!</v>
      </c>
      <c r="GM273" s="26">
        <f t="shared" ref="GM273:GN273" si="5510">SUM(GM266:GM272)</f>
        <v>0</v>
      </c>
      <c r="GN273" s="27">
        <f t="shared" si="5510"/>
        <v>0</v>
      </c>
      <c r="GO273" s="27"/>
      <c r="GP273" s="27"/>
      <c r="GQ273" s="27">
        <f t="shared" ref="GQ273" si="5511">SUM(GQ266:GQ272)</f>
        <v>0</v>
      </c>
      <c r="GR273" s="28" t="e">
        <f t="shared" ref="GR273" si="5512">((GQ273+GS273)/7)/GO272</f>
        <v>#DIV/0!</v>
      </c>
      <c r="GS273" s="27">
        <f t="shared" ref="GS273" si="5513">SUM(GS266:GS272)</f>
        <v>0</v>
      </c>
      <c r="GT273" s="28" t="e">
        <f t="shared" ref="GT273" si="5514">(GS273/(GS273+GQ273))</f>
        <v>#DIV/0!</v>
      </c>
      <c r="GU273" s="27"/>
      <c r="GV273" s="27"/>
      <c r="GW273" s="29" t="e">
        <f t="shared" ref="GW273:GX273" si="5515">GW271/GW270*100-100</f>
        <v>#DIV/0!</v>
      </c>
      <c r="GX273" s="72" t="e">
        <f t="shared" si="5515"/>
        <v>#DIV/0!</v>
      </c>
      <c r="GY273" s="26">
        <f t="shared" ref="GY273:GZ273" si="5516">SUM(GY266:GY272)</f>
        <v>0</v>
      </c>
      <c r="GZ273" s="27">
        <f t="shared" si="5516"/>
        <v>0</v>
      </c>
      <c r="HA273" s="27"/>
      <c r="HB273" s="27"/>
      <c r="HC273" s="27">
        <f t="shared" ref="HC273" si="5517">SUM(HC266:HC272)</f>
        <v>0</v>
      </c>
      <c r="HD273" s="28" t="e">
        <f t="shared" ref="HD273" si="5518">((HC273+HE273)/7)/HA272</f>
        <v>#DIV/0!</v>
      </c>
      <c r="HE273" s="27">
        <f t="shared" ref="HE273" si="5519">SUM(HE266:HE272)</f>
        <v>0</v>
      </c>
      <c r="HF273" s="28" t="e">
        <f t="shared" ref="HF273" si="5520">(HE273/(HE273+HC273))</f>
        <v>#DIV/0!</v>
      </c>
      <c r="HG273" s="27"/>
      <c r="HH273" s="27"/>
      <c r="HI273" s="29" t="e">
        <f t="shared" ref="HI273:HJ273" si="5521">HI271/HI270*100-100</f>
        <v>#DIV/0!</v>
      </c>
      <c r="HJ273" s="72" t="e">
        <f t="shared" si="5521"/>
        <v>#DIV/0!</v>
      </c>
      <c r="HK273" s="26">
        <f t="shared" si="5394"/>
        <v>10</v>
      </c>
      <c r="HL273" s="27">
        <f t="shared" si="5394"/>
        <v>1</v>
      </c>
      <c r="HM273" s="27">
        <f t="shared" si="5394"/>
        <v>0</v>
      </c>
      <c r="HN273" s="27">
        <f t="shared" si="5394"/>
        <v>0</v>
      </c>
      <c r="HO273" s="27">
        <f t="shared" si="5395"/>
        <v>5930</v>
      </c>
      <c r="HP273" s="216">
        <f>+((HO273)/HM272)/7</f>
        <v>0.27921649872869386</v>
      </c>
      <c r="HQ273" s="62">
        <f t="shared" si="5397"/>
        <v>628</v>
      </c>
      <c r="HR273" s="52">
        <f t="shared" si="5418"/>
        <v>0.10590219224283305</v>
      </c>
      <c r="HS273" s="53">
        <f t="shared" ref="HS273" si="5522">SUM(HS266:HS272)/7</f>
        <v>72.628571428571419</v>
      </c>
      <c r="HT273" s="54">
        <f t="shared" ref="HT273" si="5523">SUM(HT266:HT272)</f>
        <v>5021</v>
      </c>
      <c r="HU273" s="53">
        <f t="shared" ref="HU273" si="5524">AVERAGE(HU266:HU272)</f>
        <v>84.696520176360735</v>
      </c>
      <c r="HV273" s="63">
        <f>HV271/HV270*100-100</f>
        <v>15.489337074946661</v>
      </c>
      <c r="HW273" s="72">
        <f>HW271/HW270*100-100</f>
        <v>6.4525117426956484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5525">HK273/HM263</f>
        <v>3.2851511169513796E-3</v>
      </c>
      <c r="HL274" s="68">
        <f t="shared" si="5525"/>
        <v>4.2918454935622317E-3</v>
      </c>
      <c r="HM274" s="45"/>
      <c r="HN274" s="45"/>
      <c r="HO274" s="45"/>
      <c r="HP274" s="218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225">
        <v>55</v>
      </c>
      <c r="B275" s="73">
        <f t="shared" ref="B275" si="5526">B272+1</f>
        <v>44638</v>
      </c>
      <c r="C275" s="33"/>
      <c r="D275" s="34"/>
      <c r="E275" s="34">
        <f>E272-C275</f>
        <v>743</v>
      </c>
      <c r="F275" s="34">
        <f>F272-D275</f>
        <v>56</v>
      </c>
      <c r="G275" s="34">
        <v>215</v>
      </c>
      <c r="H275" s="35">
        <f t="shared" ref="H275:H281" si="5527">((G275+I275)/E275)</f>
        <v>0.32839838492597578</v>
      </c>
      <c r="I275" s="34">
        <v>29</v>
      </c>
      <c r="J275" s="35">
        <f>I275/(G275+I275)</f>
        <v>0.11885245901639344</v>
      </c>
      <c r="K275" s="36"/>
      <c r="L275" s="34"/>
      <c r="M275" s="34"/>
      <c r="N275" s="37"/>
      <c r="O275" s="33"/>
      <c r="P275" s="34"/>
      <c r="Q275" s="34">
        <f t="shared" ref="Q275:R275" si="5528">Q272-O275</f>
        <v>757</v>
      </c>
      <c r="R275" s="34">
        <f t="shared" si="5528"/>
        <v>58</v>
      </c>
      <c r="S275" s="34">
        <v>188</v>
      </c>
      <c r="T275" s="35">
        <f t="shared" ref="T275:T281" si="5529">((S275+U275)/Q275)</f>
        <v>0.27080581241743723</v>
      </c>
      <c r="U275" s="34">
        <v>17</v>
      </c>
      <c r="V275" s="35">
        <f t="shared" ref="V275:V281" si="5530">U275/(S275+U275)</f>
        <v>8.2926829268292687E-2</v>
      </c>
      <c r="W275" s="36"/>
      <c r="X275" s="34"/>
      <c r="Y275" s="34"/>
      <c r="Z275" s="37"/>
      <c r="AA275" s="33">
        <v>1</v>
      </c>
      <c r="AB275" s="34">
        <v>2</v>
      </c>
      <c r="AC275" s="34">
        <f t="shared" ref="AC275:AD275" si="5531">AC272-AA275</f>
        <v>36</v>
      </c>
      <c r="AD275" s="34">
        <f t="shared" si="5531"/>
        <v>1</v>
      </c>
      <c r="AE275" s="34">
        <v>6</v>
      </c>
      <c r="AF275" s="35">
        <f t="shared" ref="AF275:AF281" si="5532">((AE275+AG275)/AC275)</f>
        <v>0.16666666666666666</v>
      </c>
      <c r="AG275" s="34">
        <v>0</v>
      </c>
      <c r="AH275" s="35">
        <f t="shared" ref="AH275:AH281" si="5533">AG275/(AE275+AG275)</f>
        <v>0</v>
      </c>
      <c r="AI275" s="36"/>
      <c r="AJ275" s="34"/>
      <c r="AK275" s="34"/>
      <c r="AL275" s="37"/>
      <c r="AM275" s="33">
        <v>1</v>
      </c>
      <c r="AN275" s="34"/>
      <c r="AO275" s="34">
        <f t="shared" ref="AO275:AP275" si="5534">AO272-AM275</f>
        <v>747</v>
      </c>
      <c r="AP275" s="34">
        <f t="shared" si="5534"/>
        <v>58</v>
      </c>
      <c r="AQ275" s="34">
        <v>182</v>
      </c>
      <c r="AR275" s="35">
        <f t="shared" ref="AR275:AR281" si="5535">((AQ275+AS275)/AO275)</f>
        <v>0.27309236947791166</v>
      </c>
      <c r="AS275" s="34">
        <v>22</v>
      </c>
      <c r="AT275" s="35">
        <f t="shared" ref="AT275:AT281" si="5536">AS275/(AQ275+AS275)</f>
        <v>0.10784313725490197</v>
      </c>
      <c r="AU275" s="36"/>
      <c r="AV275" s="34"/>
      <c r="AW275" s="34"/>
      <c r="AX275" s="37"/>
      <c r="AY275" s="33"/>
      <c r="AZ275" s="34"/>
      <c r="BA275" s="34">
        <f t="shared" ref="BA275:BB275" si="5537">BA272-AY275</f>
        <v>749</v>
      </c>
      <c r="BB275" s="34">
        <f t="shared" si="5537"/>
        <v>57</v>
      </c>
      <c r="BC275" s="34">
        <v>163</v>
      </c>
      <c r="BD275" s="35">
        <f t="shared" ref="BD275:BD281" si="5538">((BC275+BE275)/BA275)</f>
        <v>0.2576769025367156</v>
      </c>
      <c r="BE275" s="34">
        <v>30</v>
      </c>
      <c r="BF275" s="35">
        <f t="shared" ref="BF275:BF281" si="5539">BE275/(BC275+BE275)</f>
        <v>0.15544041450777202</v>
      </c>
      <c r="BG275" s="36"/>
      <c r="BH275" s="34"/>
      <c r="BI275" s="34"/>
      <c r="BJ275" s="37"/>
      <c r="BK275" s="33"/>
      <c r="BL275" s="34"/>
      <c r="BM275" s="34">
        <f t="shared" ref="BM275:BN275" si="5540">BM272-BK275</f>
        <v>0</v>
      </c>
      <c r="BN275" s="34">
        <f t="shared" si="5540"/>
        <v>0</v>
      </c>
      <c r="BO275" s="34"/>
      <c r="BP275" s="35" t="e">
        <f t="shared" ref="BP275:BP281" si="5541">((BO275+BQ275)/BM275)</f>
        <v>#DIV/0!</v>
      </c>
      <c r="BQ275" s="34"/>
      <c r="BR275" s="35" t="e">
        <f t="shared" ref="BR275:BR281" si="5542">BQ275/(BO275+BQ275)</f>
        <v>#DIV/0!</v>
      </c>
      <c r="BS275" s="36"/>
      <c r="BT275" s="34"/>
      <c r="BU275" s="34"/>
      <c r="BV275" s="37"/>
      <c r="BW275" s="33"/>
      <c r="BX275" s="34"/>
      <c r="BY275" s="34">
        <f t="shared" ref="BY275:BZ275" si="5543">BY272-BW275</f>
        <v>0</v>
      </c>
      <c r="BZ275" s="34">
        <f t="shared" si="5543"/>
        <v>0</v>
      </c>
      <c r="CA275" s="34"/>
      <c r="CB275" s="35" t="e">
        <f t="shared" ref="CB275:CB281" si="5544">((CA275+CC275)/BY275)</f>
        <v>#DIV/0!</v>
      </c>
      <c r="CC275" s="34"/>
      <c r="CD275" s="35" t="e">
        <f t="shared" ref="CD275:CD281" si="5545">CC275/(CA275+CC275)</f>
        <v>#DIV/0!</v>
      </c>
      <c r="CE275" s="36"/>
      <c r="CF275" s="34"/>
      <c r="CG275" s="34"/>
      <c r="CH275" s="37"/>
      <c r="CI275" s="33"/>
      <c r="CJ275" s="34"/>
      <c r="CK275" s="34">
        <f t="shared" ref="CK275:CL275" si="5546">CK272-CI275</f>
        <v>0</v>
      </c>
      <c r="CL275" s="34">
        <f t="shared" si="5546"/>
        <v>0</v>
      </c>
      <c r="CM275" s="34"/>
      <c r="CN275" s="35" t="e">
        <f t="shared" ref="CN275:CN281" si="5547">((CM275+CO275)/CK275)</f>
        <v>#DIV/0!</v>
      </c>
      <c r="CO275" s="34"/>
      <c r="CP275" s="35" t="e">
        <f t="shared" ref="CP275:CP281" si="5548">CO275/(CM275+CO275)</f>
        <v>#DIV/0!</v>
      </c>
      <c r="CQ275" s="36"/>
      <c r="CR275" s="34"/>
      <c r="CS275" s="34"/>
      <c r="CT275" s="37"/>
      <c r="CU275" s="33"/>
      <c r="CV275" s="34"/>
      <c r="CW275" s="34">
        <f t="shared" ref="CW275:CX275" si="5549">CW272-CU275</f>
        <v>0</v>
      </c>
      <c r="CX275" s="34">
        <f t="shared" si="5549"/>
        <v>0</v>
      </c>
      <c r="CY275" s="34"/>
      <c r="CZ275" s="35" t="e">
        <f t="shared" ref="CZ275:CZ281" si="5550">((CY275+DA275)/CW275)</f>
        <v>#DIV/0!</v>
      </c>
      <c r="DA275" s="34"/>
      <c r="DB275" s="35" t="e">
        <f t="shared" ref="DB275:DB281" si="5551">DA275/(CY275+DA275)</f>
        <v>#DIV/0!</v>
      </c>
      <c r="DC275" s="36"/>
      <c r="DD275" s="34"/>
      <c r="DE275" s="34"/>
      <c r="DF275" s="37"/>
      <c r="DG275" s="33"/>
      <c r="DH275" s="34"/>
      <c r="DI275" s="34">
        <f t="shared" ref="DI275:DJ275" si="5552">DI272-DG275</f>
        <v>0</v>
      </c>
      <c r="DJ275" s="34">
        <f t="shared" si="5552"/>
        <v>0</v>
      </c>
      <c r="DK275" s="34"/>
      <c r="DL275" s="35" t="e">
        <f t="shared" ref="DL275:DL281" si="5553">((DK275+DM275)/DI275)</f>
        <v>#DIV/0!</v>
      </c>
      <c r="DM275" s="34"/>
      <c r="DN275" s="35" t="e">
        <f t="shared" ref="DN275:DN281" si="5554">DM275/(DK275+DM275)</f>
        <v>#DIV/0!</v>
      </c>
      <c r="DO275" s="36"/>
      <c r="DP275" s="34"/>
      <c r="DQ275" s="34"/>
      <c r="DR275" s="37"/>
      <c r="DS275" s="33"/>
      <c r="DT275" s="34"/>
      <c r="DU275" s="34">
        <f t="shared" ref="DU275:DV275" si="5555">DU272-DS275</f>
        <v>0</v>
      </c>
      <c r="DV275" s="34">
        <f t="shared" si="5555"/>
        <v>0</v>
      </c>
      <c r="DW275" s="34"/>
      <c r="DX275" s="35" t="e">
        <f t="shared" ref="DX275:DX281" si="5556">((DW275+DY275)/DU275)</f>
        <v>#DIV/0!</v>
      </c>
      <c r="DY275" s="34"/>
      <c r="DZ275" s="35" t="e">
        <f t="shared" ref="DZ275:DZ281" si="5557">DY275/(DW275+DY275)</f>
        <v>#DIV/0!</v>
      </c>
      <c r="EA275" s="36"/>
      <c r="EB275" s="34"/>
      <c r="EC275" s="34"/>
      <c r="ED275" s="37"/>
      <c r="EE275" s="33"/>
      <c r="EF275" s="34"/>
      <c r="EG275" s="34">
        <f t="shared" ref="EG275:EH275" si="5558">EG272-EE275</f>
        <v>0</v>
      </c>
      <c r="EH275" s="34">
        <f t="shared" si="5558"/>
        <v>0</v>
      </c>
      <c r="EI275" s="34"/>
      <c r="EJ275" s="35" t="e">
        <f t="shared" ref="EJ275:EJ281" si="5559">((EI275+EK275)/EG275)</f>
        <v>#DIV/0!</v>
      </c>
      <c r="EK275" s="34"/>
      <c r="EL275" s="35" t="e">
        <f t="shared" ref="EL275:EL281" si="5560">EK275/(EI275+EK275)</f>
        <v>#DIV/0!</v>
      </c>
      <c r="EM275" s="36"/>
      <c r="EN275" s="34"/>
      <c r="EO275" s="34"/>
      <c r="EP275" s="37"/>
      <c r="EQ275" s="33"/>
      <c r="ER275" s="34"/>
      <c r="ES275" s="34">
        <f t="shared" ref="ES275:ET275" si="5561">ES272-EQ275</f>
        <v>0</v>
      </c>
      <c r="ET275" s="34">
        <f t="shared" si="5561"/>
        <v>0</v>
      </c>
      <c r="EU275" s="34"/>
      <c r="EV275" s="35" t="e">
        <f t="shared" ref="EV275:EV281" si="5562">((EU275+EW275)/ES275)</f>
        <v>#DIV/0!</v>
      </c>
      <c r="EW275" s="34"/>
      <c r="EX275" s="35" t="e">
        <f t="shared" ref="EX275:EX281" si="5563">EW275/(EU275+EW275)</f>
        <v>#DIV/0!</v>
      </c>
      <c r="EY275" s="36"/>
      <c r="EZ275" s="34"/>
      <c r="FA275" s="34"/>
      <c r="FB275" s="37"/>
      <c r="FC275" s="33"/>
      <c r="FD275" s="34"/>
      <c r="FE275" s="34">
        <f t="shared" ref="FE275:FF275" si="5564">FE272-FC275</f>
        <v>0</v>
      </c>
      <c r="FF275" s="34">
        <f t="shared" si="5564"/>
        <v>0</v>
      </c>
      <c r="FG275" s="34"/>
      <c r="FH275" s="35" t="e">
        <f t="shared" ref="FH275:FH281" si="5565">((FG275+FI275)/FE275)</f>
        <v>#DIV/0!</v>
      </c>
      <c r="FI275" s="34"/>
      <c r="FJ275" s="35" t="e">
        <f t="shared" ref="FJ275:FJ281" si="5566">FI275/(FG275+FI275)</f>
        <v>#DIV/0!</v>
      </c>
      <c r="FK275" s="36"/>
      <c r="FL275" s="34"/>
      <c r="FM275" s="34"/>
      <c r="FN275" s="37"/>
      <c r="FO275" s="33"/>
      <c r="FP275" s="34"/>
      <c r="FQ275" s="34">
        <f t="shared" ref="FQ275:FR275" si="5567">FQ272-FO275</f>
        <v>0</v>
      </c>
      <c r="FR275" s="34">
        <f t="shared" si="5567"/>
        <v>0</v>
      </c>
      <c r="FS275" s="34"/>
      <c r="FT275" s="35" t="e">
        <f t="shared" ref="FT275:FT281" si="5568">((FS275+FU275)/FQ275)</f>
        <v>#DIV/0!</v>
      </c>
      <c r="FU275" s="34"/>
      <c r="FV275" s="35" t="e">
        <f t="shared" ref="FV275:FV281" si="5569">FU275/(FS275+FU275)</f>
        <v>#DIV/0!</v>
      </c>
      <c r="FW275" s="36"/>
      <c r="FX275" s="34"/>
      <c r="FY275" s="34"/>
      <c r="FZ275" s="37"/>
      <c r="GA275" s="33"/>
      <c r="GB275" s="34"/>
      <c r="GC275" s="34">
        <f t="shared" ref="GC275:GD275" si="5570">GC272-GA275</f>
        <v>0</v>
      </c>
      <c r="GD275" s="34">
        <f t="shared" si="5570"/>
        <v>0</v>
      </c>
      <c r="GE275" s="34"/>
      <c r="GF275" s="35" t="e">
        <f t="shared" ref="GF275:GF281" si="5571">((GE275+GG275)/GC275)</f>
        <v>#DIV/0!</v>
      </c>
      <c r="GG275" s="34"/>
      <c r="GH275" s="35" t="e">
        <f t="shared" ref="GH275:GH281" si="5572">GG275/(GE275+GG275)</f>
        <v>#DIV/0!</v>
      </c>
      <c r="GI275" s="36"/>
      <c r="GJ275" s="34"/>
      <c r="GK275" s="34"/>
      <c r="GL275" s="37"/>
      <c r="GM275" s="33"/>
      <c r="GN275" s="34"/>
      <c r="GO275" s="34">
        <f t="shared" ref="GO275:GP275" si="5573">GO272-GM275</f>
        <v>0</v>
      </c>
      <c r="GP275" s="34">
        <f t="shared" si="5573"/>
        <v>0</v>
      </c>
      <c r="GQ275" s="34"/>
      <c r="GR275" s="35" t="e">
        <f t="shared" ref="GR275:GR281" si="5574">((GQ275+GS275)/GO275)</f>
        <v>#DIV/0!</v>
      </c>
      <c r="GS275" s="34"/>
      <c r="GT275" s="35" t="e">
        <f t="shared" ref="GT275:GT281" si="5575">GS275/(GQ275+GS275)</f>
        <v>#DIV/0!</v>
      </c>
      <c r="GU275" s="36"/>
      <c r="GV275" s="34"/>
      <c r="GW275" s="34"/>
      <c r="GX275" s="37"/>
      <c r="GY275" s="33"/>
      <c r="GZ275" s="34"/>
      <c r="HA275" s="34">
        <f t="shared" ref="HA275:HB275" si="5576">HA272-GY275</f>
        <v>0</v>
      </c>
      <c r="HB275" s="34">
        <f t="shared" si="5576"/>
        <v>0</v>
      </c>
      <c r="HC275" s="34"/>
      <c r="HD275" s="35" t="e">
        <f t="shared" ref="HD275:HD281" si="5577">((HC275+HE275)/HA275)</f>
        <v>#DIV/0!</v>
      </c>
      <c r="HE275" s="34"/>
      <c r="HF275" s="35" t="e">
        <f t="shared" ref="HF275:HF281" si="5578">HE275/(HC275+HE275)</f>
        <v>#DIV/0!</v>
      </c>
      <c r="HG275" s="36"/>
      <c r="HH275" s="34"/>
      <c r="HI275" s="34"/>
      <c r="HJ275" s="37"/>
      <c r="HK275" s="33">
        <f t="shared" ref="HK275:HN282" si="5579">+C275+O275+AA275+AM275+AY275+BK275+BW275+CI275+CU275+DG275+DS275+EE275+EQ275+FC275+FO275+GA275+GM275+GY275</f>
        <v>2</v>
      </c>
      <c r="HL275" s="34">
        <f t="shared" si="5579"/>
        <v>2</v>
      </c>
      <c r="HM275" s="34">
        <f t="shared" si="5579"/>
        <v>3032</v>
      </c>
      <c r="HN275" s="34">
        <f t="shared" si="5579"/>
        <v>230</v>
      </c>
      <c r="HO275" s="34">
        <f t="shared" ref="HO275:HO282" si="5580">+G275+S275+AE275+AQ275+BC275+BO275+CA275+CM275+CY275+DK275+DW275+EI275+EU275+FG275+FS275+GE275+GQ275+HC275+I275+U275+AG275+AS275+BE275+BQ275+CC275+CO275+DA275+DM275+DY275+EK275+EW275+FI275+FU275+GG275+GS275+HE275</f>
        <v>852</v>
      </c>
      <c r="HP275" s="214">
        <f t="shared" ref="HP275:HP276" si="5581">+(HO275)/HM275</f>
        <v>0.28100263852242746</v>
      </c>
      <c r="HQ275" s="48">
        <f t="shared" ref="HQ275:HQ282" si="5582">+I275+U275+AG275+AS275+BE275+BQ275+CC275+CO275+DA275+DM275+DY275+EK275+EW275+FI275+FU275+GG275+GS275+HE275</f>
        <v>98</v>
      </c>
      <c r="HR275" s="35">
        <f>+(HQ275/(HO275))</f>
        <v>0.11502347417840375</v>
      </c>
      <c r="HS275" s="49">
        <v>73.099999999999994</v>
      </c>
      <c r="HT275" s="50">
        <v>720</v>
      </c>
      <c r="HU275" s="49">
        <f t="shared" ref="HU275:HU281" si="5583">+HT275/HO275*100</f>
        <v>84.507042253521121</v>
      </c>
      <c r="HV275" s="48"/>
      <c r="HW275" s="37"/>
    </row>
    <row r="276" spans="1:231" ht="18.75" x14ac:dyDescent="0.25">
      <c r="A276" s="226"/>
      <c r="B276" s="41">
        <f t="shared" si="5049"/>
        <v>44639</v>
      </c>
      <c r="C276" s="10"/>
      <c r="D276" s="11"/>
      <c r="E276" s="74">
        <f t="shared" ref="E276:F280" si="5584">E275-C276</f>
        <v>743</v>
      </c>
      <c r="F276" s="74">
        <f t="shared" si="5584"/>
        <v>56</v>
      </c>
      <c r="G276" s="11">
        <v>198</v>
      </c>
      <c r="H276" s="12">
        <f t="shared" si="5527"/>
        <v>0.29071332436069985</v>
      </c>
      <c r="I276" s="11">
        <v>18</v>
      </c>
      <c r="J276" s="12">
        <f t="shared" ref="J276:J281" si="5585">I276/(G276+I276)</f>
        <v>8.3333333333333329E-2</v>
      </c>
      <c r="K276" s="13"/>
      <c r="L276" s="11"/>
      <c r="M276" s="11"/>
      <c r="N276" s="14"/>
      <c r="O276" s="10"/>
      <c r="P276" s="11"/>
      <c r="Q276" s="74">
        <f t="shared" ref="Q276:R281" si="5586">Q275-O276</f>
        <v>757</v>
      </c>
      <c r="R276" s="74">
        <f t="shared" si="5586"/>
        <v>58</v>
      </c>
      <c r="S276" s="11">
        <v>197</v>
      </c>
      <c r="T276" s="12">
        <f t="shared" si="5529"/>
        <v>0.2800528401585205</v>
      </c>
      <c r="U276" s="11">
        <v>15</v>
      </c>
      <c r="V276" s="12">
        <f t="shared" si="5530"/>
        <v>7.0754716981132074E-2</v>
      </c>
      <c r="W276" s="13"/>
      <c r="X276" s="11"/>
      <c r="Y276" s="11"/>
      <c r="Z276" s="14"/>
      <c r="AA276" s="10"/>
      <c r="AB276" s="11"/>
      <c r="AC276" s="74">
        <f t="shared" ref="AC276:AD281" si="5587">AC275-AA276</f>
        <v>36</v>
      </c>
      <c r="AD276" s="74">
        <f t="shared" si="5587"/>
        <v>1</v>
      </c>
      <c r="AE276" s="11">
        <v>14</v>
      </c>
      <c r="AF276" s="12">
        <f t="shared" si="5532"/>
        <v>0.41666666666666669</v>
      </c>
      <c r="AG276" s="11">
        <v>1</v>
      </c>
      <c r="AH276" s="12">
        <f t="shared" si="5533"/>
        <v>6.6666666666666666E-2</v>
      </c>
      <c r="AI276" s="13"/>
      <c r="AJ276" s="11"/>
      <c r="AK276" s="11"/>
      <c r="AL276" s="14"/>
      <c r="AM276" s="10">
        <v>2</v>
      </c>
      <c r="AN276" s="11"/>
      <c r="AO276" s="74">
        <f t="shared" ref="AO276:AP281" si="5588">AO275-AM276</f>
        <v>745</v>
      </c>
      <c r="AP276" s="74">
        <f t="shared" si="5588"/>
        <v>58</v>
      </c>
      <c r="AQ276" s="11">
        <v>171</v>
      </c>
      <c r="AR276" s="12">
        <f t="shared" si="5535"/>
        <v>0.25906040268456376</v>
      </c>
      <c r="AS276" s="11">
        <v>22</v>
      </c>
      <c r="AT276" s="12">
        <f t="shared" si="5536"/>
        <v>0.11398963730569948</v>
      </c>
      <c r="AU276" s="13"/>
      <c r="AV276" s="11"/>
      <c r="AW276" s="11"/>
      <c r="AX276" s="14"/>
      <c r="AY276" s="10"/>
      <c r="AZ276" s="11"/>
      <c r="BA276" s="74">
        <f t="shared" ref="BA276:BB281" si="5589">BA275-AY276</f>
        <v>749</v>
      </c>
      <c r="BB276" s="74">
        <f t="shared" si="5589"/>
        <v>57</v>
      </c>
      <c r="BC276" s="11">
        <v>157</v>
      </c>
      <c r="BD276" s="12">
        <f t="shared" si="5538"/>
        <v>0.25100133511348466</v>
      </c>
      <c r="BE276" s="11">
        <v>31</v>
      </c>
      <c r="BF276" s="12">
        <f t="shared" si="5539"/>
        <v>0.16489361702127658</v>
      </c>
      <c r="BG276" s="13"/>
      <c r="BH276" s="11"/>
      <c r="BI276" s="11"/>
      <c r="BJ276" s="14"/>
      <c r="BK276" s="10"/>
      <c r="BL276" s="11"/>
      <c r="BM276" s="74">
        <f t="shared" ref="BM276:BN281" si="5590">BM275-BK276</f>
        <v>0</v>
      </c>
      <c r="BN276" s="74">
        <f t="shared" si="5590"/>
        <v>0</v>
      </c>
      <c r="BO276" s="11"/>
      <c r="BP276" s="12" t="e">
        <f t="shared" si="5541"/>
        <v>#DIV/0!</v>
      </c>
      <c r="BQ276" s="11"/>
      <c r="BR276" s="12" t="e">
        <f t="shared" si="5542"/>
        <v>#DIV/0!</v>
      </c>
      <c r="BS276" s="13"/>
      <c r="BT276" s="11"/>
      <c r="BU276" s="11"/>
      <c r="BV276" s="14"/>
      <c r="BW276" s="10"/>
      <c r="BX276" s="11"/>
      <c r="BY276" s="74">
        <f t="shared" ref="BY276:BZ281" si="5591">BY275-BW276</f>
        <v>0</v>
      </c>
      <c r="BZ276" s="74">
        <f t="shared" si="5591"/>
        <v>0</v>
      </c>
      <c r="CA276" s="11"/>
      <c r="CB276" s="12" t="e">
        <f t="shared" si="5544"/>
        <v>#DIV/0!</v>
      </c>
      <c r="CC276" s="11"/>
      <c r="CD276" s="12" t="e">
        <f t="shared" si="5545"/>
        <v>#DIV/0!</v>
      </c>
      <c r="CE276" s="13"/>
      <c r="CF276" s="11"/>
      <c r="CG276" s="11"/>
      <c r="CH276" s="14"/>
      <c r="CI276" s="10"/>
      <c r="CJ276" s="11"/>
      <c r="CK276" s="74">
        <f t="shared" ref="CK276:CL281" si="5592">CK275-CI276</f>
        <v>0</v>
      </c>
      <c r="CL276" s="74">
        <f t="shared" si="5592"/>
        <v>0</v>
      </c>
      <c r="CM276" s="11"/>
      <c r="CN276" s="12" t="e">
        <f t="shared" si="5547"/>
        <v>#DIV/0!</v>
      </c>
      <c r="CO276" s="11"/>
      <c r="CP276" s="12" t="e">
        <f t="shared" si="5548"/>
        <v>#DIV/0!</v>
      </c>
      <c r="CQ276" s="13"/>
      <c r="CR276" s="11"/>
      <c r="CS276" s="11"/>
      <c r="CT276" s="14"/>
      <c r="CU276" s="10"/>
      <c r="CV276" s="11"/>
      <c r="CW276" s="74">
        <f t="shared" ref="CW276:CX281" si="5593">CW275-CU276</f>
        <v>0</v>
      </c>
      <c r="CX276" s="74">
        <f t="shared" si="5593"/>
        <v>0</v>
      </c>
      <c r="CY276" s="11"/>
      <c r="CZ276" s="12" t="e">
        <f t="shared" si="5550"/>
        <v>#DIV/0!</v>
      </c>
      <c r="DA276" s="11"/>
      <c r="DB276" s="12" t="e">
        <f t="shared" si="5551"/>
        <v>#DIV/0!</v>
      </c>
      <c r="DC276" s="13"/>
      <c r="DD276" s="11"/>
      <c r="DE276" s="11"/>
      <c r="DF276" s="14"/>
      <c r="DG276" s="10"/>
      <c r="DH276" s="11"/>
      <c r="DI276" s="74">
        <f t="shared" ref="DI276:DJ281" si="5594">DI275-DG276</f>
        <v>0</v>
      </c>
      <c r="DJ276" s="74">
        <f t="shared" si="5594"/>
        <v>0</v>
      </c>
      <c r="DK276" s="11"/>
      <c r="DL276" s="12" t="e">
        <f t="shared" si="5553"/>
        <v>#DIV/0!</v>
      </c>
      <c r="DM276" s="11"/>
      <c r="DN276" s="12" t="e">
        <f t="shared" si="5554"/>
        <v>#DIV/0!</v>
      </c>
      <c r="DO276" s="13"/>
      <c r="DP276" s="11"/>
      <c r="DQ276" s="11"/>
      <c r="DR276" s="14"/>
      <c r="DS276" s="10"/>
      <c r="DT276" s="11"/>
      <c r="DU276" s="74">
        <f t="shared" ref="DU276:DV281" si="5595">DU275-DS276</f>
        <v>0</v>
      </c>
      <c r="DV276" s="74">
        <f t="shared" si="5595"/>
        <v>0</v>
      </c>
      <c r="DW276" s="11"/>
      <c r="DX276" s="12" t="e">
        <f t="shared" si="5556"/>
        <v>#DIV/0!</v>
      </c>
      <c r="DY276" s="11"/>
      <c r="DZ276" s="12" t="e">
        <f t="shared" si="5557"/>
        <v>#DIV/0!</v>
      </c>
      <c r="EA276" s="13"/>
      <c r="EB276" s="11"/>
      <c r="EC276" s="11"/>
      <c r="ED276" s="14"/>
      <c r="EE276" s="10"/>
      <c r="EF276" s="11"/>
      <c r="EG276" s="74">
        <f t="shared" ref="EG276:EH281" si="5596">EG275-EE276</f>
        <v>0</v>
      </c>
      <c r="EH276" s="74">
        <f t="shared" si="5596"/>
        <v>0</v>
      </c>
      <c r="EI276" s="11"/>
      <c r="EJ276" s="12" t="e">
        <f t="shared" si="5559"/>
        <v>#DIV/0!</v>
      </c>
      <c r="EK276" s="11"/>
      <c r="EL276" s="12" t="e">
        <f t="shared" si="5560"/>
        <v>#DIV/0!</v>
      </c>
      <c r="EM276" s="13"/>
      <c r="EN276" s="11"/>
      <c r="EO276" s="11"/>
      <c r="EP276" s="14"/>
      <c r="EQ276" s="10"/>
      <c r="ER276" s="11"/>
      <c r="ES276" s="74">
        <f t="shared" ref="ES276:ET281" si="5597">ES275-EQ276</f>
        <v>0</v>
      </c>
      <c r="ET276" s="74">
        <f t="shared" si="5597"/>
        <v>0</v>
      </c>
      <c r="EU276" s="11"/>
      <c r="EV276" s="12" t="e">
        <f t="shared" si="5562"/>
        <v>#DIV/0!</v>
      </c>
      <c r="EW276" s="11"/>
      <c r="EX276" s="12" t="e">
        <f t="shared" si="5563"/>
        <v>#DIV/0!</v>
      </c>
      <c r="EY276" s="13"/>
      <c r="EZ276" s="11"/>
      <c r="FA276" s="11"/>
      <c r="FB276" s="14"/>
      <c r="FC276" s="10"/>
      <c r="FD276" s="11"/>
      <c r="FE276" s="74">
        <f t="shared" ref="FE276:FF281" si="5598">FE275-FC276</f>
        <v>0</v>
      </c>
      <c r="FF276" s="74">
        <f t="shared" si="5598"/>
        <v>0</v>
      </c>
      <c r="FG276" s="11"/>
      <c r="FH276" s="12" t="e">
        <f t="shared" si="5565"/>
        <v>#DIV/0!</v>
      </c>
      <c r="FI276" s="11"/>
      <c r="FJ276" s="12" t="e">
        <f t="shared" si="5566"/>
        <v>#DIV/0!</v>
      </c>
      <c r="FK276" s="13"/>
      <c r="FL276" s="11"/>
      <c r="FM276" s="11"/>
      <c r="FN276" s="14"/>
      <c r="FO276" s="10"/>
      <c r="FP276" s="11"/>
      <c r="FQ276" s="74">
        <f t="shared" ref="FQ276:FR281" si="5599">FQ275-FO276</f>
        <v>0</v>
      </c>
      <c r="FR276" s="74">
        <f t="shared" si="5599"/>
        <v>0</v>
      </c>
      <c r="FS276" s="11"/>
      <c r="FT276" s="12" t="e">
        <f t="shared" si="5568"/>
        <v>#DIV/0!</v>
      </c>
      <c r="FU276" s="11"/>
      <c r="FV276" s="12" t="e">
        <f t="shared" si="5569"/>
        <v>#DIV/0!</v>
      </c>
      <c r="FW276" s="13"/>
      <c r="FX276" s="11"/>
      <c r="FY276" s="11"/>
      <c r="FZ276" s="14"/>
      <c r="GA276" s="10"/>
      <c r="GB276" s="11"/>
      <c r="GC276" s="74">
        <f t="shared" ref="GC276:GD281" si="5600">GC275-GA276</f>
        <v>0</v>
      </c>
      <c r="GD276" s="74">
        <f t="shared" si="5600"/>
        <v>0</v>
      </c>
      <c r="GE276" s="11"/>
      <c r="GF276" s="12" t="e">
        <f t="shared" si="5571"/>
        <v>#DIV/0!</v>
      </c>
      <c r="GG276" s="11"/>
      <c r="GH276" s="12" t="e">
        <f t="shared" si="5572"/>
        <v>#DIV/0!</v>
      </c>
      <c r="GI276" s="13"/>
      <c r="GJ276" s="11"/>
      <c r="GK276" s="11"/>
      <c r="GL276" s="14"/>
      <c r="GM276" s="10"/>
      <c r="GN276" s="11"/>
      <c r="GO276" s="74">
        <f t="shared" ref="GO276:GP281" si="5601">GO275-GM276</f>
        <v>0</v>
      </c>
      <c r="GP276" s="74">
        <f t="shared" si="5601"/>
        <v>0</v>
      </c>
      <c r="GQ276" s="11"/>
      <c r="GR276" s="12" t="e">
        <f t="shared" si="5574"/>
        <v>#DIV/0!</v>
      </c>
      <c r="GS276" s="11"/>
      <c r="GT276" s="12" t="e">
        <f t="shared" si="5575"/>
        <v>#DIV/0!</v>
      </c>
      <c r="GU276" s="13"/>
      <c r="GV276" s="11"/>
      <c r="GW276" s="11"/>
      <c r="GX276" s="14"/>
      <c r="GY276" s="10"/>
      <c r="GZ276" s="11"/>
      <c r="HA276" s="74">
        <f t="shared" ref="HA276:HB281" si="5602">HA275-GY276</f>
        <v>0</v>
      </c>
      <c r="HB276" s="74">
        <f t="shared" si="5602"/>
        <v>0</v>
      </c>
      <c r="HC276" s="11"/>
      <c r="HD276" s="12" t="e">
        <f t="shared" si="5577"/>
        <v>#DIV/0!</v>
      </c>
      <c r="HE276" s="11"/>
      <c r="HF276" s="12" t="e">
        <f t="shared" si="5578"/>
        <v>#DIV/0!</v>
      </c>
      <c r="HG276" s="13"/>
      <c r="HH276" s="11"/>
      <c r="HI276" s="11"/>
      <c r="HJ276" s="14"/>
      <c r="HK276" s="10">
        <f t="shared" si="5579"/>
        <v>2</v>
      </c>
      <c r="HL276" s="11">
        <f t="shared" si="5579"/>
        <v>0</v>
      </c>
      <c r="HM276" s="11">
        <f t="shared" si="5579"/>
        <v>3030</v>
      </c>
      <c r="HN276" s="11">
        <f t="shared" si="5579"/>
        <v>230</v>
      </c>
      <c r="HO276" s="11">
        <f t="shared" si="5580"/>
        <v>824</v>
      </c>
      <c r="HP276" s="215">
        <f t="shared" si="5581"/>
        <v>0.27194719471947193</v>
      </c>
      <c r="HQ276" s="15">
        <f t="shared" si="5582"/>
        <v>87</v>
      </c>
      <c r="HR276" s="12">
        <f t="shared" ref="HR276:HR282" si="5603">+(HQ276/(HO276))</f>
        <v>0.10558252427184465</v>
      </c>
      <c r="HS276" s="16">
        <v>73.3</v>
      </c>
      <c r="HT276" s="17">
        <v>699</v>
      </c>
      <c r="HU276" s="16">
        <f t="shared" si="5583"/>
        <v>84.830097087378647</v>
      </c>
      <c r="HV276" s="15"/>
      <c r="HW276" s="14"/>
    </row>
    <row r="277" spans="1:231" ht="18.75" x14ac:dyDescent="0.25">
      <c r="A277" s="226"/>
      <c r="B277" s="41">
        <f t="shared" si="5049"/>
        <v>44640</v>
      </c>
      <c r="C277" s="10"/>
      <c r="D277" s="11"/>
      <c r="E277" s="74">
        <f t="shared" si="5584"/>
        <v>743</v>
      </c>
      <c r="F277" s="74">
        <f t="shared" si="5584"/>
        <v>56</v>
      </c>
      <c r="G277" s="11">
        <v>192</v>
      </c>
      <c r="H277" s="12">
        <f t="shared" si="5527"/>
        <v>0.28667563930013457</v>
      </c>
      <c r="I277" s="11">
        <v>21</v>
      </c>
      <c r="J277" s="12">
        <f t="shared" si="5585"/>
        <v>9.8591549295774641E-2</v>
      </c>
      <c r="K277" s="13"/>
      <c r="L277" s="11"/>
      <c r="M277" s="11"/>
      <c r="N277" s="14"/>
      <c r="O277" s="10"/>
      <c r="P277" s="11"/>
      <c r="Q277" s="74">
        <f t="shared" si="5586"/>
        <v>757</v>
      </c>
      <c r="R277" s="74">
        <f t="shared" si="5586"/>
        <v>58</v>
      </c>
      <c r="S277" s="11">
        <v>176</v>
      </c>
      <c r="T277" s="12">
        <f t="shared" si="5529"/>
        <v>0.25495376486129456</v>
      </c>
      <c r="U277" s="11">
        <v>17</v>
      </c>
      <c r="V277" s="12">
        <f t="shared" si="5530"/>
        <v>8.8082901554404139E-2</v>
      </c>
      <c r="W277" s="13"/>
      <c r="X277" s="11"/>
      <c r="Y277" s="11"/>
      <c r="Z277" s="14"/>
      <c r="AA277" s="10"/>
      <c r="AB277" s="11"/>
      <c r="AC277" s="74">
        <f t="shared" si="5587"/>
        <v>36</v>
      </c>
      <c r="AD277" s="74">
        <f t="shared" si="5587"/>
        <v>1</v>
      </c>
      <c r="AE277" s="11">
        <v>4</v>
      </c>
      <c r="AF277" s="12">
        <f t="shared" si="5532"/>
        <v>0.16666666666666666</v>
      </c>
      <c r="AG277" s="11">
        <v>2</v>
      </c>
      <c r="AH277" s="12">
        <f t="shared" si="5533"/>
        <v>0.33333333333333331</v>
      </c>
      <c r="AI277" s="13"/>
      <c r="AJ277" s="11"/>
      <c r="AK277" s="11"/>
      <c r="AL277" s="14"/>
      <c r="AM277" s="10"/>
      <c r="AN277" s="11"/>
      <c r="AO277" s="74">
        <f t="shared" si="5588"/>
        <v>745</v>
      </c>
      <c r="AP277" s="74">
        <f t="shared" si="5588"/>
        <v>58</v>
      </c>
      <c r="AQ277" s="11">
        <v>176</v>
      </c>
      <c r="AR277" s="12">
        <f t="shared" si="5535"/>
        <v>0.26979865771812078</v>
      </c>
      <c r="AS277" s="11">
        <v>25</v>
      </c>
      <c r="AT277" s="12">
        <f t="shared" si="5536"/>
        <v>0.12437810945273632</v>
      </c>
      <c r="AU277" s="13"/>
      <c r="AV277" s="11"/>
      <c r="AW277" s="11"/>
      <c r="AX277" s="14"/>
      <c r="AY277" s="10">
        <v>1</v>
      </c>
      <c r="AZ277" s="11"/>
      <c r="BA277" s="74">
        <f t="shared" si="5589"/>
        <v>748</v>
      </c>
      <c r="BB277" s="74">
        <f t="shared" si="5589"/>
        <v>57</v>
      </c>
      <c r="BC277" s="11">
        <v>145</v>
      </c>
      <c r="BD277" s="12">
        <f t="shared" si="5538"/>
        <v>0.23529411764705882</v>
      </c>
      <c r="BE277" s="11">
        <v>31</v>
      </c>
      <c r="BF277" s="12">
        <f t="shared" si="5539"/>
        <v>0.17613636363636365</v>
      </c>
      <c r="BG277" s="13"/>
      <c r="BH277" s="11"/>
      <c r="BI277" s="11"/>
      <c r="BJ277" s="14"/>
      <c r="BK277" s="10"/>
      <c r="BL277" s="11"/>
      <c r="BM277" s="74">
        <f t="shared" si="5590"/>
        <v>0</v>
      </c>
      <c r="BN277" s="74">
        <f t="shared" si="5590"/>
        <v>0</v>
      </c>
      <c r="BO277" s="11"/>
      <c r="BP277" s="12" t="e">
        <f t="shared" si="5541"/>
        <v>#DIV/0!</v>
      </c>
      <c r="BQ277" s="11"/>
      <c r="BR277" s="12" t="e">
        <f t="shared" si="5542"/>
        <v>#DIV/0!</v>
      </c>
      <c r="BS277" s="13"/>
      <c r="BT277" s="11"/>
      <c r="BU277" s="11"/>
      <c r="BV277" s="14"/>
      <c r="BW277" s="10"/>
      <c r="BX277" s="11"/>
      <c r="BY277" s="74">
        <f t="shared" si="5591"/>
        <v>0</v>
      </c>
      <c r="BZ277" s="74">
        <f t="shared" si="5591"/>
        <v>0</v>
      </c>
      <c r="CA277" s="11"/>
      <c r="CB277" s="12" t="e">
        <f t="shared" si="5544"/>
        <v>#DIV/0!</v>
      </c>
      <c r="CC277" s="11"/>
      <c r="CD277" s="12" t="e">
        <f t="shared" si="5545"/>
        <v>#DIV/0!</v>
      </c>
      <c r="CE277" s="13"/>
      <c r="CF277" s="11"/>
      <c r="CG277" s="11"/>
      <c r="CH277" s="14"/>
      <c r="CI277" s="10"/>
      <c r="CJ277" s="11"/>
      <c r="CK277" s="74">
        <f t="shared" si="5592"/>
        <v>0</v>
      </c>
      <c r="CL277" s="74">
        <f t="shared" si="5592"/>
        <v>0</v>
      </c>
      <c r="CM277" s="11"/>
      <c r="CN277" s="12" t="e">
        <f t="shared" si="5547"/>
        <v>#DIV/0!</v>
      </c>
      <c r="CO277" s="11"/>
      <c r="CP277" s="12" t="e">
        <f t="shared" si="5548"/>
        <v>#DIV/0!</v>
      </c>
      <c r="CQ277" s="13"/>
      <c r="CR277" s="11"/>
      <c r="CS277" s="11"/>
      <c r="CT277" s="14"/>
      <c r="CU277" s="10"/>
      <c r="CV277" s="11"/>
      <c r="CW277" s="74">
        <f t="shared" si="5593"/>
        <v>0</v>
      </c>
      <c r="CX277" s="74">
        <f t="shared" si="5593"/>
        <v>0</v>
      </c>
      <c r="CY277" s="11"/>
      <c r="CZ277" s="12" t="e">
        <f t="shared" si="5550"/>
        <v>#DIV/0!</v>
      </c>
      <c r="DA277" s="11"/>
      <c r="DB277" s="12" t="e">
        <f t="shared" si="5551"/>
        <v>#DIV/0!</v>
      </c>
      <c r="DC277" s="13"/>
      <c r="DD277" s="11"/>
      <c r="DE277" s="11"/>
      <c r="DF277" s="14"/>
      <c r="DG277" s="10"/>
      <c r="DH277" s="11"/>
      <c r="DI277" s="74">
        <f t="shared" si="5594"/>
        <v>0</v>
      </c>
      <c r="DJ277" s="74">
        <f t="shared" si="5594"/>
        <v>0</v>
      </c>
      <c r="DK277" s="11"/>
      <c r="DL277" s="12" t="e">
        <f t="shared" si="5553"/>
        <v>#DIV/0!</v>
      </c>
      <c r="DM277" s="11"/>
      <c r="DN277" s="12" t="e">
        <f t="shared" si="5554"/>
        <v>#DIV/0!</v>
      </c>
      <c r="DO277" s="13"/>
      <c r="DP277" s="11"/>
      <c r="DQ277" s="11"/>
      <c r="DR277" s="14"/>
      <c r="DS277" s="10"/>
      <c r="DT277" s="11"/>
      <c r="DU277" s="74">
        <f t="shared" si="5595"/>
        <v>0</v>
      </c>
      <c r="DV277" s="74">
        <f t="shared" si="5595"/>
        <v>0</v>
      </c>
      <c r="DW277" s="11"/>
      <c r="DX277" s="12" t="e">
        <f t="shared" si="5556"/>
        <v>#DIV/0!</v>
      </c>
      <c r="DY277" s="11"/>
      <c r="DZ277" s="12" t="e">
        <f t="shared" si="5557"/>
        <v>#DIV/0!</v>
      </c>
      <c r="EA277" s="13"/>
      <c r="EB277" s="11"/>
      <c r="EC277" s="11"/>
      <c r="ED277" s="14"/>
      <c r="EE277" s="10"/>
      <c r="EF277" s="11"/>
      <c r="EG277" s="74">
        <f t="shared" si="5596"/>
        <v>0</v>
      </c>
      <c r="EH277" s="74">
        <f t="shared" si="5596"/>
        <v>0</v>
      </c>
      <c r="EI277" s="11"/>
      <c r="EJ277" s="12" t="e">
        <f t="shared" si="5559"/>
        <v>#DIV/0!</v>
      </c>
      <c r="EK277" s="11"/>
      <c r="EL277" s="12" t="e">
        <f t="shared" si="5560"/>
        <v>#DIV/0!</v>
      </c>
      <c r="EM277" s="13"/>
      <c r="EN277" s="11"/>
      <c r="EO277" s="11"/>
      <c r="EP277" s="14"/>
      <c r="EQ277" s="10"/>
      <c r="ER277" s="11"/>
      <c r="ES277" s="74">
        <f t="shared" si="5597"/>
        <v>0</v>
      </c>
      <c r="ET277" s="74">
        <f t="shared" si="5597"/>
        <v>0</v>
      </c>
      <c r="EU277" s="11"/>
      <c r="EV277" s="12" t="e">
        <f t="shared" si="5562"/>
        <v>#DIV/0!</v>
      </c>
      <c r="EW277" s="11"/>
      <c r="EX277" s="12" t="e">
        <f t="shared" si="5563"/>
        <v>#DIV/0!</v>
      </c>
      <c r="EY277" s="13"/>
      <c r="EZ277" s="11"/>
      <c r="FA277" s="11"/>
      <c r="FB277" s="14"/>
      <c r="FC277" s="10"/>
      <c r="FD277" s="11"/>
      <c r="FE277" s="74">
        <f t="shared" si="5598"/>
        <v>0</v>
      </c>
      <c r="FF277" s="74">
        <f t="shared" si="5598"/>
        <v>0</v>
      </c>
      <c r="FG277" s="11"/>
      <c r="FH277" s="12" t="e">
        <f t="shared" si="5565"/>
        <v>#DIV/0!</v>
      </c>
      <c r="FI277" s="11"/>
      <c r="FJ277" s="12" t="e">
        <f t="shared" si="5566"/>
        <v>#DIV/0!</v>
      </c>
      <c r="FK277" s="13"/>
      <c r="FL277" s="11"/>
      <c r="FM277" s="11"/>
      <c r="FN277" s="14"/>
      <c r="FO277" s="10"/>
      <c r="FP277" s="11"/>
      <c r="FQ277" s="74">
        <f t="shared" si="5599"/>
        <v>0</v>
      </c>
      <c r="FR277" s="74">
        <f t="shared" si="5599"/>
        <v>0</v>
      </c>
      <c r="FS277" s="11"/>
      <c r="FT277" s="12" t="e">
        <f t="shared" si="5568"/>
        <v>#DIV/0!</v>
      </c>
      <c r="FU277" s="11"/>
      <c r="FV277" s="12" t="e">
        <f t="shared" si="5569"/>
        <v>#DIV/0!</v>
      </c>
      <c r="FW277" s="13"/>
      <c r="FX277" s="11"/>
      <c r="FY277" s="11"/>
      <c r="FZ277" s="14"/>
      <c r="GA277" s="10"/>
      <c r="GB277" s="11"/>
      <c r="GC277" s="74">
        <f t="shared" si="5600"/>
        <v>0</v>
      </c>
      <c r="GD277" s="74">
        <f t="shared" si="5600"/>
        <v>0</v>
      </c>
      <c r="GE277" s="11"/>
      <c r="GF277" s="12" t="e">
        <f t="shared" si="5571"/>
        <v>#DIV/0!</v>
      </c>
      <c r="GG277" s="11"/>
      <c r="GH277" s="12" t="e">
        <f t="shared" si="5572"/>
        <v>#DIV/0!</v>
      </c>
      <c r="GI277" s="13"/>
      <c r="GJ277" s="11"/>
      <c r="GK277" s="11"/>
      <c r="GL277" s="14"/>
      <c r="GM277" s="10"/>
      <c r="GN277" s="11"/>
      <c r="GO277" s="74">
        <f t="shared" si="5601"/>
        <v>0</v>
      </c>
      <c r="GP277" s="74">
        <f t="shared" si="5601"/>
        <v>0</v>
      </c>
      <c r="GQ277" s="11"/>
      <c r="GR277" s="12" t="e">
        <f t="shared" si="5574"/>
        <v>#DIV/0!</v>
      </c>
      <c r="GS277" s="11"/>
      <c r="GT277" s="12" t="e">
        <f t="shared" si="5575"/>
        <v>#DIV/0!</v>
      </c>
      <c r="GU277" s="13"/>
      <c r="GV277" s="11"/>
      <c r="GW277" s="11"/>
      <c r="GX277" s="14"/>
      <c r="GY277" s="10"/>
      <c r="GZ277" s="11"/>
      <c r="HA277" s="74">
        <f t="shared" si="5602"/>
        <v>0</v>
      </c>
      <c r="HB277" s="74">
        <f t="shared" si="5602"/>
        <v>0</v>
      </c>
      <c r="HC277" s="11"/>
      <c r="HD277" s="12" t="e">
        <f t="shared" si="5577"/>
        <v>#DIV/0!</v>
      </c>
      <c r="HE277" s="11"/>
      <c r="HF277" s="12" t="e">
        <f t="shared" si="5578"/>
        <v>#DIV/0!</v>
      </c>
      <c r="HG277" s="13"/>
      <c r="HH277" s="11"/>
      <c r="HI277" s="11"/>
      <c r="HJ277" s="14"/>
      <c r="HK277" s="10">
        <f t="shared" si="5579"/>
        <v>1</v>
      </c>
      <c r="HL277" s="11">
        <f t="shared" si="5579"/>
        <v>0</v>
      </c>
      <c r="HM277" s="11">
        <f t="shared" si="5579"/>
        <v>3029</v>
      </c>
      <c r="HN277" s="11">
        <f t="shared" si="5579"/>
        <v>230</v>
      </c>
      <c r="HO277" s="11">
        <f t="shared" si="5580"/>
        <v>789</v>
      </c>
      <c r="HP277" s="215">
        <f>+(HO277)/HM277</f>
        <v>0.26048200726312315</v>
      </c>
      <c r="HQ277" s="15">
        <f t="shared" si="5582"/>
        <v>96</v>
      </c>
      <c r="HR277" s="12">
        <f t="shared" si="5603"/>
        <v>0.12167300380228137</v>
      </c>
      <c r="HS277" s="16">
        <v>73.400000000000006</v>
      </c>
      <c r="HT277" s="17">
        <v>654</v>
      </c>
      <c r="HU277" s="16">
        <f t="shared" si="5583"/>
        <v>82.889733840304174</v>
      </c>
      <c r="HV277" s="15"/>
      <c r="HW277" s="14"/>
    </row>
    <row r="278" spans="1:231" ht="18.75" x14ac:dyDescent="0.25">
      <c r="A278" s="226"/>
      <c r="B278" s="41">
        <f t="shared" si="5049"/>
        <v>44641</v>
      </c>
      <c r="C278" s="10"/>
      <c r="D278" s="11"/>
      <c r="E278" s="74">
        <f t="shared" si="5584"/>
        <v>743</v>
      </c>
      <c r="F278" s="74">
        <f t="shared" si="5584"/>
        <v>56</v>
      </c>
      <c r="G278" s="11">
        <v>186</v>
      </c>
      <c r="H278" s="12">
        <f t="shared" si="5527"/>
        <v>0.26917900403768508</v>
      </c>
      <c r="I278" s="11">
        <v>14</v>
      </c>
      <c r="J278" s="12">
        <f t="shared" si="5585"/>
        <v>7.0000000000000007E-2</v>
      </c>
      <c r="K278" s="11"/>
      <c r="L278" s="11"/>
      <c r="M278" s="18"/>
      <c r="N278" s="20"/>
      <c r="O278" s="10">
        <v>1</v>
      </c>
      <c r="P278" s="11"/>
      <c r="Q278" s="74">
        <f t="shared" si="5586"/>
        <v>756</v>
      </c>
      <c r="R278" s="74">
        <f t="shared" si="5586"/>
        <v>58</v>
      </c>
      <c r="S278" s="11">
        <v>200</v>
      </c>
      <c r="T278" s="12">
        <f t="shared" si="5529"/>
        <v>0.28968253968253971</v>
      </c>
      <c r="U278" s="11">
        <v>19</v>
      </c>
      <c r="V278" s="12">
        <f t="shared" si="5530"/>
        <v>8.6757990867579904E-2</v>
      </c>
      <c r="W278" s="11"/>
      <c r="X278" s="11"/>
      <c r="Y278" s="18"/>
      <c r="Z278" s="20"/>
      <c r="AA278" s="10"/>
      <c r="AB278" s="11"/>
      <c r="AC278" s="74">
        <f t="shared" si="5587"/>
        <v>36</v>
      </c>
      <c r="AD278" s="74">
        <f t="shared" si="5587"/>
        <v>1</v>
      </c>
      <c r="AE278" s="11">
        <v>8</v>
      </c>
      <c r="AF278" s="12">
        <f t="shared" si="5532"/>
        <v>0.22222222222222221</v>
      </c>
      <c r="AG278" s="11">
        <v>0</v>
      </c>
      <c r="AH278" s="12">
        <f t="shared" si="5533"/>
        <v>0</v>
      </c>
      <c r="AI278" s="11"/>
      <c r="AJ278" s="11"/>
      <c r="AK278" s="18"/>
      <c r="AL278" s="20"/>
      <c r="AM278" s="10"/>
      <c r="AN278" s="11"/>
      <c r="AO278" s="74">
        <f t="shared" si="5588"/>
        <v>745</v>
      </c>
      <c r="AP278" s="74">
        <f t="shared" si="5588"/>
        <v>58</v>
      </c>
      <c r="AQ278" s="11">
        <v>181</v>
      </c>
      <c r="AR278" s="12">
        <f t="shared" si="5535"/>
        <v>0.26308724832214764</v>
      </c>
      <c r="AS278" s="11">
        <v>15</v>
      </c>
      <c r="AT278" s="12">
        <f t="shared" si="5536"/>
        <v>7.6530612244897961E-2</v>
      </c>
      <c r="AU278" s="11"/>
      <c r="AV278" s="11"/>
      <c r="AW278" s="18"/>
      <c r="AX278" s="20"/>
      <c r="AY278" s="10"/>
      <c r="AZ278" s="11"/>
      <c r="BA278" s="74">
        <f t="shared" si="5589"/>
        <v>748</v>
      </c>
      <c r="BB278" s="74">
        <f t="shared" si="5589"/>
        <v>57</v>
      </c>
      <c r="BC278" s="11">
        <v>178</v>
      </c>
      <c r="BD278" s="12">
        <f t="shared" si="5538"/>
        <v>0.2700534759358289</v>
      </c>
      <c r="BE278" s="11">
        <v>24</v>
      </c>
      <c r="BF278" s="12">
        <f t="shared" si="5539"/>
        <v>0.11881188118811881</v>
      </c>
      <c r="BG278" s="11"/>
      <c r="BH278" s="11"/>
      <c r="BI278" s="18"/>
      <c r="BJ278" s="20"/>
      <c r="BK278" s="10"/>
      <c r="BL278" s="11"/>
      <c r="BM278" s="74">
        <f t="shared" si="5590"/>
        <v>0</v>
      </c>
      <c r="BN278" s="74">
        <f t="shared" si="5590"/>
        <v>0</v>
      </c>
      <c r="BO278" s="11"/>
      <c r="BP278" s="12" t="e">
        <f t="shared" si="5541"/>
        <v>#DIV/0!</v>
      </c>
      <c r="BQ278" s="11"/>
      <c r="BR278" s="12" t="e">
        <f t="shared" si="5542"/>
        <v>#DIV/0!</v>
      </c>
      <c r="BS278" s="11"/>
      <c r="BT278" s="11"/>
      <c r="BU278" s="18"/>
      <c r="BV278" s="20"/>
      <c r="BW278" s="10"/>
      <c r="BX278" s="11"/>
      <c r="BY278" s="74">
        <f t="shared" si="5591"/>
        <v>0</v>
      </c>
      <c r="BZ278" s="74">
        <f t="shared" si="5591"/>
        <v>0</v>
      </c>
      <c r="CA278" s="11"/>
      <c r="CB278" s="12" t="e">
        <f t="shared" si="5544"/>
        <v>#DIV/0!</v>
      </c>
      <c r="CC278" s="11"/>
      <c r="CD278" s="12" t="e">
        <f t="shared" si="5545"/>
        <v>#DIV/0!</v>
      </c>
      <c r="CE278" s="11"/>
      <c r="CF278" s="11"/>
      <c r="CG278" s="18"/>
      <c r="CH278" s="20"/>
      <c r="CI278" s="10"/>
      <c r="CJ278" s="11"/>
      <c r="CK278" s="74">
        <f t="shared" si="5592"/>
        <v>0</v>
      </c>
      <c r="CL278" s="74">
        <f t="shared" si="5592"/>
        <v>0</v>
      </c>
      <c r="CM278" s="11"/>
      <c r="CN278" s="12" t="e">
        <f t="shared" si="5547"/>
        <v>#DIV/0!</v>
      </c>
      <c r="CO278" s="11"/>
      <c r="CP278" s="12" t="e">
        <f t="shared" si="5548"/>
        <v>#DIV/0!</v>
      </c>
      <c r="CQ278" s="11"/>
      <c r="CR278" s="11"/>
      <c r="CS278" s="18"/>
      <c r="CT278" s="20"/>
      <c r="CU278" s="10"/>
      <c r="CV278" s="11"/>
      <c r="CW278" s="74">
        <f t="shared" si="5593"/>
        <v>0</v>
      </c>
      <c r="CX278" s="74">
        <f t="shared" si="5593"/>
        <v>0</v>
      </c>
      <c r="CY278" s="11"/>
      <c r="CZ278" s="12" t="e">
        <f t="shared" si="5550"/>
        <v>#DIV/0!</v>
      </c>
      <c r="DA278" s="11"/>
      <c r="DB278" s="12" t="e">
        <f t="shared" si="5551"/>
        <v>#DIV/0!</v>
      </c>
      <c r="DC278" s="11"/>
      <c r="DD278" s="11"/>
      <c r="DE278" s="18"/>
      <c r="DF278" s="20"/>
      <c r="DG278" s="10"/>
      <c r="DH278" s="11"/>
      <c r="DI278" s="74">
        <f t="shared" si="5594"/>
        <v>0</v>
      </c>
      <c r="DJ278" s="74">
        <f t="shared" si="5594"/>
        <v>0</v>
      </c>
      <c r="DK278" s="11"/>
      <c r="DL278" s="12" t="e">
        <f t="shared" si="5553"/>
        <v>#DIV/0!</v>
      </c>
      <c r="DM278" s="11"/>
      <c r="DN278" s="12" t="e">
        <f t="shared" si="5554"/>
        <v>#DIV/0!</v>
      </c>
      <c r="DO278" s="11"/>
      <c r="DP278" s="11"/>
      <c r="DQ278" s="18"/>
      <c r="DR278" s="20"/>
      <c r="DS278" s="10"/>
      <c r="DT278" s="11"/>
      <c r="DU278" s="74">
        <f t="shared" si="5595"/>
        <v>0</v>
      </c>
      <c r="DV278" s="74">
        <f t="shared" si="5595"/>
        <v>0</v>
      </c>
      <c r="DW278" s="11"/>
      <c r="DX278" s="12" t="e">
        <f t="shared" si="5556"/>
        <v>#DIV/0!</v>
      </c>
      <c r="DY278" s="11"/>
      <c r="DZ278" s="12" t="e">
        <f t="shared" si="5557"/>
        <v>#DIV/0!</v>
      </c>
      <c r="EA278" s="11"/>
      <c r="EB278" s="11"/>
      <c r="EC278" s="18"/>
      <c r="ED278" s="20"/>
      <c r="EE278" s="10"/>
      <c r="EF278" s="11"/>
      <c r="EG278" s="74">
        <f t="shared" si="5596"/>
        <v>0</v>
      </c>
      <c r="EH278" s="74">
        <f t="shared" si="5596"/>
        <v>0</v>
      </c>
      <c r="EI278" s="11"/>
      <c r="EJ278" s="12" t="e">
        <f t="shared" si="5559"/>
        <v>#DIV/0!</v>
      </c>
      <c r="EK278" s="11"/>
      <c r="EL278" s="12" t="e">
        <f t="shared" si="5560"/>
        <v>#DIV/0!</v>
      </c>
      <c r="EM278" s="11"/>
      <c r="EN278" s="11"/>
      <c r="EO278" s="18"/>
      <c r="EP278" s="20"/>
      <c r="EQ278" s="10"/>
      <c r="ER278" s="11"/>
      <c r="ES278" s="74">
        <f t="shared" si="5597"/>
        <v>0</v>
      </c>
      <c r="ET278" s="74">
        <f t="shared" si="5597"/>
        <v>0</v>
      </c>
      <c r="EU278" s="11"/>
      <c r="EV278" s="12" t="e">
        <f t="shared" si="5562"/>
        <v>#DIV/0!</v>
      </c>
      <c r="EW278" s="11"/>
      <c r="EX278" s="12" t="e">
        <f t="shared" si="5563"/>
        <v>#DIV/0!</v>
      </c>
      <c r="EY278" s="11"/>
      <c r="EZ278" s="11"/>
      <c r="FA278" s="18"/>
      <c r="FB278" s="20"/>
      <c r="FC278" s="10"/>
      <c r="FD278" s="11"/>
      <c r="FE278" s="74">
        <f t="shared" si="5598"/>
        <v>0</v>
      </c>
      <c r="FF278" s="74">
        <f t="shared" si="5598"/>
        <v>0</v>
      </c>
      <c r="FG278" s="11"/>
      <c r="FH278" s="12" t="e">
        <f t="shared" si="5565"/>
        <v>#DIV/0!</v>
      </c>
      <c r="FI278" s="11"/>
      <c r="FJ278" s="12" t="e">
        <f t="shared" si="5566"/>
        <v>#DIV/0!</v>
      </c>
      <c r="FK278" s="11"/>
      <c r="FL278" s="11"/>
      <c r="FM278" s="18"/>
      <c r="FN278" s="20"/>
      <c r="FO278" s="10"/>
      <c r="FP278" s="11"/>
      <c r="FQ278" s="74">
        <f t="shared" si="5599"/>
        <v>0</v>
      </c>
      <c r="FR278" s="74">
        <f t="shared" si="5599"/>
        <v>0</v>
      </c>
      <c r="FS278" s="11"/>
      <c r="FT278" s="12" t="e">
        <f t="shared" si="5568"/>
        <v>#DIV/0!</v>
      </c>
      <c r="FU278" s="11"/>
      <c r="FV278" s="12" t="e">
        <f t="shared" si="5569"/>
        <v>#DIV/0!</v>
      </c>
      <c r="FW278" s="11"/>
      <c r="FX278" s="11"/>
      <c r="FY278" s="18"/>
      <c r="FZ278" s="20"/>
      <c r="GA278" s="10"/>
      <c r="GB278" s="11"/>
      <c r="GC278" s="74">
        <f t="shared" si="5600"/>
        <v>0</v>
      </c>
      <c r="GD278" s="74">
        <f t="shared" si="5600"/>
        <v>0</v>
      </c>
      <c r="GE278" s="11"/>
      <c r="GF278" s="12" t="e">
        <f t="shared" si="5571"/>
        <v>#DIV/0!</v>
      </c>
      <c r="GG278" s="11"/>
      <c r="GH278" s="12" t="e">
        <f t="shared" si="5572"/>
        <v>#DIV/0!</v>
      </c>
      <c r="GI278" s="11"/>
      <c r="GJ278" s="11"/>
      <c r="GK278" s="18"/>
      <c r="GL278" s="20"/>
      <c r="GM278" s="10"/>
      <c r="GN278" s="11"/>
      <c r="GO278" s="74">
        <f t="shared" si="5601"/>
        <v>0</v>
      </c>
      <c r="GP278" s="74">
        <f t="shared" si="5601"/>
        <v>0</v>
      </c>
      <c r="GQ278" s="11"/>
      <c r="GR278" s="12" t="e">
        <f t="shared" si="5574"/>
        <v>#DIV/0!</v>
      </c>
      <c r="GS278" s="11"/>
      <c r="GT278" s="12" t="e">
        <f t="shared" si="5575"/>
        <v>#DIV/0!</v>
      </c>
      <c r="GU278" s="11"/>
      <c r="GV278" s="11"/>
      <c r="GW278" s="18"/>
      <c r="GX278" s="20"/>
      <c r="GY278" s="10"/>
      <c r="GZ278" s="11"/>
      <c r="HA278" s="74">
        <f t="shared" si="5602"/>
        <v>0</v>
      </c>
      <c r="HB278" s="74">
        <f t="shared" si="5602"/>
        <v>0</v>
      </c>
      <c r="HC278" s="11"/>
      <c r="HD278" s="12" t="e">
        <f t="shared" si="5577"/>
        <v>#DIV/0!</v>
      </c>
      <c r="HE278" s="11"/>
      <c r="HF278" s="12" t="e">
        <f t="shared" si="5578"/>
        <v>#DIV/0!</v>
      </c>
      <c r="HG278" s="11"/>
      <c r="HH278" s="11"/>
      <c r="HI278" s="18"/>
      <c r="HJ278" s="20"/>
      <c r="HK278" s="10">
        <f t="shared" si="5579"/>
        <v>1</v>
      </c>
      <c r="HL278" s="11">
        <f t="shared" si="5579"/>
        <v>0</v>
      </c>
      <c r="HM278" s="11">
        <f t="shared" si="5579"/>
        <v>3028</v>
      </c>
      <c r="HN278" s="11">
        <f t="shared" si="5579"/>
        <v>230</v>
      </c>
      <c r="HO278" s="11">
        <f t="shared" si="5580"/>
        <v>825</v>
      </c>
      <c r="HP278" s="215">
        <f t="shared" ref="HP278:HP281" si="5604">+(HO278)/HM278</f>
        <v>0.27245706737120212</v>
      </c>
      <c r="HQ278" s="15">
        <f t="shared" si="5582"/>
        <v>72</v>
      </c>
      <c r="HR278" s="12">
        <f t="shared" si="5603"/>
        <v>8.727272727272728E-2</v>
      </c>
      <c r="HS278" s="16">
        <v>73.099999999999994</v>
      </c>
      <c r="HT278" s="17">
        <v>719</v>
      </c>
      <c r="HU278" s="16">
        <f t="shared" si="5583"/>
        <v>87.151515151515142</v>
      </c>
      <c r="HV278" s="18"/>
      <c r="HW278" s="20"/>
    </row>
    <row r="279" spans="1:231" ht="18.75" x14ac:dyDescent="0.25">
      <c r="A279" s="226"/>
      <c r="B279" s="41">
        <f t="shared" si="5049"/>
        <v>44642</v>
      </c>
      <c r="C279" s="10"/>
      <c r="D279" s="11"/>
      <c r="E279" s="74">
        <f t="shared" si="5584"/>
        <v>743</v>
      </c>
      <c r="F279" s="74">
        <f t="shared" si="5584"/>
        <v>56</v>
      </c>
      <c r="G279" s="11">
        <v>187</v>
      </c>
      <c r="H279" s="12">
        <f t="shared" si="5527"/>
        <v>0.27456258411843876</v>
      </c>
      <c r="I279" s="11">
        <v>17</v>
      </c>
      <c r="J279" s="12">
        <f t="shared" si="5585"/>
        <v>8.3333333333333329E-2</v>
      </c>
      <c r="K279" s="13"/>
      <c r="L279" s="13"/>
      <c r="M279" s="25"/>
      <c r="N279" s="38">
        <v>4760</v>
      </c>
      <c r="O279" s="10"/>
      <c r="P279" s="11"/>
      <c r="Q279" s="74">
        <f t="shared" si="5586"/>
        <v>756</v>
      </c>
      <c r="R279" s="74">
        <f t="shared" si="5586"/>
        <v>58</v>
      </c>
      <c r="S279" s="11">
        <v>174</v>
      </c>
      <c r="T279" s="12">
        <f t="shared" si="5529"/>
        <v>0.24735449735449735</v>
      </c>
      <c r="U279" s="11">
        <v>13</v>
      </c>
      <c r="V279" s="12">
        <f t="shared" si="5530"/>
        <v>6.9518716577540107E-2</v>
      </c>
      <c r="W279" s="13"/>
      <c r="X279" s="13"/>
      <c r="Y279" s="25"/>
      <c r="Z279" s="38">
        <v>4760</v>
      </c>
      <c r="AA279" s="10">
        <v>1</v>
      </c>
      <c r="AB279" s="11"/>
      <c r="AC279" s="74">
        <f t="shared" si="5587"/>
        <v>35</v>
      </c>
      <c r="AD279" s="74">
        <f t="shared" si="5587"/>
        <v>1</v>
      </c>
      <c r="AE279" s="11">
        <v>9</v>
      </c>
      <c r="AF279" s="12">
        <f t="shared" si="5532"/>
        <v>0.31428571428571428</v>
      </c>
      <c r="AG279" s="11">
        <v>2</v>
      </c>
      <c r="AH279" s="12">
        <f t="shared" si="5533"/>
        <v>0.18181818181818182</v>
      </c>
      <c r="AI279" s="13"/>
      <c r="AJ279" s="13"/>
      <c r="AK279" s="25"/>
      <c r="AL279" s="38">
        <v>4760</v>
      </c>
      <c r="AM279" s="10">
        <v>1</v>
      </c>
      <c r="AN279" s="11"/>
      <c r="AO279" s="74">
        <f t="shared" si="5588"/>
        <v>744</v>
      </c>
      <c r="AP279" s="74">
        <f t="shared" si="5588"/>
        <v>58</v>
      </c>
      <c r="AQ279" s="11">
        <v>178</v>
      </c>
      <c r="AR279" s="12">
        <f t="shared" si="5535"/>
        <v>0.26478494623655913</v>
      </c>
      <c r="AS279" s="11">
        <v>19</v>
      </c>
      <c r="AT279" s="12">
        <f t="shared" si="5536"/>
        <v>9.6446700507614211E-2</v>
      </c>
      <c r="AU279" s="13"/>
      <c r="AV279" s="13"/>
      <c r="AW279" s="25"/>
      <c r="AX279" s="38">
        <v>4760</v>
      </c>
      <c r="AY279" s="10"/>
      <c r="AZ279" s="11"/>
      <c r="BA279" s="74">
        <f t="shared" si="5589"/>
        <v>748</v>
      </c>
      <c r="BB279" s="74">
        <f t="shared" si="5589"/>
        <v>57</v>
      </c>
      <c r="BC279" s="11">
        <v>165</v>
      </c>
      <c r="BD279" s="12">
        <f t="shared" si="5538"/>
        <v>0.25534759358288772</v>
      </c>
      <c r="BE279" s="11">
        <v>26</v>
      </c>
      <c r="BF279" s="12">
        <f t="shared" si="5539"/>
        <v>0.13612565445026178</v>
      </c>
      <c r="BG279" s="13"/>
      <c r="BH279" s="13"/>
      <c r="BI279" s="25"/>
      <c r="BJ279" s="38">
        <v>4760</v>
      </c>
      <c r="BK279" s="10"/>
      <c r="BL279" s="11"/>
      <c r="BM279" s="74">
        <f t="shared" si="5590"/>
        <v>0</v>
      </c>
      <c r="BN279" s="74">
        <f t="shared" si="5590"/>
        <v>0</v>
      </c>
      <c r="BO279" s="11"/>
      <c r="BP279" s="12" t="e">
        <f t="shared" si="5541"/>
        <v>#DIV/0!</v>
      </c>
      <c r="BQ279" s="11"/>
      <c r="BR279" s="12" t="e">
        <f t="shared" si="5542"/>
        <v>#DIV/0!</v>
      </c>
      <c r="BS279" s="13"/>
      <c r="BT279" s="13"/>
      <c r="BU279" s="25"/>
      <c r="BV279" s="38"/>
      <c r="BW279" s="10"/>
      <c r="BX279" s="11"/>
      <c r="BY279" s="74">
        <f t="shared" si="5591"/>
        <v>0</v>
      </c>
      <c r="BZ279" s="74">
        <f t="shared" si="5591"/>
        <v>0</v>
      </c>
      <c r="CA279" s="11"/>
      <c r="CB279" s="12" t="e">
        <f t="shared" si="5544"/>
        <v>#DIV/0!</v>
      </c>
      <c r="CC279" s="11"/>
      <c r="CD279" s="12" t="e">
        <f t="shared" si="5545"/>
        <v>#DIV/0!</v>
      </c>
      <c r="CE279" s="13"/>
      <c r="CF279" s="13"/>
      <c r="CG279" s="25"/>
      <c r="CH279" s="38"/>
      <c r="CI279" s="10"/>
      <c r="CJ279" s="11"/>
      <c r="CK279" s="74">
        <f t="shared" si="5592"/>
        <v>0</v>
      </c>
      <c r="CL279" s="74">
        <f t="shared" si="5592"/>
        <v>0</v>
      </c>
      <c r="CM279" s="11"/>
      <c r="CN279" s="12" t="e">
        <f t="shared" si="5547"/>
        <v>#DIV/0!</v>
      </c>
      <c r="CO279" s="11"/>
      <c r="CP279" s="12" t="e">
        <f t="shared" si="5548"/>
        <v>#DIV/0!</v>
      </c>
      <c r="CQ279" s="13"/>
      <c r="CR279" s="13"/>
      <c r="CS279" s="25"/>
      <c r="CT279" s="38"/>
      <c r="CU279" s="10"/>
      <c r="CV279" s="11"/>
      <c r="CW279" s="74">
        <f t="shared" si="5593"/>
        <v>0</v>
      </c>
      <c r="CX279" s="74">
        <f t="shared" si="5593"/>
        <v>0</v>
      </c>
      <c r="CY279" s="11"/>
      <c r="CZ279" s="12" t="e">
        <f t="shared" si="5550"/>
        <v>#DIV/0!</v>
      </c>
      <c r="DA279" s="11"/>
      <c r="DB279" s="12" t="e">
        <f t="shared" si="5551"/>
        <v>#DIV/0!</v>
      </c>
      <c r="DC279" s="13"/>
      <c r="DD279" s="13"/>
      <c r="DE279" s="25"/>
      <c r="DF279" s="38"/>
      <c r="DG279" s="10"/>
      <c r="DH279" s="11"/>
      <c r="DI279" s="74">
        <f t="shared" si="5594"/>
        <v>0</v>
      </c>
      <c r="DJ279" s="74">
        <f t="shared" si="5594"/>
        <v>0</v>
      </c>
      <c r="DK279" s="11"/>
      <c r="DL279" s="12" t="e">
        <f t="shared" si="5553"/>
        <v>#DIV/0!</v>
      </c>
      <c r="DM279" s="11"/>
      <c r="DN279" s="12" t="e">
        <f t="shared" si="5554"/>
        <v>#DIV/0!</v>
      </c>
      <c r="DO279" s="13"/>
      <c r="DP279" s="13"/>
      <c r="DQ279" s="25"/>
      <c r="DR279" s="38"/>
      <c r="DS279" s="10"/>
      <c r="DT279" s="11"/>
      <c r="DU279" s="74">
        <f t="shared" si="5595"/>
        <v>0</v>
      </c>
      <c r="DV279" s="74">
        <f t="shared" si="5595"/>
        <v>0</v>
      </c>
      <c r="DW279" s="11"/>
      <c r="DX279" s="12" t="e">
        <f t="shared" si="5556"/>
        <v>#DIV/0!</v>
      </c>
      <c r="DY279" s="11"/>
      <c r="DZ279" s="12" t="e">
        <f t="shared" si="5557"/>
        <v>#DIV/0!</v>
      </c>
      <c r="EA279" s="13"/>
      <c r="EB279" s="13"/>
      <c r="EC279" s="25"/>
      <c r="ED279" s="38"/>
      <c r="EE279" s="10"/>
      <c r="EF279" s="11"/>
      <c r="EG279" s="74">
        <f t="shared" si="5596"/>
        <v>0</v>
      </c>
      <c r="EH279" s="74">
        <f t="shared" si="5596"/>
        <v>0</v>
      </c>
      <c r="EI279" s="11"/>
      <c r="EJ279" s="12" t="e">
        <f t="shared" si="5559"/>
        <v>#DIV/0!</v>
      </c>
      <c r="EK279" s="11"/>
      <c r="EL279" s="12" t="e">
        <f t="shared" si="5560"/>
        <v>#DIV/0!</v>
      </c>
      <c r="EM279" s="13"/>
      <c r="EN279" s="13"/>
      <c r="EO279" s="25"/>
      <c r="EP279" s="38"/>
      <c r="EQ279" s="10"/>
      <c r="ER279" s="11"/>
      <c r="ES279" s="74">
        <f t="shared" si="5597"/>
        <v>0</v>
      </c>
      <c r="ET279" s="74">
        <f t="shared" si="5597"/>
        <v>0</v>
      </c>
      <c r="EU279" s="11"/>
      <c r="EV279" s="12" t="e">
        <f t="shared" si="5562"/>
        <v>#DIV/0!</v>
      </c>
      <c r="EW279" s="11"/>
      <c r="EX279" s="12" t="e">
        <f t="shared" si="5563"/>
        <v>#DIV/0!</v>
      </c>
      <c r="EY279" s="13"/>
      <c r="EZ279" s="13"/>
      <c r="FA279" s="25"/>
      <c r="FB279" s="38"/>
      <c r="FC279" s="10"/>
      <c r="FD279" s="11"/>
      <c r="FE279" s="74">
        <f t="shared" si="5598"/>
        <v>0</v>
      </c>
      <c r="FF279" s="74">
        <f t="shared" si="5598"/>
        <v>0</v>
      </c>
      <c r="FG279" s="11"/>
      <c r="FH279" s="12" t="e">
        <f t="shared" si="5565"/>
        <v>#DIV/0!</v>
      </c>
      <c r="FI279" s="11"/>
      <c r="FJ279" s="12" t="e">
        <f t="shared" si="5566"/>
        <v>#DIV/0!</v>
      </c>
      <c r="FK279" s="13"/>
      <c r="FL279" s="13"/>
      <c r="FM279" s="25"/>
      <c r="FN279" s="38"/>
      <c r="FO279" s="10"/>
      <c r="FP279" s="11"/>
      <c r="FQ279" s="74">
        <f t="shared" si="5599"/>
        <v>0</v>
      </c>
      <c r="FR279" s="74">
        <f t="shared" si="5599"/>
        <v>0</v>
      </c>
      <c r="FS279" s="11"/>
      <c r="FT279" s="12" t="e">
        <f t="shared" si="5568"/>
        <v>#DIV/0!</v>
      </c>
      <c r="FU279" s="11"/>
      <c r="FV279" s="12" t="e">
        <f t="shared" si="5569"/>
        <v>#DIV/0!</v>
      </c>
      <c r="FW279" s="13"/>
      <c r="FX279" s="13"/>
      <c r="FY279" s="25"/>
      <c r="FZ279" s="38"/>
      <c r="GA279" s="10"/>
      <c r="GB279" s="11"/>
      <c r="GC279" s="74">
        <f t="shared" si="5600"/>
        <v>0</v>
      </c>
      <c r="GD279" s="74">
        <f t="shared" si="5600"/>
        <v>0</v>
      </c>
      <c r="GE279" s="11"/>
      <c r="GF279" s="12" t="e">
        <f t="shared" si="5571"/>
        <v>#DIV/0!</v>
      </c>
      <c r="GG279" s="11"/>
      <c r="GH279" s="12" t="e">
        <f t="shared" si="5572"/>
        <v>#DIV/0!</v>
      </c>
      <c r="GI279" s="13"/>
      <c r="GJ279" s="13"/>
      <c r="GK279" s="25"/>
      <c r="GL279" s="38"/>
      <c r="GM279" s="10"/>
      <c r="GN279" s="11"/>
      <c r="GO279" s="74">
        <f t="shared" si="5601"/>
        <v>0</v>
      </c>
      <c r="GP279" s="74">
        <f t="shared" si="5601"/>
        <v>0</v>
      </c>
      <c r="GQ279" s="11"/>
      <c r="GR279" s="12" t="e">
        <f t="shared" si="5574"/>
        <v>#DIV/0!</v>
      </c>
      <c r="GS279" s="11"/>
      <c r="GT279" s="12" t="e">
        <f t="shared" si="5575"/>
        <v>#DIV/0!</v>
      </c>
      <c r="GU279" s="13"/>
      <c r="GV279" s="13"/>
      <c r="GW279" s="25"/>
      <c r="GX279" s="38"/>
      <c r="GY279" s="10"/>
      <c r="GZ279" s="11"/>
      <c r="HA279" s="74">
        <f t="shared" si="5602"/>
        <v>0</v>
      </c>
      <c r="HB279" s="74">
        <f t="shared" si="5602"/>
        <v>0</v>
      </c>
      <c r="HC279" s="11"/>
      <c r="HD279" s="12" t="e">
        <f t="shared" si="5577"/>
        <v>#DIV/0!</v>
      </c>
      <c r="HE279" s="11"/>
      <c r="HF279" s="12" t="e">
        <f t="shared" si="5578"/>
        <v>#DIV/0!</v>
      </c>
      <c r="HG279" s="13"/>
      <c r="HH279" s="13"/>
      <c r="HI279" s="25"/>
      <c r="HJ279" s="38"/>
      <c r="HK279" s="10">
        <f t="shared" si="5579"/>
        <v>2</v>
      </c>
      <c r="HL279" s="11">
        <f t="shared" si="5579"/>
        <v>0</v>
      </c>
      <c r="HM279" s="11">
        <f t="shared" si="5579"/>
        <v>3026</v>
      </c>
      <c r="HN279" s="11">
        <f t="shared" si="5579"/>
        <v>230</v>
      </c>
      <c r="HO279" s="11">
        <f t="shared" si="5580"/>
        <v>790</v>
      </c>
      <c r="HP279" s="215">
        <f t="shared" si="5604"/>
        <v>0.26107072042300067</v>
      </c>
      <c r="HQ279" s="15">
        <f t="shared" si="5582"/>
        <v>77</v>
      </c>
      <c r="HR279" s="12">
        <f t="shared" si="5603"/>
        <v>9.7468354430379753E-2</v>
      </c>
      <c r="HS279" s="16">
        <v>73.3</v>
      </c>
      <c r="HT279" s="17">
        <v>678</v>
      </c>
      <c r="HU279" s="16">
        <f t="shared" si="5583"/>
        <v>85.822784810126578</v>
      </c>
      <c r="HV279" s="23"/>
      <c r="HW279" s="22">
        <v>4760</v>
      </c>
    </row>
    <row r="280" spans="1:231" ht="18.75" x14ac:dyDescent="0.25">
      <c r="A280" s="226"/>
      <c r="B280" s="41">
        <f t="shared" si="5049"/>
        <v>44643</v>
      </c>
      <c r="C280" s="10"/>
      <c r="D280" s="11"/>
      <c r="E280" s="74">
        <f t="shared" si="5584"/>
        <v>743</v>
      </c>
      <c r="F280" s="74">
        <f t="shared" si="5584"/>
        <v>56</v>
      </c>
      <c r="G280" s="11">
        <v>177</v>
      </c>
      <c r="H280" s="12">
        <f t="shared" si="5527"/>
        <v>0.27187079407806192</v>
      </c>
      <c r="I280" s="11">
        <v>25</v>
      </c>
      <c r="J280" s="12">
        <f t="shared" si="5585"/>
        <v>0.12376237623762376</v>
      </c>
      <c r="K280" s="13"/>
      <c r="L280" s="11"/>
      <c r="M280" s="25"/>
      <c r="N280" s="38">
        <v>4452.727272727273</v>
      </c>
      <c r="O280" s="10"/>
      <c r="P280" s="11"/>
      <c r="Q280" s="74">
        <f t="shared" si="5586"/>
        <v>756</v>
      </c>
      <c r="R280" s="74">
        <f t="shared" si="5586"/>
        <v>58</v>
      </c>
      <c r="S280" s="11">
        <v>177</v>
      </c>
      <c r="T280" s="12">
        <f t="shared" si="5529"/>
        <v>0.25661375661375663</v>
      </c>
      <c r="U280" s="11">
        <v>17</v>
      </c>
      <c r="V280" s="12">
        <f t="shared" si="5530"/>
        <v>8.7628865979381437E-2</v>
      </c>
      <c r="W280" s="13"/>
      <c r="X280" s="11"/>
      <c r="Y280" s="25"/>
      <c r="Z280" s="38">
        <v>4964.166666666667</v>
      </c>
      <c r="AA280" s="10"/>
      <c r="AB280" s="11"/>
      <c r="AC280" s="74">
        <f t="shared" si="5587"/>
        <v>35</v>
      </c>
      <c r="AD280" s="74">
        <f t="shared" si="5587"/>
        <v>1</v>
      </c>
      <c r="AE280" s="11">
        <v>5</v>
      </c>
      <c r="AF280" s="12">
        <f t="shared" si="5532"/>
        <v>0.2</v>
      </c>
      <c r="AG280" s="11">
        <v>2</v>
      </c>
      <c r="AH280" s="12">
        <f t="shared" si="5533"/>
        <v>0.2857142857142857</v>
      </c>
      <c r="AI280" s="13"/>
      <c r="AJ280" s="11"/>
      <c r="AK280" s="25"/>
      <c r="AL280" s="38">
        <v>4460</v>
      </c>
      <c r="AM280" s="10"/>
      <c r="AN280" s="11"/>
      <c r="AO280" s="74">
        <f t="shared" si="5588"/>
        <v>744</v>
      </c>
      <c r="AP280" s="74">
        <f t="shared" si="5588"/>
        <v>58</v>
      </c>
      <c r="AQ280" s="11">
        <v>176</v>
      </c>
      <c r="AR280" s="12">
        <f t="shared" si="5535"/>
        <v>0.26344086021505375</v>
      </c>
      <c r="AS280" s="11">
        <v>20</v>
      </c>
      <c r="AT280" s="12">
        <f t="shared" si="5536"/>
        <v>0.10204081632653061</v>
      </c>
      <c r="AU280" s="13"/>
      <c r="AV280" s="11"/>
      <c r="AW280" s="25"/>
      <c r="AX280" s="38">
        <v>5074.166666666667</v>
      </c>
      <c r="AY280" s="10"/>
      <c r="AZ280" s="11"/>
      <c r="BA280" s="74">
        <f t="shared" si="5589"/>
        <v>748</v>
      </c>
      <c r="BB280" s="74">
        <f t="shared" si="5589"/>
        <v>57</v>
      </c>
      <c r="BC280" s="11">
        <v>172</v>
      </c>
      <c r="BD280" s="12">
        <f t="shared" si="5538"/>
        <v>0.25668449197860965</v>
      </c>
      <c r="BE280" s="11">
        <v>20</v>
      </c>
      <c r="BF280" s="12">
        <f t="shared" si="5539"/>
        <v>0.10416666666666667</v>
      </c>
      <c r="BG280" s="13"/>
      <c r="BH280" s="11"/>
      <c r="BI280" s="25"/>
      <c r="BJ280" s="38">
        <v>5309.166666666667</v>
      </c>
      <c r="BK280" s="10"/>
      <c r="BL280" s="11"/>
      <c r="BM280" s="74">
        <f t="shared" si="5590"/>
        <v>0</v>
      </c>
      <c r="BN280" s="74">
        <f t="shared" si="5590"/>
        <v>0</v>
      </c>
      <c r="BO280" s="11"/>
      <c r="BP280" s="12" t="e">
        <f t="shared" si="5541"/>
        <v>#DIV/0!</v>
      </c>
      <c r="BQ280" s="11"/>
      <c r="BR280" s="12" t="e">
        <f t="shared" si="5542"/>
        <v>#DIV/0!</v>
      </c>
      <c r="BS280" s="13"/>
      <c r="BT280" s="11"/>
      <c r="BU280" s="25"/>
      <c r="BV280" s="38"/>
      <c r="BW280" s="10"/>
      <c r="BX280" s="11"/>
      <c r="BY280" s="74">
        <f t="shared" si="5591"/>
        <v>0</v>
      </c>
      <c r="BZ280" s="74">
        <f t="shared" si="5591"/>
        <v>0</v>
      </c>
      <c r="CA280" s="11"/>
      <c r="CB280" s="12" t="e">
        <f t="shared" si="5544"/>
        <v>#DIV/0!</v>
      </c>
      <c r="CC280" s="11"/>
      <c r="CD280" s="12" t="e">
        <f t="shared" si="5545"/>
        <v>#DIV/0!</v>
      </c>
      <c r="CE280" s="13"/>
      <c r="CF280" s="11"/>
      <c r="CG280" s="25"/>
      <c r="CH280" s="38"/>
      <c r="CI280" s="10"/>
      <c r="CJ280" s="11"/>
      <c r="CK280" s="74">
        <f t="shared" si="5592"/>
        <v>0</v>
      </c>
      <c r="CL280" s="74">
        <f t="shared" si="5592"/>
        <v>0</v>
      </c>
      <c r="CM280" s="11"/>
      <c r="CN280" s="12" t="e">
        <f t="shared" si="5547"/>
        <v>#DIV/0!</v>
      </c>
      <c r="CO280" s="11"/>
      <c r="CP280" s="12" t="e">
        <f t="shared" si="5548"/>
        <v>#DIV/0!</v>
      </c>
      <c r="CQ280" s="13"/>
      <c r="CR280" s="11"/>
      <c r="CS280" s="25"/>
      <c r="CT280" s="38"/>
      <c r="CU280" s="10"/>
      <c r="CV280" s="11"/>
      <c r="CW280" s="74">
        <f t="shared" si="5593"/>
        <v>0</v>
      </c>
      <c r="CX280" s="74">
        <f t="shared" si="5593"/>
        <v>0</v>
      </c>
      <c r="CY280" s="11"/>
      <c r="CZ280" s="12" t="e">
        <f t="shared" si="5550"/>
        <v>#DIV/0!</v>
      </c>
      <c r="DA280" s="11"/>
      <c r="DB280" s="12" t="e">
        <f t="shared" si="5551"/>
        <v>#DIV/0!</v>
      </c>
      <c r="DC280" s="13"/>
      <c r="DD280" s="11"/>
      <c r="DE280" s="25"/>
      <c r="DF280" s="38"/>
      <c r="DG280" s="10"/>
      <c r="DH280" s="11"/>
      <c r="DI280" s="74">
        <f t="shared" si="5594"/>
        <v>0</v>
      </c>
      <c r="DJ280" s="74">
        <f t="shared" si="5594"/>
        <v>0</v>
      </c>
      <c r="DK280" s="11"/>
      <c r="DL280" s="12" t="e">
        <f t="shared" si="5553"/>
        <v>#DIV/0!</v>
      </c>
      <c r="DM280" s="11"/>
      <c r="DN280" s="12" t="e">
        <f t="shared" si="5554"/>
        <v>#DIV/0!</v>
      </c>
      <c r="DO280" s="13"/>
      <c r="DP280" s="11"/>
      <c r="DQ280" s="25"/>
      <c r="DR280" s="38"/>
      <c r="DS280" s="10"/>
      <c r="DT280" s="11"/>
      <c r="DU280" s="74">
        <f t="shared" si="5595"/>
        <v>0</v>
      </c>
      <c r="DV280" s="74">
        <f t="shared" si="5595"/>
        <v>0</v>
      </c>
      <c r="DW280" s="11"/>
      <c r="DX280" s="12" t="e">
        <f t="shared" si="5556"/>
        <v>#DIV/0!</v>
      </c>
      <c r="DY280" s="11"/>
      <c r="DZ280" s="12" t="e">
        <f t="shared" si="5557"/>
        <v>#DIV/0!</v>
      </c>
      <c r="EA280" s="13"/>
      <c r="EB280" s="11"/>
      <c r="EC280" s="25"/>
      <c r="ED280" s="38"/>
      <c r="EE280" s="10"/>
      <c r="EF280" s="11"/>
      <c r="EG280" s="74">
        <f t="shared" si="5596"/>
        <v>0</v>
      </c>
      <c r="EH280" s="74">
        <f t="shared" si="5596"/>
        <v>0</v>
      </c>
      <c r="EI280" s="11"/>
      <c r="EJ280" s="12" t="e">
        <f t="shared" si="5559"/>
        <v>#DIV/0!</v>
      </c>
      <c r="EK280" s="11"/>
      <c r="EL280" s="12" t="e">
        <f t="shared" si="5560"/>
        <v>#DIV/0!</v>
      </c>
      <c r="EM280" s="13"/>
      <c r="EN280" s="11"/>
      <c r="EO280" s="25"/>
      <c r="EP280" s="38"/>
      <c r="EQ280" s="10"/>
      <c r="ER280" s="11"/>
      <c r="ES280" s="74">
        <f t="shared" si="5597"/>
        <v>0</v>
      </c>
      <c r="ET280" s="74">
        <f t="shared" si="5597"/>
        <v>0</v>
      </c>
      <c r="EU280" s="11"/>
      <c r="EV280" s="12" t="e">
        <f t="shared" si="5562"/>
        <v>#DIV/0!</v>
      </c>
      <c r="EW280" s="11"/>
      <c r="EX280" s="12" t="e">
        <f t="shared" si="5563"/>
        <v>#DIV/0!</v>
      </c>
      <c r="EY280" s="13"/>
      <c r="EZ280" s="11"/>
      <c r="FA280" s="25"/>
      <c r="FB280" s="38"/>
      <c r="FC280" s="10"/>
      <c r="FD280" s="11"/>
      <c r="FE280" s="74">
        <f t="shared" si="5598"/>
        <v>0</v>
      </c>
      <c r="FF280" s="74">
        <f t="shared" si="5598"/>
        <v>0</v>
      </c>
      <c r="FG280" s="11"/>
      <c r="FH280" s="12" t="e">
        <f t="shared" si="5565"/>
        <v>#DIV/0!</v>
      </c>
      <c r="FI280" s="11"/>
      <c r="FJ280" s="12" t="e">
        <f t="shared" si="5566"/>
        <v>#DIV/0!</v>
      </c>
      <c r="FK280" s="13"/>
      <c r="FL280" s="11"/>
      <c r="FM280" s="25"/>
      <c r="FN280" s="38"/>
      <c r="FO280" s="10"/>
      <c r="FP280" s="11"/>
      <c r="FQ280" s="74">
        <f t="shared" si="5599"/>
        <v>0</v>
      </c>
      <c r="FR280" s="74">
        <f t="shared" si="5599"/>
        <v>0</v>
      </c>
      <c r="FS280" s="11"/>
      <c r="FT280" s="12" t="e">
        <f t="shared" si="5568"/>
        <v>#DIV/0!</v>
      </c>
      <c r="FU280" s="11"/>
      <c r="FV280" s="12" t="e">
        <f t="shared" si="5569"/>
        <v>#DIV/0!</v>
      </c>
      <c r="FW280" s="13"/>
      <c r="FX280" s="11"/>
      <c r="FY280" s="25"/>
      <c r="FZ280" s="38"/>
      <c r="GA280" s="10"/>
      <c r="GB280" s="11"/>
      <c r="GC280" s="74">
        <f t="shared" si="5600"/>
        <v>0</v>
      </c>
      <c r="GD280" s="74">
        <f t="shared" si="5600"/>
        <v>0</v>
      </c>
      <c r="GE280" s="11"/>
      <c r="GF280" s="12" t="e">
        <f t="shared" si="5571"/>
        <v>#DIV/0!</v>
      </c>
      <c r="GG280" s="11"/>
      <c r="GH280" s="12" t="e">
        <f t="shared" si="5572"/>
        <v>#DIV/0!</v>
      </c>
      <c r="GI280" s="13"/>
      <c r="GJ280" s="11"/>
      <c r="GK280" s="25"/>
      <c r="GL280" s="38"/>
      <c r="GM280" s="10"/>
      <c r="GN280" s="11"/>
      <c r="GO280" s="74">
        <f t="shared" si="5601"/>
        <v>0</v>
      </c>
      <c r="GP280" s="74">
        <f t="shared" si="5601"/>
        <v>0</v>
      </c>
      <c r="GQ280" s="11"/>
      <c r="GR280" s="12" t="e">
        <f t="shared" si="5574"/>
        <v>#DIV/0!</v>
      </c>
      <c r="GS280" s="11"/>
      <c r="GT280" s="12" t="e">
        <f t="shared" si="5575"/>
        <v>#DIV/0!</v>
      </c>
      <c r="GU280" s="13"/>
      <c r="GV280" s="11"/>
      <c r="GW280" s="25"/>
      <c r="GX280" s="38"/>
      <c r="GY280" s="10"/>
      <c r="GZ280" s="11"/>
      <c r="HA280" s="74">
        <f t="shared" si="5602"/>
        <v>0</v>
      </c>
      <c r="HB280" s="74">
        <f t="shared" si="5602"/>
        <v>0</v>
      </c>
      <c r="HC280" s="11"/>
      <c r="HD280" s="12" t="e">
        <f t="shared" si="5577"/>
        <v>#DIV/0!</v>
      </c>
      <c r="HE280" s="11"/>
      <c r="HF280" s="12" t="e">
        <f t="shared" si="5578"/>
        <v>#DIV/0!</v>
      </c>
      <c r="HG280" s="13"/>
      <c r="HH280" s="11"/>
      <c r="HI280" s="25"/>
      <c r="HJ280" s="38"/>
      <c r="HK280" s="10">
        <f t="shared" si="5579"/>
        <v>0</v>
      </c>
      <c r="HL280" s="11">
        <f t="shared" si="5579"/>
        <v>0</v>
      </c>
      <c r="HM280" s="11">
        <f t="shared" si="5579"/>
        <v>3026</v>
      </c>
      <c r="HN280" s="11">
        <f t="shared" si="5579"/>
        <v>230</v>
      </c>
      <c r="HO280" s="11">
        <f t="shared" si="5580"/>
        <v>791</v>
      </c>
      <c r="HP280" s="215">
        <f t="shared" si="5604"/>
        <v>0.26140118968935888</v>
      </c>
      <c r="HQ280" s="15">
        <f t="shared" si="5582"/>
        <v>84</v>
      </c>
      <c r="HR280" s="12">
        <f t="shared" si="5603"/>
        <v>0.10619469026548672</v>
      </c>
      <c r="HS280" s="16">
        <v>73.400000000000006</v>
      </c>
      <c r="HT280" s="17">
        <v>674</v>
      </c>
      <c r="HU280" s="16">
        <f t="shared" si="5583"/>
        <v>85.208596713021493</v>
      </c>
      <c r="HV280" s="23"/>
      <c r="HW280" s="22">
        <v>4940.2040816326535</v>
      </c>
    </row>
    <row r="281" spans="1:231" ht="18.75" x14ac:dyDescent="0.25">
      <c r="A281" s="226"/>
      <c r="B281" s="41">
        <f t="shared" si="5049"/>
        <v>44644</v>
      </c>
      <c r="C281" s="10"/>
      <c r="D281" s="11"/>
      <c r="E281" s="74">
        <f>E280-C281</f>
        <v>743</v>
      </c>
      <c r="F281" s="74">
        <f>F280-D281</f>
        <v>56</v>
      </c>
      <c r="G281" s="11">
        <v>154</v>
      </c>
      <c r="H281" s="12">
        <f t="shared" si="5527"/>
        <v>0.23418573351278602</v>
      </c>
      <c r="I281" s="11">
        <v>20</v>
      </c>
      <c r="J281" s="12">
        <f t="shared" si="5585"/>
        <v>0.11494252873563218</v>
      </c>
      <c r="K281" s="13"/>
      <c r="L281" s="11"/>
      <c r="M281" s="39"/>
      <c r="N281" s="43">
        <v>72.727272727272734</v>
      </c>
      <c r="O281" s="10"/>
      <c r="P281" s="11"/>
      <c r="Q281" s="74">
        <f t="shared" si="5586"/>
        <v>756</v>
      </c>
      <c r="R281" s="74">
        <f t="shared" si="5586"/>
        <v>58</v>
      </c>
      <c r="S281" s="11">
        <v>152</v>
      </c>
      <c r="T281" s="12">
        <f t="shared" si="5529"/>
        <v>0.22222222222222221</v>
      </c>
      <c r="U281" s="11">
        <v>16</v>
      </c>
      <c r="V281" s="12">
        <f t="shared" si="5530"/>
        <v>9.5238095238095233E-2</v>
      </c>
      <c r="W281" s="13"/>
      <c r="X281" s="11"/>
      <c r="Y281" s="39"/>
      <c r="Z281" s="43">
        <v>66.666666666666671</v>
      </c>
      <c r="AA281" s="10">
        <v>4</v>
      </c>
      <c r="AB281" s="11"/>
      <c r="AC281" s="74">
        <f t="shared" si="5587"/>
        <v>31</v>
      </c>
      <c r="AD281" s="74">
        <f t="shared" si="5587"/>
        <v>1</v>
      </c>
      <c r="AE281" s="11">
        <v>5</v>
      </c>
      <c r="AF281" s="12">
        <f t="shared" si="5532"/>
        <v>0.22580645161290322</v>
      </c>
      <c r="AG281" s="11">
        <v>2</v>
      </c>
      <c r="AH281" s="12">
        <f t="shared" si="5533"/>
        <v>0.2857142857142857</v>
      </c>
      <c r="AI281" s="13"/>
      <c r="AJ281" s="11"/>
      <c r="AK281" s="39"/>
      <c r="AL281" s="43">
        <v>100</v>
      </c>
      <c r="AM281" s="10"/>
      <c r="AN281" s="11"/>
      <c r="AO281" s="74">
        <f t="shared" si="5588"/>
        <v>744</v>
      </c>
      <c r="AP281" s="74">
        <f t="shared" si="5588"/>
        <v>58</v>
      </c>
      <c r="AQ281" s="11">
        <v>154</v>
      </c>
      <c r="AR281" s="12">
        <f t="shared" si="5535"/>
        <v>0.22983870967741934</v>
      </c>
      <c r="AS281" s="11">
        <v>17</v>
      </c>
      <c r="AT281" s="12">
        <f t="shared" si="5536"/>
        <v>9.9415204678362568E-2</v>
      </c>
      <c r="AU281" s="13"/>
      <c r="AV281" s="11"/>
      <c r="AW281" s="39"/>
      <c r="AX281" s="43">
        <v>83.333333333333329</v>
      </c>
      <c r="AY281" s="10"/>
      <c r="AZ281" s="11"/>
      <c r="BA281" s="74">
        <f t="shared" si="5589"/>
        <v>748</v>
      </c>
      <c r="BB281" s="74">
        <f t="shared" si="5589"/>
        <v>57</v>
      </c>
      <c r="BC281" s="11">
        <v>140</v>
      </c>
      <c r="BD281" s="12">
        <f t="shared" si="5538"/>
        <v>0.21390374331550802</v>
      </c>
      <c r="BE281" s="11">
        <v>20</v>
      </c>
      <c r="BF281" s="12">
        <f t="shared" si="5539"/>
        <v>0.125</v>
      </c>
      <c r="BG281" s="13"/>
      <c r="BH281" s="11"/>
      <c r="BI281" s="39"/>
      <c r="BJ281" s="43">
        <v>100</v>
      </c>
      <c r="BK281" s="10"/>
      <c r="BL281" s="11"/>
      <c r="BM281" s="74">
        <f t="shared" si="5590"/>
        <v>0</v>
      </c>
      <c r="BN281" s="74">
        <f t="shared" si="5590"/>
        <v>0</v>
      </c>
      <c r="BO281" s="11"/>
      <c r="BP281" s="12" t="e">
        <f t="shared" si="5541"/>
        <v>#DIV/0!</v>
      </c>
      <c r="BQ281" s="11"/>
      <c r="BR281" s="12" t="e">
        <f t="shared" si="5542"/>
        <v>#DIV/0!</v>
      </c>
      <c r="BS281" s="13"/>
      <c r="BT281" s="11"/>
      <c r="BU281" s="39"/>
      <c r="BV281" s="43"/>
      <c r="BW281" s="10"/>
      <c r="BX281" s="11"/>
      <c r="BY281" s="74">
        <f t="shared" si="5591"/>
        <v>0</v>
      </c>
      <c r="BZ281" s="74">
        <f t="shared" si="5591"/>
        <v>0</v>
      </c>
      <c r="CA281" s="11"/>
      <c r="CB281" s="12" t="e">
        <f t="shared" si="5544"/>
        <v>#DIV/0!</v>
      </c>
      <c r="CC281" s="11"/>
      <c r="CD281" s="12" t="e">
        <f t="shared" si="5545"/>
        <v>#DIV/0!</v>
      </c>
      <c r="CE281" s="13"/>
      <c r="CF281" s="11"/>
      <c r="CG281" s="39"/>
      <c r="CH281" s="43"/>
      <c r="CI281" s="10"/>
      <c r="CJ281" s="11"/>
      <c r="CK281" s="74">
        <f t="shared" si="5592"/>
        <v>0</v>
      </c>
      <c r="CL281" s="74">
        <f t="shared" si="5592"/>
        <v>0</v>
      </c>
      <c r="CM281" s="11"/>
      <c r="CN281" s="12" t="e">
        <f t="shared" si="5547"/>
        <v>#DIV/0!</v>
      </c>
      <c r="CO281" s="11"/>
      <c r="CP281" s="12" t="e">
        <f t="shared" si="5548"/>
        <v>#DIV/0!</v>
      </c>
      <c r="CQ281" s="13"/>
      <c r="CR281" s="11"/>
      <c r="CS281" s="39"/>
      <c r="CT281" s="43"/>
      <c r="CU281" s="10"/>
      <c r="CV281" s="11"/>
      <c r="CW281" s="74">
        <f t="shared" si="5593"/>
        <v>0</v>
      </c>
      <c r="CX281" s="74">
        <f t="shared" si="5593"/>
        <v>0</v>
      </c>
      <c r="CY281" s="11"/>
      <c r="CZ281" s="12" t="e">
        <f t="shared" si="5550"/>
        <v>#DIV/0!</v>
      </c>
      <c r="DA281" s="11"/>
      <c r="DB281" s="12" t="e">
        <f t="shared" si="5551"/>
        <v>#DIV/0!</v>
      </c>
      <c r="DC281" s="13"/>
      <c r="DD281" s="11"/>
      <c r="DE281" s="39"/>
      <c r="DF281" s="43"/>
      <c r="DG281" s="10"/>
      <c r="DH281" s="11"/>
      <c r="DI281" s="74">
        <f t="shared" si="5594"/>
        <v>0</v>
      </c>
      <c r="DJ281" s="74">
        <f t="shared" si="5594"/>
        <v>0</v>
      </c>
      <c r="DK281" s="11"/>
      <c r="DL281" s="12" t="e">
        <f t="shared" si="5553"/>
        <v>#DIV/0!</v>
      </c>
      <c r="DM281" s="11"/>
      <c r="DN281" s="12" t="e">
        <f t="shared" si="5554"/>
        <v>#DIV/0!</v>
      </c>
      <c r="DO281" s="13"/>
      <c r="DP281" s="11"/>
      <c r="DQ281" s="39"/>
      <c r="DR281" s="43"/>
      <c r="DS281" s="10"/>
      <c r="DT281" s="11"/>
      <c r="DU281" s="74">
        <f t="shared" si="5595"/>
        <v>0</v>
      </c>
      <c r="DV281" s="74">
        <f t="shared" si="5595"/>
        <v>0</v>
      </c>
      <c r="DW281" s="11"/>
      <c r="DX281" s="12" t="e">
        <f t="shared" si="5556"/>
        <v>#DIV/0!</v>
      </c>
      <c r="DY281" s="11"/>
      <c r="DZ281" s="12" t="e">
        <f t="shared" si="5557"/>
        <v>#DIV/0!</v>
      </c>
      <c r="EA281" s="13"/>
      <c r="EB281" s="11"/>
      <c r="EC281" s="39"/>
      <c r="ED281" s="43"/>
      <c r="EE281" s="10"/>
      <c r="EF281" s="11"/>
      <c r="EG281" s="74">
        <f t="shared" si="5596"/>
        <v>0</v>
      </c>
      <c r="EH281" s="74">
        <f t="shared" si="5596"/>
        <v>0</v>
      </c>
      <c r="EI281" s="11"/>
      <c r="EJ281" s="12" t="e">
        <f t="shared" si="5559"/>
        <v>#DIV/0!</v>
      </c>
      <c r="EK281" s="11"/>
      <c r="EL281" s="12" t="e">
        <f t="shared" si="5560"/>
        <v>#DIV/0!</v>
      </c>
      <c r="EM281" s="13"/>
      <c r="EN281" s="11"/>
      <c r="EO281" s="39"/>
      <c r="EP281" s="43"/>
      <c r="EQ281" s="10"/>
      <c r="ER281" s="11"/>
      <c r="ES281" s="74">
        <f t="shared" si="5597"/>
        <v>0</v>
      </c>
      <c r="ET281" s="74">
        <f t="shared" si="5597"/>
        <v>0</v>
      </c>
      <c r="EU281" s="11"/>
      <c r="EV281" s="12" t="e">
        <f t="shared" si="5562"/>
        <v>#DIV/0!</v>
      </c>
      <c r="EW281" s="11"/>
      <c r="EX281" s="12" t="e">
        <f t="shared" si="5563"/>
        <v>#DIV/0!</v>
      </c>
      <c r="EY281" s="13"/>
      <c r="EZ281" s="11"/>
      <c r="FA281" s="39"/>
      <c r="FB281" s="43"/>
      <c r="FC281" s="10"/>
      <c r="FD281" s="11"/>
      <c r="FE281" s="74">
        <f t="shared" si="5598"/>
        <v>0</v>
      </c>
      <c r="FF281" s="74">
        <f t="shared" si="5598"/>
        <v>0</v>
      </c>
      <c r="FG281" s="11"/>
      <c r="FH281" s="12" t="e">
        <f t="shared" si="5565"/>
        <v>#DIV/0!</v>
      </c>
      <c r="FI281" s="11"/>
      <c r="FJ281" s="12" t="e">
        <f t="shared" si="5566"/>
        <v>#DIV/0!</v>
      </c>
      <c r="FK281" s="13"/>
      <c r="FL281" s="11"/>
      <c r="FM281" s="39"/>
      <c r="FN281" s="43"/>
      <c r="FO281" s="10"/>
      <c r="FP281" s="11"/>
      <c r="FQ281" s="74">
        <f t="shared" si="5599"/>
        <v>0</v>
      </c>
      <c r="FR281" s="74">
        <f t="shared" si="5599"/>
        <v>0</v>
      </c>
      <c r="FS281" s="11"/>
      <c r="FT281" s="12" t="e">
        <f t="shared" si="5568"/>
        <v>#DIV/0!</v>
      </c>
      <c r="FU281" s="11"/>
      <c r="FV281" s="12" t="e">
        <f t="shared" si="5569"/>
        <v>#DIV/0!</v>
      </c>
      <c r="FW281" s="13"/>
      <c r="FX281" s="11"/>
      <c r="FY281" s="39"/>
      <c r="FZ281" s="43"/>
      <c r="GA281" s="10"/>
      <c r="GB281" s="11"/>
      <c r="GC281" s="74">
        <f t="shared" si="5600"/>
        <v>0</v>
      </c>
      <c r="GD281" s="74">
        <f t="shared" si="5600"/>
        <v>0</v>
      </c>
      <c r="GE281" s="11"/>
      <c r="GF281" s="12" t="e">
        <f t="shared" si="5571"/>
        <v>#DIV/0!</v>
      </c>
      <c r="GG281" s="11"/>
      <c r="GH281" s="12" t="e">
        <f t="shared" si="5572"/>
        <v>#DIV/0!</v>
      </c>
      <c r="GI281" s="13"/>
      <c r="GJ281" s="11"/>
      <c r="GK281" s="39"/>
      <c r="GL281" s="43"/>
      <c r="GM281" s="10"/>
      <c r="GN281" s="11"/>
      <c r="GO281" s="74">
        <f t="shared" si="5601"/>
        <v>0</v>
      </c>
      <c r="GP281" s="74">
        <f t="shared" si="5601"/>
        <v>0</v>
      </c>
      <c r="GQ281" s="11"/>
      <c r="GR281" s="12" t="e">
        <f t="shared" si="5574"/>
        <v>#DIV/0!</v>
      </c>
      <c r="GS281" s="11"/>
      <c r="GT281" s="12" t="e">
        <f t="shared" si="5575"/>
        <v>#DIV/0!</v>
      </c>
      <c r="GU281" s="13"/>
      <c r="GV281" s="11"/>
      <c r="GW281" s="39"/>
      <c r="GX281" s="43"/>
      <c r="GY281" s="10"/>
      <c r="GZ281" s="11"/>
      <c r="HA281" s="74">
        <f t="shared" si="5602"/>
        <v>0</v>
      </c>
      <c r="HB281" s="74">
        <f t="shared" si="5602"/>
        <v>0</v>
      </c>
      <c r="HC281" s="11"/>
      <c r="HD281" s="12" t="e">
        <f t="shared" si="5577"/>
        <v>#DIV/0!</v>
      </c>
      <c r="HE281" s="11"/>
      <c r="HF281" s="12" t="e">
        <f t="shared" si="5578"/>
        <v>#DIV/0!</v>
      </c>
      <c r="HG281" s="13"/>
      <c r="HH281" s="11"/>
      <c r="HI281" s="39"/>
      <c r="HJ281" s="43"/>
      <c r="HK281" s="10">
        <f t="shared" si="5579"/>
        <v>4</v>
      </c>
      <c r="HL281" s="11">
        <f t="shared" si="5579"/>
        <v>0</v>
      </c>
      <c r="HM281" s="11">
        <f t="shared" si="5579"/>
        <v>3022</v>
      </c>
      <c r="HN281" s="11">
        <f t="shared" si="5579"/>
        <v>230</v>
      </c>
      <c r="HO281" s="11">
        <f t="shared" si="5580"/>
        <v>680</v>
      </c>
      <c r="HP281" s="215">
        <f t="shared" si="5604"/>
        <v>0.22501654533421575</v>
      </c>
      <c r="HQ281" s="15">
        <f t="shared" si="5582"/>
        <v>75</v>
      </c>
      <c r="HR281" s="12">
        <f t="shared" si="5603"/>
        <v>0.11029411764705882</v>
      </c>
      <c r="HS281" s="16">
        <v>73.5</v>
      </c>
      <c r="HT281" s="17">
        <v>582</v>
      </c>
      <c r="HU281" s="16">
        <f t="shared" si="5583"/>
        <v>85.588235294117638</v>
      </c>
      <c r="HV281" s="23"/>
      <c r="HW281" s="22">
        <v>65.306122448979593</v>
      </c>
    </row>
    <row r="282" spans="1:231" ht="19.5" thickBot="1" x14ac:dyDescent="0.3">
      <c r="A282" s="226"/>
      <c r="B282" s="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1309</v>
      </c>
      <c r="H282" s="28">
        <f>((G282+I282)/7)/E281</f>
        <v>0.27936935204768315</v>
      </c>
      <c r="I282" s="27">
        <f>SUM(I275:I281)</f>
        <v>144</v>
      </c>
      <c r="J282" s="28">
        <f>(I282/(I282+G282))</f>
        <v>9.9105299380591885E-2</v>
      </c>
      <c r="K282" s="27"/>
      <c r="L282" s="27"/>
      <c r="M282" s="29" t="e">
        <f>M280/M279*100-100</f>
        <v>#DIV/0!</v>
      </c>
      <c r="N282" s="72">
        <f>N280/N279*100-100</f>
        <v>-6.455309396485859</v>
      </c>
      <c r="O282" s="26">
        <f t="shared" ref="O282:P282" si="5605">SUM(O275:O281)</f>
        <v>1</v>
      </c>
      <c r="P282" s="27">
        <f t="shared" si="5605"/>
        <v>0</v>
      </c>
      <c r="Q282" s="27"/>
      <c r="R282" s="27"/>
      <c r="S282" s="27">
        <f t="shared" ref="S282" si="5606">SUM(S275:S281)</f>
        <v>1264</v>
      </c>
      <c r="T282" s="28">
        <f t="shared" ref="T282" si="5607">((S282+U282)/7)/Q281</f>
        <v>0.26039304610733183</v>
      </c>
      <c r="U282" s="27">
        <f t="shared" ref="U282" si="5608">SUM(U275:U281)</f>
        <v>114</v>
      </c>
      <c r="V282" s="28">
        <f t="shared" ref="V282" si="5609">(U282/(U282+S282))</f>
        <v>8.2728592162554432E-2</v>
      </c>
      <c r="W282" s="27"/>
      <c r="X282" s="27"/>
      <c r="Y282" s="29" t="e">
        <f t="shared" ref="Y282:Z282" si="5610">Y280/Y279*100-100</f>
        <v>#DIV/0!</v>
      </c>
      <c r="Z282" s="72">
        <f t="shared" si="5610"/>
        <v>4.2892156862745168</v>
      </c>
      <c r="AA282" s="26">
        <f t="shared" ref="AA282:AB282" si="5611">SUM(AA275:AA281)</f>
        <v>6</v>
      </c>
      <c r="AB282" s="27">
        <f t="shared" si="5611"/>
        <v>2</v>
      </c>
      <c r="AC282" s="27"/>
      <c r="AD282" s="27"/>
      <c r="AE282" s="27">
        <f t="shared" ref="AE282" si="5612">SUM(AE275:AE281)</f>
        <v>51</v>
      </c>
      <c r="AF282" s="28">
        <f t="shared" ref="AF282" si="5613">((AE282+AG282)/7)/AC281</f>
        <v>0.27649769585253453</v>
      </c>
      <c r="AG282" s="27">
        <f t="shared" ref="AG282" si="5614">SUM(AG275:AG281)</f>
        <v>9</v>
      </c>
      <c r="AH282" s="28">
        <f t="shared" ref="AH282" si="5615">(AG282/(AG282+AE282))</f>
        <v>0.15</v>
      </c>
      <c r="AI282" s="27"/>
      <c r="AJ282" s="27"/>
      <c r="AK282" s="29" t="e">
        <f t="shared" ref="AK282:AL282" si="5616">AK280/AK279*100-100</f>
        <v>#DIV/0!</v>
      </c>
      <c r="AL282" s="72">
        <f t="shared" si="5616"/>
        <v>-6.3025210084033603</v>
      </c>
      <c r="AM282" s="26">
        <f t="shared" ref="AM282:AN282" si="5617">SUM(AM275:AM281)</f>
        <v>4</v>
      </c>
      <c r="AN282" s="27">
        <f t="shared" si="5617"/>
        <v>0</v>
      </c>
      <c r="AO282" s="27"/>
      <c r="AP282" s="27"/>
      <c r="AQ282" s="27">
        <f t="shared" ref="AQ282" si="5618">SUM(AQ275:AQ281)</f>
        <v>1218</v>
      </c>
      <c r="AR282" s="28">
        <f t="shared" ref="AR282" si="5619">((AQ282+AS282)/7)/AO281</f>
        <v>0.260752688172043</v>
      </c>
      <c r="AS282" s="27">
        <f t="shared" ref="AS282" si="5620">SUM(AS275:AS281)</f>
        <v>140</v>
      </c>
      <c r="AT282" s="28">
        <f t="shared" ref="AT282" si="5621">(AS282/(AS282+AQ282))</f>
        <v>0.10309278350515463</v>
      </c>
      <c r="AU282" s="27"/>
      <c r="AV282" s="27"/>
      <c r="AW282" s="29" t="e">
        <f t="shared" ref="AW282:AX282" si="5622">AW280/AW279*100-100</f>
        <v>#DIV/0!</v>
      </c>
      <c r="AX282" s="72">
        <f t="shared" si="5622"/>
        <v>6.6001400560224113</v>
      </c>
      <c r="AY282" s="26">
        <f t="shared" ref="AY282:AZ282" si="5623">SUM(AY275:AY281)</f>
        <v>1</v>
      </c>
      <c r="AZ282" s="27">
        <f t="shared" si="5623"/>
        <v>0</v>
      </c>
      <c r="BA282" s="27"/>
      <c r="BB282" s="27"/>
      <c r="BC282" s="27">
        <f t="shared" ref="BC282" si="5624">SUM(BC275:BC281)</f>
        <v>1120</v>
      </c>
      <c r="BD282" s="28">
        <f t="shared" ref="BD282" si="5625">((BC282+BE282)/7)/BA281</f>
        <v>0.24866310160427807</v>
      </c>
      <c r="BE282" s="27">
        <f t="shared" ref="BE282" si="5626">SUM(BE275:BE281)</f>
        <v>182</v>
      </c>
      <c r="BF282" s="28">
        <f t="shared" ref="BF282" si="5627">(BE282/(BE282+BC282))</f>
        <v>0.13978494623655913</v>
      </c>
      <c r="BG282" s="27"/>
      <c r="BH282" s="27"/>
      <c r="BI282" s="29" t="e">
        <f t="shared" ref="BI282:BJ282" si="5628">BI280/BI279*100-100</f>
        <v>#DIV/0!</v>
      </c>
      <c r="BJ282" s="72">
        <f t="shared" si="5628"/>
        <v>11.537114845938376</v>
      </c>
      <c r="BK282" s="26">
        <f t="shared" ref="BK282:BL282" si="5629">SUM(BK275:BK281)</f>
        <v>0</v>
      </c>
      <c r="BL282" s="27">
        <f t="shared" si="5629"/>
        <v>0</v>
      </c>
      <c r="BM282" s="27"/>
      <c r="BN282" s="27"/>
      <c r="BO282" s="27">
        <f t="shared" ref="BO282" si="5630">SUM(BO275:BO281)</f>
        <v>0</v>
      </c>
      <c r="BP282" s="28" t="e">
        <f t="shared" ref="BP282" si="5631">((BO282+BQ282)/7)/BM281</f>
        <v>#DIV/0!</v>
      </c>
      <c r="BQ282" s="27">
        <f t="shared" ref="BQ282" si="5632">SUM(BQ275:BQ281)</f>
        <v>0</v>
      </c>
      <c r="BR282" s="28" t="e">
        <f t="shared" ref="BR282" si="5633">(BQ282/(BQ282+BO282))</f>
        <v>#DIV/0!</v>
      </c>
      <c r="BS282" s="27"/>
      <c r="BT282" s="27"/>
      <c r="BU282" s="29" t="e">
        <f t="shared" ref="BU282:BV282" si="5634">BU280/BU279*100-100</f>
        <v>#DIV/0!</v>
      </c>
      <c r="BV282" s="72" t="e">
        <f t="shared" si="5634"/>
        <v>#DIV/0!</v>
      </c>
      <c r="BW282" s="26">
        <f t="shared" ref="BW282:BX282" si="5635">SUM(BW275:BW281)</f>
        <v>0</v>
      </c>
      <c r="BX282" s="27">
        <f t="shared" si="5635"/>
        <v>0</v>
      </c>
      <c r="BY282" s="27"/>
      <c r="BZ282" s="27"/>
      <c r="CA282" s="27">
        <f t="shared" ref="CA282" si="5636">SUM(CA275:CA281)</f>
        <v>0</v>
      </c>
      <c r="CB282" s="28" t="e">
        <f t="shared" ref="CB282" si="5637">((CA282+CC282)/7)/BY281</f>
        <v>#DIV/0!</v>
      </c>
      <c r="CC282" s="27">
        <f t="shared" ref="CC282" si="5638">SUM(CC275:CC281)</f>
        <v>0</v>
      </c>
      <c r="CD282" s="28" t="e">
        <f t="shared" ref="CD282" si="5639">(CC282/(CC282+CA282))</f>
        <v>#DIV/0!</v>
      </c>
      <c r="CE282" s="27"/>
      <c r="CF282" s="27"/>
      <c r="CG282" s="29" t="e">
        <f t="shared" ref="CG282:CH282" si="5640">CG280/CG279*100-100</f>
        <v>#DIV/0!</v>
      </c>
      <c r="CH282" s="72" t="e">
        <f t="shared" si="5640"/>
        <v>#DIV/0!</v>
      </c>
      <c r="CI282" s="26">
        <f t="shared" ref="CI282:CJ282" si="5641">SUM(CI275:CI281)</f>
        <v>0</v>
      </c>
      <c r="CJ282" s="27">
        <f t="shared" si="5641"/>
        <v>0</v>
      </c>
      <c r="CK282" s="27"/>
      <c r="CL282" s="27"/>
      <c r="CM282" s="27">
        <f t="shared" ref="CM282" si="5642">SUM(CM275:CM281)</f>
        <v>0</v>
      </c>
      <c r="CN282" s="28" t="e">
        <f t="shared" ref="CN282" si="5643">((CM282+CO282)/7)/CK281</f>
        <v>#DIV/0!</v>
      </c>
      <c r="CO282" s="27">
        <f t="shared" ref="CO282" si="5644">SUM(CO275:CO281)</f>
        <v>0</v>
      </c>
      <c r="CP282" s="28" t="e">
        <f t="shared" ref="CP282" si="5645">(CO282/(CO282+CM282))</f>
        <v>#DIV/0!</v>
      </c>
      <c r="CQ282" s="27"/>
      <c r="CR282" s="27"/>
      <c r="CS282" s="29" t="e">
        <f t="shared" ref="CS282:CT282" si="5646">CS280/CS279*100-100</f>
        <v>#DIV/0!</v>
      </c>
      <c r="CT282" s="72" t="e">
        <f t="shared" si="5646"/>
        <v>#DIV/0!</v>
      </c>
      <c r="CU282" s="26">
        <f t="shared" ref="CU282:CV282" si="5647">SUM(CU275:CU281)</f>
        <v>0</v>
      </c>
      <c r="CV282" s="27">
        <f t="shared" si="5647"/>
        <v>0</v>
      </c>
      <c r="CW282" s="27"/>
      <c r="CX282" s="27"/>
      <c r="CY282" s="27">
        <f t="shared" ref="CY282" si="5648">SUM(CY275:CY281)</f>
        <v>0</v>
      </c>
      <c r="CZ282" s="28" t="e">
        <f t="shared" ref="CZ282" si="5649">((CY282+DA282)/7)/CW281</f>
        <v>#DIV/0!</v>
      </c>
      <c r="DA282" s="27">
        <f t="shared" ref="DA282" si="5650">SUM(DA275:DA281)</f>
        <v>0</v>
      </c>
      <c r="DB282" s="28" t="e">
        <f t="shared" ref="DB282" si="5651">(DA282/(DA282+CY282))</f>
        <v>#DIV/0!</v>
      </c>
      <c r="DC282" s="27"/>
      <c r="DD282" s="27"/>
      <c r="DE282" s="29" t="e">
        <f t="shared" ref="DE282:DF282" si="5652">DE280/DE279*100-100</f>
        <v>#DIV/0!</v>
      </c>
      <c r="DF282" s="72" t="e">
        <f t="shared" si="5652"/>
        <v>#DIV/0!</v>
      </c>
      <c r="DG282" s="26">
        <f t="shared" ref="DG282:DH282" si="5653">SUM(DG275:DG281)</f>
        <v>0</v>
      </c>
      <c r="DH282" s="27">
        <f t="shared" si="5653"/>
        <v>0</v>
      </c>
      <c r="DI282" s="27"/>
      <c r="DJ282" s="27"/>
      <c r="DK282" s="27">
        <f t="shared" ref="DK282" si="5654">SUM(DK275:DK281)</f>
        <v>0</v>
      </c>
      <c r="DL282" s="28" t="e">
        <f t="shared" ref="DL282" si="5655">((DK282+DM282)/7)/DI281</f>
        <v>#DIV/0!</v>
      </c>
      <c r="DM282" s="27">
        <f t="shared" ref="DM282" si="5656">SUM(DM275:DM281)</f>
        <v>0</v>
      </c>
      <c r="DN282" s="28" t="e">
        <f t="shared" ref="DN282" si="5657">(DM282/(DM282+DK282))</f>
        <v>#DIV/0!</v>
      </c>
      <c r="DO282" s="27"/>
      <c r="DP282" s="27"/>
      <c r="DQ282" s="29" t="e">
        <f t="shared" ref="DQ282:DR282" si="5658">DQ280/DQ279*100-100</f>
        <v>#DIV/0!</v>
      </c>
      <c r="DR282" s="72" t="e">
        <f t="shared" si="5658"/>
        <v>#DIV/0!</v>
      </c>
      <c r="DS282" s="26">
        <f t="shared" ref="DS282:DT282" si="5659">SUM(DS275:DS281)</f>
        <v>0</v>
      </c>
      <c r="DT282" s="27">
        <f t="shared" si="5659"/>
        <v>0</v>
      </c>
      <c r="DU282" s="27"/>
      <c r="DV282" s="27"/>
      <c r="DW282" s="27">
        <f t="shared" ref="DW282" si="5660">SUM(DW275:DW281)</f>
        <v>0</v>
      </c>
      <c r="DX282" s="28" t="e">
        <f t="shared" ref="DX282" si="5661">((DW282+DY282)/7)/DU281</f>
        <v>#DIV/0!</v>
      </c>
      <c r="DY282" s="27">
        <f t="shared" ref="DY282" si="5662">SUM(DY275:DY281)</f>
        <v>0</v>
      </c>
      <c r="DZ282" s="28" t="e">
        <f t="shared" ref="DZ282" si="5663">(DY282/(DY282+DW282))</f>
        <v>#DIV/0!</v>
      </c>
      <c r="EA282" s="27"/>
      <c r="EB282" s="27"/>
      <c r="EC282" s="29" t="e">
        <f t="shared" ref="EC282:ED282" si="5664">EC280/EC279*100-100</f>
        <v>#DIV/0!</v>
      </c>
      <c r="ED282" s="72" t="e">
        <f t="shared" si="5664"/>
        <v>#DIV/0!</v>
      </c>
      <c r="EE282" s="26">
        <f t="shared" ref="EE282:EF282" si="5665">SUM(EE275:EE281)</f>
        <v>0</v>
      </c>
      <c r="EF282" s="27">
        <f t="shared" si="5665"/>
        <v>0</v>
      </c>
      <c r="EG282" s="27"/>
      <c r="EH282" s="27"/>
      <c r="EI282" s="27">
        <f t="shared" ref="EI282" si="5666">SUM(EI275:EI281)</f>
        <v>0</v>
      </c>
      <c r="EJ282" s="28" t="e">
        <f t="shared" ref="EJ282" si="5667">((EI282+EK282)/7)/EG281</f>
        <v>#DIV/0!</v>
      </c>
      <c r="EK282" s="27">
        <f t="shared" ref="EK282" si="5668">SUM(EK275:EK281)</f>
        <v>0</v>
      </c>
      <c r="EL282" s="28" t="e">
        <f t="shared" ref="EL282" si="5669">(EK282/(EK282+EI282))</f>
        <v>#DIV/0!</v>
      </c>
      <c r="EM282" s="27"/>
      <c r="EN282" s="27"/>
      <c r="EO282" s="29" t="e">
        <f t="shared" ref="EO282:EP282" si="5670">EO280/EO279*100-100</f>
        <v>#DIV/0!</v>
      </c>
      <c r="EP282" s="72" t="e">
        <f t="shared" si="5670"/>
        <v>#DIV/0!</v>
      </c>
      <c r="EQ282" s="26">
        <f t="shared" ref="EQ282:ER282" si="5671">SUM(EQ275:EQ281)</f>
        <v>0</v>
      </c>
      <c r="ER282" s="27">
        <f t="shared" si="5671"/>
        <v>0</v>
      </c>
      <c r="ES282" s="27"/>
      <c r="ET282" s="27"/>
      <c r="EU282" s="27">
        <f t="shared" ref="EU282" si="5672">SUM(EU275:EU281)</f>
        <v>0</v>
      </c>
      <c r="EV282" s="28" t="e">
        <f t="shared" ref="EV282" si="5673">((EU282+EW282)/7)/ES281</f>
        <v>#DIV/0!</v>
      </c>
      <c r="EW282" s="27">
        <f t="shared" ref="EW282" si="5674">SUM(EW275:EW281)</f>
        <v>0</v>
      </c>
      <c r="EX282" s="28" t="e">
        <f t="shared" ref="EX282" si="5675">(EW282/(EW282+EU282))</f>
        <v>#DIV/0!</v>
      </c>
      <c r="EY282" s="27"/>
      <c r="EZ282" s="27"/>
      <c r="FA282" s="29" t="e">
        <f t="shared" ref="FA282:FB282" si="5676">FA280/FA279*100-100</f>
        <v>#DIV/0!</v>
      </c>
      <c r="FB282" s="72" t="e">
        <f t="shared" si="5676"/>
        <v>#DIV/0!</v>
      </c>
      <c r="FC282" s="26">
        <f t="shared" ref="FC282:FD282" si="5677">SUM(FC275:FC281)</f>
        <v>0</v>
      </c>
      <c r="FD282" s="27">
        <f t="shared" si="5677"/>
        <v>0</v>
      </c>
      <c r="FE282" s="27"/>
      <c r="FF282" s="27"/>
      <c r="FG282" s="27">
        <f t="shared" ref="FG282" si="5678">SUM(FG275:FG281)</f>
        <v>0</v>
      </c>
      <c r="FH282" s="28" t="e">
        <f t="shared" ref="FH282" si="5679">((FG282+FI282)/7)/FE281</f>
        <v>#DIV/0!</v>
      </c>
      <c r="FI282" s="27">
        <f t="shared" ref="FI282" si="5680">SUM(FI275:FI281)</f>
        <v>0</v>
      </c>
      <c r="FJ282" s="28" t="e">
        <f t="shared" ref="FJ282" si="5681">(FI282/(FI282+FG282))</f>
        <v>#DIV/0!</v>
      </c>
      <c r="FK282" s="27"/>
      <c r="FL282" s="27"/>
      <c r="FM282" s="29" t="e">
        <f t="shared" ref="FM282:FN282" si="5682">FM280/FM279*100-100</f>
        <v>#DIV/0!</v>
      </c>
      <c r="FN282" s="72" t="e">
        <f t="shared" si="5682"/>
        <v>#DIV/0!</v>
      </c>
      <c r="FO282" s="26">
        <f t="shared" ref="FO282:FP282" si="5683">SUM(FO275:FO281)</f>
        <v>0</v>
      </c>
      <c r="FP282" s="27">
        <f t="shared" si="5683"/>
        <v>0</v>
      </c>
      <c r="FQ282" s="27"/>
      <c r="FR282" s="27"/>
      <c r="FS282" s="27">
        <f t="shared" ref="FS282" si="5684">SUM(FS275:FS281)</f>
        <v>0</v>
      </c>
      <c r="FT282" s="28" t="e">
        <f t="shared" ref="FT282" si="5685">((FS282+FU282)/7)/FQ281</f>
        <v>#DIV/0!</v>
      </c>
      <c r="FU282" s="27">
        <f t="shared" ref="FU282" si="5686">SUM(FU275:FU281)</f>
        <v>0</v>
      </c>
      <c r="FV282" s="28" t="e">
        <f t="shared" ref="FV282" si="5687">(FU282/(FU282+FS282))</f>
        <v>#DIV/0!</v>
      </c>
      <c r="FW282" s="27"/>
      <c r="FX282" s="27"/>
      <c r="FY282" s="29" t="e">
        <f t="shared" ref="FY282:FZ282" si="5688">FY280/FY279*100-100</f>
        <v>#DIV/0!</v>
      </c>
      <c r="FZ282" s="72" t="e">
        <f t="shared" si="5688"/>
        <v>#DIV/0!</v>
      </c>
      <c r="GA282" s="26">
        <f t="shared" ref="GA282:GB282" si="5689">SUM(GA275:GA281)</f>
        <v>0</v>
      </c>
      <c r="GB282" s="27">
        <f t="shared" si="5689"/>
        <v>0</v>
      </c>
      <c r="GC282" s="27"/>
      <c r="GD282" s="27"/>
      <c r="GE282" s="27">
        <f t="shared" ref="GE282" si="5690">SUM(GE275:GE281)</f>
        <v>0</v>
      </c>
      <c r="GF282" s="28" t="e">
        <f t="shared" ref="GF282" si="5691">((GE282+GG282)/7)/GC281</f>
        <v>#DIV/0!</v>
      </c>
      <c r="GG282" s="27">
        <f t="shared" ref="GG282" si="5692">SUM(GG275:GG281)</f>
        <v>0</v>
      </c>
      <c r="GH282" s="28" t="e">
        <f t="shared" ref="GH282" si="5693">(GG282/(GG282+GE282))</f>
        <v>#DIV/0!</v>
      </c>
      <c r="GI282" s="27"/>
      <c r="GJ282" s="27"/>
      <c r="GK282" s="29" t="e">
        <f t="shared" ref="GK282:GL282" si="5694">GK280/GK279*100-100</f>
        <v>#DIV/0!</v>
      </c>
      <c r="GL282" s="72" t="e">
        <f t="shared" si="5694"/>
        <v>#DIV/0!</v>
      </c>
      <c r="GM282" s="26">
        <f t="shared" ref="GM282:GN282" si="5695">SUM(GM275:GM281)</f>
        <v>0</v>
      </c>
      <c r="GN282" s="27">
        <f t="shared" si="5695"/>
        <v>0</v>
      </c>
      <c r="GO282" s="27"/>
      <c r="GP282" s="27"/>
      <c r="GQ282" s="27">
        <f t="shared" ref="GQ282" si="5696">SUM(GQ275:GQ281)</f>
        <v>0</v>
      </c>
      <c r="GR282" s="28" t="e">
        <f t="shared" ref="GR282" si="5697">((GQ282+GS282)/7)/GO281</f>
        <v>#DIV/0!</v>
      </c>
      <c r="GS282" s="27">
        <f t="shared" ref="GS282" si="5698">SUM(GS275:GS281)</f>
        <v>0</v>
      </c>
      <c r="GT282" s="28" t="e">
        <f t="shared" ref="GT282" si="5699">(GS282/(GS282+GQ282))</f>
        <v>#DIV/0!</v>
      </c>
      <c r="GU282" s="27"/>
      <c r="GV282" s="27"/>
      <c r="GW282" s="29" t="e">
        <f t="shared" ref="GW282:GX282" si="5700">GW280/GW279*100-100</f>
        <v>#DIV/0!</v>
      </c>
      <c r="GX282" s="72" t="e">
        <f t="shared" si="5700"/>
        <v>#DIV/0!</v>
      </c>
      <c r="GY282" s="26">
        <f t="shared" ref="GY282:GZ282" si="5701">SUM(GY275:GY281)</f>
        <v>0</v>
      </c>
      <c r="GZ282" s="27">
        <f t="shared" si="5701"/>
        <v>0</v>
      </c>
      <c r="HA282" s="27"/>
      <c r="HB282" s="27"/>
      <c r="HC282" s="27">
        <f t="shared" ref="HC282" si="5702">SUM(HC275:HC281)</f>
        <v>0</v>
      </c>
      <c r="HD282" s="28" t="e">
        <f t="shared" ref="HD282" si="5703">((HC282+HE282)/7)/HA281</f>
        <v>#DIV/0!</v>
      </c>
      <c r="HE282" s="27">
        <f t="shared" ref="HE282" si="5704">SUM(HE275:HE281)</f>
        <v>0</v>
      </c>
      <c r="HF282" s="28" t="e">
        <f t="shared" ref="HF282" si="5705">(HE282/(HE282+HC282))</f>
        <v>#DIV/0!</v>
      </c>
      <c r="HG282" s="27"/>
      <c r="HH282" s="27"/>
      <c r="HI282" s="29" t="e">
        <f t="shared" ref="HI282:HJ282" si="5706">HI280/HI279*100-100</f>
        <v>#DIV/0!</v>
      </c>
      <c r="HJ282" s="72" t="e">
        <f t="shared" si="5706"/>
        <v>#DIV/0!</v>
      </c>
      <c r="HK282" s="26">
        <f t="shared" si="5579"/>
        <v>12</v>
      </c>
      <c r="HL282" s="27">
        <f t="shared" si="5579"/>
        <v>2</v>
      </c>
      <c r="HM282" s="27">
        <f t="shared" si="5579"/>
        <v>0</v>
      </c>
      <c r="HN282" s="27">
        <f t="shared" si="5579"/>
        <v>0</v>
      </c>
      <c r="HO282" s="27">
        <f t="shared" si="5580"/>
        <v>5551</v>
      </c>
      <c r="HP282" s="216">
        <f>+((HO282)/HM281)/7</f>
        <v>0.26240900066181333</v>
      </c>
      <c r="HQ282" s="62">
        <f t="shared" si="5582"/>
        <v>589</v>
      </c>
      <c r="HR282" s="52">
        <f t="shared" si="5603"/>
        <v>0.10610700774635201</v>
      </c>
      <c r="HS282" s="53">
        <f t="shared" ref="HS282" si="5707">SUM(HS275:HS281)/7</f>
        <v>73.3</v>
      </c>
      <c r="HT282" s="54">
        <f t="shared" ref="HT282" si="5708">SUM(HT275:HT281)</f>
        <v>4726</v>
      </c>
      <c r="HU282" s="53">
        <f t="shared" ref="HU282" si="5709">AVERAGE(HU275:HU281)</f>
        <v>85.14257216428355</v>
      </c>
      <c r="HV282" s="63" t="e">
        <f>HV280/HV279*100-100</f>
        <v>#DIV/0!</v>
      </c>
      <c r="HW282" s="72">
        <f>HW280/HW279*100-100</f>
        <v>3.7858000342994416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5710">HK282/HM272</f>
        <v>3.9551746868820041E-3</v>
      </c>
      <c r="HL283" s="68">
        <f t="shared" si="5710"/>
        <v>8.6206896551724137E-3</v>
      </c>
      <c r="HM283" s="45"/>
      <c r="HN283" s="45"/>
      <c r="HO283" s="45"/>
      <c r="HP283" s="218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225">
        <v>56</v>
      </c>
      <c r="B284" s="222">
        <f t="shared" ref="B284" si="5711">B281+1</f>
        <v>44645</v>
      </c>
      <c r="C284" s="33"/>
      <c r="D284" s="34"/>
      <c r="E284" s="34">
        <v>735</v>
      </c>
      <c r="F284" s="34">
        <f>F281-D284</f>
        <v>56</v>
      </c>
      <c r="G284" s="34">
        <v>198</v>
      </c>
      <c r="H284" s="35">
        <f t="shared" ref="H284:H290" si="5712">((G284+I284)/E284)</f>
        <v>0.30476190476190479</v>
      </c>
      <c r="I284" s="34">
        <v>26</v>
      </c>
      <c r="J284" s="35">
        <f>I284/(G284+I284)</f>
        <v>0.11607142857142858</v>
      </c>
      <c r="K284" s="36"/>
      <c r="L284" s="34"/>
      <c r="M284" s="34"/>
      <c r="N284" s="37"/>
      <c r="O284" s="33"/>
      <c r="P284" s="34"/>
      <c r="Q284" s="34">
        <v>743</v>
      </c>
      <c r="R284" s="34">
        <v>55</v>
      </c>
      <c r="S284" s="34">
        <v>164</v>
      </c>
      <c r="T284" s="35">
        <f t="shared" ref="T284:T290" si="5713">((S284+U284)/Q284)</f>
        <v>0.23687752355316286</v>
      </c>
      <c r="U284" s="34">
        <v>12</v>
      </c>
      <c r="V284" s="35">
        <f t="shared" ref="V284:V290" si="5714">U284/(S284+U284)</f>
        <v>6.8181818181818177E-2</v>
      </c>
      <c r="W284" s="36"/>
      <c r="X284" s="34"/>
      <c r="Y284" s="34"/>
      <c r="Z284" s="37"/>
      <c r="AA284" s="33"/>
      <c r="AB284" s="34"/>
      <c r="AC284" s="34">
        <v>74</v>
      </c>
      <c r="AD284" s="34">
        <v>6</v>
      </c>
      <c r="AE284" s="34">
        <v>6</v>
      </c>
      <c r="AF284" s="35">
        <f t="shared" ref="AF284:AF290" si="5715">((AE284+AG284)/AC284)</f>
        <v>0.12162162162162163</v>
      </c>
      <c r="AG284" s="34">
        <v>3</v>
      </c>
      <c r="AH284" s="35">
        <f t="shared" ref="AH284:AH290" si="5716">AG284/(AE284+AG284)</f>
        <v>0.33333333333333331</v>
      </c>
      <c r="AI284" s="36"/>
      <c r="AJ284" s="34"/>
      <c r="AK284" s="34"/>
      <c r="AL284" s="37"/>
      <c r="AM284" s="33"/>
      <c r="AN284" s="34"/>
      <c r="AO284" s="34">
        <v>733</v>
      </c>
      <c r="AP284" s="34">
        <v>56</v>
      </c>
      <c r="AQ284" s="34">
        <v>171</v>
      </c>
      <c r="AR284" s="35">
        <f t="shared" ref="AR284:AR290" si="5717">((AQ284+AS284)/AO284)</f>
        <v>0.27285129604365621</v>
      </c>
      <c r="AS284" s="34">
        <v>29</v>
      </c>
      <c r="AT284" s="35">
        <f t="shared" ref="AT284:AT290" si="5718">AS284/(AQ284+AS284)</f>
        <v>0.14499999999999999</v>
      </c>
      <c r="AU284" s="36"/>
      <c r="AV284" s="34"/>
      <c r="AW284" s="34"/>
      <c r="AX284" s="37"/>
      <c r="AY284" s="33">
        <v>1</v>
      </c>
      <c r="AZ284" s="34"/>
      <c r="BA284" s="34">
        <v>736</v>
      </c>
      <c r="BB284" s="34">
        <v>57</v>
      </c>
      <c r="BC284" s="34">
        <v>163</v>
      </c>
      <c r="BD284" s="35">
        <f t="shared" ref="BD284:BD290" si="5719">((BC284+BE284)/BA284)</f>
        <v>0.26630434782608697</v>
      </c>
      <c r="BE284" s="34">
        <v>33</v>
      </c>
      <c r="BF284" s="35">
        <f t="shared" ref="BF284:BF290" si="5720">BE284/(BC284+BE284)</f>
        <v>0.1683673469387755</v>
      </c>
      <c r="BG284" s="36"/>
      <c r="BH284" s="34"/>
      <c r="BI284" s="34"/>
      <c r="BJ284" s="37"/>
      <c r="BK284" s="33"/>
      <c r="BL284" s="34"/>
      <c r="BM284" s="34">
        <f t="shared" ref="BM284:BN284" si="5721">BM281-BK284</f>
        <v>0</v>
      </c>
      <c r="BN284" s="34">
        <f t="shared" si="5721"/>
        <v>0</v>
      </c>
      <c r="BO284" s="34"/>
      <c r="BP284" s="35" t="e">
        <f t="shared" ref="BP284:BP290" si="5722">((BO284+BQ284)/BM284)</f>
        <v>#DIV/0!</v>
      </c>
      <c r="BQ284" s="34"/>
      <c r="BR284" s="35" t="e">
        <f t="shared" ref="BR284:BR290" si="5723">BQ284/(BO284+BQ284)</f>
        <v>#DIV/0!</v>
      </c>
      <c r="BS284" s="36"/>
      <c r="BT284" s="34"/>
      <c r="BU284" s="34"/>
      <c r="BV284" s="37"/>
      <c r="BW284" s="33"/>
      <c r="BX284" s="34"/>
      <c r="BY284" s="34">
        <f t="shared" ref="BY284:BZ284" si="5724">BY281-BW284</f>
        <v>0</v>
      </c>
      <c r="BZ284" s="34">
        <f t="shared" si="5724"/>
        <v>0</v>
      </c>
      <c r="CA284" s="34"/>
      <c r="CB284" s="35" t="e">
        <f t="shared" ref="CB284:CB290" si="5725">((CA284+CC284)/BY284)</f>
        <v>#DIV/0!</v>
      </c>
      <c r="CC284" s="34"/>
      <c r="CD284" s="35" t="e">
        <f t="shared" ref="CD284:CD290" si="5726">CC284/(CA284+CC284)</f>
        <v>#DIV/0!</v>
      </c>
      <c r="CE284" s="36"/>
      <c r="CF284" s="34"/>
      <c r="CG284" s="34"/>
      <c r="CH284" s="37"/>
      <c r="CI284" s="33"/>
      <c r="CJ284" s="34"/>
      <c r="CK284" s="34">
        <f t="shared" ref="CK284:CL284" si="5727">CK281-CI284</f>
        <v>0</v>
      </c>
      <c r="CL284" s="34">
        <f t="shared" si="5727"/>
        <v>0</v>
      </c>
      <c r="CM284" s="34"/>
      <c r="CN284" s="35" t="e">
        <f t="shared" ref="CN284:CN290" si="5728">((CM284+CO284)/CK284)</f>
        <v>#DIV/0!</v>
      </c>
      <c r="CO284" s="34"/>
      <c r="CP284" s="35" t="e">
        <f t="shared" ref="CP284:CP290" si="5729">CO284/(CM284+CO284)</f>
        <v>#DIV/0!</v>
      </c>
      <c r="CQ284" s="36"/>
      <c r="CR284" s="34"/>
      <c r="CS284" s="34"/>
      <c r="CT284" s="37"/>
      <c r="CU284" s="33"/>
      <c r="CV284" s="34"/>
      <c r="CW284" s="34">
        <f t="shared" ref="CW284:CX284" si="5730">CW281-CU284</f>
        <v>0</v>
      </c>
      <c r="CX284" s="34">
        <f t="shared" si="5730"/>
        <v>0</v>
      </c>
      <c r="CY284" s="34"/>
      <c r="CZ284" s="35" t="e">
        <f t="shared" ref="CZ284:CZ290" si="5731">((CY284+DA284)/CW284)</f>
        <v>#DIV/0!</v>
      </c>
      <c r="DA284" s="34"/>
      <c r="DB284" s="35" t="e">
        <f t="shared" ref="DB284:DB290" si="5732">DA284/(CY284+DA284)</f>
        <v>#DIV/0!</v>
      </c>
      <c r="DC284" s="36"/>
      <c r="DD284" s="34"/>
      <c r="DE284" s="34"/>
      <c r="DF284" s="37"/>
      <c r="DG284" s="33"/>
      <c r="DH284" s="34"/>
      <c r="DI284" s="34">
        <f t="shared" ref="DI284:DJ284" si="5733">DI281-DG284</f>
        <v>0</v>
      </c>
      <c r="DJ284" s="34">
        <f t="shared" si="5733"/>
        <v>0</v>
      </c>
      <c r="DK284" s="34"/>
      <c r="DL284" s="35" t="e">
        <f t="shared" ref="DL284:DL290" si="5734">((DK284+DM284)/DI284)</f>
        <v>#DIV/0!</v>
      </c>
      <c r="DM284" s="34"/>
      <c r="DN284" s="35" t="e">
        <f t="shared" ref="DN284:DN290" si="5735">DM284/(DK284+DM284)</f>
        <v>#DIV/0!</v>
      </c>
      <c r="DO284" s="36"/>
      <c r="DP284" s="34"/>
      <c r="DQ284" s="34"/>
      <c r="DR284" s="37"/>
      <c r="DS284" s="33"/>
      <c r="DT284" s="34"/>
      <c r="DU284" s="34">
        <f t="shared" ref="DU284:DV284" si="5736">DU281-DS284</f>
        <v>0</v>
      </c>
      <c r="DV284" s="34">
        <f t="shared" si="5736"/>
        <v>0</v>
      </c>
      <c r="DW284" s="34"/>
      <c r="DX284" s="35" t="e">
        <f t="shared" ref="DX284:DX290" si="5737">((DW284+DY284)/DU284)</f>
        <v>#DIV/0!</v>
      </c>
      <c r="DY284" s="34"/>
      <c r="DZ284" s="35" t="e">
        <f t="shared" ref="DZ284:DZ290" si="5738">DY284/(DW284+DY284)</f>
        <v>#DIV/0!</v>
      </c>
      <c r="EA284" s="36"/>
      <c r="EB284" s="34"/>
      <c r="EC284" s="34"/>
      <c r="ED284" s="37"/>
      <c r="EE284" s="33"/>
      <c r="EF284" s="34"/>
      <c r="EG284" s="34">
        <f t="shared" ref="EG284:EH284" si="5739">EG281-EE284</f>
        <v>0</v>
      </c>
      <c r="EH284" s="34">
        <f t="shared" si="5739"/>
        <v>0</v>
      </c>
      <c r="EI284" s="34"/>
      <c r="EJ284" s="35" t="e">
        <f t="shared" ref="EJ284:EJ290" si="5740">((EI284+EK284)/EG284)</f>
        <v>#DIV/0!</v>
      </c>
      <c r="EK284" s="34"/>
      <c r="EL284" s="35" t="e">
        <f t="shared" ref="EL284:EL290" si="5741">EK284/(EI284+EK284)</f>
        <v>#DIV/0!</v>
      </c>
      <c r="EM284" s="36"/>
      <c r="EN284" s="34"/>
      <c r="EO284" s="34"/>
      <c r="EP284" s="37"/>
      <c r="EQ284" s="33"/>
      <c r="ER284" s="34"/>
      <c r="ES284" s="34">
        <f t="shared" ref="ES284:ET284" si="5742">ES281-EQ284</f>
        <v>0</v>
      </c>
      <c r="ET284" s="34">
        <f t="shared" si="5742"/>
        <v>0</v>
      </c>
      <c r="EU284" s="34"/>
      <c r="EV284" s="35" t="e">
        <f t="shared" ref="EV284:EV290" si="5743">((EU284+EW284)/ES284)</f>
        <v>#DIV/0!</v>
      </c>
      <c r="EW284" s="34"/>
      <c r="EX284" s="35" t="e">
        <f t="shared" ref="EX284:EX290" si="5744">EW284/(EU284+EW284)</f>
        <v>#DIV/0!</v>
      </c>
      <c r="EY284" s="36"/>
      <c r="EZ284" s="34"/>
      <c r="FA284" s="34"/>
      <c r="FB284" s="37"/>
      <c r="FC284" s="33"/>
      <c r="FD284" s="34"/>
      <c r="FE284" s="34">
        <f t="shared" ref="FE284:FF284" si="5745">FE281-FC284</f>
        <v>0</v>
      </c>
      <c r="FF284" s="34">
        <f t="shared" si="5745"/>
        <v>0</v>
      </c>
      <c r="FG284" s="34"/>
      <c r="FH284" s="35" t="e">
        <f t="shared" ref="FH284:FH290" si="5746">((FG284+FI284)/FE284)</f>
        <v>#DIV/0!</v>
      </c>
      <c r="FI284" s="34"/>
      <c r="FJ284" s="35" t="e">
        <f t="shared" ref="FJ284:FJ290" si="5747">FI284/(FG284+FI284)</f>
        <v>#DIV/0!</v>
      </c>
      <c r="FK284" s="36"/>
      <c r="FL284" s="34"/>
      <c r="FM284" s="34"/>
      <c r="FN284" s="37"/>
      <c r="FO284" s="33"/>
      <c r="FP284" s="34"/>
      <c r="FQ284" s="34">
        <f t="shared" ref="FQ284:FR284" si="5748">FQ281-FO284</f>
        <v>0</v>
      </c>
      <c r="FR284" s="34">
        <f t="shared" si="5748"/>
        <v>0</v>
      </c>
      <c r="FS284" s="34"/>
      <c r="FT284" s="35" t="e">
        <f t="shared" ref="FT284:FT290" si="5749">((FS284+FU284)/FQ284)</f>
        <v>#DIV/0!</v>
      </c>
      <c r="FU284" s="34"/>
      <c r="FV284" s="35" t="e">
        <f t="shared" ref="FV284:FV290" si="5750">FU284/(FS284+FU284)</f>
        <v>#DIV/0!</v>
      </c>
      <c r="FW284" s="36"/>
      <c r="FX284" s="34"/>
      <c r="FY284" s="34"/>
      <c r="FZ284" s="37"/>
      <c r="GA284" s="33"/>
      <c r="GB284" s="34"/>
      <c r="GC284" s="34">
        <f t="shared" ref="GC284:GD284" si="5751">GC281-GA284</f>
        <v>0</v>
      </c>
      <c r="GD284" s="34">
        <f t="shared" si="5751"/>
        <v>0</v>
      </c>
      <c r="GE284" s="34"/>
      <c r="GF284" s="35" t="e">
        <f t="shared" ref="GF284:GF290" si="5752">((GE284+GG284)/GC284)</f>
        <v>#DIV/0!</v>
      </c>
      <c r="GG284" s="34"/>
      <c r="GH284" s="35" t="e">
        <f t="shared" ref="GH284:GH290" si="5753">GG284/(GE284+GG284)</f>
        <v>#DIV/0!</v>
      </c>
      <c r="GI284" s="36"/>
      <c r="GJ284" s="34"/>
      <c r="GK284" s="34"/>
      <c r="GL284" s="37"/>
      <c r="GM284" s="33"/>
      <c r="GN284" s="34"/>
      <c r="GO284" s="34">
        <f t="shared" ref="GO284:GP284" si="5754">GO281-GM284</f>
        <v>0</v>
      </c>
      <c r="GP284" s="34">
        <f t="shared" si="5754"/>
        <v>0</v>
      </c>
      <c r="GQ284" s="34"/>
      <c r="GR284" s="35" t="e">
        <f t="shared" ref="GR284:GR290" si="5755">((GQ284+GS284)/GO284)</f>
        <v>#DIV/0!</v>
      </c>
      <c r="GS284" s="34"/>
      <c r="GT284" s="35" t="e">
        <f t="shared" ref="GT284:GT290" si="5756">GS284/(GQ284+GS284)</f>
        <v>#DIV/0!</v>
      </c>
      <c r="GU284" s="36"/>
      <c r="GV284" s="34"/>
      <c r="GW284" s="34"/>
      <c r="GX284" s="37"/>
      <c r="GY284" s="33"/>
      <c r="GZ284" s="34"/>
      <c r="HA284" s="34">
        <f t="shared" ref="HA284:HB284" si="5757">HA281-GY284</f>
        <v>0</v>
      </c>
      <c r="HB284" s="34">
        <f t="shared" si="5757"/>
        <v>0</v>
      </c>
      <c r="HC284" s="34"/>
      <c r="HD284" s="35" t="e">
        <f t="shared" ref="HD284:HD290" si="5758">((HC284+HE284)/HA284)</f>
        <v>#DIV/0!</v>
      </c>
      <c r="HE284" s="34"/>
      <c r="HF284" s="35" t="e">
        <f t="shared" ref="HF284:HF290" si="5759">HE284/(HC284+HE284)</f>
        <v>#DIV/0!</v>
      </c>
      <c r="HG284" s="36"/>
      <c r="HH284" s="34"/>
      <c r="HI284" s="34"/>
      <c r="HJ284" s="37"/>
      <c r="HK284" s="33">
        <f t="shared" ref="HK284:HN291" si="5760">+C284+O284+AA284+AM284+AY284+BK284+BW284+CI284+CU284+DG284+DS284+EE284+EQ284+FC284+FO284+GA284+GM284+GY284</f>
        <v>1</v>
      </c>
      <c r="HL284" s="34">
        <f t="shared" si="5760"/>
        <v>0</v>
      </c>
      <c r="HM284" s="34">
        <f t="shared" si="5760"/>
        <v>3021</v>
      </c>
      <c r="HN284" s="34">
        <f t="shared" si="5760"/>
        <v>230</v>
      </c>
      <c r="HO284" s="34">
        <f t="shared" ref="HO284:HO291" si="5761">+G284+S284+AE284+AQ284+BC284+BO284+CA284+CM284+CY284+DK284+DW284+EI284+EU284+FG284+FS284+GE284+GQ284+HC284+I284+U284+AG284+AS284+BE284+BQ284+CC284+CO284+DA284+DM284+DY284+EK284+EW284+FI284+FU284+GG284+GS284+HE284</f>
        <v>805</v>
      </c>
      <c r="HP284" s="214">
        <f t="shared" ref="HP284:HP285" si="5762">+(HO284)/HM284</f>
        <v>0.26646805693478981</v>
      </c>
      <c r="HQ284" s="48">
        <f t="shared" ref="HQ284:HQ291" si="5763">+I284+U284+AG284+AS284+BE284+BQ284+CC284+CO284+DA284+DM284+DY284+EK284+EW284+FI284+FU284+GG284+GS284+HE284</f>
        <v>103</v>
      </c>
      <c r="HR284" s="35">
        <f>+(HQ284/(HO284))</f>
        <v>0.12795031055900621</v>
      </c>
      <c r="HS284" s="49">
        <v>73.400000000000006</v>
      </c>
      <c r="HT284" s="50">
        <v>670</v>
      </c>
      <c r="HU284" s="49">
        <f t="shared" ref="HU284:HU290" si="5764">+HT284/HO284*100</f>
        <v>83.229813664596278</v>
      </c>
      <c r="HV284" s="48"/>
      <c r="HW284" s="37"/>
    </row>
    <row r="285" spans="1:231" ht="18.75" x14ac:dyDescent="0.25">
      <c r="A285" s="226"/>
      <c r="B285" s="41">
        <f t="shared" si="5049"/>
        <v>44646</v>
      </c>
      <c r="C285" s="10"/>
      <c r="D285" s="11"/>
      <c r="E285" s="74">
        <f t="shared" ref="E285:F289" si="5765">E284-C285</f>
        <v>735</v>
      </c>
      <c r="F285" s="74">
        <f t="shared" si="5765"/>
        <v>56</v>
      </c>
      <c r="G285" s="11">
        <v>178</v>
      </c>
      <c r="H285" s="12">
        <f t="shared" si="5712"/>
        <v>0.27210884353741499</v>
      </c>
      <c r="I285" s="11">
        <v>22</v>
      </c>
      <c r="J285" s="12">
        <f t="shared" ref="J285:J290" si="5766">I285/(G285+I285)</f>
        <v>0.11</v>
      </c>
      <c r="K285" s="13"/>
      <c r="L285" s="11"/>
      <c r="M285" s="11"/>
      <c r="N285" s="14"/>
      <c r="O285" s="10"/>
      <c r="P285" s="11"/>
      <c r="Q285" s="74">
        <f t="shared" ref="Q285:R290" si="5767">Q284-O285</f>
        <v>743</v>
      </c>
      <c r="R285" s="74">
        <f t="shared" si="5767"/>
        <v>55</v>
      </c>
      <c r="S285" s="11">
        <v>186</v>
      </c>
      <c r="T285" s="12">
        <f t="shared" si="5713"/>
        <v>0.27187079407806192</v>
      </c>
      <c r="U285" s="11">
        <v>16</v>
      </c>
      <c r="V285" s="12">
        <f t="shared" si="5714"/>
        <v>7.9207920792079209E-2</v>
      </c>
      <c r="W285" s="13"/>
      <c r="X285" s="11"/>
      <c r="Y285" s="11"/>
      <c r="Z285" s="14"/>
      <c r="AA285" s="10"/>
      <c r="AB285" s="11"/>
      <c r="AC285" s="74">
        <f t="shared" ref="AC285:AD290" si="5768">AC284-AA285</f>
        <v>74</v>
      </c>
      <c r="AD285" s="74">
        <f t="shared" si="5768"/>
        <v>6</v>
      </c>
      <c r="AE285" s="11">
        <v>8</v>
      </c>
      <c r="AF285" s="12">
        <f t="shared" si="5715"/>
        <v>0.12162162162162163</v>
      </c>
      <c r="AG285" s="11">
        <v>1</v>
      </c>
      <c r="AH285" s="12">
        <f t="shared" si="5716"/>
        <v>0.1111111111111111</v>
      </c>
      <c r="AI285" s="13"/>
      <c r="AJ285" s="11"/>
      <c r="AK285" s="11"/>
      <c r="AL285" s="14"/>
      <c r="AM285" s="10">
        <v>2</v>
      </c>
      <c r="AN285" s="11"/>
      <c r="AO285" s="74">
        <f t="shared" ref="AO285:AP290" si="5769">AO284-AM285</f>
        <v>731</v>
      </c>
      <c r="AP285" s="74">
        <f t="shared" si="5769"/>
        <v>56</v>
      </c>
      <c r="AQ285" s="11">
        <v>169</v>
      </c>
      <c r="AR285" s="12">
        <f t="shared" si="5717"/>
        <v>0.26402188782489738</v>
      </c>
      <c r="AS285" s="11">
        <v>24</v>
      </c>
      <c r="AT285" s="12">
        <f t="shared" si="5718"/>
        <v>0.12435233160621761</v>
      </c>
      <c r="AU285" s="13"/>
      <c r="AV285" s="11"/>
      <c r="AW285" s="11"/>
      <c r="AX285" s="14"/>
      <c r="AY285" s="10">
        <v>1</v>
      </c>
      <c r="AZ285" s="11"/>
      <c r="BA285" s="74">
        <f t="shared" ref="BA285:BB290" si="5770">BA284-AY285</f>
        <v>735</v>
      </c>
      <c r="BB285" s="74">
        <f t="shared" si="5770"/>
        <v>57</v>
      </c>
      <c r="BC285" s="11">
        <v>161</v>
      </c>
      <c r="BD285" s="12">
        <f t="shared" si="5719"/>
        <v>0.26122448979591839</v>
      </c>
      <c r="BE285" s="11">
        <v>31</v>
      </c>
      <c r="BF285" s="12">
        <f t="shared" si="5720"/>
        <v>0.16145833333333334</v>
      </c>
      <c r="BG285" s="13"/>
      <c r="BH285" s="11"/>
      <c r="BI285" s="11"/>
      <c r="BJ285" s="14"/>
      <c r="BK285" s="10"/>
      <c r="BL285" s="11"/>
      <c r="BM285" s="74">
        <f t="shared" ref="BM285:BN290" si="5771">BM284-BK285</f>
        <v>0</v>
      </c>
      <c r="BN285" s="74">
        <f t="shared" si="5771"/>
        <v>0</v>
      </c>
      <c r="BO285" s="11"/>
      <c r="BP285" s="12" t="e">
        <f t="shared" si="5722"/>
        <v>#DIV/0!</v>
      </c>
      <c r="BQ285" s="11"/>
      <c r="BR285" s="12" t="e">
        <f t="shared" si="5723"/>
        <v>#DIV/0!</v>
      </c>
      <c r="BS285" s="13"/>
      <c r="BT285" s="11"/>
      <c r="BU285" s="11"/>
      <c r="BV285" s="14"/>
      <c r="BW285" s="10"/>
      <c r="BX285" s="11"/>
      <c r="BY285" s="74">
        <f t="shared" ref="BY285:BZ290" si="5772">BY284-BW285</f>
        <v>0</v>
      </c>
      <c r="BZ285" s="74">
        <f t="shared" si="5772"/>
        <v>0</v>
      </c>
      <c r="CA285" s="11"/>
      <c r="CB285" s="12" t="e">
        <f t="shared" si="5725"/>
        <v>#DIV/0!</v>
      </c>
      <c r="CC285" s="11"/>
      <c r="CD285" s="12" t="e">
        <f t="shared" si="5726"/>
        <v>#DIV/0!</v>
      </c>
      <c r="CE285" s="13"/>
      <c r="CF285" s="11"/>
      <c r="CG285" s="11"/>
      <c r="CH285" s="14"/>
      <c r="CI285" s="10"/>
      <c r="CJ285" s="11"/>
      <c r="CK285" s="74">
        <f t="shared" ref="CK285:CL290" si="5773">CK284-CI285</f>
        <v>0</v>
      </c>
      <c r="CL285" s="74">
        <f t="shared" si="5773"/>
        <v>0</v>
      </c>
      <c r="CM285" s="11"/>
      <c r="CN285" s="12" t="e">
        <f t="shared" si="5728"/>
        <v>#DIV/0!</v>
      </c>
      <c r="CO285" s="11"/>
      <c r="CP285" s="12" t="e">
        <f t="shared" si="5729"/>
        <v>#DIV/0!</v>
      </c>
      <c r="CQ285" s="13"/>
      <c r="CR285" s="11"/>
      <c r="CS285" s="11"/>
      <c r="CT285" s="14"/>
      <c r="CU285" s="10"/>
      <c r="CV285" s="11"/>
      <c r="CW285" s="74">
        <f t="shared" ref="CW285:CX290" si="5774">CW284-CU285</f>
        <v>0</v>
      </c>
      <c r="CX285" s="74">
        <f t="shared" si="5774"/>
        <v>0</v>
      </c>
      <c r="CY285" s="11"/>
      <c r="CZ285" s="12" t="e">
        <f t="shared" si="5731"/>
        <v>#DIV/0!</v>
      </c>
      <c r="DA285" s="11"/>
      <c r="DB285" s="12" t="e">
        <f t="shared" si="5732"/>
        <v>#DIV/0!</v>
      </c>
      <c r="DC285" s="13"/>
      <c r="DD285" s="11"/>
      <c r="DE285" s="11"/>
      <c r="DF285" s="14"/>
      <c r="DG285" s="10"/>
      <c r="DH285" s="11"/>
      <c r="DI285" s="74">
        <f t="shared" ref="DI285:DJ290" si="5775">DI284-DG285</f>
        <v>0</v>
      </c>
      <c r="DJ285" s="74">
        <f t="shared" si="5775"/>
        <v>0</v>
      </c>
      <c r="DK285" s="11"/>
      <c r="DL285" s="12" t="e">
        <f t="shared" si="5734"/>
        <v>#DIV/0!</v>
      </c>
      <c r="DM285" s="11"/>
      <c r="DN285" s="12" t="e">
        <f t="shared" si="5735"/>
        <v>#DIV/0!</v>
      </c>
      <c r="DO285" s="13"/>
      <c r="DP285" s="11"/>
      <c r="DQ285" s="11"/>
      <c r="DR285" s="14"/>
      <c r="DS285" s="10"/>
      <c r="DT285" s="11"/>
      <c r="DU285" s="74">
        <f t="shared" ref="DU285:DV290" si="5776">DU284-DS285</f>
        <v>0</v>
      </c>
      <c r="DV285" s="74">
        <f t="shared" si="5776"/>
        <v>0</v>
      </c>
      <c r="DW285" s="11"/>
      <c r="DX285" s="12" t="e">
        <f t="shared" si="5737"/>
        <v>#DIV/0!</v>
      </c>
      <c r="DY285" s="11"/>
      <c r="DZ285" s="12" t="e">
        <f t="shared" si="5738"/>
        <v>#DIV/0!</v>
      </c>
      <c r="EA285" s="13"/>
      <c r="EB285" s="11"/>
      <c r="EC285" s="11"/>
      <c r="ED285" s="14"/>
      <c r="EE285" s="10"/>
      <c r="EF285" s="11"/>
      <c r="EG285" s="74">
        <f t="shared" ref="EG285:EH290" si="5777">EG284-EE285</f>
        <v>0</v>
      </c>
      <c r="EH285" s="74">
        <f t="shared" si="5777"/>
        <v>0</v>
      </c>
      <c r="EI285" s="11"/>
      <c r="EJ285" s="12" t="e">
        <f t="shared" si="5740"/>
        <v>#DIV/0!</v>
      </c>
      <c r="EK285" s="11"/>
      <c r="EL285" s="12" t="e">
        <f t="shared" si="5741"/>
        <v>#DIV/0!</v>
      </c>
      <c r="EM285" s="13"/>
      <c r="EN285" s="11"/>
      <c r="EO285" s="11"/>
      <c r="EP285" s="14"/>
      <c r="EQ285" s="10"/>
      <c r="ER285" s="11"/>
      <c r="ES285" s="74">
        <f t="shared" ref="ES285:ET290" si="5778">ES284-EQ285</f>
        <v>0</v>
      </c>
      <c r="ET285" s="74">
        <f t="shared" si="5778"/>
        <v>0</v>
      </c>
      <c r="EU285" s="11"/>
      <c r="EV285" s="12" t="e">
        <f t="shared" si="5743"/>
        <v>#DIV/0!</v>
      </c>
      <c r="EW285" s="11"/>
      <c r="EX285" s="12" t="e">
        <f t="shared" si="5744"/>
        <v>#DIV/0!</v>
      </c>
      <c r="EY285" s="13"/>
      <c r="EZ285" s="11"/>
      <c r="FA285" s="11"/>
      <c r="FB285" s="14"/>
      <c r="FC285" s="10"/>
      <c r="FD285" s="11"/>
      <c r="FE285" s="74">
        <f t="shared" ref="FE285:FF290" si="5779">FE284-FC285</f>
        <v>0</v>
      </c>
      <c r="FF285" s="74">
        <f t="shared" si="5779"/>
        <v>0</v>
      </c>
      <c r="FG285" s="11"/>
      <c r="FH285" s="12" t="e">
        <f t="shared" si="5746"/>
        <v>#DIV/0!</v>
      </c>
      <c r="FI285" s="11"/>
      <c r="FJ285" s="12" t="e">
        <f t="shared" si="5747"/>
        <v>#DIV/0!</v>
      </c>
      <c r="FK285" s="13"/>
      <c r="FL285" s="11"/>
      <c r="FM285" s="11"/>
      <c r="FN285" s="14"/>
      <c r="FO285" s="10"/>
      <c r="FP285" s="11"/>
      <c r="FQ285" s="74">
        <f t="shared" ref="FQ285:FR290" si="5780">FQ284-FO285</f>
        <v>0</v>
      </c>
      <c r="FR285" s="74">
        <f t="shared" si="5780"/>
        <v>0</v>
      </c>
      <c r="FS285" s="11"/>
      <c r="FT285" s="12" t="e">
        <f t="shared" si="5749"/>
        <v>#DIV/0!</v>
      </c>
      <c r="FU285" s="11"/>
      <c r="FV285" s="12" t="e">
        <f t="shared" si="5750"/>
        <v>#DIV/0!</v>
      </c>
      <c r="FW285" s="13"/>
      <c r="FX285" s="11"/>
      <c r="FY285" s="11"/>
      <c r="FZ285" s="14"/>
      <c r="GA285" s="10"/>
      <c r="GB285" s="11"/>
      <c r="GC285" s="74">
        <f t="shared" ref="GC285:GD290" si="5781">GC284-GA285</f>
        <v>0</v>
      </c>
      <c r="GD285" s="74">
        <f t="shared" si="5781"/>
        <v>0</v>
      </c>
      <c r="GE285" s="11"/>
      <c r="GF285" s="12" t="e">
        <f t="shared" si="5752"/>
        <v>#DIV/0!</v>
      </c>
      <c r="GG285" s="11"/>
      <c r="GH285" s="12" t="e">
        <f t="shared" si="5753"/>
        <v>#DIV/0!</v>
      </c>
      <c r="GI285" s="13"/>
      <c r="GJ285" s="11"/>
      <c r="GK285" s="11"/>
      <c r="GL285" s="14"/>
      <c r="GM285" s="10"/>
      <c r="GN285" s="11"/>
      <c r="GO285" s="74">
        <f t="shared" ref="GO285:GP290" si="5782">GO284-GM285</f>
        <v>0</v>
      </c>
      <c r="GP285" s="74">
        <f t="shared" si="5782"/>
        <v>0</v>
      </c>
      <c r="GQ285" s="11"/>
      <c r="GR285" s="12" t="e">
        <f t="shared" si="5755"/>
        <v>#DIV/0!</v>
      </c>
      <c r="GS285" s="11"/>
      <c r="GT285" s="12" t="e">
        <f t="shared" si="5756"/>
        <v>#DIV/0!</v>
      </c>
      <c r="GU285" s="13"/>
      <c r="GV285" s="11"/>
      <c r="GW285" s="11"/>
      <c r="GX285" s="14"/>
      <c r="GY285" s="10"/>
      <c r="GZ285" s="11"/>
      <c r="HA285" s="74">
        <f t="shared" ref="HA285:HB290" si="5783">HA284-GY285</f>
        <v>0</v>
      </c>
      <c r="HB285" s="74">
        <f t="shared" si="5783"/>
        <v>0</v>
      </c>
      <c r="HC285" s="11"/>
      <c r="HD285" s="12" t="e">
        <f t="shared" si="5758"/>
        <v>#DIV/0!</v>
      </c>
      <c r="HE285" s="11"/>
      <c r="HF285" s="12" t="e">
        <f t="shared" si="5759"/>
        <v>#DIV/0!</v>
      </c>
      <c r="HG285" s="13"/>
      <c r="HH285" s="11"/>
      <c r="HI285" s="11"/>
      <c r="HJ285" s="14"/>
      <c r="HK285" s="10">
        <f t="shared" si="5760"/>
        <v>3</v>
      </c>
      <c r="HL285" s="11">
        <f t="shared" si="5760"/>
        <v>0</v>
      </c>
      <c r="HM285" s="11">
        <f t="shared" si="5760"/>
        <v>3018</v>
      </c>
      <c r="HN285" s="11">
        <f t="shared" si="5760"/>
        <v>230</v>
      </c>
      <c r="HO285" s="11">
        <f t="shared" si="5761"/>
        <v>796</v>
      </c>
      <c r="HP285" s="215">
        <f t="shared" si="5762"/>
        <v>0.26375082836315439</v>
      </c>
      <c r="HQ285" s="15">
        <f t="shared" si="5763"/>
        <v>94</v>
      </c>
      <c r="HR285" s="12">
        <f t="shared" ref="HR285:HR291" si="5784">+(HQ285/(HO285))</f>
        <v>0.11809045226130653</v>
      </c>
      <c r="HS285" s="16">
        <v>73.7</v>
      </c>
      <c r="HT285" s="17">
        <v>659</v>
      </c>
      <c r="HU285" s="16">
        <f t="shared" si="5764"/>
        <v>82.788944723618087</v>
      </c>
      <c r="HV285" s="15"/>
      <c r="HW285" s="14"/>
    </row>
    <row r="286" spans="1:231" ht="18.75" x14ac:dyDescent="0.25">
      <c r="A286" s="226"/>
      <c r="B286" s="41">
        <f t="shared" si="5049"/>
        <v>44647</v>
      </c>
      <c r="C286" s="10"/>
      <c r="D286" s="11"/>
      <c r="E286" s="74">
        <f t="shared" si="5765"/>
        <v>735</v>
      </c>
      <c r="F286" s="74">
        <f t="shared" si="5765"/>
        <v>56</v>
      </c>
      <c r="G286" s="11">
        <v>176</v>
      </c>
      <c r="H286" s="12">
        <f t="shared" si="5712"/>
        <v>0.27210884353741499</v>
      </c>
      <c r="I286" s="11">
        <v>24</v>
      </c>
      <c r="J286" s="12">
        <f t="shared" si="5766"/>
        <v>0.12</v>
      </c>
      <c r="K286" s="13"/>
      <c r="L286" s="11"/>
      <c r="M286" s="11"/>
      <c r="N286" s="14"/>
      <c r="O286" s="10"/>
      <c r="P286" s="11"/>
      <c r="Q286" s="74">
        <f t="shared" si="5767"/>
        <v>743</v>
      </c>
      <c r="R286" s="74">
        <f t="shared" si="5767"/>
        <v>55</v>
      </c>
      <c r="S286" s="11">
        <v>173</v>
      </c>
      <c r="T286" s="12">
        <f t="shared" si="5713"/>
        <v>0.2611036339165545</v>
      </c>
      <c r="U286" s="11">
        <v>21</v>
      </c>
      <c r="V286" s="12">
        <f t="shared" si="5714"/>
        <v>0.10824742268041238</v>
      </c>
      <c r="W286" s="13"/>
      <c r="X286" s="11"/>
      <c r="Y286" s="11"/>
      <c r="Z286" s="14"/>
      <c r="AA286" s="10">
        <v>1</v>
      </c>
      <c r="AB286" s="11"/>
      <c r="AC286" s="74">
        <f t="shared" si="5768"/>
        <v>73</v>
      </c>
      <c r="AD286" s="74">
        <f t="shared" si="5768"/>
        <v>6</v>
      </c>
      <c r="AE286" s="11">
        <v>5</v>
      </c>
      <c r="AF286" s="12">
        <f t="shared" si="5715"/>
        <v>6.8493150684931503E-2</v>
      </c>
      <c r="AG286" s="11">
        <v>0</v>
      </c>
      <c r="AH286" s="12">
        <f t="shared" si="5716"/>
        <v>0</v>
      </c>
      <c r="AI286" s="13"/>
      <c r="AJ286" s="11"/>
      <c r="AK286" s="11"/>
      <c r="AL286" s="14"/>
      <c r="AM286" s="10"/>
      <c r="AN286" s="11"/>
      <c r="AO286" s="74">
        <f t="shared" si="5769"/>
        <v>731</v>
      </c>
      <c r="AP286" s="74">
        <f t="shared" si="5769"/>
        <v>56</v>
      </c>
      <c r="AQ286" s="11">
        <v>169</v>
      </c>
      <c r="AR286" s="12">
        <f t="shared" si="5717"/>
        <v>0.2558139534883721</v>
      </c>
      <c r="AS286" s="11">
        <v>18</v>
      </c>
      <c r="AT286" s="12">
        <f t="shared" si="5718"/>
        <v>9.6256684491978606E-2</v>
      </c>
      <c r="AU286" s="13"/>
      <c r="AV286" s="11"/>
      <c r="AW286" s="11"/>
      <c r="AX286" s="14"/>
      <c r="AY286" s="10">
        <v>1</v>
      </c>
      <c r="AZ286" s="11"/>
      <c r="BA286" s="74">
        <f t="shared" si="5770"/>
        <v>734</v>
      </c>
      <c r="BB286" s="74">
        <f t="shared" si="5770"/>
        <v>57</v>
      </c>
      <c r="BC286" s="11">
        <v>161</v>
      </c>
      <c r="BD286" s="12">
        <f t="shared" si="5719"/>
        <v>0.25476839237057219</v>
      </c>
      <c r="BE286" s="11">
        <v>26</v>
      </c>
      <c r="BF286" s="12">
        <f t="shared" si="5720"/>
        <v>0.13903743315508021</v>
      </c>
      <c r="BG286" s="13"/>
      <c r="BH286" s="11"/>
      <c r="BI286" s="11"/>
      <c r="BJ286" s="14"/>
      <c r="BK286" s="10"/>
      <c r="BL286" s="11"/>
      <c r="BM286" s="74">
        <f t="shared" si="5771"/>
        <v>0</v>
      </c>
      <c r="BN286" s="74">
        <f t="shared" si="5771"/>
        <v>0</v>
      </c>
      <c r="BO286" s="11"/>
      <c r="BP286" s="12" t="e">
        <f t="shared" si="5722"/>
        <v>#DIV/0!</v>
      </c>
      <c r="BQ286" s="11"/>
      <c r="BR286" s="12" t="e">
        <f t="shared" si="5723"/>
        <v>#DIV/0!</v>
      </c>
      <c r="BS286" s="13"/>
      <c r="BT286" s="11"/>
      <c r="BU286" s="11"/>
      <c r="BV286" s="14"/>
      <c r="BW286" s="10"/>
      <c r="BX286" s="11"/>
      <c r="BY286" s="74">
        <f t="shared" si="5772"/>
        <v>0</v>
      </c>
      <c r="BZ286" s="74">
        <f t="shared" si="5772"/>
        <v>0</v>
      </c>
      <c r="CA286" s="11"/>
      <c r="CB286" s="12" t="e">
        <f t="shared" si="5725"/>
        <v>#DIV/0!</v>
      </c>
      <c r="CC286" s="11"/>
      <c r="CD286" s="12" t="e">
        <f t="shared" si="5726"/>
        <v>#DIV/0!</v>
      </c>
      <c r="CE286" s="13"/>
      <c r="CF286" s="11"/>
      <c r="CG286" s="11"/>
      <c r="CH286" s="14"/>
      <c r="CI286" s="10"/>
      <c r="CJ286" s="11"/>
      <c r="CK286" s="74">
        <f t="shared" si="5773"/>
        <v>0</v>
      </c>
      <c r="CL286" s="74">
        <f t="shared" si="5773"/>
        <v>0</v>
      </c>
      <c r="CM286" s="11"/>
      <c r="CN286" s="12" t="e">
        <f t="shared" si="5728"/>
        <v>#DIV/0!</v>
      </c>
      <c r="CO286" s="11"/>
      <c r="CP286" s="12" t="e">
        <f t="shared" si="5729"/>
        <v>#DIV/0!</v>
      </c>
      <c r="CQ286" s="13"/>
      <c r="CR286" s="11"/>
      <c r="CS286" s="11"/>
      <c r="CT286" s="14"/>
      <c r="CU286" s="10"/>
      <c r="CV286" s="11"/>
      <c r="CW286" s="74">
        <f t="shared" si="5774"/>
        <v>0</v>
      </c>
      <c r="CX286" s="74">
        <f t="shared" si="5774"/>
        <v>0</v>
      </c>
      <c r="CY286" s="11"/>
      <c r="CZ286" s="12" t="e">
        <f t="shared" si="5731"/>
        <v>#DIV/0!</v>
      </c>
      <c r="DA286" s="11"/>
      <c r="DB286" s="12" t="e">
        <f t="shared" si="5732"/>
        <v>#DIV/0!</v>
      </c>
      <c r="DC286" s="13"/>
      <c r="DD286" s="11"/>
      <c r="DE286" s="11"/>
      <c r="DF286" s="14"/>
      <c r="DG286" s="10"/>
      <c r="DH286" s="11"/>
      <c r="DI286" s="74">
        <f t="shared" si="5775"/>
        <v>0</v>
      </c>
      <c r="DJ286" s="74">
        <f t="shared" si="5775"/>
        <v>0</v>
      </c>
      <c r="DK286" s="11"/>
      <c r="DL286" s="12" t="e">
        <f t="shared" si="5734"/>
        <v>#DIV/0!</v>
      </c>
      <c r="DM286" s="11"/>
      <c r="DN286" s="12" t="e">
        <f t="shared" si="5735"/>
        <v>#DIV/0!</v>
      </c>
      <c r="DO286" s="13"/>
      <c r="DP286" s="11"/>
      <c r="DQ286" s="11"/>
      <c r="DR286" s="14"/>
      <c r="DS286" s="10"/>
      <c r="DT286" s="11"/>
      <c r="DU286" s="74">
        <f t="shared" si="5776"/>
        <v>0</v>
      </c>
      <c r="DV286" s="74">
        <f t="shared" si="5776"/>
        <v>0</v>
      </c>
      <c r="DW286" s="11"/>
      <c r="DX286" s="12" t="e">
        <f t="shared" si="5737"/>
        <v>#DIV/0!</v>
      </c>
      <c r="DY286" s="11"/>
      <c r="DZ286" s="12" t="e">
        <f t="shared" si="5738"/>
        <v>#DIV/0!</v>
      </c>
      <c r="EA286" s="13"/>
      <c r="EB286" s="11"/>
      <c r="EC286" s="11"/>
      <c r="ED286" s="14"/>
      <c r="EE286" s="10"/>
      <c r="EF286" s="11"/>
      <c r="EG286" s="74">
        <f t="shared" si="5777"/>
        <v>0</v>
      </c>
      <c r="EH286" s="74">
        <f t="shared" si="5777"/>
        <v>0</v>
      </c>
      <c r="EI286" s="11"/>
      <c r="EJ286" s="12" t="e">
        <f t="shared" si="5740"/>
        <v>#DIV/0!</v>
      </c>
      <c r="EK286" s="11"/>
      <c r="EL286" s="12" t="e">
        <f t="shared" si="5741"/>
        <v>#DIV/0!</v>
      </c>
      <c r="EM286" s="13"/>
      <c r="EN286" s="11"/>
      <c r="EO286" s="11"/>
      <c r="EP286" s="14"/>
      <c r="EQ286" s="10"/>
      <c r="ER286" s="11"/>
      <c r="ES286" s="74">
        <f t="shared" si="5778"/>
        <v>0</v>
      </c>
      <c r="ET286" s="74">
        <f t="shared" si="5778"/>
        <v>0</v>
      </c>
      <c r="EU286" s="11"/>
      <c r="EV286" s="12" t="e">
        <f t="shared" si="5743"/>
        <v>#DIV/0!</v>
      </c>
      <c r="EW286" s="11"/>
      <c r="EX286" s="12" t="e">
        <f t="shared" si="5744"/>
        <v>#DIV/0!</v>
      </c>
      <c r="EY286" s="13"/>
      <c r="EZ286" s="11"/>
      <c r="FA286" s="11"/>
      <c r="FB286" s="14"/>
      <c r="FC286" s="10"/>
      <c r="FD286" s="11"/>
      <c r="FE286" s="74">
        <f t="shared" si="5779"/>
        <v>0</v>
      </c>
      <c r="FF286" s="74">
        <f t="shared" si="5779"/>
        <v>0</v>
      </c>
      <c r="FG286" s="11"/>
      <c r="FH286" s="12" t="e">
        <f t="shared" si="5746"/>
        <v>#DIV/0!</v>
      </c>
      <c r="FI286" s="11"/>
      <c r="FJ286" s="12" t="e">
        <f t="shared" si="5747"/>
        <v>#DIV/0!</v>
      </c>
      <c r="FK286" s="13"/>
      <c r="FL286" s="11"/>
      <c r="FM286" s="11"/>
      <c r="FN286" s="14"/>
      <c r="FO286" s="10"/>
      <c r="FP286" s="11"/>
      <c r="FQ286" s="74">
        <f t="shared" si="5780"/>
        <v>0</v>
      </c>
      <c r="FR286" s="74">
        <f t="shared" si="5780"/>
        <v>0</v>
      </c>
      <c r="FS286" s="11"/>
      <c r="FT286" s="12" t="e">
        <f t="shared" si="5749"/>
        <v>#DIV/0!</v>
      </c>
      <c r="FU286" s="11"/>
      <c r="FV286" s="12" t="e">
        <f t="shared" si="5750"/>
        <v>#DIV/0!</v>
      </c>
      <c r="FW286" s="13"/>
      <c r="FX286" s="11"/>
      <c r="FY286" s="11"/>
      <c r="FZ286" s="14"/>
      <c r="GA286" s="10"/>
      <c r="GB286" s="11"/>
      <c r="GC286" s="74">
        <f t="shared" si="5781"/>
        <v>0</v>
      </c>
      <c r="GD286" s="74">
        <f t="shared" si="5781"/>
        <v>0</v>
      </c>
      <c r="GE286" s="11"/>
      <c r="GF286" s="12" t="e">
        <f t="shared" si="5752"/>
        <v>#DIV/0!</v>
      </c>
      <c r="GG286" s="11"/>
      <c r="GH286" s="12" t="e">
        <f t="shared" si="5753"/>
        <v>#DIV/0!</v>
      </c>
      <c r="GI286" s="13"/>
      <c r="GJ286" s="11"/>
      <c r="GK286" s="11"/>
      <c r="GL286" s="14"/>
      <c r="GM286" s="10"/>
      <c r="GN286" s="11"/>
      <c r="GO286" s="74">
        <f t="shared" si="5782"/>
        <v>0</v>
      </c>
      <c r="GP286" s="74">
        <f t="shared" si="5782"/>
        <v>0</v>
      </c>
      <c r="GQ286" s="11"/>
      <c r="GR286" s="12" t="e">
        <f t="shared" si="5755"/>
        <v>#DIV/0!</v>
      </c>
      <c r="GS286" s="11"/>
      <c r="GT286" s="12" t="e">
        <f t="shared" si="5756"/>
        <v>#DIV/0!</v>
      </c>
      <c r="GU286" s="13"/>
      <c r="GV286" s="11"/>
      <c r="GW286" s="11"/>
      <c r="GX286" s="14"/>
      <c r="GY286" s="10"/>
      <c r="GZ286" s="11"/>
      <c r="HA286" s="74">
        <f t="shared" si="5783"/>
        <v>0</v>
      </c>
      <c r="HB286" s="74">
        <f t="shared" si="5783"/>
        <v>0</v>
      </c>
      <c r="HC286" s="11"/>
      <c r="HD286" s="12" t="e">
        <f t="shared" si="5758"/>
        <v>#DIV/0!</v>
      </c>
      <c r="HE286" s="11"/>
      <c r="HF286" s="12" t="e">
        <f t="shared" si="5759"/>
        <v>#DIV/0!</v>
      </c>
      <c r="HG286" s="13"/>
      <c r="HH286" s="11"/>
      <c r="HI286" s="11"/>
      <c r="HJ286" s="14"/>
      <c r="HK286" s="10">
        <f t="shared" si="5760"/>
        <v>2</v>
      </c>
      <c r="HL286" s="11">
        <f t="shared" si="5760"/>
        <v>0</v>
      </c>
      <c r="HM286" s="11">
        <f t="shared" si="5760"/>
        <v>3016</v>
      </c>
      <c r="HN286" s="11">
        <f t="shared" si="5760"/>
        <v>230</v>
      </c>
      <c r="HO286" s="11">
        <f t="shared" si="5761"/>
        <v>773</v>
      </c>
      <c r="HP286" s="215">
        <f>+(HO286)/HM286</f>
        <v>0.2562997347480106</v>
      </c>
      <c r="HQ286" s="15">
        <f t="shared" si="5763"/>
        <v>89</v>
      </c>
      <c r="HR286" s="12">
        <f t="shared" si="5784"/>
        <v>0.11513583441138421</v>
      </c>
      <c r="HS286" s="16">
        <v>73.2</v>
      </c>
      <c r="HT286" s="17">
        <v>650</v>
      </c>
      <c r="HU286" s="16">
        <f t="shared" si="5764"/>
        <v>84.087968952134545</v>
      </c>
      <c r="HV286" s="15"/>
      <c r="HW286" s="14"/>
    </row>
    <row r="287" spans="1:231" ht="18.75" x14ac:dyDescent="0.25">
      <c r="A287" s="226"/>
      <c r="B287" s="41">
        <f t="shared" si="5049"/>
        <v>44648</v>
      </c>
      <c r="C287" s="10"/>
      <c r="D287" s="11"/>
      <c r="E287" s="74">
        <f t="shared" si="5765"/>
        <v>735</v>
      </c>
      <c r="F287" s="74">
        <f t="shared" si="5765"/>
        <v>56</v>
      </c>
      <c r="G287" s="11">
        <v>179</v>
      </c>
      <c r="H287" s="12">
        <f t="shared" si="5712"/>
        <v>0.27891156462585032</v>
      </c>
      <c r="I287" s="11">
        <v>26</v>
      </c>
      <c r="J287" s="12">
        <f t="shared" si="5766"/>
        <v>0.12682926829268293</v>
      </c>
      <c r="K287" s="11"/>
      <c r="L287" s="11"/>
      <c r="M287" s="18"/>
      <c r="N287" s="20"/>
      <c r="O287" s="10"/>
      <c r="P287" s="11"/>
      <c r="Q287" s="74">
        <f t="shared" si="5767"/>
        <v>743</v>
      </c>
      <c r="R287" s="74">
        <f t="shared" si="5767"/>
        <v>55</v>
      </c>
      <c r="S287" s="11">
        <v>187</v>
      </c>
      <c r="T287" s="12">
        <f t="shared" si="5713"/>
        <v>0.26514131897711979</v>
      </c>
      <c r="U287" s="11">
        <v>10</v>
      </c>
      <c r="V287" s="12">
        <f t="shared" si="5714"/>
        <v>5.0761421319796954E-2</v>
      </c>
      <c r="W287" s="11"/>
      <c r="X287" s="11"/>
      <c r="Y287" s="18"/>
      <c r="Z287" s="20"/>
      <c r="AA287" s="10"/>
      <c r="AB287" s="11"/>
      <c r="AC287" s="74">
        <f t="shared" si="5768"/>
        <v>73</v>
      </c>
      <c r="AD287" s="74">
        <f t="shared" si="5768"/>
        <v>6</v>
      </c>
      <c r="AE287" s="11">
        <v>10</v>
      </c>
      <c r="AF287" s="12">
        <f t="shared" si="5715"/>
        <v>0.15068493150684931</v>
      </c>
      <c r="AG287" s="11">
        <v>1</v>
      </c>
      <c r="AH287" s="12">
        <f t="shared" si="5716"/>
        <v>9.0909090909090912E-2</v>
      </c>
      <c r="AI287" s="11"/>
      <c r="AJ287" s="11"/>
      <c r="AK287" s="18"/>
      <c r="AL287" s="20"/>
      <c r="AM287" s="10"/>
      <c r="AN287" s="11"/>
      <c r="AO287" s="74">
        <f t="shared" si="5769"/>
        <v>731</v>
      </c>
      <c r="AP287" s="74">
        <f t="shared" si="5769"/>
        <v>56</v>
      </c>
      <c r="AQ287" s="11">
        <v>169</v>
      </c>
      <c r="AR287" s="12">
        <f t="shared" si="5717"/>
        <v>0.26538987688098498</v>
      </c>
      <c r="AS287" s="11">
        <v>25</v>
      </c>
      <c r="AT287" s="12">
        <f t="shared" si="5718"/>
        <v>0.12886597938144329</v>
      </c>
      <c r="AU287" s="11"/>
      <c r="AV287" s="11"/>
      <c r="AW287" s="18"/>
      <c r="AX287" s="20"/>
      <c r="AY287" s="10"/>
      <c r="AZ287" s="11"/>
      <c r="BA287" s="74">
        <f t="shared" si="5770"/>
        <v>734</v>
      </c>
      <c r="BB287" s="74">
        <f t="shared" si="5770"/>
        <v>57</v>
      </c>
      <c r="BC287" s="11">
        <v>169</v>
      </c>
      <c r="BD287" s="12">
        <f t="shared" si="5719"/>
        <v>0.26158038147138962</v>
      </c>
      <c r="BE287" s="11">
        <v>23</v>
      </c>
      <c r="BF287" s="12">
        <f t="shared" si="5720"/>
        <v>0.11979166666666667</v>
      </c>
      <c r="BG287" s="11"/>
      <c r="BH287" s="11"/>
      <c r="BI287" s="18"/>
      <c r="BJ287" s="20"/>
      <c r="BK287" s="10"/>
      <c r="BL287" s="11"/>
      <c r="BM287" s="74">
        <f t="shared" si="5771"/>
        <v>0</v>
      </c>
      <c r="BN287" s="74">
        <f t="shared" si="5771"/>
        <v>0</v>
      </c>
      <c r="BO287" s="11"/>
      <c r="BP287" s="12" t="e">
        <f t="shared" si="5722"/>
        <v>#DIV/0!</v>
      </c>
      <c r="BQ287" s="11"/>
      <c r="BR287" s="12" t="e">
        <f t="shared" si="5723"/>
        <v>#DIV/0!</v>
      </c>
      <c r="BS287" s="11"/>
      <c r="BT287" s="11"/>
      <c r="BU287" s="18"/>
      <c r="BV287" s="20"/>
      <c r="BW287" s="10"/>
      <c r="BX287" s="11"/>
      <c r="BY287" s="74">
        <f t="shared" si="5772"/>
        <v>0</v>
      </c>
      <c r="BZ287" s="74">
        <f t="shared" si="5772"/>
        <v>0</v>
      </c>
      <c r="CA287" s="11"/>
      <c r="CB287" s="12" t="e">
        <f t="shared" si="5725"/>
        <v>#DIV/0!</v>
      </c>
      <c r="CC287" s="11"/>
      <c r="CD287" s="12" t="e">
        <f t="shared" si="5726"/>
        <v>#DIV/0!</v>
      </c>
      <c r="CE287" s="11"/>
      <c r="CF287" s="11"/>
      <c r="CG287" s="18"/>
      <c r="CH287" s="20"/>
      <c r="CI287" s="10"/>
      <c r="CJ287" s="11"/>
      <c r="CK287" s="74">
        <f t="shared" si="5773"/>
        <v>0</v>
      </c>
      <c r="CL287" s="74">
        <f t="shared" si="5773"/>
        <v>0</v>
      </c>
      <c r="CM287" s="11"/>
      <c r="CN287" s="12" t="e">
        <f t="shared" si="5728"/>
        <v>#DIV/0!</v>
      </c>
      <c r="CO287" s="11"/>
      <c r="CP287" s="12" t="e">
        <f t="shared" si="5729"/>
        <v>#DIV/0!</v>
      </c>
      <c r="CQ287" s="11"/>
      <c r="CR287" s="11"/>
      <c r="CS287" s="18"/>
      <c r="CT287" s="20"/>
      <c r="CU287" s="10"/>
      <c r="CV287" s="11"/>
      <c r="CW287" s="74">
        <f t="shared" si="5774"/>
        <v>0</v>
      </c>
      <c r="CX287" s="74">
        <f t="shared" si="5774"/>
        <v>0</v>
      </c>
      <c r="CY287" s="11"/>
      <c r="CZ287" s="12" t="e">
        <f t="shared" si="5731"/>
        <v>#DIV/0!</v>
      </c>
      <c r="DA287" s="11"/>
      <c r="DB287" s="12" t="e">
        <f t="shared" si="5732"/>
        <v>#DIV/0!</v>
      </c>
      <c r="DC287" s="11"/>
      <c r="DD287" s="11"/>
      <c r="DE287" s="18"/>
      <c r="DF287" s="20"/>
      <c r="DG287" s="10"/>
      <c r="DH287" s="11"/>
      <c r="DI287" s="74">
        <f t="shared" si="5775"/>
        <v>0</v>
      </c>
      <c r="DJ287" s="74">
        <f t="shared" si="5775"/>
        <v>0</v>
      </c>
      <c r="DK287" s="11"/>
      <c r="DL287" s="12" t="e">
        <f t="shared" si="5734"/>
        <v>#DIV/0!</v>
      </c>
      <c r="DM287" s="11"/>
      <c r="DN287" s="12" t="e">
        <f t="shared" si="5735"/>
        <v>#DIV/0!</v>
      </c>
      <c r="DO287" s="11"/>
      <c r="DP287" s="11"/>
      <c r="DQ287" s="18"/>
      <c r="DR287" s="20"/>
      <c r="DS287" s="10"/>
      <c r="DT287" s="11"/>
      <c r="DU287" s="74">
        <f t="shared" si="5776"/>
        <v>0</v>
      </c>
      <c r="DV287" s="74">
        <f t="shared" si="5776"/>
        <v>0</v>
      </c>
      <c r="DW287" s="11"/>
      <c r="DX287" s="12" t="e">
        <f t="shared" si="5737"/>
        <v>#DIV/0!</v>
      </c>
      <c r="DY287" s="11"/>
      <c r="DZ287" s="12" t="e">
        <f t="shared" si="5738"/>
        <v>#DIV/0!</v>
      </c>
      <c r="EA287" s="11"/>
      <c r="EB287" s="11"/>
      <c r="EC287" s="18"/>
      <c r="ED287" s="20"/>
      <c r="EE287" s="10"/>
      <c r="EF287" s="11"/>
      <c r="EG287" s="74">
        <f t="shared" si="5777"/>
        <v>0</v>
      </c>
      <c r="EH287" s="74">
        <f t="shared" si="5777"/>
        <v>0</v>
      </c>
      <c r="EI287" s="11"/>
      <c r="EJ287" s="12" t="e">
        <f t="shared" si="5740"/>
        <v>#DIV/0!</v>
      </c>
      <c r="EK287" s="11"/>
      <c r="EL287" s="12" t="e">
        <f t="shared" si="5741"/>
        <v>#DIV/0!</v>
      </c>
      <c r="EM287" s="11"/>
      <c r="EN287" s="11"/>
      <c r="EO287" s="18"/>
      <c r="EP287" s="20"/>
      <c r="EQ287" s="10"/>
      <c r="ER287" s="11"/>
      <c r="ES287" s="74">
        <f t="shared" si="5778"/>
        <v>0</v>
      </c>
      <c r="ET287" s="74">
        <f t="shared" si="5778"/>
        <v>0</v>
      </c>
      <c r="EU287" s="11"/>
      <c r="EV287" s="12" t="e">
        <f t="shared" si="5743"/>
        <v>#DIV/0!</v>
      </c>
      <c r="EW287" s="11"/>
      <c r="EX287" s="12" t="e">
        <f t="shared" si="5744"/>
        <v>#DIV/0!</v>
      </c>
      <c r="EY287" s="11"/>
      <c r="EZ287" s="11"/>
      <c r="FA287" s="18"/>
      <c r="FB287" s="20"/>
      <c r="FC287" s="10"/>
      <c r="FD287" s="11"/>
      <c r="FE287" s="74">
        <f t="shared" si="5779"/>
        <v>0</v>
      </c>
      <c r="FF287" s="74">
        <f t="shared" si="5779"/>
        <v>0</v>
      </c>
      <c r="FG287" s="11"/>
      <c r="FH287" s="12" t="e">
        <f t="shared" si="5746"/>
        <v>#DIV/0!</v>
      </c>
      <c r="FI287" s="11"/>
      <c r="FJ287" s="12" t="e">
        <f t="shared" si="5747"/>
        <v>#DIV/0!</v>
      </c>
      <c r="FK287" s="11"/>
      <c r="FL287" s="11"/>
      <c r="FM287" s="18"/>
      <c r="FN287" s="20"/>
      <c r="FO287" s="10"/>
      <c r="FP287" s="11"/>
      <c r="FQ287" s="74">
        <f t="shared" si="5780"/>
        <v>0</v>
      </c>
      <c r="FR287" s="74">
        <f t="shared" si="5780"/>
        <v>0</v>
      </c>
      <c r="FS287" s="11"/>
      <c r="FT287" s="12" t="e">
        <f t="shared" si="5749"/>
        <v>#DIV/0!</v>
      </c>
      <c r="FU287" s="11"/>
      <c r="FV287" s="12" t="e">
        <f t="shared" si="5750"/>
        <v>#DIV/0!</v>
      </c>
      <c r="FW287" s="11"/>
      <c r="FX287" s="11"/>
      <c r="FY287" s="18"/>
      <c r="FZ287" s="20"/>
      <c r="GA287" s="10"/>
      <c r="GB287" s="11"/>
      <c r="GC287" s="74">
        <f t="shared" si="5781"/>
        <v>0</v>
      </c>
      <c r="GD287" s="74">
        <f t="shared" si="5781"/>
        <v>0</v>
      </c>
      <c r="GE287" s="11"/>
      <c r="GF287" s="12" t="e">
        <f t="shared" si="5752"/>
        <v>#DIV/0!</v>
      </c>
      <c r="GG287" s="11"/>
      <c r="GH287" s="12" t="e">
        <f t="shared" si="5753"/>
        <v>#DIV/0!</v>
      </c>
      <c r="GI287" s="11"/>
      <c r="GJ287" s="11"/>
      <c r="GK287" s="18"/>
      <c r="GL287" s="20"/>
      <c r="GM287" s="10"/>
      <c r="GN287" s="11"/>
      <c r="GO287" s="74">
        <f t="shared" si="5782"/>
        <v>0</v>
      </c>
      <c r="GP287" s="74">
        <f t="shared" si="5782"/>
        <v>0</v>
      </c>
      <c r="GQ287" s="11"/>
      <c r="GR287" s="12" t="e">
        <f t="shared" si="5755"/>
        <v>#DIV/0!</v>
      </c>
      <c r="GS287" s="11"/>
      <c r="GT287" s="12" t="e">
        <f t="shared" si="5756"/>
        <v>#DIV/0!</v>
      </c>
      <c r="GU287" s="11"/>
      <c r="GV287" s="11"/>
      <c r="GW287" s="18"/>
      <c r="GX287" s="20"/>
      <c r="GY287" s="10"/>
      <c r="GZ287" s="11"/>
      <c r="HA287" s="74">
        <f t="shared" si="5783"/>
        <v>0</v>
      </c>
      <c r="HB287" s="74">
        <f t="shared" si="5783"/>
        <v>0</v>
      </c>
      <c r="HC287" s="11"/>
      <c r="HD287" s="12" t="e">
        <f t="shared" si="5758"/>
        <v>#DIV/0!</v>
      </c>
      <c r="HE287" s="11"/>
      <c r="HF287" s="12" t="e">
        <f t="shared" si="5759"/>
        <v>#DIV/0!</v>
      </c>
      <c r="HG287" s="11"/>
      <c r="HH287" s="11"/>
      <c r="HI287" s="18"/>
      <c r="HJ287" s="20"/>
      <c r="HK287" s="10">
        <f t="shared" si="5760"/>
        <v>0</v>
      </c>
      <c r="HL287" s="11">
        <f t="shared" si="5760"/>
        <v>0</v>
      </c>
      <c r="HM287" s="11">
        <f t="shared" si="5760"/>
        <v>3016</v>
      </c>
      <c r="HN287" s="11">
        <f t="shared" si="5760"/>
        <v>230</v>
      </c>
      <c r="HO287" s="11">
        <f t="shared" si="5761"/>
        <v>799</v>
      </c>
      <c r="HP287" s="215">
        <f t="shared" ref="HP287:HP290" si="5785">+(HO287)/HM287</f>
        <v>0.26492042440318303</v>
      </c>
      <c r="HQ287" s="15">
        <f t="shared" si="5763"/>
        <v>85</v>
      </c>
      <c r="HR287" s="12">
        <f t="shared" si="5784"/>
        <v>0.10638297872340426</v>
      </c>
      <c r="HS287" s="16">
        <v>72.400000000000006</v>
      </c>
      <c r="HT287" s="17">
        <v>665</v>
      </c>
      <c r="HU287" s="16">
        <f t="shared" si="5764"/>
        <v>83.229036295369212</v>
      </c>
      <c r="HV287" s="18"/>
      <c r="HW287" s="20"/>
    </row>
    <row r="288" spans="1:231" ht="18.75" x14ac:dyDescent="0.25">
      <c r="A288" s="226"/>
      <c r="B288" s="41">
        <f t="shared" si="5049"/>
        <v>44649</v>
      </c>
      <c r="C288" s="10"/>
      <c r="D288" s="11"/>
      <c r="E288" s="74">
        <f t="shared" si="5765"/>
        <v>735</v>
      </c>
      <c r="F288" s="74">
        <f t="shared" si="5765"/>
        <v>56</v>
      </c>
      <c r="G288" s="11">
        <v>174</v>
      </c>
      <c r="H288" s="12">
        <f t="shared" si="5712"/>
        <v>0.26122448979591839</v>
      </c>
      <c r="I288" s="11">
        <v>18</v>
      </c>
      <c r="J288" s="12">
        <f t="shared" si="5766"/>
        <v>9.375E-2</v>
      </c>
      <c r="K288" s="13"/>
      <c r="L288" s="13"/>
      <c r="M288" s="25">
        <v>4385</v>
      </c>
      <c r="N288" s="38">
        <v>4780</v>
      </c>
      <c r="O288" s="10"/>
      <c r="P288" s="11"/>
      <c r="Q288" s="74">
        <f t="shared" si="5767"/>
        <v>743</v>
      </c>
      <c r="R288" s="74">
        <f t="shared" si="5767"/>
        <v>55</v>
      </c>
      <c r="S288" s="11">
        <v>149</v>
      </c>
      <c r="T288" s="12">
        <f t="shared" si="5713"/>
        <v>0.2072678331090175</v>
      </c>
      <c r="U288" s="11">
        <v>5</v>
      </c>
      <c r="V288" s="12">
        <f t="shared" si="5714"/>
        <v>3.2467532467532464E-2</v>
      </c>
      <c r="W288" s="13"/>
      <c r="X288" s="13"/>
      <c r="Y288" s="25">
        <v>4385</v>
      </c>
      <c r="Z288" s="38">
        <v>4780</v>
      </c>
      <c r="AA288" s="10"/>
      <c r="AB288" s="11"/>
      <c r="AC288" s="74">
        <f t="shared" si="5768"/>
        <v>73</v>
      </c>
      <c r="AD288" s="74">
        <f t="shared" si="5768"/>
        <v>6</v>
      </c>
      <c r="AE288" s="11">
        <v>4</v>
      </c>
      <c r="AF288" s="12">
        <f t="shared" si="5715"/>
        <v>6.8493150684931503E-2</v>
      </c>
      <c r="AG288" s="11">
        <v>1</v>
      </c>
      <c r="AH288" s="12">
        <f t="shared" si="5716"/>
        <v>0.2</v>
      </c>
      <c r="AI288" s="13"/>
      <c r="AJ288" s="13"/>
      <c r="AK288" s="25">
        <v>4385</v>
      </c>
      <c r="AL288" s="38">
        <v>4780</v>
      </c>
      <c r="AM288" s="10">
        <v>1</v>
      </c>
      <c r="AN288" s="11"/>
      <c r="AO288" s="74">
        <f t="shared" si="5769"/>
        <v>730</v>
      </c>
      <c r="AP288" s="74">
        <f t="shared" si="5769"/>
        <v>56</v>
      </c>
      <c r="AQ288" s="11">
        <v>179</v>
      </c>
      <c r="AR288" s="12">
        <f t="shared" si="5717"/>
        <v>0.28630136986301369</v>
      </c>
      <c r="AS288" s="11">
        <v>30</v>
      </c>
      <c r="AT288" s="12">
        <f t="shared" si="5718"/>
        <v>0.14354066985645933</v>
      </c>
      <c r="AU288" s="13"/>
      <c r="AV288" s="13"/>
      <c r="AW288" s="25">
        <v>4385</v>
      </c>
      <c r="AX288" s="38">
        <v>4780</v>
      </c>
      <c r="AY288" s="10"/>
      <c r="AZ288" s="11"/>
      <c r="BA288" s="74">
        <f t="shared" si="5770"/>
        <v>734</v>
      </c>
      <c r="BB288" s="74">
        <f t="shared" si="5770"/>
        <v>57</v>
      </c>
      <c r="BC288" s="11">
        <v>161</v>
      </c>
      <c r="BD288" s="12">
        <f t="shared" si="5719"/>
        <v>0.25068119891008173</v>
      </c>
      <c r="BE288" s="11">
        <v>23</v>
      </c>
      <c r="BF288" s="12">
        <f t="shared" si="5720"/>
        <v>0.125</v>
      </c>
      <c r="BG288" s="13"/>
      <c r="BH288" s="13"/>
      <c r="BI288" s="25">
        <v>4385</v>
      </c>
      <c r="BJ288" s="38">
        <v>4780</v>
      </c>
      <c r="BK288" s="10"/>
      <c r="BL288" s="11"/>
      <c r="BM288" s="74">
        <f t="shared" si="5771"/>
        <v>0</v>
      </c>
      <c r="BN288" s="74">
        <f t="shared" si="5771"/>
        <v>0</v>
      </c>
      <c r="BO288" s="11"/>
      <c r="BP288" s="12" t="e">
        <f t="shared" si="5722"/>
        <v>#DIV/0!</v>
      </c>
      <c r="BQ288" s="11"/>
      <c r="BR288" s="12" t="e">
        <f t="shared" si="5723"/>
        <v>#DIV/0!</v>
      </c>
      <c r="BS288" s="13"/>
      <c r="BT288" s="13"/>
      <c r="BU288" s="25"/>
      <c r="BV288" s="38"/>
      <c r="BW288" s="10"/>
      <c r="BX288" s="11"/>
      <c r="BY288" s="74">
        <f t="shared" si="5772"/>
        <v>0</v>
      </c>
      <c r="BZ288" s="74">
        <f t="shared" si="5772"/>
        <v>0</v>
      </c>
      <c r="CA288" s="11"/>
      <c r="CB288" s="12" t="e">
        <f t="shared" si="5725"/>
        <v>#DIV/0!</v>
      </c>
      <c r="CC288" s="11"/>
      <c r="CD288" s="12" t="e">
        <f t="shared" si="5726"/>
        <v>#DIV/0!</v>
      </c>
      <c r="CE288" s="13"/>
      <c r="CF288" s="13"/>
      <c r="CG288" s="25"/>
      <c r="CH288" s="38"/>
      <c r="CI288" s="10"/>
      <c r="CJ288" s="11"/>
      <c r="CK288" s="74">
        <f t="shared" si="5773"/>
        <v>0</v>
      </c>
      <c r="CL288" s="74">
        <f t="shared" si="5773"/>
        <v>0</v>
      </c>
      <c r="CM288" s="11"/>
      <c r="CN288" s="12" t="e">
        <f t="shared" si="5728"/>
        <v>#DIV/0!</v>
      </c>
      <c r="CO288" s="11"/>
      <c r="CP288" s="12" t="e">
        <f t="shared" si="5729"/>
        <v>#DIV/0!</v>
      </c>
      <c r="CQ288" s="13"/>
      <c r="CR288" s="13"/>
      <c r="CS288" s="25"/>
      <c r="CT288" s="38"/>
      <c r="CU288" s="10"/>
      <c r="CV288" s="11"/>
      <c r="CW288" s="74">
        <f t="shared" si="5774"/>
        <v>0</v>
      </c>
      <c r="CX288" s="74">
        <f t="shared" si="5774"/>
        <v>0</v>
      </c>
      <c r="CY288" s="11"/>
      <c r="CZ288" s="12" t="e">
        <f t="shared" si="5731"/>
        <v>#DIV/0!</v>
      </c>
      <c r="DA288" s="11"/>
      <c r="DB288" s="12" t="e">
        <f t="shared" si="5732"/>
        <v>#DIV/0!</v>
      </c>
      <c r="DC288" s="13"/>
      <c r="DD288" s="13"/>
      <c r="DE288" s="25"/>
      <c r="DF288" s="38"/>
      <c r="DG288" s="10"/>
      <c r="DH288" s="11"/>
      <c r="DI288" s="74">
        <f t="shared" si="5775"/>
        <v>0</v>
      </c>
      <c r="DJ288" s="74">
        <f t="shared" si="5775"/>
        <v>0</v>
      </c>
      <c r="DK288" s="11"/>
      <c r="DL288" s="12" t="e">
        <f t="shared" si="5734"/>
        <v>#DIV/0!</v>
      </c>
      <c r="DM288" s="11"/>
      <c r="DN288" s="12" t="e">
        <f t="shared" si="5735"/>
        <v>#DIV/0!</v>
      </c>
      <c r="DO288" s="13"/>
      <c r="DP288" s="13"/>
      <c r="DQ288" s="25"/>
      <c r="DR288" s="38"/>
      <c r="DS288" s="10"/>
      <c r="DT288" s="11"/>
      <c r="DU288" s="74">
        <f t="shared" si="5776"/>
        <v>0</v>
      </c>
      <c r="DV288" s="74">
        <f t="shared" si="5776"/>
        <v>0</v>
      </c>
      <c r="DW288" s="11"/>
      <c r="DX288" s="12" t="e">
        <f t="shared" si="5737"/>
        <v>#DIV/0!</v>
      </c>
      <c r="DY288" s="11"/>
      <c r="DZ288" s="12" t="e">
        <f t="shared" si="5738"/>
        <v>#DIV/0!</v>
      </c>
      <c r="EA288" s="13"/>
      <c r="EB288" s="13"/>
      <c r="EC288" s="25"/>
      <c r="ED288" s="38"/>
      <c r="EE288" s="10"/>
      <c r="EF288" s="11"/>
      <c r="EG288" s="74">
        <f t="shared" si="5777"/>
        <v>0</v>
      </c>
      <c r="EH288" s="74">
        <f t="shared" si="5777"/>
        <v>0</v>
      </c>
      <c r="EI288" s="11"/>
      <c r="EJ288" s="12" t="e">
        <f t="shared" si="5740"/>
        <v>#DIV/0!</v>
      </c>
      <c r="EK288" s="11"/>
      <c r="EL288" s="12" t="e">
        <f t="shared" si="5741"/>
        <v>#DIV/0!</v>
      </c>
      <c r="EM288" s="13"/>
      <c r="EN288" s="13"/>
      <c r="EO288" s="25"/>
      <c r="EP288" s="38"/>
      <c r="EQ288" s="10"/>
      <c r="ER288" s="11"/>
      <c r="ES288" s="74">
        <f t="shared" si="5778"/>
        <v>0</v>
      </c>
      <c r="ET288" s="74">
        <f t="shared" si="5778"/>
        <v>0</v>
      </c>
      <c r="EU288" s="11"/>
      <c r="EV288" s="12" t="e">
        <f t="shared" si="5743"/>
        <v>#DIV/0!</v>
      </c>
      <c r="EW288" s="11"/>
      <c r="EX288" s="12" t="e">
        <f t="shared" si="5744"/>
        <v>#DIV/0!</v>
      </c>
      <c r="EY288" s="13"/>
      <c r="EZ288" s="13"/>
      <c r="FA288" s="25"/>
      <c r="FB288" s="38"/>
      <c r="FC288" s="10"/>
      <c r="FD288" s="11"/>
      <c r="FE288" s="74">
        <f t="shared" si="5779"/>
        <v>0</v>
      </c>
      <c r="FF288" s="74">
        <f t="shared" si="5779"/>
        <v>0</v>
      </c>
      <c r="FG288" s="11"/>
      <c r="FH288" s="12" t="e">
        <f t="shared" si="5746"/>
        <v>#DIV/0!</v>
      </c>
      <c r="FI288" s="11"/>
      <c r="FJ288" s="12" t="e">
        <f t="shared" si="5747"/>
        <v>#DIV/0!</v>
      </c>
      <c r="FK288" s="13"/>
      <c r="FL288" s="13"/>
      <c r="FM288" s="25"/>
      <c r="FN288" s="38"/>
      <c r="FO288" s="10"/>
      <c r="FP288" s="11"/>
      <c r="FQ288" s="74">
        <f t="shared" si="5780"/>
        <v>0</v>
      </c>
      <c r="FR288" s="74">
        <f t="shared" si="5780"/>
        <v>0</v>
      </c>
      <c r="FS288" s="11"/>
      <c r="FT288" s="12" t="e">
        <f t="shared" si="5749"/>
        <v>#DIV/0!</v>
      </c>
      <c r="FU288" s="11"/>
      <c r="FV288" s="12" t="e">
        <f t="shared" si="5750"/>
        <v>#DIV/0!</v>
      </c>
      <c r="FW288" s="13"/>
      <c r="FX288" s="13"/>
      <c r="FY288" s="25"/>
      <c r="FZ288" s="38"/>
      <c r="GA288" s="10"/>
      <c r="GB288" s="11"/>
      <c r="GC288" s="74">
        <f t="shared" si="5781"/>
        <v>0</v>
      </c>
      <c r="GD288" s="74">
        <f t="shared" si="5781"/>
        <v>0</v>
      </c>
      <c r="GE288" s="11"/>
      <c r="GF288" s="12" t="e">
        <f t="shared" si="5752"/>
        <v>#DIV/0!</v>
      </c>
      <c r="GG288" s="11"/>
      <c r="GH288" s="12" t="e">
        <f t="shared" si="5753"/>
        <v>#DIV/0!</v>
      </c>
      <c r="GI288" s="13"/>
      <c r="GJ288" s="13"/>
      <c r="GK288" s="25"/>
      <c r="GL288" s="38"/>
      <c r="GM288" s="10"/>
      <c r="GN288" s="11"/>
      <c r="GO288" s="74">
        <f t="shared" si="5782"/>
        <v>0</v>
      </c>
      <c r="GP288" s="74">
        <f t="shared" si="5782"/>
        <v>0</v>
      </c>
      <c r="GQ288" s="11"/>
      <c r="GR288" s="12" t="e">
        <f t="shared" si="5755"/>
        <v>#DIV/0!</v>
      </c>
      <c r="GS288" s="11"/>
      <c r="GT288" s="12" t="e">
        <f t="shared" si="5756"/>
        <v>#DIV/0!</v>
      </c>
      <c r="GU288" s="13"/>
      <c r="GV288" s="13"/>
      <c r="GW288" s="25"/>
      <c r="GX288" s="38"/>
      <c r="GY288" s="10"/>
      <c r="GZ288" s="11"/>
      <c r="HA288" s="74">
        <f t="shared" si="5783"/>
        <v>0</v>
      </c>
      <c r="HB288" s="74">
        <f t="shared" si="5783"/>
        <v>0</v>
      </c>
      <c r="HC288" s="11"/>
      <c r="HD288" s="12" t="e">
        <f t="shared" si="5758"/>
        <v>#DIV/0!</v>
      </c>
      <c r="HE288" s="11"/>
      <c r="HF288" s="12" t="e">
        <f t="shared" si="5759"/>
        <v>#DIV/0!</v>
      </c>
      <c r="HG288" s="13"/>
      <c r="HH288" s="13"/>
      <c r="HI288" s="25"/>
      <c r="HJ288" s="38"/>
      <c r="HK288" s="10">
        <f t="shared" si="5760"/>
        <v>1</v>
      </c>
      <c r="HL288" s="11">
        <f t="shared" si="5760"/>
        <v>0</v>
      </c>
      <c r="HM288" s="11">
        <f t="shared" si="5760"/>
        <v>3015</v>
      </c>
      <c r="HN288" s="11">
        <f t="shared" si="5760"/>
        <v>230</v>
      </c>
      <c r="HO288" s="11">
        <f t="shared" si="5761"/>
        <v>744</v>
      </c>
      <c r="HP288" s="215">
        <f t="shared" si="5785"/>
        <v>0.24676616915422886</v>
      </c>
      <c r="HQ288" s="15">
        <f t="shared" si="5763"/>
        <v>77</v>
      </c>
      <c r="HR288" s="12">
        <f t="shared" si="5784"/>
        <v>0.10349462365591398</v>
      </c>
      <c r="HS288" s="16">
        <v>72.599999999999994</v>
      </c>
      <c r="HT288" s="17">
        <v>625</v>
      </c>
      <c r="HU288" s="16">
        <f t="shared" si="5764"/>
        <v>84.005376344086031</v>
      </c>
      <c r="HV288" s="23">
        <v>4385</v>
      </c>
      <c r="HW288" s="22">
        <v>4780</v>
      </c>
    </row>
    <row r="289" spans="1:231" ht="18.75" x14ac:dyDescent="0.25">
      <c r="A289" s="226"/>
      <c r="B289" s="41">
        <f t="shared" si="5049"/>
        <v>44650</v>
      </c>
      <c r="C289" s="10">
        <v>1</v>
      </c>
      <c r="D289" s="11"/>
      <c r="E289" s="74">
        <f t="shared" si="5765"/>
        <v>734</v>
      </c>
      <c r="F289" s="74">
        <f t="shared" si="5765"/>
        <v>56</v>
      </c>
      <c r="G289" s="11">
        <v>162</v>
      </c>
      <c r="H289" s="12">
        <f t="shared" si="5712"/>
        <v>0.24114441416893734</v>
      </c>
      <c r="I289" s="11">
        <v>15</v>
      </c>
      <c r="J289" s="12">
        <f t="shared" si="5766"/>
        <v>8.4745762711864403E-2</v>
      </c>
      <c r="K289" s="13"/>
      <c r="L289" s="11"/>
      <c r="M289" s="25">
        <v>4844.3902439024387</v>
      </c>
      <c r="N289" s="38">
        <v>5629.166666666667</v>
      </c>
      <c r="O289" s="10"/>
      <c r="P289" s="11"/>
      <c r="Q289" s="74">
        <f t="shared" si="5767"/>
        <v>743</v>
      </c>
      <c r="R289" s="74">
        <f t="shared" si="5767"/>
        <v>55</v>
      </c>
      <c r="S289" s="11">
        <v>169</v>
      </c>
      <c r="T289" s="12">
        <f t="shared" si="5713"/>
        <v>0.2449528936742934</v>
      </c>
      <c r="U289" s="11">
        <v>13</v>
      </c>
      <c r="V289" s="12">
        <f t="shared" si="5714"/>
        <v>7.1428571428571425E-2</v>
      </c>
      <c r="W289" s="13"/>
      <c r="X289" s="11"/>
      <c r="Y289" s="25">
        <v>5048.75</v>
      </c>
      <c r="Z289" s="38">
        <v>5199.166666666667</v>
      </c>
      <c r="AA289" s="10"/>
      <c r="AB289" s="11"/>
      <c r="AC289" s="74">
        <f t="shared" si="5768"/>
        <v>73</v>
      </c>
      <c r="AD289" s="74">
        <f t="shared" si="5768"/>
        <v>6</v>
      </c>
      <c r="AE289" s="11">
        <v>10</v>
      </c>
      <c r="AF289" s="12">
        <f t="shared" si="5715"/>
        <v>0.15068493150684931</v>
      </c>
      <c r="AG289" s="11">
        <v>1</v>
      </c>
      <c r="AH289" s="12">
        <f t="shared" si="5716"/>
        <v>9.0909090909090912E-2</v>
      </c>
      <c r="AI289" s="13"/>
      <c r="AJ289" s="11"/>
      <c r="AK289" s="25">
        <v>4750</v>
      </c>
      <c r="AL289" s="38">
        <v>4000</v>
      </c>
      <c r="AM289" s="10"/>
      <c r="AN289" s="11"/>
      <c r="AO289" s="74">
        <f t="shared" si="5769"/>
        <v>730</v>
      </c>
      <c r="AP289" s="74">
        <f t="shared" si="5769"/>
        <v>56</v>
      </c>
      <c r="AQ289" s="11">
        <v>157</v>
      </c>
      <c r="AR289" s="12">
        <f t="shared" si="5717"/>
        <v>0.24794520547945206</v>
      </c>
      <c r="AS289" s="11">
        <v>24</v>
      </c>
      <c r="AT289" s="12">
        <f t="shared" si="5718"/>
        <v>0.13259668508287292</v>
      </c>
      <c r="AU289" s="13"/>
      <c r="AV289" s="11"/>
      <c r="AW289" s="25">
        <v>5110.7317073170734</v>
      </c>
      <c r="AX289" s="38">
        <v>5167.5</v>
      </c>
      <c r="AY289" s="10">
        <v>1</v>
      </c>
      <c r="AZ289" s="11"/>
      <c r="BA289" s="74">
        <f t="shared" si="5770"/>
        <v>733</v>
      </c>
      <c r="BB289" s="74">
        <f t="shared" si="5770"/>
        <v>57</v>
      </c>
      <c r="BC289" s="11">
        <v>159</v>
      </c>
      <c r="BD289" s="12">
        <f t="shared" si="5719"/>
        <v>0.24829467939972716</v>
      </c>
      <c r="BE289" s="11">
        <v>23</v>
      </c>
      <c r="BF289" s="12">
        <f t="shared" si="5720"/>
        <v>0.12637362637362637</v>
      </c>
      <c r="BG289" s="13"/>
      <c r="BH289" s="11"/>
      <c r="BI289" s="25">
        <v>5156.5853658536589</v>
      </c>
      <c r="BJ289" s="38">
        <v>4497.5</v>
      </c>
      <c r="BK289" s="10"/>
      <c r="BL289" s="11"/>
      <c r="BM289" s="74">
        <f t="shared" si="5771"/>
        <v>0</v>
      </c>
      <c r="BN289" s="74">
        <f t="shared" si="5771"/>
        <v>0</v>
      </c>
      <c r="BO289" s="11"/>
      <c r="BP289" s="12" t="e">
        <f t="shared" si="5722"/>
        <v>#DIV/0!</v>
      </c>
      <c r="BQ289" s="11"/>
      <c r="BR289" s="12" t="e">
        <f t="shared" si="5723"/>
        <v>#DIV/0!</v>
      </c>
      <c r="BS289" s="13"/>
      <c r="BT289" s="11"/>
      <c r="BU289" s="25"/>
      <c r="BV289" s="38"/>
      <c r="BW289" s="10"/>
      <c r="BX289" s="11"/>
      <c r="BY289" s="74">
        <f t="shared" si="5772"/>
        <v>0</v>
      </c>
      <c r="BZ289" s="74">
        <f t="shared" si="5772"/>
        <v>0</v>
      </c>
      <c r="CA289" s="11"/>
      <c r="CB289" s="12" t="e">
        <f t="shared" si="5725"/>
        <v>#DIV/0!</v>
      </c>
      <c r="CC289" s="11"/>
      <c r="CD289" s="12" t="e">
        <f t="shared" si="5726"/>
        <v>#DIV/0!</v>
      </c>
      <c r="CE289" s="13"/>
      <c r="CF289" s="11"/>
      <c r="CG289" s="25"/>
      <c r="CH289" s="38"/>
      <c r="CI289" s="10"/>
      <c r="CJ289" s="11"/>
      <c r="CK289" s="74">
        <f t="shared" si="5773"/>
        <v>0</v>
      </c>
      <c r="CL289" s="74">
        <f t="shared" si="5773"/>
        <v>0</v>
      </c>
      <c r="CM289" s="11"/>
      <c r="CN289" s="12" t="e">
        <f t="shared" si="5728"/>
        <v>#DIV/0!</v>
      </c>
      <c r="CO289" s="11"/>
      <c r="CP289" s="12" t="e">
        <f t="shared" si="5729"/>
        <v>#DIV/0!</v>
      </c>
      <c r="CQ289" s="13"/>
      <c r="CR289" s="11"/>
      <c r="CS289" s="25"/>
      <c r="CT289" s="38"/>
      <c r="CU289" s="10"/>
      <c r="CV289" s="11"/>
      <c r="CW289" s="74">
        <f t="shared" si="5774"/>
        <v>0</v>
      </c>
      <c r="CX289" s="74">
        <f t="shared" si="5774"/>
        <v>0</v>
      </c>
      <c r="CY289" s="11"/>
      <c r="CZ289" s="12" t="e">
        <f t="shared" si="5731"/>
        <v>#DIV/0!</v>
      </c>
      <c r="DA289" s="11"/>
      <c r="DB289" s="12" t="e">
        <f t="shared" si="5732"/>
        <v>#DIV/0!</v>
      </c>
      <c r="DC289" s="13"/>
      <c r="DD289" s="11"/>
      <c r="DE289" s="25"/>
      <c r="DF289" s="38"/>
      <c r="DG289" s="10"/>
      <c r="DH289" s="11"/>
      <c r="DI289" s="74">
        <f t="shared" si="5775"/>
        <v>0</v>
      </c>
      <c r="DJ289" s="74">
        <f t="shared" si="5775"/>
        <v>0</v>
      </c>
      <c r="DK289" s="11"/>
      <c r="DL289" s="12" t="e">
        <f t="shared" si="5734"/>
        <v>#DIV/0!</v>
      </c>
      <c r="DM289" s="11"/>
      <c r="DN289" s="12" t="e">
        <f t="shared" si="5735"/>
        <v>#DIV/0!</v>
      </c>
      <c r="DO289" s="13"/>
      <c r="DP289" s="11"/>
      <c r="DQ289" s="25"/>
      <c r="DR289" s="38"/>
      <c r="DS289" s="10"/>
      <c r="DT289" s="11"/>
      <c r="DU289" s="74">
        <f t="shared" si="5776"/>
        <v>0</v>
      </c>
      <c r="DV289" s="74">
        <f t="shared" si="5776"/>
        <v>0</v>
      </c>
      <c r="DW289" s="11"/>
      <c r="DX289" s="12" t="e">
        <f t="shared" si="5737"/>
        <v>#DIV/0!</v>
      </c>
      <c r="DY289" s="11"/>
      <c r="DZ289" s="12" t="e">
        <f t="shared" si="5738"/>
        <v>#DIV/0!</v>
      </c>
      <c r="EA289" s="13"/>
      <c r="EB289" s="11"/>
      <c r="EC289" s="25"/>
      <c r="ED289" s="38"/>
      <c r="EE289" s="10"/>
      <c r="EF289" s="11"/>
      <c r="EG289" s="74">
        <f t="shared" si="5777"/>
        <v>0</v>
      </c>
      <c r="EH289" s="74">
        <f t="shared" si="5777"/>
        <v>0</v>
      </c>
      <c r="EI289" s="11"/>
      <c r="EJ289" s="12" t="e">
        <f t="shared" si="5740"/>
        <v>#DIV/0!</v>
      </c>
      <c r="EK289" s="11"/>
      <c r="EL289" s="12" t="e">
        <f t="shared" si="5741"/>
        <v>#DIV/0!</v>
      </c>
      <c r="EM289" s="13"/>
      <c r="EN289" s="11"/>
      <c r="EO289" s="25"/>
      <c r="EP289" s="38"/>
      <c r="EQ289" s="10"/>
      <c r="ER289" s="11"/>
      <c r="ES289" s="74">
        <f t="shared" si="5778"/>
        <v>0</v>
      </c>
      <c r="ET289" s="74">
        <f t="shared" si="5778"/>
        <v>0</v>
      </c>
      <c r="EU289" s="11"/>
      <c r="EV289" s="12" t="e">
        <f t="shared" si="5743"/>
        <v>#DIV/0!</v>
      </c>
      <c r="EW289" s="11"/>
      <c r="EX289" s="12" t="e">
        <f t="shared" si="5744"/>
        <v>#DIV/0!</v>
      </c>
      <c r="EY289" s="13"/>
      <c r="EZ289" s="11"/>
      <c r="FA289" s="25"/>
      <c r="FB289" s="38"/>
      <c r="FC289" s="10"/>
      <c r="FD289" s="11"/>
      <c r="FE289" s="74">
        <f t="shared" si="5779"/>
        <v>0</v>
      </c>
      <c r="FF289" s="74">
        <f t="shared" si="5779"/>
        <v>0</v>
      </c>
      <c r="FG289" s="11"/>
      <c r="FH289" s="12" t="e">
        <f t="shared" si="5746"/>
        <v>#DIV/0!</v>
      </c>
      <c r="FI289" s="11"/>
      <c r="FJ289" s="12" t="e">
        <f t="shared" si="5747"/>
        <v>#DIV/0!</v>
      </c>
      <c r="FK289" s="13"/>
      <c r="FL289" s="11"/>
      <c r="FM289" s="25"/>
      <c r="FN289" s="38"/>
      <c r="FO289" s="10"/>
      <c r="FP289" s="11"/>
      <c r="FQ289" s="74">
        <f t="shared" si="5780"/>
        <v>0</v>
      </c>
      <c r="FR289" s="74">
        <f t="shared" si="5780"/>
        <v>0</v>
      </c>
      <c r="FS289" s="11"/>
      <c r="FT289" s="12" t="e">
        <f t="shared" si="5749"/>
        <v>#DIV/0!</v>
      </c>
      <c r="FU289" s="11"/>
      <c r="FV289" s="12" t="e">
        <f t="shared" si="5750"/>
        <v>#DIV/0!</v>
      </c>
      <c r="FW289" s="13"/>
      <c r="FX289" s="11"/>
      <c r="FY289" s="25"/>
      <c r="FZ289" s="38"/>
      <c r="GA289" s="10"/>
      <c r="GB289" s="11"/>
      <c r="GC289" s="74">
        <f t="shared" si="5781"/>
        <v>0</v>
      </c>
      <c r="GD289" s="74">
        <f t="shared" si="5781"/>
        <v>0</v>
      </c>
      <c r="GE289" s="11"/>
      <c r="GF289" s="12" t="e">
        <f t="shared" si="5752"/>
        <v>#DIV/0!</v>
      </c>
      <c r="GG289" s="11"/>
      <c r="GH289" s="12" t="e">
        <f t="shared" si="5753"/>
        <v>#DIV/0!</v>
      </c>
      <c r="GI289" s="13"/>
      <c r="GJ289" s="11"/>
      <c r="GK289" s="25"/>
      <c r="GL289" s="38"/>
      <c r="GM289" s="10"/>
      <c r="GN289" s="11"/>
      <c r="GO289" s="74">
        <f t="shared" si="5782"/>
        <v>0</v>
      </c>
      <c r="GP289" s="74">
        <f t="shared" si="5782"/>
        <v>0</v>
      </c>
      <c r="GQ289" s="11"/>
      <c r="GR289" s="12" t="e">
        <f t="shared" si="5755"/>
        <v>#DIV/0!</v>
      </c>
      <c r="GS289" s="11"/>
      <c r="GT289" s="12" t="e">
        <f t="shared" si="5756"/>
        <v>#DIV/0!</v>
      </c>
      <c r="GU289" s="13"/>
      <c r="GV289" s="11"/>
      <c r="GW289" s="25"/>
      <c r="GX289" s="38"/>
      <c r="GY289" s="10"/>
      <c r="GZ289" s="11"/>
      <c r="HA289" s="74">
        <f t="shared" si="5783"/>
        <v>0</v>
      </c>
      <c r="HB289" s="74">
        <f t="shared" si="5783"/>
        <v>0</v>
      </c>
      <c r="HC289" s="11"/>
      <c r="HD289" s="12" t="e">
        <f t="shared" si="5758"/>
        <v>#DIV/0!</v>
      </c>
      <c r="HE289" s="11"/>
      <c r="HF289" s="12" t="e">
        <f t="shared" si="5759"/>
        <v>#DIV/0!</v>
      </c>
      <c r="HG289" s="13"/>
      <c r="HH289" s="11"/>
      <c r="HI289" s="25"/>
      <c r="HJ289" s="38"/>
      <c r="HK289" s="10">
        <f t="shared" si="5760"/>
        <v>2</v>
      </c>
      <c r="HL289" s="11">
        <f t="shared" si="5760"/>
        <v>0</v>
      </c>
      <c r="HM289" s="11">
        <f t="shared" si="5760"/>
        <v>3013</v>
      </c>
      <c r="HN289" s="11">
        <f t="shared" si="5760"/>
        <v>230</v>
      </c>
      <c r="HO289" s="11">
        <f t="shared" si="5761"/>
        <v>733</v>
      </c>
      <c r="HP289" s="215">
        <f t="shared" si="5785"/>
        <v>0.24327912379688019</v>
      </c>
      <c r="HQ289" s="15">
        <f t="shared" si="5763"/>
        <v>76</v>
      </c>
      <c r="HR289" s="12">
        <f t="shared" si="5784"/>
        <v>0.10368349249658936</v>
      </c>
      <c r="HS289" s="16">
        <v>72.8</v>
      </c>
      <c r="HT289" s="17">
        <v>619</v>
      </c>
      <c r="HU289" s="16">
        <f t="shared" si="5764"/>
        <v>84.447476125511599</v>
      </c>
      <c r="HV289" s="23">
        <v>5026.4912280701756</v>
      </c>
      <c r="HW289" s="22">
        <v>5078.3999999999996</v>
      </c>
    </row>
    <row r="290" spans="1:231" ht="18.75" x14ac:dyDescent="0.25">
      <c r="A290" s="226"/>
      <c r="B290" s="41">
        <f t="shared" si="5049"/>
        <v>44651</v>
      </c>
      <c r="C290" s="10"/>
      <c r="D290" s="11"/>
      <c r="E290" s="74">
        <f>E289-C290</f>
        <v>734</v>
      </c>
      <c r="F290" s="74">
        <f>F289-D290</f>
        <v>56</v>
      </c>
      <c r="G290" s="11">
        <v>182</v>
      </c>
      <c r="H290" s="12">
        <f t="shared" si="5712"/>
        <v>0.29155313351498635</v>
      </c>
      <c r="I290" s="11">
        <v>32</v>
      </c>
      <c r="J290" s="12">
        <f t="shared" si="5766"/>
        <v>0.14953271028037382</v>
      </c>
      <c r="K290" s="13"/>
      <c r="L290" s="11"/>
      <c r="M290" s="39">
        <v>75.609756097560975</v>
      </c>
      <c r="N290" s="43">
        <v>100</v>
      </c>
      <c r="O290" s="10">
        <v>1</v>
      </c>
      <c r="P290" s="11"/>
      <c r="Q290" s="74">
        <f t="shared" si="5767"/>
        <v>742</v>
      </c>
      <c r="R290" s="74">
        <f t="shared" si="5767"/>
        <v>55</v>
      </c>
      <c r="S290" s="11">
        <v>172</v>
      </c>
      <c r="T290" s="12">
        <f t="shared" si="5713"/>
        <v>0.24663072776280323</v>
      </c>
      <c r="U290" s="11">
        <v>11</v>
      </c>
      <c r="V290" s="12">
        <f t="shared" si="5714"/>
        <v>6.0109289617486336E-2</v>
      </c>
      <c r="W290" s="13"/>
      <c r="X290" s="11"/>
      <c r="Y290" s="39">
        <v>77.5</v>
      </c>
      <c r="Z290" s="43">
        <v>100</v>
      </c>
      <c r="AA290" s="10">
        <v>3</v>
      </c>
      <c r="AB290" s="11"/>
      <c r="AC290" s="74">
        <f t="shared" si="5768"/>
        <v>70</v>
      </c>
      <c r="AD290" s="74">
        <f t="shared" si="5768"/>
        <v>6</v>
      </c>
      <c r="AE290" s="11">
        <v>4</v>
      </c>
      <c r="AF290" s="12">
        <f t="shared" si="5715"/>
        <v>0.11428571428571428</v>
      </c>
      <c r="AG290" s="11">
        <v>4</v>
      </c>
      <c r="AH290" s="12">
        <f t="shared" si="5716"/>
        <v>0.5</v>
      </c>
      <c r="AI290" s="13"/>
      <c r="AJ290" s="11"/>
      <c r="AK290" s="39">
        <v>50</v>
      </c>
      <c r="AL290" s="43">
        <v>100</v>
      </c>
      <c r="AM290" s="10"/>
      <c r="AN290" s="11"/>
      <c r="AO290" s="74">
        <f t="shared" si="5769"/>
        <v>730</v>
      </c>
      <c r="AP290" s="74">
        <f t="shared" si="5769"/>
        <v>56</v>
      </c>
      <c r="AQ290" s="11">
        <v>171</v>
      </c>
      <c r="AR290" s="12">
        <f t="shared" si="5717"/>
        <v>0.25753424657534246</v>
      </c>
      <c r="AS290" s="11">
        <v>17</v>
      </c>
      <c r="AT290" s="12">
        <f t="shared" si="5718"/>
        <v>9.0425531914893623E-2</v>
      </c>
      <c r="AU290" s="13"/>
      <c r="AV290" s="11"/>
      <c r="AW290" s="39">
        <v>75.609756097560975</v>
      </c>
      <c r="AX290" s="43">
        <v>100</v>
      </c>
      <c r="AY290" s="10"/>
      <c r="AZ290" s="11"/>
      <c r="BA290" s="74">
        <f t="shared" si="5770"/>
        <v>733</v>
      </c>
      <c r="BB290" s="74">
        <f t="shared" si="5770"/>
        <v>57</v>
      </c>
      <c r="BC290" s="11">
        <v>173</v>
      </c>
      <c r="BD290" s="12">
        <f t="shared" si="5719"/>
        <v>0.25648021828103684</v>
      </c>
      <c r="BE290" s="11">
        <v>15</v>
      </c>
      <c r="BF290" s="12">
        <f t="shared" si="5720"/>
        <v>7.9787234042553196E-2</v>
      </c>
      <c r="BG290" s="13"/>
      <c r="BH290" s="11"/>
      <c r="BI290" s="39">
        <v>80.487804878048777</v>
      </c>
      <c r="BJ290" s="43">
        <v>100</v>
      </c>
      <c r="BK290" s="10"/>
      <c r="BL290" s="11"/>
      <c r="BM290" s="74">
        <f t="shared" si="5771"/>
        <v>0</v>
      </c>
      <c r="BN290" s="74">
        <f t="shared" si="5771"/>
        <v>0</v>
      </c>
      <c r="BO290" s="11"/>
      <c r="BP290" s="12" t="e">
        <f t="shared" si="5722"/>
        <v>#DIV/0!</v>
      </c>
      <c r="BQ290" s="11"/>
      <c r="BR290" s="12" t="e">
        <f t="shared" si="5723"/>
        <v>#DIV/0!</v>
      </c>
      <c r="BS290" s="13"/>
      <c r="BT290" s="11"/>
      <c r="BU290" s="39"/>
      <c r="BV290" s="43"/>
      <c r="BW290" s="10"/>
      <c r="BX290" s="11"/>
      <c r="BY290" s="74">
        <f t="shared" si="5772"/>
        <v>0</v>
      </c>
      <c r="BZ290" s="74">
        <f t="shared" si="5772"/>
        <v>0</v>
      </c>
      <c r="CA290" s="11"/>
      <c r="CB290" s="12" t="e">
        <f t="shared" si="5725"/>
        <v>#DIV/0!</v>
      </c>
      <c r="CC290" s="11"/>
      <c r="CD290" s="12" t="e">
        <f t="shared" si="5726"/>
        <v>#DIV/0!</v>
      </c>
      <c r="CE290" s="13"/>
      <c r="CF290" s="11"/>
      <c r="CG290" s="39"/>
      <c r="CH290" s="43"/>
      <c r="CI290" s="10"/>
      <c r="CJ290" s="11"/>
      <c r="CK290" s="74">
        <f t="shared" si="5773"/>
        <v>0</v>
      </c>
      <c r="CL290" s="74">
        <f t="shared" si="5773"/>
        <v>0</v>
      </c>
      <c r="CM290" s="11"/>
      <c r="CN290" s="12" t="e">
        <f t="shared" si="5728"/>
        <v>#DIV/0!</v>
      </c>
      <c r="CO290" s="11"/>
      <c r="CP290" s="12" t="e">
        <f t="shared" si="5729"/>
        <v>#DIV/0!</v>
      </c>
      <c r="CQ290" s="13"/>
      <c r="CR290" s="11"/>
      <c r="CS290" s="39"/>
      <c r="CT290" s="43"/>
      <c r="CU290" s="10"/>
      <c r="CV290" s="11"/>
      <c r="CW290" s="74">
        <f t="shared" si="5774"/>
        <v>0</v>
      </c>
      <c r="CX290" s="74">
        <f t="shared" si="5774"/>
        <v>0</v>
      </c>
      <c r="CY290" s="11"/>
      <c r="CZ290" s="12" t="e">
        <f t="shared" si="5731"/>
        <v>#DIV/0!</v>
      </c>
      <c r="DA290" s="11"/>
      <c r="DB290" s="12" t="e">
        <f t="shared" si="5732"/>
        <v>#DIV/0!</v>
      </c>
      <c r="DC290" s="13"/>
      <c r="DD290" s="11"/>
      <c r="DE290" s="39"/>
      <c r="DF290" s="43"/>
      <c r="DG290" s="10"/>
      <c r="DH290" s="11"/>
      <c r="DI290" s="74">
        <f t="shared" si="5775"/>
        <v>0</v>
      </c>
      <c r="DJ290" s="74">
        <f t="shared" si="5775"/>
        <v>0</v>
      </c>
      <c r="DK290" s="11"/>
      <c r="DL290" s="12" t="e">
        <f t="shared" si="5734"/>
        <v>#DIV/0!</v>
      </c>
      <c r="DM290" s="11"/>
      <c r="DN290" s="12" t="e">
        <f t="shared" si="5735"/>
        <v>#DIV/0!</v>
      </c>
      <c r="DO290" s="13"/>
      <c r="DP290" s="11"/>
      <c r="DQ290" s="39"/>
      <c r="DR290" s="43"/>
      <c r="DS290" s="10"/>
      <c r="DT290" s="11"/>
      <c r="DU290" s="74">
        <f t="shared" si="5776"/>
        <v>0</v>
      </c>
      <c r="DV290" s="74">
        <f t="shared" si="5776"/>
        <v>0</v>
      </c>
      <c r="DW290" s="11"/>
      <c r="DX290" s="12" t="e">
        <f t="shared" si="5737"/>
        <v>#DIV/0!</v>
      </c>
      <c r="DY290" s="11"/>
      <c r="DZ290" s="12" t="e">
        <f t="shared" si="5738"/>
        <v>#DIV/0!</v>
      </c>
      <c r="EA290" s="13"/>
      <c r="EB290" s="11"/>
      <c r="EC290" s="39"/>
      <c r="ED290" s="43"/>
      <c r="EE290" s="10"/>
      <c r="EF290" s="11"/>
      <c r="EG290" s="74">
        <f t="shared" si="5777"/>
        <v>0</v>
      </c>
      <c r="EH290" s="74">
        <f t="shared" si="5777"/>
        <v>0</v>
      </c>
      <c r="EI290" s="11"/>
      <c r="EJ290" s="12" t="e">
        <f t="shared" si="5740"/>
        <v>#DIV/0!</v>
      </c>
      <c r="EK290" s="11"/>
      <c r="EL290" s="12" t="e">
        <f t="shared" si="5741"/>
        <v>#DIV/0!</v>
      </c>
      <c r="EM290" s="13"/>
      <c r="EN290" s="11"/>
      <c r="EO290" s="39"/>
      <c r="EP290" s="43"/>
      <c r="EQ290" s="10"/>
      <c r="ER290" s="11"/>
      <c r="ES290" s="74">
        <f t="shared" si="5778"/>
        <v>0</v>
      </c>
      <c r="ET290" s="74">
        <f t="shared" si="5778"/>
        <v>0</v>
      </c>
      <c r="EU290" s="11"/>
      <c r="EV290" s="12" t="e">
        <f t="shared" si="5743"/>
        <v>#DIV/0!</v>
      </c>
      <c r="EW290" s="11"/>
      <c r="EX290" s="12" t="e">
        <f t="shared" si="5744"/>
        <v>#DIV/0!</v>
      </c>
      <c r="EY290" s="13"/>
      <c r="EZ290" s="11"/>
      <c r="FA290" s="39"/>
      <c r="FB290" s="43"/>
      <c r="FC290" s="10"/>
      <c r="FD290" s="11"/>
      <c r="FE290" s="74">
        <f t="shared" si="5779"/>
        <v>0</v>
      </c>
      <c r="FF290" s="74">
        <f t="shared" si="5779"/>
        <v>0</v>
      </c>
      <c r="FG290" s="11"/>
      <c r="FH290" s="12" t="e">
        <f t="shared" si="5746"/>
        <v>#DIV/0!</v>
      </c>
      <c r="FI290" s="11"/>
      <c r="FJ290" s="12" t="e">
        <f t="shared" si="5747"/>
        <v>#DIV/0!</v>
      </c>
      <c r="FK290" s="13"/>
      <c r="FL290" s="11"/>
      <c r="FM290" s="39"/>
      <c r="FN290" s="43"/>
      <c r="FO290" s="10"/>
      <c r="FP290" s="11"/>
      <c r="FQ290" s="74">
        <f t="shared" si="5780"/>
        <v>0</v>
      </c>
      <c r="FR290" s="74">
        <f t="shared" si="5780"/>
        <v>0</v>
      </c>
      <c r="FS290" s="11"/>
      <c r="FT290" s="12" t="e">
        <f t="shared" si="5749"/>
        <v>#DIV/0!</v>
      </c>
      <c r="FU290" s="11"/>
      <c r="FV290" s="12" t="e">
        <f t="shared" si="5750"/>
        <v>#DIV/0!</v>
      </c>
      <c r="FW290" s="13"/>
      <c r="FX290" s="11"/>
      <c r="FY290" s="39"/>
      <c r="FZ290" s="43"/>
      <c r="GA290" s="10"/>
      <c r="GB290" s="11"/>
      <c r="GC290" s="74">
        <f t="shared" si="5781"/>
        <v>0</v>
      </c>
      <c r="GD290" s="74">
        <f t="shared" si="5781"/>
        <v>0</v>
      </c>
      <c r="GE290" s="11"/>
      <c r="GF290" s="12" t="e">
        <f t="shared" si="5752"/>
        <v>#DIV/0!</v>
      </c>
      <c r="GG290" s="11"/>
      <c r="GH290" s="12" t="e">
        <f t="shared" si="5753"/>
        <v>#DIV/0!</v>
      </c>
      <c r="GI290" s="13"/>
      <c r="GJ290" s="11"/>
      <c r="GK290" s="39"/>
      <c r="GL290" s="43"/>
      <c r="GM290" s="10"/>
      <c r="GN290" s="11"/>
      <c r="GO290" s="74">
        <f t="shared" si="5782"/>
        <v>0</v>
      </c>
      <c r="GP290" s="74">
        <f t="shared" si="5782"/>
        <v>0</v>
      </c>
      <c r="GQ290" s="11"/>
      <c r="GR290" s="12" t="e">
        <f t="shared" si="5755"/>
        <v>#DIV/0!</v>
      </c>
      <c r="GS290" s="11"/>
      <c r="GT290" s="12" t="e">
        <f t="shared" si="5756"/>
        <v>#DIV/0!</v>
      </c>
      <c r="GU290" s="13"/>
      <c r="GV290" s="11"/>
      <c r="GW290" s="39"/>
      <c r="GX290" s="43"/>
      <c r="GY290" s="10"/>
      <c r="GZ290" s="11"/>
      <c r="HA290" s="74">
        <f t="shared" si="5783"/>
        <v>0</v>
      </c>
      <c r="HB290" s="74">
        <f t="shared" si="5783"/>
        <v>0</v>
      </c>
      <c r="HC290" s="11"/>
      <c r="HD290" s="12" t="e">
        <f t="shared" si="5758"/>
        <v>#DIV/0!</v>
      </c>
      <c r="HE290" s="11"/>
      <c r="HF290" s="12" t="e">
        <f t="shared" si="5759"/>
        <v>#DIV/0!</v>
      </c>
      <c r="HG290" s="13"/>
      <c r="HH290" s="11"/>
      <c r="HI290" s="39"/>
      <c r="HJ290" s="43"/>
      <c r="HK290" s="10">
        <f t="shared" si="5760"/>
        <v>4</v>
      </c>
      <c r="HL290" s="11">
        <f t="shared" si="5760"/>
        <v>0</v>
      </c>
      <c r="HM290" s="11">
        <f t="shared" si="5760"/>
        <v>3009</v>
      </c>
      <c r="HN290" s="11">
        <f t="shared" si="5760"/>
        <v>230</v>
      </c>
      <c r="HO290" s="11">
        <f t="shared" si="5761"/>
        <v>781</v>
      </c>
      <c r="HP290" s="215">
        <f t="shared" si="5785"/>
        <v>0.25955466932535726</v>
      </c>
      <c r="HQ290" s="15">
        <f t="shared" si="5763"/>
        <v>79</v>
      </c>
      <c r="HR290" s="12">
        <f t="shared" si="5784"/>
        <v>0.10115236875800256</v>
      </c>
      <c r="HS290" s="16">
        <v>72.5</v>
      </c>
      <c r="HT290" s="17">
        <v>665</v>
      </c>
      <c r="HU290" s="16">
        <f t="shared" si="5764"/>
        <v>85.147247119078102</v>
      </c>
      <c r="HV290" s="23">
        <v>69.005847953216374</v>
      </c>
      <c r="HW290" s="22">
        <v>66</v>
      </c>
    </row>
    <row r="291" spans="1:231" ht="19.5" thickBot="1" x14ac:dyDescent="0.3">
      <c r="A291" s="226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1249</v>
      </c>
      <c r="H291" s="28">
        <f>((G291+I291)/7)/E290</f>
        <v>0.2748151031529778</v>
      </c>
      <c r="I291" s="27">
        <f>SUM(I284:I290)</f>
        <v>163</v>
      </c>
      <c r="J291" s="28">
        <f>(I291/(I291+G291))</f>
        <v>0.11543909348441926</v>
      </c>
      <c r="K291" s="27"/>
      <c r="L291" s="27"/>
      <c r="M291" s="29">
        <f>M289/M288*100-100</f>
        <v>10.476402369496896</v>
      </c>
      <c r="N291" s="72">
        <f>N289/N288*100-100</f>
        <v>17.764993026499297</v>
      </c>
      <c r="O291" s="26">
        <f t="shared" ref="O291:P291" si="5786">SUM(O284:O290)</f>
        <v>1</v>
      </c>
      <c r="P291" s="27">
        <f t="shared" si="5786"/>
        <v>0</v>
      </c>
      <c r="Q291" s="27"/>
      <c r="R291" s="27"/>
      <c r="S291" s="27">
        <f t="shared" ref="S291" si="5787">SUM(S284:S290)</f>
        <v>1200</v>
      </c>
      <c r="T291" s="28">
        <f t="shared" ref="T291" si="5788">((S291+U291)/7)/Q290</f>
        <v>0.24797843665768193</v>
      </c>
      <c r="U291" s="27">
        <f t="shared" ref="U291" si="5789">SUM(U284:U290)</f>
        <v>88</v>
      </c>
      <c r="V291" s="28">
        <f t="shared" ref="V291" si="5790">(U291/(U291+S291))</f>
        <v>6.8322981366459631E-2</v>
      </c>
      <c r="W291" s="27"/>
      <c r="X291" s="27"/>
      <c r="Y291" s="29">
        <f t="shared" ref="Y291:Z291" si="5791">Y289/Y288*100-100</f>
        <v>15.136830102622568</v>
      </c>
      <c r="Z291" s="72">
        <f t="shared" si="5791"/>
        <v>8.769177126917711</v>
      </c>
      <c r="AA291" s="26">
        <f t="shared" ref="AA291:AB291" si="5792">SUM(AA284:AA290)</f>
        <v>4</v>
      </c>
      <c r="AB291" s="27">
        <f t="shared" si="5792"/>
        <v>0</v>
      </c>
      <c r="AC291" s="27"/>
      <c r="AD291" s="27"/>
      <c r="AE291" s="27">
        <f t="shared" ref="AE291" si="5793">SUM(AE284:AE290)</f>
        <v>47</v>
      </c>
      <c r="AF291" s="28">
        <f t="shared" ref="AF291" si="5794">((AE291+AG291)/7)/AC290</f>
        <v>0.11836734693877553</v>
      </c>
      <c r="AG291" s="27">
        <f t="shared" ref="AG291" si="5795">SUM(AG284:AG290)</f>
        <v>11</v>
      </c>
      <c r="AH291" s="28">
        <f t="shared" ref="AH291" si="5796">(AG291/(AG291+AE291))</f>
        <v>0.18965517241379309</v>
      </c>
      <c r="AI291" s="27"/>
      <c r="AJ291" s="27"/>
      <c r="AK291" s="29">
        <f t="shared" ref="AK291:AL291" si="5797">AK289/AK288*100-100</f>
        <v>8.3238312428734389</v>
      </c>
      <c r="AL291" s="72">
        <f t="shared" si="5797"/>
        <v>-16.317991631799174</v>
      </c>
      <c r="AM291" s="26">
        <f t="shared" ref="AM291:AN291" si="5798">SUM(AM284:AM290)</f>
        <v>3</v>
      </c>
      <c r="AN291" s="27">
        <f t="shared" si="5798"/>
        <v>0</v>
      </c>
      <c r="AO291" s="27"/>
      <c r="AP291" s="27"/>
      <c r="AQ291" s="27">
        <f t="shared" ref="AQ291" si="5799">SUM(AQ284:AQ290)</f>
        <v>1185</v>
      </c>
      <c r="AR291" s="28">
        <f t="shared" ref="AR291" si="5800">((AQ291+AS291)/7)/AO290</f>
        <v>0.26457925636007829</v>
      </c>
      <c r="AS291" s="27">
        <f t="shared" ref="AS291" si="5801">SUM(AS284:AS290)</f>
        <v>167</v>
      </c>
      <c r="AT291" s="28">
        <f t="shared" ref="AT291" si="5802">(AS291/(AS291+AQ291))</f>
        <v>0.1235207100591716</v>
      </c>
      <c r="AU291" s="27"/>
      <c r="AV291" s="27"/>
      <c r="AW291" s="29">
        <f t="shared" ref="AW291:AX291" si="5803">AW289/AW288*100-100</f>
        <v>16.550323998108851</v>
      </c>
      <c r="AX291" s="72">
        <f t="shared" si="5803"/>
        <v>8.1066945606694532</v>
      </c>
      <c r="AY291" s="26">
        <f t="shared" ref="AY291:AZ291" si="5804">SUM(AY284:AY290)</f>
        <v>4</v>
      </c>
      <c r="AZ291" s="27">
        <f t="shared" si="5804"/>
        <v>0</v>
      </c>
      <c r="BA291" s="27"/>
      <c r="BB291" s="27"/>
      <c r="BC291" s="27">
        <f t="shared" ref="BC291" si="5805">SUM(BC284:BC290)</f>
        <v>1147</v>
      </c>
      <c r="BD291" s="28">
        <f t="shared" ref="BD291" si="5806">((BC291+BE291)/7)/BA290</f>
        <v>0.25745468719547848</v>
      </c>
      <c r="BE291" s="27">
        <f t="shared" ref="BE291" si="5807">SUM(BE284:BE290)</f>
        <v>174</v>
      </c>
      <c r="BF291" s="28">
        <f t="shared" ref="BF291" si="5808">(BE291/(BE291+BC291))</f>
        <v>0.13171839515518546</v>
      </c>
      <c r="BG291" s="27"/>
      <c r="BH291" s="27"/>
      <c r="BI291" s="29">
        <f t="shared" ref="BI291:BJ291" si="5809">BI289/BI288*100-100</f>
        <v>17.596017465305792</v>
      </c>
      <c r="BJ291" s="72">
        <f t="shared" si="5809"/>
        <v>-5.9100418410041868</v>
      </c>
      <c r="BK291" s="26">
        <f t="shared" ref="BK291:BL291" si="5810">SUM(BK284:BK290)</f>
        <v>0</v>
      </c>
      <c r="BL291" s="27">
        <f t="shared" si="5810"/>
        <v>0</v>
      </c>
      <c r="BM291" s="27"/>
      <c r="BN291" s="27"/>
      <c r="BO291" s="27">
        <f t="shared" ref="BO291" si="5811">SUM(BO284:BO290)</f>
        <v>0</v>
      </c>
      <c r="BP291" s="28" t="e">
        <f t="shared" ref="BP291" si="5812">((BO291+BQ291)/7)/BM290</f>
        <v>#DIV/0!</v>
      </c>
      <c r="BQ291" s="27">
        <f t="shared" ref="BQ291" si="5813">SUM(BQ284:BQ290)</f>
        <v>0</v>
      </c>
      <c r="BR291" s="28" t="e">
        <f t="shared" ref="BR291" si="5814">(BQ291/(BQ291+BO291))</f>
        <v>#DIV/0!</v>
      </c>
      <c r="BS291" s="27"/>
      <c r="BT291" s="27"/>
      <c r="BU291" s="29" t="e">
        <f t="shared" ref="BU291:BV291" si="5815">BU289/BU288*100-100</f>
        <v>#DIV/0!</v>
      </c>
      <c r="BV291" s="72" t="e">
        <f t="shared" si="5815"/>
        <v>#DIV/0!</v>
      </c>
      <c r="BW291" s="26">
        <f t="shared" ref="BW291:BX291" si="5816">SUM(BW284:BW290)</f>
        <v>0</v>
      </c>
      <c r="BX291" s="27">
        <f t="shared" si="5816"/>
        <v>0</v>
      </c>
      <c r="BY291" s="27"/>
      <c r="BZ291" s="27"/>
      <c r="CA291" s="27">
        <f t="shared" ref="CA291" si="5817">SUM(CA284:CA290)</f>
        <v>0</v>
      </c>
      <c r="CB291" s="28" t="e">
        <f t="shared" ref="CB291" si="5818">((CA291+CC291)/7)/BY290</f>
        <v>#DIV/0!</v>
      </c>
      <c r="CC291" s="27">
        <f t="shared" ref="CC291" si="5819">SUM(CC284:CC290)</f>
        <v>0</v>
      </c>
      <c r="CD291" s="28" t="e">
        <f t="shared" ref="CD291" si="5820">(CC291/(CC291+CA291))</f>
        <v>#DIV/0!</v>
      </c>
      <c r="CE291" s="27"/>
      <c r="CF291" s="27"/>
      <c r="CG291" s="29" t="e">
        <f t="shared" ref="CG291:CH291" si="5821">CG289/CG288*100-100</f>
        <v>#DIV/0!</v>
      </c>
      <c r="CH291" s="72" t="e">
        <f t="shared" si="5821"/>
        <v>#DIV/0!</v>
      </c>
      <c r="CI291" s="26">
        <f t="shared" ref="CI291:CJ291" si="5822">SUM(CI284:CI290)</f>
        <v>0</v>
      </c>
      <c r="CJ291" s="27">
        <f t="shared" si="5822"/>
        <v>0</v>
      </c>
      <c r="CK291" s="27"/>
      <c r="CL291" s="27"/>
      <c r="CM291" s="27">
        <f t="shared" ref="CM291" si="5823">SUM(CM284:CM290)</f>
        <v>0</v>
      </c>
      <c r="CN291" s="28" t="e">
        <f t="shared" ref="CN291" si="5824">((CM291+CO291)/7)/CK290</f>
        <v>#DIV/0!</v>
      </c>
      <c r="CO291" s="27">
        <f t="shared" ref="CO291" si="5825">SUM(CO284:CO290)</f>
        <v>0</v>
      </c>
      <c r="CP291" s="28" t="e">
        <f t="shared" ref="CP291" si="5826">(CO291/(CO291+CM291))</f>
        <v>#DIV/0!</v>
      </c>
      <c r="CQ291" s="27"/>
      <c r="CR291" s="27"/>
      <c r="CS291" s="29" t="e">
        <f t="shared" ref="CS291:CT291" si="5827">CS289/CS288*100-100</f>
        <v>#DIV/0!</v>
      </c>
      <c r="CT291" s="72" t="e">
        <f t="shared" si="5827"/>
        <v>#DIV/0!</v>
      </c>
      <c r="CU291" s="26">
        <f t="shared" ref="CU291:CV291" si="5828">SUM(CU284:CU290)</f>
        <v>0</v>
      </c>
      <c r="CV291" s="27">
        <f t="shared" si="5828"/>
        <v>0</v>
      </c>
      <c r="CW291" s="27"/>
      <c r="CX291" s="27"/>
      <c r="CY291" s="27">
        <f t="shared" ref="CY291" si="5829">SUM(CY284:CY290)</f>
        <v>0</v>
      </c>
      <c r="CZ291" s="28" t="e">
        <f t="shared" ref="CZ291" si="5830">((CY291+DA291)/7)/CW290</f>
        <v>#DIV/0!</v>
      </c>
      <c r="DA291" s="27">
        <f t="shared" ref="DA291" si="5831">SUM(DA284:DA290)</f>
        <v>0</v>
      </c>
      <c r="DB291" s="28" t="e">
        <f t="shared" ref="DB291" si="5832">(DA291/(DA291+CY291))</f>
        <v>#DIV/0!</v>
      </c>
      <c r="DC291" s="27"/>
      <c r="DD291" s="27"/>
      <c r="DE291" s="29" t="e">
        <f t="shared" ref="DE291:DF291" si="5833">DE289/DE288*100-100</f>
        <v>#DIV/0!</v>
      </c>
      <c r="DF291" s="72" t="e">
        <f t="shared" si="5833"/>
        <v>#DIV/0!</v>
      </c>
      <c r="DG291" s="26">
        <f t="shared" ref="DG291:DH291" si="5834">SUM(DG284:DG290)</f>
        <v>0</v>
      </c>
      <c r="DH291" s="27">
        <f t="shared" si="5834"/>
        <v>0</v>
      </c>
      <c r="DI291" s="27"/>
      <c r="DJ291" s="27"/>
      <c r="DK291" s="27">
        <f t="shared" ref="DK291" si="5835">SUM(DK284:DK290)</f>
        <v>0</v>
      </c>
      <c r="DL291" s="28" t="e">
        <f t="shared" ref="DL291" si="5836">((DK291+DM291)/7)/DI290</f>
        <v>#DIV/0!</v>
      </c>
      <c r="DM291" s="27">
        <f t="shared" ref="DM291" si="5837">SUM(DM284:DM290)</f>
        <v>0</v>
      </c>
      <c r="DN291" s="28" t="e">
        <f t="shared" ref="DN291" si="5838">(DM291/(DM291+DK291))</f>
        <v>#DIV/0!</v>
      </c>
      <c r="DO291" s="27"/>
      <c r="DP291" s="27"/>
      <c r="DQ291" s="29" t="e">
        <f t="shared" ref="DQ291:DR291" si="5839">DQ289/DQ288*100-100</f>
        <v>#DIV/0!</v>
      </c>
      <c r="DR291" s="72" t="e">
        <f t="shared" si="5839"/>
        <v>#DIV/0!</v>
      </c>
      <c r="DS291" s="26">
        <f t="shared" ref="DS291:DT291" si="5840">SUM(DS284:DS290)</f>
        <v>0</v>
      </c>
      <c r="DT291" s="27">
        <f t="shared" si="5840"/>
        <v>0</v>
      </c>
      <c r="DU291" s="27"/>
      <c r="DV291" s="27"/>
      <c r="DW291" s="27">
        <f t="shared" ref="DW291" si="5841">SUM(DW284:DW290)</f>
        <v>0</v>
      </c>
      <c r="DX291" s="28" t="e">
        <f t="shared" ref="DX291" si="5842">((DW291+DY291)/7)/DU290</f>
        <v>#DIV/0!</v>
      </c>
      <c r="DY291" s="27">
        <f t="shared" ref="DY291" si="5843">SUM(DY284:DY290)</f>
        <v>0</v>
      </c>
      <c r="DZ291" s="28" t="e">
        <f t="shared" ref="DZ291" si="5844">(DY291/(DY291+DW291))</f>
        <v>#DIV/0!</v>
      </c>
      <c r="EA291" s="27"/>
      <c r="EB291" s="27"/>
      <c r="EC291" s="29" t="e">
        <f t="shared" ref="EC291:ED291" si="5845">EC289/EC288*100-100</f>
        <v>#DIV/0!</v>
      </c>
      <c r="ED291" s="72" t="e">
        <f t="shared" si="5845"/>
        <v>#DIV/0!</v>
      </c>
      <c r="EE291" s="26">
        <f t="shared" ref="EE291:EF291" si="5846">SUM(EE284:EE290)</f>
        <v>0</v>
      </c>
      <c r="EF291" s="27">
        <f t="shared" si="5846"/>
        <v>0</v>
      </c>
      <c r="EG291" s="27"/>
      <c r="EH291" s="27"/>
      <c r="EI291" s="27">
        <f t="shared" ref="EI291" si="5847">SUM(EI284:EI290)</f>
        <v>0</v>
      </c>
      <c r="EJ291" s="28" t="e">
        <f t="shared" ref="EJ291" si="5848">((EI291+EK291)/7)/EG290</f>
        <v>#DIV/0!</v>
      </c>
      <c r="EK291" s="27">
        <f t="shared" ref="EK291" si="5849">SUM(EK284:EK290)</f>
        <v>0</v>
      </c>
      <c r="EL291" s="28" t="e">
        <f t="shared" ref="EL291" si="5850">(EK291/(EK291+EI291))</f>
        <v>#DIV/0!</v>
      </c>
      <c r="EM291" s="27"/>
      <c r="EN291" s="27"/>
      <c r="EO291" s="29" t="e">
        <f t="shared" ref="EO291:EP291" si="5851">EO289/EO288*100-100</f>
        <v>#DIV/0!</v>
      </c>
      <c r="EP291" s="72" t="e">
        <f t="shared" si="5851"/>
        <v>#DIV/0!</v>
      </c>
      <c r="EQ291" s="26">
        <f t="shared" ref="EQ291:ER291" si="5852">SUM(EQ284:EQ290)</f>
        <v>0</v>
      </c>
      <c r="ER291" s="27">
        <f t="shared" si="5852"/>
        <v>0</v>
      </c>
      <c r="ES291" s="27"/>
      <c r="ET291" s="27"/>
      <c r="EU291" s="27">
        <f t="shared" ref="EU291" si="5853">SUM(EU284:EU290)</f>
        <v>0</v>
      </c>
      <c r="EV291" s="28" t="e">
        <f t="shared" ref="EV291" si="5854">((EU291+EW291)/7)/ES290</f>
        <v>#DIV/0!</v>
      </c>
      <c r="EW291" s="27">
        <f t="shared" ref="EW291" si="5855">SUM(EW284:EW290)</f>
        <v>0</v>
      </c>
      <c r="EX291" s="28" t="e">
        <f t="shared" ref="EX291" si="5856">(EW291/(EW291+EU291))</f>
        <v>#DIV/0!</v>
      </c>
      <c r="EY291" s="27"/>
      <c r="EZ291" s="27"/>
      <c r="FA291" s="29" t="e">
        <f t="shared" ref="FA291:FB291" si="5857">FA289/FA288*100-100</f>
        <v>#DIV/0!</v>
      </c>
      <c r="FB291" s="72" t="e">
        <f t="shared" si="5857"/>
        <v>#DIV/0!</v>
      </c>
      <c r="FC291" s="26">
        <f t="shared" ref="FC291:FD291" si="5858">SUM(FC284:FC290)</f>
        <v>0</v>
      </c>
      <c r="FD291" s="27">
        <f t="shared" si="5858"/>
        <v>0</v>
      </c>
      <c r="FE291" s="27"/>
      <c r="FF291" s="27"/>
      <c r="FG291" s="27">
        <f t="shared" ref="FG291" si="5859">SUM(FG284:FG290)</f>
        <v>0</v>
      </c>
      <c r="FH291" s="28" t="e">
        <f t="shared" ref="FH291" si="5860">((FG291+FI291)/7)/FE290</f>
        <v>#DIV/0!</v>
      </c>
      <c r="FI291" s="27">
        <f t="shared" ref="FI291" si="5861">SUM(FI284:FI290)</f>
        <v>0</v>
      </c>
      <c r="FJ291" s="28" t="e">
        <f t="shared" ref="FJ291" si="5862">(FI291/(FI291+FG291))</f>
        <v>#DIV/0!</v>
      </c>
      <c r="FK291" s="27"/>
      <c r="FL291" s="27"/>
      <c r="FM291" s="29" t="e">
        <f t="shared" ref="FM291:FN291" si="5863">FM289/FM288*100-100</f>
        <v>#DIV/0!</v>
      </c>
      <c r="FN291" s="72" t="e">
        <f t="shared" si="5863"/>
        <v>#DIV/0!</v>
      </c>
      <c r="FO291" s="26">
        <f t="shared" ref="FO291:FP291" si="5864">SUM(FO284:FO290)</f>
        <v>0</v>
      </c>
      <c r="FP291" s="27">
        <f t="shared" si="5864"/>
        <v>0</v>
      </c>
      <c r="FQ291" s="27"/>
      <c r="FR291" s="27"/>
      <c r="FS291" s="27">
        <f t="shared" ref="FS291" si="5865">SUM(FS284:FS290)</f>
        <v>0</v>
      </c>
      <c r="FT291" s="28" t="e">
        <f t="shared" ref="FT291" si="5866">((FS291+FU291)/7)/FQ290</f>
        <v>#DIV/0!</v>
      </c>
      <c r="FU291" s="27">
        <f t="shared" ref="FU291" si="5867">SUM(FU284:FU290)</f>
        <v>0</v>
      </c>
      <c r="FV291" s="28" t="e">
        <f t="shared" ref="FV291" si="5868">(FU291/(FU291+FS291))</f>
        <v>#DIV/0!</v>
      </c>
      <c r="FW291" s="27"/>
      <c r="FX291" s="27"/>
      <c r="FY291" s="29" t="e">
        <f t="shared" ref="FY291:FZ291" si="5869">FY289/FY288*100-100</f>
        <v>#DIV/0!</v>
      </c>
      <c r="FZ291" s="72" t="e">
        <f t="shared" si="5869"/>
        <v>#DIV/0!</v>
      </c>
      <c r="GA291" s="26">
        <f t="shared" ref="GA291:GB291" si="5870">SUM(GA284:GA290)</f>
        <v>0</v>
      </c>
      <c r="GB291" s="27">
        <f t="shared" si="5870"/>
        <v>0</v>
      </c>
      <c r="GC291" s="27"/>
      <c r="GD291" s="27"/>
      <c r="GE291" s="27">
        <f t="shared" ref="GE291" si="5871">SUM(GE284:GE290)</f>
        <v>0</v>
      </c>
      <c r="GF291" s="28" t="e">
        <f t="shared" ref="GF291" si="5872">((GE291+GG291)/7)/GC290</f>
        <v>#DIV/0!</v>
      </c>
      <c r="GG291" s="27">
        <f t="shared" ref="GG291" si="5873">SUM(GG284:GG290)</f>
        <v>0</v>
      </c>
      <c r="GH291" s="28" t="e">
        <f t="shared" ref="GH291" si="5874">(GG291/(GG291+GE291))</f>
        <v>#DIV/0!</v>
      </c>
      <c r="GI291" s="27"/>
      <c r="GJ291" s="27"/>
      <c r="GK291" s="29" t="e">
        <f t="shared" ref="GK291:GL291" si="5875">GK289/GK288*100-100</f>
        <v>#DIV/0!</v>
      </c>
      <c r="GL291" s="72" t="e">
        <f t="shared" si="5875"/>
        <v>#DIV/0!</v>
      </c>
      <c r="GM291" s="26">
        <f t="shared" ref="GM291:GN291" si="5876">SUM(GM284:GM290)</f>
        <v>0</v>
      </c>
      <c r="GN291" s="27">
        <f t="shared" si="5876"/>
        <v>0</v>
      </c>
      <c r="GO291" s="27"/>
      <c r="GP291" s="27"/>
      <c r="GQ291" s="27">
        <f t="shared" ref="GQ291" si="5877">SUM(GQ284:GQ290)</f>
        <v>0</v>
      </c>
      <c r="GR291" s="28" t="e">
        <f t="shared" ref="GR291" si="5878">((GQ291+GS291)/7)/GO290</f>
        <v>#DIV/0!</v>
      </c>
      <c r="GS291" s="27">
        <f t="shared" ref="GS291" si="5879">SUM(GS284:GS290)</f>
        <v>0</v>
      </c>
      <c r="GT291" s="28" t="e">
        <f t="shared" ref="GT291" si="5880">(GS291/(GS291+GQ291))</f>
        <v>#DIV/0!</v>
      </c>
      <c r="GU291" s="27"/>
      <c r="GV291" s="27"/>
      <c r="GW291" s="29" t="e">
        <f t="shared" ref="GW291:GX291" si="5881">GW289/GW288*100-100</f>
        <v>#DIV/0!</v>
      </c>
      <c r="GX291" s="72" t="e">
        <f t="shared" si="5881"/>
        <v>#DIV/0!</v>
      </c>
      <c r="GY291" s="26">
        <f t="shared" ref="GY291:GZ291" si="5882">SUM(GY284:GY290)</f>
        <v>0</v>
      </c>
      <c r="GZ291" s="27">
        <f t="shared" si="5882"/>
        <v>0</v>
      </c>
      <c r="HA291" s="27"/>
      <c r="HB291" s="27"/>
      <c r="HC291" s="27">
        <f t="shared" ref="HC291" si="5883">SUM(HC284:HC290)</f>
        <v>0</v>
      </c>
      <c r="HD291" s="28" t="e">
        <f t="shared" ref="HD291" si="5884">((HC291+HE291)/7)/HA290</f>
        <v>#DIV/0!</v>
      </c>
      <c r="HE291" s="27">
        <f t="shared" ref="HE291" si="5885">SUM(HE284:HE290)</f>
        <v>0</v>
      </c>
      <c r="HF291" s="28" t="e">
        <f t="shared" ref="HF291" si="5886">(HE291/(HE291+HC291))</f>
        <v>#DIV/0!</v>
      </c>
      <c r="HG291" s="27"/>
      <c r="HH291" s="27"/>
      <c r="HI291" s="29" t="e">
        <f t="shared" ref="HI291:HJ291" si="5887">HI289/HI288*100-100</f>
        <v>#DIV/0!</v>
      </c>
      <c r="HJ291" s="72" t="e">
        <f t="shared" si="5887"/>
        <v>#DIV/0!</v>
      </c>
      <c r="HK291" s="26">
        <f t="shared" si="5760"/>
        <v>13</v>
      </c>
      <c r="HL291" s="27">
        <f t="shared" si="5760"/>
        <v>0</v>
      </c>
      <c r="HM291" s="27">
        <f t="shared" si="5760"/>
        <v>0</v>
      </c>
      <c r="HN291" s="27">
        <f t="shared" si="5760"/>
        <v>0</v>
      </c>
      <c r="HO291" s="27">
        <f t="shared" si="5761"/>
        <v>5431</v>
      </c>
      <c r="HP291" s="216">
        <f>+((HO291)/HM290)/7</f>
        <v>0.25784551108579024</v>
      </c>
      <c r="HQ291" s="62">
        <f t="shared" si="5763"/>
        <v>603</v>
      </c>
      <c r="HR291" s="52">
        <f t="shared" si="5784"/>
        <v>0.11102927637635794</v>
      </c>
      <c r="HS291" s="53">
        <f t="shared" ref="HS291" si="5888">SUM(HS284:HS290)/7</f>
        <v>72.94285714285715</v>
      </c>
      <c r="HT291" s="54">
        <f t="shared" ref="HT291" si="5889">SUM(HT284:HT290)</f>
        <v>4553</v>
      </c>
      <c r="HU291" s="53">
        <f t="shared" ref="HU291" si="5890">AVERAGE(HU284:HU290)</f>
        <v>83.847980460627696</v>
      </c>
      <c r="HV291" s="63">
        <f>HV289/HV288*100-100</f>
        <v>14.629218428054173</v>
      </c>
      <c r="HW291" s="72">
        <f>HW289/HW288*100-100</f>
        <v>6.2426778242677727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5891">HK291/HM281</f>
        <v>4.3017868960953014E-3</v>
      </c>
      <c r="HL292" s="68">
        <f t="shared" si="5891"/>
        <v>0</v>
      </c>
      <c r="HM292" s="45"/>
      <c r="HN292" s="45"/>
      <c r="HO292" s="45"/>
      <c r="HP292" s="218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225">
        <v>57</v>
      </c>
      <c r="B293" s="222">
        <f t="shared" ref="B293" si="5892">B290+1</f>
        <v>44652</v>
      </c>
      <c r="C293" s="33"/>
      <c r="D293" s="34">
        <v>6</v>
      </c>
      <c r="E293" s="34">
        <f>E290-C293</f>
        <v>734</v>
      </c>
      <c r="F293" s="34">
        <v>53</v>
      </c>
      <c r="G293" s="34">
        <v>156</v>
      </c>
      <c r="H293" s="35">
        <f t="shared" ref="H293:H299" si="5893">((G293+I293)/E293)</f>
        <v>0.23705722070844687</v>
      </c>
      <c r="I293" s="34">
        <v>18</v>
      </c>
      <c r="J293" s="35">
        <f>I293/(G293+I293)</f>
        <v>0.10344827586206896</v>
      </c>
      <c r="K293" s="36"/>
      <c r="L293" s="34"/>
      <c r="M293" s="34"/>
      <c r="N293" s="37"/>
      <c r="O293" s="33"/>
      <c r="P293" s="34">
        <v>5</v>
      </c>
      <c r="Q293" s="34">
        <f t="shared" ref="Q293" si="5894">Q290-O293</f>
        <v>742</v>
      </c>
      <c r="R293" s="34">
        <v>54</v>
      </c>
      <c r="S293" s="34">
        <v>170</v>
      </c>
      <c r="T293" s="35">
        <f t="shared" ref="T293:T299" si="5895">((S293+U293)/Q293)</f>
        <v>0.24393530997304583</v>
      </c>
      <c r="U293" s="34">
        <v>11</v>
      </c>
      <c r="V293" s="35">
        <f t="shared" ref="V293:V299" si="5896">U293/(S293+U293)</f>
        <v>6.0773480662983423E-2</v>
      </c>
      <c r="W293" s="36"/>
      <c r="X293" s="34"/>
      <c r="Y293" s="34"/>
      <c r="Z293" s="37"/>
      <c r="AA293" s="33">
        <v>2</v>
      </c>
      <c r="AB293" s="34"/>
      <c r="AC293" s="34">
        <f t="shared" ref="AC293" si="5897">AC290-AA293</f>
        <v>68</v>
      </c>
      <c r="AD293" s="34">
        <v>5</v>
      </c>
      <c r="AE293" s="34">
        <v>6</v>
      </c>
      <c r="AF293" s="35">
        <f t="shared" ref="AF293:AF299" si="5898">((AE293+AG293)/AC293)</f>
        <v>8.8235294117647065E-2</v>
      </c>
      <c r="AG293" s="34">
        <v>0</v>
      </c>
      <c r="AH293" s="35">
        <f t="shared" ref="AH293:AH299" si="5899">AG293/(AE293+AG293)</f>
        <v>0</v>
      </c>
      <c r="AI293" s="36"/>
      <c r="AJ293" s="34"/>
      <c r="AK293" s="34"/>
      <c r="AL293" s="37"/>
      <c r="AM293" s="33"/>
      <c r="AN293" s="34"/>
      <c r="AO293" s="34">
        <f t="shared" ref="AO293" si="5900">AO290-AM293</f>
        <v>730</v>
      </c>
      <c r="AP293" s="34">
        <v>53</v>
      </c>
      <c r="AQ293" s="34">
        <v>157</v>
      </c>
      <c r="AR293" s="35">
        <f t="shared" ref="AR293:AR299" si="5901">((AQ293+AS293)/AO293)</f>
        <v>0.25342465753424659</v>
      </c>
      <c r="AS293" s="34">
        <v>28</v>
      </c>
      <c r="AT293" s="35">
        <f t="shared" ref="AT293:AT299" si="5902">AS293/(AQ293+AS293)</f>
        <v>0.15135135135135136</v>
      </c>
      <c r="AU293" s="36"/>
      <c r="AV293" s="34"/>
      <c r="AW293" s="34"/>
      <c r="AX293" s="37"/>
      <c r="AY293" s="33">
        <v>3</v>
      </c>
      <c r="AZ293" s="34">
        <v>1</v>
      </c>
      <c r="BA293" s="34">
        <f t="shared" ref="BA293" si="5903">BA290-AY293</f>
        <v>730</v>
      </c>
      <c r="BB293" s="34">
        <v>53</v>
      </c>
      <c r="BC293" s="34">
        <v>161</v>
      </c>
      <c r="BD293" s="35">
        <f t="shared" ref="BD293:BD299" si="5904">((BC293+BE293)/BA293)</f>
        <v>0.24520547945205479</v>
      </c>
      <c r="BE293" s="34">
        <v>18</v>
      </c>
      <c r="BF293" s="35">
        <f t="shared" ref="BF293:BF299" si="5905">BE293/(BC293+BE293)</f>
        <v>0.1005586592178771</v>
      </c>
      <c r="BG293" s="36"/>
      <c r="BH293" s="34"/>
      <c r="BI293" s="34"/>
      <c r="BJ293" s="37"/>
      <c r="BK293" s="33"/>
      <c r="BL293" s="34"/>
      <c r="BM293" s="34">
        <f t="shared" ref="BM293:BN293" si="5906">BM290-BK293</f>
        <v>0</v>
      </c>
      <c r="BN293" s="34">
        <f t="shared" si="5906"/>
        <v>0</v>
      </c>
      <c r="BO293" s="34"/>
      <c r="BP293" s="35" t="e">
        <f t="shared" ref="BP293:BP299" si="5907">((BO293+BQ293)/BM293)</f>
        <v>#DIV/0!</v>
      </c>
      <c r="BQ293" s="34"/>
      <c r="BR293" s="35" t="e">
        <f t="shared" ref="BR293:BR299" si="5908">BQ293/(BO293+BQ293)</f>
        <v>#DIV/0!</v>
      </c>
      <c r="BS293" s="36"/>
      <c r="BT293" s="34"/>
      <c r="BU293" s="34"/>
      <c r="BV293" s="37"/>
      <c r="BW293" s="33"/>
      <c r="BX293" s="34"/>
      <c r="BY293" s="34">
        <f t="shared" ref="BY293:BZ293" si="5909">BY290-BW293</f>
        <v>0</v>
      </c>
      <c r="BZ293" s="34">
        <f t="shared" si="5909"/>
        <v>0</v>
      </c>
      <c r="CA293" s="34"/>
      <c r="CB293" s="35" t="e">
        <f t="shared" ref="CB293:CB299" si="5910">((CA293+CC293)/BY293)</f>
        <v>#DIV/0!</v>
      </c>
      <c r="CC293" s="34"/>
      <c r="CD293" s="35" t="e">
        <f t="shared" ref="CD293:CD299" si="5911">CC293/(CA293+CC293)</f>
        <v>#DIV/0!</v>
      </c>
      <c r="CE293" s="36"/>
      <c r="CF293" s="34"/>
      <c r="CG293" s="34"/>
      <c r="CH293" s="37"/>
      <c r="CI293" s="33"/>
      <c r="CJ293" s="34"/>
      <c r="CK293" s="34">
        <f t="shared" ref="CK293:CL293" si="5912">CK290-CI293</f>
        <v>0</v>
      </c>
      <c r="CL293" s="34">
        <f t="shared" si="5912"/>
        <v>0</v>
      </c>
      <c r="CM293" s="34"/>
      <c r="CN293" s="35" t="e">
        <f t="shared" ref="CN293:CN299" si="5913">((CM293+CO293)/CK293)</f>
        <v>#DIV/0!</v>
      </c>
      <c r="CO293" s="34"/>
      <c r="CP293" s="35" t="e">
        <f t="shared" ref="CP293:CP299" si="5914">CO293/(CM293+CO293)</f>
        <v>#DIV/0!</v>
      </c>
      <c r="CQ293" s="36"/>
      <c r="CR293" s="34"/>
      <c r="CS293" s="34"/>
      <c r="CT293" s="37"/>
      <c r="CU293" s="33"/>
      <c r="CV293" s="34"/>
      <c r="CW293" s="34">
        <f t="shared" ref="CW293:CX293" si="5915">CW290-CU293</f>
        <v>0</v>
      </c>
      <c r="CX293" s="34">
        <f t="shared" si="5915"/>
        <v>0</v>
      </c>
      <c r="CY293" s="34"/>
      <c r="CZ293" s="35" t="e">
        <f t="shared" ref="CZ293:CZ299" si="5916">((CY293+DA293)/CW293)</f>
        <v>#DIV/0!</v>
      </c>
      <c r="DA293" s="34"/>
      <c r="DB293" s="35" t="e">
        <f t="shared" ref="DB293:DB299" si="5917">DA293/(CY293+DA293)</f>
        <v>#DIV/0!</v>
      </c>
      <c r="DC293" s="36"/>
      <c r="DD293" s="34"/>
      <c r="DE293" s="34"/>
      <c r="DF293" s="37"/>
      <c r="DG293" s="33"/>
      <c r="DH293" s="34"/>
      <c r="DI293" s="34">
        <f t="shared" ref="DI293:DJ293" si="5918">DI290-DG293</f>
        <v>0</v>
      </c>
      <c r="DJ293" s="34">
        <f t="shared" si="5918"/>
        <v>0</v>
      </c>
      <c r="DK293" s="34"/>
      <c r="DL293" s="35" t="e">
        <f t="shared" ref="DL293:DL299" si="5919">((DK293+DM293)/DI293)</f>
        <v>#DIV/0!</v>
      </c>
      <c r="DM293" s="34"/>
      <c r="DN293" s="35" t="e">
        <f t="shared" ref="DN293:DN299" si="5920">DM293/(DK293+DM293)</f>
        <v>#DIV/0!</v>
      </c>
      <c r="DO293" s="36"/>
      <c r="DP293" s="34"/>
      <c r="DQ293" s="34"/>
      <c r="DR293" s="37"/>
      <c r="DS293" s="33"/>
      <c r="DT293" s="34"/>
      <c r="DU293" s="34">
        <f t="shared" ref="DU293:DV293" si="5921">DU290-DS293</f>
        <v>0</v>
      </c>
      <c r="DV293" s="34">
        <f t="shared" si="5921"/>
        <v>0</v>
      </c>
      <c r="DW293" s="34"/>
      <c r="DX293" s="35" t="e">
        <f t="shared" ref="DX293:DX299" si="5922">((DW293+DY293)/DU293)</f>
        <v>#DIV/0!</v>
      </c>
      <c r="DY293" s="34"/>
      <c r="DZ293" s="35" t="e">
        <f t="shared" ref="DZ293:DZ299" si="5923">DY293/(DW293+DY293)</f>
        <v>#DIV/0!</v>
      </c>
      <c r="EA293" s="36"/>
      <c r="EB293" s="34"/>
      <c r="EC293" s="34"/>
      <c r="ED293" s="37"/>
      <c r="EE293" s="33"/>
      <c r="EF293" s="34"/>
      <c r="EG293" s="34">
        <f t="shared" ref="EG293:EH293" si="5924">EG290-EE293</f>
        <v>0</v>
      </c>
      <c r="EH293" s="34">
        <f t="shared" si="5924"/>
        <v>0</v>
      </c>
      <c r="EI293" s="34"/>
      <c r="EJ293" s="35" t="e">
        <f t="shared" ref="EJ293:EJ299" si="5925">((EI293+EK293)/EG293)</f>
        <v>#DIV/0!</v>
      </c>
      <c r="EK293" s="34"/>
      <c r="EL293" s="35" t="e">
        <f t="shared" ref="EL293:EL299" si="5926">EK293/(EI293+EK293)</f>
        <v>#DIV/0!</v>
      </c>
      <c r="EM293" s="36"/>
      <c r="EN293" s="34"/>
      <c r="EO293" s="34"/>
      <c r="EP293" s="37"/>
      <c r="EQ293" s="33"/>
      <c r="ER293" s="34"/>
      <c r="ES293" s="34">
        <f t="shared" ref="ES293:ET293" si="5927">ES290-EQ293</f>
        <v>0</v>
      </c>
      <c r="ET293" s="34">
        <f t="shared" si="5927"/>
        <v>0</v>
      </c>
      <c r="EU293" s="34"/>
      <c r="EV293" s="35" t="e">
        <f t="shared" ref="EV293:EV299" si="5928">((EU293+EW293)/ES293)</f>
        <v>#DIV/0!</v>
      </c>
      <c r="EW293" s="34"/>
      <c r="EX293" s="35" t="e">
        <f t="shared" ref="EX293:EX299" si="5929">EW293/(EU293+EW293)</f>
        <v>#DIV/0!</v>
      </c>
      <c r="EY293" s="36"/>
      <c r="EZ293" s="34"/>
      <c r="FA293" s="34"/>
      <c r="FB293" s="37"/>
      <c r="FC293" s="33"/>
      <c r="FD293" s="34"/>
      <c r="FE293" s="34">
        <f t="shared" ref="FE293:FF293" si="5930">FE290-FC293</f>
        <v>0</v>
      </c>
      <c r="FF293" s="34">
        <f t="shared" si="5930"/>
        <v>0</v>
      </c>
      <c r="FG293" s="34"/>
      <c r="FH293" s="35" t="e">
        <f t="shared" ref="FH293:FH299" si="5931">((FG293+FI293)/FE293)</f>
        <v>#DIV/0!</v>
      </c>
      <c r="FI293" s="34"/>
      <c r="FJ293" s="35" t="e">
        <f t="shared" ref="FJ293:FJ299" si="5932">FI293/(FG293+FI293)</f>
        <v>#DIV/0!</v>
      </c>
      <c r="FK293" s="36"/>
      <c r="FL293" s="34"/>
      <c r="FM293" s="34"/>
      <c r="FN293" s="37"/>
      <c r="FO293" s="33"/>
      <c r="FP293" s="34"/>
      <c r="FQ293" s="34">
        <f t="shared" ref="FQ293:FR293" si="5933">FQ290-FO293</f>
        <v>0</v>
      </c>
      <c r="FR293" s="34">
        <f t="shared" si="5933"/>
        <v>0</v>
      </c>
      <c r="FS293" s="34"/>
      <c r="FT293" s="35" t="e">
        <f t="shared" ref="FT293:FT299" si="5934">((FS293+FU293)/FQ293)</f>
        <v>#DIV/0!</v>
      </c>
      <c r="FU293" s="34"/>
      <c r="FV293" s="35" t="e">
        <f t="shared" ref="FV293:FV299" si="5935">FU293/(FS293+FU293)</f>
        <v>#DIV/0!</v>
      </c>
      <c r="FW293" s="36"/>
      <c r="FX293" s="34"/>
      <c r="FY293" s="34"/>
      <c r="FZ293" s="37"/>
      <c r="GA293" s="33"/>
      <c r="GB293" s="34"/>
      <c r="GC293" s="34">
        <f t="shared" ref="GC293:GD293" si="5936">GC290-GA293</f>
        <v>0</v>
      </c>
      <c r="GD293" s="34">
        <f t="shared" si="5936"/>
        <v>0</v>
      </c>
      <c r="GE293" s="34"/>
      <c r="GF293" s="35" t="e">
        <f t="shared" ref="GF293:GF299" si="5937">((GE293+GG293)/GC293)</f>
        <v>#DIV/0!</v>
      </c>
      <c r="GG293" s="34"/>
      <c r="GH293" s="35" t="e">
        <f t="shared" ref="GH293:GH299" si="5938">GG293/(GE293+GG293)</f>
        <v>#DIV/0!</v>
      </c>
      <c r="GI293" s="36"/>
      <c r="GJ293" s="34"/>
      <c r="GK293" s="34"/>
      <c r="GL293" s="37"/>
      <c r="GM293" s="33"/>
      <c r="GN293" s="34"/>
      <c r="GO293" s="34">
        <f t="shared" ref="GO293:GP293" si="5939">GO290-GM293</f>
        <v>0</v>
      </c>
      <c r="GP293" s="34">
        <f t="shared" si="5939"/>
        <v>0</v>
      </c>
      <c r="GQ293" s="34"/>
      <c r="GR293" s="35" t="e">
        <f t="shared" ref="GR293:GR299" si="5940">((GQ293+GS293)/GO293)</f>
        <v>#DIV/0!</v>
      </c>
      <c r="GS293" s="34"/>
      <c r="GT293" s="35" t="e">
        <f t="shared" ref="GT293:GT299" si="5941">GS293/(GQ293+GS293)</f>
        <v>#DIV/0!</v>
      </c>
      <c r="GU293" s="36"/>
      <c r="GV293" s="34"/>
      <c r="GW293" s="34"/>
      <c r="GX293" s="37"/>
      <c r="GY293" s="33"/>
      <c r="GZ293" s="34"/>
      <c r="HA293" s="34">
        <f t="shared" ref="HA293:HB293" si="5942">HA290-GY293</f>
        <v>0</v>
      </c>
      <c r="HB293" s="34">
        <f t="shared" si="5942"/>
        <v>0</v>
      </c>
      <c r="HC293" s="34"/>
      <c r="HD293" s="35" t="e">
        <f t="shared" ref="HD293:HD299" si="5943">((HC293+HE293)/HA293)</f>
        <v>#DIV/0!</v>
      </c>
      <c r="HE293" s="34"/>
      <c r="HF293" s="35" t="e">
        <f t="shared" ref="HF293:HF299" si="5944">HE293/(HC293+HE293)</f>
        <v>#DIV/0!</v>
      </c>
      <c r="HG293" s="36"/>
      <c r="HH293" s="34"/>
      <c r="HI293" s="34"/>
      <c r="HJ293" s="37"/>
      <c r="HK293" s="33">
        <f t="shared" ref="HK293:HN300" si="5945">+C293+O293+AA293+AM293+AY293+BK293+BW293+CI293+CU293+DG293+DS293+EE293+EQ293+FC293+FO293+GA293+GM293+GY293</f>
        <v>5</v>
      </c>
      <c r="HL293" s="34">
        <f t="shared" si="5945"/>
        <v>12</v>
      </c>
      <c r="HM293" s="34">
        <f t="shared" si="5945"/>
        <v>3004</v>
      </c>
      <c r="HN293" s="34">
        <f t="shared" si="5945"/>
        <v>218</v>
      </c>
      <c r="HO293" s="34">
        <f t="shared" ref="HO293:HO300" si="5946">+G293+S293+AE293+AQ293+BC293+BO293+CA293+CM293+CY293+DK293+DW293+EI293+EU293+FG293+FS293+GE293+GQ293+HC293+I293+U293+AG293+AS293+BE293+BQ293+CC293+CO293+DA293+DM293+DY293+EK293+EW293+FI293+FU293+GG293+GS293+HE293</f>
        <v>725</v>
      </c>
      <c r="HP293" s="214">
        <f t="shared" ref="HP293:HP294" si="5947">+(HO293)/HM293</f>
        <v>0.24134487350199735</v>
      </c>
      <c r="HQ293" s="48">
        <f t="shared" ref="HQ293:HQ300" si="5948">+I293+U293+AG293+AS293+BE293+BQ293+CC293+CO293+DA293+DM293+DY293+EK293+EW293+FI293+FU293+GG293+GS293+HE293</f>
        <v>75</v>
      </c>
      <c r="HR293" s="35">
        <f>+(HQ293/(HO293))</f>
        <v>0.10344827586206896</v>
      </c>
      <c r="HS293" s="49">
        <v>72.7</v>
      </c>
      <c r="HT293" s="50">
        <v>624</v>
      </c>
      <c r="HU293" s="49">
        <f t="shared" ref="HU293:HU299" si="5949">+HT293/HO293*100</f>
        <v>86.068965517241381</v>
      </c>
      <c r="HV293" s="48"/>
      <c r="HW293" s="37"/>
    </row>
    <row r="294" spans="1:231" ht="18.75" x14ac:dyDescent="0.25">
      <c r="A294" s="226"/>
      <c r="B294" s="41">
        <f t="shared" si="5049"/>
        <v>44653</v>
      </c>
      <c r="C294" s="10"/>
      <c r="D294" s="11"/>
      <c r="E294" s="74">
        <f t="shared" ref="E294:F298" si="5950">E293-C294</f>
        <v>734</v>
      </c>
      <c r="F294" s="74">
        <f t="shared" si="5950"/>
        <v>53</v>
      </c>
      <c r="G294" s="11">
        <v>189</v>
      </c>
      <c r="H294" s="12">
        <f t="shared" si="5893"/>
        <v>0.28201634877384196</v>
      </c>
      <c r="I294" s="11">
        <v>18</v>
      </c>
      <c r="J294" s="12">
        <f t="shared" ref="J294:J299" si="5951">I294/(G294+I294)</f>
        <v>8.6956521739130432E-2</v>
      </c>
      <c r="K294" s="13"/>
      <c r="L294" s="11"/>
      <c r="M294" s="11"/>
      <c r="N294" s="14"/>
      <c r="O294" s="10"/>
      <c r="P294" s="11"/>
      <c r="Q294" s="74">
        <f t="shared" ref="Q294:R299" si="5952">Q293-O294</f>
        <v>742</v>
      </c>
      <c r="R294" s="74">
        <f t="shared" si="5952"/>
        <v>54</v>
      </c>
      <c r="S294" s="11">
        <v>156</v>
      </c>
      <c r="T294" s="12">
        <f t="shared" si="5895"/>
        <v>0.22506738544474394</v>
      </c>
      <c r="U294" s="11">
        <v>11</v>
      </c>
      <c r="V294" s="12">
        <f t="shared" si="5896"/>
        <v>6.5868263473053898E-2</v>
      </c>
      <c r="W294" s="13"/>
      <c r="X294" s="11"/>
      <c r="Y294" s="11"/>
      <c r="Z294" s="14"/>
      <c r="AA294" s="10"/>
      <c r="AB294" s="11"/>
      <c r="AC294" s="74">
        <f t="shared" ref="AC294:AD299" si="5953">AC293-AA294</f>
        <v>68</v>
      </c>
      <c r="AD294" s="74">
        <f t="shared" si="5953"/>
        <v>5</v>
      </c>
      <c r="AE294" s="11">
        <v>4</v>
      </c>
      <c r="AF294" s="12">
        <f t="shared" si="5898"/>
        <v>7.3529411764705885E-2</v>
      </c>
      <c r="AG294" s="11">
        <v>1</v>
      </c>
      <c r="AH294" s="12">
        <f t="shared" si="5899"/>
        <v>0.2</v>
      </c>
      <c r="AI294" s="13"/>
      <c r="AJ294" s="11"/>
      <c r="AK294" s="11"/>
      <c r="AL294" s="14"/>
      <c r="AM294" s="10"/>
      <c r="AN294" s="11"/>
      <c r="AO294" s="74">
        <f t="shared" ref="AO294:AP299" si="5954">AO293-AM294</f>
        <v>730</v>
      </c>
      <c r="AP294" s="74">
        <f t="shared" si="5954"/>
        <v>53</v>
      </c>
      <c r="AQ294" s="11">
        <v>156</v>
      </c>
      <c r="AR294" s="12">
        <f t="shared" si="5901"/>
        <v>0.24794520547945206</v>
      </c>
      <c r="AS294" s="11">
        <v>25</v>
      </c>
      <c r="AT294" s="12">
        <f t="shared" si="5902"/>
        <v>0.13812154696132597</v>
      </c>
      <c r="AU294" s="13"/>
      <c r="AV294" s="11"/>
      <c r="AW294" s="11"/>
      <c r="AX294" s="14"/>
      <c r="AY294" s="10"/>
      <c r="AZ294" s="11"/>
      <c r="BA294" s="74">
        <f t="shared" ref="BA294:BB299" si="5955">BA293-AY294</f>
        <v>730</v>
      </c>
      <c r="BB294" s="74">
        <f t="shared" si="5955"/>
        <v>53</v>
      </c>
      <c r="BC294" s="11">
        <v>159</v>
      </c>
      <c r="BD294" s="12">
        <f t="shared" si="5904"/>
        <v>0.24657534246575341</v>
      </c>
      <c r="BE294" s="11">
        <v>21</v>
      </c>
      <c r="BF294" s="12">
        <f t="shared" si="5905"/>
        <v>0.11666666666666667</v>
      </c>
      <c r="BG294" s="13"/>
      <c r="BH294" s="11"/>
      <c r="BI294" s="11"/>
      <c r="BJ294" s="14"/>
      <c r="BK294" s="10"/>
      <c r="BL294" s="11"/>
      <c r="BM294" s="74">
        <f t="shared" ref="BM294:BN299" si="5956">BM293-BK294</f>
        <v>0</v>
      </c>
      <c r="BN294" s="74">
        <f t="shared" si="5956"/>
        <v>0</v>
      </c>
      <c r="BO294" s="11"/>
      <c r="BP294" s="12" t="e">
        <f t="shared" si="5907"/>
        <v>#DIV/0!</v>
      </c>
      <c r="BQ294" s="11"/>
      <c r="BR294" s="12" t="e">
        <f t="shared" si="5908"/>
        <v>#DIV/0!</v>
      </c>
      <c r="BS294" s="13"/>
      <c r="BT294" s="11"/>
      <c r="BU294" s="11"/>
      <c r="BV294" s="14"/>
      <c r="BW294" s="10"/>
      <c r="BX294" s="11"/>
      <c r="BY294" s="74">
        <f t="shared" ref="BY294:BZ299" si="5957">BY293-BW294</f>
        <v>0</v>
      </c>
      <c r="BZ294" s="74">
        <f t="shared" si="5957"/>
        <v>0</v>
      </c>
      <c r="CA294" s="11"/>
      <c r="CB294" s="12" t="e">
        <f t="shared" si="5910"/>
        <v>#DIV/0!</v>
      </c>
      <c r="CC294" s="11"/>
      <c r="CD294" s="12" t="e">
        <f t="shared" si="5911"/>
        <v>#DIV/0!</v>
      </c>
      <c r="CE294" s="13"/>
      <c r="CF294" s="11"/>
      <c r="CG294" s="11"/>
      <c r="CH294" s="14"/>
      <c r="CI294" s="10"/>
      <c r="CJ294" s="11"/>
      <c r="CK294" s="74">
        <f t="shared" ref="CK294:CL299" si="5958">CK293-CI294</f>
        <v>0</v>
      </c>
      <c r="CL294" s="74">
        <f t="shared" si="5958"/>
        <v>0</v>
      </c>
      <c r="CM294" s="11"/>
      <c r="CN294" s="12" t="e">
        <f t="shared" si="5913"/>
        <v>#DIV/0!</v>
      </c>
      <c r="CO294" s="11"/>
      <c r="CP294" s="12" t="e">
        <f t="shared" si="5914"/>
        <v>#DIV/0!</v>
      </c>
      <c r="CQ294" s="13"/>
      <c r="CR294" s="11"/>
      <c r="CS294" s="11"/>
      <c r="CT294" s="14"/>
      <c r="CU294" s="10"/>
      <c r="CV294" s="11"/>
      <c r="CW294" s="74">
        <f t="shared" ref="CW294:CX299" si="5959">CW293-CU294</f>
        <v>0</v>
      </c>
      <c r="CX294" s="74">
        <f t="shared" si="5959"/>
        <v>0</v>
      </c>
      <c r="CY294" s="11"/>
      <c r="CZ294" s="12" t="e">
        <f t="shared" si="5916"/>
        <v>#DIV/0!</v>
      </c>
      <c r="DA294" s="11"/>
      <c r="DB294" s="12" t="e">
        <f t="shared" si="5917"/>
        <v>#DIV/0!</v>
      </c>
      <c r="DC294" s="13"/>
      <c r="DD294" s="11"/>
      <c r="DE294" s="11"/>
      <c r="DF294" s="14"/>
      <c r="DG294" s="10"/>
      <c r="DH294" s="11"/>
      <c r="DI294" s="74">
        <f t="shared" ref="DI294:DJ299" si="5960">DI293-DG294</f>
        <v>0</v>
      </c>
      <c r="DJ294" s="74">
        <f t="shared" si="5960"/>
        <v>0</v>
      </c>
      <c r="DK294" s="11"/>
      <c r="DL294" s="12" t="e">
        <f t="shared" si="5919"/>
        <v>#DIV/0!</v>
      </c>
      <c r="DM294" s="11"/>
      <c r="DN294" s="12" t="e">
        <f t="shared" si="5920"/>
        <v>#DIV/0!</v>
      </c>
      <c r="DO294" s="13"/>
      <c r="DP294" s="11"/>
      <c r="DQ294" s="11"/>
      <c r="DR294" s="14"/>
      <c r="DS294" s="10"/>
      <c r="DT294" s="11"/>
      <c r="DU294" s="74">
        <f t="shared" ref="DU294:DV299" si="5961">DU293-DS294</f>
        <v>0</v>
      </c>
      <c r="DV294" s="74">
        <f t="shared" si="5961"/>
        <v>0</v>
      </c>
      <c r="DW294" s="11"/>
      <c r="DX294" s="12" t="e">
        <f t="shared" si="5922"/>
        <v>#DIV/0!</v>
      </c>
      <c r="DY294" s="11"/>
      <c r="DZ294" s="12" t="e">
        <f t="shared" si="5923"/>
        <v>#DIV/0!</v>
      </c>
      <c r="EA294" s="13"/>
      <c r="EB294" s="11"/>
      <c r="EC294" s="11"/>
      <c r="ED294" s="14"/>
      <c r="EE294" s="10"/>
      <c r="EF294" s="11"/>
      <c r="EG294" s="74">
        <f t="shared" ref="EG294:EH299" si="5962">EG293-EE294</f>
        <v>0</v>
      </c>
      <c r="EH294" s="74">
        <f t="shared" si="5962"/>
        <v>0</v>
      </c>
      <c r="EI294" s="11"/>
      <c r="EJ294" s="12" t="e">
        <f t="shared" si="5925"/>
        <v>#DIV/0!</v>
      </c>
      <c r="EK294" s="11"/>
      <c r="EL294" s="12" t="e">
        <f t="shared" si="5926"/>
        <v>#DIV/0!</v>
      </c>
      <c r="EM294" s="13"/>
      <c r="EN294" s="11"/>
      <c r="EO294" s="11"/>
      <c r="EP294" s="14"/>
      <c r="EQ294" s="10"/>
      <c r="ER294" s="11"/>
      <c r="ES294" s="74">
        <f t="shared" ref="ES294:ET299" si="5963">ES293-EQ294</f>
        <v>0</v>
      </c>
      <c r="ET294" s="74">
        <f t="shared" si="5963"/>
        <v>0</v>
      </c>
      <c r="EU294" s="11"/>
      <c r="EV294" s="12" t="e">
        <f t="shared" si="5928"/>
        <v>#DIV/0!</v>
      </c>
      <c r="EW294" s="11"/>
      <c r="EX294" s="12" t="e">
        <f t="shared" si="5929"/>
        <v>#DIV/0!</v>
      </c>
      <c r="EY294" s="13"/>
      <c r="EZ294" s="11"/>
      <c r="FA294" s="11"/>
      <c r="FB294" s="14"/>
      <c r="FC294" s="10"/>
      <c r="FD294" s="11"/>
      <c r="FE294" s="74">
        <f t="shared" ref="FE294:FF299" si="5964">FE293-FC294</f>
        <v>0</v>
      </c>
      <c r="FF294" s="74">
        <f t="shared" si="5964"/>
        <v>0</v>
      </c>
      <c r="FG294" s="11"/>
      <c r="FH294" s="12" t="e">
        <f t="shared" si="5931"/>
        <v>#DIV/0!</v>
      </c>
      <c r="FI294" s="11"/>
      <c r="FJ294" s="12" t="e">
        <f t="shared" si="5932"/>
        <v>#DIV/0!</v>
      </c>
      <c r="FK294" s="13"/>
      <c r="FL294" s="11"/>
      <c r="FM294" s="11"/>
      <c r="FN294" s="14"/>
      <c r="FO294" s="10"/>
      <c r="FP294" s="11"/>
      <c r="FQ294" s="74">
        <f t="shared" ref="FQ294:FR299" si="5965">FQ293-FO294</f>
        <v>0</v>
      </c>
      <c r="FR294" s="74">
        <f t="shared" si="5965"/>
        <v>0</v>
      </c>
      <c r="FS294" s="11"/>
      <c r="FT294" s="12" t="e">
        <f t="shared" si="5934"/>
        <v>#DIV/0!</v>
      </c>
      <c r="FU294" s="11"/>
      <c r="FV294" s="12" t="e">
        <f t="shared" si="5935"/>
        <v>#DIV/0!</v>
      </c>
      <c r="FW294" s="13"/>
      <c r="FX294" s="11"/>
      <c r="FY294" s="11"/>
      <c r="FZ294" s="14"/>
      <c r="GA294" s="10"/>
      <c r="GB294" s="11"/>
      <c r="GC294" s="74">
        <f t="shared" ref="GC294:GD299" si="5966">GC293-GA294</f>
        <v>0</v>
      </c>
      <c r="GD294" s="74">
        <f t="shared" si="5966"/>
        <v>0</v>
      </c>
      <c r="GE294" s="11"/>
      <c r="GF294" s="12" t="e">
        <f t="shared" si="5937"/>
        <v>#DIV/0!</v>
      </c>
      <c r="GG294" s="11"/>
      <c r="GH294" s="12" t="e">
        <f t="shared" si="5938"/>
        <v>#DIV/0!</v>
      </c>
      <c r="GI294" s="13"/>
      <c r="GJ294" s="11"/>
      <c r="GK294" s="11"/>
      <c r="GL294" s="14"/>
      <c r="GM294" s="10"/>
      <c r="GN294" s="11"/>
      <c r="GO294" s="74">
        <f t="shared" ref="GO294:GP299" si="5967">GO293-GM294</f>
        <v>0</v>
      </c>
      <c r="GP294" s="74">
        <f t="shared" si="5967"/>
        <v>0</v>
      </c>
      <c r="GQ294" s="11"/>
      <c r="GR294" s="12" t="e">
        <f t="shared" si="5940"/>
        <v>#DIV/0!</v>
      </c>
      <c r="GS294" s="11"/>
      <c r="GT294" s="12" t="e">
        <f t="shared" si="5941"/>
        <v>#DIV/0!</v>
      </c>
      <c r="GU294" s="13"/>
      <c r="GV294" s="11"/>
      <c r="GW294" s="11"/>
      <c r="GX294" s="14"/>
      <c r="GY294" s="10"/>
      <c r="GZ294" s="11"/>
      <c r="HA294" s="74">
        <f t="shared" ref="HA294:HB299" si="5968">HA293-GY294</f>
        <v>0</v>
      </c>
      <c r="HB294" s="74">
        <f t="shared" si="5968"/>
        <v>0</v>
      </c>
      <c r="HC294" s="11"/>
      <c r="HD294" s="12" t="e">
        <f t="shared" si="5943"/>
        <v>#DIV/0!</v>
      </c>
      <c r="HE294" s="11"/>
      <c r="HF294" s="12" t="e">
        <f t="shared" si="5944"/>
        <v>#DIV/0!</v>
      </c>
      <c r="HG294" s="13"/>
      <c r="HH294" s="11"/>
      <c r="HI294" s="11"/>
      <c r="HJ294" s="14"/>
      <c r="HK294" s="10">
        <f t="shared" si="5945"/>
        <v>0</v>
      </c>
      <c r="HL294" s="11">
        <f t="shared" si="5945"/>
        <v>0</v>
      </c>
      <c r="HM294" s="11">
        <f t="shared" si="5945"/>
        <v>3004</v>
      </c>
      <c r="HN294" s="11">
        <f t="shared" si="5945"/>
        <v>218</v>
      </c>
      <c r="HO294" s="11">
        <f t="shared" si="5946"/>
        <v>740</v>
      </c>
      <c r="HP294" s="215">
        <f t="shared" si="5947"/>
        <v>0.24633821571238348</v>
      </c>
      <c r="HQ294" s="15">
        <f t="shared" si="5948"/>
        <v>76</v>
      </c>
      <c r="HR294" s="12">
        <f t="shared" ref="HR294:HR300" si="5969">+(HQ294/(HO294))</f>
        <v>0.10270270270270271</v>
      </c>
      <c r="HS294" s="16">
        <v>72.5</v>
      </c>
      <c r="HT294" s="17">
        <v>612</v>
      </c>
      <c r="HU294" s="16">
        <f t="shared" si="5949"/>
        <v>82.702702702702709</v>
      </c>
      <c r="HV294" s="15"/>
      <c r="HW294" s="14"/>
    </row>
    <row r="295" spans="1:231" ht="18.75" x14ac:dyDescent="0.25">
      <c r="A295" s="226"/>
      <c r="B295" s="41">
        <f t="shared" si="5049"/>
        <v>44654</v>
      </c>
      <c r="C295" s="10"/>
      <c r="D295" s="11"/>
      <c r="E295" s="74">
        <f t="shared" si="5950"/>
        <v>734</v>
      </c>
      <c r="F295" s="74">
        <f t="shared" si="5950"/>
        <v>53</v>
      </c>
      <c r="G295" s="11">
        <v>173</v>
      </c>
      <c r="H295" s="12">
        <f t="shared" si="5893"/>
        <v>0.27111716621253407</v>
      </c>
      <c r="I295" s="11">
        <v>26</v>
      </c>
      <c r="J295" s="12">
        <f t="shared" si="5951"/>
        <v>0.1306532663316583</v>
      </c>
      <c r="K295" s="13"/>
      <c r="L295" s="11"/>
      <c r="M295" s="11"/>
      <c r="N295" s="14"/>
      <c r="O295" s="10"/>
      <c r="P295" s="11"/>
      <c r="Q295" s="74">
        <f t="shared" si="5952"/>
        <v>742</v>
      </c>
      <c r="R295" s="74">
        <f t="shared" si="5952"/>
        <v>54</v>
      </c>
      <c r="S295" s="11">
        <v>169</v>
      </c>
      <c r="T295" s="12">
        <f t="shared" si="5895"/>
        <v>0.23450134770889489</v>
      </c>
      <c r="U295" s="11">
        <v>5</v>
      </c>
      <c r="V295" s="12">
        <f t="shared" si="5896"/>
        <v>2.8735632183908046E-2</v>
      </c>
      <c r="W295" s="13"/>
      <c r="X295" s="11"/>
      <c r="Y295" s="11"/>
      <c r="Z295" s="14"/>
      <c r="AA295" s="10"/>
      <c r="AB295" s="11"/>
      <c r="AC295" s="74">
        <f t="shared" si="5953"/>
        <v>68</v>
      </c>
      <c r="AD295" s="74">
        <f t="shared" si="5953"/>
        <v>5</v>
      </c>
      <c r="AE295" s="11">
        <v>3</v>
      </c>
      <c r="AF295" s="12">
        <f t="shared" si="5898"/>
        <v>5.8823529411764705E-2</v>
      </c>
      <c r="AG295" s="11">
        <v>1</v>
      </c>
      <c r="AH295" s="12">
        <f t="shared" si="5899"/>
        <v>0.25</v>
      </c>
      <c r="AI295" s="13"/>
      <c r="AJ295" s="11"/>
      <c r="AK295" s="11"/>
      <c r="AL295" s="14"/>
      <c r="AM295" s="10">
        <v>1</v>
      </c>
      <c r="AN295" s="11"/>
      <c r="AO295" s="74">
        <f t="shared" si="5954"/>
        <v>729</v>
      </c>
      <c r="AP295" s="74">
        <f t="shared" si="5954"/>
        <v>53</v>
      </c>
      <c r="AQ295" s="11">
        <v>163</v>
      </c>
      <c r="AR295" s="12">
        <f t="shared" si="5901"/>
        <v>0.25788751714677638</v>
      </c>
      <c r="AS295" s="11">
        <v>25</v>
      </c>
      <c r="AT295" s="12">
        <f t="shared" si="5902"/>
        <v>0.13297872340425532</v>
      </c>
      <c r="AU295" s="13"/>
      <c r="AV295" s="11"/>
      <c r="AW295" s="11"/>
      <c r="AX295" s="14"/>
      <c r="AY295" s="10"/>
      <c r="AZ295" s="11"/>
      <c r="BA295" s="74">
        <f t="shared" si="5955"/>
        <v>730</v>
      </c>
      <c r="BB295" s="74">
        <f t="shared" si="5955"/>
        <v>53</v>
      </c>
      <c r="BC295" s="11">
        <v>154</v>
      </c>
      <c r="BD295" s="12">
        <f t="shared" si="5904"/>
        <v>0.23835616438356164</v>
      </c>
      <c r="BE295" s="11">
        <v>20</v>
      </c>
      <c r="BF295" s="12">
        <f t="shared" si="5905"/>
        <v>0.11494252873563218</v>
      </c>
      <c r="BG295" s="13"/>
      <c r="BH295" s="11"/>
      <c r="BI295" s="11"/>
      <c r="BJ295" s="14"/>
      <c r="BK295" s="10"/>
      <c r="BL295" s="11"/>
      <c r="BM295" s="74">
        <f t="shared" si="5956"/>
        <v>0</v>
      </c>
      <c r="BN295" s="74">
        <f t="shared" si="5956"/>
        <v>0</v>
      </c>
      <c r="BO295" s="11"/>
      <c r="BP295" s="12" t="e">
        <f t="shared" si="5907"/>
        <v>#DIV/0!</v>
      </c>
      <c r="BQ295" s="11"/>
      <c r="BR295" s="12" t="e">
        <f t="shared" si="5908"/>
        <v>#DIV/0!</v>
      </c>
      <c r="BS295" s="13"/>
      <c r="BT295" s="11"/>
      <c r="BU295" s="11"/>
      <c r="BV295" s="14"/>
      <c r="BW295" s="10"/>
      <c r="BX295" s="11"/>
      <c r="BY295" s="74">
        <f t="shared" si="5957"/>
        <v>0</v>
      </c>
      <c r="BZ295" s="74">
        <f t="shared" si="5957"/>
        <v>0</v>
      </c>
      <c r="CA295" s="11"/>
      <c r="CB295" s="12" t="e">
        <f t="shared" si="5910"/>
        <v>#DIV/0!</v>
      </c>
      <c r="CC295" s="11"/>
      <c r="CD295" s="12" t="e">
        <f t="shared" si="5911"/>
        <v>#DIV/0!</v>
      </c>
      <c r="CE295" s="13"/>
      <c r="CF295" s="11"/>
      <c r="CG295" s="11"/>
      <c r="CH295" s="14"/>
      <c r="CI295" s="10"/>
      <c r="CJ295" s="11"/>
      <c r="CK295" s="74">
        <f t="shared" si="5958"/>
        <v>0</v>
      </c>
      <c r="CL295" s="74">
        <f t="shared" si="5958"/>
        <v>0</v>
      </c>
      <c r="CM295" s="11"/>
      <c r="CN295" s="12" t="e">
        <f t="shared" si="5913"/>
        <v>#DIV/0!</v>
      </c>
      <c r="CO295" s="11"/>
      <c r="CP295" s="12" t="e">
        <f t="shared" si="5914"/>
        <v>#DIV/0!</v>
      </c>
      <c r="CQ295" s="13"/>
      <c r="CR295" s="11"/>
      <c r="CS295" s="11"/>
      <c r="CT295" s="14"/>
      <c r="CU295" s="10"/>
      <c r="CV295" s="11"/>
      <c r="CW295" s="74">
        <f t="shared" si="5959"/>
        <v>0</v>
      </c>
      <c r="CX295" s="74">
        <f t="shared" si="5959"/>
        <v>0</v>
      </c>
      <c r="CY295" s="11"/>
      <c r="CZ295" s="12" t="e">
        <f t="shared" si="5916"/>
        <v>#DIV/0!</v>
      </c>
      <c r="DA295" s="11"/>
      <c r="DB295" s="12" t="e">
        <f t="shared" si="5917"/>
        <v>#DIV/0!</v>
      </c>
      <c r="DC295" s="13"/>
      <c r="DD295" s="11"/>
      <c r="DE295" s="11"/>
      <c r="DF295" s="14"/>
      <c r="DG295" s="10"/>
      <c r="DH295" s="11"/>
      <c r="DI295" s="74">
        <f t="shared" si="5960"/>
        <v>0</v>
      </c>
      <c r="DJ295" s="74">
        <f t="shared" si="5960"/>
        <v>0</v>
      </c>
      <c r="DK295" s="11"/>
      <c r="DL295" s="12" t="e">
        <f t="shared" si="5919"/>
        <v>#DIV/0!</v>
      </c>
      <c r="DM295" s="11"/>
      <c r="DN295" s="12" t="e">
        <f t="shared" si="5920"/>
        <v>#DIV/0!</v>
      </c>
      <c r="DO295" s="13"/>
      <c r="DP295" s="11"/>
      <c r="DQ295" s="11"/>
      <c r="DR295" s="14"/>
      <c r="DS295" s="10"/>
      <c r="DT295" s="11"/>
      <c r="DU295" s="74">
        <f t="shared" si="5961"/>
        <v>0</v>
      </c>
      <c r="DV295" s="74">
        <f t="shared" si="5961"/>
        <v>0</v>
      </c>
      <c r="DW295" s="11"/>
      <c r="DX295" s="12" t="e">
        <f t="shared" si="5922"/>
        <v>#DIV/0!</v>
      </c>
      <c r="DY295" s="11"/>
      <c r="DZ295" s="12" t="e">
        <f t="shared" si="5923"/>
        <v>#DIV/0!</v>
      </c>
      <c r="EA295" s="13"/>
      <c r="EB295" s="11"/>
      <c r="EC295" s="11"/>
      <c r="ED295" s="14"/>
      <c r="EE295" s="10"/>
      <c r="EF295" s="11"/>
      <c r="EG295" s="74">
        <f t="shared" si="5962"/>
        <v>0</v>
      </c>
      <c r="EH295" s="74">
        <f t="shared" si="5962"/>
        <v>0</v>
      </c>
      <c r="EI295" s="11"/>
      <c r="EJ295" s="12" t="e">
        <f t="shared" si="5925"/>
        <v>#DIV/0!</v>
      </c>
      <c r="EK295" s="11"/>
      <c r="EL295" s="12" t="e">
        <f t="shared" si="5926"/>
        <v>#DIV/0!</v>
      </c>
      <c r="EM295" s="13"/>
      <c r="EN295" s="11"/>
      <c r="EO295" s="11"/>
      <c r="EP295" s="14"/>
      <c r="EQ295" s="10"/>
      <c r="ER295" s="11"/>
      <c r="ES295" s="74">
        <f t="shared" si="5963"/>
        <v>0</v>
      </c>
      <c r="ET295" s="74">
        <f t="shared" si="5963"/>
        <v>0</v>
      </c>
      <c r="EU295" s="11"/>
      <c r="EV295" s="12" t="e">
        <f t="shared" si="5928"/>
        <v>#DIV/0!</v>
      </c>
      <c r="EW295" s="11"/>
      <c r="EX295" s="12" t="e">
        <f t="shared" si="5929"/>
        <v>#DIV/0!</v>
      </c>
      <c r="EY295" s="13"/>
      <c r="EZ295" s="11"/>
      <c r="FA295" s="11"/>
      <c r="FB295" s="14"/>
      <c r="FC295" s="10"/>
      <c r="FD295" s="11"/>
      <c r="FE295" s="74">
        <f t="shared" si="5964"/>
        <v>0</v>
      </c>
      <c r="FF295" s="74">
        <f t="shared" si="5964"/>
        <v>0</v>
      </c>
      <c r="FG295" s="11"/>
      <c r="FH295" s="12" t="e">
        <f t="shared" si="5931"/>
        <v>#DIV/0!</v>
      </c>
      <c r="FI295" s="11"/>
      <c r="FJ295" s="12" t="e">
        <f t="shared" si="5932"/>
        <v>#DIV/0!</v>
      </c>
      <c r="FK295" s="13"/>
      <c r="FL295" s="11"/>
      <c r="FM295" s="11"/>
      <c r="FN295" s="14"/>
      <c r="FO295" s="10"/>
      <c r="FP295" s="11"/>
      <c r="FQ295" s="74">
        <f t="shared" si="5965"/>
        <v>0</v>
      </c>
      <c r="FR295" s="74">
        <f t="shared" si="5965"/>
        <v>0</v>
      </c>
      <c r="FS295" s="11"/>
      <c r="FT295" s="12" t="e">
        <f t="shared" si="5934"/>
        <v>#DIV/0!</v>
      </c>
      <c r="FU295" s="11"/>
      <c r="FV295" s="12" t="e">
        <f t="shared" si="5935"/>
        <v>#DIV/0!</v>
      </c>
      <c r="FW295" s="13"/>
      <c r="FX295" s="11"/>
      <c r="FY295" s="11"/>
      <c r="FZ295" s="14"/>
      <c r="GA295" s="10"/>
      <c r="GB295" s="11"/>
      <c r="GC295" s="74">
        <f t="shared" si="5966"/>
        <v>0</v>
      </c>
      <c r="GD295" s="74">
        <f t="shared" si="5966"/>
        <v>0</v>
      </c>
      <c r="GE295" s="11"/>
      <c r="GF295" s="12" t="e">
        <f t="shared" si="5937"/>
        <v>#DIV/0!</v>
      </c>
      <c r="GG295" s="11"/>
      <c r="GH295" s="12" t="e">
        <f t="shared" si="5938"/>
        <v>#DIV/0!</v>
      </c>
      <c r="GI295" s="13"/>
      <c r="GJ295" s="11"/>
      <c r="GK295" s="11"/>
      <c r="GL295" s="14"/>
      <c r="GM295" s="10"/>
      <c r="GN295" s="11"/>
      <c r="GO295" s="74">
        <f t="shared" si="5967"/>
        <v>0</v>
      </c>
      <c r="GP295" s="74">
        <f t="shared" si="5967"/>
        <v>0</v>
      </c>
      <c r="GQ295" s="11"/>
      <c r="GR295" s="12" t="e">
        <f t="shared" si="5940"/>
        <v>#DIV/0!</v>
      </c>
      <c r="GS295" s="11"/>
      <c r="GT295" s="12" t="e">
        <f t="shared" si="5941"/>
        <v>#DIV/0!</v>
      </c>
      <c r="GU295" s="13"/>
      <c r="GV295" s="11"/>
      <c r="GW295" s="11"/>
      <c r="GX295" s="14"/>
      <c r="GY295" s="10"/>
      <c r="GZ295" s="11"/>
      <c r="HA295" s="74">
        <f t="shared" si="5968"/>
        <v>0</v>
      </c>
      <c r="HB295" s="74">
        <f t="shared" si="5968"/>
        <v>0</v>
      </c>
      <c r="HC295" s="11"/>
      <c r="HD295" s="12" t="e">
        <f t="shared" si="5943"/>
        <v>#DIV/0!</v>
      </c>
      <c r="HE295" s="11"/>
      <c r="HF295" s="12" t="e">
        <f t="shared" si="5944"/>
        <v>#DIV/0!</v>
      </c>
      <c r="HG295" s="13"/>
      <c r="HH295" s="11"/>
      <c r="HI295" s="11"/>
      <c r="HJ295" s="14"/>
      <c r="HK295" s="10">
        <f t="shared" si="5945"/>
        <v>1</v>
      </c>
      <c r="HL295" s="11">
        <f t="shared" si="5945"/>
        <v>0</v>
      </c>
      <c r="HM295" s="11">
        <f t="shared" si="5945"/>
        <v>3003</v>
      </c>
      <c r="HN295" s="11">
        <f t="shared" si="5945"/>
        <v>218</v>
      </c>
      <c r="HO295" s="11">
        <f t="shared" si="5946"/>
        <v>739</v>
      </c>
      <c r="HP295" s="215">
        <f>+(HO295)/HM295</f>
        <v>0.24608724608724608</v>
      </c>
      <c r="HQ295" s="15">
        <f t="shared" si="5948"/>
        <v>77</v>
      </c>
      <c r="HR295" s="12">
        <f t="shared" si="5969"/>
        <v>0.10419485791610285</v>
      </c>
      <c r="HS295" s="16">
        <v>72.5</v>
      </c>
      <c r="HT295" s="17">
        <v>617</v>
      </c>
      <c r="HU295" s="16">
        <f t="shared" si="5949"/>
        <v>83.491204330175918</v>
      </c>
      <c r="HV295" s="15"/>
      <c r="HW295" s="14"/>
    </row>
    <row r="296" spans="1:231" ht="18.75" x14ac:dyDescent="0.25">
      <c r="A296" s="226"/>
      <c r="B296" s="41">
        <f t="shared" si="5049"/>
        <v>44655</v>
      </c>
      <c r="C296" s="10"/>
      <c r="D296" s="11"/>
      <c r="E296" s="74">
        <f t="shared" si="5950"/>
        <v>734</v>
      </c>
      <c r="F296" s="74">
        <f t="shared" si="5950"/>
        <v>53</v>
      </c>
      <c r="G296" s="11">
        <v>183</v>
      </c>
      <c r="H296" s="12">
        <f t="shared" si="5893"/>
        <v>0.28065395095367845</v>
      </c>
      <c r="I296" s="11">
        <v>23</v>
      </c>
      <c r="J296" s="12">
        <f t="shared" si="5951"/>
        <v>0.11165048543689321</v>
      </c>
      <c r="K296" s="11"/>
      <c r="L296" s="11"/>
      <c r="M296" s="18"/>
      <c r="N296" s="20"/>
      <c r="O296" s="10"/>
      <c r="P296" s="11"/>
      <c r="Q296" s="74">
        <f t="shared" si="5952"/>
        <v>742</v>
      </c>
      <c r="R296" s="74">
        <f t="shared" si="5952"/>
        <v>54</v>
      </c>
      <c r="S296" s="11">
        <v>163</v>
      </c>
      <c r="T296" s="12">
        <f t="shared" si="5895"/>
        <v>0.23584905660377359</v>
      </c>
      <c r="U296" s="11">
        <v>12</v>
      </c>
      <c r="V296" s="12">
        <f t="shared" si="5896"/>
        <v>6.8571428571428575E-2</v>
      </c>
      <c r="W296" s="11"/>
      <c r="X296" s="11"/>
      <c r="Y296" s="18"/>
      <c r="Z296" s="20"/>
      <c r="AA296" s="10"/>
      <c r="AB296" s="11"/>
      <c r="AC296" s="74">
        <f t="shared" si="5953"/>
        <v>68</v>
      </c>
      <c r="AD296" s="74">
        <f t="shared" si="5953"/>
        <v>5</v>
      </c>
      <c r="AE296" s="11">
        <v>4</v>
      </c>
      <c r="AF296" s="12">
        <f t="shared" si="5898"/>
        <v>7.3529411764705885E-2</v>
      </c>
      <c r="AG296" s="11">
        <v>1</v>
      </c>
      <c r="AH296" s="12">
        <f t="shared" si="5899"/>
        <v>0.2</v>
      </c>
      <c r="AI296" s="11"/>
      <c r="AJ296" s="11"/>
      <c r="AK296" s="18"/>
      <c r="AL296" s="20"/>
      <c r="AM296" s="10">
        <v>1</v>
      </c>
      <c r="AN296" s="11"/>
      <c r="AO296" s="74">
        <f t="shared" si="5954"/>
        <v>728</v>
      </c>
      <c r="AP296" s="74">
        <f t="shared" si="5954"/>
        <v>53</v>
      </c>
      <c r="AQ296" s="11">
        <v>166</v>
      </c>
      <c r="AR296" s="12">
        <f t="shared" si="5901"/>
        <v>0.25824175824175827</v>
      </c>
      <c r="AS296" s="11">
        <v>22</v>
      </c>
      <c r="AT296" s="12">
        <f t="shared" si="5902"/>
        <v>0.11702127659574468</v>
      </c>
      <c r="AU296" s="11"/>
      <c r="AV296" s="11"/>
      <c r="AW296" s="18"/>
      <c r="AX296" s="20"/>
      <c r="AY296" s="10">
        <v>1</v>
      </c>
      <c r="AZ296" s="11"/>
      <c r="BA296" s="74">
        <f t="shared" si="5955"/>
        <v>729</v>
      </c>
      <c r="BB296" s="74">
        <f t="shared" si="5955"/>
        <v>53</v>
      </c>
      <c r="BC296" s="11">
        <v>161</v>
      </c>
      <c r="BD296" s="12">
        <f t="shared" si="5904"/>
        <v>0.24417009602194786</v>
      </c>
      <c r="BE296" s="11">
        <v>17</v>
      </c>
      <c r="BF296" s="12">
        <f t="shared" si="5905"/>
        <v>9.5505617977528087E-2</v>
      </c>
      <c r="BG296" s="11"/>
      <c r="BH296" s="11"/>
      <c r="BI296" s="18"/>
      <c r="BJ296" s="20"/>
      <c r="BK296" s="10"/>
      <c r="BL296" s="11"/>
      <c r="BM296" s="74">
        <f t="shared" si="5956"/>
        <v>0</v>
      </c>
      <c r="BN296" s="74">
        <f t="shared" si="5956"/>
        <v>0</v>
      </c>
      <c r="BO296" s="11"/>
      <c r="BP296" s="12" t="e">
        <f t="shared" si="5907"/>
        <v>#DIV/0!</v>
      </c>
      <c r="BQ296" s="11"/>
      <c r="BR296" s="12" t="e">
        <f t="shared" si="5908"/>
        <v>#DIV/0!</v>
      </c>
      <c r="BS296" s="11"/>
      <c r="BT296" s="11"/>
      <c r="BU296" s="18"/>
      <c r="BV296" s="20"/>
      <c r="BW296" s="10"/>
      <c r="BX296" s="11"/>
      <c r="BY296" s="74">
        <f t="shared" si="5957"/>
        <v>0</v>
      </c>
      <c r="BZ296" s="74">
        <f t="shared" si="5957"/>
        <v>0</v>
      </c>
      <c r="CA296" s="11"/>
      <c r="CB296" s="12" t="e">
        <f t="shared" si="5910"/>
        <v>#DIV/0!</v>
      </c>
      <c r="CC296" s="11"/>
      <c r="CD296" s="12" t="e">
        <f t="shared" si="5911"/>
        <v>#DIV/0!</v>
      </c>
      <c r="CE296" s="11"/>
      <c r="CF296" s="11"/>
      <c r="CG296" s="18"/>
      <c r="CH296" s="20"/>
      <c r="CI296" s="10"/>
      <c r="CJ296" s="11"/>
      <c r="CK296" s="74">
        <f t="shared" si="5958"/>
        <v>0</v>
      </c>
      <c r="CL296" s="74">
        <f t="shared" si="5958"/>
        <v>0</v>
      </c>
      <c r="CM296" s="11"/>
      <c r="CN296" s="12" t="e">
        <f t="shared" si="5913"/>
        <v>#DIV/0!</v>
      </c>
      <c r="CO296" s="11"/>
      <c r="CP296" s="12" t="e">
        <f t="shared" si="5914"/>
        <v>#DIV/0!</v>
      </c>
      <c r="CQ296" s="11"/>
      <c r="CR296" s="11"/>
      <c r="CS296" s="18"/>
      <c r="CT296" s="20"/>
      <c r="CU296" s="10"/>
      <c r="CV296" s="11"/>
      <c r="CW296" s="74">
        <f t="shared" si="5959"/>
        <v>0</v>
      </c>
      <c r="CX296" s="74">
        <f t="shared" si="5959"/>
        <v>0</v>
      </c>
      <c r="CY296" s="11"/>
      <c r="CZ296" s="12" t="e">
        <f t="shared" si="5916"/>
        <v>#DIV/0!</v>
      </c>
      <c r="DA296" s="11"/>
      <c r="DB296" s="12" t="e">
        <f t="shared" si="5917"/>
        <v>#DIV/0!</v>
      </c>
      <c r="DC296" s="11"/>
      <c r="DD296" s="11"/>
      <c r="DE296" s="18"/>
      <c r="DF296" s="20"/>
      <c r="DG296" s="10"/>
      <c r="DH296" s="11"/>
      <c r="DI296" s="74">
        <f t="shared" si="5960"/>
        <v>0</v>
      </c>
      <c r="DJ296" s="74">
        <f t="shared" si="5960"/>
        <v>0</v>
      </c>
      <c r="DK296" s="11"/>
      <c r="DL296" s="12" t="e">
        <f t="shared" si="5919"/>
        <v>#DIV/0!</v>
      </c>
      <c r="DM296" s="11"/>
      <c r="DN296" s="12" t="e">
        <f t="shared" si="5920"/>
        <v>#DIV/0!</v>
      </c>
      <c r="DO296" s="11"/>
      <c r="DP296" s="11"/>
      <c r="DQ296" s="18"/>
      <c r="DR296" s="20"/>
      <c r="DS296" s="10"/>
      <c r="DT296" s="11"/>
      <c r="DU296" s="74">
        <f t="shared" si="5961"/>
        <v>0</v>
      </c>
      <c r="DV296" s="74">
        <f t="shared" si="5961"/>
        <v>0</v>
      </c>
      <c r="DW296" s="11"/>
      <c r="DX296" s="12" t="e">
        <f t="shared" si="5922"/>
        <v>#DIV/0!</v>
      </c>
      <c r="DY296" s="11"/>
      <c r="DZ296" s="12" t="e">
        <f t="shared" si="5923"/>
        <v>#DIV/0!</v>
      </c>
      <c r="EA296" s="11"/>
      <c r="EB296" s="11"/>
      <c r="EC296" s="18"/>
      <c r="ED296" s="20"/>
      <c r="EE296" s="10"/>
      <c r="EF296" s="11"/>
      <c r="EG296" s="74">
        <f t="shared" si="5962"/>
        <v>0</v>
      </c>
      <c r="EH296" s="74">
        <f t="shared" si="5962"/>
        <v>0</v>
      </c>
      <c r="EI296" s="11"/>
      <c r="EJ296" s="12" t="e">
        <f t="shared" si="5925"/>
        <v>#DIV/0!</v>
      </c>
      <c r="EK296" s="11"/>
      <c r="EL296" s="12" t="e">
        <f t="shared" si="5926"/>
        <v>#DIV/0!</v>
      </c>
      <c r="EM296" s="11"/>
      <c r="EN296" s="11"/>
      <c r="EO296" s="18"/>
      <c r="EP296" s="20"/>
      <c r="EQ296" s="10"/>
      <c r="ER296" s="11"/>
      <c r="ES296" s="74">
        <f t="shared" si="5963"/>
        <v>0</v>
      </c>
      <c r="ET296" s="74">
        <f t="shared" si="5963"/>
        <v>0</v>
      </c>
      <c r="EU296" s="11"/>
      <c r="EV296" s="12" t="e">
        <f t="shared" si="5928"/>
        <v>#DIV/0!</v>
      </c>
      <c r="EW296" s="11"/>
      <c r="EX296" s="12" t="e">
        <f t="shared" si="5929"/>
        <v>#DIV/0!</v>
      </c>
      <c r="EY296" s="11"/>
      <c r="EZ296" s="11"/>
      <c r="FA296" s="18"/>
      <c r="FB296" s="20"/>
      <c r="FC296" s="10"/>
      <c r="FD296" s="11"/>
      <c r="FE296" s="74">
        <f t="shared" si="5964"/>
        <v>0</v>
      </c>
      <c r="FF296" s="74">
        <f t="shared" si="5964"/>
        <v>0</v>
      </c>
      <c r="FG296" s="11"/>
      <c r="FH296" s="12" t="e">
        <f t="shared" si="5931"/>
        <v>#DIV/0!</v>
      </c>
      <c r="FI296" s="11"/>
      <c r="FJ296" s="12" t="e">
        <f t="shared" si="5932"/>
        <v>#DIV/0!</v>
      </c>
      <c r="FK296" s="11"/>
      <c r="FL296" s="11"/>
      <c r="FM296" s="18"/>
      <c r="FN296" s="20"/>
      <c r="FO296" s="10"/>
      <c r="FP296" s="11"/>
      <c r="FQ296" s="74">
        <f t="shared" si="5965"/>
        <v>0</v>
      </c>
      <c r="FR296" s="74">
        <f t="shared" si="5965"/>
        <v>0</v>
      </c>
      <c r="FS296" s="11"/>
      <c r="FT296" s="12" t="e">
        <f t="shared" si="5934"/>
        <v>#DIV/0!</v>
      </c>
      <c r="FU296" s="11"/>
      <c r="FV296" s="12" t="e">
        <f t="shared" si="5935"/>
        <v>#DIV/0!</v>
      </c>
      <c r="FW296" s="11"/>
      <c r="FX296" s="11"/>
      <c r="FY296" s="18"/>
      <c r="FZ296" s="20"/>
      <c r="GA296" s="10"/>
      <c r="GB296" s="11"/>
      <c r="GC296" s="74">
        <f t="shared" si="5966"/>
        <v>0</v>
      </c>
      <c r="GD296" s="74">
        <f t="shared" si="5966"/>
        <v>0</v>
      </c>
      <c r="GE296" s="11"/>
      <c r="GF296" s="12" t="e">
        <f t="shared" si="5937"/>
        <v>#DIV/0!</v>
      </c>
      <c r="GG296" s="11"/>
      <c r="GH296" s="12" t="e">
        <f t="shared" si="5938"/>
        <v>#DIV/0!</v>
      </c>
      <c r="GI296" s="11"/>
      <c r="GJ296" s="11"/>
      <c r="GK296" s="18"/>
      <c r="GL296" s="20"/>
      <c r="GM296" s="10"/>
      <c r="GN296" s="11"/>
      <c r="GO296" s="74">
        <f t="shared" si="5967"/>
        <v>0</v>
      </c>
      <c r="GP296" s="74">
        <f t="shared" si="5967"/>
        <v>0</v>
      </c>
      <c r="GQ296" s="11"/>
      <c r="GR296" s="12" t="e">
        <f t="shared" si="5940"/>
        <v>#DIV/0!</v>
      </c>
      <c r="GS296" s="11"/>
      <c r="GT296" s="12" t="e">
        <f t="shared" si="5941"/>
        <v>#DIV/0!</v>
      </c>
      <c r="GU296" s="11"/>
      <c r="GV296" s="11"/>
      <c r="GW296" s="18"/>
      <c r="GX296" s="20"/>
      <c r="GY296" s="10"/>
      <c r="GZ296" s="11"/>
      <c r="HA296" s="74">
        <f t="shared" si="5968"/>
        <v>0</v>
      </c>
      <c r="HB296" s="74">
        <f t="shared" si="5968"/>
        <v>0</v>
      </c>
      <c r="HC296" s="11"/>
      <c r="HD296" s="12" t="e">
        <f t="shared" si="5943"/>
        <v>#DIV/0!</v>
      </c>
      <c r="HE296" s="11"/>
      <c r="HF296" s="12" t="e">
        <f t="shared" si="5944"/>
        <v>#DIV/0!</v>
      </c>
      <c r="HG296" s="11"/>
      <c r="HH296" s="11"/>
      <c r="HI296" s="18"/>
      <c r="HJ296" s="20"/>
      <c r="HK296" s="10">
        <f t="shared" si="5945"/>
        <v>2</v>
      </c>
      <c r="HL296" s="11">
        <f t="shared" si="5945"/>
        <v>0</v>
      </c>
      <c r="HM296" s="11">
        <f t="shared" si="5945"/>
        <v>3001</v>
      </c>
      <c r="HN296" s="11">
        <f t="shared" si="5945"/>
        <v>218</v>
      </c>
      <c r="HO296" s="11">
        <f t="shared" si="5946"/>
        <v>752</v>
      </c>
      <c r="HP296" s="215">
        <f t="shared" ref="HP296:HP299" si="5970">+(HO296)/HM296</f>
        <v>0.25058313895368212</v>
      </c>
      <c r="HQ296" s="15">
        <f t="shared" si="5948"/>
        <v>75</v>
      </c>
      <c r="HR296" s="12">
        <f t="shared" si="5969"/>
        <v>9.9734042553191488E-2</v>
      </c>
      <c r="HS296" s="16">
        <v>74</v>
      </c>
      <c r="HT296" s="17">
        <v>637</v>
      </c>
      <c r="HU296" s="16">
        <f t="shared" si="5949"/>
        <v>84.707446808510639</v>
      </c>
      <c r="HV296" s="18"/>
      <c r="HW296" s="20"/>
    </row>
    <row r="297" spans="1:231" ht="18.75" x14ac:dyDescent="0.25">
      <c r="A297" s="226"/>
      <c r="B297" s="41">
        <f t="shared" si="5049"/>
        <v>44656</v>
      </c>
      <c r="C297" s="10"/>
      <c r="D297" s="11"/>
      <c r="E297" s="74">
        <f t="shared" si="5950"/>
        <v>734</v>
      </c>
      <c r="F297" s="74">
        <f t="shared" si="5950"/>
        <v>53</v>
      </c>
      <c r="G297" s="11">
        <v>162</v>
      </c>
      <c r="H297" s="12">
        <f t="shared" si="5893"/>
        <v>0.24114441416893734</v>
      </c>
      <c r="I297" s="11">
        <v>15</v>
      </c>
      <c r="J297" s="12">
        <f t="shared" si="5951"/>
        <v>8.4745762711864403E-2</v>
      </c>
      <c r="K297" s="13"/>
      <c r="L297" s="13"/>
      <c r="M297" s="25"/>
      <c r="N297" s="38">
        <v>4800</v>
      </c>
      <c r="O297" s="10">
        <v>1</v>
      </c>
      <c r="P297" s="11"/>
      <c r="Q297" s="74">
        <f t="shared" si="5952"/>
        <v>741</v>
      </c>
      <c r="R297" s="74">
        <f t="shared" si="5952"/>
        <v>54</v>
      </c>
      <c r="S297" s="11">
        <v>165</v>
      </c>
      <c r="T297" s="12">
        <f t="shared" si="5895"/>
        <v>0.23751686909581646</v>
      </c>
      <c r="U297" s="11">
        <v>11</v>
      </c>
      <c r="V297" s="12">
        <f t="shared" si="5896"/>
        <v>6.25E-2</v>
      </c>
      <c r="W297" s="13"/>
      <c r="X297" s="13"/>
      <c r="Y297" s="25"/>
      <c r="Z297" s="38">
        <v>4800</v>
      </c>
      <c r="AA297" s="10">
        <v>2</v>
      </c>
      <c r="AB297" s="11"/>
      <c r="AC297" s="74">
        <f t="shared" si="5953"/>
        <v>66</v>
      </c>
      <c r="AD297" s="74">
        <f t="shared" si="5953"/>
        <v>5</v>
      </c>
      <c r="AE297" s="11">
        <v>5</v>
      </c>
      <c r="AF297" s="12">
        <f t="shared" si="5898"/>
        <v>0.12121212121212122</v>
      </c>
      <c r="AG297" s="11">
        <v>3</v>
      </c>
      <c r="AH297" s="12">
        <f t="shared" si="5899"/>
        <v>0.375</v>
      </c>
      <c r="AI297" s="13"/>
      <c r="AJ297" s="13"/>
      <c r="AK297" s="25"/>
      <c r="AL297" s="38">
        <v>4800</v>
      </c>
      <c r="AM297" s="10">
        <v>2</v>
      </c>
      <c r="AN297" s="11"/>
      <c r="AO297" s="74">
        <f t="shared" si="5954"/>
        <v>726</v>
      </c>
      <c r="AP297" s="74">
        <f t="shared" si="5954"/>
        <v>53</v>
      </c>
      <c r="AQ297" s="11">
        <v>165</v>
      </c>
      <c r="AR297" s="12">
        <f t="shared" si="5901"/>
        <v>0.24517906336088155</v>
      </c>
      <c r="AS297" s="11">
        <v>13</v>
      </c>
      <c r="AT297" s="12">
        <f t="shared" si="5902"/>
        <v>7.3033707865168537E-2</v>
      </c>
      <c r="AU297" s="13"/>
      <c r="AV297" s="13"/>
      <c r="AW297" s="25"/>
      <c r="AX297" s="38">
        <v>4800</v>
      </c>
      <c r="AY297" s="10">
        <v>1</v>
      </c>
      <c r="AZ297" s="11"/>
      <c r="BA297" s="74">
        <f t="shared" si="5955"/>
        <v>728</v>
      </c>
      <c r="BB297" s="74">
        <f t="shared" si="5955"/>
        <v>53</v>
      </c>
      <c r="BC297" s="11">
        <v>145</v>
      </c>
      <c r="BD297" s="12">
        <f t="shared" si="5904"/>
        <v>0.23351648351648352</v>
      </c>
      <c r="BE297" s="11">
        <v>25</v>
      </c>
      <c r="BF297" s="12">
        <f t="shared" si="5905"/>
        <v>0.14705882352941177</v>
      </c>
      <c r="BG297" s="13"/>
      <c r="BH297" s="13"/>
      <c r="BI297" s="25"/>
      <c r="BJ297" s="38">
        <v>4800</v>
      </c>
      <c r="BK297" s="10"/>
      <c r="BL297" s="11"/>
      <c r="BM297" s="74">
        <f t="shared" si="5956"/>
        <v>0</v>
      </c>
      <c r="BN297" s="74">
        <f t="shared" si="5956"/>
        <v>0</v>
      </c>
      <c r="BO297" s="11"/>
      <c r="BP297" s="12" t="e">
        <f t="shared" si="5907"/>
        <v>#DIV/0!</v>
      </c>
      <c r="BQ297" s="11"/>
      <c r="BR297" s="12" t="e">
        <f t="shared" si="5908"/>
        <v>#DIV/0!</v>
      </c>
      <c r="BS297" s="13"/>
      <c r="BT297" s="13"/>
      <c r="BU297" s="25"/>
      <c r="BV297" s="38"/>
      <c r="BW297" s="10"/>
      <c r="BX297" s="11"/>
      <c r="BY297" s="74">
        <f t="shared" si="5957"/>
        <v>0</v>
      </c>
      <c r="BZ297" s="74">
        <f t="shared" si="5957"/>
        <v>0</v>
      </c>
      <c r="CA297" s="11"/>
      <c r="CB297" s="12" t="e">
        <f t="shared" si="5910"/>
        <v>#DIV/0!</v>
      </c>
      <c r="CC297" s="11"/>
      <c r="CD297" s="12" t="e">
        <f t="shared" si="5911"/>
        <v>#DIV/0!</v>
      </c>
      <c r="CE297" s="13"/>
      <c r="CF297" s="13"/>
      <c r="CG297" s="25"/>
      <c r="CH297" s="38"/>
      <c r="CI297" s="10"/>
      <c r="CJ297" s="11"/>
      <c r="CK297" s="74">
        <f t="shared" si="5958"/>
        <v>0</v>
      </c>
      <c r="CL297" s="74">
        <f t="shared" si="5958"/>
        <v>0</v>
      </c>
      <c r="CM297" s="11"/>
      <c r="CN297" s="12" t="e">
        <f t="shared" si="5913"/>
        <v>#DIV/0!</v>
      </c>
      <c r="CO297" s="11"/>
      <c r="CP297" s="12" t="e">
        <f t="shared" si="5914"/>
        <v>#DIV/0!</v>
      </c>
      <c r="CQ297" s="13"/>
      <c r="CR297" s="13"/>
      <c r="CS297" s="25"/>
      <c r="CT297" s="38"/>
      <c r="CU297" s="10"/>
      <c r="CV297" s="11"/>
      <c r="CW297" s="74">
        <f t="shared" si="5959"/>
        <v>0</v>
      </c>
      <c r="CX297" s="74">
        <f t="shared" si="5959"/>
        <v>0</v>
      </c>
      <c r="CY297" s="11"/>
      <c r="CZ297" s="12" t="e">
        <f t="shared" si="5916"/>
        <v>#DIV/0!</v>
      </c>
      <c r="DA297" s="11"/>
      <c r="DB297" s="12" t="e">
        <f t="shared" si="5917"/>
        <v>#DIV/0!</v>
      </c>
      <c r="DC297" s="13"/>
      <c r="DD297" s="13"/>
      <c r="DE297" s="25"/>
      <c r="DF297" s="38"/>
      <c r="DG297" s="10"/>
      <c r="DH297" s="11"/>
      <c r="DI297" s="74">
        <f t="shared" si="5960"/>
        <v>0</v>
      </c>
      <c r="DJ297" s="74">
        <f t="shared" si="5960"/>
        <v>0</v>
      </c>
      <c r="DK297" s="11"/>
      <c r="DL297" s="12" t="e">
        <f t="shared" si="5919"/>
        <v>#DIV/0!</v>
      </c>
      <c r="DM297" s="11"/>
      <c r="DN297" s="12" t="e">
        <f t="shared" si="5920"/>
        <v>#DIV/0!</v>
      </c>
      <c r="DO297" s="13"/>
      <c r="DP297" s="13"/>
      <c r="DQ297" s="25"/>
      <c r="DR297" s="38"/>
      <c r="DS297" s="10"/>
      <c r="DT297" s="11"/>
      <c r="DU297" s="74">
        <f t="shared" si="5961"/>
        <v>0</v>
      </c>
      <c r="DV297" s="74">
        <f t="shared" si="5961"/>
        <v>0</v>
      </c>
      <c r="DW297" s="11"/>
      <c r="DX297" s="12" t="e">
        <f t="shared" si="5922"/>
        <v>#DIV/0!</v>
      </c>
      <c r="DY297" s="11"/>
      <c r="DZ297" s="12" t="e">
        <f t="shared" si="5923"/>
        <v>#DIV/0!</v>
      </c>
      <c r="EA297" s="13"/>
      <c r="EB297" s="13"/>
      <c r="EC297" s="25"/>
      <c r="ED297" s="38"/>
      <c r="EE297" s="10"/>
      <c r="EF297" s="11"/>
      <c r="EG297" s="74">
        <f t="shared" si="5962"/>
        <v>0</v>
      </c>
      <c r="EH297" s="74">
        <f t="shared" si="5962"/>
        <v>0</v>
      </c>
      <c r="EI297" s="11"/>
      <c r="EJ297" s="12" t="e">
        <f t="shared" si="5925"/>
        <v>#DIV/0!</v>
      </c>
      <c r="EK297" s="11"/>
      <c r="EL297" s="12" t="e">
        <f t="shared" si="5926"/>
        <v>#DIV/0!</v>
      </c>
      <c r="EM297" s="13"/>
      <c r="EN297" s="13"/>
      <c r="EO297" s="25"/>
      <c r="EP297" s="38"/>
      <c r="EQ297" s="10"/>
      <c r="ER297" s="11"/>
      <c r="ES297" s="74">
        <f t="shared" si="5963"/>
        <v>0</v>
      </c>
      <c r="ET297" s="74">
        <f t="shared" si="5963"/>
        <v>0</v>
      </c>
      <c r="EU297" s="11"/>
      <c r="EV297" s="12" t="e">
        <f t="shared" si="5928"/>
        <v>#DIV/0!</v>
      </c>
      <c r="EW297" s="11"/>
      <c r="EX297" s="12" t="e">
        <f t="shared" si="5929"/>
        <v>#DIV/0!</v>
      </c>
      <c r="EY297" s="13"/>
      <c r="EZ297" s="13"/>
      <c r="FA297" s="25"/>
      <c r="FB297" s="38"/>
      <c r="FC297" s="10"/>
      <c r="FD297" s="11"/>
      <c r="FE297" s="74">
        <f t="shared" si="5964"/>
        <v>0</v>
      </c>
      <c r="FF297" s="74">
        <f t="shared" si="5964"/>
        <v>0</v>
      </c>
      <c r="FG297" s="11"/>
      <c r="FH297" s="12" t="e">
        <f t="shared" si="5931"/>
        <v>#DIV/0!</v>
      </c>
      <c r="FI297" s="11"/>
      <c r="FJ297" s="12" t="e">
        <f t="shared" si="5932"/>
        <v>#DIV/0!</v>
      </c>
      <c r="FK297" s="13"/>
      <c r="FL297" s="13"/>
      <c r="FM297" s="25"/>
      <c r="FN297" s="38"/>
      <c r="FO297" s="10"/>
      <c r="FP297" s="11"/>
      <c r="FQ297" s="74">
        <f t="shared" si="5965"/>
        <v>0</v>
      </c>
      <c r="FR297" s="74">
        <f t="shared" si="5965"/>
        <v>0</v>
      </c>
      <c r="FS297" s="11"/>
      <c r="FT297" s="12" t="e">
        <f t="shared" si="5934"/>
        <v>#DIV/0!</v>
      </c>
      <c r="FU297" s="11"/>
      <c r="FV297" s="12" t="e">
        <f t="shared" si="5935"/>
        <v>#DIV/0!</v>
      </c>
      <c r="FW297" s="13"/>
      <c r="FX297" s="13"/>
      <c r="FY297" s="25"/>
      <c r="FZ297" s="38"/>
      <c r="GA297" s="10"/>
      <c r="GB297" s="11"/>
      <c r="GC297" s="74">
        <f t="shared" si="5966"/>
        <v>0</v>
      </c>
      <c r="GD297" s="74">
        <f t="shared" si="5966"/>
        <v>0</v>
      </c>
      <c r="GE297" s="11"/>
      <c r="GF297" s="12" t="e">
        <f t="shared" si="5937"/>
        <v>#DIV/0!</v>
      </c>
      <c r="GG297" s="11"/>
      <c r="GH297" s="12" t="e">
        <f t="shared" si="5938"/>
        <v>#DIV/0!</v>
      </c>
      <c r="GI297" s="13"/>
      <c r="GJ297" s="13"/>
      <c r="GK297" s="25"/>
      <c r="GL297" s="38"/>
      <c r="GM297" s="10"/>
      <c r="GN297" s="11"/>
      <c r="GO297" s="74">
        <f t="shared" si="5967"/>
        <v>0</v>
      </c>
      <c r="GP297" s="74">
        <f t="shared" si="5967"/>
        <v>0</v>
      </c>
      <c r="GQ297" s="11"/>
      <c r="GR297" s="12" t="e">
        <f t="shared" si="5940"/>
        <v>#DIV/0!</v>
      </c>
      <c r="GS297" s="11"/>
      <c r="GT297" s="12" t="e">
        <f t="shared" si="5941"/>
        <v>#DIV/0!</v>
      </c>
      <c r="GU297" s="13"/>
      <c r="GV297" s="13"/>
      <c r="GW297" s="25"/>
      <c r="GX297" s="38"/>
      <c r="GY297" s="10"/>
      <c r="GZ297" s="11"/>
      <c r="HA297" s="74">
        <f t="shared" si="5968"/>
        <v>0</v>
      </c>
      <c r="HB297" s="74">
        <f t="shared" si="5968"/>
        <v>0</v>
      </c>
      <c r="HC297" s="11"/>
      <c r="HD297" s="12" t="e">
        <f t="shared" si="5943"/>
        <v>#DIV/0!</v>
      </c>
      <c r="HE297" s="11"/>
      <c r="HF297" s="12" t="e">
        <f t="shared" si="5944"/>
        <v>#DIV/0!</v>
      </c>
      <c r="HG297" s="13"/>
      <c r="HH297" s="13"/>
      <c r="HI297" s="25"/>
      <c r="HJ297" s="38"/>
      <c r="HK297" s="10">
        <f t="shared" si="5945"/>
        <v>6</v>
      </c>
      <c r="HL297" s="11">
        <f t="shared" si="5945"/>
        <v>0</v>
      </c>
      <c r="HM297" s="11">
        <f t="shared" si="5945"/>
        <v>2995</v>
      </c>
      <c r="HN297" s="11">
        <f t="shared" si="5945"/>
        <v>218</v>
      </c>
      <c r="HO297" s="11">
        <f t="shared" si="5946"/>
        <v>709</v>
      </c>
      <c r="HP297" s="215">
        <f t="shared" si="5970"/>
        <v>0.23672787979966611</v>
      </c>
      <c r="HQ297" s="15">
        <f t="shared" si="5948"/>
        <v>67</v>
      </c>
      <c r="HR297" s="12">
        <f t="shared" si="5969"/>
        <v>9.4499294781382234E-2</v>
      </c>
      <c r="HS297" s="16">
        <v>72.7</v>
      </c>
      <c r="HT297" s="17">
        <v>593</v>
      </c>
      <c r="HU297" s="16">
        <f t="shared" si="5949"/>
        <v>83.638928067700988</v>
      </c>
      <c r="HV297" s="23"/>
      <c r="HW297" s="22">
        <v>4800</v>
      </c>
    </row>
    <row r="298" spans="1:231" ht="18.75" x14ac:dyDescent="0.25">
      <c r="A298" s="226"/>
      <c r="B298" s="41">
        <f t="shared" si="5049"/>
        <v>44657</v>
      </c>
      <c r="C298" s="10"/>
      <c r="D298" s="11"/>
      <c r="E298" s="74">
        <f t="shared" si="5950"/>
        <v>734</v>
      </c>
      <c r="F298" s="74">
        <f t="shared" si="5950"/>
        <v>53</v>
      </c>
      <c r="G298" s="11">
        <v>165</v>
      </c>
      <c r="H298" s="12">
        <f t="shared" si="5893"/>
        <v>0.24523160762942781</v>
      </c>
      <c r="I298" s="11">
        <v>15</v>
      </c>
      <c r="J298" s="12">
        <f t="shared" si="5951"/>
        <v>8.3333333333333329E-2</v>
      </c>
      <c r="K298" s="13"/>
      <c r="L298" s="11"/>
      <c r="M298" s="25"/>
      <c r="N298" s="38">
        <v>5574.6153846153848</v>
      </c>
      <c r="O298" s="10">
        <v>1</v>
      </c>
      <c r="P298" s="11"/>
      <c r="Q298" s="74">
        <f t="shared" si="5952"/>
        <v>740</v>
      </c>
      <c r="R298" s="74">
        <f t="shared" si="5952"/>
        <v>54</v>
      </c>
      <c r="S298" s="11">
        <v>159</v>
      </c>
      <c r="T298" s="12">
        <f t="shared" si="5895"/>
        <v>0.22837837837837838</v>
      </c>
      <c r="U298" s="11">
        <v>10</v>
      </c>
      <c r="V298" s="12">
        <f t="shared" si="5896"/>
        <v>5.9171597633136092E-2</v>
      </c>
      <c r="W298" s="13"/>
      <c r="X298" s="11"/>
      <c r="Y298" s="25"/>
      <c r="Z298" s="38">
        <v>5186.666666666667</v>
      </c>
      <c r="AA298" s="10">
        <v>3</v>
      </c>
      <c r="AB298" s="11"/>
      <c r="AC298" s="74">
        <f t="shared" si="5953"/>
        <v>63</v>
      </c>
      <c r="AD298" s="74">
        <f t="shared" si="5953"/>
        <v>5</v>
      </c>
      <c r="AE298" s="11">
        <v>8</v>
      </c>
      <c r="AF298" s="12">
        <f t="shared" si="5898"/>
        <v>0.12698412698412698</v>
      </c>
      <c r="AG298" s="11">
        <v>0</v>
      </c>
      <c r="AH298" s="12">
        <f t="shared" si="5899"/>
        <v>0</v>
      </c>
      <c r="AI298" s="13"/>
      <c r="AJ298" s="11"/>
      <c r="AK298" s="25"/>
      <c r="AL298" s="38">
        <v>4530</v>
      </c>
      <c r="AM298" s="10">
        <v>1</v>
      </c>
      <c r="AN298" s="11"/>
      <c r="AO298" s="74">
        <f t="shared" si="5954"/>
        <v>725</v>
      </c>
      <c r="AP298" s="74">
        <f t="shared" si="5954"/>
        <v>53</v>
      </c>
      <c r="AQ298" s="11">
        <v>160</v>
      </c>
      <c r="AR298" s="12">
        <f t="shared" si="5901"/>
        <v>0.24689655172413794</v>
      </c>
      <c r="AS298" s="11">
        <v>19</v>
      </c>
      <c r="AT298" s="12">
        <f t="shared" si="5902"/>
        <v>0.10614525139664804</v>
      </c>
      <c r="AU298" s="13"/>
      <c r="AV298" s="11"/>
      <c r="AW298" s="25"/>
      <c r="AX298" s="38">
        <v>4858.4615384615381</v>
      </c>
      <c r="AY298" s="10"/>
      <c r="AZ298" s="11"/>
      <c r="BA298" s="74">
        <f t="shared" si="5955"/>
        <v>728</v>
      </c>
      <c r="BB298" s="74">
        <f t="shared" si="5955"/>
        <v>53</v>
      </c>
      <c r="BC298" s="11">
        <v>146</v>
      </c>
      <c r="BD298" s="12">
        <f t="shared" si="5904"/>
        <v>0.23351648351648352</v>
      </c>
      <c r="BE298" s="11">
        <v>24</v>
      </c>
      <c r="BF298" s="12">
        <f t="shared" si="5905"/>
        <v>0.14117647058823529</v>
      </c>
      <c r="BG298" s="13"/>
      <c r="BH298" s="11"/>
      <c r="BI298" s="25"/>
      <c r="BJ298" s="38">
        <v>4682.5</v>
      </c>
      <c r="BK298" s="10"/>
      <c r="BL298" s="11"/>
      <c r="BM298" s="74">
        <f t="shared" si="5956"/>
        <v>0</v>
      </c>
      <c r="BN298" s="74">
        <f t="shared" si="5956"/>
        <v>0</v>
      </c>
      <c r="BO298" s="11"/>
      <c r="BP298" s="12" t="e">
        <f t="shared" si="5907"/>
        <v>#DIV/0!</v>
      </c>
      <c r="BQ298" s="11"/>
      <c r="BR298" s="12" t="e">
        <f t="shared" si="5908"/>
        <v>#DIV/0!</v>
      </c>
      <c r="BS298" s="13"/>
      <c r="BT298" s="11"/>
      <c r="BU298" s="25"/>
      <c r="BV298" s="38"/>
      <c r="BW298" s="10"/>
      <c r="BX298" s="11"/>
      <c r="BY298" s="74">
        <f t="shared" si="5957"/>
        <v>0</v>
      </c>
      <c r="BZ298" s="74">
        <f t="shared" si="5957"/>
        <v>0</v>
      </c>
      <c r="CA298" s="11"/>
      <c r="CB298" s="12" t="e">
        <f t="shared" si="5910"/>
        <v>#DIV/0!</v>
      </c>
      <c r="CC298" s="11"/>
      <c r="CD298" s="12" t="e">
        <f t="shared" si="5911"/>
        <v>#DIV/0!</v>
      </c>
      <c r="CE298" s="13"/>
      <c r="CF298" s="11"/>
      <c r="CG298" s="25"/>
      <c r="CH298" s="38"/>
      <c r="CI298" s="10"/>
      <c r="CJ298" s="11"/>
      <c r="CK298" s="74">
        <f t="shared" si="5958"/>
        <v>0</v>
      </c>
      <c r="CL298" s="74">
        <f t="shared" si="5958"/>
        <v>0</v>
      </c>
      <c r="CM298" s="11"/>
      <c r="CN298" s="12" t="e">
        <f t="shared" si="5913"/>
        <v>#DIV/0!</v>
      </c>
      <c r="CO298" s="11"/>
      <c r="CP298" s="12" t="e">
        <f t="shared" si="5914"/>
        <v>#DIV/0!</v>
      </c>
      <c r="CQ298" s="13"/>
      <c r="CR298" s="11"/>
      <c r="CS298" s="25"/>
      <c r="CT298" s="38"/>
      <c r="CU298" s="10"/>
      <c r="CV298" s="11"/>
      <c r="CW298" s="74">
        <f t="shared" si="5959"/>
        <v>0</v>
      </c>
      <c r="CX298" s="74">
        <f t="shared" si="5959"/>
        <v>0</v>
      </c>
      <c r="CY298" s="11"/>
      <c r="CZ298" s="12" t="e">
        <f t="shared" si="5916"/>
        <v>#DIV/0!</v>
      </c>
      <c r="DA298" s="11"/>
      <c r="DB298" s="12" t="e">
        <f t="shared" si="5917"/>
        <v>#DIV/0!</v>
      </c>
      <c r="DC298" s="13"/>
      <c r="DD298" s="11"/>
      <c r="DE298" s="25"/>
      <c r="DF298" s="38"/>
      <c r="DG298" s="10"/>
      <c r="DH298" s="11"/>
      <c r="DI298" s="74">
        <f t="shared" si="5960"/>
        <v>0</v>
      </c>
      <c r="DJ298" s="74">
        <f t="shared" si="5960"/>
        <v>0</v>
      </c>
      <c r="DK298" s="11"/>
      <c r="DL298" s="12" t="e">
        <f t="shared" si="5919"/>
        <v>#DIV/0!</v>
      </c>
      <c r="DM298" s="11"/>
      <c r="DN298" s="12" t="e">
        <f t="shared" si="5920"/>
        <v>#DIV/0!</v>
      </c>
      <c r="DO298" s="13"/>
      <c r="DP298" s="11"/>
      <c r="DQ298" s="25"/>
      <c r="DR298" s="38"/>
      <c r="DS298" s="10"/>
      <c r="DT298" s="11"/>
      <c r="DU298" s="74">
        <f t="shared" si="5961"/>
        <v>0</v>
      </c>
      <c r="DV298" s="74">
        <f t="shared" si="5961"/>
        <v>0</v>
      </c>
      <c r="DW298" s="11"/>
      <c r="DX298" s="12" t="e">
        <f t="shared" si="5922"/>
        <v>#DIV/0!</v>
      </c>
      <c r="DY298" s="11"/>
      <c r="DZ298" s="12" t="e">
        <f t="shared" si="5923"/>
        <v>#DIV/0!</v>
      </c>
      <c r="EA298" s="13"/>
      <c r="EB298" s="11"/>
      <c r="EC298" s="25"/>
      <c r="ED298" s="38"/>
      <c r="EE298" s="10"/>
      <c r="EF298" s="11"/>
      <c r="EG298" s="74">
        <f t="shared" si="5962"/>
        <v>0</v>
      </c>
      <c r="EH298" s="74">
        <f t="shared" si="5962"/>
        <v>0</v>
      </c>
      <c r="EI298" s="11"/>
      <c r="EJ298" s="12" t="e">
        <f t="shared" si="5925"/>
        <v>#DIV/0!</v>
      </c>
      <c r="EK298" s="11"/>
      <c r="EL298" s="12" t="e">
        <f t="shared" si="5926"/>
        <v>#DIV/0!</v>
      </c>
      <c r="EM298" s="13"/>
      <c r="EN298" s="11"/>
      <c r="EO298" s="25"/>
      <c r="EP298" s="38"/>
      <c r="EQ298" s="10"/>
      <c r="ER298" s="11"/>
      <c r="ES298" s="74">
        <f t="shared" si="5963"/>
        <v>0</v>
      </c>
      <c r="ET298" s="74">
        <f t="shared" si="5963"/>
        <v>0</v>
      </c>
      <c r="EU298" s="11"/>
      <c r="EV298" s="12" t="e">
        <f t="shared" si="5928"/>
        <v>#DIV/0!</v>
      </c>
      <c r="EW298" s="11"/>
      <c r="EX298" s="12" t="e">
        <f t="shared" si="5929"/>
        <v>#DIV/0!</v>
      </c>
      <c r="EY298" s="13"/>
      <c r="EZ298" s="11"/>
      <c r="FA298" s="25"/>
      <c r="FB298" s="38"/>
      <c r="FC298" s="10"/>
      <c r="FD298" s="11"/>
      <c r="FE298" s="74">
        <f t="shared" si="5964"/>
        <v>0</v>
      </c>
      <c r="FF298" s="74">
        <f t="shared" si="5964"/>
        <v>0</v>
      </c>
      <c r="FG298" s="11"/>
      <c r="FH298" s="12" t="e">
        <f t="shared" si="5931"/>
        <v>#DIV/0!</v>
      </c>
      <c r="FI298" s="11"/>
      <c r="FJ298" s="12" t="e">
        <f t="shared" si="5932"/>
        <v>#DIV/0!</v>
      </c>
      <c r="FK298" s="13"/>
      <c r="FL298" s="11"/>
      <c r="FM298" s="25"/>
      <c r="FN298" s="38"/>
      <c r="FO298" s="10"/>
      <c r="FP298" s="11"/>
      <c r="FQ298" s="74">
        <f t="shared" si="5965"/>
        <v>0</v>
      </c>
      <c r="FR298" s="74">
        <f t="shared" si="5965"/>
        <v>0</v>
      </c>
      <c r="FS298" s="11"/>
      <c r="FT298" s="12" t="e">
        <f t="shared" si="5934"/>
        <v>#DIV/0!</v>
      </c>
      <c r="FU298" s="11"/>
      <c r="FV298" s="12" t="e">
        <f t="shared" si="5935"/>
        <v>#DIV/0!</v>
      </c>
      <c r="FW298" s="13"/>
      <c r="FX298" s="11"/>
      <c r="FY298" s="25"/>
      <c r="FZ298" s="38"/>
      <c r="GA298" s="10"/>
      <c r="GB298" s="11"/>
      <c r="GC298" s="74">
        <f t="shared" si="5966"/>
        <v>0</v>
      </c>
      <c r="GD298" s="74">
        <f t="shared" si="5966"/>
        <v>0</v>
      </c>
      <c r="GE298" s="11"/>
      <c r="GF298" s="12" t="e">
        <f t="shared" si="5937"/>
        <v>#DIV/0!</v>
      </c>
      <c r="GG298" s="11"/>
      <c r="GH298" s="12" t="e">
        <f t="shared" si="5938"/>
        <v>#DIV/0!</v>
      </c>
      <c r="GI298" s="13"/>
      <c r="GJ298" s="11"/>
      <c r="GK298" s="25"/>
      <c r="GL298" s="38"/>
      <c r="GM298" s="10"/>
      <c r="GN298" s="11"/>
      <c r="GO298" s="74">
        <f t="shared" si="5967"/>
        <v>0</v>
      </c>
      <c r="GP298" s="74">
        <f t="shared" si="5967"/>
        <v>0</v>
      </c>
      <c r="GQ298" s="11"/>
      <c r="GR298" s="12" t="e">
        <f t="shared" si="5940"/>
        <v>#DIV/0!</v>
      </c>
      <c r="GS298" s="11"/>
      <c r="GT298" s="12" t="e">
        <f t="shared" si="5941"/>
        <v>#DIV/0!</v>
      </c>
      <c r="GU298" s="13"/>
      <c r="GV298" s="11"/>
      <c r="GW298" s="25"/>
      <c r="GX298" s="38"/>
      <c r="GY298" s="10"/>
      <c r="GZ298" s="11"/>
      <c r="HA298" s="74">
        <f t="shared" si="5968"/>
        <v>0</v>
      </c>
      <c r="HB298" s="74">
        <f t="shared" si="5968"/>
        <v>0</v>
      </c>
      <c r="HC298" s="11"/>
      <c r="HD298" s="12" t="e">
        <f t="shared" si="5943"/>
        <v>#DIV/0!</v>
      </c>
      <c r="HE298" s="11"/>
      <c r="HF298" s="12" t="e">
        <f t="shared" si="5944"/>
        <v>#DIV/0!</v>
      </c>
      <c r="HG298" s="13"/>
      <c r="HH298" s="11"/>
      <c r="HI298" s="25"/>
      <c r="HJ298" s="38"/>
      <c r="HK298" s="10">
        <f t="shared" si="5945"/>
        <v>5</v>
      </c>
      <c r="HL298" s="11">
        <f t="shared" si="5945"/>
        <v>0</v>
      </c>
      <c r="HM298" s="11">
        <f t="shared" si="5945"/>
        <v>2990</v>
      </c>
      <c r="HN298" s="11">
        <f t="shared" si="5945"/>
        <v>218</v>
      </c>
      <c r="HO298" s="11">
        <f t="shared" si="5946"/>
        <v>706</v>
      </c>
      <c r="HP298" s="215">
        <f t="shared" si="5970"/>
        <v>0.23612040133779263</v>
      </c>
      <c r="HQ298" s="15">
        <f t="shared" si="5948"/>
        <v>68</v>
      </c>
      <c r="HR298" s="12">
        <f t="shared" si="5969"/>
        <v>9.6317280453257784E-2</v>
      </c>
      <c r="HS298" s="16">
        <v>73</v>
      </c>
      <c r="HT298" s="17">
        <v>610</v>
      </c>
      <c r="HU298" s="16">
        <f t="shared" si="5949"/>
        <v>86.40226628895185</v>
      </c>
      <c r="HV298" s="23"/>
      <c r="HW298" s="22">
        <v>5060</v>
      </c>
    </row>
    <row r="299" spans="1:231" ht="18.75" x14ac:dyDescent="0.25">
      <c r="A299" s="226"/>
      <c r="B299" s="41">
        <f t="shared" si="5049"/>
        <v>44658</v>
      </c>
      <c r="C299" s="10"/>
      <c r="D299" s="11"/>
      <c r="E299" s="74">
        <f>E298-C299</f>
        <v>734</v>
      </c>
      <c r="F299" s="74">
        <f>F298-D299</f>
        <v>53</v>
      </c>
      <c r="G299" s="11">
        <v>171</v>
      </c>
      <c r="H299" s="12">
        <f t="shared" si="5893"/>
        <v>0.25749318801089921</v>
      </c>
      <c r="I299" s="11">
        <v>18</v>
      </c>
      <c r="J299" s="12">
        <f t="shared" si="5951"/>
        <v>9.5238095238095233E-2</v>
      </c>
      <c r="K299" s="13"/>
      <c r="L299" s="11"/>
      <c r="M299" s="39"/>
      <c r="N299" s="43">
        <v>100</v>
      </c>
      <c r="O299" s="10"/>
      <c r="P299" s="11"/>
      <c r="Q299" s="74">
        <f t="shared" si="5952"/>
        <v>740</v>
      </c>
      <c r="R299" s="74">
        <f t="shared" si="5952"/>
        <v>54</v>
      </c>
      <c r="S299" s="11">
        <v>166</v>
      </c>
      <c r="T299" s="12">
        <f t="shared" si="5895"/>
        <v>0.23783783783783785</v>
      </c>
      <c r="U299" s="11">
        <v>10</v>
      </c>
      <c r="V299" s="12">
        <f t="shared" si="5896"/>
        <v>5.6818181818181816E-2</v>
      </c>
      <c r="W299" s="13"/>
      <c r="X299" s="11"/>
      <c r="Y299" s="39"/>
      <c r="Z299" s="43">
        <v>100</v>
      </c>
      <c r="AA299" s="10">
        <v>2</v>
      </c>
      <c r="AB299" s="11"/>
      <c r="AC299" s="74">
        <f t="shared" si="5953"/>
        <v>61</v>
      </c>
      <c r="AD299" s="74">
        <f t="shared" si="5953"/>
        <v>5</v>
      </c>
      <c r="AE299" s="11">
        <v>2</v>
      </c>
      <c r="AF299" s="12">
        <f t="shared" si="5898"/>
        <v>3.2786885245901641E-2</v>
      </c>
      <c r="AG299" s="11">
        <v>0</v>
      </c>
      <c r="AH299" s="12">
        <f t="shared" si="5899"/>
        <v>0</v>
      </c>
      <c r="AI299" s="13"/>
      <c r="AJ299" s="11"/>
      <c r="AK299" s="39"/>
      <c r="AL299" s="43">
        <v>100</v>
      </c>
      <c r="AM299" s="10"/>
      <c r="AN299" s="11"/>
      <c r="AO299" s="74">
        <f t="shared" si="5954"/>
        <v>725</v>
      </c>
      <c r="AP299" s="74">
        <f t="shared" si="5954"/>
        <v>53</v>
      </c>
      <c r="AQ299" s="11">
        <v>164</v>
      </c>
      <c r="AR299" s="12">
        <f t="shared" si="5901"/>
        <v>0.25379310344827588</v>
      </c>
      <c r="AS299" s="11">
        <v>20</v>
      </c>
      <c r="AT299" s="12">
        <f t="shared" si="5902"/>
        <v>0.10869565217391304</v>
      </c>
      <c r="AU299" s="13"/>
      <c r="AV299" s="11"/>
      <c r="AW299" s="39"/>
      <c r="AX299" s="43">
        <v>84.615384615384613</v>
      </c>
      <c r="AY299" s="10"/>
      <c r="AZ299" s="11"/>
      <c r="BA299" s="74">
        <f t="shared" si="5955"/>
        <v>728</v>
      </c>
      <c r="BB299" s="74">
        <f t="shared" si="5955"/>
        <v>53</v>
      </c>
      <c r="BC299" s="11">
        <v>171</v>
      </c>
      <c r="BD299" s="12">
        <f t="shared" si="5904"/>
        <v>0.25961538461538464</v>
      </c>
      <c r="BE299" s="11">
        <v>18</v>
      </c>
      <c r="BF299" s="12">
        <f t="shared" si="5905"/>
        <v>9.5238095238095233E-2</v>
      </c>
      <c r="BG299" s="13"/>
      <c r="BH299" s="11"/>
      <c r="BI299" s="39"/>
      <c r="BJ299" s="43">
        <v>91.666666666666671</v>
      </c>
      <c r="BK299" s="10"/>
      <c r="BL299" s="11"/>
      <c r="BM299" s="74">
        <f t="shared" si="5956"/>
        <v>0</v>
      </c>
      <c r="BN299" s="74">
        <f t="shared" si="5956"/>
        <v>0</v>
      </c>
      <c r="BO299" s="11"/>
      <c r="BP299" s="12" t="e">
        <f t="shared" si="5907"/>
        <v>#DIV/0!</v>
      </c>
      <c r="BQ299" s="11"/>
      <c r="BR299" s="12" t="e">
        <f t="shared" si="5908"/>
        <v>#DIV/0!</v>
      </c>
      <c r="BS299" s="13"/>
      <c r="BT299" s="11"/>
      <c r="BU299" s="39"/>
      <c r="BV299" s="43"/>
      <c r="BW299" s="10"/>
      <c r="BX299" s="11"/>
      <c r="BY299" s="74">
        <f t="shared" si="5957"/>
        <v>0</v>
      </c>
      <c r="BZ299" s="74">
        <f t="shared" si="5957"/>
        <v>0</v>
      </c>
      <c r="CA299" s="11"/>
      <c r="CB299" s="12" t="e">
        <f t="shared" si="5910"/>
        <v>#DIV/0!</v>
      </c>
      <c r="CC299" s="11"/>
      <c r="CD299" s="12" t="e">
        <f t="shared" si="5911"/>
        <v>#DIV/0!</v>
      </c>
      <c r="CE299" s="13"/>
      <c r="CF299" s="11"/>
      <c r="CG299" s="39"/>
      <c r="CH299" s="43"/>
      <c r="CI299" s="10"/>
      <c r="CJ299" s="11"/>
      <c r="CK299" s="74">
        <f t="shared" si="5958"/>
        <v>0</v>
      </c>
      <c r="CL299" s="74">
        <f t="shared" si="5958"/>
        <v>0</v>
      </c>
      <c r="CM299" s="11"/>
      <c r="CN299" s="12" t="e">
        <f t="shared" si="5913"/>
        <v>#DIV/0!</v>
      </c>
      <c r="CO299" s="11"/>
      <c r="CP299" s="12" t="e">
        <f t="shared" si="5914"/>
        <v>#DIV/0!</v>
      </c>
      <c r="CQ299" s="13"/>
      <c r="CR299" s="11"/>
      <c r="CS299" s="39"/>
      <c r="CT299" s="43"/>
      <c r="CU299" s="10"/>
      <c r="CV299" s="11"/>
      <c r="CW299" s="74">
        <f t="shared" si="5959"/>
        <v>0</v>
      </c>
      <c r="CX299" s="74">
        <f t="shared" si="5959"/>
        <v>0</v>
      </c>
      <c r="CY299" s="11"/>
      <c r="CZ299" s="12" t="e">
        <f t="shared" si="5916"/>
        <v>#DIV/0!</v>
      </c>
      <c r="DA299" s="11"/>
      <c r="DB299" s="12" t="e">
        <f t="shared" si="5917"/>
        <v>#DIV/0!</v>
      </c>
      <c r="DC299" s="13"/>
      <c r="DD299" s="11"/>
      <c r="DE299" s="39"/>
      <c r="DF299" s="43"/>
      <c r="DG299" s="10"/>
      <c r="DH299" s="11"/>
      <c r="DI299" s="74">
        <f t="shared" si="5960"/>
        <v>0</v>
      </c>
      <c r="DJ299" s="74">
        <f t="shared" si="5960"/>
        <v>0</v>
      </c>
      <c r="DK299" s="11"/>
      <c r="DL299" s="12" t="e">
        <f t="shared" si="5919"/>
        <v>#DIV/0!</v>
      </c>
      <c r="DM299" s="11"/>
      <c r="DN299" s="12" t="e">
        <f t="shared" si="5920"/>
        <v>#DIV/0!</v>
      </c>
      <c r="DO299" s="13"/>
      <c r="DP299" s="11"/>
      <c r="DQ299" s="39"/>
      <c r="DR299" s="43"/>
      <c r="DS299" s="10"/>
      <c r="DT299" s="11"/>
      <c r="DU299" s="74">
        <f t="shared" si="5961"/>
        <v>0</v>
      </c>
      <c r="DV299" s="74">
        <f t="shared" si="5961"/>
        <v>0</v>
      </c>
      <c r="DW299" s="11"/>
      <c r="DX299" s="12" t="e">
        <f t="shared" si="5922"/>
        <v>#DIV/0!</v>
      </c>
      <c r="DY299" s="11"/>
      <c r="DZ299" s="12" t="e">
        <f t="shared" si="5923"/>
        <v>#DIV/0!</v>
      </c>
      <c r="EA299" s="13"/>
      <c r="EB299" s="11"/>
      <c r="EC299" s="39"/>
      <c r="ED299" s="43"/>
      <c r="EE299" s="10"/>
      <c r="EF299" s="11"/>
      <c r="EG299" s="74">
        <f t="shared" si="5962"/>
        <v>0</v>
      </c>
      <c r="EH299" s="74">
        <f t="shared" si="5962"/>
        <v>0</v>
      </c>
      <c r="EI299" s="11"/>
      <c r="EJ299" s="12" t="e">
        <f t="shared" si="5925"/>
        <v>#DIV/0!</v>
      </c>
      <c r="EK299" s="11"/>
      <c r="EL299" s="12" t="e">
        <f t="shared" si="5926"/>
        <v>#DIV/0!</v>
      </c>
      <c r="EM299" s="13"/>
      <c r="EN299" s="11"/>
      <c r="EO299" s="39"/>
      <c r="EP299" s="43"/>
      <c r="EQ299" s="10"/>
      <c r="ER299" s="11"/>
      <c r="ES299" s="74">
        <f t="shared" si="5963"/>
        <v>0</v>
      </c>
      <c r="ET299" s="74">
        <f t="shared" si="5963"/>
        <v>0</v>
      </c>
      <c r="EU299" s="11"/>
      <c r="EV299" s="12" t="e">
        <f t="shared" si="5928"/>
        <v>#DIV/0!</v>
      </c>
      <c r="EW299" s="11"/>
      <c r="EX299" s="12" t="e">
        <f t="shared" si="5929"/>
        <v>#DIV/0!</v>
      </c>
      <c r="EY299" s="13"/>
      <c r="EZ299" s="11"/>
      <c r="FA299" s="39"/>
      <c r="FB299" s="43"/>
      <c r="FC299" s="10"/>
      <c r="FD299" s="11"/>
      <c r="FE299" s="74">
        <f t="shared" si="5964"/>
        <v>0</v>
      </c>
      <c r="FF299" s="74">
        <f t="shared" si="5964"/>
        <v>0</v>
      </c>
      <c r="FG299" s="11"/>
      <c r="FH299" s="12" t="e">
        <f t="shared" si="5931"/>
        <v>#DIV/0!</v>
      </c>
      <c r="FI299" s="11"/>
      <c r="FJ299" s="12" t="e">
        <f t="shared" si="5932"/>
        <v>#DIV/0!</v>
      </c>
      <c r="FK299" s="13"/>
      <c r="FL299" s="11"/>
      <c r="FM299" s="39"/>
      <c r="FN299" s="43"/>
      <c r="FO299" s="10"/>
      <c r="FP299" s="11"/>
      <c r="FQ299" s="74">
        <f t="shared" si="5965"/>
        <v>0</v>
      </c>
      <c r="FR299" s="74">
        <f t="shared" si="5965"/>
        <v>0</v>
      </c>
      <c r="FS299" s="11"/>
      <c r="FT299" s="12" t="e">
        <f t="shared" si="5934"/>
        <v>#DIV/0!</v>
      </c>
      <c r="FU299" s="11"/>
      <c r="FV299" s="12" t="e">
        <f t="shared" si="5935"/>
        <v>#DIV/0!</v>
      </c>
      <c r="FW299" s="13"/>
      <c r="FX299" s="11"/>
      <c r="FY299" s="39"/>
      <c r="FZ299" s="43"/>
      <c r="GA299" s="10"/>
      <c r="GB299" s="11"/>
      <c r="GC299" s="74">
        <f t="shared" si="5966"/>
        <v>0</v>
      </c>
      <c r="GD299" s="74">
        <f t="shared" si="5966"/>
        <v>0</v>
      </c>
      <c r="GE299" s="11"/>
      <c r="GF299" s="12" t="e">
        <f t="shared" si="5937"/>
        <v>#DIV/0!</v>
      </c>
      <c r="GG299" s="11"/>
      <c r="GH299" s="12" t="e">
        <f t="shared" si="5938"/>
        <v>#DIV/0!</v>
      </c>
      <c r="GI299" s="13"/>
      <c r="GJ299" s="11"/>
      <c r="GK299" s="39"/>
      <c r="GL299" s="43"/>
      <c r="GM299" s="10"/>
      <c r="GN299" s="11"/>
      <c r="GO299" s="74">
        <f t="shared" si="5967"/>
        <v>0</v>
      </c>
      <c r="GP299" s="74">
        <f t="shared" si="5967"/>
        <v>0</v>
      </c>
      <c r="GQ299" s="11"/>
      <c r="GR299" s="12" t="e">
        <f t="shared" si="5940"/>
        <v>#DIV/0!</v>
      </c>
      <c r="GS299" s="11"/>
      <c r="GT299" s="12" t="e">
        <f t="shared" si="5941"/>
        <v>#DIV/0!</v>
      </c>
      <c r="GU299" s="13"/>
      <c r="GV299" s="11"/>
      <c r="GW299" s="39"/>
      <c r="GX299" s="43"/>
      <c r="GY299" s="10"/>
      <c r="GZ299" s="11"/>
      <c r="HA299" s="74">
        <f t="shared" si="5968"/>
        <v>0</v>
      </c>
      <c r="HB299" s="74">
        <f t="shared" si="5968"/>
        <v>0</v>
      </c>
      <c r="HC299" s="11"/>
      <c r="HD299" s="12" t="e">
        <f t="shared" si="5943"/>
        <v>#DIV/0!</v>
      </c>
      <c r="HE299" s="11"/>
      <c r="HF299" s="12" t="e">
        <f t="shared" si="5944"/>
        <v>#DIV/0!</v>
      </c>
      <c r="HG299" s="13"/>
      <c r="HH299" s="11"/>
      <c r="HI299" s="39"/>
      <c r="HJ299" s="43"/>
      <c r="HK299" s="10">
        <f t="shared" si="5945"/>
        <v>2</v>
      </c>
      <c r="HL299" s="11">
        <f t="shared" si="5945"/>
        <v>0</v>
      </c>
      <c r="HM299" s="11">
        <f t="shared" si="5945"/>
        <v>2988</v>
      </c>
      <c r="HN299" s="11">
        <f t="shared" si="5945"/>
        <v>218</v>
      </c>
      <c r="HO299" s="11">
        <f t="shared" si="5946"/>
        <v>740</v>
      </c>
      <c r="HP299" s="215">
        <f t="shared" si="5970"/>
        <v>0.24765729585006693</v>
      </c>
      <c r="HQ299" s="15">
        <f t="shared" si="5948"/>
        <v>66</v>
      </c>
      <c r="HR299" s="12">
        <f t="shared" si="5969"/>
        <v>8.9189189189189194E-2</v>
      </c>
      <c r="HS299" s="16">
        <v>73.2</v>
      </c>
      <c r="HT299" s="17">
        <v>631</v>
      </c>
      <c r="HU299" s="16">
        <f t="shared" si="5949"/>
        <v>85.27027027027026</v>
      </c>
      <c r="HV299" s="23"/>
      <c r="HW299" s="22">
        <v>73.07692307692308</v>
      </c>
    </row>
    <row r="300" spans="1:231" ht="19.5" thickBot="1" x14ac:dyDescent="0.3">
      <c r="A300" s="226"/>
      <c r="B300" s="42"/>
      <c r="C300" s="26">
        <f>SUM(C293:C299)</f>
        <v>0</v>
      </c>
      <c r="D300" s="27">
        <f>SUM(D293:D299)</f>
        <v>6</v>
      </c>
      <c r="E300" s="27"/>
      <c r="F300" s="27"/>
      <c r="G300" s="27">
        <f>SUM(G293:G299)</f>
        <v>1199</v>
      </c>
      <c r="H300" s="28">
        <f>((G300+I300)/7)/E299</f>
        <v>0.25924484235110939</v>
      </c>
      <c r="I300" s="27">
        <f>SUM(I293:I299)</f>
        <v>133</v>
      </c>
      <c r="J300" s="28">
        <f>(I300/(I300+G300))</f>
        <v>9.9849849849849848E-2</v>
      </c>
      <c r="K300" s="27"/>
      <c r="L300" s="27"/>
      <c r="M300" s="29" t="e">
        <f>M298/M297*100-100</f>
        <v>#DIV/0!</v>
      </c>
      <c r="N300" s="72">
        <f>N298/N297*100-100</f>
        <v>16.137820512820511</v>
      </c>
      <c r="O300" s="26">
        <f t="shared" ref="O300:P300" si="5971">SUM(O293:O299)</f>
        <v>2</v>
      </c>
      <c r="P300" s="27">
        <f t="shared" si="5971"/>
        <v>5</v>
      </c>
      <c r="Q300" s="27"/>
      <c r="R300" s="27"/>
      <c r="S300" s="27">
        <f t="shared" ref="S300" si="5972">SUM(S293:S299)</f>
        <v>1148</v>
      </c>
      <c r="T300" s="28">
        <f t="shared" ref="T300" si="5973">((S300+U300)/7)/Q299</f>
        <v>0.23513513513513515</v>
      </c>
      <c r="U300" s="27">
        <f t="shared" ref="U300" si="5974">SUM(U293:U299)</f>
        <v>70</v>
      </c>
      <c r="V300" s="28">
        <f t="shared" ref="V300" si="5975">(U300/(U300+S300))</f>
        <v>5.7471264367816091E-2</v>
      </c>
      <c r="W300" s="27"/>
      <c r="X300" s="27"/>
      <c r="Y300" s="29" t="e">
        <f t="shared" ref="Y300:Z300" si="5976">Y298/Y297*100-100</f>
        <v>#DIV/0!</v>
      </c>
      <c r="Z300" s="72">
        <f t="shared" si="5976"/>
        <v>8.0555555555555713</v>
      </c>
      <c r="AA300" s="26">
        <f t="shared" ref="AA300:AB300" si="5977">SUM(AA293:AA299)</f>
        <v>9</v>
      </c>
      <c r="AB300" s="27">
        <f t="shared" si="5977"/>
        <v>0</v>
      </c>
      <c r="AC300" s="27"/>
      <c r="AD300" s="27"/>
      <c r="AE300" s="27">
        <f t="shared" ref="AE300" si="5978">SUM(AE293:AE299)</f>
        <v>32</v>
      </c>
      <c r="AF300" s="28">
        <f t="shared" ref="AF300" si="5979">((AE300+AG300)/7)/AC299</f>
        <v>8.899297423887588E-2</v>
      </c>
      <c r="AG300" s="27">
        <f t="shared" ref="AG300" si="5980">SUM(AG293:AG299)</f>
        <v>6</v>
      </c>
      <c r="AH300" s="28">
        <f t="shared" ref="AH300" si="5981">(AG300/(AG300+AE300))</f>
        <v>0.15789473684210525</v>
      </c>
      <c r="AI300" s="27"/>
      <c r="AJ300" s="27"/>
      <c r="AK300" s="29" t="e">
        <f t="shared" ref="AK300:AL300" si="5982">AK298/AK297*100-100</f>
        <v>#DIV/0!</v>
      </c>
      <c r="AL300" s="72">
        <f t="shared" si="5982"/>
        <v>-5.625</v>
      </c>
      <c r="AM300" s="26">
        <f t="shared" ref="AM300:AN300" si="5983">SUM(AM293:AM299)</f>
        <v>5</v>
      </c>
      <c r="AN300" s="27">
        <f t="shared" si="5983"/>
        <v>0</v>
      </c>
      <c r="AO300" s="27"/>
      <c r="AP300" s="27"/>
      <c r="AQ300" s="27">
        <f t="shared" ref="AQ300" si="5984">SUM(AQ293:AQ299)</f>
        <v>1131</v>
      </c>
      <c r="AR300" s="28">
        <f t="shared" ref="AR300" si="5985">((AQ300+AS300)/7)/AO299</f>
        <v>0.25280788177339902</v>
      </c>
      <c r="AS300" s="27">
        <f t="shared" ref="AS300" si="5986">SUM(AS293:AS299)</f>
        <v>152</v>
      </c>
      <c r="AT300" s="28">
        <f t="shared" ref="AT300" si="5987">(AS300/(AS300+AQ300))</f>
        <v>0.11847233047544817</v>
      </c>
      <c r="AU300" s="27"/>
      <c r="AV300" s="27"/>
      <c r="AW300" s="29" t="e">
        <f t="shared" ref="AW300:AX300" si="5988">AW298/AW297*100-100</f>
        <v>#DIV/0!</v>
      </c>
      <c r="AX300" s="72">
        <f t="shared" si="5988"/>
        <v>1.2179487179487154</v>
      </c>
      <c r="AY300" s="26">
        <f t="shared" ref="AY300:AZ300" si="5989">SUM(AY293:AY299)</f>
        <v>5</v>
      </c>
      <c r="AZ300" s="27">
        <f t="shared" si="5989"/>
        <v>1</v>
      </c>
      <c r="BA300" s="27"/>
      <c r="BB300" s="27"/>
      <c r="BC300" s="27">
        <f t="shared" ref="BC300" si="5990">SUM(BC293:BC299)</f>
        <v>1097</v>
      </c>
      <c r="BD300" s="28">
        <f t="shared" ref="BD300" si="5991">((BC300+BE300)/7)/BA299</f>
        <v>0.2433281004709576</v>
      </c>
      <c r="BE300" s="27">
        <f t="shared" ref="BE300" si="5992">SUM(BE293:BE299)</f>
        <v>143</v>
      </c>
      <c r="BF300" s="28">
        <f t="shared" ref="BF300" si="5993">(BE300/(BE300+BC300))</f>
        <v>0.11532258064516129</v>
      </c>
      <c r="BG300" s="27"/>
      <c r="BH300" s="27"/>
      <c r="BI300" s="29" t="e">
        <f t="shared" ref="BI300:BJ300" si="5994">BI298/BI297*100-100</f>
        <v>#DIV/0!</v>
      </c>
      <c r="BJ300" s="72">
        <f t="shared" si="5994"/>
        <v>-2.4479166666666714</v>
      </c>
      <c r="BK300" s="26">
        <f t="shared" ref="BK300:BL300" si="5995">SUM(BK293:BK299)</f>
        <v>0</v>
      </c>
      <c r="BL300" s="27">
        <f t="shared" si="5995"/>
        <v>0</v>
      </c>
      <c r="BM300" s="27"/>
      <c r="BN300" s="27"/>
      <c r="BO300" s="27">
        <f t="shared" ref="BO300" si="5996">SUM(BO293:BO299)</f>
        <v>0</v>
      </c>
      <c r="BP300" s="28" t="e">
        <f t="shared" ref="BP300" si="5997">((BO300+BQ300)/7)/BM299</f>
        <v>#DIV/0!</v>
      </c>
      <c r="BQ300" s="27">
        <f t="shared" ref="BQ300" si="5998">SUM(BQ293:BQ299)</f>
        <v>0</v>
      </c>
      <c r="BR300" s="28" t="e">
        <f t="shared" ref="BR300" si="5999">(BQ300/(BQ300+BO300))</f>
        <v>#DIV/0!</v>
      </c>
      <c r="BS300" s="27"/>
      <c r="BT300" s="27"/>
      <c r="BU300" s="29" t="e">
        <f t="shared" ref="BU300:BV300" si="6000">BU298/BU297*100-100</f>
        <v>#DIV/0!</v>
      </c>
      <c r="BV300" s="72" t="e">
        <f t="shared" si="6000"/>
        <v>#DIV/0!</v>
      </c>
      <c r="BW300" s="26">
        <f t="shared" ref="BW300:BX300" si="6001">SUM(BW293:BW299)</f>
        <v>0</v>
      </c>
      <c r="BX300" s="27">
        <f t="shared" si="6001"/>
        <v>0</v>
      </c>
      <c r="BY300" s="27"/>
      <c r="BZ300" s="27"/>
      <c r="CA300" s="27">
        <f t="shared" ref="CA300" si="6002">SUM(CA293:CA299)</f>
        <v>0</v>
      </c>
      <c r="CB300" s="28" t="e">
        <f t="shared" ref="CB300" si="6003">((CA300+CC300)/7)/BY299</f>
        <v>#DIV/0!</v>
      </c>
      <c r="CC300" s="27">
        <f t="shared" ref="CC300" si="6004">SUM(CC293:CC299)</f>
        <v>0</v>
      </c>
      <c r="CD300" s="28" t="e">
        <f t="shared" ref="CD300" si="6005">(CC300/(CC300+CA300))</f>
        <v>#DIV/0!</v>
      </c>
      <c r="CE300" s="27"/>
      <c r="CF300" s="27"/>
      <c r="CG300" s="29" t="e">
        <f t="shared" ref="CG300:CH300" si="6006">CG298/CG297*100-100</f>
        <v>#DIV/0!</v>
      </c>
      <c r="CH300" s="72" t="e">
        <f t="shared" si="6006"/>
        <v>#DIV/0!</v>
      </c>
      <c r="CI300" s="26">
        <f t="shared" ref="CI300:CJ300" si="6007">SUM(CI293:CI299)</f>
        <v>0</v>
      </c>
      <c r="CJ300" s="27">
        <f t="shared" si="6007"/>
        <v>0</v>
      </c>
      <c r="CK300" s="27"/>
      <c r="CL300" s="27"/>
      <c r="CM300" s="27">
        <f t="shared" ref="CM300" si="6008">SUM(CM293:CM299)</f>
        <v>0</v>
      </c>
      <c r="CN300" s="28" t="e">
        <f t="shared" ref="CN300" si="6009">((CM300+CO300)/7)/CK299</f>
        <v>#DIV/0!</v>
      </c>
      <c r="CO300" s="27">
        <f t="shared" ref="CO300" si="6010">SUM(CO293:CO299)</f>
        <v>0</v>
      </c>
      <c r="CP300" s="28" t="e">
        <f t="shared" ref="CP300" si="6011">(CO300/(CO300+CM300))</f>
        <v>#DIV/0!</v>
      </c>
      <c r="CQ300" s="27"/>
      <c r="CR300" s="27"/>
      <c r="CS300" s="29" t="e">
        <f t="shared" ref="CS300:CT300" si="6012">CS298/CS297*100-100</f>
        <v>#DIV/0!</v>
      </c>
      <c r="CT300" s="72" t="e">
        <f t="shared" si="6012"/>
        <v>#DIV/0!</v>
      </c>
      <c r="CU300" s="26">
        <f t="shared" ref="CU300:CV300" si="6013">SUM(CU293:CU299)</f>
        <v>0</v>
      </c>
      <c r="CV300" s="27">
        <f t="shared" si="6013"/>
        <v>0</v>
      </c>
      <c r="CW300" s="27"/>
      <c r="CX300" s="27"/>
      <c r="CY300" s="27">
        <f t="shared" ref="CY300" si="6014">SUM(CY293:CY299)</f>
        <v>0</v>
      </c>
      <c r="CZ300" s="28" t="e">
        <f t="shared" ref="CZ300" si="6015">((CY300+DA300)/7)/CW299</f>
        <v>#DIV/0!</v>
      </c>
      <c r="DA300" s="27">
        <f t="shared" ref="DA300" si="6016">SUM(DA293:DA299)</f>
        <v>0</v>
      </c>
      <c r="DB300" s="28" t="e">
        <f t="shared" ref="DB300" si="6017">(DA300/(DA300+CY300))</f>
        <v>#DIV/0!</v>
      </c>
      <c r="DC300" s="27"/>
      <c r="DD300" s="27"/>
      <c r="DE300" s="29" t="e">
        <f t="shared" ref="DE300:DF300" si="6018">DE298/DE297*100-100</f>
        <v>#DIV/0!</v>
      </c>
      <c r="DF300" s="72" t="e">
        <f t="shared" si="6018"/>
        <v>#DIV/0!</v>
      </c>
      <c r="DG300" s="26">
        <f t="shared" ref="DG300:DH300" si="6019">SUM(DG293:DG299)</f>
        <v>0</v>
      </c>
      <c r="DH300" s="27">
        <f t="shared" si="6019"/>
        <v>0</v>
      </c>
      <c r="DI300" s="27"/>
      <c r="DJ300" s="27"/>
      <c r="DK300" s="27">
        <f t="shared" ref="DK300" si="6020">SUM(DK293:DK299)</f>
        <v>0</v>
      </c>
      <c r="DL300" s="28" t="e">
        <f t="shared" ref="DL300" si="6021">((DK300+DM300)/7)/DI299</f>
        <v>#DIV/0!</v>
      </c>
      <c r="DM300" s="27">
        <f t="shared" ref="DM300" si="6022">SUM(DM293:DM299)</f>
        <v>0</v>
      </c>
      <c r="DN300" s="28" t="e">
        <f t="shared" ref="DN300" si="6023">(DM300/(DM300+DK300))</f>
        <v>#DIV/0!</v>
      </c>
      <c r="DO300" s="27"/>
      <c r="DP300" s="27"/>
      <c r="DQ300" s="29" t="e">
        <f t="shared" ref="DQ300:DR300" si="6024">DQ298/DQ297*100-100</f>
        <v>#DIV/0!</v>
      </c>
      <c r="DR300" s="72" t="e">
        <f t="shared" si="6024"/>
        <v>#DIV/0!</v>
      </c>
      <c r="DS300" s="26">
        <f t="shared" ref="DS300:DT300" si="6025">SUM(DS293:DS299)</f>
        <v>0</v>
      </c>
      <c r="DT300" s="27">
        <f t="shared" si="6025"/>
        <v>0</v>
      </c>
      <c r="DU300" s="27"/>
      <c r="DV300" s="27"/>
      <c r="DW300" s="27">
        <f t="shared" ref="DW300" si="6026">SUM(DW293:DW299)</f>
        <v>0</v>
      </c>
      <c r="DX300" s="28" t="e">
        <f t="shared" ref="DX300" si="6027">((DW300+DY300)/7)/DU299</f>
        <v>#DIV/0!</v>
      </c>
      <c r="DY300" s="27">
        <f t="shared" ref="DY300" si="6028">SUM(DY293:DY299)</f>
        <v>0</v>
      </c>
      <c r="DZ300" s="28" t="e">
        <f t="shared" ref="DZ300" si="6029">(DY300/(DY300+DW300))</f>
        <v>#DIV/0!</v>
      </c>
      <c r="EA300" s="27"/>
      <c r="EB300" s="27"/>
      <c r="EC300" s="29" t="e">
        <f t="shared" ref="EC300:ED300" si="6030">EC298/EC297*100-100</f>
        <v>#DIV/0!</v>
      </c>
      <c r="ED300" s="72" t="e">
        <f t="shared" si="6030"/>
        <v>#DIV/0!</v>
      </c>
      <c r="EE300" s="26">
        <f t="shared" ref="EE300:EF300" si="6031">SUM(EE293:EE299)</f>
        <v>0</v>
      </c>
      <c r="EF300" s="27">
        <f t="shared" si="6031"/>
        <v>0</v>
      </c>
      <c r="EG300" s="27"/>
      <c r="EH300" s="27"/>
      <c r="EI300" s="27">
        <f t="shared" ref="EI300" si="6032">SUM(EI293:EI299)</f>
        <v>0</v>
      </c>
      <c r="EJ300" s="28" t="e">
        <f t="shared" ref="EJ300" si="6033">((EI300+EK300)/7)/EG299</f>
        <v>#DIV/0!</v>
      </c>
      <c r="EK300" s="27">
        <f t="shared" ref="EK300" si="6034">SUM(EK293:EK299)</f>
        <v>0</v>
      </c>
      <c r="EL300" s="28" t="e">
        <f t="shared" ref="EL300" si="6035">(EK300/(EK300+EI300))</f>
        <v>#DIV/0!</v>
      </c>
      <c r="EM300" s="27"/>
      <c r="EN300" s="27"/>
      <c r="EO300" s="29" t="e">
        <f t="shared" ref="EO300:EP300" si="6036">EO298/EO297*100-100</f>
        <v>#DIV/0!</v>
      </c>
      <c r="EP300" s="72" t="e">
        <f t="shared" si="6036"/>
        <v>#DIV/0!</v>
      </c>
      <c r="EQ300" s="26">
        <f t="shared" ref="EQ300:ER300" si="6037">SUM(EQ293:EQ299)</f>
        <v>0</v>
      </c>
      <c r="ER300" s="27">
        <f t="shared" si="6037"/>
        <v>0</v>
      </c>
      <c r="ES300" s="27"/>
      <c r="ET300" s="27"/>
      <c r="EU300" s="27">
        <f t="shared" ref="EU300" si="6038">SUM(EU293:EU299)</f>
        <v>0</v>
      </c>
      <c r="EV300" s="28" t="e">
        <f t="shared" ref="EV300" si="6039">((EU300+EW300)/7)/ES299</f>
        <v>#DIV/0!</v>
      </c>
      <c r="EW300" s="27">
        <f t="shared" ref="EW300" si="6040">SUM(EW293:EW299)</f>
        <v>0</v>
      </c>
      <c r="EX300" s="28" t="e">
        <f t="shared" ref="EX300" si="6041">(EW300/(EW300+EU300))</f>
        <v>#DIV/0!</v>
      </c>
      <c r="EY300" s="27"/>
      <c r="EZ300" s="27"/>
      <c r="FA300" s="29" t="e">
        <f t="shared" ref="FA300:FB300" si="6042">FA298/FA297*100-100</f>
        <v>#DIV/0!</v>
      </c>
      <c r="FB300" s="72" t="e">
        <f t="shared" si="6042"/>
        <v>#DIV/0!</v>
      </c>
      <c r="FC300" s="26">
        <f t="shared" ref="FC300:FD300" si="6043">SUM(FC293:FC299)</f>
        <v>0</v>
      </c>
      <c r="FD300" s="27">
        <f t="shared" si="6043"/>
        <v>0</v>
      </c>
      <c r="FE300" s="27"/>
      <c r="FF300" s="27"/>
      <c r="FG300" s="27">
        <f t="shared" ref="FG300" si="6044">SUM(FG293:FG299)</f>
        <v>0</v>
      </c>
      <c r="FH300" s="28" t="e">
        <f t="shared" ref="FH300" si="6045">((FG300+FI300)/7)/FE299</f>
        <v>#DIV/0!</v>
      </c>
      <c r="FI300" s="27">
        <f t="shared" ref="FI300" si="6046">SUM(FI293:FI299)</f>
        <v>0</v>
      </c>
      <c r="FJ300" s="28" t="e">
        <f t="shared" ref="FJ300" si="6047">(FI300/(FI300+FG300))</f>
        <v>#DIV/0!</v>
      </c>
      <c r="FK300" s="27"/>
      <c r="FL300" s="27"/>
      <c r="FM300" s="29" t="e">
        <f t="shared" ref="FM300:FN300" si="6048">FM298/FM297*100-100</f>
        <v>#DIV/0!</v>
      </c>
      <c r="FN300" s="72" t="e">
        <f t="shared" si="6048"/>
        <v>#DIV/0!</v>
      </c>
      <c r="FO300" s="26">
        <f t="shared" ref="FO300:FP300" si="6049">SUM(FO293:FO299)</f>
        <v>0</v>
      </c>
      <c r="FP300" s="27">
        <f t="shared" si="6049"/>
        <v>0</v>
      </c>
      <c r="FQ300" s="27"/>
      <c r="FR300" s="27"/>
      <c r="FS300" s="27">
        <f t="shared" ref="FS300" si="6050">SUM(FS293:FS299)</f>
        <v>0</v>
      </c>
      <c r="FT300" s="28" t="e">
        <f t="shared" ref="FT300" si="6051">((FS300+FU300)/7)/FQ299</f>
        <v>#DIV/0!</v>
      </c>
      <c r="FU300" s="27">
        <f t="shared" ref="FU300" si="6052">SUM(FU293:FU299)</f>
        <v>0</v>
      </c>
      <c r="FV300" s="28" t="e">
        <f t="shared" ref="FV300" si="6053">(FU300/(FU300+FS300))</f>
        <v>#DIV/0!</v>
      </c>
      <c r="FW300" s="27"/>
      <c r="FX300" s="27"/>
      <c r="FY300" s="29" t="e">
        <f t="shared" ref="FY300:FZ300" si="6054">FY298/FY297*100-100</f>
        <v>#DIV/0!</v>
      </c>
      <c r="FZ300" s="72" t="e">
        <f t="shared" si="6054"/>
        <v>#DIV/0!</v>
      </c>
      <c r="GA300" s="26">
        <f t="shared" ref="GA300:GB300" si="6055">SUM(GA293:GA299)</f>
        <v>0</v>
      </c>
      <c r="GB300" s="27">
        <f t="shared" si="6055"/>
        <v>0</v>
      </c>
      <c r="GC300" s="27"/>
      <c r="GD300" s="27"/>
      <c r="GE300" s="27">
        <f t="shared" ref="GE300" si="6056">SUM(GE293:GE299)</f>
        <v>0</v>
      </c>
      <c r="GF300" s="28" t="e">
        <f t="shared" ref="GF300" si="6057">((GE300+GG300)/7)/GC299</f>
        <v>#DIV/0!</v>
      </c>
      <c r="GG300" s="27">
        <f t="shared" ref="GG300" si="6058">SUM(GG293:GG299)</f>
        <v>0</v>
      </c>
      <c r="GH300" s="28" t="e">
        <f t="shared" ref="GH300" si="6059">(GG300/(GG300+GE300))</f>
        <v>#DIV/0!</v>
      </c>
      <c r="GI300" s="27"/>
      <c r="GJ300" s="27"/>
      <c r="GK300" s="29" t="e">
        <f t="shared" ref="GK300:GL300" si="6060">GK298/GK297*100-100</f>
        <v>#DIV/0!</v>
      </c>
      <c r="GL300" s="72" t="e">
        <f t="shared" si="6060"/>
        <v>#DIV/0!</v>
      </c>
      <c r="GM300" s="26">
        <f t="shared" ref="GM300:GN300" si="6061">SUM(GM293:GM299)</f>
        <v>0</v>
      </c>
      <c r="GN300" s="27">
        <f t="shared" si="6061"/>
        <v>0</v>
      </c>
      <c r="GO300" s="27"/>
      <c r="GP300" s="27"/>
      <c r="GQ300" s="27">
        <f t="shared" ref="GQ300" si="6062">SUM(GQ293:GQ299)</f>
        <v>0</v>
      </c>
      <c r="GR300" s="28" t="e">
        <f t="shared" ref="GR300" si="6063">((GQ300+GS300)/7)/GO299</f>
        <v>#DIV/0!</v>
      </c>
      <c r="GS300" s="27">
        <f t="shared" ref="GS300" si="6064">SUM(GS293:GS299)</f>
        <v>0</v>
      </c>
      <c r="GT300" s="28" t="e">
        <f t="shared" ref="GT300" si="6065">(GS300/(GS300+GQ300))</f>
        <v>#DIV/0!</v>
      </c>
      <c r="GU300" s="27"/>
      <c r="GV300" s="27"/>
      <c r="GW300" s="29" t="e">
        <f t="shared" ref="GW300:GX300" si="6066">GW298/GW297*100-100</f>
        <v>#DIV/0!</v>
      </c>
      <c r="GX300" s="72" t="e">
        <f t="shared" si="6066"/>
        <v>#DIV/0!</v>
      </c>
      <c r="GY300" s="26">
        <f t="shared" ref="GY300:GZ300" si="6067">SUM(GY293:GY299)</f>
        <v>0</v>
      </c>
      <c r="GZ300" s="27">
        <f t="shared" si="6067"/>
        <v>0</v>
      </c>
      <c r="HA300" s="27"/>
      <c r="HB300" s="27"/>
      <c r="HC300" s="27">
        <f t="shared" ref="HC300" si="6068">SUM(HC293:HC299)</f>
        <v>0</v>
      </c>
      <c r="HD300" s="28" t="e">
        <f t="shared" ref="HD300" si="6069">((HC300+HE300)/7)/HA299</f>
        <v>#DIV/0!</v>
      </c>
      <c r="HE300" s="27">
        <f t="shared" ref="HE300" si="6070">SUM(HE293:HE299)</f>
        <v>0</v>
      </c>
      <c r="HF300" s="28" t="e">
        <f t="shared" ref="HF300" si="6071">(HE300/(HE300+HC300))</f>
        <v>#DIV/0!</v>
      </c>
      <c r="HG300" s="27"/>
      <c r="HH300" s="27"/>
      <c r="HI300" s="29" t="e">
        <f t="shared" ref="HI300:HJ300" si="6072">HI298/HI297*100-100</f>
        <v>#DIV/0!</v>
      </c>
      <c r="HJ300" s="72" t="e">
        <f t="shared" si="6072"/>
        <v>#DIV/0!</v>
      </c>
      <c r="HK300" s="26">
        <f t="shared" si="5945"/>
        <v>21</v>
      </c>
      <c r="HL300" s="27">
        <f t="shared" si="5945"/>
        <v>12</v>
      </c>
      <c r="HM300" s="27">
        <f t="shared" si="5945"/>
        <v>0</v>
      </c>
      <c r="HN300" s="27">
        <f t="shared" si="5945"/>
        <v>0</v>
      </c>
      <c r="HO300" s="27">
        <f t="shared" si="5946"/>
        <v>5111</v>
      </c>
      <c r="HP300" s="216">
        <f>+((HO300)/HM299)/7</f>
        <v>0.24435838592465098</v>
      </c>
      <c r="HQ300" s="62">
        <f t="shared" si="5948"/>
        <v>504</v>
      </c>
      <c r="HR300" s="52">
        <f t="shared" si="5969"/>
        <v>9.8610839366073177E-2</v>
      </c>
      <c r="HS300" s="53">
        <f t="shared" ref="HS300" si="6073">SUM(HS293:HS299)/7</f>
        <v>72.942857142857136</v>
      </c>
      <c r="HT300" s="54">
        <f t="shared" ref="HT300" si="6074">SUM(HT293:HT299)</f>
        <v>4324</v>
      </c>
      <c r="HU300" s="53">
        <f t="shared" ref="HU300" si="6075">AVERAGE(HU293:HU299)</f>
        <v>84.611683426507696</v>
      </c>
      <c r="HV300" s="63" t="e">
        <f>HV298/HV297*100-100</f>
        <v>#DIV/0!</v>
      </c>
      <c r="HW300" s="72">
        <f>HW298/HW297*100-100</f>
        <v>5.4166666666666714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6076">HK300/HM290</f>
        <v>6.979062811565304E-3</v>
      </c>
      <c r="HL301" s="68">
        <f t="shared" si="6076"/>
        <v>5.2173913043478258E-2</v>
      </c>
      <c r="HM301" s="45"/>
      <c r="HN301" s="45"/>
      <c r="HO301" s="45"/>
      <c r="HP301" s="218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225">
        <v>58</v>
      </c>
      <c r="B302" s="73">
        <f t="shared" ref="B302" si="6077">B299+1</f>
        <v>44659</v>
      </c>
      <c r="C302" s="33"/>
      <c r="D302" s="34"/>
      <c r="E302" s="34">
        <f>E299-C302</f>
        <v>734</v>
      </c>
      <c r="F302" s="34">
        <f>F299-D302</f>
        <v>53</v>
      </c>
      <c r="G302" s="34">
        <v>172</v>
      </c>
      <c r="H302" s="35">
        <f t="shared" ref="H302:H308" si="6078">((G302+I302)/E302)</f>
        <v>0.2561307901907357</v>
      </c>
      <c r="I302" s="34">
        <v>16</v>
      </c>
      <c r="J302" s="35">
        <f>I302/(G302+I302)</f>
        <v>8.5106382978723402E-2</v>
      </c>
      <c r="K302" s="36"/>
      <c r="L302" s="34"/>
      <c r="M302" s="34"/>
      <c r="N302" s="37"/>
      <c r="O302" s="33"/>
      <c r="P302" s="34"/>
      <c r="Q302" s="34">
        <f t="shared" ref="Q302:R302" si="6079">Q299-O302</f>
        <v>740</v>
      </c>
      <c r="R302" s="34">
        <f t="shared" si="6079"/>
        <v>54</v>
      </c>
      <c r="S302" s="34">
        <v>149</v>
      </c>
      <c r="T302" s="35">
        <f t="shared" ref="T302:T308" si="6080">((S302+U302)/Q302)</f>
        <v>0.21216216216216216</v>
      </c>
      <c r="U302" s="34">
        <v>8</v>
      </c>
      <c r="V302" s="35">
        <f t="shared" ref="V302:V308" si="6081">U302/(S302+U302)</f>
        <v>5.0955414012738856E-2</v>
      </c>
      <c r="W302" s="36"/>
      <c r="X302" s="34"/>
      <c r="Y302" s="34"/>
      <c r="Z302" s="37"/>
      <c r="AA302" s="33">
        <v>1</v>
      </c>
      <c r="AB302" s="34"/>
      <c r="AC302" s="34">
        <f t="shared" ref="AC302:AD302" si="6082">AC299-AA302</f>
        <v>60</v>
      </c>
      <c r="AD302" s="34">
        <f t="shared" si="6082"/>
        <v>5</v>
      </c>
      <c r="AE302" s="34">
        <v>5</v>
      </c>
      <c r="AF302" s="35">
        <f t="shared" ref="AF302:AF308" si="6083">((AE302+AG302)/AC302)</f>
        <v>8.3333333333333329E-2</v>
      </c>
      <c r="AG302" s="34">
        <v>0</v>
      </c>
      <c r="AH302" s="35">
        <f t="shared" ref="AH302:AH308" si="6084">AG302/(AE302+AG302)</f>
        <v>0</v>
      </c>
      <c r="AI302" s="36"/>
      <c r="AJ302" s="34"/>
      <c r="AK302" s="34"/>
      <c r="AL302" s="37"/>
      <c r="AM302" s="33"/>
      <c r="AN302" s="34"/>
      <c r="AO302" s="34">
        <f t="shared" ref="AO302:AP302" si="6085">AO299-AM302</f>
        <v>725</v>
      </c>
      <c r="AP302" s="34">
        <f t="shared" si="6085"/>
        <v>53</v>
      </c>
      <c r="AQ302" s="34">
        <v>140</v>
      </c>
      <c r="AR302" s="35">
        <f t="shared" ref="AR302:AR308" si="6086">((AQ302+AS302)/AO302)</f>
        <v>0.21517241379310345</v>
      </c>
      <c r="AS302" s="34">
        <v>16</v>
      </c>
      <c r="AT302" s="35">
        <f t="shared" ref="AT302:AT308" si="6087">AS302/(AQ302+AS302)</f>
        <v>0.10256410256410256</v>
      </c>
      <c r="AU302" s="36"/>
      <c r="AV302" s="34"/>
      <c r="AW302" s="34"/>
      <c r="AX302" s="37"/>
      <c r="AY302" s="33"/>
      <c r="AZ302" s="34"/>
      <c r="BA302" s="34">
        <f t="shared" ref="BA302:BB302" si="6088">BA299-AY302</f>
        <v>728</v>
      </c>
      <c r="BB302" s="34">
        <f t="shared" si="6088"/>
        <v>53</v>
      </c>
      <c r="BC302" s="34">
        <v>135</v>
      </c>
      <c r="BD302" s="35">
        <f t="shared" ref="BD302:BD308" si="6089">((BC302+BE302)/BA302)</f>
        <v>0.20741758241758243</v>
      </c>
      <c r="BE302" s="34">
        <v>16</v>
      </c>
      <c r="BF302" s="35">
        <f t="shared" ref="BF302:BF308" si="6090">BE302/(BC302+BE302)</f>
        <v>0.10596026490066225</v>
      </c>
      <c r="BG302" s="36"/>
      <c r="BH302" s="34"/>
      <c r="BI302" s="34"/>
      <c r="BJ302" s="37"/>
      <c r="BK302" s="33"/>
      <c r="BL302" s="34"/>
      <c r="BM302" s="34">
        <f t="shared" ref="BM302:BN302" si="6091">BM299-BK302</f>
        <v>0</v>
      </c>
      <c r="BN302" s="34">
        <f t="shared" si="6091"/>
        <v>0</v>
      </c>
      <c r="BO302" s="34"/>
      <c r="BP302" s="35" t="e">
        <f t="shared" ref="BP302:BP308" si="6092">((BO302+BQ302)/BM302)</f>
        <v>#DIV/0!</v>
      </c>
      <c r="BQ302" s="34"/>
      <c r="BR302" s="35" t="e">
        <f t="shared" ref="BR302:BR308" si="6093">BQ302/(BO302+BQ302)</f>
        <v>#DIV/0!</v>
      </c>
      <c r="BS302" s="36"/>
      <c r="BT302" s="34"/>
      <c r="BU302" s="34"/>
      <c r="BV302" s="37"/>
      <c r="BW302" s="33"/>
      <c r="BX302" s="34"/>
      <c r="BY302" s="34">
        <f t="shared" ref="BY302:BZ302" si="6094">BY299-BW302</f>
        <v>0</v>
      </c>
      <c r="BZ302" s="34">
        <f t="shared" si="6094"/>
        <v>0</v>
      </c>
      <c r="CA302" s="34"/>
      <c r="CB302" s="35" t="e">
        <f t="shared" ref="CB302:CB308" si="6095">((CA302+CC302)/BY302)</f>
        <v>#DIV/0!</v>
      </c>
      <c r="CC302" s="34"/>
      <c r="CD302" s="35" t="e">
        <f t="shared" ref="CD302:CD308" si="6096">CC302/(CA302+CC302)</f>
        <v>#DIV/0!</v>
      </c>
      <c r="CE302" s="36"/>
      <c r="CF302" s="34"/>
      <c r="CG302" s="34"/>
      <c r="CH302" s="37"/>
      <c r="CI302" s="33"/>
      <c r="CJ302" s="34"/>
      <c r="CK302" s="34">
        <f t="shared" ref="CK302:CL302" si="6097">CK299-CI302</f>
        <v>0</v>
      </c>
      <c r="CL302" s="34">
        <f t="shared" si="6097"/>
        <v>0</v>
      </c>
      <c r="CM302" s="34"/>
      <c r="CN302" s="35" t="e">
        <f t="shared" ref="CN302:CN308" si="6098">((CM302+CO302)/CK302)</f>
        <v>#DIV/0!</v>
      </c>
      <c r="CO302" s="34"/>
      <c r="CP302" s="35" t="e">
        <f t="shared" ref="CP302:CP308" si="6099">CO302/(CM302+CO302)</f>
        <v>#DIV/0!</v>
      </c>
      <c r="CQ302" s="36"/>
      <c r="CR302" s="34"/>
      <c r="CS302" s="34"/>
      <c r="CT302" s="37"/>
      <c r="CU302" s="33"/>
      <c r="CV302" s="34"/>
      <c r="CW302" s="34">
        <f t="shared" ref="CW302:CX302" si="6100">CW299-CU302</f>
        <v>0</v>
      </c>
      <c r="CX302" s="34">
        <f t="shared" si="6100"/>
        <v>0</v>
      </c>
      <c r="CY302" s="34"/>
      <c r="CZ302" s="35" t="e">
        <f t="shared" ref="CZ302:CZ308" si="6101">((CY302+DA302)/CW302)</f>
        <v>#DIV/0!</v>
      </c>
      <c r="DA302" s="34"/>
      <c r="DB302" s="35" t="e">
        <f t="shared" ref="DB302:DB308" si="6102">DA302/(CY302+DA302)</f>
        <v>#DIV/0!</v>
      </c>
      <c r="DC302" s="36"/>
      <c r="DD302" s="34"/>
      <c r="DE302" s="34"/>
      <c r="DF302" s="37"/>
      <c r="DG302" s="33"/>
      <c r="DH302" s="34"/>
      <c r="DI302" s="34">
        <f t="shared" ref="DI302:DJ302" si="6103">DI299-DG302</f>
        <v>0</v>
      </c>
      <c r="DJ302" s="34">
        <f t="shared" si="6103"/>
        <v>0</v>
      </c>
      <c r="DK302" s="34"/>
      <c r="DL302" s="35" t="e">
        <f t="shared" ref="DL302:DL308" si="6104">((DK302+DM302)/DI302)</f>
        <v>#DIV/0!</v>
      </c>
      <c r="DM302" s="34"/>
      <c r="DN302" s="35" t="e">
        <f t="shared" ref="DN302:DN308" si="6105">DM302/(DK302+DM302)</f>
        <v>#DIV/0!</v>
      </c>
      <c r="DO302" s="36"/>
      <c r="DP302" s="34"/>
      <c r="DQ302" s="34"/>
      <c r="DR302" s="37"/>
      <c r="DS302" s="33"/>
      <c r="DT302" s="34"/>
      <c r="DU302" s="34">
        <f t="shared" ref="DU302:DV302" si="6106">DU299-DS302</f>
        <v>0</v>
      </c>
      <c r="DV302" s="34">
        <f t="shared" si="6106"/>
        <v>0</v>
      </c>
      <c r="DW302" s="34"/>
      <c r="DX302" s="35" t="e">
        <f t="shared" ref="DX302:DX308" si="6107">((DW302+DY302)/DU302)</f>
        <v>#DIV/0!</v>
      </c>
      <c r="DY302" s="34"/>
      <c r="DZ302" s="35" t="e">
        <f t="shared" ref="DZ302:DZ308" si="6108">DY302/(DW302+DY302)</f>
        <v>#DIV/0!</v>
      </c>
      <c r="EA302" s="36"/>
      <c r="EB302" s="34"/>
      <c r="EC302" s="34"/>
      <c r="ED302" s="37"/>
      <c r="EE302" s="33"/>
      <c r="EF302" s="34"/>
      <c r="EG302" s="34">
        <f t="shared" ref="EG302:EH302" si="6109">EG299-EE302</f>
        <v>0</v>
      </c>
      <c r="EH302" s="34">
        <f t="shared" si="6109"/>
        <v>0</v>
      </c>
      <c r="EI302" s="34"/>
      <c r="EJ302" s="35" t="e">
        <f t="shared" ref="EJ302:EJ308" si="6110">((EI302+EK302)/EG302)</f>
        <v>#DIV/0!</v>
      </c>
      <c r="EK302" s="34"/>
      <c r="EL302" s="35" t="e">
        <f t="shared" ref="EL302:EL308" si="6111">EK302/(EI302+EK302)</f>
        <v>#DIV/0!</v>
      </c>
      <c r="EM302" s="36"/>
      <c r="EN302" s="34"/>
      <c r="EO302" s="34"/>
      <c r="EP302" s="37"/>
      <c r="EQ302" s="33"/>
      <c r="ER302" s="34"/>
      <c r="ES302" s="34">
        <f t="shared" ref="ES302:ET302" si="6112">ES299-EQ302</f>
        <v>0</v>
      </c>
      <c r="ET302" s="34">
        <f t="shared" si="6112"/>
        <v>0</v>
      </c>
      <c r="EU302" s="34"/>
      <c r="EV302" s="35" t="e">
        <f t="shared" ref="EV302:EV308" si="6113">((EU302+EW302)/ES302)</f>
        <v>#DIV/0!</v>
      </c>
      <c r="EW302" s="34"/>
      <c r="EX302" s="35" t="e">
        <f t="shared" ref="EX302:EX308" si="6114">EW302/(EU302+EW302)</f>
        <v>#DIV/0!</v>
      </c>
      <c r="EY302" s="36"/>
      <c r="EZ302" s="34"/>
      <c r="FA302" s="34"/>
      <c r="FB302" s="37"/>
      <c r="FC302" s="33"/>
      <c r="FD302" s="34"/>
      <c r="FE302" s="34">
        <f t="shared" ref="FE302:FF302" si="6115">FE299-FC302</f>
        <v>0</v>
      </c>
      <c r="FF302" s="34">
        <f t="shared" si="6115"/>
        <v>0</v>
      </c>
      <c r="FG302" s="34"/>
      <c r="FH302" s="35" t="e">
        <f t="shared" ref="FH302:FH308" si="6116">((FG302+FI302)/FE302)</f>
        <v>#DIV/0!</v>
      </c>
      <c r="FI302" s="34"/>
      <c r="FJ302" s="35" t="e">
        <f t="shared" ref="FJ302:FJ308" si="6117">FI302/(FG302+FI302)</f>
        <v>#DIV/0!</v>
      </c>
      <c r="FK302" s="36"/>
      <c r="FL302" s="34"/>
      <c r="FM302" s="34"/>
      <c r="FN302" s="37"/>
      <c r="FO302" s="33"/>
      <c r="FP302" s="34"/>
      <c r="FQ302" s="34">
        <f t="shared" ref="FQ302:FR302" si="6118">FQ299-FO302</f>
        <v>0</v>
      </c>
      <c r="FR302" s="34">
        <f t="shared" si="6118"/>
        <v>0</v>
      </c>
      <c r="FS302" s="34"/>
      <c r="FT302" s="35" t="e">
        <f t="shared" ref="FT302:FT308" si="6119">((FS302+FU302)/FQ302)</f>
        <v>#DIV/0!</v>
      </c>
      <c r="FU302" s="34"/>
      <c r="FV302" s="35" t="e">
        <f t="shared" ref="FV302:FV308" si="6120">FU302/(FS302+FU302)</f>
        <v>#DIV/0!</v>
      </c>
      <c r="FW302" s="36"/>
      <c r="FX302" s="34"/>
      <c r="FY302" s="34"/>
      <c r="FZ302" s="37"/>
      <c r="GA302" s="33"/>
      <c r="GB302" s="34"/>
      <c r="GC302" s="34">
        <f t="shared" ref="GC302:GD302" si="6121">GC299-GA302</f>
        <v>0</v>
      </c>
      <c r="GD302" s="34">
        <f t="shared" si="6121"/>
        <v>0</v>
      </c>
      <c r="GE302" s="34"/>
      <c r="GF302" s="35" t="e">
        <f t="shared" ref="GF302:GF308" si="6122">((GE302+GG302)/GC302)</f>
        <v>#DIV/0!</v>
      </c>
      <c r="GG302" s="34"/>
      <c r="GH302" s="35" t="e">
        <f t="shared" ref="GH302:GH308" si="6123">GG302/(GE302+GG302)</f>
        <v>#DIV/0!</v>
      </c>
      <c r="GI302" s="36"/>
      <c r="GJ302" s="34"/>
      <c r="GK302" s="34"/>
      <c r="GL302" s="37"/>
      <c r="GM302" s="33"/>
      <c r="GN302" s="34"/>
      <c r="GO302" s="34">
        <f t="shared" ref="GO302:GP302" si="6124">GO299-GM302</f>
        <v>0</v>
      </c>
      <c r="GP302" s="34">
        <f t="shared" si="6124"/>
        <v>0</v>
      </c>
      <c r="GQ302" s="34"/>
      <c r="GR302" s="35" t="e">
        <f t="shared" ref="GR302:GR308" si="6125">((GQ302+GS302)/GO302)</f>
        <v>#DIV/0!</v>
      </c>
      <c r="GS302" s="34"/>
      <c r="GT302" s="35" t="e">
        <f t="shared" ref="GT302:GT308" si="6126">GS302/(GQ302+GS302)</f>
        <v>#DIV/0!</v>
      </c>
      <c r="GU302" s="36"/>
      <c r="GV302" s="34"/>
      <c r="GW302" s="34"/>
      <c r="GX302" s="37"/>
      <c r="GY302" s="33"/>
      <c r="GZ302" s="34"/>
      <c r="HA302" s="34">
        <f t="shared" ref="HA302:HB302" si="6127">HA299-GY302</f>
        <v>0</v>
      </c>
      <c r="HB302" s="34">
        <f t="shared" si="6127"/>
        <v>0</v>
      </c>
      <c r="HC302" s="34"/>
      <c r="HD302" s="35" t="e">
        <f t="shared" ref="HD302:HD308" si="6128">((HC302+HE302)/HA302)</f>
        <v>#DIV/0!</v>
      </c>
      <c r="HE302" s="34"/>
      <c r="HF302" s="35" t="e">
        <f t="shared" ref="HF302:HF308" si="6129">HE302/(HC302+HE302)</f>
        <v>#DIV/0!</v>
      </c>
      <c r="HG302" s="36"/>
      <c r="HH302" s="34"/>
      <c r="HI302" s="34"/>
      <c r="HJ302" s="37"/>
      <c r="HK302" s="33">
        <f t="shared" ref="HK302:HN309" si="6130">+C302+O302+AA302+AM302+AY302+BK302+BW302+CI302+CU302+DG302+DS302+EE302+EQ302+FC302+FO302+GA302+GM302+GY302</f>
        <v>1</v>
      </c>
      <c r="HL302" s="34">
        <f t="shared" si="6130"/>
        <v>0</v>
      </c>
      <c r="HM302" s="34">
        <f t="shared" si="6130"/>
        <v>2987</v>
      </c>
      <c r="HN302" s="34">
        <f t="shared" si="6130"/>
        <v>218</v>
      </c>
      <c r="HO302" s="34">
        <f t="shared" ref="HO302:HO309" si="6131">+G302+S302+AE302+AQ302+BC302+BO302+CA302+CM302+CY302+DK302+DW302+EI302+EU302+FG302+FS302+GE302+GQ302+HC302+I302+U302+AG302+AS302+BE302+BQ302+CC302+CO302+DA302+DM302+DY302+EK302+EW302+FI302+FU302+GG302+GS302+HE302</f>
        <v>657</v>
      </c>
      <c r="HP302" s="214">
        <f t="shared" ref="HP302:HP303" si="6132">+(HO302)/HM302</f>
        <v>0.21995313023100099</v>
      </c>
      <c r="HQ302" s="48">
        <f t="shared" ref="HQ302:HQ309" si="6133">+I302+U302+AG302+AS302+BE302+BQ302+CC302+CO302+DA302+DM302+DY302+EK302+EW302+FI302+FU302+GG302+GS302+HE302</f>
        <v>56</v>
      </c>
      <c r="HR302" s="35">
        <f>+(HQ302/(HO302))</f>
        <v>8.5235920852359204E-2</v>
      </c>
      <c r="HS302" s="49">
        <v>73.099999999999994</v>
      </c>
      <c r="HT302" s="50">
        <v>572</v>
      </c>
      <c r="HU302" s="49">
        <f t="shared" ref="HU302:HU308" si="6134">+HT302/HO302*100</f>
        <v>87.06240487062405</v>
      </c>
      <c r="HV302" s="48"/>
      <c r="HW302" s="37"/>
    </row>
    <row r="303" spans="1:231" ht="18.75" x14ac:dyDescent="0.25">
      <c r="A303" s="226"/>
      <c r="B303" s="41">
        <f t="shared" si="5049"/>
        <v>44660</v>
      </c>
      <c r="C303" s="10"/>
      <c r="D303" s="11"/>
      <c r="E303" s="74">
        <f t="shared" ref="E303:F307" si="6135">E302-C303</f>
        <v>734</v>
      </c>
      <c r="F303" s="74">
        <f t="shared" si="6135"/>
        <v>53</v>
      </c>
      <c r="G303" s="11">
        <v>172</v>
      </c>
      <c r="H303" s="12">
        <f t="shared" si="6078"/>
        <v>0.25204359673024523</v>
      </c>
      <c r="I303" s="11">
        <v>13</v>
      </c>
      <c r="J303" s="12">
        <f t="shared" ref="J303:J308" si="6136">I303/(G303+I303)</f>
        <v>7.0270270270270274E-2</v>
      </c>
      <c r="K303" s="13"/>
      <c r="L303" s="11"/>
      <c r="M303" s="11"/>
      <c r="N303" s="14"/>
      <c r="O303" s="10">
        <v>2</v>
      </c>
      <c r="P303" s="11"/>
      <c r="Q303" s="74">
        <f t="shared" ref="Q303:R308" si="6137">Q302-O303</f>
        <v>738</v>
      </c>
      <c r="R303" s="74">
        <f t="shared" si="6137"/>
        <v>54</v>
      </c>
      <c r="S303" s="11">
        <v>153</v>
      </c>
      <c r="T303" s="12">
        <f t="shared" si="6080"/>
        <v>0.23170731707317074</v>
      </c>
      <c r="U303" s="11">
        <v>18</v>
      </c>
      <c r="V303" s="12">
        <f t="shared" si="6081"/>
        <v>0.10526315789473684</v>
      </c>
      <c r="W303" s="13"/>
      <c r="X303" s="11"/>
      <c r="Y303" s="11"/>
      <c r="Z303" s="14"/>
      <c r="AA303" s="10">
        <v>1</v>
      </c>
      <c r="AB303" s="11"/>
      <c r="AC303" s="74">
        <f t="shared" ref="AC303:AD308" si="6138">AC302-AA303</f>
        <v>59</v>
      </c>
      <c r="AD303" s="74">
        <f t="shared" si="6138"/>
        <v>5</v>
      </c>
      <c r="AE303" s="11">
        <v>5</v>
      </c>
      <c r="AF303" s="12">
        <f t="shared" si="6083"/>
        <v>8.4745762711864403E-2</v>
      </c>
      <c r="AG303" s="11">
        <v>0</v>
      </c>
      <c r="AH303" s="12">
        <f t="shared" si="6084"/>
        <v>0</v>
      </c>
      <c r="AI303" s="13"/>
      <c r="AJ303" s="11"/>
      <c r="AK303" s="11"/>
      <c r="AL303" s="14"/>
      <c r="AM303" s="10"/>
      <c r="AN303" s="11"/>
      <c r="AO303" s="74">
        <f t="shared" ref="AO303:AP308" si="6139">AO302-AM303</f>
        <v>725</v>
      </c>
      <c r="AP303" s="74">
        <f t="shared" si="6139"/>
        <v>53</v>
      </c>
      <c r="AQ303" s="11">
        <v>155</v>
      </c>
      <c r="AR303" s="12">
        <f t="shared" si="6086"/>
        <v>0.23724137931034484</v>
      </c>
      <c r="AS303" s="11">
        <v>17</v>
      </c>
      <c r="AT303" s="12">
        <f t="shared" si="6087"/>
        <v>9.8837209302325577E-2</v>
      </c>
      <c r="AU303" s="13"/>
      <c r="AV303" s="11"/>
      <c r="AW303" s="11"/>
      <c r="AX303" s="14"/>
      <c r="AY303" s="10"/>
      <c r="AZ303" s="11"/>
      <c r="BA303" s="74">
        <f t="shared" ref="BA303:BB308" si="6140">BA302-AY303</f>
        <v>728</v>
      </c>
      <c r="BB303" s="74">
        <f t="shared" si="6140"/>
        <v>53</v>
      </c>
      <c r="BC303" s="11">
        <v>142</v>
      </c>
      <c r="BD303" s="12">
        <f t="shared" si="6089"/>
        <v>0.22252747252747251</v>
      </c>
      <c r="BE303" s="11">
        <v>20</v>
      </c>
      <c r="BF303" s="12">
        <f t="shared" si="6090"/>
        <v>0.12345679012345678</v>
      </c>
      <c r="BG303" s="13"/>
      <c r="BH303" s="11"/>
      <c r="BI303" s="11"/>
      <c r="BJ303" s="14"/>
      <c r="BK303" s="10"/>
      <c r="BL303" s="11"/>
      <c r="BM303" s="74">
        <f t="shared" ref="BM303:BN308" si="6141">BM302-BK303</f>
        <v>0</v>
      </c>
      <c r="BN303" s="74">
        <f t="shared" si="6141"/>
        <v>0</v>
      </c>
      <c r="BO303" s="11"/>
      <c r="BP303" s="12" t="e">
        <f t="shared" si="6092"/>
        <v>#DIV/0!</v>
      </c>
      <c r="BQ303" s="11"/>
      <c r="BR303" s="12" t="e">
        <f t="shared" si="6093"/>
        <v>#DIV/0!</v>
      </c>
      <c r="BS303" s="13"/>
      <c r="BT303" s="11"/>
      <c r="BU303" s="11"/>
      <c r="BV303" s="14"/>
      <c r="BW303" s="10"/>
      <c r="BX303" s="11"/>
      <c r="BY303" s="74">
        <f t="shared" ref="BY303:BZ308" si="6142">BY302-BW303</f>
        <v>0</v>
      </c>
      <c r="BZ303" s="74">
        <f t="shared" si="6142"/>
        <v>0</v>
      </c>
      <c r="CA303" s="11"/>
      <c r="CB303" s="12" t="e">
        <f t="shared" si="6095"/>
        <v>#DIV/0!</v>
      </c>
      <c r="CC303" s="11"/>
      <c r="CD303" s="12" t="e">
        <f t="shared" si="6096"/>
        <v>#DIV/0!</v>
      </c>
      <c r="CE303" s="13"/>
      <c r="CF303" s="11"/>
      <c r="CG303" s="11"/>
      <c r="CH303" s="14"/>
      <c r="CI303" s="10"/>
      <c r="CJ303" s="11"/>
      <c r="CK303" s="74">
        <f t="shared" ref="CK303:CL308" si="6143">CK302-CI303</f>
        <v>0</v>
      </c>
      <c r="CL303" s="74">
        <f t="shared" si="6143"/>
        <v>0</v>
      </c>
      <c r="CM303" s="11"/>
      <c r="CN303" s="12" t="e">
        <f t="shared" si="6098"/>
        <v>#DIV/0!</v>
      </c>
      <c r="CO303" s="11"/>
      <c r="CP303" s="12" t="e">
        <f t="shared" si="6099"/>
        <v>#DIV/0!</v>
      </c>
      <c r="CQ303" s="13"/>
      <c r="CR303" s="11"/>
      <c r="CS303" s="11"/>
      <c r="CT303" s="14"/>
      <c r="CU303" s="10"/>
      <c r="CV303" s="11"/>
      <c r="CW303" s="74">
        <f t="shared" ref="CW303:CX308" si="6144">CW302-CU303</f>
        <v>0</v>
      </c>
      <c r="CX303" s="74">
        <f t="shared" si="6144"/>
        <v>0</v>
      </c>
      <c r="CY303" s="11"/>
      <c r="CZ303" s="12" t="e">
        <f t="shared" si="6101"/>
        <v>#DIV/0!</v>
      </c>
      <c r="DA303" s="11"/>
      <c r="DB303" s="12" t="e">
        <f t="shared" si="6102"/>
        <v>#DIV/0!</v>
      </c>
      <c r="DC303" s="13"/>
      <c r="DD303" s="11"/>
      <c r="DE303" s="11"/>
      <c r="DF303" s="14"/>
      <c r="DG303" s="10"/>
      <c r="DH303" s="11"/>
      <c r="DI303" s="74">
        <f t="shared" ref="DI303:DJ308" si="6145">DI302-DG303</f>
        <v>0</v>
      </c>
      <c r="DJ303" s="74">
        <f t="shared" si="6145"/>
        <v>0</v>
      </c>
      <c r="DK303" s="11"/>
      <c r="DL303" s="12" t="e">
        <f t="shared" si="6104"/>
        <v>#DIV/0!</v>
      </c>
      <c r="DM303" s="11"/>
      <c r="DN303" s="12" t="e">
        <f t="shared" si="6105"/>
        <v>#DIV/0!</v>
      </c>
      <c r="DO303" s="13"/>
      <c r="DP303" s="11"/>
      <c r="DQ303" s="11"/>
      <c r="DR303" s="14"/>
      <c r="DS303" s="10"/>
      <c r="DT303" s="11"/>
      <c r="DU303" s="74">
        <f t="shared" ref="DU303:DV308" si="6146">DU302-DS303</f>
        <v>0</v>
      </c>
      <c r="DV303" s="74">
        <f t="shared" si="6146"/>
        <v>0</v>
      </c>
      <c r="DW303" s="11"/>
      <c r="DX303" s="12" t="e">
        <f t="shared" si="6107"/>
        <v>#DIV/0!</v>
      </c>
      <c r="DY303" s="11"/>
      <c r="DZ303" s="12" t="e">
        <f t="shared" si="6108"/>
        <v>#DIV/0!</v>
      </c>
      <c r="EA303" s="13"/>
      <c r="EB303" s="11"/>
      <c r="EC303" s="11"/>
      <c r="ED303" s="14"/>
      <c r="EE303" s="10"/>
      <c r="EF303" s="11"/>
      <c r="EG303" s="74">
        <f t="shared" ref="EG303:EH308" si="6147">EG302-EE303</f>
        <v>0</v>
      </c>
      <c r="EH303" s="74">
        <f t="shared" si="6147"/>
        <v>0</v>
      </c>
      <c r="EI303" s="11"/>
      <c r="EJ303" s="12" t="e">
        <f t="shared" si="6110"/>
        <v>#DIV/0!</v>
      </c>
      <c r="EK303" s="11"/>
      <c r="EL303" s="12" t="e">
        <f t="shared" si="6111"/>
        <v>#DIV/0!</v>
      </c>
      <c r="EM303" s="13"/>
      <c r="EN303" s="11"/>
      <c r="EO303" s="11"/>
      <c r="EP303" s="14"/>
      <c r="EQ303" s="10"/>
      <c r="ER303" s="11"/>
      <c r="ES303" s="74">
        <f t="shared" ref="ES303:ET308" si="6148">ES302-EQ303</f>
        <v>0</v>
      </c>
      <c r="ET303" s="74">
        <f t="shared" si="6148"/>
        <v>0</v>
      </c>
      <c r="EU303" s="11"/>
      <c r="EV303" s="12" t="e">
        <f t="shared" si="6113"/>
        <v>#DIV/0!</v>
      </c>
      <c r="EW303" s="11"/>
      <c r="EX303" s="12" t="e">
        <f t="shared" si="6114"/>
        <v>#DIV/0!</v>
      </c>
      <c r="EY303" s="13"/>
      <c r="EZ303" s="11"/>
      <c r="FA303" s="11"/>
      <c r="FB303" s="14"/>
      <c r="FC303" s="10"/>
      <c r="FD303" s="11"/>
      <c r="FE303" s="74">
        <f t="shared" ref="FE303:FF308" si="6149">FE302-FC303</f>
        <v>0</v>
      </c>
      <c r="FF303" s="74">
        <f t="shared" si="6149"/>
        <v>0</v>
      </c>
      <c r="FG303" s="11"/>
      <c r="FH303" s="12" t="e">
        <f t="shared" si="6116"/>
        <v>#DIV/0!</v>
      </c>
      <c r="FI303" s="11"/>
      <c r="FJ303" s="12" t="e">
        <f t="shared" si="6117"/>
        <v>#DIV/0!</v>
      </c>
      <c r="FK303" s="13"/>
      <c r="FL303" s="11"/>
      <c r="FM303" s="11"/>
      <c r="FN303" s="14"/>
      <c r="FO303" s="10"/>
      <c r="FP303" s="11"/>
      <c r="FQ303" s="74">
        <f t="shared" ref="FQ303:FR308" si="6150">FQ302-FO303</f>
        <v>0</v>
      </c>
      <c r="FR303" s="74">
        <f t="shared" si="6150"/>
        <v>0</v>
      </c>
      <c r="FS303" s="11"/>
      <c r="FT303" s="12" t="e">
        <f t="shared" si="6119"/>
        <v>#DIV/0!</v>
      </c>
      <c r="FU303" s="11"/>
      <c r="FV303" s="12" t="e">
        <f t="shared" si="6120"/>
        <v>#DIV/0!</v>
      </c>
      <c r="FW303" s="13"/>
      <c r="FX303" s="11"/>
      <c r="FY303" s="11"/>
      <c r="FZ303" s="14"/>
      <c r="GA303" s="10"/>
      <c r="GB303" s="11"/>
      <c r="GC303" s="74">
        <f t="shared" ref="GC303:GD308" si="6151">GC302-GA303</f>
        <v>0</v>
      </c>
      <c r="GD303" s="74">
        <f t="shared" si="6151"/>
        <v>0</v>
      </c>
      <c r="GE303" s="11"/>
      <c r="GF303" s="12" t="e">
        <f t="shared" si="6122"/>
        <v>#DIV/0!</v>
      </c>
      <c r="GG303" s="11"/>
      <c r="GH303" s="12" t="e">
        <f t="shared" si="6123"/>
        <v>#DIV/0!</v>
      </c>
      <c r="GI303" s="13"/>
      <c r="GJ303" s="11"/>
      <c r="GK303" s="11"/>
      <c r="GL303" s="14"/>
      <c r="GM303" s="10"/>
      <c r="GN303" s="11"/>
      <c r="GO303" s="74">
        <f t="shared" ref="GO303:GP308" si="6152">GO302-GM303</f>
        <v>0</v>
      </c>
      <c r="GP303" s="74">
        <f t="shared" si="6152"/>
        <v>0</v>
      </c>
      <c r="GQ303" s="11"/>
      <c r="GR303" s="12" t="e">
        <f t="shared" si="6125"/>
        <v>#DIV/0!</v>
      </c>
      <c r="GS303" s="11"/>
      <c r="GT303" s="12" t="e">
        <f t="shared" si="6126"/>
        <v>#DIV/0!</v>
      </c>
      <c r="GU303" s="13"/>
      <c r="GV303" s="11"/>
      <c r="GW303" s="11"/>
      <c r="GX303" s="14"/>
      <c r="GY303" s="10"/>
      <c r="GZ303" s="11"/>
      <c r="HA303" s="74">
        <f t="shared" ref="HA303:HB308" si="6153">HA302-GY303</f>
        <v>0</v>
      </c>
      <c r="HB303" s="74">
        <f t="shared" si="6153"/>
        <v>0</v>
      </c>
      <c r="HC303" s="11"/>
      <c r="HD303" s="12" t="e">
        <f t="shared" si="6128"/>
        <v>#DIV/0!</v>
      </c>
      <c r="HE303" s="11"/>
      <c r="HF303" s="12" t="e">
        <f t="shared" si="6129"/>
        <v>#DIV/0!</v>
      </c>
      <c r="HG303" s="13"/>
      <c r="HH303" s="11"/>
      <c r="HI303" s="11"/>
      <c r="HJ303" s="14"/>
      <c r="HK303" s="10">
        <f t="shared" si="6130"/>
        <v>3</v>
      </c>
      <c r="HL303" s="11">
        <f t="shared" si="6130"/>
        <v>0</v>
      </c>
      <c r="HM303" s="11">
        <f t="shared" si="6130"/>
        <v>2984</v>
      </c>
      <c r="HN303" s="11">
        <f t="shared" si="6130"/>
        <v>218</v>
      </c>
      <c r="HO303" s="11">
        <f t="shared" si="6131"/>
        <v>695</v>
      </c>
      <c r="HP303" s="215">
        <f t="shared" si="6132"/>
        <v>0.23290884718498658</v>
      </c>
      <c r="HQ303" s="15">
        <f t="shared" si="6133"/>
        <v>68</v>
      </c>
      <c r="HR303" s="12">
        <f t="shared" ref="HR303:HR309" si="6154">+(HQ303/(HO303))</f>
        <v>9.7841726618705036E-2</v>
      </c>
      <c r="HS303" s="16">
        <v>73.099999999999994</v>
      </c>
      <c r="HT303" s="17">
        <v>581</v>
      </c>
      <c r="HU303" s="16">
        <f t="shared" si="6134"/>
        <v>83.597122302158283</v>
      </c>
      <c r="HV303" s="15"/>
      <c r="HW303" s="14"/>
    </row>
    <row r="304" spans="1:231" ht="18.75" x14ac:dyDescent="0.25">
      <c r="A304" s="226"/>
      <c r="B304" s="41">
        <f t="shared" si="5049"/>
        <v>44661</v>
      </c>
      <c r="C304" s="10"/>
      <c r="D304" s="11"/>
      <c r="E304" s="74">
        <f t="shared" si="6135"/>
        <v>734</v>
      </c>
      <c r="F304" s="74">
        <f t="shared" si="6135"/>
        <v>53</v>
      </c>
      <c r="G304" s="11">
        <v>170</v>
      </c>
      <c r="H304" s="12">
        <f t="shared" si="6078"/>
        <v>0.2561307901907357</v>
      </c>
      <c r="I304" s="11">
        <v>18</v>
      </c>
      <c r="J304" s="12">
        <f t="shared" si="6136"/>
        <v>9.5744680851063829E-2</v>
      </c>
      <c r="K304" s="13"/>
      <c r="L304" s="11"/>
      <c r="M304" s="11"/>
      <c r="N304" s="14"/>
      <c r="O304" s="10">
        <v>1</v>
      </c>
      <c r="P304" s="11"/>
      <c r="Q304" s="74">
        <f t="shared" si="6137"/>
        <v>737</v>
      </c>
      <c r="R304" s="74">
        <f t="shared" si="6137"/>
        <v>54</v>
      </c>
      <c r="S304" s="11">
        <v>137</v>
      </c>
      <c r="T304" s="12">
        <f t="shared" si="6080"/>
        <v>0.21166892808683854</v>
      </c>
      <c r="U304" s="11">
        <v>19</v>
      </c>
      <c r="V304" s="12">
        <f t="shared" si="6081"/>
        <v>0.12179487179487179</v>
      </c>
      <c r="W304" s="13"/>
      <c r="X304" s="11"/>
      <c r="Y304" s="11"/>
      <c r="Z304" s="14"/>
      <c r="AA304" s="10"/>
      <c r="AB304" s="11"/>
      <c r="AC304" s="74">
        <f t="shared" si="6138"/>
        <v>59</v>
      </c>
      <c r="AD304" s="74">
        <f t="shared" si="6138"/>
        <v>5</v>
      </c>
      <c r="AE304" s="11">
        <v>5</v>
      </c>
      <c r="AF304" s="12">
        <f t="shared" si="6083"/>
        <v>0.11864406779661017</v>
      </c>
      <c r="AG304" s="11">
        <v>2</v>
      </c>
      <c r="AH304" s="12">
        <f t="shared" si="6084"/>
        <v>0.2857142857142857</v>
      </c>
      <c r="AI304" s="13"/>
      <c r="AJ304" s="11"/>
      <c r="AK304" s="11"/>
      <c r="AL304" s="14"/>
      <c r="AM304" s="10"/>
      <c r="AN304" s="11"/>
      <c r="AO304" s="74">
        <f t="shared" si="6139"/>
        <v>725</v>
      </c>
      <c r="AP304" s="74">
        <f t="shared" si="6139"/>
        <v>53</v>
      </c>
      <c r="AQ304" s="11">
        <v>152</v>
      </c>
      <c r="AR304" s="12">
        <f t="shared" si="6086"/>
        <v>0.24275862068965517</v>
      </c>
      <c r="AS304" s="11">
        <v>24</v>
      </c>
      <c r="AT304" s="12">
        <f t="shared" si="6087"/>
        <v>0.13636363636363635</v>
      </c>
      <c r="AU304" s="13"/>
      <c r="AV304" s="11"/>
      <c r="AW304" s="11"/>
      <c r="AX304" s="14"/>
      <c r="AY304" s="10">
        <v>1</v>
      </c>
      <c r="AZ304" s="11"/>
      <c r="BA304" s="74">
        <f t="shared" si="6140"/>
        <v>727</v>
      </c>
      <c r="BB304" s="74">
        <f t="shared" si="6140"/>
        <v>53</v>
      </c>
      <c r="BC304" s="11">
        <v>128</v>
      </c>
      <c r="BD304" s="12">
        <f t="shared" si="6089"/>
        <v>0.21458046767537828</v>
      </c>
      <c r="BE304" s="11">
        <v>28</v>
      </c>
      <c r="BF304" s="12">
        <f t="shared" si="6090"/>
        <v>0.17948717948717949</v>
      </c>
      <c r="BG304" s="13"/>
      <c r="BH304" s="11"/>
      <c r="BI304" s="11"/>
      <c r="BJ304" s="14"/>
      <c r="BK304" s="10"/>
      <c r="BL304" s="11"/>
      <c r="BM304" s="74">
        <f t="shared" si="6141"/>
        <v>0</v>
      </c>
      <c r="BN304" s="74">
        <f t="shared" si="6141"/>
        <v>0</v>
      </c>
      <c r="BO304" s="11"/>
      <c r="BP304" s="12" t="e">
        <f t="shared" si="6092"/>
        <v>#DIV/0!</v>
      </c>
      <c r="BQ304" s="11"/>
      <c r="BR304" s="12" t="e">
        <f t="shared" si="6093"/>
        <v>#DIV/0!</v>
      </c>
      <c r="BS304" s="13"/>
      <c r="BT304" s="11"/>
      <c r="BU304" s="11"/>
      <c r="BV304" s="14"/>
      <c r="BW304" s="10"/>
      <c r="BX304" s="11"/>
      <c r="BY304" s="74">
        <f t="shared" si="6142"/>
        <v>0</v>
      </c>
      <c r="BZ304" s="74">
        <f t="shared" si="6142"/>
        <v>0</v>
      </c>
      <c r="CA304" s="11"/>
      <c r="CB304" s="12" t="e">
        <f t="shared" si="6095"/>
        <v>#DIV/0!</v>
      </c>
      <c r="CC304" s="11"/>
      <c r="CD304" s="12" t="e">
        <f t="shared" si="6096"/>
        <v>#DIV/0!</v>
      </c>
      <c r="CE304" s="13"/>
      <c r="CF304" s="11"/>
      <c r="CG304" s="11"/>
      <c r="CH304" s="14"/>
      <c r="CI304" s="10"/>
      <c r="CJ304" s="11"/>
      <c r="CK304" s="74">
        <f t="shared" si="6143"/>
        <v>0</v>
      </c>
      <c r="CL304" s="74">
        <f t="shared" si="6143"/>
        <v>0</v>
      </c>
      <c r="CM304" s="11"/>
      <c r="CN304" s="12" t="e">
        <f t="shared" si="6098"/>
        <v>#DIV/0!</v>
      </c>
      <c r="CO304" s="11"/>
      <c r="CP304" s="12" t="e">
        <f t="shared" si="6099"/>
        <v>#DIV/0!</v>
      </c>
      <c r="CQ304" s="13"/>
      <c r="CR304" s="11"/>
      <c r="CS304" s="11"/>
      <c r="CT304" s="14"/>
      <c r="CU304" s="10"/>
      <c r="CV304" s="11"/>
      <c r="CW304" s="74">
        <f t="shared" si="6144"/>
        <v>0</v>
      </c>
      <c r="CX304" s="74">
        <f t="shared" si="6144"/>
        <v>0</v>
      </c>
      <c r="CY304" s="11"/>
      <c r="CZ304" s="12" t="e">
        <f t="shared" si="6101"/>
        <v>#DIV/0!</v>
      </c>
      <c r="DA304" s="11"/>
      <c r="DB304" s="12" t="e">
        <f t="shared" si="6102"/>
        <v>#DIV/0!</v>
      </c>
      <c r="DC304" s="13"/>
      <c r="DD304" s="11"/>
      <c r="DE304" s="11"/>
      <c r="DF304" s="14"/>
      <c r="DG304" s="10"/>
      <c r="DH304" s="11"/>
      <c r="DI304" s="74">
        <f t="shared" si="6145"/>
        <v>0</v>
      </c>
      <c r="DJ304" s="74">
        <f t="shared" si="6145"/>
        <v>0</v>
      </c>
      <c r="DK304" s="11"/>
      <c r="DL304" s="12" t="e">
        <f t="shared" si="6104"/>
        <v>#DIV/0!</v>
      </c>
      <c r="DM304" s="11"/>
      <c r="DN304" s="12" t="e">
        <f t="shared" si="6105"/>
        <v>#DIV/0!</v>
      </c>
      <c r="DO304" s="13"/>
      <c r="DP304" s="11"/>
      <c r="DQ304" s="11"/>
      <c r="DR304" s="14"/>
      <c r="DS304" s="10"/>
      <c r="DT304" s="11"/>
      <c r="DU304" s="74">
        <f t="shared" si="6146"/>
        <v>0</v>
      </c>
      <c r="DV304" s="74">
        <f t="shared" si="6146"/>
        <v>0</v>
      </c>
      <c r="DW304" s="11"/>
      <c r="DX304" s="12" t="e">
        <f t="shared" si="6107"/>
        <v>#DIV/0!</v>
      </c>
      <c r="DY304" s="11"/>
      <c r="DZ304" s="12" t="e">
        <f t="shared" si="6108"/>
        <v>#DIV/0!</v>
      </c>
      <c r="EA304" s="13"/>
      <c r="EB304" s="11"/>
      <c r="EC304" s="11"/>
      <c r="ED304" s="14"/>
      <c r="EE304" s="10"/>
      <c r="EF304" s="11"/>
      <c r="EG304" s="74">
        <f t="shared" si="6147"/>
        <v>0</v>
      </c>
      <c r="EH304" s="74">
        <f t="shared" si="6147"/>
        <v>0</v>
      </c>
      <c r="EI304" s="11"/>
      <c r="EJ304" s="12" t="e">
        <f t="shared" si="6110"/>
        <v>#DIV/0!</v>
      </c>
      <c r="EK304" s="11"/>
      <c r="EL304" s="12" t="e">
        <f t="shared" si="6111"/>
        <v>#DIV/0!</v>
      </c>
      <c r="EM304" s="13"/>
      <c r="EN304" s="11"/>
      <c r="EO304" s="11"/>
      <c r="EP304" s="14"/>
      <c r="EQ304" s="10"/>
      <c r="ER304" s="11"/>
      <c r="ES304" s="74">
        <f t="shared" si="6148"/>
        <v>0</v>
      </c>
      <c r="ET304" s="74">
        <f t="shared" si="6148"/>
        <v>0</v>
      </c>
      <c r="EU304" s="11"/>
      <c r="EV304" s="12" t="e">
        <f t="shared" si="6113"/>
        <v>#DIV/0!</v>
      </c>
      <c r="EW304" s="11"/>
      <c r="EX304" s="12" t="e">
        <f t="shared" si="6114"/>
        <v>#DIV/0!</v>
      </c>
      <c r="EY304" s="13"/>
      <c r="EZ304" s="11"/>
      <c r="FA304" s="11"/>
      <c r="FB304" s="14"/>
      <c r="FC304" s="10"/>
      <c r="FD304" s="11"/>
      <c r="FE304" s="74">
        <f t="shared" si="6149"/>
        <v>0</v>
      </c>
      <c r="FF304" s="74">
        <f t="shared" si="6149"/>
        <v>0</v>
      </c>
      <c r="FG304" s="11"/>
      <c r="FH304" s="12" t="e">
        <f t="shared" si="6116"/>
        <v>#DIV/0!</v>
      </c>
      <c r="FI304" s="11"/>
      <c r="FJ304" s="12" t="e">
        <f t="shared" si="6117"/>
        <v>#DIV/0!</v>
      </c>
      <c r="FK304" s="13"/>
      <c r="FL304" s="11"/>
      <c r="FM304" s="11"/>
      <c r="FN304" s="14"/>
      <c r="FO304" s="10"/>
      <c r="FP304" s="11"/>
      <c r="FQ304" s="74">
        <f t="shared" si="6150"/>
        <v>0</v>
      </c>
      <c r="FR304" s="74">
        <f t="shared" si="6150"/>
        <v>0</v>
      </c>
      <c r="FS304" s="11"/>
      <c r="FT304" s="12" t="e">
        <f t="shared" si="6119"/>
        <v>#DIV/0!</v>
      </c>
      <c r="FU304" s="11"/>
      <c r="FV304" s="12" t="e">
        <f t="shared" si="6120"/>
        <v>#DIV/0!</v>
      </c>
      <c r="FW304" s="13"/>
      <c r="FX304" s="11"/>
      <c r="FY304" s="11"/>
      <c r="FZ304" s="14"/>
      <c r="GA304" s="10"/>
      <c r="GB304" s="11"/>
      <c r="GC304" s="74">
        <f t="shared" si="6151"/>
        <v>0</v>
      </c>
      <c r="GD304" s="74">
        <f t="shared" si="6151"/>
        <v>0</v>
      </c>
      <c r="GE304" s="11"/>
      <c r="GF304" s="12" t="e">
        <f t="shared" si="6122"/>
        <v>#DIV/0!</v>
      </c>
      <c r="GG304" s="11"/>
      <c r="GH304" s="12" t="e">
        <f t="shared" si="6123"/>
        <v>#DIV/0!</v>
      </c>
      <c r="GI304" s="13"/>
      <c r="GJ304" s="11"/>
      <c r="GK304" s="11"/>
      <c r="GL304" s="14"/>
      <c r="GM304" s="10"/>
      <c r="GN304" s="11"/>
      <c r="GO304" s="74">
        <f t="shared" si="6152"/>
        <v>0</v>
      </c>
      <c r="GP304" s="74">
        <f t="shared" si="6152"/>
        <v>0</v>
      </c>
      <c r="GQ304" s="11"/>
      <c r="GR304" s="12" t="e">
        <f t="shared" si="6125"/>
        <v>#DIV/0!</v>
      </c>
      <c r="GS304" s="11"/>
      <c r="GT304" s="12" t="e">
        <f t="shared" si="6126"/>
        <v>#DIV/0!</v>
      </c>
      <c r="GU304" s="13"/>
      <c r="GV304" s="11"/>
      <c r="GW304" s="11"/>
      <c r="GX304" s="14"/>
      <c r="GY304" s="10"/>
      <c r="GZ304" s="11"/>
      <c r="HA304" s="74">
        <f t="shared" si="6153"/>
        <v>0</v>
      </c>
      <c r="HB304" s="74">
        <f t="shared" si="6153"/>
        <v>0</v>
      </c>
      <c r="HC304" s="11"/>
      <c r="HD304" s="12" t="e">
        <f t="shared" si="6128"/>
        <v>#DIV/0!</v>
      </c>
      <c r="HE304" s="11"/>
      <c r="HF304" s="12" t="e">
        <f t="shared" si="6129"/>
        <v>#DIV/0!</v>
      </c>
      <c r="HG304" s="13"/>
      <c r="HH304" s="11"/>
      <c r="HI304" s="11"/>
      <c r="HJ304" s="14"/>
      <c r="HK304" s="10">
        <f t="shared" si="6130"/>
        <v>2</v>
      </c>
      <c r="HL304" s="11">
        <f t="shared" si="6130"/>
        <v>0</v>
      </c>
      <c r="HM304" s="11">
        <f t="shared" si="6130"/>
        <v>2982</v>
      </c>
      <c r="HN304" s="11">
        <f t="shared" si="6130"/>
        <v>218</v>
      </c>
      <c r="HO304" s="11">
        <f t="shared" si="6131"/>
        <v>683</v>
      </c>
      <c r="HP304" s="215">
        <f>+(HO304)/HM304</f>
        <v>0.2290409121395037</v>
      </c>
      <c r="HQ304" s="15">
        <f t="shared" si="6133"/>
        <v>91</v>
      </c>
      <c r="HR304" s="12">
        <f t="shared" si="6154"/>
        <v>0.13323572474377746</v>
      </c>
      <c r="HS304" s="16">
        <v>73.2</v>
      </c>
      <c r="HT304" s="17">
        <v>560</v>
      </c>
      <c r="HU304" s="16">
        <f t="shared" si="6134"/>
        <v>81.991215226939971</v>
      </c>
      <c r="HV304" s="15"/>
      <c r="HW304" s="14"/>
    </row>
    <row r="305" spans="1:231" ht="18.75" x14ac:dyDescent="0.25">
      <c r="A305" s="226"/>
      <c r="B305" s="41">
        <f t="shared" si="5049"/>
        <v>44662</v>
      </c>
      <c r="C305" s="10"/>
      <c r="D305" s="11"/>
      <c r="E305" s="74">
        <f t="shared" si="6135"/>
        <v>734</v>
      </c>
      <c r="F305" s="74">
        <f t="shared" si="6135"/>
        <v>53</v>
      </c>
      <c r="G305" s="11">
        <v>168</v>
      </c>
      <c r="H305" s="12">
        <f t="shared" si="6078"/>
        <v>0.25749318801089921</v>
      </c>
      <c r="I305" s="11">
        <v>21</v>
      </c>
      <c r="J305" s="12">
        <f t="shared" si="6136"/>
        <v>0.1111111111111111</v>
      </c>
      <c r="K305" s="11"/>
      <c r="L305" s="11"/>
      <c r="M305" s="18"/>
      <c r="N305" s="20"/>
      <c r="O305" s="10"/>
      <c r="P305" s="11"/>
      <c r="Q305" s="74">
        <f t="shared" si="6137"/>
        <v>737</v>
      </c>
      <c r="R305" s="74">
        <f t="shared" si="6137"/>
        <v>54</v>
      </c>
      <c r="S305" s="11">
        <v>146</v>
      </c>
      <c r="T305" s="12">
        <f t="shared" si="6080"/>
        <v>0.22116689280868385</v>
      </c>
      <c r="U305" s="11">
        <v>17</v>
      </c>
      <c r="V305" s="12">
        <f t="shared" si="6081"/>
        <v>0.10429447852760736</v>
      </c>
      <c r="W305" s="11"/>
      <c r="X305" s="11"/>
      <c r="Y305" s="18"/>
      <c r="Z305" s="20"/>
      <c r="AA305" s="10">
        <v>4</v>
      </c>
      <c r="AB305" s="11"/>
      <c r="AC305" s="74">
        <f t="shared" si="6138"/>
        <v>55</v>
      </c>
      <c r="AD305" s="74">
        <f t="shared" si="6138"/>
        <v>5</v>
      </c>
      <c r="AE305" s="11">
        <v>3</v>
      </c>
      <c r="AF305" s="12">
        <f t="shared" si="6083"/>
        <v>9.0909090909090912E-2</v>
      </c>
      <c r="AG305" s="11">
        <v>2</v>
      </c>
      <c r="AH305" s="12">
        <f t="shared" si="6084"/>
        <v>0.4</v>
      </c>
      <c r="AI305" s="11"/>
      <c r="AJ305" s="11"/>
      <c r="AK305" s="18"/>
      <c r="AL305" s="20"/>
      <c r="AM305" s="10">
        <v>1</v>
      </c>
      <c r="AN305" s="11"/>
      <c r="AO305" s="74">
        <f t="shared" si="6139"/>
        <v>724</v>
      </c>
      <c r="AP305" s="74">
        <f t="shared" si="6139"/>
        <v>53</v>
      </c>
      <c r="AQ305" s="11">
        <v>133</v>
      </c>
      <c r="AR305" s="12">
        <f t="shared" si="6086"/>
        <v>0.21408839779005526</v>
      </c>
      <c r="AS305" s="11">
        <v>22</v>
      </c>
      <c r="AT305" s="12">
        <f t="shared" si="6087"/>
        <v>0.14193548387096774</v>
      </c>
      <c r="AU305" s="11"/>
      <c r="AV305" s="11"/>
      <c r="AW305" s="18"/>
      <c r="AX305" s="20"/>
      <c r="AY305" s="10"/>
      <c r="AZ305" s="11"/>
      <c r="BA305" s="74">
        <f t="shared" si="6140"/>
        <v>727</v>
      </c>
      <c r="BB305" s="74">
        <f t="shared" si="6140"/>
        <v>53</v>
      </c>
      <c r="BC305" s="11">
        <v>160</v>
      </c>
      <c r="BD305" s="12">
        <f t="shared" si="6089"/>
        <v>0.23521320495185694</v>
      </c>
      <c r="BE305" s="11">
        <v>11</v>
      </c>
      <c r="BF305" s="12">
        <f t="shared" si="6090"/>
        <v>6.4327485380116955E-2</v>
      </c>
      <c r="BG305" s="11"/>
      <c r="BH305" s="11"/>
      <c r="BI305" s="18"/>
      <c r="BJ305" s="20"/>
      <c r="BK305" s="10"/>
      <c r="BL305" s="11"/>
      <c r="BM305" s="74">
        <f t="shared" si="6141"/>
        <v>0</v>
      </c>
      <c r="BN305" s="74">
        <f t="shared" si="6141"/>
        <v>0</v>
      </c>
      <c r="BO305" s="11"/>
      <c r="BP305" s="12" t="e">
        <f t="shared" si="6092"/>
        <v>#DIV/0!</v>
      </c>
      <c r="BQ305" s="11"/>
      <c r="BR305" s="12" t="e">
        <f t="shared" si="6093"/>
        <v>#DIV/0!</v>
      </c>
      <c r="BS305" s="11"/>
      <c r="BT305" s="11"/>
      <c r="BU305" s="18"/>
      <c r="BV305" s="20"/>
      <c r="BW305" s="10"/>
      <c r="BX305" s="11"/>
      <c r="BY305" s="74">
        <f t="shared" si="6142"/>
        <v>0</v>
      </c>
      <c r="BZ305" s="74">
        <f t="shared" si="6142"/>
        <v>0</v>
      </c>
      <c r="CA305" s="11"/>
      <c r="CB305" s="12" t="e">
        <f t="shared" si="6095"/>
        <v>#DIV/0!</v>
      </c>
      <c r="CC305" s="11"/>
      <c r="CD305" s="12" t="e">
        <f t="shared" si="6096"/>
        <v>#DIV/0!</v>
      </c>
      <c r="CE305" s="11"/>
      <c r="CF305" s="11"/>
      <c r="CG305" s="18"/>
      <c r="CH305" s="20"/>
      <c r="CI305" s="10"/>
      <c r="CJ305" s="11"/>
      <c r="CK305" s="74">
        <f t="shared" si="6143"/>
        <v>0</v>
      </c>
      <c r="CL305" s="74">
        <f t="shared" si="6143"/>
        <v>0</v>
      </c>
      <c r="CM305" s="11"/>
      <c r="CN305" s="12" t="e">
        <f t="shared" si="6098"/>
        <v>#DIV/0!</v>
      </c>
      <c r="CO305" s="11"/>
      <c r="CP305" s="12" t="e">
        <f t="shared" si="6099"/>
        <v>#DIV/0!</v>
      </c>
      <c r="CQ305" s="11"/>
      <c r="CR305" s="11"/>
      <c r="CS305" s="18"/>
      <c r="CT305" s="20"/>
      <c r="CU305" s="10"/>
      <c r="CV305" s="11"/>
      <c r="CW305" s="74">
        <f t="shared" si="6144"/>
        <v>0</v>
      </c>
      <c r="CX305" s="74">
        <f t="shared" si="6144"/>
        <v>0</v>
      </c>
      <c r="CY305" s="11"/>
      <c r="CZ305" s="12" t="e">
        <f t="shared" si="6101"/>
        <v>#DIV/0!</v>
      </c>
      <c r="DA305" s="11"/>
      <c r="DB305" s="12" t="e">
        <f t="shared" si="6102"/>
        <v>#DIV/0!</v>
      </c>
      <c r="DC305" s="11"/>
      <c r="DD305" s="11"/>
      <c r="DE305" s="18"/>
      <c r="DF305" s="20"/>
      <c r="DG305" s="10"/>
      <c r="DH305" s="11"/>
      <c r="DI305" s="74">
        <f t="shared" si="6145"/>
        <v>0</v>
      </c>
      <c r="DJ305" s="74">
        <f t="shared" si="6145"/>
        <v>0</v>
      </c>
      <c r="DK305" s="11"/>
      <c r="DL305" s="12" t="e">
        <f t="shared" si="6104"/>
        <v>#DIV/0!</v>
      </c>
      <c r="DM305" s="11"/>
      <c r="DN305" s="12" t="e">
        <f t="shared" si="6105"/>
        <v>#DIV/0!</v>
      </c>
      <c r="DO305" s="11"/>
      <c r="DP305" s="11"/>
      <c r="DQ305" s="18"/>
      <c r="DR305" s="20"/>
      <c r="DS305" s="10"/>
      <c r="DT305" s="11"/>
      <c r="DU305" s="74">
        <f t="shared" si="6146"/>
        <v>0</v>
      </c>
      <c r="DV305" s="74">
        <f t="shared" si="6146"/>
        <v>0</v>
      </c>
      <c r="DW305" s="11"/>
      <c r="DX305" s="12" t="e">
        <f t="shared" si="6107"/>
        <v>#DIV/0!</v>
      </c>
      <c r="DY305" s="11"/>
      <c r="DZ305" s="12" t="e">
        <f t="shared" si="6108"/>
        <v>#DIV/0!</v>
      </c>
      <c r="EA305" s="11"/>
      <c r="EB305" s="11"/>
      <c r="EC305" s="18"/>
      <c r="ED305" s="20"/>
      <c r="EE305" s="10"/>
      <c r="EF305" s="11"/>
      <c r="EG305" s="74">
        <f t="shared" si="6147"/>
        <v>0</v>
      </c>
      <c r="EH305" s="74">
        <f t="shared" si="6147"/>
        <v>0</v>
      </c>
      <c r="EI305" s="11"/>
      <c r="EJ305" s="12" t="e">
        <f t="shared" si="6110"/>
        <v>#DIV/0!</v>
      </c>
      <c r="EK305" s="11"/>
      <c r="EL305" s="12" t="e">
        <f t="shared" si="6111"/>
        <v>#DIV/0!</v>
      </c>
      <c r="EM305" s="11"/>
      <c r="EN305" s="11"/>
      <c r="EO305" s="18"/>
      <c r="EP305" s="20"/>
      <c r="EQ305" s="10"/>
      <c r="ER305" s="11"/>
      <c r="ES305" s="74">
        <f t="shared" si="6148"/>
        <v>0</v>
      </c>
      <c r="ET305" s="74">
        <f t="shared" si="6148"/>
        <v>0</v>
      </c>
      <c r="EU305" s="11"/>
      <c r="EV305" s="12" t="e">
        <f t="shared" si="6113"/>
        <v>#DIV/0!</v>
      </c>
      <c r="EW305" s="11"/>
      <c r="EX305" s="12" t="e">
        <f t="shared" si="6114"/>
        <v>#DIV/0!</v>
      </c>
      <c r="EY305" s="11"/>
      <c r="EZ305" s="11"/>
      <c r="FA305" s="18"/>
      <c r="FB305" s="20"/>
      <c r="FC305" s="10"/>
      <c r="FD305" s="11"/>
      <c r="FE305" s="74">
        <f t="shared" si="6149"/>
        <v>0</v>
      </c>
      <c r="FF305" s="74">
        <f t="shared" si="6149"/>
        <v>0</v>
      </c>
      <c r="FG305" s="11"/>
      <c r="FH305" s="12" t="e">
        <f t="shared" si="6116"/>
        <v>#DIV/0!</v>
      </c>
      <c r="FI305" s="11"/>
      <c r="FJ305" s="12" t="e">
        <f t="shared" si="6117"/>
        <v>#DIV/0!</v>
      </c>
      <c r="FK305" s="11"/>
      <c r="FL305" s="11"/>
      <c r="FM305" s="18"/>
      <c r="FN305" s="20"/>
      <c r="FO305" s="10"/>
      <c r="FP305" s="11"/>
      <c r="FQ305" s="74">
        <f t="shared" si="6150"/>
        <v>0</v>
      </c>
      <c r="FR305" s="74">
        <f t="shared" si="6150"/>
        <v>0</v>
      </c>
      <c r="FS305" s="11"/>
      <c r="FT305" s="12" t="e">
        <f t="shared" si="6119"/>
        <v>#DIV/0!</v>
      </c>
      <c r="FU305" s="11"/>
      <c r="FV305" s="12" t="e">
        <f t="shared" si="6120"/>
        <v>#DIV/0!</v>
      </c>
      <c r="FW305" s="11"/>
      <c r="FX305" s="11"/>
      <c r="FY305" s="18"/>
      <c r="FZ305" s="20"/>
      <c r="GA305" s="10"/>
      <c r="GB305" s="11"/>
      <c r="GC305" s="74">
        <f t="shared" si="6151"/>
        <v>0</v>
      </c>
      <c r="GD305" s="74">
        <f t="shared" si="6151"/>
        <v>0</v>
      </c>
      <c r="GE305" s="11"/>
      <c r="GF305" s="12" t="e">
        <f t="shared" si="6122"/>
        <v>#DIV/0!</v>
      </c>
      <c r="GG305" s="11"/>
      <c r="GH305" s="12" t="e">
        <f t="shared" si="6123"/>
        <v>#DIV/0!</v>
      </c>
      <c r="GI305" s="11"/>
      <c r="GJ305" s="11"/>
      <c r="GK305" s="18"/>
      <c r="GL305" s="20"/>
      <c r="GM305" s="10"/>
      <c r="GN305" s="11"/>
      <c r="GO305" s="74">
        <f t="shared" si="6152"/>
        <v>0</v>
      </c>
      <c r="GP305" s="74">
        <f t="shared" si="6152"/>
        <v>0</v>
      </c>
      <c r="GQ305" s="11"/>
      <c r="GR305" s="12" t="e">
        <f t="shared" si="6125"/>
        <v>#DIV/0!</v>
      </c>
      <c r="GS305" s="11"/>
      <c r="GT305" s="12" t="e">
        <f t="shared" si="6126"/>
        <v>#DIV/0!</v>
      </c>
      <c r="GU305" s="11"/>
      <c r="GV305" s="11"/>
      <c r="GW305" s="18"/>
      <c r="GX305" s="20"/>
      <c r="GY305" s="10"/>
      <c r="GZ305" s="11"/>
      <c r="HA305" s="74">
        <f t="shared" si="6153"/>
        <v>0</v>
      </c>
      <c r="HB305" s="74">
        <f t="shared" si="6153"/>
        <v>0</v>
      </c>
      <c r="HC305" s="11"/>
      <c r="HD305" s="12" t="e">
        <f t="shared" si="6128"/>
        <v>#DIV/0!</v>
      </c>
      <c r="HE305" s="11"/>
      <c r="HF305" s="12" t="e">
        <f t="shared" si="6129"/>
        <v>#DIV/0!</v>
      </c>
      <c r="HG305" s="11"/>
      <c r="HH305" s="11"/>
      <c r="HI305" s="18"/>
      <c r="HJ305" s="20"/>
      <c r="HK305" s="10">
        <f t="shared" si="6130"/>
        <v>5</v>
      </c>
      <c r="HL305" s="11">
        <f t="shared" si="6130"/>
        <v>0</v>
      </c>
      <c r="HM305" s="11">
        <f t="shared" si="6130"/>
        <v>2977</v>
      </c>
      <c r="HN305" s="11">
        <f t="shared" si="6130"/>
        <v>218</v>
      </c>
      <c r="HO305" s="11">
        <f t="shared" si="6131"/>
        <v>683</v>
      </c>
      <c r="HP305" s="215">
        <f t="shared" ref="HP305:HP308" si="6155">+(HO305)/HM305</f>
        <v>0.2294255962378233</v>
      </c>
      <c r="HQ305" s="15">
        <f t="shared" si="6133"/>
        <v>73</v>
      </c>
      <c r="HR305" s="12">
        <f t="shared" si="6154"/>
        <v>0.10688140556368961</v>
      </c>
      <c r="HS305" s="16">
        <v>73.8</v>
      </c>
      <c r="HT305" s="17">
        <v>578</v>
      </c>
      <c r="HU305" s="16">
        <f t="shared" si="6134"/>
        <v>84.626647144948748</v>
      </c>
      <c r="HV305" s="18"/>
      <c r="HW305" s="20"/>
    </row>
    <row r="306" spans="1:231" ht="18.75" x14ac:dyDescent="0.25">
      <c r="A306" s="226"/>
      <c r="B306" s="41">
        <f t="shared" si="5049"/>
        <v>44663</v>
      </c>
      <c r="C306" s="10">
        <v>1</v>
      </c>
      <c r="D306" s="11"/>
      <c r="E306" s="74">
        <f t="shared" si="6135"/>
        <v>733</v>
      </c>
      <c r="F306" s="74">
        <f t="shared" si="6135"/>
        <v>53</v>
      </c>
      <c r="G306" s="11">
        <v>147</v>
      </c>
      <c r="H306" s="12">
        <f t="shared" si="6078"/>
        <v>0.22919508867667121</v>
      </c>
      <c r="I306" s="11">
        <v>21</v>
      </c>
      <c r="J306" s="12">
        <f t="shared" si="6136"/>
        <v>0.125</v>
      </c>
      <c r="K306" s="13"/>
      <c r="L306" s="13"/>
      <c r="M306" s="25">
        <v>4425</v>
      </c>
      <c r="N306" s="38">
        <v>4820</v>
      </c>
      <c r="O306" s="10">
        <v>1</v>
      </c>
      <c r="P306" s="11"/>
      <c r="Q306" s="74">
        <f t="shared" si="6137"/>
        <v>736</v>
      </c>
      <c r="R306" s="74">
        <f t="shared" si="6137"/>
        <v>54</v>
      </c>
      <c r="S306" s="11">
        <v>150</v>
      </c>
      <c r="T306" s="12">
        <f t="shared" si="6080"/>
        <v>0.21603260869565216</v>
      </c>
      <c r="U306" s="11">
        <v>9</v>
      </c>
      <c r="V306" s="12">
        <f t="shared" si="6081"/>
        <v>5.6603773584905662E-2</v>
      </c>
      <c r="W306" s="13"/>
      <c r="X306" s="13"/>
      <c r="Y306" s="25">
        <v>4425</v>
      </c>
      <c r="Z306" s="38">
        <v>4820</v>
      </c>
      <c r="AA306" s="10"/>
      <c r="AB306" s="11"/>
      <c r="AC306" s="74">
        <f t="shared" si="6138"/>
        <v>55</v>
      </c>
      <c r="AD306" s="74">
        <f t="shared" si="6138"/>
        <v>5</v>
      </c>
      <c r="AE306" s="11">
        <v>1</v>
      </c>
      <c r="AF306" s="12">
        <f t="shared" si="6083"/>
        <v>7.2727272727272724E-2</v>
      </c>
      <c r="AG306" s="11">
        <v>3</v>
      </c>
      <c r="AH306" s="12">
        <f t="shared" si="6084"/>
        <v>0.75</v>
      </c>
      <c r="AI306" s="13"/>
      <c r="AJ306" s="13"/>
      <c r="AK306" s="25">
        <v>4425</v>
      </c>
      <c r="AL306" s="38">
        <v>4820</v>
      </c>
      <c r="AM306" s="10"/>
      <c r="AN306" s="11"/>
      <c r="AO306" s="74">
        <f t="shared" si="6139"/>
        <v>724</v>
      </c>
      <c r="AP306" s="74">
        <f t="shared" si="6139"/>
        <v>53</v>
      </c>
      <c r="AQ306" s="11">
        <v>149</v>
      </c>
      <c r="AR306" s="12">
        <f t="shared" si="6086"/>
        <v>0.24447513812154695</v>
      </c>
      <c r="AS306" s="11">
        <v>28</v>
      </c>
      <c r="AT306" s="12">
        <f t="shared" si="6087"/>
        <v>0.15819209039548024</v>
      </c>
      <c r="AU306" s="13"/>
      <c r="AV306" s="13"/>
      <c r="AW306" s="25">
        <v>4425</v>
      </c>
      <c r="AX306" s="38">
        <v>4820</v>
      </c>
      <c r="AY306" s="10"/>
      <c r="AZ306" s="11"/>
      <c r="BA306" s="74">
        <f t="shared" si="6140"/>
        <v>727</v>
      </c>
      <c r="BB306" s="74">
        <f t="shared" si="6140"/>
        <v>53</v>
      </c>
      <c r="BC306" s="11">
        <v>159</v>
      </c>
      <c r="BD306" s="12">
        <f t="shared" si="6089"/>
        <v>0.24759284731774414</v>
      </c>
      <c r="BE306" s="11">
        <v>21</v>
      </c>
      <c r="BF306" s="12">
        <f t="shared" si="6090"/>
        <v>0.11666666666666667</v>
      </c>
      <c r="BG306" s="13"/>
      <c r="BH306" s="13"/>
      <c r="BI306" s="25">
        <v>4425</v>
      </c>
      <c r="BJ306" s="38">
        <v>4820</v>
      </c>
      <c r="BK306" s="10"/>
      <c r="BL306" s="11"/>
      <c r="BM306" s="74">
        <f t="shared" si="6141"/>
        <v>0</v>
      </c>
      <c r="BN306" s="74">
        <f t="shared" si="6141"/>
        <v>0</v>
      </c>
      <c r="BO306" s="11"/>
      <c r="BP306" s="12" t="e">
        <f t="shared" si="6092"/>
        <v>#DIV/0!</v>
      </c>
      <c r="BQ306" s="11"/>
      <c r="BR306" s="12" t="e">
        <f t="shared" si="6093"/>
        <v>#DIV/0!</v>
      </c>
      <c r="BS306" s="13"/>
      <c r="BT306" s="13"/>
      <c r="BU306" s="25"/>
      <c r="BV306" s="38"/>
      <c r="BW306" s="10"/>
      <c r="BX306" s="11"/>
      <c r="BY306" s="74">
        <f t="shared" si="6142"/>
        <v>0</v>
      </c>
      <c r="BZ306" s="74">
        <f t="shared" si="6142"/>
        <v>0</v>
      </c>
      <c r="CA306" s="11"/>
      <c r="CB306" s="12" t="e">
        <f t="shared" si="6095"/>
        <v>#DIV/0!</v>
      </c>
      <c r="CC306" s="11"/>
      <c r="CD306" s="12" t="e">
        <f t="shared" si="6096"/>
        <v>#DIV/0!</v>
      </c>
      <c r="CE306" s="13"/>
      <c r="CF306" s="13"/>
      <c r="CG306" s="25"/>
      <c r="CH306" s="38"/>
      <c r="CI306" s="10"/>
      <c r="CJ306" s="11"/>
      <c r="CK306" s="74">
        <f t="shared" si="6143"/>
        <v>0</v>
      </c>
      <c r="CL306" s="74">
        <f t="shared" si="6143"/>
        <v>0</v>
      </c>
      <c r="CM306" s="11"/>
      <c r="CN306" s="12" t="e">
        <f t="shared" si="6098"/>
        <v>#DIV/0!</v>
      </c>
      <c r="CO306" s="11"/>
      <c r="CP306" s="12" t="e">
        <f t="shared" si="6099"/>
        <v>#DIV/0!</v>
      </c>
      <c r="CQ306" s="13"/>
      <c r="CR306" s="13"/>
      <c r="CS306" s="25"/>
      <c r="CT306" s="38"/>
      <c r="CU306" s="10"/>
      <c r="CV306" s="11"/>
      <c r="CW306" s="74">
        <f t="shared" si="6144"/>
        <v>0</v>
      </c>
      <c r="CX306" s="74">
        <f t="shared" si="6144"/>
        <v>0</v>
      </c>
      <c r="CY306" s="11"/>
      <c r="CZ306" s="12" t="e">
        <f t="shared" si="6101"/>
        <v>#DIV/0!</v>
      </c>
      <c r="DA306" s="11"/>
      <c r="DB306" s="12" t="e">
        <f t="shared" si="6102"/>
        <v>#DIV/0!</v>
      </c>
      <c r="DC306" s="13"/>
      <c r="DD306" s="13"/>
      <c r="DE306" s="25"/>
      <c r="DF306" s="38"/>
      <c r="DG306" s="10"/>
      <c r="DH306" s="11"/>
      <c r="DI306" s="74">
        <f t="shared" si="6145"/>
        <v>0</v>
      </c>
      <c r="DJ306" s="74">
        <f t="shared" si="6145"/>
        <v>0</v>
      </c>
      <c r="DK306" s="11"/>
      <c r="DL306" s="12" t="e">
        <f t="shared" si="6104"/>
        <v>#DIV/0!</v>
      </c>
      <c r="DM306" s="11"/>
      <c r="DN306" s="12" t="e">
        <f t="shared" si="6105"/>
        <v>#DIV/0!</v>
      </c>
      <c r="DO306" s="13"/>
      <c r="DP306" s="13"/>
      <c r="DQ306" s="25"/>
      <c r="DR306" s="38"/>
      <c r="DS306" s="10"/>
      <c r="DT306" s="11"/>
      <c r="DU306" s="74">
        <f t="shared" si="6146"/>
        <v>0</v>
      </c>
      <c r="DV306" s="74">
        <f t="shared" si="6146"/>
        <v>0</v>
      </c>
      <c r="DW306" s="11"/>
      <c r="DX306" s="12" t="e">
        <f t="shared" si="6107"/>
        <v>#DIV/0!</v>
      </c>
      <c r="DY306" s="11"/>
      <c r="DZ306" s="12" t="e">
        <f t="shared" si="6108"/>
        <v>#DIV/0!</v>
      </c>
      <c r="EA306" s="13"/>
      <c r="EB306" s="13"/>
      <c r="EC306" s="25"/>
      <c r="ED306" s="38"/>
      <c r="EE306" s="10"/>
      <c r="EF306" s="11"/>
      <c r="EG306" s="74">
        <f t="shared" si="6147"/>
        <v>0</v>
      </c>
      <c r="EH306" s="74">
        <f t="shared" si="6147"/>
        <v>0</v>
      </c>
      <c r="EI306" s="11"/>
      <c r="EJ306" s="12" t="e">
        <f t="shared" si="6110"/>
        <v>#DIV/0!</v>
      </c>
      <c r="EK306" s="11"/>
      <c r="EL306" s="12" t="e">
        <f t="shared" si="6111"/>
        <v>#DIV/0!</v>
      </c>
      <c r="EM306" s="13"/>
      <c r="EN306" s="13"/>
      <c r="EO306" s="25"/>
      <c r="EP306" s="38"/>
      <c r="EQ306" s="10"/>
      <c r="ER306" s="11"/>
      <c r="ES306" s="74">
        <f t="shared" si="6148"/>
        <v>0</v>
      </c>
      <c r="ET306" s="74">
        <f t="shared" si="6148"/>
        <v>0</v>
      </c>
      <c r="EU306" s="11"/>
      <c r="EV306" s="12" t="e">
        <f t="shared" si="6113"/>
        <v>#DIV/0!</v>
      </c>
      <c r="EW306" s="11"/>
      <c r="EX306" s="12" t="e">
        <f t="shared" si="6114"/>
        <v>#DIV/0!</v>
      </c>
      <c r="EY306" s="13"/>
      <c r="EZ306" s="13"/>
      <c r="FA306" s="25"/>
      <c r="FB306" s="38"/>
      <c r="FC306" s="10"/>
      <c r="FD306" s="11"/>
      <c r="FE306" s="74">
        <f t="shared" si="6149"/>
        <v>0</v>
      </c>
      <c r="FF306" s="74">
        <f t="shared" si="6149"/>
        <v>0</v>
      </c>
      <c r="FG306" s="11"/>
      <c r="FH306" s="12" t="e">
        <f t="shared" si="6116"/>
        <v>#DIV/0!</v>
      </c>
      <c r="FI306" s="11"/>
      <c r="FJ306" s="12" t="e">
        <f t="shared" si="6117"/>
        <v>#DIV/0!</v>
      </c>
      <c r="FK306" s="13"/>
      <c r="FL306" s="13"/>
      <c r="FM306" s="25"/>
      <c r="FN306" s="38"/>
      <c r="FO306" s="10"/>
      <c r="FP306" s="11"/>
      <c r="FQ306" s="74">
        <f t="shared" si="6150"/>
        <v>0</v>
      </c>
      <c r="FR306" s="74">
        <f t="shared" si="6150"/>
        <v>0</v>
      </c>
      <c r="FS306" s="11"/>
      <c r="FT306" s="12" t="e">
        <f t="shared" si="6119"/>
        <v>#DIV/0!</v>
      </c>
      <c r="FU306" s="11"/>
      <c r="FV306" s="12" t="e">
        <f t="shared" si="6120"/>
        <v>#DIV/0!</v>
      </c>
      <c r="FW306" s="13"/>
      <c r="FX306" s="13"/>
      <c r="FY306" s="25"/>
      <c r="FZ306" s="38"/>
      <c r="GA306" s="10"/>
      <c r="GB306" s="11"/>
      <c r="GC306" s="74">
        <f t="shared" si="6151"/>
        <v>0</v>
      </c>
      <c r="GD306" s="74">
        <f t="shared" si="6151"/>
        <v>0</v>
      </c>
      <c r="GE306" s="11"/>
      <c r="GF306" s="12" t="e">
        <f t="shared" si="6122"/>
        <v>#DIV/0!</v>
      </c>
      <c r="GG306" s="11"/>
      <c r="GH306" s="12" t="e">
        <f t="shared" si="6123"/>
        <v>#DIV/0!</v>
      </c>
      <c r="GI306" s="13"/>
      <c r="GJ306" s="13"/>
      <c r="GK306" s="25"/>
      <c r="GL306" s="38"/>
      <c r="GM306" s="10"/>
      <c r="GN306" s="11"/>
      <c r="GO306" s="74">
        <f t="shared" si="6152"/>
        <v>0</v>
      </c>
      <c r="GP306" s="74">
        <f t="shared" si="6152"/>
        <v>0</v>
      </c>
      <c r="GQ306" s="11"/>
      <c r="GR306" s="12" t="e">
        <f t="shared" si="6125"/>
        <v>#DIV/0!</v>
      </c>
      <c r="GS306" s="11"/>
      <c r="GT306" s="12" t="e">
        <f t="shared" si="6126"/>
        <v>#DIV/0!</v>
      </c>
      <c r="GU306" s="13"/>
      <c r="GV306" s="13"/>
      <c r="GW306" s="25"/>
      <c r="GX306" s="38"/>
      <c r="GY306" s="10"/>
      <c r="GZ306" s="11"/>
      <c r="HA306" s="74">
        <f t="shared" si="6153"/>
        <v>0</v>
      </c>
      <c r="HB306" s="74">
        <f t="shared" si="6153"/>
        <v>0</v>
      </c>
      <c r="HC306" s="11"/>
      <c r="HD306" s="12" t="e">
        <f t="shared" si="6128"/>
        <v>#DIV/0!</v>
      </c>
      <c r="HE306" s="11"/>
      <c r="HF306" s="12" t="e">
        <f t="shared" si="6129"/>
        <v>#DIV/0!</v>
      </c>
      <c r="HG306" s="13"/>
      <c r="HH306" s="13"/>
      <c r="HI306" s="25"/>
      <c r="HJ306" s="38"/>
      <c r="HK306" s="10">
        <f t="shared" si="6130"/>
        <v>2</v>
      </c>
      <c r="HL306" s="11">
        <f t="shared" si="6130"/>
        <v>0</v>
      </c>
      <c r="HM306" s="11">
        <f t="shared" si="6130"/>
        <v>2975</v>
      </c>
      <c r="HN306" s="11">
        <f t="shared" si="6130"/>
        <v>218</v>
      </c>
      <c r="HO306" s="11">
        <f t="shared" si="6131"/>
        <v>688</v>
      </c>
      <c r="HP306" s="215">
        <f t="shared" si="6155"/>
        <v>0.23126050420168068</v>
      </c>
      <c r="HQ306" s="15">
        <f t="shared" si="6133"/>
        <v>82</v>
      </c>
      <c r="HR306" s="12">
        <f t="shared" si="6154"/>
        <v>0.11918604651162791</v>
      </c>
      <c r="HS306" s="16">
        <v>73.599999999999994</v>
      </c>
      <c r="HT306" s="17">
        <v>567</v>
      </c>
      <c r="HU306" s="16">
        <f t="shared" si="6134"/>
        <v>82.412790697674424</v>
      </c>
      <c r="HV306" s="23">
        <v>4425</v>
      </c>
      <c r="HW306" s="22">
        <v>4820</v>
      </c>
    </row>
    <row r="307" spans="1:231" ht="18.75" x14ac:dyDescent="0.25">
      <c r="A307" s="226"/>
      <c r="B307" s="41">
        <f t="shared" si="5049"/>
        <v>44664</v>
      </c>
      <c r="C307" s="10">
        <v>1</v>
      </c>
      <c r="D307" s="11"/>
      <c r="E307" s="74">
        <f t="shared" si="6135"/>
        <v>732</v>
      </c>
      <c r="F307" s="74">
        <f t="shared" si="6135"/>
        <v>53</v>
      </c>
      <c r="G307" s="11">
        <v>154</v>
      </c>
      <c r="H307" s="12">
        <f t="shared" si="6078"/>
        <v>0.23907103825136611</v>
      </c>
      <c r="I307" s="11">
        <v>21</v>
      </c>
      <c r="J307" s="12">
        <f t="shared" si="6136"/>
        <v>0.12</v>
      </c>
      <c r="K307" s="13"/>
      <c r="L307" s="11"/>
      <c r="M307" s="25">
        <v>5196.75</v>
      </c>
      <c r="N307" s="38">
        <v>5383.333333333333</v>
      </c>
      <c r="O307" s="10">
        <v>1</v>
      </c>
      <c r="P307" s="11"/>
      <c r="Q307" s="74">
        <f t="shared" si="6137"/>
        <v>735</v>
      </c>
      <c r="R307" s="74">
        <f t="shared" si="6137"/>
        <v>54</v>
      </c>
      <c r="S307" s="11">
        <v>156</v>
      </c>
      <c r="T307" s="12">
        <f t="shared" si="6080"/>
        <v>0.22448979591836735</v>
      </c>
      <c r="U307" s="11">
        <v>9</v>
      </c>
      <c r="V307" s="12">
        <f t="shared" si="6081"/>
        <v>5.4545454545454543E-2</v>
      </c>
      <c r="W307" s="13"/>
      <c r="X307" s="11"/>
      <c r="Y307" s="25">
        <v>5310</v>
      </c>
      <c r="Z307" s="38">
        <v>5281.666666666667</v>
      </c>
      <c r="AA307" s="10">
        <v>2</v>
      </c>
      <c r="AB307" s="11"/>
      <c r="AC307" s="74">
        <f t="shared" si="6138"/>
        <v>53</v>
      </c>
      <c r="AD307" s="74">
        <f t="shared" si="6138"/>
        <v>5</v>
      </c>
      <c r="AE307" s="11">
        <v>2</v>
      </c>
      <c r="AF307" s="12">
        <f t="shared" si="6083"/>
        <v>5.6603773584905662E-2</v>
      </c>
      <c r="AG307" s="11">
        <v>1</v>
      </c>
      <c r="AH307" s="12">
        <f t="shared" si="6084"/>
        <v>0.33333333333333331</v>
      </c>
      <c r="AI307" s="13"/>
      <c r="AJ307" s="11"/>
      <c r="AK307" s="25">
        <v>4937.7777777777774</v>
      </c>
      <c r="AL307" s="38">
        <v>4880</v>
      </c>
      <c r="AM307" s="10">
        <v>1</v>
      </c>
      <c r="AN307" s="11"/>
      <c r="AO307" s="74">
        <f t="shared" si="6139"/>
        <v>723</v>
      </c>
      <c r="AP307" s="74">
        <f t="shared" si="6139"/>
        <v>53</v>
      </c>
      <c r="AQ307" s="11">
        <v>144</v>
      </c>
      <c r="AR307" s="12">
        <f t="shared" si="6086"/>
        <v>0.2392807745504841</v>
      </c>
      <c r="AS307" s="11">
        <v>29</v>
      </c>
      <c r="AT307" s="12">
        <f t="shared" si="6087"/>
        <v>0.16763005780346821</v>
      </c>
      <c r="AU307" s="13"/>
      <c r="AV307" s="11"/>
      <c r="AW307" s="25">
        <v>5434.5238095238092</v>
      </c>
      <c r="AX307" s="38">
        <v>5301.666666666667</v>
      </c>
      <c r="AY307" s="10"/>
      <c r="AZ307" s="11"/>
      <c r="BA307" s="74">
        <f t="shared" si="6140"/>
        <v>727</v>
      </c>
      <c r="BB307" s="74">
        <f t="shared" si="6140"/>
        <v>53</v>
      </c>
      <c r="BC307" s="11">
        <v>125</v>
      </c>
      <c r="BD307" s="12">
        <f t="shared" si="6089"/>
        <v>0.2063273727647868</v>
      </c>
      <c r="BE307" s="11">
        <v>25</v>
      </c>
      <c r="BF307" s="12">
        <f t="shared" si="6090"/>
        <v>0.16666666666666666</v>
      </c>
      <c r="BG307" s="13"/>
      <c r="BH307" s="11"/>
      <c r="BI307" s="25">
        <v>5475.25</v>
      </c>
      <c r="BJ307" s="38">
        <v>5103.636363636364</v>
      </c>
      <c r="BK307" s="10"/>
      <c r="BL307" s="11"/>
      <c r="BM307" s="74">
        <f t="shared" si="6141"/>
        <v>0</v>
      </c>
      <c r="BN307" s="74">
        <f t="shared" si="6141"/>
        <v>0</v>
      </c>
      <c r="BO307" s="11"/>
      <c r="BP307" s="12" t="e">
        <f t="shared" si="6092"/>
        <v>#DIV/0!</v>
      </c>
      <c r="BQ307" s="11"/>
      <c r="BR307" s="12" t="e">
        <f t="shared" si="6093"/>
        <v>#DIV/0!</v>
      </c>
      <c r="BS307" s="13"/>
      <c r="BT307" s="11"/>
      <c r="BU307" s="25"/>
      <c r="BV307" s="38"/>
      <c r="BW307" s="10"/>
      <c r="BX307" s="11"/>
      <c r="BY307" s="74">
        <f t="shared" si="6142"/>
        <v>0</v>
      </c>
      <c r="BZ307" s="74">
        <f t="shared" si="6142"/>
        <v>0</v>
      </c>
      <c r="CA307" s="11"/>
      <c r="CB307" s="12" t="e">
        <f t="shared" si="6095"/>
        <v>#DIV/0!</v>
      </c>
      <c r="CC307" s="11"/>
      <c r="CD307" s="12" t="e">
        <f t="shared" si="6096"/>
        <v>#DIV/0!</v>
      </c>
      <c r="CE307" s="13"/>
      <c r="CF307" s="11"/>
      <c r="CG307" s="25"/>
      <c r="CH307" s="38"/>
      <c r="CI307" s="10"/>
      <c r="CJ307" s="11"/>
      <c r="CK307" s="74">
        <f t="shared" si="6143"/>
        <v>0</v>
      </c>
      <c r="CL307" s="74">
        <f t="shared" si="6143"/>
        <v>0</v>
      </c>
      <c r="CM307" s="11"/>
      <c r="CN307" s="12" t="e">
        <f t="shared" si="6098"/>
        <v>#DIV/0!</v>
      </c>
      <c r="CO307" s="11"/>
      <c r="CP307" s="12" t="e">
        <f t="shared" si="6099"/>
        <v>#DIV/0!</v>
      </c>
      <c r="CQ307" s="13"/>
      <c r="CR307" s="11"/>
      <c r="CS307" s="25"/>
      <c r="CT307" s="38"/>
      <c r="CU307" s="10"/>
      <c r="CV307" s="11"/>
      <c r="CW307" s="74">
        <f t="shared" si="6144"/>
        <v>0</v>
      </c>
      <c r="CX307" s="74">
        <f t="shared" si="6144"/>
        <v>0</v>
      </c>
      <c r="CY307" s="11"/>
      <c r="CZ307" s="12" t="e">
        <f t="shared" si="6101"/>
        <v>#DIV/0!</v>
      </c>
      <c r="DA307" s="11"/>
      <c r="DB307" s="12" t="e">
        <f t="shared" si="6102"/>
        <v>#DIV/0!</v>
      </c>
      <c r="DC307" s="13"/>
      <c r="DD307" s="11"/>
      <c r="DE307" s="25"/>
      <c r="DF307" s="38"/>
      <c r="DG307" s="10"/>
      <c r="DH307" s="11"/>
      <c r="DI307" s="74">
        <f t="shared" si="6145"/>
        <v>0</v>
      </c>
      <c r="DJ307" s="74">
        <f t="shared" si="6145"/>
        <v>0</v>
      </c>
      <c r="DK307" s="11"/>
      <c r="DL307" s="12" t="e">
        <f t="shared" si="6104"/>
        <v>#DIV/0!</v>
      </c>
      <c r="DM307" s="11"/>
      <c r="DN307" s="12" t="e">
        <f t="shared" si="6105"/>
        <v>#DIV/0!</v>
      </c>
      <c r="DO307" s="13"/>
      <c r="DP307" s="11"/>
      <c r="DQ307" s="25"/>
      <c r="DR307" s="38"/>
      <c r="DS307" s="10"/>
      <c r="DT307" s="11"/>
      <c r="DU307" s="74">
        <f t="shared" si="6146"/>
        <v>0</v>
      </c>
      <c r="DV307" s="74">
        <f t="shared" si="6146"/>
        <v>0</v>
      </c>
      <c r="DW307" s="11"/>
      <c r="DX307" s="12" t="e">
        <f t="shared" si="6107"/>
        <v>#DIV/0!</v>
      </c>
      <c r="DY307" s="11"/>
      <c r="DZ307" s="12" t="e">
        <f t="shared" si="6108"/>
        <v>#DIV/0!</v>
      </c>
      <c r="EA307" s="13"/>
      <c r="EB307" s="11"/>
      <c r="EC307" s="25"/>
      <c r="ED307" s="38"/>
      <c r="EE307" s="10"/>
      <c r="EF307" s="11"/>
      <c r="EG307" s="74">
        <f t="shared" si="6147"/>
        <v>0</v>
      </c>
      <c r="EH307" s="74">
        <f t="shared" si="6147"/>
        <v>0</v>
      </c>
      <c r="EI307" s="11"/>
      <c r="EJ307" s="12" t="e">
        <f t="shared" si="6110"/>
        <v>#DIV/0!</v>
      </c>
      <c r="EK307" s="11"/>
      <c r="EL307" s="12" t="e">
        <f t="shared" si="6111"/>
        <v>#DIV/0!</v>
      </c>
      <c r="EM307" s="13"/>
      <c r="EN307" s="11"/>
      <c r="EO307" s="25"/>
      <c r="EP307" s="38"/>
      <c r="EQ307" s="10"/>
      <c r="ER307" s="11"/>
      <c r="ES307" s="74">
        <f t="shared" si="6148"/>
        <v>0</v>
      </c>
      <c r="ET307" s="74">
        <f t="shared" si="6148"/>
        <v>0</v>
      </c>
      <c r="EU307" s="11"/>
      <c r="EV307" s="12" t="e">
        <f t="shared" si="6113"/>
        <v>#DIV/0!</v>
      </c>
      <c r="EW307" s="11"/>
      <c r="EX307" s="12" t="e">
        <f t="shared" si="6114"/>
        <v>#DIV/0!</v>
      </c>
      <c r="EY307" s="13"/>
      <c r="EZ307" s="11"/>
      <c r="FA307" s="25"/>
      <c r="FB307" s="38"/>
      <c r="FC307" s="10"/>
      <c r="FD307" s="11"/>
      <c r="FE307" s="74">
        <f t="shared" si="6149"/>
        <v>0</v>
      </c>
      <c r="FF307" s="74">
        <f t="shared" si="6149"/>
        <v>0</v>
      </c>
      <c r="FG307" s="11"/>
      <c r="FH307" s="12" t="e">
        <f t="shared" si="6116"/>
        <v>#DIV/0!</v>
      </c>
      <c r="FI307" s="11"/>
      <c r="FJ307" s="12" t="e">
        <f t="shared" si="6117"/>
        <v>#DIV/0!</v>
      </c>
      <c r="FK307" s="13"/>
      <c r="FL307" s="11"/>
      <c r="FM307" s="25"/>
      <c r="FN307" s="38"/>
      <c r="FO307" s="10"/>
      <c r="FP307" s="11"/>
      <c r="FQ307" s="74">
        <f t="shared" si="6150"/>
        <v>0</v>
      </c>
      <c r="FR307" s="74">
        <f t="shared" si="6150"/>
        <v>0</v>
      </c>
      <c r="FS307" s="11"/>
      <c r="FT307" s="12" t="e">
        <f t="shared" si="6119"/>
        <v>#DIV/0!</v>
      </c>
      <c r="FU307" s="11"/>
      <c r="FV307" s="12" t="e">
        <f t="shared" si="6120"/>
        <v>#DIV/0!</v>
      </c>
      <c r="FW307" s="13"/>
      <c r="FX307" s="11"/>
      <c r="FY307" s="25"/>
      <c r="FZ307" s="38"/>
      <c r="GA307" s="10"/>
      <c r="GB307" s="11"/>
      <c r="GC307" s="74">
        <f t="shared" si="6151"/>
        <v>0</v>
      </c>
      <c r="GD307" s="74">
        <f t="shared" si="6151"/>
        <v>0</v>
      </c>
      <c r="GE307" s="11"/>
      <c r="GF307" s="12" t="e">
        <f t="shared" si="6122"/>
        <v>#DIV/0!</v>
      </c>
      <c r="GG307" s="11"/>
      <c r="GH307" s="12" t="e">
        <f t="shared" si="6123"/>
        <v>#DIV/0!</v>
      </c>
      <c r="GI307" s="13"/>
      <c r="GJ307" s="11"/>
      <c r="GK307" s="25"/>
      <c r="GL307" s="38"/>
      <c r="GM307" s="10"/>
      <c r="GN307" s="11"/>
      <c r="GO307" s="74">
        <f t="shared" si="6152"/>
        <v>0</v>
      </c>
      <c r="GP307" s="74">
        <f t="shared" si="6152"/>
        <v>0</v>
      </c>
      <c r="GQ307" s="11"/>
      <c r="GR307" s="12" t="e">
        <f t="shared" si="6125"/>
        <v>#DIV/0!</v>
      </c>
      <c r="GS307" s="11"/>
      <c r="GT307" s="12" t="e">
        <f t="shared" si="6126"/>
        <v>#DIV/0!</v>
      </c>
      <c r="GU307" s="13"/>
      <c r="GV307" s="11"/>
      <c r="GW307" s="25"/>
      <c r="GX307" s="38"/>
      <c r="GY307" s="10"/>
      <c r="GZ307" s="11"/>
      <c r="HA307" s="74">
        <f t="shared" si="6153"/>
        <v>0</v>
      </c>
      <c r="HB307" s="74">
        <f t="shared" si="6153"/>
        <v>0</v>
      </c>
      <c r="HC307" s="11"/>
      <c r="HD307" s="12" t="e">
        <f t="shared" si="6128"/>
        <v>#DIV/0!</v>
      </c>
      <c r="HE307" s="11"/>
      <c r="HF307" s="12" t="e">
        <f t="shared" si="6129"/>
        <v>#DIV/0!</v>
      </c>
      <c r="HG307" s="13"/>
      <c r="HH307" s="11"/>
      <c r="HI307" s="25"/>
      <c r="HJ307" s="38"/>
      <c r="HK307" s="10">
        <f t="shared" si="6130"/>
        <v>5</v>
      </c>
      <c r="HL307" s="11">
        <f t="shared" si="6130"/>
        <v>0</v>
      </c>
      <c r="HM307" s="11">
        <f t="shared" si="6130"/>
        <v>2970</v>
      </c>
      <c r="HN307" s="11">
        <f t="shared" si="6130"/>
        <v>218</v>
      </c>
      <c r="HO307" s="11">
        <f t="shared" si="6131"/>
        <v>666</v>
      </c>
      <c r="HP307" s="215">
        <f t="shared" si="6155"/>
        <v>0.22424242424242424</v>
      </c>
      <c r="HQ307" s="15">
        <f t="shared" si="6133"/>
        <v>85</v>
      </c>
      <c r="HR307" s="12">
        <f t="shared" si="6154"/>
        <v>0.12762762762762764</v>
      </c>
      <c r="HS307" s="16">
        <v>72.7</v>
      </c>
      <c r="HT307" s="17">
        <v>547</v>
      </c>
      <c r="HU307" s="16">
        <f t="shared" si="6134"/>
        <v>82.132132132132128</v>
      </c>
      <c r="HV307" s="23">
        <v>5333.1578947368425</v>
      </c>
      <c r="HW307" s="22">
        <v>5255.1020408163267</v>
      </c>
    </row>
    <row r="308" spans="1:231" ht="18.75" x14ac:dyDescent="0.25">
      <c r="A308" s="226"/>
      <c r="B308" s="211">
        <f t="shared" si="5049"/>
        <v>44665</v>
      </c>
      <c r="C308" s="10">
        <v>22</v>
      </c>
      <c r="D308" s="11"/>
      <c r="E308" s="74">
        <f>E307-C308</f>
        <v>710</v>
      </c>
      <c r="F308" s="74">
        <f>F307-D308</f>
        <v>53</v>
      </c>
      <c r="G308" s="11">
        <v>157</v>
      </c>
      <c r="H308" s="12">
        <f t="shared" si="6078"/>
        <v>0.23098591549295774</v>
      </c>
      <c r="I308" s="11">
        <v>7</v>
      </c>
      <c r="J308" s="12">
        <f t="shared" si="6136"/>
        <v>4.2682926829268296E-2</v>
      </c>
      <c r="K308" s="13"/>
      <c r="L308" s="11"/>
      <c r="M308" s="39">
        <v>92.5</v>
      </c>
      <c r="N308" s="43">
        <v>91.666666666666671</v>
      </c>
      <c r="O308" s="10">
        <v>25</v>
      </c>
      <c r="P308" s="11"/>
      <c r="Q308" s="74">
        <f t="shared" si="6137"/>
        <v>710</v>
      </c>
      <c r="R308" s="74">
        <f t="shared" si="6137"/>
        <v>54</v>
      </c>
      <c r="S308" s="11">
        <v>140</v>
      </c>
      <c r="T308" s="12">
        <f t="shared" si="6080"/>
        <v>0.21267605633802816</v>
      </c>
      <c r="U308" s="11">
        <v>11</v>
      </c>
      <c r="V308" s="12">
        <f t="shared" si="6081"/>
        <v>7.2847682119205295E-2</v>
      </c>
      <c r="W308" s="13"/>
      <c r="X308" s="11"/>
      <c r="Y308" s="39">
        <v>87.5</v>
      </c>
      <c r="Z308" s="43">
        <v>100</v>
      </c>
      <c r="AA308" s="10">
        <v>2</v>
      </c>
      <c r="AB308" s="11"/>
      <c r="AC308" s="74">
        <v>144</v>
      </c>
      <c r="AD308" s="74">
        <f t="shared" si="6138"/>
        <v>5</v>
      </c>
      <c r="AE308" s="11">
        <v>24</v>
      </c>
      <c r="AF308" s="12">
        <f t="shared" si="6083"/>
        <v>0.16666666666666666</v>
      </c>
      <c r="AG308" s="11">
        <v>0</v>
      </c>
      <c r="AH308" s="12">
        <f t="shared" si="6084"/>
        <v>0</v>
      </c>
      <c r="AI308" s="13"/>
      <c r="AJ308" s="11"/>
      <c r="AK308" s="39">
        <v>88.888888888888886</v>
      </c>
      <c r="AL308" s="43">
        <v>100</v>
      </c>
      <c r="AM308" s="10">
        <v>26</v>
      </c>
      <c r="AN308" s="11"/>
      <c r="AO308" s="74">
        <f t="shared" si="6139"/>
        <v>697</v>
      </c>
      <c r="AP308" s="74">
        <f t="shared" si="6139"/>
        <v>53</v>
      </c>
      <c r="AQ308" s="11">
        <v>146</v>
      </c>
      <c r="AR308" s="12">
        <f t="shared" si="6086"/>
        <v>0.23816355810616929</v>
      </c>
      <c r="AS308" s="11">
        <v>20</v>
      </c>
      <c r="AT308" s="12">
        <f t="shared" si="6087"/>
        <v>0.12048192771084337</v>
      </c>
      <c r="AU308" s="13"/>
      <c r="AV308" s="11"/>
      <c r="AW308" s="39">
        <v>83.333333333333329</v>
      </c>
      <c r="AX308" s="43">
        <v>91.666666666666671</v>
      </c>
      <c r="AY308" s="10">
        <v>23</v>
      </c>
      <c r="AZ308" s="11"/>
      <c r="BA308" s="74">
        <f t="shared" si="6140"/>
        <v>704</v>
      </c>
      <c r="BB308" s="74">
        <f t="shared" si="6140"/>
        <v>53</v>
      </c>
      <c r="BC308" s="11">
        <v>145</v>
      </c>
      <c r="BD308" s="12">
        <f t="shared" si="6089"/>
        <v>0.23721590909090909</v>
      </c>
      <c r="BE308" s="11">
        <v>22</v>
      </c>
      <c r="BF308" s="12">
        <f t="shared" si="6090"/>
        <v>0.1317365269461078</v>
      </c>
      <c r="BG308" s="13"/>
      <c r="BH308" s="11"/>
      <c r="BI308" s="39">
        <v>80</v>
      </c>
      <c r="BJ308" s="43">
        <v>100</v>
      </c>
      <c r="BK308" s="10"/>
      <c r="BL308" s="11"/>
      <c r="BM308" s="74">
        <f t="shared" si="6141"/>
        <v>0</v>
      </c>
      <c r="BN308" s="74">
        <f t="shared" si="6141"/>
        <v>0</v>
      </c>
      <c r="BO308" s="11"/>
      <c r="BP308" s="12" t="e">
        <f t="shared" si="6092"/>
        <v>#DIV/0!</v>
      </c>
      <c r="BQ308" s="11"/>
      <c r="BR308" s="12" t="e">
        <f t="shared" si="6093"/>
        <v>#DIV/0!</v>
      </c>
      <c r="BS308" s="13"/>
      <c r="BT308" s="11"/>
      <c r="BU308" s="39"/>
      <c r="BV308" s="43"/>
      <c r="BW308" s="10"/>
      <c r="BX308" s="11"/>
      <c r="BY308" s="74">
        <f t="shared" si="6142"/>
        <v>0</v>
      </c>
      <c r="BZ308" s="74">
        <f t="shared" si="6142"/>
        <v>0</v>
      </c>
      <c r="CA308" s="11"/>
      <c r="CB308" s="12" t="e">
        <f t="shared" si="6095"/>
        <v>#DIV/0!</v>
      </c>
      <c r="CC308" s="11"/>
      <c r="CD308" s="12" t="e">
        <f t="shared" si="6096"/>
        <v>#DIV/0!</v>
      </c>
      <c r="CE308" s="13"/>
      <c r="CF308" s="11"/>
      <c r="CG308" s="39"/>
      <c r="CH308" s="43"/>
      <c r="CI308" s="10"/>
      <c r="CJ308" s="11"/>
      <c r="CK308" s="74">
        <f t="shared" si="6143"/>
        <v>0</v>
      </c>
      <c r="CL308" s="74">
        <f t="shared" si="6143"/>
        <v>0</v>
      </c>
      <c r="CM308" s="11"/>
      <c r="CN308" s="12" t="e">
        <f t="shared" si="6098"/>
        <v>#DIV/0!</v>
      </c>
      <c r="CO308" s="11"/>
      <c r="CP308" s="12" t="e">
        <f t="shared" si="6099"/>
        <v>#DIV/0!</v>
      </c>
      <c r="CQ308" s="13"/>
      <c r="CR308" s="11"/>
      <c r="CS308" s="39"/>
      <c r="CT308" s="43"/>
      <c r="CU308" s="10"/>
      <c r="CV308" s="11"/>
      <c r="CW308" s="74">
        <f t="shared" si="6144"/>
        <v>0</v>
      </c>
      <c r="CX308" s="74">
        <f t="shared" si="6144"/>
        <v>0</v>
      </c>
      <c r="CY308" s="11"/>
      <c r="CZ308" s="12" t="e">
        <f t="shared" si="6101"/>
        <v>#DIV/0!</v>
      </c>
      <c r="DA308" s="11"/>
      <c r="DB308" s="12" t="e">
        <f t="shared" si="6102"/>
        <v>#DIV/0!</v>
      </c>
      <c r="DC308" s="13"/>
      <c r="DD308" s="11"/>
      <c r="DE308" s="39"/>
      <c r="DF308" s="43"/>
      <c r="DG308" s="10"/>
      <c r="DH308" s="11"/>
      <c r="DI308" s="74">
        <f t="shared" si="6145"/>
        <v>0</v>
      </c>
      <c r="DJ308" s="74">
        <f t="shared" si="6145"/>
        <v>0</v>
      </c>
      <c r="DK308" s="11"/>
      <c r="DL308" s="12" t="e">
        <f t="shared" si="6104"/>
        <v>#DIV/0!</v>
      </c>
      <c r="DM308" s="11"/>
      <c r="DN308" s="12" t="e">
        <f t="shared" si="6105"/>
        <v>#DIV/0!</v>
      </c>
      <c r="DO308" s="13"/>
      <c r="DP308" s="11"/>
      <c r="DQ308" s="39"/>
      <c r="DR308" s="43"/>
      <c r="DS308" s="10"/>
      <c r="DT308" s="11"/>
      <c r="DU308" s="74">
        <f t="shared" si="6146"/>
        <v>0</v>
      </c>
      <c r="DV308" s="74">
        <f t="shared" si="6146"/>
        <v>0</v>
      </c>
      <c r="DW308" s="11"/>
      <c r="DX308" s="12" t="e">
        <f t="shared" si="6107"/>
        <v>#DIV/0!</v>
      </c>
      <c r="DY308" s="11"/>
      <c r="DZ308" s="12" t="e">
        <f t="shared" si="6108"/>
        <v>#DIV/0!</v>
      </c>
      <c r="EA308" s="13"/>
      <c r="EB308" s="11"/>
      <c r="EC308" s="39"/>
      <c r="ED308" s="43"/>
      <c r="EE308" s="10"/>
      <c r="EF308" s="11"/>
      <c r="EG308" s="74">
        <f t="shared" si="6147"/>
        <v>0</v>
      </c>
      <c r="EH308" s="74">
        <f t="shared" si="6147"/>
        <v>0</v>
      </c>
      <c r="EI308" s="11"/>
      <c r="EJ308" s="12" t="e">
        <f t="shared" si="6110"/>
        <v>#DIV/0!</v>
      </c>
      <c r="EK308" s="11"/>
      <c r="EL308" s="12" t="e">
        <f t="shared" si="6111"/>
        <v>#DIV/0!</v>
      </c>
      <c r="EM308" s="13"/>
      <c r="EN308" s="11"/>
      <c r="EO308" s="39"/>
      <c r="EP308" s="43"/>
      <c r="EQ308" s="10"/>
      <c r="ER308" s="11"/>
      <c r="ES308" s="74">
        <f t="shared" si="6148"/>
        <v>0</v>
      </c>
      <c r="ET308" s="74">
        <f t="shared" si="6148"/>
        <v>0</v>
      </c>
      <c r="EU308" s="11"/>
      <c r="EV308" s="12" t="e">
        <f t="shared" si="6113"/>
        <v>#DIV/0!</v>
      </c>
      <c r="EW308" s="11"/>
      <c r="EX308" s="12" t="e">
        <f t="shared" si="6114"/>
        <v>#DIV/0!</v>
      </c>
      <c r="EY308" s="13"/>
      <c r="EZ308" s="11"/>
      <c r="FA308" s="39"/>
      <c r="FB308" s="43"/>
      <c r="FC308" s="10"/>
      <c r="FD308" s="11"/>
      <c r="FE308" s="74">
        <f t="shared" si="6149"/>
        <v>0</v>
      </c>
      <c r="FF308" s="74">
        <f t="shared" si="6149"/>
        <v>0</v>
      </c>
      <c r="FG308" s="11"/>
      <c r="FH308" s="12" t="e">
        <f t="shared" si="6116"/>
        <v>#DIV/0!</v>
      </c>
      <c r="FI308" s="11"/>
      <c r="FJ308" s="12" t="e">
        <f t="shared" si="6117"/>
        <v>#DIV/0!</v>
      </c>
      <c r="FK308" s="13"/>
      <c r="FL308" s="11"/>
      <c r="FM308" s="39"/>
      <c r="FN308" s="43"/>
      <c r="FO308" s="10"/>
      <c r="FP308" s="11"/>
      <c r="FQ308" s="74">
        <f t="shared" si="6150"/>
        <v>0</v>
      </c>
      <c r="FR308" s="74">
        <f t="shared" si="6150"/>
        <v>0</v>
      </c>
      <c r="FS308" s="11"/>
      <c r="FT308" s="12" t="e">
        <f t="shared" si="6119"/>
        <v>#DIV/0!</v>
      </c>
      <c r="FU308" s="11"/>
      <c r="FV308" s="12" t="e">
        <f t="shared" si="6120"/>
        <v>#DIV/0!</v>
      </c>
      <c r="FW308" s="13"/>
      <c r="FX308" s="11"/>
      <c r="FY308" s="39"/>
      <c r="FZ308" s="43"/>
      <c r="GA308" s="10"/>
      <c r="GB308" s="11"/>
      <c r="GC308" s="74">
        <f t="shared" si="6151"/>
        <v>0</v>
      </c>
      <c r="GD308" s="74">
        <f t="shared" si="6151"/>
        <v>0</v>
      </c>
      <c r="GE308" s="11"/>
      <c r="GF308" s="12" t="e">
        <f t="shared" si="6122"/>
        <v>#DIV/0!</v>
      </c>
      <c r="GG308" s="11"/>
      <c r="GH308" s="12" t="e">
        <f t="shared" si="6123"/>
        <v>#DIV/0!</v>
      </c>
      <c r="GI308" s="13"/>
      <c r="GJ308" s="11"/>
      <c r="GK308" s="39"/>
      <c r="GL308" s="43"/>
      <c r="GM308" s="10"/>
      <c r="GN308" s="11"/>
      <c r="GO308" s="74">
        <f t="shared" si="6152"/>
        <v>0</v>
      </c>
      <c r="GP308" s="74">
        <f t="shared" si="6152"/>
        <v>0</v>
      </c>
      <c r="GQ308" s="11"/>
      <c r="GR308" s="12" t="e">
        <f t="shared" si="6125"/>
        <v>#DIV/0!</v>
      </c>
      <c r="GS308" s="11"/>
      <c r="GT308" s="12" t="e">
        <f t="shared" si="6126"/>
        <v>#DIV/0!</v>
      </c>
      <c r="GU308" s="13"/>
      <c r="GV308" s="11"/>
      <c r="GW308" s="39"/>
      <c r="GX308" s="43"/>
      <c r="GY308" s="10"/>
      <c r="GZ308" s="11"/>
      <c r="HA308" s="74">
        <f t="shared" si="6153"/>
        <v>0</v>
      </c>
      <c r="HB308" s="74">
        <f t="shared" si="6153"/>
        <v>0</v>
      </c>
      <c r="HC308" s="11"/>
      <c r="HD308" s="12" t="e">
        <f t="shared" si="6128"/>
        <v>#DIV/0!</v>
      </c>
      <c r="HE308" s="11"/>
      <c r="HF308" s="12" t="e">
        <f t="shared" si="6129"/>
        <v>#DIV/0!</v>
      </c>
      <c r="HG308" s="13"/>
      <c r="HH308" s="11"/>
      <c r="HI308" s="39"/>
      <c r="HJ308" s="43"/>
      <c r="HK308" s="206">
        <f t="shared" si="6130"/>
        <v>98</v>
      </c>
      <c r="HL308" s="11">
        <f t="shared" si="6130"/>
        <v>0</v>
      </c>
      <c r="HM308" s="11">
        <f t="shared" si="6130"/>
        <v>2965</v>
      </c>
      <c r="HN308" s="11">
        <f t="shared" si="6130"/>
        <v>218</v>
      </c>
      <c r="HO308" s="11">
        <f t="shared" si="6131"/>
        <v>672</v>
      </c>
      <c r="HP308" s="215">
        <f t="shared" si="6155"/>
        <v>0.22664418212478921</v>
      </c>
      <c r="HQ308" s="15">
        <f t="shared" si="6133"/>
        <v>60</v>
      </c>
      <c r="HR308" s="12">
        <f t="shared" si="6154"/>
        <v>8.9285714285714288E-2</v>
      </c>
      <c r="HS308" s="16">
        <v>73.099999999999994</v>
      </c>
      <c r="HT308" s="17">
        <v>568</v>
      </c>
      <c r="HU308" s="16">
        <f t="shared" si="6134"/>
        <v>84.523809523809518</v>
      </c>
      <c r="HV308" s="23">
        <v>83.040935672514621</v>
      </c>
      <c r="HW308" s="22">
        <v>95.91836734693878</v>
      </c>
    </row>
    <row r="309" spans="1:231" ht="19.5" thickBot="1" x14ac:dyDescent="0.3">
      <c r="A309" s="226"/>
      <c r="B309" s="42"/>
      <c r="C309" s="26">
        <f>SUM(C302:C308)</f>
        <v>24</v>
      </c>
      <c r="D309" s="27">
        <f>SUM(D302:D308)</f>
        <v>0</v>
      </c>
      <c r="E309" s="27"/>
      <c r="F309" s="27"/>
      <c r="G309" s="27">
        <f>SUM(G302:G308)</f>
        <v>1140</v>
      </c>
      <c r="H309" s="28">
        <f>((G309+I309)/7)/E308</f>
        <v>0.25291750503018112</v>
      </c>
      <c r="I309" s="27">
        <f>SUM(I302:I308)</f>
        <v>117</v>
      </c>
      <c r="J309" s="28">
        <f>(I309/(I309+G309))</f>
        <v>9.3078758949880672E-2</v>
      </c>
      <c r="K309" s="27"/>
      <c r="L309" s="27"/>
      <c r="M309" s="29">
        <f>M307/M306*100-100</f>
        <v>17.440677966101688</v>
      </c>
      <c r="N309" s="72">
        <f>N307/N306*100-100</f>
        <v>11.68741355463348</v>
      </c>
      <c r="O309" s="26">
        <f t="shared" ref="O309:P309" si="6156">SUM(O302:O308)</f>
        <v>30</v>
      </c>
      <c r="P309" s="27">
        <f t="shared" si="6156"/>
        <v>0</v>
      </c>
      <c r="Q309" s="27"/>
      <c r="R309" s="27"/>
      <c r="S309" s="27">
        <f t="shared" ref="S309" si="6157">SUM(S302:S308)</f>
        <v>1031</v>
      </c>
      <c r="T309" s="28">
        <f t="shared" ref="T309" si="6158">((S309+U309)/7)/Q308</f>
        <v>0.22575452716297786</v>
      </c>
      <c r="U309" s="27">
        <f t="shared" ref="U309" si="6159">SUM(U302:U308)</f>
        <v>91</v>
      </c>
      <c r="V309" s="28">
        <f t="shared" ref="V309" si="6160">(U309/(U309+S309))</f>
        <v>8.1105169340463454E-2</v>
      </c>
      <c r="W309" s="27"/>
      <c r="X309" s="27"/>
      <c r="Y309" s="29">
        <f t="shared" ref="Y309:Z309" si="6161">Y307/Y306*100-100</f>
        <v>20</v>
      </c>
      <c r="Z309" s="72">
        <f t="shared" si="6161"/>
        <v>9.5781466113416371</v>
      </c>
      <c r="AA309" s="26">
        <f t="shared" ref="AA309:AB309" si="6162">SUM(AA302:AA308)</f>
        <v>10</v>
      </c>
      <c r="AB309" s="27">
        <f t="shared" si="6162"/>
        <v>0</v>
      </c>
      <c r="AC309" s="27"/>
      <c r="AD309" s="27"/>
      <c r="AE309" s="27">
        <f t="shared" ref="AE309" si="6163">SUM(AE302:AE308)</f>
        <v>45</v>
      </c>
      <c r="AF309" s="28">
        <f t="shared" ref="AF309" si="6164">((AE309+AG309)/7)/AC308</f>
        <v>5.257936507936508E-2</v>
      </c>
      <c r="AG309" s="27">
        <f t="shared" ref="AG309" si="6165">SUM(AG302:AG308)</f>
        <v>8</v>
      </c>
      <c r="AH309" s="28">
        <f t="shared" ref="AH309" si="6166">(AG309/(AG309+AE309))</f>
        <v>0.15094339622641509</v>
      </c>
      <c r="AI309" s="27"/>
      <c r="AJ309" s="27"/>
      <c r="AK309" s="29">
        <f t="shared" ref="AK309:AL309" si="6167">AK307/AK306*100-100</f>
        <v>11.588198367859377</v>
      </c>
      <c r="AL309" s="72">
        <f t="shared" si="6167"/>
        <v>1.2448132780082943</v>
      </c>
      <c r="AM309" s="26">
        <f t="shared" ref="AM309:AN309" si="6168">SUM(AM302:AM308)</f>
        <v>28</v>
      </c>
      <c r="AN309" s="27">
        <f t="shared" si="6168"/>
        <v>0</v>
      </c>
      <c r="AO309" s="27"/>
      <c r="AP309" s="27"/>
      <c r="AQ309" s="27">
        <f t="shared" ref="AQ309" si="6169">SUM(AQ302:AQ308)</f>
        <v>1019</v>
      </c>
      <c r="AR309" s="28">
        <f t="shared" ref="AR309" si="6170">((AQ309+AS309)/7)/AO308</f>
        <v>0.24082803853248616</v>
      </c>
      <c r="AS309" s="27">
        <f t="shared" ref="AS309" si="6171">SUM(AS302:AS308)</f>
        <v>156</v>
      </c>
      <c r="AT309" s="28">
        <f t="shared" ref="AT309" si="6172">(AS309/(AS309+AQ309))</f>
        <v>0.1327659574468085</v>
      </c>
      <c r="AU309" s="27"/>
      <c r="AV309" s="27"/>
      <c r="AW309" s="29">
        <f t="shared" ref="AW309:AX309" si="6173">AW307/AW306*100-100</f>
        <v>22.814097390368573</v>
      </c>
      <c r="AX309" s="72">
        <f t="shared" si="6173"/>
        <v>9.9930843706777353</v>
      </c>
      <c r="AY309" s="26">
        <f t="shared" ref="AY309:AZ309" si="6174">SUM(AY302:AY308)</f>
        <v>24</v>
      </c>
      <c r="AZ309" s="27">
        <f t="shared" si="6174"/>
        <v>0</v>
      </c>
      <c r="BA309" s="27"/>
      <c r="BB309" s="27"/>
      <c r="BC309" s="27">
        <f t="shared" ref="BC309" si="6175">SUM(BC302:BC308)</f>
        <v>994</v>
      </c>
      <c r="BD309" s="28">
        <f t="shared" ref="BD309" si="6176">((BC309+BE309)/7)/BA308</f>
        <v>0.23072240259740259</v>
      </c>
      <c r="BE309" s="27">
        <f t="shared" ref="BE309" si="6177">SUM(BE302:BE308)</f>
        <v>143</v>
      </c>
      <c r="BF309" s="28">
        <f t="shared" ref="BF309" si="6178">(BE309/(BE309+BC309))</f>
        <v>0.12576956904133685</v>
      </c>
      <c r="BG309" s="27"/>
      <c r="BH309" s="27"/>
      <c r="BI309" s="29">
        <f t="shared" ref="BI309:BJ309" si="6179">BI307/BI306*100-100</f>
        <v>23.734463276836152</v>
      </c>
      <c r="BJ309" s="72">
        <f t="shared" si="6179"/>
        <v>5.8845718596755887</v>
      </c>
      <c r="BK309" s="26">
        <f t="shared" ref="BK309:BL309" si="6180">SUM(BK302:BK308)</f>
        <v>0</v>
      </c>
      <c r="BL309" s="27">
        <f t="shared" si="6180"/>
        <v>0</v>
      </c>
      <c r="BM309" s="27"/>
      <c r="BN309" s="27"/>
      <c r="BO309" s="27">
        <f t="shared" ref="BO309" si="6181">SUM(BO302:BO308)</f>
        <v>0</v>
      </c>
      <c r="BP309" s="28" t="e">
        <f t="shared" ref="BP309" si="6182">((BO309+BQ309)/7)/BM308</f>
        <v>#DIV/0!</v>
      </c>
      <c r="BQ309" s="27">
        <f t="shared" ref="BQ309" si="6183">SUM(BQ302:BQ308)</f>
        <v>0</v>
      </c>
      <c r="BR309" s="28" t="e">
        <f t="shared" ref="BR309" si="6184">(BQ309/(BQ309+BO309))</f>
        <v>#DIV/0!</v>
      </c>
      <c r="BS309" s="27"/>
      <c r="BT309" s="27"/>
      <c r="BU309" s="29" t="e">
        <f t="shared" ref="BU309:BV309" si="6185">BU307/BU306*100-100</f>
        <v>#DIV/0!</v>
      </c>
      <c r="BV309" s="72" t="e">
        <f t="shared" si="6185"/>
        <v>#DIV/0!</v>
      </c>
      <c r="BW309" s="26">
        <f t="shared" ref="BW309:BX309" si="6186">SUM(BW302:BW308)</f>
        <v>0</v>
      </c>
      <c r="BX309" s="27">
        <f t="shared" si="6186"/>
        <v>0</v>
      </c>
      <c r="BY309" s="27"/>
      <c r="BZ309" s="27"/>
      <c r="CA309" s="27">
        <f t="shared" ref="CA309" si="6187">SUM(CA302:CA308)</f>
        <v>0</v>
      </c>
      <c r="CB309" s="28" t="e">
        <f t="shared" ref="CB309" si="6188">((CA309+CC309)/7)/BY308</f>
        <v>#DIV/0!</v>
      </c>
      <c r="CC309" s="27">
        <f t="shared" ref="CC309" si="6189">SUM(CC302:CC308)</f>
        <v>0</v>
      </c>
      <c r="CD309" s="28" t="e">
        <f t="shared" ref="CD309" si="6190">(CC309/(CC309+CA309))</f>
        <v>#DIV/0!</v>
      </c>
      <c r="CE309" s="27"/>
      <c r="CF309" s="27"/>
      <c r="CG309" s="29" t="e">
        <f t="shared" ref="CG309:CH309" si="6191">CG307/CG306*100-100</f>
        <v>#DIV/0!</v>
      </c>
      <c r="CH309" s="72" t="e">
        <f t="shared" si="6191"/>
        <v>#DIV/0!</v>
      </c>
      <c r="CI309" s="26">
        <f t="shared" ref="CI309:CJ309" si="6192">SUM(CI302:CI308)</f>
        <v>0</v>
      </c>
      <c r="CJ309" s="27">
        <f t="shared" si="6192"/>
        <v>0</v>
      </c>
      <c r="CK309" s="27"/>
      <c r="CL309" s="27"/>
      <c r="CM309" s="27">
        <f t="shared" ref="CM309" si="6193">SUM(CM302:CM308)</f>
        <v>0</v>
      </c>
      <c r="CN309" s="28" t="e">
        <f t="shared" ref="CN309" si="6194">((CM309+CO309)/7)/CK308</f>
        <v>#DIV/0!</v>
      </c>
      <c r="CO309" s="27">
        <f t="shared" ref="CO309" si="6195">SUM(CO302:CO308)</f>
        <v>0</v>
      </c>
      <c r="CP309" s="28" t="e">
        <f t="shared" ref="CP309" si="6196">(CO309/(CO309+CM309))</f>
        <v>#DIV/0!</v>
      </c>
      <c r="CQ309" s="27"/>
      <c r="CR309" s="27"/>
      <c r="CS309" s="29" t="e">
        <f t="shared" ref="CS309:CT309" si="6197">CS307/CS306*100-100</f>
        <v>#DIV/0!</v>
      </c>
      <c r="CT309" s="72" t="e">
        <f t="shared" si="6197"/>
        <v>#DIV/0!</v>
      </c>
      <c r="CU309" s="26">
        <f t="shared" ref="CU309:CV309" si="6198">SUM(CU302:CU308)</f>
        <v>0</v>
      </c>
      <c r="CV309" s="27">
        <f t="shared" si="6198"/>
        <v>0</v>
      </c>
      <c r="CW309" s="27"/>
      <c r="CX309" s="27"/>
      <c r="CY309" s="27">
        <f t="shared" ref="CY309" si="6199">SUM(CY302:CY308)</f>
        <v>0</v>
      </c>
      <c r="CZ309" s="28" t="e">
        <f t="shared" ref="CZ309" si="6200">((CY309+DA309)/7)/CW308</f>
        <v>#DIV/0!</v>
      </c>
      <c r="DA309" s="27">
        <f t="shared" ref="DA309" si="6201">SUM(DA302:DA308)</f>
        <v>0</v>
      </c>
      <c r="DB309" s="28" t="e">
        <f t="shared" ref="DB309" si="6202">(DA309/(DA309+CY309))</f>
        <v>#DIV/0!</v>
      </c>
      <c r="DC309" s="27"/>
      <c r="DD309" s="27"/>
      <c r="DE309" s="29" t="e">
        <f t="shared" ref="DE309:DF309" si="6203">DE307/DE306*100-100</f>
        <v>#DIV/0!</v>
      </c>
      <c r="DF309" s="72" t="e">
        <f t="shared" si="6203"/>
        <v>#DIV/0!</v>
      </c>
      <c r="DG309" s="26">
        <f t="shared" ref="DG309:DH309" si="6204">SUM(DG302:DG308)</f>
        <v>0</v>
      </c>
      <c r="DH309" s="27">
        <f t="shared" si="6204"/>
        <v>0</v>
      </c>
      <c r="DI309" s="27"/>
      <c r="DJ309" s="27"/>
      <c r="DK309" s="27">
        <f t="shared" ref="DK309" si="6205">SUM(DK302:DK308)</f>
        <v>0</v>
      </c>
      <c r="DL309" s="28" t="e">
        <f t="shared" ref="DL309" si="6206">((DK309+DM309)/7)/DI308</f>
        <v>#DIV/0!</v>
      </c>
      <c r="DM309" s="27">
        <f t="shared" ref="DM309" si="6207">SUM(DM302:DM308)</f>
        <v>0</v>
      </c>
      <c r="DN309" s="28" t="e">
        <f t="shared" ref="DN309" si="6208">(DM309/(DM309+DK309))</f>
        <v>#DIV/0!</v>
      </c>
      <c r="DO309" s="27"/>
      <c r="DP309" s="27"/>
      <c r="DQ309" s="29" t="e">
        <f t="shared" ref="DQ309:DR309" si="6209">DQ307/DQ306*100-100</f>
        <v>#DIV/0!</v>
      </c>
      <c r="DR309" s="72" t="e">
        <f t="shared" si="6209"/>
        <v>#DIV/0!</v>
      </c>
      <c r="DS309" s="26">
        <f t="shared" ref="DS309:DT309" si="6210">SUM(DS302:DS308)</f>
        <v>0</v>
      </c>
      <c r="DT309" s="27">
        <f t="shared" si="6210"/>
        <v>0</v>
      </c>
      <c r="DU309" s="27"/>
      <c r="DV309" s="27"/>
      <c r="DW309" s="27">
        <f t="shared" ref="DW309" si="6211">SUM(DW302:DW308)</f>
        <v>0</v>
      </c>
      <c r="DX309" s="28" t="e">
        <f t="shared" ref="DX309" si="6212">((DW309+DY309)/7)/DU308</f>
        <v>#DIV/0!</v>
      </c>
      <c r="DY309" s="27">
        <f t="shared" ref="DY309" si="6213">SUM(DY302:DY308)</f>
        <v>0</v>
      </c>
      <c r="DZ309" s="28" t="e">
        <f t="shared" ref="DZ309" si="6214">(DY309/(DY309+DW309))</f>
        <v>#DIV/0!</v>
      </c>
      <c r="EA309" s="27"/>
      <c r="EB309" s="27"/>
      <c r="EC309" s="29" t="e">
        <f t="shared" ref="EC309:ED309" si="6215">EC307/EC306*100-100</f>
        <v>#DIV/0!</v>
      </c>
      <c r="ED309" s="72" t="e">
        <f t="shared" si="6215"/>
        <v>#DIV/0!</v>
      </c>
      <c r="EE309" s="26">
        <f t="shared" ref="EE309:EF309" si="6216">SUM(EE302:EE308)</f>
        <v>0</v>
      </c>
      <c r="EF309" s="27">
        <f t="shared" si="6216"/>
        <v>0</v>
      </c>
      <c r="EG309" s="27"/>
      <c r="EH309" s="27"/>
      <c r="EI309" s="27">
        <f t="shared" ref="EI309" si="6217">SUM(EI302:EI308)</f>
        <v>0</v>
      </c>
      <c r="EJ309" s="28" t="e">
        <f t="shared" ref="EJ309" si="6218">((EI309+EK309)/7)/EG308</f>
        <v>#DIV/0!</v>
      </c>
      <c r="EK309" s="27">
        <f t="shared" ref="EK309" si="6219">SUM(EK302:EK308)</f>
        <v>0</v>
      </c>
      <c r="EL309" s="28" t="e">
        <f t="shared" ref="EL309" si="6220">(EK309/(EK309+EI309))</f>
        <v>#DIV/0!</v>
      </c>
      <c r="EM309" s="27"/>
      <c r="EN309" s="27"/>
      <c r="EO309" s="29" t="e">
        <f t="shared" ref="EO309:EP309" si="6221">EO307/EO306*100-100</f>
        <v>#DIV/0!</v>
      </c>
      <c r="EP309" s="72" t="e">
        <f t="shared" si="6221"/>
        <v>#DIV/0!</v>
      </c>
      <c r="EQ309" s="26">
        <f t="shared" ref="EQ309:ER309" si="6222">SUM(EQ302:EQ308)</f>
        <v>0</v>
      </c>
      <c r="ER309" s="27">
        <f t="shared" si="6222"/>
        <v>0</v>
      </c>
      <c r="ES309" s="27"/>
      <c r="ET309" s="27"/>
      <c r="EU309" s="27">
        <f t="shared" ref="EU309" si="6223">SUM(EU302:EU308)</f>
        <v>0</v>
      </c>
      <c r="EV309" s="28" t="e">
        <f t="shared" ref="EV309" si="6224">((EU309+EW309)/7)/ES308</f>
        <v>#DIV/0!</v>
      </c>
      <c r="EW309" s="27">
        <f t="shared" ref="EW309" si="6225">SUM(EW302:EW308)</f>
        <v>0</v>
      </c>
      <c r="EX309" s="28" t="e">
        <f t="shared" ref="EX309" si="6226">(EW309/(EW309+EU309))</f>
        <v>#DIV/0!</v>
      </c>
      <c r="EY309" s="27"/>
      <c r="EZ309" s="27"/>
      <c r="FA309" s="29" t="e">
        <f t="shared" ref="FA309:FB309" si="6227">FA307/FA306*100-100</f>
        <v>#DIV/0!</v>
      </c>
      <c r="FB309" s="72" t="e">
        <f t="shared" si="6227"/>
        <v>#DIV/0!</v>
      </c>
      <c r="FC309" s="26">
        <f t="shared" ref="FC309:FD309" si="6228">SUM(FC302:FC308)</f>
        <v>0</v>
      </c>
      <c r="FD309" s="27">
        <f t="shared" si="6228"/>
        <v>0</v>
      </c>
      <c r="FE309" s="27"/>
      <c r="FF309" s="27"/>
      <c r="FG309" s="27">
        <f t="shared" ref="FG309" si="6229">SUM(FG302:FG308)</f>
        <v>0</v>
      </c>
      <c r="FH309" s="28" t="e">
        <f t="shared" ref="FH309" si="6230">((FG309+FI309)/7)/FE308</f>
        <v>#DIV/0!</v>
      </c>
      <c r="FI309" s="27">
        <f t="shared" ref="FI309" si="6231">SUM(FI302:FI308)</f>
        <v>0</v>
      </c>
      <c r="FJ309" s="28" t="e">
        <f t="shared" ref="FJ309" si="6232">(FI309/(FI309+FG309))</f>
        <v>#DIV/0!</v>
      </c>
      <c r="FK309" s="27"/>
      <c r="FL309" s="27"/>
      <c r="FM309" s="29" t="e">
        <f t="shared" ref="FM309:FN309" si="6233">FM307/FM306*100-100</f>
        <v>#DIV/0!</v>
      </c>
      <c r="FN309" s="72" t="e">
        <f t="shared" si="6233"/>
        <v>#DIV/0!</v>
      </c>
      <c r="FO309" s="26">
        <f t="shared" ref="FO309:FP309" si="6234">SUM(FO302:FO308)</f>
        <v>0</v>
      </c>
      <c r="FP309" s="27">
        <f t="shared" si="6234"/>
        <v>0</v>
      </c>
      <c r="FQ309" s="27"/>
      <c r="FR309" s="27"/>
      <c r="FS309" s="27">
        <f t="shared" ref="FS309" si="6235">SUM(FS302:FS308)</f>
        <v>0</v>
      </c>
      <c r="FT309" s="28" t="e">
        <f t="shared" ref="FT309" si="6236">((FS309+FU309)/7)/FQ308</f>
        <v>#DIV/0!</v>
      </c>
      <c r="FU309" s="27">
        <f t="shared" ref="FU309" si="6237">SUM(FU302:FU308)</f>
        <v>0</v>
      </c>
      <c r="FV309" s="28" t="e">
        <f t="shared" ref="FV309" si="6238">(FU309/(FU309+FS309))</f>
        <v>#DIV/0!</v>
      </c>
      <c r="FW309" s="27"/>
      <c r="FX309" s="27"/>
      <c r="FY309" s="29" t="e">
        <f t="shared" ref="FY309:FZ309" si="6239">FY307/FY306*100-100</f>
        <v>#DIV/0!</v>
      </c>
      <c r="FZ309" s="72" t="e">
        <f t="shared" si="6239"/>
        <v>#DIV/0!</v>
      </c>
      <c r="GA309" s="26">
        <f t="shared" ref="GA309:GB309" si="6240">SUM(GA302:GA308)</f>
        <v>0</v>
      </c>
      <c r="GB309" s="27">
        <f t="shared" si="6240"/>
        <v>0</v>
      </c>
      <c r="GC309" s="27"/>
      <c r="GD309" s="27"/>
      <c r="GE309" s="27">
        <f t="shared" ref="GE309" si="6241">SUM(GE302:GE308)</f>
        <v>0</v>
      </c>
      <c r="GF309" s="28" t="e">
        <f t="shared" ref="GF309" si="6242">((GE309+GG309)/7)/GC308</f>
        <v>#DIV/0!</v>
      </c>
      <c r="GG309" s="27">
        <f t="shared" ref="GG309" si="6243">SUM(GG302:GG308)</f>
        <v>0</v>
      </c>
      <c r="GH309" s="28" t="e">
        <f t="shared" ref="GH309" si="6244">(GG309/(GG309+GE309))</f>
        <v>#DIV/0!</v>
      </c>
      <c r="GI309" s="27"/>
      <c r="GJ309" s="27"/>
      <c r="GK309" s="29" t="e">
        <f t="shared" ref="GK309:GL309" si="6245">GK307/GK306*100-100</f>
        <v>#DIV/0!</v>
      </c>
      <c r="GL309" s="72" t="e">
        <f t="shared" si="6245"/>
        <v>#DIV/0!</v>
      </c>
      <c r="GM309" s="26">
        <f t="shared" ref="GM309:GN309" si="6246">SUM(GM302:GM308)</f>
        <v>0</v>
      </c>
      <c r="GN309" s="27">
        <f t="shared" si="6246"/>
        <v>0</v>
      </c>
      <c r="GO309" s="27"/>
      <c r="GP309" s="27"/>
      <c r="GQ309" s="27">
        <f t="shared" ref="GQ309" si="6247">SUM(GQ302:GQ308)</f>
        <v>0</v>
      </c>
      <c r="GR309" s="28" t="e">
        <f t="shared" ref="GR309" si="6248">((GQ309+GS309)/7)/GO308</f>
        <v>#DIV/0!</v>
      </c>
      <c r="GS309" s="27">
        <f t="shared" ref="GS309" si="6249">SUM(GS302:GS308)</f>
        <v>0</v>
      </c>
      <c r="GT309" s="28" t="e">
        <f t="shared" ref="GT309" si="6250">(GS309/(GS309+GQ309))</f>
        <v>#DIV/0!</v>
      </c>
      <c r="GU309" s="27"/>
      <c r="GV309" s="27"/>
      <c r="GW309" s="29" t="e">
        <f t="shared" ref="GW309:GX309" si="6251">GW307/GW306*100-100</f>
        <v>#DIV/0!</v>
      </c>
      <c r="GX309" s="72" t="e">
        <f t="shared" si="6251"/>
        <v>#DIV/0!</v>
      </c>
      <c r="GY309" s="26">
        <f t="shared" ref="GY309:GZ309" si="6252">SUM(GY302:GY308)</f>
        <v>0</v>
      </c>
      <c r="GZ309" s="27">
        <f t="shared" si="6252"/>
        <v>0</v>
      </c>
      <c r="HA309" s="27"/>
      <c r="HB309" s="27"/>
      <c r="HC309" s="27">
        <f t="shared" ref="HC309" si="6253">SUM(HC302:HC308)</f>
        <v>0</v>
      </c>
      <c r="HD309" s="28" t="e">
        <f t="shared" ref="HD309" si="6254">((HC309+HE309)/7)/HA308</f>
        <v>#DIV/0!</v>
      </c>
      <c r="HE309" s="27">
        <f t="shared" ref="HE309" si="6255">SUM(HE302:HE308)</f>
        <v>0</v>
      </c>
      <c r="HF309" s="28" t="e">
        <f t="shared" ref="HF309" si="6256">(HE309/(HE309+HC309))</f>
        <v>#DIV/0!</v>
      </c>
      <c r="HG309" s="27"/>
      <c r="HH309" s="27"/>
      <c r="HI309" s="29" t="e">
        <f t="shared" ref="HI309:HJ309" si="6257">HI307/HI306*100-100</f>
        <v>#DIV/0!</v>
      </c>
      <c r="HJ309" s="72" t="e">
        <f t="shared" si="6257"/>
        <v>#DIV/0!</v>
      </c>
      <c r="HK309" s="26">
        <f t="shared" si="6130"/>
        <v>116</v>
      </c>
      <c r="HL309" s="27">
        <f t="shared" si="6130"/>
        <v>0</v>
      </c>
      <c r="HM309" s="27">
        <f t="shared" si="6130"/>
        <v>0</v>
      </c>
      <c r="HN309" s="27">
        <f t="shared" si="6130"/>
        <v>0</v>
      </c>
      <c r="HO309" s="27">
        <f t="shared" si="6131"/>
        <v>4744</v>
      </c>
      <c r="HP309" s="216">
        <f>+((HO309)/HM308)/7</f>
        <v>0.22857142857142859</v>
      </c>
      <c r="HQ309" s="62">
        <f t="shared" si="6133"/>
        <v>515</v>
      </c>
      <c r="HR309" s="52">
        <f t="shared" si="6154"/>
        <v>0.10855817875210792</v>
      </c>
      <c r="HS309" s="53">
        <f t="shared" ref="HS309" si="6258">SUM(HS302:HS308)/7</f>
        <v>73.228571428571414</v>
      </c>
      <c r="HT309" s="54">
        <f t="shared" ref="HT309" si="6259">SUM(HT302:HT308)</f>
        <v>3973</v>
      </c>
      <c r="HU309" s="53">
        <f t="shared" ref="HU309" si="6260">AVERAGE(HU302:HU308)</f>
        <v>83.763731699755311</v>
      </c>
      <c r="HV309" s="63">
        <f>HV307/HV306*100-100</f>
        <v>20.523342253939944</v>
      </c>
      <c r="HW309" s="72">
        <f>HW307/HW306*100-100</f>
        <v>9.0270132949445241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6261">HK309/HM299</f>
        <v>3.8821954484605084E-2</v>
      </c>
      <c r="HL310" s="68">
        <f t="shared" si="6261"/>
        <v>0</v>
      </c>
      <c r="HM310" s="45"/>
      <c r="HN310" s="45"/>
      <c r="HO310" s="45"/>
      <c r="HP310" s="218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225">
        <v>59</v>
      </c>
      <c r="B311" s="73">
        <f t="shared" ref="B311" si="6262">B308+1</f>
        <v>44666</v>
      </c>
      <c r="C311" s="33"/>
      <c r="D311" s="34"/>
      <c r="E311" s="34">
        <f>E308-C311</f>
        <v>710</v>
      </c>
      <c r="F311" s="34">
        <f>F308-D311</f>
        <v>53</v>
      </c>
      <c r="G311" s="34">
        <v>152</v>
      </c>
      <c r="H311" s="35">
        <f t="shared" ref="H311:H317" si="6263">((G311+I311)/E311)</f>
        <v>0.23380281690140844</v>
      </c>
      <c r="I311" s="34">
        <v>14</v>
      </c>
      <c r="J311" s="35">
        <f>I311/(G311+I311)</f>
        <v>8.4337349397590355E-2</v>
      </c>
      <c r="K311" s="36"/>
      <c r="L311" s="34"/>
      <c r="M311" s="34"/>
      <c r="N311" s="37"/>
      <c r="O311" s="33"/>
      <c r="P311" s="34"/>
      <c r="Q311" s="34">
        <f t="shared" ref="Q311:R311" si="6264">Q308-O311</f>
        <v>710</v>
      </c>
      <c r="R311" s="34">
        <f t="shared" si="6264"/>
        <v>54</v>
      </c>
      <c r="S311" s="34">
        <v>145</v>
      </c>
      <c r="T311" s="35">
        <f t="shared" ref="T311:T317" si="6265">((S311+U311)/Q311)</f>
        <v>0.22253521126760564</v>
      </c>
      <c r="U311" s="34">
        <v>13</v>
      </c>
      <c r="V311" s="35">
        <f t="shared" ref="V311:V317" si="6266">U311/(S311+U311)</f>
        <v>8.2278481012658222E-2</v>
      </c>
      <c r="W311" s="36"/>
      <c r="X311" s="34"/>
      <c r="Y311" s="34"/>
      <c r="Z311" s="37"/>
      <c r="AA311" s="33">
        <v>2</v>
      </c>
      <c r="AB311" s="34"/>
      <c r="AC311" s="34">
        <f t="shared" ref="AC311:AD311" si="6267">AC308-AA311</f>
        <v>142</v>
      </c>
      <c r="AD311" s="34">
        <f t="shared" si="6267"/>
        <v>5</v>
      </c>
      <c r="AE311" s="34">
        <v>35</v>
      </c>
      <c r="AF311" s="35">
        <f t="shared" ref="AF311:AF317" si="6268">((AE311+AG311)/AC311)</f>
        <v>0.28169014084507044</v>
      </c>
      <c r="AG311" s="34">
        <v>5</v>
      </c>
      <c r="AH311" s="35">
        <f t="shared" ref="AH311:AH317" si="6269">AG311/(AE311+AG311)</f>
        <v>0.125</v>
      </c>
      <c r="AI311" s="36"/>
      <c r="AJ311" s="34"/>
      <c r="AK311" s="34"/>
      <c r="AL311" s="37"/>
      <c r="AM311" s="33"/>
      <c r="AN311" s="34"/>
      <c r="AO311" s="34">
        <f t="shared" ref="AO311:AP311" si="6270">AO308-AM311</f>
        <v>697</v>
      </c>
      <c r="AP311" s="34">
        <f t="shared" si="6270"/>
        <v>53</v>
      </c>
      <c r="AQ311" s="34">
        <v>120</v>
      </c>
      <c r="AR311" s="35">
        <f t="shared" ref="AR311:AR317" si="6271">((AQ311+AS311)/AO311)</f>
        <v>0.20229555236728838</v>
      </c>
      <c r="AS311" s="34">
        <v>21</v>
      </c>
      <c r="AT311" s="35">
        <f t="shared" ref="AT311:AT317" si="6272">AS311/(AQ311+AS311)</f>
        <v>0.14893617021276595</v>
      </c>
      <c r="AU311" s="36"/>
      <c r="AV311" s="34"/>
      <c r="AW311" s="34"/>
      <c r="AX311" s="37"/>
      <c r="AY311" s="33"/>
      <c r="AZ311" s="34"/>
      <c r="BA311" s="34">
        <f t="shared" ref="BA311:BB311" si="6273">BA308-AY311</f>
        <v>704</v>
      </c>
      <c r="BB311" s="34">
        <f t="shared" si="6273"/>
        <v>53</v>
      </c>
      <c r="BC311" s="34">
        <v>131</v>
      </c>
      <c r="BD311" s="35">
        <f t="shared" ref="BD311:BD317" si="6274">((BC311+BE311)/BA311)</f>
        <v>0.22443181818181818</v>
      </c>
      <c r="BE311" s="34">
        <v>27</v>
      </c>
      <c r="BF311" s="35">
        <f t="shared" ref="BF311:BF317" si="6275">BE311/(BC311+BE311)</f>
        <v>0.17088607594936708</v>
      </c>
      <c r="BG311" s="36"/>
      <c r="BH311" s="34"/>
      <c r="BI311" s="34"/>
      <c r="BJ311" s="37"/>
      <c r="BK311" s="33"/>
      <c r="BL311" s="34"/>
      <c r="BM311" s="34">
        <f t="shared" ref="BM311:BN311" si="6276">BM308-BK311</f>
        <v>0</v>
      </c>
      <c r="BN311" s="34">
        <f t="shared" si="6276"/>
        <v>0</v>
      </c>
      <c r="BO311" s="34"/>
      <c r="BP311" s="35" t="e">
        <f t="shared" ref="BP311:BP317" si="6277">((BO311+BQ311)/BM311)</f>
        <v>#DIV/0!</v>
      </c>
      <c r="BQ311" s="34"/>
      <c r="BR311" s="35" t="e">
        <f t="shared" ref="BR311:BR317" si="6278">BQ311/(BO311+BQ311)</f>
        <v>#DIV/0!</v>
      </c>
      <c r="BS311" s="36"/>
      <c r="BT311" s="34"/>
      <c r="BU311" s="34"/>
      <c r="BV311" s="37"/>
      <c r="BW311" s="33"/>
      <c r="BX311" s="34"/>
      <c r="BY311" s="34">
        <f t="shared" ref="BY311:BZ311" si="6279">BY308-BW311</f>
        <v>0</v>
      </c>
      <c r="BZ311" s="34">
        <f t="shared" si="6279"/>
        <v>0</v>
      </c>
      <c r="CA311" s="34"/>
      <c r="CB311" s="35" t="e">
        <f t="shared" ref="CB311:CB317" si="6280">((CA311+CC311)/BY311)</f>
        <v>#DIV/0!</v>
      </c>
      <c r="CC311" s="34"/>
      <c r="CD311" s="35" t="e">
        <f t="shared" ref="CD311:CD317" si="6281">CC311/(CA311+CC311)</f>
        <v>#DIV/0!</v>
      </c>
      <c r="CE311" s="36"/>
      <c r="CF311" s="34"/>
      <c r="CG311" s="34"/>
      <c r="CH311" s="37"/>
      <c r="CI311" s="33"/>
      <c r="CJ311" s="34"/>
      <c r="CK311" s="34">
        <f t="shared" ref="CK311:CL311" si="6282">CK308-CI311</f>
        <v>0</v>
      </c>
      <c r="CL311" s="34">
        <f t="shared" si="6282"/>
        <v>0</v>
      </c>
      <c r="CM311" s="34"/>
      <c r="CN311" s="35" t="e">
        <f t="shared" ref="CN311:CN317" si="6283">((CM311+CO311)/CK311)</f>
        <v>#DIV/0!</v>
      </c>
      <c r="CO311" s="34"/>
      <c r="CP311" s="35" t="e">
        <f t="shared" ref="CP311:CP317" si="6284">CO311/(CM311+CO311)</f>
        <v>#DIV/0!</v>
      </c>
      <c r="CQ311" s="36"/>
      <c r="CR311" s="34"/>
      <c r="CS311" s="34"/>
      <c r="CT311" s="37"/>
      <c r="CU311" s="33"/>
      <c r="CV311" s="34"/>
      <c r="CW311" s="34">
        <f t="shared" ref="CW311:CX311" si="6285">CW308-CU311</f>
        <v>0</v>
      </c>
      <c r="CX311" s="34">
        <f t="shared" si="6285"/>
        <v>0</v>
      </c>
      <c r="CY311" s="34"/>
      <c r="CZ311" s="35" t="e">
        <f t="shared" ref="CZ311:CZ317" si="6286">((CY311+DA311)/CW311)</f>
        <v>#DIV/0!</v>
      </c>
      <c r="DA311" s="34"/>
      <c r="DB311" s="35" t="e">
        <f t="shared" ref="DB311:DB317" si="6287">DA311/(CY311+DA311)</f>
        <v>#DIV/0!</v>
      </c>
      <c r="DC311" s="36"/>
      <c r="DD311" s="34"/>
      <c r="DE311" s="34"/>
      <c r="DF311" s="37"/>
      <c r="DG311" s="33"/>
      <c r="DH311" s="34"/>
      <c r="DI311" s="34">
        <f t="shared" ref="DI311:DJ311" si="6288">DI308-DG311</f>
        <v>0</v>
      </c>
      <c r="DJ311" s="34">
        <f t="shared" si="6288"/>
        <v>0</v>
      </c>
      <c r="DK311" s="34"/>
      <c r="DL311" s="35" t="e">
        <f t="shared" ref="DL311:DL317" si="6289">((DK311+DM311)/DI311)</f>
        <v>#DIV/0!</v>
      </c>
      <c r="DM311" s="34"/>
      <c r="DN311" s="35" t="e">
        <f t="shared" ref="DN311:DN317" si="6290">DM311/(DK311+DM311)</f>
        <v>#DIV/0!</v>
      </c>
      <c r="DO311" s="36"/>
      <c r="DP311" s="34"/>
      <c r="DQ311" s="34"/>
      <c r="DR311" s="37"/>
      <c r="DS311" s="33"/>
      <c r="DT311" s="34"/>
      <c r="DU311" s="34">
        <f t="shared" ref="DU311:DV311" si="6291">DU308-DS311</f>
        <v>0</v>
      </c>
      <c r="DV311" s="34">
        <f t="shared" si="6291"/>
        <v>0</v>
      </c>
      <c r="DW311" s="34"/>
      <c r="DX311" s="35" t="e">
        <f t="shared" ref="DX311:DX317" si="6292">((DW311+DY311)/DU311)</f>
        <v>#DIV/0!</v>
      </c>
      <c r="DY311" s="34"/>
      <c r="DZ311" s="35" t="e">
        <f t="shared" ref="DZ311:DZ317" si="6293">DY311/(DW311+DY311)</f>
        <v>#DIV/0!</v>
      </c>
      <c r="EA311" s="36"/>
      <c r="EB311" s="34"/>
      <c r="EC311" s="34"/>
      <c r="ED311" s="37"/>
      <c r="EE311" s="33"/>
      <c r="EF311" s="34"/>
      <c r="EG311" s="34">
        <f t="shared" ref="EG311:EH311" si="6294">EG308-EE311</f>
        <v>0</v>
      </c>
      <c r="EH311" s="34">
        <f t="shared" si="6294"/>
        <v>0</v>
      </c>
      <c r="EI311" s="34"/>
      <c r="EJ311" s="35" t="e">
        <f t="shared" ref="EJ311:EJ317" si="6295">((EI311+EK311)/EG311)</f>
        <v>#DIV/0!</v>
      </c>
      <c r="EK311" s="34"/>
      <c r="EL311" s="35" t="e">
        <f t="shared" ref="EL311:EL317" si="6296">EK311/(EI311+EK311)</f>
        <v>#DIV/0!</v>
      </c>
      <c r="EM311" s="36"/>
      <c r="EN311" s="34"/>
      <c r="EO311" s="34"/>
      <c r="EP311" s="37"/>
      <c r="EQ311" s="33"/>
      <c r="ER311" s="34"/>
      <c r="ES311" s="34">
        <f t="shared" ref="ES311:ET311" si="6297">ES308-EQ311</f>
        <v>0</v>
      </c>
      <c r="ET311" s="34">
        <f t="shared" si="6297"/>
        <v>0</v>
      </c>
      <c r="EU311" s="34"/>
      <c r="EV311" s="35" t="e">
        <f t="shared" ref="EV311:EV317" si="6298">((EU311+EW311)/ES311)</f>
        <v>#DIV/0!</v>
      </c>
      <c r="EW311" s="34"/>
      <c r="EX311" s="35" t="e">
        <f t="shared" ref="EX311:EX317" si="6299">EW311/(EU311+EW311)</f>
        <v>#DIV/0!</v>
      </c>
      <c r="EY311" s="36"/>
      <c r="EZ311" s="34"/>
      <c r="FA311" s="34"/>
      <c r="FB311" s="37"/>
      <c r="FC311" s="33"/>
      <c r="FD311" s="34"/>
      <c r="FE311" s="34">
        <f t="shared" ref="FE311:FF311" si="6300">FE308-FC311</f>
        <v>0</v>
      </c>
      <c r="FF311" s="34">
        <f t="shared" si="6300"/>
        <v>0</v>
      </c>
      <c r="FG311" s="34"/>
      <c r="FH311" s="35" t="e">
        <f t="shared" ref="FH311:FH317" si="6301">((FG311+FI311)/FE311)</f>
        <v>#DIV/0!</v>
      </c>
      <c r="FI311" s="34"/>
      <c r="FJ311" s="35" t="e">
        <f t="shared" ref="FJ311:FJ317" si="6302">FI311/(FG311+FI311)</f>
        <v>#DIV/0!</v>
      </c>
      <c r="FK311" s="36"/>
      <c r="FL311" s="34"/>
      <c r="FM311" s="34"/>
      <c r="FN311" s="37"/>
      <c r="FO311" s="33"/>
      <c r="FP311" s="34"/>
      <c r="FQ311" s="34">
        <f t="shared" ref="FQ311:FR311" si="6303">FQ308-FO311</f>
        <v>0</v>
      </c>
      <c r="FR311" s="34">
        <f t="shared" si="6303"/>
        <v>0</v>
      </c>
      <c r="FS311" s="34"/>
      <c r="FT311" s="35" t="e">
        <f t="shared" ref="FT311:FT317" si="6304">((FS311+FU311)/FQ311)</f>
        <v>#DIV/0!</v>
      </c>
      <c r="FU311" s="34"/>
      <c r="FV311" s="35" t="e">
        <f t="shared" ref="FV311:FV317" si="6305">FU311/(FS311+FU311)</f>
        <v>#DIV/0!</v>
      </c>
      <c r="FW311" s="36"/>
      <c r="FX311" s="34"/>
      <c r="FY311" s="34"/>
      <c r="FZ311" s="37"/>
      <c r="GA311" s="33"/>
      <c r="GB311" s="34"/>
      <c r="GC311" s="34">
        <f t="shared" ref="GC311:GD311" si="6306">GC308-GA311</f>
        <v>0</v>
      </c>
      <c r="GD311" s="34">
        <f t="shared" si="6306"/>
        <v>0</v>
      </c>
      <c r="GE311" s="34"/>
      <c r="GF311" s="35" t="e">
        <f t="shared" ref="GF311:GF317" si="6307">((GE311+GG311)/GC311)</f>
        <v>#DIV/0!</v>
      </c>
      <c r="GG311" s="34"/>
      <c r="GH311" s="35" t="e">
        <f t="shared" ref="GH311:GH317" si="6308">GG311/(GE311+GG311)</f>
        <v>#DIV/0!</v>
      </c>
      <c r="GI311" s="36"/>
      <c r="GJ311" s="34"/>
      <c r="GK311" s="34"/>
      <c r="GL311" s="37"/>
      <c r="GM311" s="33"/>
      <c r="GN311" s="34"/>
      <c r="GO311" s="34">
        <f t="shared" ref="GO311:GP311" si="6309">GO308-GM311</f>
        <v>0</v>
      </c>
      <c r="GP311" s="34">
        <f t="shared" si="6309"/>
        <v>0</v>
      </c>
      <c r="GQ311" s="34"/>
      <c r="GR311" s="35" t="e">
        <f t="shared" ref="GR311:GR317" si="6310">((GQ311+GS311)/GO311)</f>
        <v>#DIV/0!</v>
      </c>
      <c r="GS311" s="34"/>
      <c r="GT311" s="35" t="e">
        <f t="shared" ref="GT311:GT317" si="6311">GS311/(GQ311+GS311)</f>
        <v>#DIV/0!</v>
      </c>
      <c r="GU311" s="36"/>
      <c r="GV311" s="34"/>
      <c r="GW311" s="34"/>
      <c r="GX311" s="37"/>
      <c r="GY311" s="33"/>
      <c r="GZ311" s="34"/>
      <c r="HA311" s="34">
        <f t="shared" ref="HA311:HB311" si="6312">HA308-GY311</f>
        <v>0</v>
      </c>
      <c r="HB311" s="34">
        <f t="shared" si="6312"/>
        <v>0</v>
      </c>
      <c r="HC311" s="34"/>
      <c r="HD311" s="35" t="e">
        <f t="shared" ref="HD311:HD317" si="6313">((HC311+HE311)/HA311)</f>
        <v>#DIV/0!</v>
      </c>
      <c r="HE311" s="34"/>
      <c r="HF311" s="35" t="e">
        <f t="shared" ref="HF311:HF317" si="6314">HE311/(HC311+HE311)</f>
        <v>#DIV/0!</v>
      </c>
      <c r="HG311" s="36"/>
      <c r="HH311" s="34"/>
      <c r="HI311" s="34"/>
      <c r="HJ311" s="37"/>
      <c r="HK311" s="33">
        <f t="shared" ref="HK311:HN318" si="6315">+C311+O311+AA311+AM311+AY311+BK311+BW311+CI311+CU311+DG311+DS311+EE311+EQ311+FC311+FO311+GA311+GM311+GY311</f>
        <v>2</v>
      </c>
      <c r="HL311" s="34">
        <f t="shared" si="6315"/>
        <v>0</v>
      </c>
      <c r="HM311" s="34">
        <f t="shared" si="6315"/>
        <v>2963</v>
      </c>
      <c r="HN311" s="34">
        <f t="shared" si="6315"/>
        <v>218</v>
      </c>
      <c r="HO311" s="34">
        <f t="shared" ref="HO311:HO318" si="6316">+G311+S311+AE311+AQ311+BC311+BO311+CA311+CM311+CY311+DK311+DW311+EI311+EU311+FG311+FS311+GE311+GQ311+HC311+I311+U311+AG311+AS311+BE311+BQ311+CC311+CO311+DA311+DM311+DY311+EK311+EW311+FI311+FU311+GG311+GS311+HE311</f>
        <v>663</v>
      </c>
      <c r="HP311" s="214">
        <f t="shared" ref="HP311:HP312" si="6317">+(HO311)/HM311</f>
        <v>0.22375970300371245</v>
      </c>
      <c r="HQ311" s="48">
        <f t="shared" ref="HQ311:HQ318" si="6318">+I311+U311+AG311+AS311+BE311+BQ311+CC311+CO311+DA311+DM311+DY311+EK311+EW311+FI311+FU311+GG311+GS311+HE311</f>
        <v>80</v>
      </c>
      <c r="HR311" s="35">
        <f>+(HQ311/(HO311))</f>
        <v>0.12066365007541478</v>
      </c>
      <c r="HS311" s="49">
        <v>73.400000000000006</v>
      </c>
      <c r="HT311" s="50">
        <v>549</v>
      </c>
      <c r="HU311" s="49">
        <f t="shared" ref="HU311:HU317" si="6319">+HT311/HO311*100</f>
        <v>82.805429864253384</v>
      </c>
      <c r="HV311" s="48"/>
      <c r="HW311" s="37"/>
    </row>
    <row r="312" spans="1:231" ht="18.75" x14ac:dyDescent="0.25">
      <c r="A312" s="226"/>
      <c r="B312" s="41">
        <f t="shared" si="5049"/>
        <v>44667</v>
      </c>
      <c r="C312" s="10"/>
      <c r="D312" s="11"/>
      <c r="E312" s="74">
        <f t="shared" ref="E312:F316" si="6320">E311-C312</f>
        <v>710</v>
      </c>
      <c r="F312" s="74">
        <f t="shared" si="6320"/>
        <v>53</v>
      </c>
      <c r="G312" s="11">
        <v>153</v>
      </c>
      <c r="H312" s="12">
        <f t="shared" si="6263"/>
        <v>0.24647887323943662</v>
      </c>
      <c r="I312" s="11">
        <v>22</v>
      </c>
      <c r="J312" s="12">
        <f t="shared" ref="J312:J317" si="6321">I312/(G312+I312)</f>
        <v>0.12571428571428572</v>
      </c>
      <c r="K312" s="13"/>
      <c r="L312" s="11"/>
      <c r="M312" s="11"/>
      <c r="N312" s="14"/>
      <c r="O312" s="10"/>
      <c r="P312" s="11"/>
      <c r="Q312" s="74">
        <f t="shared" ref="Q312:R317" si="6322">Q311-O312</f>
        <v>710</v>
      </c>
      <c r="R312" s="74">
        <f t="shared" si="6322"/>
        <v>54</v>
      </c>
      <c r="S312" s="11">
        <v>119</v>
      </c>
      <c r="T312" s="12">
        <f t="shared" si="6265"/>
        <v>0.2</v>
      </c>
      <c r="U312" s="11">
        <v>23</v>
      </c>
      <c r="V312" s="12">
        <f t="shared" si="6266"/>
        <v>0.1619718309859155</v>
      </c>
      <c r="W312" s="13"/>
      <c r="X312" s="11"/>
      <c r="Y312" s="11"/>
      <c r="Z312" s="14"/>
      <c r="AA312" s="10">
        <v>1</v>
      </c>
      <c r="AB312" s="11"/>
      <c r="AC312" s="74">
        <f t="shared" ref="AC312:AD317" si="6323">AC311-AA312</f>
        <v>141</v>
      </c>
      <c r="AD312" s="74">
        <f t="shared" si="6323"/>
        <v>5</v>
      </c>
      <c r="AE312" s="11">
        <v>18</v>
      </c>
      <c r="AF312" s="12">
        <f t="shared" si="6268"/>
        <v>0.1702127659574468</v>
      </c>
      <c r="AG312" s="11">
        <v>6</v>
      </c>
      <c r="AH312" s="12">
        <f t="shared" si="6269"/>
        <v>0.25</v>
      </c>
      <c r="AI312" s="13"/>
      <c r="AJ312" s="11"/>
      <c r="AK312" s="11"/>
      <c r="AL312" s="14"/>
      <c r="AM312" s="10">
        <v>1</v>
      </c>
      <c r="AN312" s="11"/>
      <c r="AO312" s="74">
        <f t="shared" ref="AO312:AP317" si="6324">AO311-AM312</f>
        <v>696</v>
      </c>
      <c r="AP312" s="74">
        <f t="shared" si="6324"/>
        <v>53</v>
      </c>
      <c r="AQ312" s="11">
        <v>144</v>
      </c>
      <c r="AR312" s="12">
        <f t="shared" si="6271"/>
        <v>0.2442528735632184</v>
      </c>
      <c r="AS312" s="11">
        <v>26</v>
      </c>
      <c r="AT312" s="12">
        <f t="shared" si="6272"/>
        <v>0.15294117647058825</v>
      </c>
      <c r="AU312" s="13"/>
      <c r="AV312" s="11"/>
      <c r="AW312" s="11"/>
      <c r="AX312" s="14"/>
      <c r="AY312" s="10"/>
      <c r="AZ312" s="11"/>
      <c r="BA312" s="74">
        <f t="shared" ref="BA312:BB317" si="6325">BA311-AY312</f>
        <v>704</v>
      </c>
      <c r="BB312" s="74">
        <f t="shared" si="6325"/>
        <v>53</v>
      </c>
      <c r="BC312" s="11">
        <v>130</v>
      </c>
      <c r="BD312" s="12">
        <f t="shared" si="6274"/>
        <v>0.21022727272727273</v>
      </c>
      <c r="BE312" s="11">
        <v>18</v>
      </c>
      <c r="BF312" s="12">
        <f t="shared" si="6275"/>
        <v>0.12162162162162163</v>
      </c>
      <c r="BG312" s="13"/>
      <c r="BH312" s="11"/>
      <c r="BI312" s="11"/>
      <c r="BJ312" s="14"/>
      <c r="BK312" s="10"/>
      <c r="BL312" s="11"/>
      <c r="BM312" s="74">
        <f t="shared" ref="BM312:BN317" si="6326">BM311-BK312</f>
        <v>0</v>
      </c>
      <c r="BN312" s="74">
        <f t="shared" si="6326"/>
        <v>0</v>
      </c>
      <c r="BO312" s="11"/>
      <c r="BP312" s="12" t="e">
        <f t="shared" si="6277"/>
        <v>#DIV/0!</v>
      </c>
      <c r="BQ312" s="11"/>
      <c r="BR312" s="12" t="e">
        <f t="shared" si="6278"/>
        <v>#DIV/0!</v>
      </c>
      <c r="BS312" s="13"/>
      <c r="BT312" s="11"/>
      <c r="BU312" s="11"/>
      <c r="BV312" s="14"/>
      <c r="BW312" s="10"/>
      <c r="BX312" s="11"/>
      <c r="BY312" s="74">
        <f t="shared" ref="BY312:BZ317" si="6327">BY311-BW312</f>
        <v>0</v>
      </c>
      <c r="BZ312" s="74">
        <f t="shared" si="6327"/>
        <v>0</v>
      </c>
      <c r="CA312" s="11"/>
      <c r="CB312" s="12" t="e">
        <f t="shared" si="6280"/>
        <v>#DIV/0!</v>
      </c>
      <c r="CC312" s="11"/>
      <c r="CD312" s="12" t="e">
        <f t="shared" si="6281"/>
        <v>#DIV/0!</v>
      </c>
      <c r="CE312" s="13"/>
      <c r="CF312" s="11"/>
      <c r="CG312" s="11"/>
      <c r="CH312" s="14"/>
      <c r="CI312" s="10"/>
      <c r="CJ312" s="11"/>
      <c r="CK312" s="74">
        <f t="shared" ref="CK312:CL317" si="6328">CK311-CI312</f>
        <v>0</v>
      </c>
      <c r="CL312" s="74">
        <f t="shared" si="6328"/>
        <v>0</v>
      </c>
      <c r="CM312" s="11"/>
      <c r="CN312" s="12" t="e">
        <f t="shared" si="6283"/>
        <v>#DIV/0!</v>
      </c>
      <c r="CO312" s="11"/>
      <c r="CP312" s="12" t="e">
        <f t="shared" si="6284"/>
        <v>#DIV/0!</v>
      </c>
      <c r="CQ312" s="13"/>
      <c r="CR312" s="11"/>
      <c r="CS312" s="11"/>
      <c r="CT312" s="14"/>
      <c r="CU312" s="10"/>
      <c r="CV312" s="11"/>
      <c r="CW312" s="74">
        <f t="shared" ref="CW312:CX317" si="6329">CW311-CU312</f>
        <v>0</v>
      </c>
      <c r="CX312" s="74">
        <f t="shared" si="6329"/>
        <v>0</v>
      </c>
      <c r="CY312" s="11"/>
      <c r="CZ312" s="12" t="e">
        <f t="shared" si="6286"/>
        <v>#DIV/0!</v>
      </c>
      <c r="DA312" s="11"/>
      <c r="DB312" s="12" t="e">
        <f t="shared" si="6287"/>
        <v>#DIV/0!</v>
      </c>
      <c r="DC312" s="13"/>
      <c r="DD312" s="11"/>
      <c r="DE312" s="11"/>
      <c r="DF312" s="14"/>
      <c r="DG312" s="10"/>
      <c r="DH312" s="11"/>
      <c r="DI312" s="74">
        <f t="shared" ref="DI312:DJ317" si="6330">DI311-DG312</f>
        <v>0</v>
      </c>
      <c r="DJ312" s="74">
        <f t="shared" si="6330"/>
        <v>0</v>
      </c>
      <c r="DK312" s="11"/>
      <c r="DL312" s="12" t="e">
        <f t="shared" si="6289"/>
        <v>#DIV/0!</v>
      </c>
      <c r="DM312" s="11"/>
      <c r="DN312" s="12" t="e">
        <f t="shared" si="6290"/>
        <v>#DIV/0!</v>
      </c>
      <c r="DO312" s="13"/>
      <c r="DP312" s="11"/>
      <c r="DQ312" s="11"/>
      <c r="DR312" s="14"/>
      <c r="DS312" s="10"/>
      <c r="DT312" s="11"/>
      <c r="DU312" s="74">
        <f t="shared" ref="DU312:DV317" si="6331">DU311-DS312</f>
        <v>0</v>
      </c>
      <c r="DV312" s="74">
        <f t="shared" si="6331"/>
        <v>0</v>
      </c>
      <c r="DW312" s="11"/>
      <c r="DX312" s="12" t="e">
        <f t="shared" si="6292"/>
        <v>#DIV/0!</v>
      </c>
      <c r="DY312" s="11"/>
      <c r="DZ312" s="12" t="e">
        <f t="shared" si="6293"/>
        <v>#DIV/0!</v>
      </c>
      <c r="EA312" s="13"/>
      <c r="EB312" s="11"/>
      <c r="EC312" s="11"/>
      <c r="ED312" s="14"/>
      <c r="EE312" s="10"/>
      <c r="EF312" s="11"/>
      <c r="EG312" s="74">
        <f t="shared" ref="EG312:EH317" si="6332">EG311-EE312</f>
        <v>0</v>
      </c>
      <c r="EH312" s="74">
        <f t="shared" si="6332"/>
        <v>0</v>
      </c>
      <c r="EI312" s="11"/>
      <c r="EJ312" s="12" t="e">
        <f t="shared" si="6295"/>
        <v>#DIV/0!</v>
      </c>
      <c r="EK312" s="11"/>
      <c r="EL312" s="12" t="e">
        <f t="shared" si="6296"/>
        <v>#DIV/0!</v>
      </c>
      <c r="EM312" s="13"/>
      <c r="EN312" s="11"/>
      <c r="EO312" s="11"/>
      <c r="EP312" s="14"/>
      <c r="EQ312" s="10"/>
      <c r="ER312" s="11"/>
      <c r="ES312" s="74">
        <f t="shared" ref="ES312:ET317" si="6333">ES311-EQ312</f>
        <v>0</v>
      </c>
      <c r="ET312" s="74">
        <f t="shared" si="6333"/>
        <v>0</v>
      </c>
      <c r="EU312" s="11"/>
      <c r="EV312" s="12" t="e">
        <f t="shared" si="6298"/>
        <v>#DIV/0!</v>
      </c>
      <c r="EW312" s="11"/>
      <c r="EX312" s="12" t="e">
        <f t="shared" si="6299"/>
        <v>#DIV/0!</v>
      </c>
      <c r="EY312" s="13"/>
      <c r="EZ312" s="11"/>
      <c r="FA312" s="11"/>
      <c r="FB312" s="14"/>
      <c r="FC312" s="10"/>
      <c r="FD312" s="11"/>
      <c r="FE312" s="74">
        <f t="shared" ref="FE312:FF317" si="6334">FE311-FC312</f>
        <v>0</v>
      </c>
      <c r="FF312" s="74">
        <f t="shared" si="6334"/>
        <v>0</v>
      </c>
      <c r="FG312" s="11"/>
      <c r="FH312" s="12" t="e">
        <f t="shared" si="6301"/>
        <v>#DIV/0!</v>
      </c>
      <c r="FI312" s="11"/>
      <c r="FJ312" s="12" t="e">
        <f t="shared" si="6302"/>
        <v>#DIV/0!</v>
      </c>
      <c r="FK312" s="13"/>
      <c r="FL312" s="11"/>
      <c r="FM312" s="11"/>
      <c r="FN312" s="14"/>
      <c r="FO312" s="10"/>
      <c r="FP312" s="11"/>
      <c r="FQ312" s="74">
        <f t="shared" ref="FQ312:FR317" si="6335">FQ311-FO312</f>
        <v>0</v>
      </c>
      <c r="FR312" s="74">
        <f t="shared" si="6335"/>
        <v>0</v>
      </c>
      <c r="FS312" s="11"/>
      <c r="FT312" s="12" t="e">
        <f t="shared" si="6304"/>
        <v>#DIV/0!</v>
      </c>
      <c r="FU312" s="11"/>
      <c r="FV312" s="12" t="e">
        <f t="shared" si="6305"/>
        <v>#DIV/0!</v>
      </c>
      <c r="FW312" s="13"/>
      <c r="FX312" s="11"/>
      <c r="FY312" s="11"/>
      <c r="FZ312" s="14"/>
      <c r="GA312" s="10"/>
      <c r="GB312" s="11"/>
      <c r="GC312" s="74">
        <f t="shared" ref="GC312:GD317" si="6336">GC311-GA312</f>
        <v>0</v>
      </c>
      <c r="GD312" s="74">
        <f t="shared" si="6336"/>
        <v>0</v>
      </c>
      <c r="GE312" s="11"/>
      <c r="GF312" s="12" t="e">
        <f t="shared" si="6307"/>
        <v>#DIV/0!</v>
      </c>
      <c r="GG312" s="11"/>
      <c r="GH312" s="12" t="e">
        <f t="shared" si="6308"/>
        <v>#DIV/0!</v>
      </c>
      <c r="GI312" s="13"/>
      <c r="GJ312" s="11"/>
      <c r="GK312" s="11"/>
      <c r="GL312" s="14"/>
      <c r="GM312" s="10"/>
      <c r="GN312" s="11"/>
      <c r="GO312" s="74">
        <f t="shared" ref="GO312:GP317" si="6337">GO311-GM312</f>
        <v>0</v>
      </c>
      <c r="GP312" s="74">
        <f t="shared" si="6337"/>
        <v>0</v>
      </c>
      <c r="GQ312" s="11"/>
      <c r="GR312" s="12" t="e">
        <f t="shared" si="6310"/>
        <v>#DIV/0!</v>
      </c>
      <c r="GS312" s="11"/>
      <c r="GT312" s="12" t="e">
        <f t="shared" si="6311"/>
        <v>#DIV/0!</v>
      </c>
      <c r="GU312" s="13"/>
      <c r="GV312" s="11"/>
      <c r="GW312" s="11"/>
      <c r="GX312" s="14"/>
      <c r="GY312" s="10"/>
      <c r="GZ312" s="11"/>
      <c r="HA312" s="74">
        <f t="shared" ref="HA312:HB317" si="6338">HA311-GY312</f>
        <v>0</v>
      </c>
      <c r="HB312" s="74">
        <f t="shared" si="6338"/>
        <v>0</v>
      </c>
      <c r="HC312" s="11"/>
      <c r="HD312" s="12" t="e">
        <f t="shared" si="6313"/>
        <v>#DIV/0!</v>
      </c>
      <c r="HE312" s="11"/>
      <c r="HF312" s="12" t="e">
        <f t="shared" si="6314"/>
        <v>#DIV/0!</v>
      </c>
      <c r="HG312" s="13"/>
      <c r="HH312" s="11"/>
      <c r="HI312" s="11"/>
      <c r="HJ312" s="14"/>
      <c r="HK312" s="10">
        <f t="shared" si="6315"/>
        <v>2</v>
      </c>
      <c r="HL312" s="11">
        <f t="shared" si="6315"/>
        <v>0</v>
      </c>
      <c r="HM312" s="11">
        <f t="shared" si="6315"/>
        <v>2961</v>
      </c>
      <c r="HN312" s="11">
        <f t="shared" si="6315"/>
        <v>218</v>
      </c>
      <c r="HO312" s="11">
        <f t="shared" si="6316"/>
        <v>659</v>
      </c>
      <c r="HP312" s="215">
        <f t="shared" si="6317"/>
        <v>0.22255994596420128</v>
      </c>
      <c r="HQ312" s="15">
        <f t="shared" si="6318"/>
        <v>95</v>
      </c>
      <c r="HR312" s="12">
        <f t="shared" ref="HR312:HR318" si="6339">+(HQ312/(HO312))</f>
        <v>0.1441578148710167</v>
      </c>
      <c r="HS312" s="16">
        <v>73.5</v>
      </c>
      <c r="HT312" s="17">
        <v>535</v>
      </c>
      <c r="HU312" s="16">
        <f t="shared" si="6319"/>
        <v>81.183611532625193</v>
      </c>
      <c r="HV312" s="15"/>
      <c r="HW312" s="14"/>
    </row>
    <row r="313" spans="1:231" ht="18.75" x14ac:dyDescent="0.25">
      <c r="A313" s="226"/>
      <c r="B313" s="41">
        <f t="shared" si="5049"/>
        <v>44668</v>
      </c>
      <c r="C313" s="10"/>
      <c r="D313" s="11"/>
      <c r="E313" s="74">
        <f t="shared" si="6320"/>
        <v>710</v>
      </c>
      <c r="F313" s="74">
        <f t="shared" si="6320"/>
        <v>53</v>
      </c>
      <c r="G313" s="11">
        <v>134</v>
      </c>
      <c r="H313" s="12">
        <f t="shared" si="6263"/>
        <v>0.2</v>
      </c>
      <c r="I313" s="11">
        <v>8</v>
      </c>
      <c r="J313" s="12">
        <f t="shared" si="6321"/>
        <v>5.6338028169014086E-2</v>
      </c>
      <c r="K313" s="13"/>
      <c r="L313" s="11"/>
      <c r="M313" s="11"/>
      <c r="N313" s="14"/>
      <c r="O313" s="10">
        <v>1</v>
      </c>
      <c r="P313" s="11"/>
      <c r="Q313" s="74">
        <f t="shared" si="6322"/>
        <v>709</v>
      </c>
      <c r="R313" s="74">
        <f t="shared" si="6322"/>
        <v>54</v>
      </c>
      <c r="S313" s="11">
        <v>135</v>
      </c>
      <c r="T313" s="12">
        <f t="shared" si="6265"/>
        <v>0.20874471086036672</v>
      </c>
      <c r="U313" s="11">
        <v>13</v>
      </c>
      <c r="V313" s="12">
        <f t="shared" si="6266"/>
        <v>8.7837837837837843E-2</v>
      </c>
      <c r="W313" s="13"/>
      <c r="X313" s="11"/>
      <c r="Y313" s="11"/>
      <c r="Z313" s="14"/>
      <c r="AA313" s="10">
        <v>2</v>
      </c>
      <c r="AB313" s="11"/>
      <c r="AC313" s="74">
        <f t="shared" si="6323"/>
        <v>139</v>
      </c>
      <c r="AD313" s="74">
        <f t="shared" si="6323"/>
        <v>5</v>
      </c>
      <c r="AE313" s="11">
        <v>28</v>
      </c>
      <c r="AF313" s="12">
        <f t="shared" si="6268"/>
        <v>0.2446043165467626</v>
      </c>
      <c r="AG313" s="11">
        <v>6</v>
      </c>
      <c r="AH313" s="12">
        <f t="shared" si="6269"/>
        <v>0.17647058823529413</v>
      </c>
      <c r="AI313" s="13"/>
      <c r="AJ313" s="11"/>
      <c r="AK313" s="11"/>
      <c r="AL313" s="14"/>
      <c r="AM313" s="10"/>
      <c r="AN313" s="11"/>
      <c r="AO313" s="74">
        <f t="shared" si="6324"/>
        <v>696</v>
      </c>
      <c r="AP313" s="74">
        <f t="shared" si="6324"/>
        <v>53</v>
      </c>
      <c r="AQ313" s="11">
        <v>141</v>
      </c>
      <c r="AR313" s="12">
        <f t="shared" si="6271"/>
        <v>0.23419540229885058</v>
      </c>
      <c r="AS313" s="11">
        <v>22</v>
      </c>
      <c r="AT313" s="12">
        <f t="shared" si="6272"/>
        <v>0.13496932515337423</v>
      </c>
      <c r="AU313" s="13"/>
      <c r="AV313" s="11"/>
      <c r="AW313" s="11"/>
      <c r="AX313" s="14"/>
      <c r="AY313" s="10"/>
      <c r="AZ313" s="11"/>
      <c r="BA313" s="74">
        <f t="shared" si="6325"/>
        <v>704</v>
      </c>
      <c r="BB313" s="74">
        <f t="shared" si="6325"/>
        <v>53</v>
      </c>
      <c r="BC313" s="11">
        <v>131</v>
      </c>
      <c r="BD313" s="12">
        <f t="shared" si="6274"/>
        <v>0.203125</v>
      </c>
      <c r="BE313" s="11">
        <v>12</v>
      </c>
      <c r="BF313" s="12">
        <f t="shared" si="6275"/>
        <v>8.3916083916083919E-2</v>
      </c>
      <c r="BG313" s="13"/>
      <c r="BH313" s="11"/>
      <c r="BI313" s="11"/>
      <c r="BJ313" s="14"/>
      <c r="BK313" s="10"/>
      <c r="BL313" s="11"/>
      <c r="BM313" s="74">
        <f t="shared" si="6326"/>
        <v>0</v>
      </c>
      <c r="BN313" s="74">
        <f t="shared" si="6326"/>
        <v>0</v>
      </c>
      <c r="BO313" s="11"/>
      <c r="BP313" s="12" t="e">
        <f t="shared" si="6277"/>
        <v>#DIV/0!</v>
      </c>
      <c r="BQ313" s="11"/>
      <c r="BR313" s="12" t="e">
        <f t="shared" si="6278"/>
        <v>#DIV/0!</v>
      </c>
      <c r="BS313" s="13"/>
      <c r="BT313" s="11"/>
      <c r="BU313" s="11"/>
      <c r="BV313" s="14"/>
      <c r="BW313" s="10"/>
      <c r="BX313" s="11"/>
      <c r="BY313" s="74">
        <f t="shared" si="6327"/>
        <v>0</v>
      </c>
      <c r="BZ313" s="74">
        <f t="shared" si="6327"/>
        <v>0</v>
      </c>
      <c r="CA313" s="11"/>
      <c r="CB313" s="12" t="e">
        <f t="shared" si="6280"/>
        <v>#DIV/0!</v>
      </c>
      <c r="CC313" s="11"/>
      <c r="CD313" s="12" t="e">
        <f t="shared" si="6281"/>
        <v>#DIV/0!</v>
      </c>
      <c r="CE313" s="13"/>
      <c r="CF313" s="11"/>
      <c r="CG313" s="11"/>
      <c r="CH313" s="14"/>
      <c r="CI313" s="10"/>
      <c r="CJ313" s="11"/>
      <c r="CK313" s="74">
        <f t="shared" si="6328"/>
        <v>0</v>
      </c>
      <c r="CL313" s="74">
        <f t="shared" si="6328"/>
        <v>0</v>
      </c>
      <c r="CM313" s="11"/>
      <c r="CN313" s="12" t="e">
        <f t="shared" si="6283"/>
        <v>#DIV/0!</v>
      </c>
      <c r="CO313" s="11"/>
      <c r="CP313" s="12" t="e">
        <f t="shared" si="6284"/>
        <v>#DIV/0!</v>
      </c>
      <c r="CQ313" s="13"/>
      <c r="CR313" s="11"/>
      <c r="CS313" s="11"/>
      <c r="CT313" s="14"/>
      <c r="CU313" s="10"/>
      <c r="CV313" s="11"/>
      <c r="CW313" s="74">
        <f t="shared" si="6329"/>
        <v>0</v>
      </c>
      <c r="CX313" s="74">
        <f t="shared" si="6329"/>
        <v>0</v>
      </c>
      <c r="CY313" s="11"/>
      <c r="CZ313" s="12" t="e">
        <f t="shared" si="6286"/>
        <v>#DIV/0!</v>
      </c>
      <c r="DA313" s="11"/>
      <c r="DB313" s="12" t="e">
        <f t="shared" si="6287"/>
        <v>#DIV/0!</v>
      </c>
      <c r="DC313" s="13"/>
      <c r="DD313" s="11"/>
      <c r="DE313" s="11"/>
      <c r="DF313" s="14"/>
      <c r="DG313" s="10"/>
      <c r="DH313" s="11"/>
      <c r="DI313" s="74">
        <f t="shared" si="6330"/>
        <v>0</v>
      </c>
      <c r="DJ313" s="74">
        <f t="shared" si="6330"/>
        <v>0</v>
      </c>
      <c r="DK313" s="11"/>
      <c r="DL313" s="12" t="e">
        <f t="shared" si="6289"/>
        <v>#DIV/0!</v>
      </c>
      <c r="DM313" s="11"/>
      <c r="DN313" s="12" t="e">
        <f t="shared" si="6290"/>
        <v>#DIV/0!</v>
      </c>
      <c r="DO313" s="13"/>
      <c r="DP313" s="11"/>
      <c r="DQ313" s="11"/>
      <c r="DR313" s="14"/>
      <c r="DS313" s="10"/>
      <c r="DT313" s="11"/>
      <c r="DU313" s="74">
        <f t="shared" si="6331"/>
        <v>0</v>
      </c>
      <c r="DV313" s="74">
        <f t="shared" si="6331"/>
        <v>0</v>
      </c>
      <c r="DW313" s="11"/>
      <c r="DX313" s="12" t="e">
        <f t="shared" si="6292"/>
        <v>#DIV/0!</v>
      </c>
      <c r="DY313" s="11"/>
      <c r="DZ313" s="12" t="e">
        <f t="shared" si="6293"/>
        <v>#DIV/0!</v>
      </c>
      <c r="EA313" s="13"/>
      <c r="EB313" s="11"/>
      <c r="EC313" s="11"/>
      <c r="ED313" s="14"/>
      <c r="EE313" s="10"/>
      <c r="EF313" s="11"/>
      <c r="EG313" s="74">
        <f t="shared" si="6332"/>
        <v>0</v>
      </c>
      <c r="EH313" s="74">
        <f t="shared" si="6332"/>
        <v>0</v>
      </c>
      <c r="EI313" s="11"/>
      <c r="EJ313" s="12" t="e">
        <f t="shared" si="6295"/>
        <v>#DIV/0!</v>
      </c>
      <c r="EK313" s="11"/>
      <c r="EL313" s="12" t="e">
        <f t="shared" si="6296"/>
        <v>#DIV/0!</v>
      </c>
      <c r="EM313" s="13"/>
      <c r="EN313" s="11"/>
      <c r="EO313" s="11"/>
      <c r="EP313" s="14"/>
      <c r="EQ313" s="10"/>
      <c r="ER313" s="11"/>
      <c r="ES313" s="74">
        <f t="shared" si="6333"/>
        <v>0</v>
      </c>
      <c r="ET313" s="74">
        <f t="shared" si="6333"/>
        <v>0</v>
      </c>
      <c r="EU313" s="11"/>
      <c r="EV313" s="12" t="e">
        <f t="shared" si="6298"/>
        <v>#DIV/0!</v>
      </c>
      <c r="EW313" s="11"/>
      <c r="EX313" s="12" t="e">
        <f t="shared" si="6299"/>
        <v>#DIV/0!</v>
      </c>
      <c r="EY313" s="13"/>
      <c r="EZ313" s="11"/>
      <c r="FA313" s="11"/>
      <c r="FB313" s="14"/>
      <c r="FC313" s="10"/>
      <c r="FD313" s="11"/>
      <c r="FE313" s="74">
        <f t="shared" si="6334"/>
        <v>0</v>
      </c>
      <c r="FF313" s="74">
        <f t="shared" si="6334"/>
        <v>0</v>
      </c>
      <c r="FG313" s="11"/>
      <c r="FH313" s="12" t="e">
        <f t="shared" si="6301"/>
        <v>#DIV/0!</v>
      </c>
      <c r="FI313" s="11"/>
      <c r="FJ313" s="12" t="e">
        <f t="shared" si="6302"/>
        <v>#DIV/0!</v>
      </c>
      <c r="FK313" s="13"/>
      <c r="FL313" s="11"/>
      <c r="FM313" s="11"/>
      <c r="FN313" s="14"/>
      <c r="FO313" s="10"/>
      <c r="FP313" s="11"/>
      <c r="FQ313" s="74">
        <f t="shared" si="6335"/>
        <v>0</v>
      </c>
      <c r="FR313" s="74">
        <f t="shared" si="6335"/>
        <v>0</v>
      </c>
      <c r="FS313" s="11"/>
      <c r="FT313" s="12" t="e">
        <f t="shared" si="6304"/>
        <v>#DIV/0!</v>
      </c>
      <c r="FU313" s="11"/>
      <c r="FV313" s="12" t="e">
        <f t="shared" si="6305"/>
        <v>#DIV/0!</v>
      </c>
      <c r="FW313" s="13"/>
      <c r="FX313" s="11"/>
      <c r="FY313" s="11"/>
      <c r="FZ313" s="14"/>
      <c r="GA313" s="10"/>
      <c r="GB313" s="11"/>
      <c r="GC313" s="74">
        <f t="shared" si="6336"/>
        <v>0</v>
      </c>
      <c r="GD313" s="74">
        <f t="shared" si="6336"/>
        <v>0</v>
      </c>
      <c r="GE313" s="11"/>
      <c r="GF313" s="12" t="e">
        <f t="shared" si="6307"/>
        <v>#DIV/0!</v>
      </c>
      <c r="GG313" s="11"/>
      <c r="GH313" s="12" t="e">
        <f t="shared" si="6308"/>
        <v>#DIV/0!</v>
      </c>
      <c r="GI313" s="13"/>
      <c r="GJ313" s="11"/>
      <c r="GK313" s="11"/>
      <c r="GL313" s="14"/>
      <c r="GM313" s="10"/>
      <c r="GN313" s="11"/>
      <c r="GO313" s="74">
        <f t="shared" si="6337"/>
        <v>0</v>
      </c>
      <c r="GP313" s="74">
        <f t="shared" si="6337"/>
        <v>0</v>
      </c>
      <c r="GQ313" s="11"/>
      <c r="GR313" s="12" t="e">
        <f t="shared" si="6310"/>
        <v>#DIV/0!</v>
      </c>
      <c r="GS313" s="11"/>
      <c r="GT313" s="12" t="e">
        <f t="shared" si="6311"/>
        <v>#DIV/0!</v>
      </c>
      <c r="GU313" s="13"/>
      <c r="GV313" s="11"/>
      <c r="GW313" s="11"/>
      <c r="GX313" s="14"/>
      <c r="GY313" s="10"/>
      <c r="GZ313" s="11"/>
      <c r="HA313" s="74">
        <f t="shared" si="6338"/>
        <v>0</v>
      </c>
      <c r="HB313" s="74">
        <f t="shared" si="6338"/>
        <v>0</v>
      </c>
      <c r="HC313" s="11"/>
      <c r="HD313" s="12" t="e">
        <f t="shared" si="6313"/>
        <v>#DIV/0!</v>
      </c>
      <c r="HE313" s="11"/>
      <c r="HF313" s="12" t="e">
        <f t="shared" si="6314"/>
        <v>#DIV/0!</v>
      </c>
      <c r="HG313" s="13"/>
      <c r="HH313" s="11"/>
      <c r="HI313" s="11"/>
      <c r="HJ313" s="14"/>
      <c r="HK313" s="10">
        <f t="shared" si="6315"/>
        <v>3</v>
      </c>
      <c r="HL313" s="11">
        <f t="shared" si="6315"/>
        <v>0</v>
      </c>
      <c r="HM313" s="11">
        <f t="shared" si="6315"/>
        <v>2958</v>
      </c>
      <c r="HN313" s="11">
        <f t="shared" si="6315"/>
        <v>218</v>
      </c>
      <c r="HO313" s="11">
        <f t="shared" si="6316"/>
        <v>630</v>
      </c>
      <c r="HP313" s="215">
        <f>+(HO313)/HM313</f>
        <v>0.2129817444219067</v>
      </c>
      <c r="HQ313" s="15">
        <f t="shared" si="6318"/>
        <v>61</v>
      </c>
      <c r="HR313" s="12">
        <f t="shared" si="6339"/>
        <v>9.6825396825396828E-2</v>
      </c>
      <c r="HS313" s="16">
        <v>73.599999999999994</v>
      </c>
      <c r="HT313" s="17">
        <v>543</v>
      </c>
      <c r="HU313" s="16">
        <f t="shared" si="6319"/>
        <v>86.19047619047619</v>
      </c>
      <c r="HV313" s="15"/>
      <c r="HW313" s="14"/>
    </row>
    <row r="314" spans="1:231" ht="18.75" x14ac:dyDescent="0.25">
      <c r="A314" s="226"/>
      <c r="B314" s="41">
        <f t="shared" si="5049"/>
        <v>44669</v>
      </c>
      <c r="C314" s="10"/>
      <c r="D314" s="11"/>
      <c r="E314" s="74">
        <f t="shared" si="6320"/>
        <v>710</v>
      </c>
      <c r="F314" s="74">
        <f t="shared" si="6320"/>
        <v>53</v>
      </c>
      <c r="G314" s="11">
        <v>132</v>
      </c>
      <c r="H314" s="12">
        <f t="shared" si="6263"/>
        <v>0.20704225352112676</v>
      </c>
      <c r="I314" s="11">
        <v>15</v>
      </c>
      <c r="J314" s="12">
        <f t="shared" si="6321"/>
        <v>0.10204081632653061</v>
      </c>
      <c r="K314" s="11"/>
      <c r="L314" s="11"/>
      <c r="M314" s="18"/>
      <c r="N314" s="20"/>
      <c r="O314" s="10"/>
      <c r="P314" s="11"/>
      <c r="Q314" s="74">
        <f t="shared" si="6322"/>
        <v>709</v>
      </c>
      <c r="R314" s="74">
        <f t="shared" si="6322"/>
        <v>54</v>
      </c>
      <c r="S314" s="11">
        <v>125</v>
      </c>
      <c r="T314" s="12">
        <f t="shared" si="6265"/>
        <v>0.1918194640338505</v>
      </c>
      <c r="U314" s="11">
        <v>11</v>
      </c>
      <c r="V314" s="12">
        <f t="shared" si="6266"/>
        <v>8.0882352941176475E-2</v>
      </c>
      <c r="W314" s="11"/>
      <c r="X314" s="11"/>
      <c r="Y314" s="18"/>
      <c r="Z314" s="20"/>
      <c r="AA314" s="10"/>
      <c r="AB314" s="11"/>
      <c r="AC314" s="74">
        <f t="shared" si="6323"/>
        <v>139</v>
      </c>
      <c r="AD314" s="74">
        <f t="shared" si="6323"/>
        <v>5</v>
      </c>
      <c r="AE314" s="11">
        <v>23</v>
      </c>
      <c r="AF314" s="12">
        <f t="shared" si="6268"/>
        <v>0.18705035971223022</v>
      </c>
      <c r="AG314" s="11">
        <v>3</v>
      </c>
      <c r="AH314" s="12">
        <f t="shared" si="6269"/>
        <v>0.11538461538461539</v>
      </c>
      <c r="AI314" s="11"/>
      <c r="AJ314" s="11"/>
      <c r="AK314" s="18"/>
      <c r="AL314" s="20"/>
      <c r="AM314" s="10"/>
      <c r="AN314" s="11"/>
      <c r="AO314" s="74">
        <f t="shared" si="6324"/>
        <v>696</v>
      </c>
      <c r="AP314" s="74">
        <f t="shared" si="6324"/>
        <v>53</v>
      </c>
      <c r="AQ314" s="11">
        <v>144</v>
      </c>
      <c r="AR314" s="12">
        <f t="shared" si="6271"/>
        <v>0.2413793103448276</v>
      </c>
      <c r="AS314" s="11">
        <v>24</v>
      </c>
      <c r="AT314" s="12">
        <f t="shared" si="6272"/>
        <v>0.14285714285714285</v>
      </c>
      <c r="AU314" s="11"/>
      <c r="AV314" s="11"/>
      <c r="AW314" s="18"/>
      <c r="AX314" s="20"/>
      <c r="AY314" s="10">
        <v>2</v>
      </c>
      <c r="AZ314" s="11"/>
      <c r="BA314" s="74">
        <f t="shared" si="6325"/>
        <v>702</v>
      </c>
      <c r="BB314" s="74">
        <f t="shared" si="6325"/>
        <v>53</v>
      </c>
      <c r="BC314" s="11">
        <v>123</v>
      </c>
      <c r="BD314" s="12">
        <f t="shared" si="6274"/>
        <v>0.19658119658119658</v>
      </c>
      <c r="BE314" s="11">
        <v>15</v>
      </c>
      <c r="BF314" s="12">
        <f t="shared" si="6275"/>
        <v>0.10869565217391304</v>
      </c>
      <c r="BG314" s="11"/>
      <c r="BH314" s="11"/>
      <c r="BI314" s="18"/>
      <c r="BJ314" s="20"/>
      <c r="BK314" s="10"/>
      <c r="BL314" s="11"/>
      <c r="BM314" s="74">
        <f t="shared" si="6326"/>
        <v>0</v>
      </c>
      <c r="BN314" s="74">
        <f t="shared" si="6326"/>
        <v>0</v>
      </c>
      <c r="BO314" s="11"/>
      <c r="BP314" s="12" t="e">
        <f t="shared" si="6277"/>
        <v>#DIV/0!</v>
      </c>
      <c r="BQ314" s="11"/>
      <c r="BR314" s="12" t="e">
        <f t="shared" si="6278"/>
        <v>#DIV/0!</v>
      </c>
      <c r="BS314" s="11"/>
      <c r="BT314" s="11"/>
      <c r="BU314" s="18"/>
      <c r="BV314" s="20"/>
      <c r="BW314" s="10"/>
      <c r="BX314" s="11"/>
      <c r="BY314" s="74">
        <f t="shared" si="6327"/>
        <v>0</v>
      </c>
      <c r="BZ314" s="74">
        <f t="shared" si="6327"/>
        <v>0</v>
      </c>
      <c r="CA314" s="11"/>
      <c r="CB314" s="12" t="e">
        <f t="shared" si="6280"/>
        <v>#DIV/0!</v>
      </c>
      <c r="CC314" s="11"/>
      <c r="CD314" s="12" t="e">
        <f t="shared" si="6281"/>
        <v>#DIV/0!</v>
      </c>
      <c r="CE314" s="11"/>
      <c r="CF314" s="11"/>
      <c r="CG314" s="18"/>
      <c r="CH314" s="20"/>
      <c r="CI314" s="10"/>
      <c r="CJ314" s="11"/>
      <c r="CK314" s="74">
        <f t="shared" si="6328"/>
        <v>0</v>
      </c>
      <c r="CL314" s="74">
        <f t="shared" si="6328"/>
        <v>0</v>
      </c>
      <c r="CM314" s="11"/>
      <c r="CN314" s="12" t="e">
        <f t="shared" si="6283"/>
        <v>#DIV/0!</v>
      </c>
      <c r="CO314" s="11"/>
      <c r="CP314" s="12" t="e">
        <f t="shared" si="6284"/>
        <v>#DIV/0!</v>
      </c>
      <c r="CQ314" s="11"/>
      <c r="CR314" s="11"/>
      <c r="CS314" s="18"/>
      <c r="CT314" s="20"/>
      <c r="CU314" s="10"/>
      <c r="CV314" s="11"/>
      <c r="CW314" s="74">
        <f t="shared" si="6329"/>
        <v>0</v>
      </c>
      <c r="CX314" s="74">
        <f t="shared" si="6329"/>
        <v>0</v>
      </c>
      <c r="CY314" s="11"/>
      <c r="CZ314" s="12" t="e">
        <f t="shared" si="6286"/>
        <v>#DIV/0!</v>
      </c>
      <c r="DA314" s="11"/>
      <c r="DB314" s="12" t="e">
        <f t="shared" si="6287"/>
        <v>#DIV/0!</v>
      </c>
      <c r="DC314" s="11"/>
      <c r="DD314" s="11"/>
      <c r="DE314" s="18"/>
      <c r="DF314" s="20"/>
      <c r="DG314" s="10"/>
      <c r="DH314" s="11"/>
      <c r="DI314" s="74">
        <f t="shared" si="6330"/>
        <v>0</v>
      </c>
      <c r="DJ314" s="74">
        <f t="shared" si="6330"/>
        <v>0</v>
      </c>
      <c r="DK314" s="11"/>
      <c r="DL314" s="12" t="e">
        <f t="shared" si="6289"/>
        <v>#DIV/0!</v>
      </c>
      <c r="DM314" s="11"/>
      <c r="DN314" s="12" t="e">
        <f t="shared" si="6290"/>
        <v>#DIV/0!</v>
      </c>
      <c r="DO314" s="11"/>
      <c r="DP314" s="11"/>
      <c r="DQ314" s="18"/>
      <c r="DR314" s="20"/>
      <c r="DS314" s="10"/>
      <c r="DT314" s="11"/>
      <c r="DU314" s="74">
        <f t="shared" si="6331"/>
        <v>0</v>
      </c>
      <c r="DV314" s="74">
        <f t="shared" si="6331"/>
        <v>0</v>
      </c>
      <c r="DW314" s="11"/>
      <c r="DX314" s="12" t="e">
        <f t="shared" si="6292"/>
        <v>#DIV/0!</v>
      </c>
      <c r="DY314" s="11"/>
      <c r="DZ314" s="12" t="e">
        <f t="shared" si="6293"/>
        <v>#DIV/0!</v>
      </c>
      <c r="EA314" s="11"/>
      <c r="EB314" s="11"/>
      <c r="EC314" s="18"/>
      <c r="ED314" s="20"/>
      <c r="EE314" s="10"/>
      <c r="EF314" s="11"/>
      <c r="EG314" s="74">
        <f t="shared" si="6332"/>
        <v>0</v>
      </c>
      <c r="EH314" s="74">
        <f t="shared" si="6332"/>
        <v>0</v>
      </c>
      <c r="EI314" s="11"/>
      <c r="EJ314" s="12" t="e">
        <f t="shared" si="6295"/>
        <v>#DIV/0!</v>
      </c>
      <c r="EK314" s="11"/>
      <c r="EL314" s="12" t="e">
        <f t="shared" si="6296"/>
        <v>#DIV/0!</v>
      </c>
      <c r="EM314" s="11"/>
      <c r="EN314" s="11"/>
      <c r="EO314" s="18"/>
      <c r="EP314" s="20"/>
      <c r="EQ314" s="10"/>
      <c r="ER314" s="11"/>
      <c r="ES314" s="74">
        <f t="shared" si="6333"/>
        <v>0</v>
      </c>
      <c r="ET314" s="74">
        <f t="shared" si="6333"/>
        <v>0</v>
      </c>
      <c r="EU314" s="11"/>
      <c r="EV314" s="12" t="e">
        <f t="shared" si="6298"/>
        <v>#DIV/0!</v>
      </c>
      <c r="EW314" s="11"/>
      <c r="EX314" s="12" t="e">
        <f t="shared" si="6299"/>
        <v>#DIV/0!</v>
      </c>
      <c r="EY314" s="11"/>
      <c r="EZ314" s="11"/>
      <c r="FA314" s="18"/>
      <c r="FB314" s="20"/>
      <c r="FC314" s="10"/>
      <c r="FD314" s="11"/>
      <c r="FE314" s="74">
        <f t="shared" si="6334"/>
        <v>0</v>
      </c>
      <c r="FF314" s="74">
        <f t="shared" si="6334"/>
        <v>0</v>
      </c>
      <c r="FG314" s="11"/>
      <c r="FH314" s="12" t="e">
        <f t="shared" si="6301"/>
        <v>#DIV/0!</v>
      </c>
      <c r="FI314" s="11"/>
      <c r="FJ314" s="12" t="e">
        <f t="shared" si="6302"/>
        <v>#DIV/0!</v>
      </c>
      <c r="FK314" s="11"/>
      <c r="FL314" s="11"/>
      <c r="FM314" s="18"/>
      <c r="FN314" s="20"/>
      <c r="FO314" s="10"/>
      <c r="FP314" s="11"/>
      <c r="FQ314" s="74">
        <f t="shared" si="6335"/>
        <v>0</v>
      </c>
      <c r="FR314" s="74">
        <f t="shared" si="6335"/>
        <v>0</v>
      </c>
      <c r="FS314" s="11"/>
      <c r="FT314" s="12" t="e">
        <f t="shared" si="6304"/>
        <v>#DIV/0!</v>
      </c>
      <c r="FU314" s="11"/>
      <c r="FV314" s="12" t="e">
        <f t="shared" si="6305"/>
        <v>#DIV/0!</v>
      </c>
      <c r="FW314" s="11"/>
      <c r="FX314" s="11"/>
      <c r="FY314" s="18"/>
      <c r="FZ314" s="20"/>
      <c r="GA314" s="10"/>
      <c r="GB314" s="11"/>
      <c r="GC314" s="74">
        <f t="shared" si="6336"/>
        <v>0</v>
      </c>
      <c r="GD314" s="74">
        <f t="shared" si="6336"/>
        <v>0</v>
      </c>
      <c r="GE314" s="11"/>
      <c r="GF314" s="12" t="e">
        <f t="shared" si="6307"/>
        <v>#DIV/0!</v>
      </c>
      <c r="GG314" s="11"/>
      <c r="GH314" s="12" t="e">
        <f t="shared" si="6308"/>
        <v>#DIV/0!</v>
      </c>
      <c r="GI314" s="11"/>
      <c r="GJ314" s="11"/>
      <c r="GK314" s="18"/>
      <c r="GL314" s="20"/>
      <c r="GM314" s="10"/>
      <c r="GN314" s="11"/>
      <c r="GO314" s="74">
        <f t="shared" si="6337"/>
        <v>0</v>
      </c>
      <c r="GP314" s="74">
        <f t="shared" si="6337"/>
        <v>0</v>
      </c>
      <c r="GQ314" s="11"/>
      <c r="GR314" s="12" t="e">
        <f t="shared" si="6310"/>
        <v>#DIV/0!</v>
      </c>
      <c r="GS314" s="11"/>
      <c r="GT314" s="12" t="e">
        <f t="shared" si="6311"/>
        <v>#DIV/0!</v>
      </c>
      <c r="GU314" s="11"/>
      <c r="GV314" s="11"/>
      <c r="GW314" s="18"/>
      <c r="GX314" s="20"/>
      <c r="GY314" s="10"/>
      <c r="GZ314" s="11"/>
      <c r="HA314" s="74">
        <f t="shared" si="6338"/>
        <v>0</v>
      </c>
      <c r="HB314" s="74">
        <f t="shared" si="6338"/>
        <v>0</v>
      </c>
      <c r="HC314" s="11"/>
      <c r="HD314" s="12" t="e">
        <f t="shared" si="6313"/>
        <v>#DIV/0!</v>
      </c>
      <c r="HE314" s="11"/>
      <c r="HF314" s="12" t="e">
        <f t="shared" si="6314"/>
        <v>#DIV/0!</v>
      </c>
      <c r="HG314" s="11"/>
      <c r="HH314" s="11"/>
      <c r="HI314" s="18"/>
      <c r="HJ314" s="20"/>
      <c r="HK314" s="10">
        <f t="shared" si="6315"/>
        <v>2</v>
      </c>
      <c r="HL314" s="11">
        <f t="shared" si="6315"/>
        <v>0</v>
      </c>
      <c r="HM314" s="11">
        <f t="shared" si="6315"/>
        <v>2956</v>
      </c>
      <c r="HN314" s="11">
        <f t="shared" si="6315"/>
        <v>218</v>
      </c>
      <c r="HO314" s="11">
        <f t="shared" si="6316"/>
        <v>615</v>
      </c>
      <c r="HP314" s="215">
        <f t="shared" ref="HP314:HP317" si="6340">+(HO314)/HM314</f>
        <v>0.20805142083897157</v>
      </c>
      <c r="HQ314" s="15">
        <f t="shared" si="6318"/>
        <v>68</v>
      </c>
      <c r="HR314" s="12">
        <f t="shared" si="6339"/>
        <v>0.11056910569105691</v>
      </c>
      <c r="HS314" s="16">
        <v>73.599999999999994</v>
      </c>
      <c r="HT314" s="17">
        <v>530</v>
      </c>
      <c r="HU314" s="16">
        <f t="shared" si="6319"/>
        <v>86.178861788617894</v>
      </c>
      <c r="HV314" s="18"/>
      <c r="HW314" s="20"/>
    </row>
    <row r="315" spans="1:231" ht="18.75" x14ac:dyDescent="0.25">
      <c r="A315" s="226"/>
      <c r="B315" s="41">
        <f t="shared" si="5049"/>
        <v>44670</v>
      </c>
      <c r="C315" s="10"/>
      <c r="D315" s="11"/>
      <c r="E315" s="74">
        <f t="shared" si="6320"/>
        <v>710</v>
      </c>
      <c r="F315" s="74">
        <f t="shared" si="6320"/>
        <v>53</v>
      </c>
      <c r="G315" s="11">
        <v>125</v>
      </c>
      <c r="H315" s="12">
        <f t="shared" si="6263"/>
        <v>0.21126760563380281</v>
      </c>
      <c r="I315" s="11">
        <v>25</v>
      </c>
      <c r="J315" s="12">
        <f t="shared" si="6321"/>
        <v>0.16666666666666666</v>
      </c>
      <c r="K315" s="13"/>
      <c r="L315" s="13"/>
      <c r="M315" s="25"/>
      <c r="N315" s="38">
        <v>4840</v>
      </c>
      <c r="O315" s="10"/>
      <c r="P315" s="11"/>
      <c r="Q315" s="74">
        <f t="shared" si="6322"/>
        <v>709</v>
      </c>
      <c r="R315" s="74">
        <f t="shared" si="6322"/>
        <v>54</v>
      </c>
      <c r="S315" s="11">
        <v>131</v>
      </c>
      <c r="T315" s="12">
        <f t="shared" si="6265"/>
        <v>0.19887165021156558</v>
      </c>
      <c r="U315" s="11">
        <v>10</v>
      </c>
      <c r="V315" s="12">
        <f t="shared" si="6266"/>
        <v>7.0921985815602842E-2</v>
      </c>
      <c r="W315" s="13"/>
      <c r="X315" s="13"/>
      <c r="Y315" s="25"/>
      <c r="Z315" s="38">
        <v>4840</v>
      </c>
      <c r="AA315" s="10">
        <v>2</v>
      </c>
      <c r="AB315" s="11"/>
      <c r="AC315" s="74">
        <f t="shared" si="6323"/>
        <v>137</v>
      </c>
      <c r="AD315" s="74">
        <f t="shared" si="6323"/>
        <v>5</v>
      </c>
      <c r="AE315" s="11">
        <v>19</v>
      </c>
      <c r="AF315" s="12">
        <f t="shared" si="6268"/>
        <v>0.15328467153284672</v>
      </c>
      <c r="AG315" s="11">
        <v>2</v>
      </c>
      <c r="AH315" s="12">
        <f t="shared" si="6269"/>
        <v>9.5238095238095233E-2</v>
      </c>
      <c r="AI315" s="13"/>
      <c r="AJ315" s="13"/>
      <c r="AK315" s="25"/>
      <c r="AL315" s="38">
        <v>4840</v>
      </c>
      <c r="AM315" s="10">
        <v>1</v>
      </c>
      <c r="AN315" s="11"/>
      <c r="AO315" s="74">
        <f t="shared" si="6324"/>
        <v>695</v>
      </c>
      <c r="AP315" s="74">
        <f t="shared" si="6324"/>
        <v>53</v>
      </c>
      <c r="AQ315" s="11">
        <v>134</v>
      </c>
      <c r="AR315" s="12">
        <f t="shared" si="6271"/>
        <v>0.2143884892086331</v>
      </c>
      <c r="AS315" s="11">
        <v>15</v>
      </c>
      <c r="AT315" s="12">
        <f t="shared" si="6272"/>
        <v>0.10067114093959731</v>
      </c>
      <c r="AU315" s="13"/>
      <c r="AV315" s="13"/>
      <c r="AW315" s="25"/>
      <c r="AX315" s="38">
        <v>4840</v>
      </c>
      <c r="AY315" s="10"/>
      <c r="AZ315" s="11"/>
      <c r="BA315" s="74">
        <f t="shared" si="6325"/>
        <v>702</v>
      </c>
      <c r="BB315" s="74">
        <f t="shared" si="6325"/>
        <v>53</v>
      </c>
      <c r="BC315" s="11">
        <v>105</v>
      </c>
      <c r="BD315" s="12">
        <f t="shared" si="6274"/>
        <v>0.17094017094017094</v>
      </c>
      <c r="BE315" s="11">
        <v>15</v>
      </c>
      <c r="BF315" s="12">
        <f t="shared" si="6275"/>
        <v>0.125</v>
      </c>
      <c r="BG315" s="13"/>
      <c r="BH315" s="13"/>
      <c r="BI315" s="25"/>
      <c r="BJ315" s="38">
        <v>4840</v>
      </c>
      <c r="BK315" s="10"/>
      <c r="BL315" s="11"/>
      <c r="BM315" s="74">
        <f t="shared" si="6326"/>
        <v>0</v>
      </c>
      <c r="BN315" s="74">
        <f t="shared" si="6326"/>
        <v>0</v>
      </c>
      <c r="BO315" s="11"/>
      <c r="BP315" s="12" t="e">
        <f t="shared" si="6277"/>
        <v>#DIV/0!</v>
      </c>
      <c r="BQ315" s="11"/>
      <c r="BR315" s="12" t="e">
        <f t="shared" si="6278"/>
        <v>#DIV/0!</v>
      </c>
      <c r="BS315" s="13"/>
      <c r="BT315" s="13"/>
      <c r="BU315" s="25"/>
      <c r="BV315" s="38"/>
      <c r="BW315" s="10"/>
      <c r="BX315" s="11"/>
      <c r="BY315" s="74">
        <f t="shared" si="6327"/>
        <v>0</v>
      </c>
      <c r="BZ315" s="74">
        <f t="shared" si="6327"/>
        <v>0</v>
      </c>
      <c r="CA315" s="11"/>
      <c r="CB315" s="12" t="e">
        <f t="shared" si="6280"/>
        <v>#DIV/0!</v>
      </c>
      <c r="CC315" s="11"/>
      <c r="CD315" s="12" t="e">
        <f t="shared" si="6281"/>
        <v>#DIV/0!</v>
      </c>
      <c r="CE315" s="13"/>
      <c r="CF315" s="13"/>
      <c r="CG315" s="25"/>
      <c r="CH315" s="38"/>
      <c r="CI315" s="10"/>
      <c r="CJ315" s="11"/>
      <c r="CK315" s="74">
        <f t="shared" si="6328"/>
        <v>0</v>
      </c>
      <c r="CL315" s="74">
        <f t="shared" si="6328"/>
        <v>0</v>
      </c>
      <c r="CM315" s="11"/>
      <c r="CN315" s="12" t="e">
        <f t="shared" si="6283"/>
        <v>#DIV/0!</v>
      </c>
      <c r="CO315" s="11"/>
      <c r="CP315" s="12" t="e">
        <f t="shared" si="6284"/>
        <v>#DIV/0!</v>
      </c>
      <c r="CQ315" s="13"/>
      <c r="CR315" s="13"/>
      <c r="CS315" s="25"/>
      <c r="CT315" s="38"/>
      <c r="CU315" s="10"/>
      <c r="CV315" s="11"/>
      <c r="CW315" s="74">
        <f t="shared" si="6329"/>
        <v>0</v>
      </c>
      <c r="CX315" s="74">
        <f t="shared" si="6329"/>
        <v>0</v>
      </c>
      <c r="CY315" s="11"/>
      <c r="CZ315" s="12" t="e">
        <f t="shared" si="6286"/>
        <v>#DIV/0!</v>
      </c>
      <c r="DA315" s="11"/>
      <c r="DB315" s="12" t="e">
        <f t="shared" si="6287"/>
        <v>#DIV/0!</v>
      </c>
      <c r="DC315" s="13"/>
      <c r="DD315" s="13"/>
      <c r="DE315" s="25"/>
      <c r="DF315" s="38"/>
      <c r="DG315" s="10"/>
      <c r="DH315" s="11"/>
      <c r="DI315" s="74">
        <f t="shared" si="6330"/>
        <v>0</v>
      </c>
      <c r="DJ315" s="74">
        <f t="shared" si="6330"/>
        <v>0</v>
      </c>
      <c r="DK315" s="11"/>
      <c r="DL315" s="12" t="e">
        <f t="shared" si="6289"/>
        <v>#DIV/0!</v>
      </c>
      <c r="DM315" s="11"/>
      <c r="DN315" s="12" t="e">
        <f t="shared" si="6290"/>
        <v>#DIV/0!</v>
      </c>
      <c r="DO315" s="13"/>
      <c r="DP315" s="13"/>
      <c r="DQ315" s="25"/>
      <c r="DR315" s="38"/>
      <c r="DS315" s="10"/>
      <c r="DT315" s="11"/>
      <c r="DU315" s="74">
        <f t="shared" si="6331"/>
        <v>0</v>
      </c>
      <c r="DV315" s="74">
        <f t="shared" si="6331"/>
        <v>0</v>
      </c>
      <c r="DW315" s="11"/>
      <c r="DX315" s="12" t="e">
        <f t="shared" si="6292"/>
        <v>#DIV/0!</v>
      </c>
      <c r="DY315" s="11"/>
      <c r="DZ315" s="12" t="e">
        <f t="shared" si="6293"/>
        <v>#DIV/0!</v>
      </c>
      <c r="EA315" s="13"/>
      <c r="EB315" s="13"/>
      <c r="EC315" s="25"/>
      <c r="ED315" s="38"/>
      <c r="EE315" s="10"/>
      <c r="EF315" s="11"/>
      <c r="EG315" s="74">
        <f t="shared" si="6332"/>
        <v>0</v>
      </c>
      <c r="EH315" s="74">
        <f t="shared" si="6332"/>
        <v>0</v>
      </c>
      <c r="EI315" s="11"/>
      <c r="EJ315" s="12" t="e">
        <f t="shared" si="6295"/>
        <v>#DIV/0!</v>
      </c>
      <c r="EK315" s="11"/>
      <c r="EL315" s="12" t="e">
        <f t="shared" si="6296"/>
        <v>#DIV/0!</v>
      </c>
      <c r="EM315" s="13"/>
      <c r="EN315" s="13"/>
      <c r="EO315" s="25"/>
      <c r="EP315" s="38"/>
      <c r="EQ315" s="10"/>
      <c r="ER315" s="11"/>
      <c r="ES315" s="74">
        <f t="shared" si="6333"/>
        <v>0</v>
      </c>
      <c r="ET315" s="74">
        <f t="shared" si="6333"/>
        <v>0</v>
      </c>
      <c r="EU315" s="11"/>
      <c r="EV315" s="12" t="e">
        <f t="shared" si="6298"/>
        <v>#DIV/0!</v>
      </c>
      <c r="EW315" s="11"/>
      <c r="EX315" s="12" t="e">
        <f t="shared" si="6299"/>
        <v>#DIV/0!</v>
      </c>
      <c r="EY315" s="13"/>
      <c r="EZ315" s="13"/>
      <c r="FA315" s="25"/>
      <c r="FB315" s="38"/>
      <c r="FC315" s="10"/>
      <c r="FD315" s="11"/>
      <c r="FE315" s="74">
        <f t="shared" si="6334"/>
        <v>0</v>
      </c>
      <c r="FF315" s="74">
        <f t="shared" si="6334"/>
        <v>0</v>
      </c>
      <c r="FG315" s="11"/>
      <c r="FH315" s="12" t="e">
        <f t="shared" si="6301"/>
        <v>#DIV/0!</v>
      </c>
      <c r="FI315" s="11"/>
      <c r="FJ315" s="12" t="e">
        <f t="shared" si="6302"/>
        <v>#DIV/0!</v>
      </c>
      <c r="FK315" s="13"/>
      <c r="FL315" s="13"/>
      <c r="FM315" s="25"/>
      <c r="FN315" s="38"/>
      <c r="FO315" s="10"/>
      <c r="FP315" s="11"/>
      <c r="FQ315" s="74">
        <f t="shared" si="6335"/>
        <v>0</v>
      </c>
      <c r="FR315" s="74">
        <f t="shared" si="6335"/>
        <v>0</v>
      </c>
      <c r="FS315" s="11"/>
      <c r="FT315" s="12" t="e">
        <f t="shared" si="6304"/>
        <v>#DIV/0!</v>
      </c>
      <c r="FU315" s="11"/>
      <c r="FV315" s="12" t="e">
        <f t="shared" si="6305"/>
        <v>#DIV/0!</v>
      </c>
      <c r="FW315" s="13"/>
      <c r="FX315" s="13"/>
      <c r="FY315" s="25"/>
      <c r="FZ315" s="38"/>
      <c r="GA315" s="10"/>
      <c r="GB315" s="11"/>
      <c r="GC315" s="74">
        <f t="shared" si="6336"/>
        <v>0</v>
      </c>
      <c r="GD315" s="74">
        <f t="shared" si="6336"/>
        <v>0</v>
      </c>
      <c r="GE315" s="11"/>
      <c r="GF315" s="12" t="e">
        <f t="shared" si="6307"/>
        <v>#DIV/0!</v>
      </c>
      <c r="GG315" s="11"/>
      <c r="GH315" s="12" t="e">
        <f t="shared" si="6308"/>
        <v>#DIV/0!</v>
      </c>
      <c r="GI315" s="13"/>
      <c r="GJ315" s="13"/>
      <c r="GK315" s="25"/>
      <c r="GL315" s="38"/>
      <c r="GM315" s="10"/>
      <c r="GN315" s="11"/>
      <c r="GO315" s="74">
        <f t="shared" si="6337"/>
        <v>0</v>
      </c>
      <c r="GP315" s="74">
        <f t="shared" si="6337"/>
        <v>0</v>
      </c>
      <c r="GQ315" s="11"/>
      <c r="GR315" s="12" t="e">
        <f t="shared" si="6310"/>
        <v>#DIV/0!</v>
      </c>
      <c r="GS315" s="11"/>
      <c r="GT315" s="12" t="e">
        <f t="shared" si="6311"/>
        <v>#DIV/0!</v>
      </c>
      <c r="GU315" s="13"/>
      <c r="GV315" s="13"/>
      <c r="GW315" s="25"/>
      <c r="GX315" s="38"/>
      <c r="GY315" s="10"/>
      <c r="GZ315" s="11"/>
      <c r="HA315" s="74">
        <f t="shared" si="6338"/>
        <v>0</v>
      </c>
      <c r="HB315" s="74">
        <f t="shared" si="6338"/>
        <v>0</v>
      </c>
      <c r="HC315" s="11"/>
      <c r="HD315" s="12" t="e">
        <f t="shared" si="6313"/>
        <v>#DIV/0!</v>
      </c>
      <c r="HE315" s="11"/>
      <c r="HF315" s="12" t="e">
        <f t="shared" si="6314"/>
        <v>#DIV/0!</v>
      </c>
      <c r="HG315" s="13"/>
      <c r="HH315" s="13"/>
      <c r="HI315" s="25"/>
      <c r="HJ315" s="38"/>
      <c r="HK315" s="10">
        <f t="shared" si="6315"/>
        <v>3</v>
      </c>
      <c r="HL315" s="11">
        <f t="shared" si="6315"/>
        <v>0</v>
      </c>
      <c r="HM315" s="11">
        <f t="shared" si="6315"/>
        <v>2953</v>
      </c>
      <c r="HN315" s="11">
        <f t="shared" si="6315"/>
        <v>218</v>
      </c>
      <c r="HO315" s="11">
        <f t="shared" si="6316"/>
        <v>581</v>
      </c>
      <c r="HP315" s="215">
        <f t="shared" si="6340"/>
        <v>0.19674906874365053</v>
      </c>
      <c r="HQ315" s="15">
        <f t="shared" si="6318"/>
        <v>67</v>
      </c>
      <c r="HR315" s="12">
        <f t="shared" si="6339"/>
        <v>0.11531841652323579</v>
      </c>
      <c r="HS315" s="16">
        <v>73.099999999999994</v>
      </c>
      <c r="HT315" s="17">
        <v>499</v>
      </c>
      <c r="HU315" s="16">
        <f t="shared" si="6319"/>
        <v>85.88640275387263</v>
      </c>
      <c r="HV315" s="23"/>
      <c r="HW315" s="22">
        <v>4840</v>
      </c>
    </row>
    <row r="316" spans="1:231" ht="18.75" x14ac:dyDescent="0.25">
      <c r="A316" s="226"/>
      <c r="B316" s="41">
        <f t="shared" ref="B316:B352" si="6341">+B315+1</f>
        <v>44671</v>
      </c>
      <c r="C316" s="10"/>
      <c r="D316" s="11"/>
      <c r="E316" s="74">
        <f t="shared" si="6320"/>
        <v>710</v>
      </c>
      <c r="F316" s="74">
        <f t="shared" si="6320"/>
        <v>53</v>
      </c>
      <c r="G316" s="11">
        <v>146</v>
      </c>
      <c r="H316" s="12">
        <f t="shared" si="6263"/>
        <v>0.23239436619718309</v>
      </c>
      <c r="I316" s="11">
        <v>19</v>
      </c>
      <c r="J316" s="12">
        <f t="shared" si="6321"/>
        <v>0.11515151515151516</v>
      </c>
      <c r="K316" s="13"/>
      <c r="L316" s="11"/>
      <c r="M316" s="25"/>
      <c r="N316" s="38">
        <v>5168.4615384615381</v>
      </c>
      <c r="O316" s="10">
        <v>1</v>
      </c>
      <c r="P316" s="11"/>
      <c r="Q316" s="74">
        <f t="shared" si="6322"/>
        <v>708</v>
      </c>
      <c r="R316" s="74">
        <f t="shared" si="6322"/>
        <v>54</v>
      </c>
      <c r="S316" s="11">
        <v>120</v>
      </c>
      <c r="T316" s="12">
        <f t="shared" si="6265"/>
        <v>0.18785310734463276</v>
      </c>
      <c r="U316" s="11">
        <v>13</v>
      </c>
      <c r="V316" s="12">
        <f t="shared" si="6266"/>
        <v>9.7744360902255634E-2</v>
      </c>
      <c r="W316" s="13"/>
      <c r="X316" s="11"/>
      <c r="Y316" s="25"/>
      <c r="Z316" s="38">
        <v>4901.5384615384619</v>
      </c>
      <c r="AA316" s="10"/>
      <c r="AB316" s="11"/>
      <c r="AC316" s="74">
        <f t="shared" si="6323"/>
        <v>137</v>
      </c>
      <c r="AD316" s="74">
        <f t="shared" si="6323"/>
        <v>5</v>
      </c>
      <c r="AE316" s="11">
        <v>21</v>
      </c>
      <c r="AF316" s="12">
        <f t="shared" si="6268"/>
        <v>0.16788321167883211</v>
      </c>
      <c r="AG316" s="11">
        <v>2</v>
      </c>
      <c r="AH316" s="12">
        <f t="shared" si="6269"/>
        <v>8.6956521739130432E-2</v>
      </c>
      <c r="AI316" s="13"/>
      <c r="AJ316" s="11"/>
      <c r="AK316" s="25"/>
      <c r="AL316" s="38">
        <v>4790</v>
      </c>
      <c r="AM316" s="10"/>
      <c r="AN316" s="11"/>
      <c r="AO316" s="74">
        <f t="shared" si="6324"/>
        <v>695</v>
      </c>
      <c r="AP316" s="74">
        <f t="shared" si="6324"/>
        <v>53</v>
      </c>
      <c r="AQ316" s="11">
        <v>131</v>
      </c>
      <c r="AR316" s="12">
        <f t="shared" si="6271"/>
        <v>0.21151079136690648</v>
      </c>
      <c r="AS316" s="11">
        <v>16</v>
      </c>
      <c r="AT316" s="12">
        <f t="shared" si="6272"/>
        <v>0.10884353741496598</v>
      </c>
      <c r="AU316" s="13"/>
      <c r="AV316" s="11"/>
      <c r="AW316" s="25"/>
      <c r="AX316" s="38">
        <v>4700</v>
      </c>
      <c r="AY316" s="10"/>
      <c r="AZ316" s="11"/>
      <c r="BA316" s="74">
        <f t="shared" si="6325"/>
        <v>702</v>
      </c>
      <c r="BB316" s="74">
        <f t="shared" si="6325"/>
        <v>53</v>
      </c>
      <c r="BC316" s="11">
        <v>128</v>
      </c>
      <c r="BD316" s="12">
        <f t="shared" si="6274"/>
        <v>0.19230769230769232</v>
      </c>
      <c r="BE316" s="11">
        <v>7</v>
      </c>
      <c r="BF316" s="12">
        <f t="shared" si="6275"/>
        <v>5.185185185185185E-2</v>
      </c>
      <c r="BG316" s="13"/>
      <c r="BH316" s="11"/>
      <c r="BI316" s="25"/>
      <c r="BJ316" s="38">
        <v>4610</v>
      </c>
      <c r="BK316" s="10"/>
      <c r="BL316" s="11"/>
      <c r="BM316" s="74">
        <f t="shared" si="6326"/>
        <v>0</v>
      </c>
      <c r="BN316" s="74">
        <f t="shared" si="6326"/>
        <v>0</v>
      </c>
      <c r="BO316" s="11"/>
      <c r="BP316" s="12" t="e">
        <f t="shared" si="6277"/>
        <v>#DIV/0!</v>
      </c>
      <c r="BQ316" s="11"/>
      <c r="BR316" s="12" t="e">
        <f t="shared" si="6278"/>
        <v>#DIV/0!</v>
      </c>
      <c r="BS316" s="13"/>
      <c r="BT316" s="11"/>
      <c r="BU316" s="25"/>
      <c r="BV316" s="38"/>
      <c r="BW316" s="10"/>
      <c r="BX316" s="11"/>
      <c r="BY316" s="74">
        <f t="shared" si="6327"/>
        <v>0</v>
      </c>
      <c r="BZ316" s="74">
        <f t="shared" si="6327"/>
        <v>0</v>
      </c>
      <c r="CA316" s="11"/>
      <c r="CB316" s="12" t="e">
        <f t="shared" si="6280"/>
        <v>#DIV/0!</v>
      </c>
      <c r="CC316" s="11"/>
      <c r="CD316" s="12" t="e">
        <f t="shared" si="6281"/>
        <v>#DIV/0!</v>
      </c>
      <c r="CE316" s="13"/>
      <c r="CF316" s="11"/>
      <c r="CG316" s="25"/>
      <c r="CH316" s="38"/>
      <c r="CI316" s="10"/>
      <c r="CJ316" s="11"/>
      <c r="CK316" s="74">
        <f t="shared" si="6328"/>
        <v>0</v>
      </c>
      <c r="CL316" s="74">
        <f t="shared" si="6328"/>
        <v>0</v>
      </c>
      <c r="CM316" s="11"/>
      <c r="CN316" s="12" t="e">
        <f t="shared" si="6283"/>
        <v>#DIV/0!</v>
      </c>
      <c r="CO316" s="11"/>
      <c r="CP316" s="12" t="e">
        <f t="shared" si="6284"/>
        <v>#DIV/0!</v>
      </c>
      <c r="CQ316" s="13"/>
      <c r="CR316" s="11"/>
      <c r="CS316" s="25"/>
      <c r="CT316" s="38"/>
      <c r="CU316" s="10"/>
      <c r="CV316" s="11"/>
      <c r="CW316" s="74">
        <f t="shared" si="6329"/>
        <v>0</v>
      </c>
      <c r="CX316" s="74">
        <f t="shared" si="6329"/>
        <v>0</v>
      </c>
      <c r="CY316" s="11"/>
      <c r="CZ316" s="12" t="e">
        <f t="shared" si="6286"/>
        <v>#DIV/0!</v>
      </c>
      <c r="DA316" s="11"/>
      <c r="DB316" s="12" t="e">
        <f t="shared" si="6287"/>
        <v>#DIV/0!</v>
      </c>
      <c r="DC316" s="13"/>
      <c r="DD316" s="11"/>
      <c r="DE316" s="25"/>
      <c r="DF316" s="38"/>
      <c r="DG316" s="10"/>
      <c r="DH316" s="11"/>
      <c r="DI316" s="74">
        <f t="shared" si="6330"/>
        <v>0</v>
      </c>
      <c r="DJ316" s="74">
        <f t="shared" si="6330"/>
        <v>0</v>
      </c>
      <c r="DK316" s="11"/>
      <c r="DL316" s="12" t="e">
        <f t="shared" si="6289"/>
        <v>#DIV/0!</v>
      </c>
      <c r="DM316" s="11"/>
      <c r="DN316" s="12" t="e">
        <f t="shared" si="6290"/>
        <v>#DIV/0!</v>
      </c>
      <c r="DO316" s="13"/>
      <c r="DP316" s="11"/>
      <c r="DQ316" s="25"/>
      <c r="DR316" s="38"/>
      <c r="DS316" s="10"/>
      <c r="DT316" s="11"/>
      <c r="DU316" s="74">
        <f t="shared" si="6331"/>
        <v>0</v>
      </c>
      <c r="DV316" s="74">
        <f t="shared" si="6331"/>
        <v>0</v>
      </c>
      <c r="DW316" s="11"/>
      <c r="DX316" s="12" t="e">
        <f t="shared" si="6292"/>
        <v>#DIV/0!</v>
      </c>
      <c r="DY316" s="11"/>
      <c r="DZ316" s="12" t="e">
        <f t="shared" si="6293"/>
        <v>#DIV/0!</v>
      </c>
      <c r="EA316" s="13"/>
      <c r="EB316" s="11"/>
      <c r="EC316" s="25"/>
      <c r="ED316" s="38"/>
      <c r="EE316" s="10"/>
      <c r="EF316" s="11"/>
      <c r="EG316" s="74">
        <f t="shared" si="6332"/>
        <v>0</v>
      </c>
      <c r="EH316" s="74">
        <f t="shared" si="6332"/>
        <v>0</v>
      </c>
      <c r="EI316" s="11"/>
      <c r="EJ316" s="12" t="e">
        <f t="shared" si="6295"/>
        <v>#DIV/0!</v>
      </c>
      <c r="EK316" s="11"/>
      <c r="EL316" s="12" t="e">
        <f t="shared" si="6296"/>
        <v>#DIV/0!</v>
      </c>
      <c r="EM316" s="13"/>
      <c r="EN316" s="11"/>
      <c r="EO316" s="25"/>
      <c r="EP316" s="38"/>
      <c r="EQ316" s="10"/>
      <c r="ER316" s="11"/>
      <c r="ES316" s="74">
        <f t="shared" si="6333"/>
        <v>0</v>
      </c>
      <c r="ET316" s="74">
        <f t="shared" si="6333"/>
        <v>0</v>
      </c>
      <c r="EU316" s="11"/>
      <c r="EV316" s="12" t="e">
        <f t="shared" si="6298"/>
        <v>#DIV/0!</v>
      </c>
      <c r="EW316" s="11"/>
      <c r="EX316" s="12" t="e">
        <f t="shared" si="6299"/>
        <v>#DIV/0!</v>
      </c>
      <c r="EY316" s="13"/>
      <c r="EZ316" s="11"/>
      <c r="FA316" s="25"/>
      <c r="FB316" s="38"/>
      <c r="FC316" s="10"/>
      <c r="FD316" s="11"/>
      <c r="FE316" s="74">
        <f t="shared" si="6334"/>
        <v>0</v>
      </c>
      <c r="FF316" s="74">
        <f t="shared" si="6334"/>
        <v>0</v>
      </c>
      <c r="FG316" s="11"/>
      <c r="FH316" s="12" t="e">
        <f t="shared" si="6301"/>
        <v>#DIV/0!</v>
      </c>
      <c r="FI316" s="11"/>
      <c r="FJ316" s="12" t="e">
        <f t="shared" si="6302"/>
        <v>#DIV/0!</v>
      </c>
      <c r="FK316" s="13"/>
      <c r="FL316" s="11"/>
      <c r="FM316" s="25"/>
      <c r="FN316" s="38"/>
      <c r="FO316" s="10"/>
      <c r="FP316" s="11"/>
      <c r="FQ316" s="74">
        <f t="shared" si="6335"/>
        <v>0</v>
      </c>
      <c r="FR316" s="74">
        <f t="shared" si="6335"/>
        <v>0</v>
      </c>
      <c r="FS316" s="11"/>
      <c r="FT316" s="12" t="e">
        <f t="shared" si="6304"/>
        <v>#DIV/0!</v>
      </c>
      <c r="FU316" s="11"/>
      <c r="FV316" s="12" t="e">
        <f t="shared" si="6305"/>
        <v>#DIV/0!</v>
      </c>
      <c r="FW316" s="13"/>
      <c r="FX316" s="11"/>
      <c r="FY316" s="25"/>
      <c r="FZ316" s="38"/>
      <c r="GA316" s="10"/>
      <c r="GB316" s="11"/>
      <c r="GC316" s="74">
        <f t="shared" si="6336"/>
        <v>0</v>
      </c>
      <c r="GD316" s="74">
        <f t="shared" si="6336"/>
        <v>0</v>
      </c>
      <c r="GE316" s="11"/>
      <c r="GF316" s="12" t="e">
        <f t="shared" si="6307"/>
        <v>#DIV/0!</v>
      </c>
      <c r="GG316" s="11"/>
      <c r="GH316" s="12" t="e">
        <f t="shared" si="6308"/>
        <v>#DIV/0!</v>
      </c>
      <c r="GI316" s="13"/>
      <c r="GJ316" s="11"/>
      <c r="GK316" s="25"/>
      <c r="GL316" s="38"/>
      <c r="GM316" s="10"/>
      <c r="GN316" s="11"/>
      <c r="GO316" s="74">
        <f t="shared" si="6337"/>
        <v>0</v>
      </c>
      <c r="GP316" s="74">
        <f t="shared" si="6337"/>
        <v>0</v>
      </c>
      <c r="GQ316" s="11"/>
      <c r="GR316" s="12" t="e">
        <f t="shared" si="6310"/>
        <v>#DIV/0!</v>
      </c>
      <c r="GS316" s="11"/>
      <c r="GT316" s="12" t="e">
        <f t="shared" si="6311"/>
        <v>#DIV/0!</v>
      </c>
      <c r="GU316" s="13"/>
      <c r="GV316" s="11"/>
      <c r="GW316" s="25"/>
      <c r="GX316" s="38"/>
      <c r="GY316" s="10"/>
      <c r="GZ316" s="11"/>
      <c r="HA316" s="74">
        <f t="shared" si="6338"/>
        <v>0</v>
      </c>
      <c r="HB316" s="74">
        <f t="shared" si="6338"/>
        <v>0</v>
      </c>
      <c r="HC316" s="11"/>
      <c r="HD316" s="12" t="e">
        <f t="shared" si="6313"/>
        <v>#DIV/0!</v>
      </c>
      <c r="HE316" s="11"/>
      <c r="HF316" s="12" t="e">
        <f t="shared" si="6314"/>
        <v>#DIV/0!</v>
      </c>
      <c r="HG316" s="13"/>
      <c r="HH316" s="11"/>
      <c r="HI316" s="25"/>
      <c r="HJ316" s="38"/>
      <c r="HK316" s="10">
        <f t="shared" si="6315"/>
        <v>1</v>
      </c>
      <c r="HL316" s="11">
        <f t="shared" si="6315"/>
        <v>0</v>
      </c>
      <c r="HM316" s="11">
        <f t="shared" si="6315"/>
        <v>2952</v>
      </c>
      <c r="HN316" s="11">
        <f t="shared" si="6315"/>
        <v>218</v>
      </c>
      <c r="HO316" s="11">
        <f t="shared" si="6316"/>
        <v>603</v>
      </c>
      <c r="HP316" s="215">
        <f t="shared" si="6340"/>
        <v>0.20426829268292682</v>
      </c>
      <c r="HQ316" s="15">
        <f t="shared" si="6318"/>
        <v>57</v>
      </c>
      <c r="HR316" s="12">
        <f t="shared" si="6339"/>
        <v>9.4527363184079602E-2</v>
      </c>
      <c r="HS316" s="16">
        <v>73.3</v>
      </c>
      <c r="HT316" s="17">
        <v>521</v>
      </c>
      <c r="HU316" s="16">
        <f t="shared" si="6319"/>
        <v>86.401326699834158</v>
      </c>
      <c r="HV316" s="23"/>
      <c r="HW316" s="22">
        <v>4842.9629629629626</v>
      </c>
    </row>
    <row r="317" spans="1:231" ht="18.75" x14ac:dyDescent="0.25">
      <c r="A317" s="226"/>
      <c r="B317" s="41">
        <f t="shared" si="6341"/>
        <v>44672</v>
      </c>
      <c r="C317" s="10"/>
      <c r="D317" s="11"/>
      <c r="E317" s="74">
        <f>E316-C317</f>
        <v>710</v>
      </c>
      <c r="F317" s="74">
        <f>F316-D317</f>
        <v>53</v>
      </c>
      <c r="G317" s="11">
        <v>119</v>
      </c>
      <c r="H317" s="12">
        <f t="shared" si="6263"/>
        <v>0.17464788732394365</v>
      </c>
      <c r="I317" s="11">
        <v>5</v>
      </c>
      <c r="J317" s="12">
        <f t="shared" si="6321"/>
        <v>4.0322580645161289E-2</v>
      </c>
      <c r="K317" s="13"/>
      <c r="L317" s="11"/>
      <c r="M317" s="39"/>
      <c r="N317" s="43">
        <v>92.307692307692307</v>
      </c>
      <c r="O317" s="10"/>
      <c r="P317" s="11"/>
      <c r="Q317" s="74">
        <f t="shared" si="6322"/>
        <v>708</v>
      </c>
      <c r="R317" s="74">
        <f t="shared" si="6322"/>
        <v>54</v>
      </c>
      <c r="S317" s="11">
        <v>137</v>
      </c>
      <c r="T317" s="12">
        <f t="shared" si="6265"/>
        <v>0.2076271186440678</v>
      </c>
      <c r="U317" s="11">
        <v>10</v>
      </c>
      <c r="V317" s="12">
        <f t="shared" si="6266"/>
        <v>6.8027210884353748E-2</v>
      </c>
      <c r="W317" s="13"/>
      <c r="X317" s="11"/>
      <c r="Y317" s="39"/>
      <c r="Z317" s="43">
        <v>100</v>
      </c>
      <c r="AA317" s="10">
        <v>2</v>
      </c>
      <c r="AB317" s="11">
        <v>1</v>
      </c>
      <c r="AC317" s="74">
        <f t="shared" si="6323"/>
        <v>135</v>
      </c>
      <c r="AD317" s="74">
        <f t="shared" si="6323"/>
        <v>4</v>
      </c>
      <c r="AE317" s="11">
        <v>19</v>
      </c>
      <c r="AF317" s="12">
        <f t="shared" si="6268"/>
        <v>0.17037037037037037</v>
      </c>
      <c r="AG317" s="11">
        <v>4</v>
      </c>
      <c r="AH317" s="12">
        <f t="shared" si="6269"/>
        <v>0.17391304347826086</v>
      </c>
      <c r="AI317" s="13"/>
      <c r="AJ317" s="11"/>
      <c r="AK317" s="39"/>
      <c r="AL317" s="43">
        <v>100</v>
      </c>
      <c r="AM317" s="10"/>
      <c r="AN317" s="11"/>
      <c r="AO317" s="74">
        <f t="shared" si="6324"/>
        <v>695</v>
      </c>
      <c r="AP317" s="74">
        <f t="shared" si="6324"/>
        <v>53</v>
      </c>
      <c r="AQ317" s="11">
        <v>131</v>
      </c>
      <c r="AR317" s="12">
        <f t="shared" si="6271"/>
        <v>0.2143884892086331</v>
      </c>
      <c r="AS317" s="11">
        <v>18</v>
      </c>
      <c r="AT317" s="12">
        <f t="shared" si="6272"/>
        <v>0.12080536912751678</v>
      </c>
      <c r="AU317" s="13"/>
      <c r="AV317" s="11"/>
      <c r="AW317" s="39"/>
      <c r="AX317" s="43">
        <v>92.307692307692307</v>
      </c>
      <c r="AY317" s="10"/>
      <c r="AZ317" s="11"/>
      <c r="BA317" s="74">
        <f t="shared" si="6325"/>
        <v>702</v>
      </c>
      <c r="BB317" s="74">
        <f t="shared" si="6325"/>
        <v>53</v>
      </c>
      <c r="BC317" s="11">
        <v>126</v>
      </c>
      <c r="BD317" s="12">
        <f t="shared" si="6274"/>
        <v>0.19800569800569801</v>
      </c>
      <c r="BE317" s="11">
        <v>13</v>
      </c>
      <c r="BF317" s="12">
        <f t="shared" si="6275"/>
        <v>9.3525179856115109E-2</v>
      </c>
      <c r="BG317" s="13"/>
      <c r="BH317" s="11"/>
      <c r="BI317" s="39"/>
      <c r="BJ317" s="43">
        <v>92.307692307692307</v>
      </c>
      <c r="BK317" s="10"/>
      <c r="BL317" s="11"/>
      <c r="BM317" s="74">
        <f t="shared" si="6326"/>
        <v>0</v>
      </c>
      <c r="BN317" s="74">
        <f t="shared" si="6326"/>
        <v>0</v>
      </c>
      <c r="BO317" s="11"/>
      <c r="BP317" s="12" t="e">
        <f t="shared" si="6277"/>
        <v>#DIV/0!</v>
      </c>
      <c r="BQ317" s="11"/>
      <c r="BR317" s="12" t="e">
        <f t="shared" si="6278"/>
        <v>#DIV/0!</v>
      </c>
      <c r="BS317" s="13"/>
      <c r="BT317" s="11"/>
      <c r="BU317" s="39"/>
      <c r="BV317" s="43"/>
      <c r="BW317" s="10"/>
      <c r="BX317" s="11"/>
      <c r="BY317" s="74">
        <f t="shared" si="6327"/>
        <v>0</v>
      </c>
      <c r="BZ317" s="74">
        <f t="shared" si="6327"/>
        <v>0</v>
      </c>
      <c r="CA317" s="11"/>
      <c r="CB317" s="12" t="e">
        <f t="shared" si="6280"/>
        <v>#DIV/0!</v>
      </c>
      <c r="CC317" s="11"/>
      <c r="CD317" s="12" t="e">
        <f t="shared" si="6281"/>
        <v>#DIV/0!</v>
      </c>
      <c r="CE317" s="13"/>
      <c r="CF317" s="11"/>
      <c r="CG317" s="39"/>
      <c r="CH317" s="43"/>
      <c r="CI317" s="10"/>
      <c r="CJ317" s="11"/>
      <c r="CK317" s="74">
        <f t="shared" si="6328"/>
        <v>0</v>
      </c>
      <c r="CL317" s="74">
        <f t="shared" si="6328"/>
        <v>0</v>
      </c>
      <c r="CM317" s="11"/>
      <c r="CN317" s="12" t="e">
        <f t="shared" si="6283"/>
        <v>#DIV/0!</v>
      </c>
      <c r="CO317" s="11"/>
      <c r="CP317" s="12" t="e">
        <f t="shared" si="6284"/>
        <v>#DIV/0!</v>
      </c>
      <c r="CQ317" s="13"/>
      <c r="CR317" s="11"/>
      <c r="CS317" s="39"/>
      <c r="CT317" s="43"/>
      <c r="CU317" s="10"/>
      <c r="CV317" s="11"/>
      <c r="CW317" s="74">
        <f t="shared" si="6329"/>
        <v>0</v>
      </c>
      <c r="CX317" s="74">
        <f t="shared" si="6329"/>
        <v>0</v>
      </c>
      <c r="CY317" s="11"/>
      <c r="CZ317" s="12" t="e">
        <f t="shared" si="6286"/>
        <v>#DIV/0!</v>
      </c>
      <c r="DA317" s="11"/>
      <c r="DB317" s="12" t="e">
        <f t="shared" si="6287"/>
        <v>#DIV/0!</v>
      </c>
      <c r="DC317" s="13"/>
      <c r="DD317" s="11"/>
      <c r="DE317" s="39"/>
      <c r="DF317" s="43"/>
      <c r="DG317" s="10"/>
      <c r="DH317" s="11"/>
      <c r="DI317" s="74">
        <f t="shared" si="6330"/>
        <v>0</v>
      </c>
      <c r="DJ317" s="74">
        <f t="shared" si="6330"/>
        <v>0</v>
      </c>
      <c r="DK317" s="11"/>
      <c r="DL317" s="12" t="e">
        <f t="shared" si="6289"/>
        <v>#DIV/0!</v>
      </c>
      <c r="DM317" s="11"/>
      <c r="DN317" s="12" t="e">
        <f t="shared" si="6290"/>
        <v>#DIV/0!</v>
      </c>
      <c r="DO317" s="13"/>
      <c r="DP317" s="11"/>
      <c r="DQ317" s="39"/>
      <c r="DR317" s="43"/>
      <c r="DS317" s="10"/>
      <c r="DT317" s="11"/>
      <c r="DU317" s="74">
        <f t="shared" si="6331"/>
        <v>0</v>
      </c>
      <c r="DV317" s="74">
        <f t="shared" si="6331"/>
        <v>0</v>
      </c>
      <c r="DW317" s="11"/>
      <c r="DX317" s="12" t="e">
        <f t="shared" si="6292"/>
        <v>#DIV/0!</v>
      </c>
      <c r="DY317" s="11"/>
      <c r="DZ317" s="12" t="e">
        <f t="shared" si="6293"/>
        <v>#DIV/0!</v>
      </c>
      <c r="EA317" s="13"/>
      <c r="EB317" s="11"/>
      <c r="EC317" s="39"/>
      <c r="ED317" s="43"/>
      <c r="EE317" s="10"/>
      <c r="EF317" s="11"/>
      <c r="EG317" s="74">
        <f t="shared" si="6332"/>
        <v>0</v>
      </c>
      <c r="EH317" s="74">
        <f t="shared" si="6332"/>
        <v>0</v>
      </c>
      <c r="EI317" s="11"/>
      <c r="EJ317" s="12" t="e">
        <f t="shared" si="6295"/>
        <v>#DIV/0!</v>
      </c>
      <c r="EK317" s="11"/>
      <c r="EL317" s="12" t="e">
        <f t="shared" si="6296"/>
        <v>#DIV/0!</v>
      </c>
      <c r="EM317" s="13"/>
      <c r="EN317" s="11"/>
      <c r="EO317" s="39"/>
      <c r="EP317" s="43"/>
      <c r="EQ317" s="10"/>
      <c r="ER317" s="11"/>
      <c r="ES317" s="74">
        <f t="shared" si="6333"/>
        <v>0</v>
      </c>
      <c r="ET317" s="74">
        <f t="shared" si="6333"/>
        <v>0</v>
      </c>
      <c r="EU317" s="11"/>
      <c r="EV317" s="12" t="e">
        <f t="shared" si="6298"/>
        <v>#DIV/0!</v>
      </c>
      <c r="EW317" s="11"/>
      <c r="EX317" s="12" t="e">
        <f t="shared" si="6299"/>
        <v>#DIV/0!</v>
      </c>
      <c r="EY317" s="13"/>
      <c r="EZ317" s="11"/>
      <c r="FA317" s="39"/>
      <c r="FB317" s="43"/>
      <c r="FC317" s="10"/>
      <c r="FD317" s="11"/>
      <c r="FE317" s="74">
        <f t="shared" si="6334"/>
        <v>0</v>
      </c>
      <c r="FF317" s="74">
        <f t="shared" si="6334"/>
        <v>0</v>
      </c>
      <c r="FG317" s="11"/>
      <c r="FH317" s="12" t="e">
        <f t="shared" si="6301"/>
        <v>#DIV/0!</v>
      </c>
      <c r="FI317" s="11"/>
      <c r="FJ317" s="12" t="e">
        <f t="shared" si="6302"/>
        <v>#DIV/0!</v>
      </c>
      <c r="FK317" s="13"/>
      <c r="FL317" s="11"/>
      <c r="FM317" s="39"/>
      <c r="FN317" s="43"/>
      <c r="FO317" s="10"/>
      <c r="FP317" s="11"/>
      <c r="FQ317" s="74">
        <f t="shared" si="6335"/>
        <v>0</v>
      </c>
      <c r="FR317" s="74">
        <f t="shared" si="6335"/>
        <v>0</v>
      </c>
      <c r="FS317" s="11"/>
      <c r="FT317" s="12" t="e">
        <f t="shared" si="6304"/>
        <v>#DIV/0!</v>
      </c>
      <c r="FU317" s="11"/>
      <c r="FV317" s="12" t="e">
        <f t="shared" si="6305"/>
        <v>#DIV/0!</v>
      </c>
      <c r="FW317" s="13"/>
      <c r="FX317" s="11"/>
      <c r="FY317" s="39"/>
      <c r="FZ317" s="43"/>
      <c r="GA317" s="10"/>
      <c r="GB317" s="11"/>
      <c r="GC317" s="74">
        <f t="shared" si="6336"/>
        <v>0</v>
      </c>
      <c r="GD317" s="74">
        <f t="shared" si="6336"/>
        <v>0</v>
      </c>
      <c r="GE317" s="11"/>
      <c r="GF317" s="12" t="e">
        <f t="shared" si="6307"/>
        <v>#DIV/0!</v>
      </c>
      <c r="GG317" s="11"/>
      <c r="GH317" s="12" t="e">
        <f t="shared" si="6308"/>
        <v>#DIV/0!</v>
      </c>
      <c r="GI317" s="13"/>
      <c r="GJ317" s="11"/>
      <c r="GK317" s="39"/>
      <c r="GL317" s="43"/>
      <c r="GM317" s="10"/>
      <c r="GN317" s="11"/>
      <c r="GO317" s="74">
        <f t="shared" si="6337"/>
        <v>0</v>
      </c>
      <c r="GP317" s="74">
        <f t="shared" si="6337"/>
        <v>0</v>
      </c>
      <c r="GQ317" s="11"/>
      <c r="GR317" s="12" t="e">
        <f t="shared" si="6310"/>
        <v>#DIV/0!</v>
      </c>
      <c r="GS317" s="11"/>
      <c r="GT317" s="12" t="e">
        <f t="shared" si="6311"/>
        <v>#DIV/0!</v>
      </c>
      <c r="GU317" s="13"/>
      <c r="GV317" s="11"/>
      <c r="GW317" s="39"/>
      <c r="GX317" s="43"/>
      <c r="GY317" s="10"/>
      <c r="GZ317" s="11"/>
      <c r="HA317" s="74">
        <f t="shared" si="6338"/>
        <v>0</v>
      </c>
      <c r="HB317" s="74">
        <f t="shared" si="6338"/>
        <v>0</v>
      </c>
      <c r="HC317" s="11"/>
      <c r="HD317" s="12" t="e">
        <f t="shared" si="6313"/>
        <v>#DIV/0!</v>
      </c>
      <c r="HE317" s="11"/>
      <c r="HF317" s="12" t="e">
        <f t="shared" si="6314"/>
        <v>#DIV/0!</v>
      </c>
      <c r="HG317" s="13"/>
      <c r="HH317" s="11"/>
      <c r="HI317" s="39"/>
      <c r="HJ317" s="43"/>
      <c r="HK317" s="10">
        <f t="shared" si="6315"/>
        <v>2</v>
      </c>
      <c r="HL317" s="11">
        <f t="shared" si="6315"/>
        <v>1</v>
      </c>
      <c r="HM317" s="11">
        <f t="shared" si="6315"/>
        <v>2950</v>
      </c>
      <c r="HN317" s="11">
        <f t="shared" si="6315"/>
        <v>217</v>
      </c>
      <c r="HO317" s="11">
        <f t="shared" si="6316"/>
        <v>582</v>
      </c>
      <c r="HP317" s="215">
        <f t="shared" si="6340"/>
        <v>0.19728813559322034</v>
      </c>
      <c r="HQ317" s="15">
        <f t="shared" si="6318"/>
        <v>50</v>
      </c>
      <c r="HR317" s="12">
        <f t="shared" si="6339"/>
        <v>8.5910652920962199E-2</v>
      </c>
      <c r="HS317" s="16">
        <v>73.5</v>
      </c>
      <c r="HT317" s="17">
        <v>514</v>
      </c>
      <c r="HU317" s="16">
        <f t="shared" si="6319"/>
        <v>88.31615120274914</v>
      </c>
      <c r="HV317" s="23"/>
      <c r="HW317" s="22">
        <v>83.333333333333329</v>
      </c>
    </row>
    <row r="318" spans="1:231" ht="19.5" thickBot="1" x14ac:dyDescent="0.3">
      <c r="A318" s="226"/>
      <c r="B318" s="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961</v>
      </c>
      <c r="H318" s="28">
        <f>((G318+I318)/7)/E317</f>
        <v>0.21509054325955734</v>
      </c>
      <c r="I318" s="27">
        <f>SUM(I311:I317)</f>
        <v>108</v>
      </c>
      <c r="J318" s="28">
        <f>(I318/(I318+G318))</f>
        <v>0.10102899906454631</v>
      </c>
      <c r="K318" s="27"/>
      <c r="L318" s="27"/>
      <c r="M318" s="29" t="e">
        <f>M316/M315*100-100</f>
        <v>#DIV/0!</v>
      </c>
      <c r="N318" s="72">
        <f>N316/N315*100-100</f>
        <v>6.7863954227590568</v>
      </c>
      <c r="O318" s="26">
        <f t="shared" ref="O318:P318" si="6342">SUM(O311:O317)</f>
        <v>2</v>
      </c>
      <c r="P318" s="27">
        <f t="shared" si="6342"/>
        <v>0</v>
      </c>
      <c r="Q318" s="27"/>
      <c r="R318" s="27"/>
      <c r="S318" s="27">
        <f t="shared" ref="S318" si="6343">SUM(S311:S317)</f>
        <v>912</v>
      </c>
      <c r="T318" s="28">
        <f t="shared" ref="T318" si="6344">((S318+U318)/7)/Q317</f>
        <v>0.20278450363196127</v>
      </c>
      <c r="U318" s="27">
        <f t="shared" ref="U318" si="6345">SUM(U311:U317)</f>
        <v>93</v>
      </c>
      <c r="V318" s="28">
        <f t="shared" ref="V318" si="6346">(U318/(U318+S318))</f>
        <v>9.2537313432835819E-2</v>
      </c>
      <c r="W318" s="27"/>
      <c r="X318" s="27"/>
      <c r="Y318" s="29" t="e">
        <f t="shared" ref="Y318:Z318" si="6347">Y316/Y315*100-100</f>
        <v>#DIV/0!</v>
      </c>
      <c r="Z318" s="72">
        <f t="shared" si="6347"/>
        <v>1.2714558169103753</v>
      </c>
      <c r="AA318" s="26">
        <f t="shared" ref="AA318:AB318" si="6348">SUM(AA311:AA317)</f>
        <v>9</v>
      </c>
      <c r="AB318" s="27">
        <f t="shared" si="6348"/>
        <v>1</v>
      </c>
      <c r="AC318" s="27"/>
      <c r="AD318" s="27"/>
      <c r="AE318" s="27">
        <f t="shared" ref="AE318" si="6349">SUM(AE311:AE317)</f>
        <v>163</v>
      </c>
      <c r="AF318" s="28">
        <f t="shared" ref="AF318" si="6350">((AE318+AG318)/7)/AC317</f>
        <v>0.20211640211640211</v>
      </c>
      <c r="AG318" s="27">
        <f t="shared" ref="AG318" si="6351">SUM(AG311:AG317)</f>
        <v>28</v>
      </c>
      <c r="AH318" s="28">
        <f t="shared" ref="AH318" si="6352">(AG318/(AG318+AE318))</f>
        <v>0.14659685863874344</v>
      </c>
      <c r="AI318" s="27"/>
      <c r="AJ318" s="27"/>
      <c r="AK318" s="29" t="e">
        <f t="shared" ref="AK318:AL318" si="6353">AK316/AK315*100-100</f>
        <v>#DIV/0!</v>
      </c>
      <c r="AL318" s="72">
        <f t="shared" si="6353"/>
        <v>-1.0330578512396755</v>
      </c>
      <c r="AM318" s="26">
        <f t="shared" ref="AM318:AN318" si="6354">SUM(AM311:AM317)</f>
        <v>2</v>
      </c>
      <c r="AN318" s="27">
        <f t="shared" si="6354"/>
        <v>0</v>
      </c>
      <c r="AO318" s="27"/>
      <c r="AP318" s="27"/>
      <c r="AQ318" s="27">
        <f t="shared" ref="AQ318" si="6355">SUM(AQ311:AQ317)</f>
        <v>945</v>
      </c>
      <c r="AR318" s="28">
        <f t="shared" ref="AR318" si="6356">((AQ318+AS318)/7)/AO317</f>
        <v>0.22343268242548817</v>
      </c>
      <c r="AS318" s="27">
        <f t="shared" ref="AS318" si="6357">SUM(AS311:AS317)</f>
        <v>142</v>
      </c>
      <c r="AT318" s="28">
        <f t="shared" ref="AT318" si="6358">(AS318/(AS318+AQ318))</f>
        <v>0.13063477460901565</v>
      </c>
      <c r="AU318" s="27"/>
      <c r="AV318" s="27"/>
      <c r="AW318" s="29" t="e">
        <f t="shared" ref="AW318:AX318" si="6359">AW316/AW315*100-100</f>
        <v>#DIV/0!</v>
      </c>
      <c r="AX318" s="72">
        <f t="shared" si="6359"/>
        <v>-2.8925619834710687</v>
      </c>
      <c r="AY318" s="26">
        <f t="shared" ref="AY318:AZ318" si="6360">SUM(AY311:AY317)</f>
        <v>2</v>
      </c>
      <c r="AZ318" s="27">
        <f t="shared" si="6360"/>
        <v>0</v>
      </c>
      <c r="BA318" s="27"/>
      <c r="BB318" s="27"/>
      <c r="BC318" s="27">
        <f t="shared" ref="BC318" si="6361">SUM(BC311:BC317)</f>
        <v>874</v>
      </c>
      <c r="BD318" s="28">
        <f t="shared" ref="BD318" si="6362">((BC318+BE318)/7)/BA317</f>
        <v>0.19963369963369962</v>
      </c>
      <c r="BE318" s="27">
        <f t="shared" ref="BE318" si="6363">SUM(BE311:BE317)</f>
        <v>107</v>
      </c>
      <c r="BF318" s="28">
        <f t="shared" ref="BF318" si="6364">(BE318/(BE318+BC318))</f>
        <v>0.109072375127421</v>
      </c>
      <c r="BG318" s="27"/>
      <c r="BH318" s="27"/>
      <c r="BI318" s="29" t="e">
        <f t="shared" ref="BI318:BJ318" si="6365">BI316/BI315*100-100</f>
        <v>#DIV/0!</v>
      </c>
      <c r="BJ318" s="72">
        <f t="shared" si="6365"/>
        <v>-4.7520661157024762</v>
      </c>
      <c r="BK318" s="26">
        <f t="shared" ref="BK318:BL318" si="6366">SUM(BK311:BK317)</f>
        <v>0</v>
      </c>
      <c r="BL318" s="27">
        <f t="shared" si="6366"/>
        <v>0</v>
      </c>
      <c r="BM318" s="27"/>
      <c r="BN318" s="27"/>
      <c r="BO318" s="27">
        <f t="shared" ref="BO318" si="6367">SUM(BO311:BO317)</f>
        <v>0</v>
      </c>
      <c r="BP318" s="28" t="e">
        <f t="shared" ref="BP318" si="6368">((BO318+BQ318)/7)/BM317</f>
        <v>#DIV/0!</v>
      </c>
      <c r="BQ318" s="27">
        <f t="shared" ref="BQ318" si="6369">SUM(BQ311:BQ317)</f>
        <v>0</v>
      </c>
      <c r="BR318" s="28" t="e">
        <f t="shared" ref="BR318" si="6370">(BQ318/(BQ318+BO318))</f>
        <v>#DIV/0!</v>
      </c>
      <c r="BS318" s="27"/>
      <c r="BT318" s="27"/>
      <c r="BU318" s="29" t="e">
        <f t="shared" ref="BU318:BV318" si="6371">BU316/BU315*100-100</f>
        <v>#DIV/0!</v>
      </c>
      <c r="BV318" s="72" t="e">
        <f t="shared" si="6371"/>
        <v>#DIV/0!</v>
      </c>
      <c r="BW318" s="26">
        <f t="shared" ref="BW318:BX318" si="6372">SUM(BW311:BW317)</f>
        <v>0</v>
      </c>
      <c r="BX318" s="27">
        <f t="shared" si="6372"/>
        <v>0</v>
      </c>
      <c r="BY318" s="27"/>
      <c r="BZ318" s="27"/>
      <c r="CA318" s="27">
        <f t="shared" ref="CA318" si="6373">SUM(CA311:CA317)</f>
        <v>0</v>
      </c>
      <c r="CB318" s="28" t="e">
        <f t="shared" ref="CB318" si="6374">((CA318+CC318)/7)/BY317</f>
        <v>#DIV/0!</v>
      </c>
      <c r="CC318" s="27">
        <f t="shared" ref="CC318" si="6375">SUM(CC311:CC317)</f>
        <v>0</v>
      </c>
      <c r="CD318" s="28" t="e">
        <f t="shared" ref="CD318" si="6376">(CC318/(CC318+CA318))</f>
        <v>#DIV/0!</v>
      </c>
      <c r="CE318" s="27"/>
      <c r="CF318" s="27"/>
      <c r="CG318" s="29" t="e">
        <f t="shared" ref="CG318:CH318" si="6377">CG316/CG315*100-100</f>
        <v>#DIV/0!</v>
      </c>
      <c r="CH318" s="72" t="e">
        <f t="shared" si="6377"/>
        <v>#DIV/0!</v>
      </c>
      <c r="CI318" s="26">
        <f t="shared" ref="CI318:CJ318" si="6378">SUM(CI311:CI317)</f>
        <v>0</v>
      </c>
      <c r="CJ318" s="27">
        <f t="shared" si="6378"/>
        <v>0</v>
      </c>
      <c r="CK318" s="27"/>
      <c r="CL318" s="27"/>
      <c r="CM318" s="27">
        <f t="shared" ref="CM318" si="6379">SUM(CM311:CM317)</f>
        <v>0</v>
      </c>
      <c r="CN318" s="28" t="e">
        <f t="shared" ref="CN318" si="6380">((CM318+CO318)/7)/CK317</f>
        <v>#DIV/0!</v>
      </c>
      <c r="CO318" s="27">
        <f t="shared" ref="CO318" si="6381">SUM(CO311:CO317)</f>
        <v>0</v>
      </c>
      <c r="CP318" s="28" t="e">
        <f t="shared" ref="CP318" si="6382">(CO318/(CO318+CM318))</f>
        <v>#DIV/0!</v>
      </c>
      <c r="CQ318" s="27"/>
      <c r="CR318" s="27"/>
      <c r="CS318" s="29" t="e">
        <f t="shared" ref="CS318:CT318" si="6383">CS316/CS315*100-100</f>
        <v>#DIV/0!</v>
      </c>
      <c r="CT318" s="72" t="e">
        <f t="shared" si="6383"/>
        <v>#DIV/0!</v>
      </c>
      <c r="CU318" s="26">
        <f t="shared" ref="CU318:CV318" si="6384">SUM(CU311:CU317)</f>
        <v>0</v>
      </c>
      <c r="CV318" s="27">
        <f t="shared" si="6384"/>
        <v>0</v>
      </c>
      <c r="CW318" s="27"/>
      <c r="CX318" s="27"/>
      <c r="CY318" s="27">
        <f t="shared" ref="CY318" si="6385">SUM(CY311:CY317)</f>
        <v>0</v>
      </c>
      <c r="CZ318" s="28" t="e">
        <f t="shared" ref="CZ318" si="6386">((CY318+DA318)/7)/CW317</f>
        <v>#DIV/0!</v>
      </c>
      <c r="DA318" s="27">
        <f t="shared" ref="DA318" si="6387">SUM(DA311:DA317)</f>
        <v>0</v>
      </c>
      <c r="DB318" s="28" t="e">
        <f t="shared" ref="DB318" si="6388">(DA318/(DA318+CY318))</f>
        <v>#DIV/0!</v>
      </c>
      <c r="DC318" s="27"/>
      <c r="DD318" s="27"/>
      <c r="DE318" s="29" t="e">
        <f t="shared" ref="DE318:DF318" si="6389">DE316/DE315*100-100</f>
        <v>#DIV/0!</v>
      </c>
      <c r="DF318" s="72" t="e">
        <f t="shared" si="6389"/>
        <v>#DIV/0!</v>
      </c>
      <c r="DG318" s="26">
        <f t="shared" ref="DG318:DH318" si="6390">SUM(DG311:DG317)</f>
        <v>0</v>
      </c>
      <c r="DH318" s="27">
        <f t="shared" si="6390"/>
        <v>0</v>
      </c>
      <c r="DI318" s="27"/>
      <c r="DJ318" s="27"/>
      <c r="DK318" s="27">
        <f t="shared" ref="DK318" si="6391">SUM(DK311:DK317)</f>
        <v>0</v>
      </c>
      <c r="DL318" s="28" t="e">
        <f t="shared" ref="DL318" si="6392">((DK318+DM318)/7)/DI317</f>
        <v>#DIV/0!</v>
      </c>
      <c r="DM318" s="27">
        <f t="shared" ref="DM318" si="6393">SUM(DM311:DM317)</f>
        <v>0</v>
      </c>
      <c r="DN318" s="28" t="e">
        <f t="shared" ref="DN318" si="6394">(DM318/(DM318+DK318))</f>
        <v>#DIV/0!</v>
      </c>
      <c r="DO318" s="27"/>
      <c r="DP318" s="27"/>
      <c r="DQ318" s="29" t="e">
        <f t="shared" ref="DQ318:DR318" si="6395">DQ316/DQ315*100-100</f>
        <v>#DIV/0!</v>
      </c>
      <c r="DR318" s="72" t="e">
        <f t="shared" si="6395"/>
        <v>#DIV/0!</v>
      </c>
      <c r="DS318" s="26">
        <f t="shared" ref="DS318:DT318" si="6396">SUM(DS311:DS317)</f>
        <v>0</v>
      </c>
      <c r="DT318" s="27">
        <f t="shared" si="6396"/>
        <v>0</v>
      </c>
      <c r="DU318" s="27"/>
      <c r="DV318" s="27"/>
      <c r="DW318" s="27">
        <f t="shared" ref="DW318" si="6397">SUM(DW311:DW317)</f>
        <v>0</v>
      </c>
      <c r="DX318" s="28" t="e">
        <f t="shared" ref="DX318" si="6398">((DW318+DY318)/7)/DU317</f>
        <v>#DIV/0!</v>
      </c>
      <c r="DY318" s="27">
        <f t="shared" ref="DY318" si="6399">SUM(DY311:DY317)</f>
        <v>0</v>
      </c>
      <c r="DZ318" s="28" t="e">
        <f t="shared" ref="DZ318" si="6400">(DY318/(DY318+DW318))</f>
        <v>#DIV/0!</v>
      </c>
      <c r="EA318" s="27"/>
      <c r="EB318" s="27"/>
      <c r="EC318" s="29" t="e">
        <f t="shared" ref="EC318:ED318" si="6401">EC316/EC315*100-100</f>
        <v>#DIV/0!</v>
      </c>
      <c r="ED318" s="72" t="e">
        <f t="shared" si="6401"/>
        <v>#DIV/0!</v>
      </c>
      <c r="EE318" s="26">
        <f t="shared" ref="EE318:EF318" si="6402">SUM(EE311:EE317)</f>
        <v>0</v>
      </c>
      <c r="EF318" s="27">
        <f t="shared" si="6402"/>
        <v>0</v>
      </c>
      <c r="EG318" s="27"/>
      <c r="EH318" s="27"/>
      <c r="EI318" s="27">
        <f t="shared" ref="EI318" si="6403">SUM(EI311:EI317)</f>
        <v>0</v>
      </c>
      <c r="EJ318" s="28" t="e">
        <f t="shared" ref="EJ318" si="6404">((EI318+EK318)/7)/EG317</f>
        <v>#DIV/0!</v>
      </c>
      <c r="EK318" s="27">
        <f t="shared" ref="EK318" si="6405">SUM(EK311:EK317)</f>
        <v>0</v>
      </c>
      <c r="EL318" s="28" t="e">
        <f t="shared" ref="EL318" si="6406">(EK318/(EK318+EI318))</f>
        <v>#DIV/0!</v>
      </c>
      <c r="EM318" s="27"/>
      <c r="EN318" s="27"/>
      <c r="EO318" s="29" t="e">
        <f t="shared" ref="EO318:EP318" si="6407">EO316/EO315*100-100</f>
        <v>#DIV/0!</v>
      </c>
      <c r="EP318" s="72" t="e">
        <f t="shared" si="6407"/>
        <v>#DIV/0!</v>
      </c>
      <c r="EQ318" s="26">
        <f t="shared" ref="EQ318:ER318" si="6408">SUM(EQ311:EQ317)</f>
        <v>0</v>
      </c>
      <c r="ER318" s="27">
        <f t="shared" si="6408"/>
        <v>0</v>
      </c>
      <c r="ES318" s="27"/>
      <c r="ET318" s="27"/>
      <c r="EU318" s="27">
        <f t="shared" ref="EU318" si="6409">SUM(EU311:EU317)</f>
        <v>0</v>
      </c>
      <c r="EV318" s="28" t="e">
        <f t="shared" ref="EV318" si="6410">((EU318+EW318)/7)/ES317</f>
        <v>#DIV/0!</v>
      </c>
      <c r="EW318" s="27">
        <f t="shared" ref="EW318" si="6411">SUM(EW311:EW317)</f>
        <v>0</v>
      </c>
      <c r="EX318" s="28" t="e">
        <f t="shared" ref="EX318" si="6412">(EW318/(EW318+EU318))</f>
        <v>#DIV/0!</v>
      </c>
      <c r="EY318" s="27"/>
      <c r="EZ318" s="27"/>
      <c r="FA318" s="29" t="e">
        <f t="shared" ref="FA318:FB318" si="6413">FA316/FA315*100-100</f>
        <v>#DIV/0!</v>
      </c>
      <c r="FB318" s="72" t="e">
        <f t="shared" si="6413"/>
        <v>#DIV/0!</v>
      </c>
      <c r="FC318" s="26">
        <f t="shared" ref="FC318:FD318" si="6414">SUM(FC311:FC317)</f>
        <v>0</v>
      </c>
      <c r="FD318" s="27">
        <f t="shared" si="6414"/>
        <v>0</v>
      </c>
      <c r="FE318" s="27"/>
      <c r="FF318" s="27"/>
      <c r="FG318" s="27">
        <f t="shared" ref="FG318" si="6415">SUM(FG311:FG317)</f>
        <v>0</v>
      </c>
      <c r="FH318" s="28" t="e">
        <f t="shared" ref="FH318" si="6416">((FG318+FI318)/7)/FE317</f>
        <v>#DIV/0!</v>
      </c>
      <c r="FI318" s="27">
        <f t="shared" ref="FI318" si="6417">SUM(FI311:FI317)</f>
        <v>0</v>
      </c>
      <c r="FJ318" s="28" t="e">
        <f t="shared" ref="FJ318" si="6418">(FI318/(FI318+FG318))</f>
        <v>#DIV/0!</v>
      </c>
      <c r="FK318" s="27"/>
      <c r="FL318" s="27"/>
      <c r="FM318" s="29" t="e">
        <f t="shared" ref="FM318:FN318" si="6419">FM316/FM315*100-100</f>
        <v>#DIV/0!</v>
      </c>
      <c r="FN318" s="72" t="e">
        <f t="shared" si="6419"/>
        <v>#DIV/0!</v>
      </c>
      <c r="FO318" s="26">
        <f t="shared" ref="FO318:FP318" si="6420">SUM(FO311:FO317)</f>
        <v>0</v>
      </c>
      <c r="FP318" s="27">
        <f t="shared" si="6420"/>
        <v>0</v>
      </c>
      <c r="FQ318" s="27"/>
      <c r="FR318" s="27"/>
      <c r="FS318" s="27">
        <f t="shared" ref="FS318" si="6421">SUM(FS311:FS317)</f>
        <v>0</v>
      </c>
      <c r="FT318" s="28" t="e">
        <f t="shared" ref="FT318" si="6422">((FS318+FU318)/7)/FQ317</f>
        <v>#DIV/0!</v>
      </c>
      <c r="FU318" s="27">
        <f t="shared" ref="FU318" si="6423">SUM(FU311:FU317)</f>
        <v>0</v>
      </c>
      <c r="FV318" s="28" t="e">
        <f t="shared" ref="FV318" si="6424">(FU318/(FU318+FS318))</f>
        <v>#DIV/0!</v>
      </c>
      <c r="FW318" s="27"/>
      <c r="FX318" s="27"/>
      <c r="FY318" s="29" t="e">
        <f t="shared" ref="FY318:FZ318" si="6425">FY316/FY315*100-100</f>
        <v>#DIV/0!</v>
      </c>
      <c r="FZ318" s="72" t="e">
        <f t="shared" si="6425"/>
        <v>#DIV/0!</v>
      </c>
      <c r="GA318" s="26">
        <f t="shared" ref="GA318:GB318" si="6426">SUM(GA311:GA317)</f>
        <v>0</v>
      </c>
      <c r="GB318" s="27">
        <f t="shared" si="6426"/>
        <v>0</v>
      </c>
      <c r="GC318" s="27"/>
      <c r="GD318" s="27"/>
      <c r="GE318" s="27">
        <f t="shared" ref="GE318" si="6427">SUM(GE311:GE317)</f>
        <v>0</v>
      </c>
      <c r="GF318" s="28" t="e">
        <f t="shared" ref="GF318" si="6428">((GE318+GG318)/7)/GC317</f>
        <v>#DIV/0!</v>
      </c>
      <c r="GG318" s="27">
        <f t="shared" ref="GG318" si="6429">SUM(GG311:GG317)</f>
        <v>0</v>
      </c>
      <c r="GH318" s="28" t="e">
        <f t="shared" ref="GH318" si="6430">(GG318/(GG318+GE318))</f>
        <v>#DIV/0!</v>
      </c>
      <c r="GI318" s="27"/>
      <c r="GJ318" s="27"/>
      <c r="GK318" s="29" t="e">
        <f t="shared" ref="GK318:GL318" si="6431">GK316/GK315*100-100</f>
        <v>#DIV/0!</v>
      </c>
      <c r="GL318" s="72" t="e">
        <f t="shared" si="6431"/>
        <v>#DIV/0!</v>
      </c>
      <c r="GM318" s="26">
        <f t="shared" ref="GM318:GN318" si="6432">SUM(GM311:GM317)</f>
        <v>0</v>
      </c>
      <c r="GN318" s="27">
        <f t="shared" si="6432"/>
        <v>0</v>
      </c>
      <c r="GO318" s="27"/>
      <c r="GP318" s="27"/>
      <c r="GQ318" s="27">
        <f t="shared" ref="GQ318" si="6433">SUM(GQ311:GQ317)</f>
        <v>0</v>
      </c>
      <c r="GR318" s="28" t="e">
        <f t="shared" ref="GR318" si="6434">((GQ318+GS318)/7)/GO317</f>
        <v>#DIV/0!</v>
      </c>
      <c r="GS318" s="27">
        <f t="shared" ref="GS318" si="6435">SUM(GS311:GS317)</f>
        <v>0</v>
      </c>
      <c r="GT318" s="28" t="e">
        <f t="shared" ref="GT318" si="6436">(GS318/(GS318+GQ318))</f>
        <v>#DIV/0!</v>
      </c>
      <c r="GU318" s="27"/>
      <c r="GV318" s="27"/>
      <c r="GW318" s="29" t="e">
        <f t="shared" ref="GW318:GX318" si="6437">GW316/GW315*100-100</f>
        <v>#DIV/0!</v>
      </c>
      <c r="GX318" s="72" t="e">
        <f t="shared" si="6437"/>
        <v>#DIV/0!</v>
      </c>
      <c r="GY318" s="26">
        <f t="shared" ref="GY318:GZ318" si="6438">SUM(GY311:GY317)</f>
        <v>0</v>
      </c>
      <c r="GZ318" s="27">
        <f t="shared" si="6438"/>
        <v>0</v>
      </c>
      <c r="HA318" s="27"/>
      <c r="HB318" s="27"/>
      <c r="HC318" s="27">
        <f t="shared" ref="HC318" si="6439">SUM(HC311:HC317)</f>
        <v>0</v>
      </c>
      <c r="HD318" s="28" t="e">
        <f t="shared" ref="HD318" si="6440">((HC318+HE318)/7)/HA317</f>
        <v>#DIV/0!</v>
      </c>
      <c r="HE318" s="27">
        <f t="shared" ref="HE318" si="6441">SUM(HE311:HE317)</f>
        <v>0</v>
      </c>
      <c r="HF318" s="28" t="e">
        <f t="shared" ref="HF318" si="6442">(HE318/(HE318+HC318))</f>
        <v>#DIV/0!</v>
      </c>
      <c r="HG318" s="27"/>
      <c r="HH318" s="27"/>
      <c r="HI318" s="29" t="e">
        <f t="shared" ref="HI318:HJ318" si="6443">HI316/HI315*100-100</f>
        <v>#DIV/0!</v>
      </c>
      <c r="HJ318" s="72" t="e">
        <f t="shared" si="6443"/>
        <v>#DIV/0!</v>
      </c>
      <c r="HK318" s="26">
        <f t="shared" si="6315"/>
        <v>15</v>
      </c>
      <c r="HL318" s="27">
        <f t="shared" si="6315"/>
        <v>1</v>
      </c>
      <c r="HM318" s="27">
        <f t="shared" si="6315"/>
        <v>0</v>
      </c>
      <c r="HN318" s="27">
        <f t="shared" si="6315"/>
        <v>0</v>
      </c>
      <c r="HO318" s="27">
        <f t="shared" si="6316"/>
        <v>4333</v>
      </c>
      <c r="HP318" s="216">
        <f>+((HO318)/HM317)/7</f>
        <v>0.20983050847457627</v>
      </c>
      <c r="HQ318" s="62">
        <f t="shared" si="6318"/>
        <v>478</v>
      </c>
      <c r="HR318" s="52">
        <f t="shared" si="6339"/>
        <v>0.11031617816755135</v>
      </c>
      <c r="HS318" s="53">
        <f t="shared" ref="HS318" si="6444">SUM(HS311:HS317)/7</f>
        <v>73.428571428571431</v>
      </c>
      <c r="HT318" s="54">
        <f t="shared" ref="HT318" si="6445">SUM(HT311:HT317)</f>
        <v>3691</v>
      </c>
      <c r="HU318" s="53">
        <f t="shared" ref="HU318" si="6446">AVERAGE(HU311:HU317)</f>
        <v>85.280322861775517</v>
      </c>
      <c r="HV318" s="63" t="e">
        <f>HV316/HV315*100-100</f>
        <v>#DIV/0!</v>
      </c>
      <c r="HW318" s="72">
        <f>HW316/HW315*100-100</f>
        <v>6.1218243036421427E-2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6447">HK318/HM308</f>
        <v>5.0590219224283303E-3</v>
      </c>
      <c r="HL319" s="68">
        <f t="shared" si="6447"/>
        <v>4.5871559633027525E-3</v>
      </c>
      <c r="HM319" s="45"/>
      <c r="HN319" s="45"/>
      <c r="HO319" s="45"/>
      <c r="HP319" s="218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225">
        <v>60</v>
      </c>
      <c r="B320" s="73">
        <f t="shared" ref="B320" si="6448">B317+1</f>
        <v>44673</v>
      </c>
      <c r="C320" s="33"/>
      <c r="D320" s="34"/>
      <c r="E320" s="34">
        <f>E317-C320</f>
        <v>710</v>
      </c>
      <c r="F320" s="34">
        <f>F317-D320</f>
        <v>53</v>
      </c>
      <c r="G320" s="34">
        <v>136</v>
      </c>
      <c r="H320" s="35">
        <f t="shared" ref="H320:H326" si="6449">((G320+I320)/E320)</f>
        <v>0.21690140845070421</v>
      </c>
      <c r="I320" s="34">
        <v>18</v>
      </c>
      <c r="J320" s="35">
        <f>I320/(G320+I320)</f>
        <v>0.11688311688311688</v>
      </c>
      <c r="K320" s="36"/>
      <c r="L320" s="34"/>
      <c r="M320" s="34"/>
      <c r="N320" s="37"/>
      <c r="O320" s="33">
        <v>2</v>
      </c>
      <c r="P320" s="34">
        <v>1</v>
      </c>
      <c r="Q320" s="34">
        <f t="shared" ref="Q320:R320" si="6450">Q317-O320</f>
        <v>706</v>
      </c>
      <c r="R320" s="34">
        <f t="shared" si="6450"/>
        <v>53</v>
      </c>
      <c r="S320" s="34">
        <v>99</v>
      </c>
      <c r="T320" s="35">
        <f t="shared" ref="T320:T326" si="6451">((S320+U320)/Q320)</f>
        <v>0.14872521246458922</v>
      </c>
      <c r="U320" s="34">
        <v>6</v>
      </c>
      <c r="V320" s="35">
        <f t="shared" ref="V320:V326" si="6452">U320/(S320+U320)</f>
        <v>5.7142857142857141E-2</v>
      </c>
      <c r="W320" s="36"/>
      <c r="X320" s="34"/>
      <c r="Y320" s="34"/>
      <c r="Z320" s="37"/>
      <c r="AA320" s="33"/>
      <c r="AB320" s="34"/>
      <c r="AC320" s="34">
        <f t="shared" ref="AC320:AD320" si="6453">AC317-AA320</f>
        <v>135</v>
      </c>
      <c r="AD320" s="34">
        <f t="shared" si="6453"/>
        <v>4</v>
      </c>
      <c r="AE320" s="34">
        <v>21</v>
      </c>
      <c r="AF320" s="35">
        <f t="shared" ref="AF320:AF326" si="6454">((AE320+AG320)/AC320)</f>
        <v>0.18518518518518517</v>
      </c>
      <c r="AG320" s="34">
        <v>4</v>
      </c>
      <c r="AH320" s="35">
        <f t="shared" ref="AH320:AH326" si="6455">AG320/(AE320+AG320)</f>
        <v>0.16</v>
      </c>
      <c r="AI320" s="36"/>
      <c r="AJ320" s="34"/>
      <c r="AK320" s="34"/>
      <c r="AL320" s="37"/>
      <c r="AM320" s="33"/>
      <c r="AN320" s="34"/>
      <c r="AO320" s="34">
        <f t="shared" ref="AO320:AP320" si="6456">AO317-AM320</f>
        <v>695</v>
      </c>
      <c r="AP320" s="34">
        <f t="shared" si="6456"/>
        <v>53</v>
      </c>
      <c r="AQ320" s="34">
        <v>106</v>
      </c>
      <c r="AR320" s="35">
        <f t="shared" ref="AR320:AR326" si="6457">((AQ320+AS320)/AO320)</f>
        <v>0.18129496402877698</v>
      </c>
      <c r="AS320" s="34">
        <v>20</v>
      </c>
      <c r="AT320" s="35">
        <f t="shared" ref="AT320:AT326" si="6458">AS320/(AQ320+AS320)</f>
        <v>0.15873015873015872</v>
      </c>
      <c r="AU320" s="36"/>
      <c r="AV320" s="34"/>
      <c r="AW320" s="34"/>
      <c r="AX320" s="37"/>
      <c r="AY320" s="33"/>
      <c r="AZ320" s="34"/>
      <c r="BA320" s="34">
        <f t="shared" ref="BA320:BB320" si="6459">BA317-AY320</f>
        <v>702</v>
      </c>
      <c r="BB320" s="34">
        <f t="shared" si="6459"/>
        <v>53</v>
      </c>
      <c r="BC320" s="34">
        <v>110</v>
      </c>
      <c r="BD320" s="35">
        <f t="shared" ref="BD320:BD326" si="6460">((BC320+BE320)/BA320)</f>
        <v>0.16951566951566951</v>
      </c>
      <c r="BE320" s="34">
        <v>9</v>
      </c>
      <c r="BF320" s="35">
        <f t="shared" ref="BF320:BF326" si="6461">BE320/(BC320+BE320)</f>
        <v>7.5630252100840331E-2</v>
      </c>
      <c r="BG320" s="36"/>
      <c r="BH320" s="34"/>
      <c r="BI320" s="34"/>
      <c r="BJ320" s="37"/>
      <c r="BK320" s="33"/>
      <c r="BL320" s="34"/>
      <c r="BM320" s="34">
        <f t="shared" ref="BM320:BN320" si="6462">BM317-BK320</f>
        <v>0</v>
      </c>
      <c r="BN320" s="34">
        <f t="shared" si="6462"/>
        <v>0</v>
      </c>
      <c r="BO320" s="34"/>
      <c r="BP320" s="35" t="e">
        <f t="shared" ref="BP320:BP326" si="6463">((BO320+BQ320)/BM320)</f>
        <v>#DIV/0!</v>
      </c>
      <c r="BQ320" s="34"/>
      <c r="BR320" s="35" t="e">
        <f t="shared" ref="BR320:BR326" si="6464">BQ320/(BO320+BQ320)</f>
        <v>#DIV/0!</v>
      </c>
      <c r="BS320" s="36"/>
      <c r="BT320" s="34"/>
      <c r="BU320" s="34"/>
      <c r="BV320" s="37"/>
      <c r="BW320" s="33"/>
      <c r="BX320" s="34"/>
      <c r="BY320" s="34">
        <f t="shared" ref="BY320:BZ320" si="6465">BY317-BW320</f>
        <v>0</v>
      </c>
      <c r="BZ320" s="34">
        <f t="shared" si="6465"/>
        <v>0</v>
      </c>
      <c r="CA320" s="34"/>
      <c r="CB320" s="35" t="e">
        <f t="shared" ref="CB320:CB326" si="6466">((CA320+CC320)/BY320)</f>
        <v>#DIV/0!</v>
      </c>
      <c r="CC320" s="34"/>
      <c r="CD320" s="35" t="e">
        <f t="shared" ref="CD320:CD326" si="6467">CC320/(CA320+CC320)</f>
        <v>#DIV/0!</v>
      </c>
      <c r="CE320" s="36"/>
      <c r="CF320" s="34"/>
      <c r="CG320" s="34"/>
      <c r="CH320" s="37"/>
      <c r="CI320" s="33"/>
      <c r="CJ320" s="34"/>
      <c r="CK320" s="34">
        <f t="shared" ref="CK320:CL320" si="6468">CK317-CI320</f>
        <v>0</v>
      </c>
      <c r="CL320" s="34">
        <f t="shared" si="6468"/>
        <v>0</v>
      </c>
      <c r="CM320" s="34"/>
      <c r="CN320" s="35" t="e">
        <f t="shared" ref="CN320:CN326" si="6469">((CM320+CO320)/CK320)</f>
        <v>#DIV/0!</v>
      </c>
      <c r="CO320" s="34"/>
      <c r="CP320" s="35" t="e">
        <f t="shared" ref="CP320:CP326" si="6470">CO320/(CM320+CO320)</f>
        <v>#DIV/0!</v>
      </c>
      <c r="CQ320" s="36"/>
      <c r="CR320" s="34"/>
      <c r="CS320" s="34"/>
      <c r="CT320" s="37"/>
      <c r="CU320" s="33"/>
      <c r="CV320" s="34"/>
      <c r="CW320" s="34">
        <f t="shared" ref="CW320:CX320" si="6471">CW317-CU320</f>
        <v>0</v>
      </c>
      <c r="CX320" s="34">
        <f t="shared" si="6471"/>
        <v>0</v>
      </c>
      <c r="CY320" s="34"/>
      <c r="CZ320" s="35" t="e">
        <f t="shared" ref="CZ320:CZ326" si="6472">((CY320+DA320)/CW320)</f>
        <v>#DIV/0!</v>
      </c>
      <c r="DA320" s="34"/>
      <c r="DB320" s="35" t="e">
        <f t="shared" ref="DB320:DB326" si="6473">DA320/(CY320+DA320)</f>
        <v>#DIV/0!</v>
      </c>
      <c r="DC320" s="36"/>
      <c r="DD320" s="34"/>
      <c r="DE320" s="34"/>
      <c r="DF320" s="37"/>
      <c r="DG320" s="33"/>
      <c r="DH320" s="34"/>
      <c r="DI320" s="34">
        <f t="shared" ref="DI320:DJ320" si="6474">DI317-DG320</f>
        <v>0</v>
      </c>
      <c r="DJ320" s="34">
        <f t="shared" si="6474"/>
        <v>0</v>
      </c>
      <c r="DK320" s="34"/>
      <c r="DL320" s="35" t="e">
        <f t="shared" ref="DL320:DL326" si="6475">((DK320+DM320)/DI320)</f>
        <v>#DIV/0!</v>
      </c>
      <c r="DM320" s="34"/>
      <c r="DN320" s="35" t="e">
        <f t="shared" ref="DN320:DN326" si="6476">DM320/(DK320+DM320)</f>
        <v>#DIV/0!</v>
      </c>
      <c r="DO320" s="36"/>
      <c r="DP320" s="34"/>
      <c r="DQ320" s="34"/>
      <c r="DR320" s="37"/>
      <c r="DS320" s="33"/>
      <c r="DT320" s="34"/>
      <c r="DU320" s="34">
        <f t="shared" ref="DU320:DV320" si="6477">DU317-DS320</f>
        <v>0</v>
      </c>
      <c r="DV320" s="34">
        <f t="shared" si="6477"/>
        <v>0</v>
      </c>
      <c r="DW320" s="34"/>
      <c r="DX320" s="35" t="e">
        <f t="shared" ref="DX320:DX326" si="6478">((DW320+DY320)/DU320)</f>
        <v>#DIV/0!</v>
      </c>
      <c r="DY320" s="34"/>
      <c r="DZ320" s="35" t="e">
        <f t="shared" ref="DZ320:DZ326" si="6479">DY320/(DW320+DY320)</f>
        <v>#DIV/0!</v>
      </c>
      <c r="EA320" s="36"/>
      <c r="EB320" s="34"/>
      <c r="EC320" s="34"/>
      <c r="ED320" s="37"/>
      <c r="EE320" s="33"/>
      <c r="EF320" s="34"/>
      <c r="EG320" s="34">
        <f t="shared" ref="EG320:EH320" si="6480">EG317-EE320</f>
        <v>0</v>
      </c>
      <c r="EH320" s="34">
        <f t="shared" si="6480"/>
        <v>0</v>
      </c>
      <c r="EI320" s="34"/>
      <c r="EJ320" s="35" t="e">
        <f t="shared" ref="EJ320:EJ326" si="6481">((EI320+EK320)/EG320)</f>
        <v>#DIV/0!</v>
      </c>
      <c r="EK320" s="34"/>
      <c r="EL320" s="35" t="e">
        <f t="shared" ref="EL320:EL326" si="6482">EK320/(EI320+EK320)</f>
        <v>#DIV/0!</v>
      </c>
      <c r="EM320" s="36"/>
      <c r="EN320" s="34"/>
      <c r="EO320" s="34"/>
      <c r="EP320" s="37"/>
      <c r="EQ320" s="33"/>
      <c r="ER320" s="34"/>
      <c r="ES320" s="34">
        <f t="shared" ref="ES320:ET320" si="6483">ES317-EQ320</f>
        <v>0</v>
      </c>
      <c r="ET320" s="34">
        <f t="shared" si="6483"/>
        <v>0</v>
      </c>
      <c r="EU320" s="34"/>
      <c r="EV320" s="35" t="e">
        <f t="shared" ref="EV320:EV326" si="6484">((EU320+EW320)/ES320)</f>
        <v>#DIV/0!</v>
      </c>
      <c r="EW320" s="34"/>
      <c r="EX320" s="35" t="e">
        <f t="shared" ref="EX320:EX326" si="6485">EW320/(EU320+EW320)</f>
        <v>#DIV/0!</v>
      </c>
      <c r="EY320" s="36"/>
      <c r="EZ320" s="34"/>
      <c r="FA320" s="34"/>
      <c r="FB320" s="37"/>
      <c r="FC320" s="33"/>
      <c r="FD320" s="34"/>
      <c r="FE320" s="34">
        <f t="shared" ref="FE320:FF320" si="6486">FE317-FC320</f>
        <v>0</v>
      </c>
      <c r="FF320" s="34">
        <f t="shared" si="6486"/>
        <v>0</v>
      </c>
      <c r="FG320" s="34"/>
      <c r="FH320" s="35" t="e">
        <f t="shared" ref="FH320:FH326" si="6487">((FG320+FI320)/FE320)</f>
        <v>#DIV/0!</v>
      </c>
      <c r="FI320" s="34"/>
      <c r="FJ320" s="35" t="e">
        <f t="shared" ref="FJ320:FJ326" si="6488">FI320/(FG320+FI320)</f>
        <v>#DIV/0!</v>
      </c>
      <c r="FK320" s="36"/>
      <c r="FL320" s="34"/>
      <c r="FM320" s="34"/>
      <c r="FN320" s="37"/>
      <c r="FO320" s="33"/>
      <c r="FP320" s="34"/>
      <c r="FQ320" s="34">
        <f t="shared" ref="FQ320:FR320" si="6489">FQ317-FO320</f>
        <v>0</v>
      </c>
      <c r="FR320" s="34">
        <f t="shared" si="6489"/>
        <v>0</v>
      </c>
      <c r="FS320" s="34"/>
      <c r="FT320" s="35" t="e">
        <f t="shared" ref="FT320:FT326" si="6490">((FS320+FU320)/FQ320)</f>
        <v>#DIV/0!</v>
      </c>
      <c r="FU320" s="34"/>
      <c r="FV320" s="35" t="e">
        <f t="shared" ref="FV320:FV326" si="6491">FU320/(FS320+FU320)</f>
        <v>#DIV/0!</v>
      </c>
      <c r="FW320" s="36"/>
      <c r="FX320" s="34"/>
      <c r="FY320" s="34"/>
      <c r="FZ320" s="37"/>
      <c r="GA320" s="33"/>
      <c r="GB320" s="34"/>
      <c r="GC320" s="34">
        <f t="shared" ref="GC320:GD320" si="6492">GC317-GA320</f>
        <v>0</v>
      </c>
      <c r="GD320" s="34">
        <f t="shared" si="6492"/>
        <v>0</v>
      </c>
      <c r="GE320" s="34"/>
      <c r="GF320" s="35" t="e">
        <f t="shared" ref="GF320:GF326" si="6493">((GE320+GG320)/GC320)</f>
        <v>#DIV/0!</v>
      </c>
      <c r="GG320" s="34"/>
      <c r="GH320" s="35" t="e">
        <f t="shared" ref="GH320:GH326" si="6494">GG320/(GE320+GG320)</f>
        <v>#DIV/0!</v>
      </c>
      <c r="GI320" s="36"/>
      <c r="GJ320" s="34"/>
      <c r="GK320" s="34"/>
      <c r="GL320" s="37"/>
      <c r="GM320" s="33"/>
      <c r="GN320" s="34"/>
      <c r="GO320" s="34">
        <f t="shared" ref="GO320:GP320" si="6495">GO317-GM320</f>
        <v>0</v>
      </c>
      <c r="GP320" s="34">
        <f t="shared" si="6495"/>
        <v>0</v>
      </c>
      <c r="GQ320" s="34"/>
      <c r="GR320" s="35" t="e">
        <f t="shared" ref="GR320:GR326" si="6496">((GQ320+GS320)/GO320)</f>
        <v>#DIV/0!</v>
      </c>
      <c r="GS320" s="34"/>
      <c r="GT320" s="35" t="e">
        <f t="shared" ref="GT320:GT326" si="6497">GS320/(GQ320+GS320)</f>
        <v>#DIV/0!</v>
      </c>
      <c r="GU320" s="36"/>
      <c r="GV320" s="34"/>
      <c r="GW320" s="34"/>
      <c r="GX320" s="37"/>
      <c r="GY320" s="33"/>
      <c r="GZ320" s="34"/>
      <c r="HA320" s="34">
        <f t="shared" ref="HA320:HB320" si="6498">HA317-GY320</f>
        <v>0</v>
      </c>
      <c r="HB320" s="34">
        <f t="shared" si="6498"/>
        <v>0</v>
      </c>
      <c r="HC320" s="34"/>
      <c r="HD320" s="35" t="e">
        <f t="shared" ref="HD320:HD326" si="6499">((HC320+HE320)/HA320)</f>
        <v>#DIV/0!</v>
      </c>
      <c r="HE320" s="34"/>
      <c r="HF320" s="35" t="e">
        <f t="shared" ref="HF320:HF326" si="6500">HE320/(HC320+HE320)</f>
        <v>#DIV/0!</v>
      </c>
      <c r="HG320" s="36"/>
      <c r="HH320" s="34"/>
      <c r="HI320" s="34"/>
      <c r="HJ320" s="37"/>
      <c r="HK320" s="33">
        <f t="shared" ref="HK320:HN327" si="6501">+C320+O320+AA320+AM320+AY320+BK320+BW320+CI320+CU320+DG320+DS320+EE320+EQ320+FC320+FO320+GA320+GM320+GY320</f>
        <v>2</v>
      </c>
      <c r="HL320" s="34">
        <f t="shared" si="6501"/>
        <v>1</v>
      </c>
      <c r="HM320" s="34">
        <f t="shared" si="6501"/>
        <v>2948</v>
      </c>
      <c r="HN320" s="34">
        <f t="shared" si="6501"/>
        <v>216</v>
      </c>
      <c r="HO320" s="34">
        <f t="shared" ref="HO320:HO327" si="6502">+G320+S320+AE320+AQ320+BC320+BO320+CA320+CM320+CY320+DK320+DW320+EI320+EU320+FG320+FS320+GE320+GQ320+HC320+I320+U320+AG320+AS320+BE320+BQ320+CC320+CO320+DA320+DM320+DY320+EK320+EW320+FI320+FU320+GG320+GS320+HE320</f>
        <v>529</v>
      </c>
      <c r="HP320" s="214">
        <f t="shared" ref="HP320:HP321" si="6503">+(HO320)/HM320</f>
        <v>0.17944369063772048</v>
      </c>
      <c r="HQ320" s="48">
        <f t="shared" ref="HQ320:HQ327" si="6504">+I320+U320+AG320+AS320+BE320+BQ320+CC320+CO320+DA320+DM320+DY320+EK320+EW320+FI320+FU320+GG320+GS320+HE320</f>
        <v>57</v>
      </c>
      <c r="HR320" s="35">
        <f>+(HQ320/(HO320))</f>
        <v>0.10775047258979206</v>
      </c>
      <c r="HS320" s="49">
        <v>73.599999999999994</v>
      </c>
      <c r="HT320" s="50">
        <v>446</v>
      </c>
      <c r="HU320" s="49">
        <f t="shared" ref="HU320:HU326" si="6505">+HT320/HO320*100</f>
        <v>84.310018903591683</v>
      </c>
      <c r="HV320" s="48"/>
      <c r="HW320" s="37"/>
    </row>
    <row r="321" spans="1:231" ht="18.75" x14ac:dyDescent="0.25">
      <c r="A321" s="226"/>
      <c r="B321" s="41">
        <f t="shared" si="6341"/>
        <v>44674</v>
      </c>
      <c r="C321" s="10"/>
      <c r="D321" s="11"/>
      <c r="E321" s="74">
        <f t="shared" ref="E321:F325" si="6506">E320-C321</f>
        <v>710</v>
      </c>
      <c r="F321" s="74">
        <f t="shared" si="6506"/>
        <v>53</v>
      </c>
      <c r="G321" s="11">
        <v>106</v>
      </c>
      <c r="H321" s="12">
        <f t="shared" si="6449"/>
        <v>0.17183098591549295</v>
      </c>
      <c r="I321" s="11">
        <v>16</v>
      </c>
      <c r="J321" s="12">
        <f t="shared" ref="J321:J326" si="6507">I321/(G321+I321)</f>
        <v>0.13114754098360656</v>
      </c>
      <c r="K321" s="13"/>
      <c r="L321" s="11"/>
      <c r="M321" s="11"/>
      <c r="N321" s="14"/>
      <c r="O321" s="10"/>
      <c r="P321" s="11"/>
      <c r="Q321" s="74">
        <f t="shared" ref="Q321:R326" si="6508">Q320-O321</f>
        <v>706</v>
      </c>
      <c r="R321" s="74">
        <f t="shared" si="6508"/>
        <v>53</v>
      </c>
      <c r="S321" s="11">
        <v>115</v>
      </c>
      <c r="T321" s="12">
        <f t="shared" si="6451"/>
        <v>0.17988668555240794</v>
      </c>
      <c r="U321" s="11">
        <v>12</v>
      </c>
      <c r="V321" s="12">
        <f t="shared" si="6452"/>
        <v>9.4488188976377951E-2</v>
      </c>
      <c r="W321" s="13"/>
      <c r="X321" s="11"/>
      <c r="Y321" s="11"/>
      <c r="Z321" s="14"/>
      <c r="AA321" s="10">
        <v>1</v>
      </c>
      <c r="AB321" s="11"/>
      <c r="AC321" s="74">
        <f t="shared" ref="AC321:AD326" si="6509">AC320-AA321</f>
        <v>134</v>
      </c>
      <c r="AD321" s="74">
        <f t="shared" si="6509"/>
        <v>4</v>
      </c>
      <c r="AE321" s="11">
        <v>22</v>
      </c>
      <c r="AF321" s="12">
        <f t="shared" si="6454"/>
        <v>0.17164179104477612</v>
      </c>
      <c r="AG321" s="11">
        <v>1</v>
      </c>
      <c r="AH321" s="12">
        <f t="shared" si="6455"/>
        <v>4.3478260869565216E-2</v>
      </c>
      <c r="AI321" s="13"/>
      <c r="AJ321" s="11"/>
      <c r="AK321" s="11"/>
      <c r="AL321" s="14"/>
      <c r="AM321" s="10"/>
      <c r="AN321" s="11"/>
      <c r="AO321" s="74">
        <f t="shared" ref="AO321:AP326" si="6510">AO320-AM321</f>
        <v>695</v>
      </c>
      <c r="AP321" s="74">
        <f t="shared" si="6510"/>
        <v>53</v>
      </c>
      <c r="AQ321" s="11">
        <v>128</v>
      </c>
      <c r="AR321" s="12">
        <f t="shared" si="6457"/>
        <v>0.21007194244604316</v>
      </c>
      <c r="AS321" s="11">
        <v>18</v>
      </c>
      <c r="AT321" s="12">
        <f t="shared" si="6458"/>
        <v>0.12328767123287671</v>
      </c>
      <c r="AU321" s="13"/>
      <c r="AV321" s="11"/>
      <c r="AW321" s="11"/>
      <c r="AX321" s="14"/>
      <c r="AY321" s="10">
        <v>1</v>
      </c>
      <c r="AZ321" s="11"/>
      <c r="BA321" s="74">
        <f t="shared" ref="BA321:BB326" si="6511">BA320-AY321</f>
        <v>701</v>
      </c>
      <c r="BB321" s="74">
        <f t="shared" si="6511"/>
        <v>53</v>
      </c>
      <c r="BC321" s="11">
        <v>97</v>
      </c>
      <c r="BD321" s="12">
        <f t="shared" si="6460"/>
        <v>0.15977175463623394</v>
      </c>
      <c r="BE321" s="11">
        <v>15</v>
      </c>
      <c r="BF321" s="12">
        <f t="shared" si="6461"/>
        <v>0.13392857142857142</v>
      </c>
      <c r="BG321" s="13"/>
      <c r="BH321" s="11"/>
      <c r="BI321" s="11"/>
      <c r="BJ321" s="14"/>
      <c r="BK321" s="10"/>
      <c r="BL321" s="11"/>
      <c r="BM321" s="74">
        <f t="shared" ref="BM321:BN326" si="6512">BM320-BK321</f>
        <v>0</v>
      </c>
      <c r="BN321" s="74">
        <f t="shared" si="6512"/>
        <v>0</v>
      </c>
      <c r="BO321" s="11"/>
      <c r="BP321" s="12" t="e">
        <f t="shared" si="6463"/>
        <v>#DIV/0!</v>
      </c>
      <c r="BQ321" s="11"/>
      <c r="BR321" s="12" t="e">
        <f t="shared" si="6464"/>
        <v>#DIV/0!</v>
      </c>
      <c r="BS321" s="13"/>
      <c r="BT321" s="11"/>
      <c r="BU321" s="11"/>
      <c r="BV321" s="14"/>
      <c r="BW321" s="10"/>
      <c r="BX321" s="11"/>
      <c r="BY321" s="74">
        <f t="shared" ref="BY321:BZ326" si="6513">BY320-BW321</f>
        <v>0</v>
      </c>
      <c r="BZ321" s="74">
        <f t="shared" si="6513"/>
        <v>0</v>
      </c>
      <c r="CA321" s="11"/>
      <c r="CB321" s="12" t="e">
        <f t="shared" si="6466"/>
        <v>#DIV/0!</v>
      </c>
      <c r="CC321" s="11"/>
      <c r="CD321" s="12" t="e">
        <f t="shared" si="6467"/>
        <v>#DIV/0!</v>
      </c>
      <c r="CE321" s="13"/>
      <c r="CF321" s="11"/>
      <c r="CG321" s="11"/>
      <c r="CH321" s="14"/>
      <c r="CI321" s="10"/>
      <c r="CJ321" s="11"/>
      <c r="CK321" s="74">
        <f t="shared" ref="CK321:CL326" si="6514">CK320-CI321</f>
        <v>0</v>
      </c>
      <c r="CL321" s="74">
        <f t="shared" si="6514"/>
        <v>0</v>
      </c>
      <c r="CM321" s="11"/>
      <c r="CN321" s="12" t="e">
        <f t="shared" si="6469"/>
        <v>#DIV/0!</v>
      </c>
      <c r="CO321" s="11"/>
      <c r="CP321" s="12" t="e">
        <f t="shared" si="6470"/>
        <v>#DIV/0!</v>
      </c>
      <c r="CQ321" s="13"/>
      <c r="CR321" s="11"/>
      <c r="CS321" s="11"/>
      <c r="CT321" s="14"/>
      <c r="CU321" s="10"/>
      <c r="CV321" s="11"/>
      <c r="CW321" s="74">
        <f t="shared" ref="CW321:CX326" si="6515">CW320-CU321</f>
        <v>0</v>
      </c>
      <c r="CX321" s="74">
        <f t="shared" si="6515"/>
        <v>0</v>
      </c>
      <c r="CY321" s="11"/>
      <c r="CZ321" s="12" t="e">
        <f t="shared" si="6472"/>
        <v>#DIV/0!</v>
      </c>
      <c r="DA321" s="11"/>
      <c r="DB321" s="12" t="e">
        <f t="shared" si="6473"/>
        <v>#DIV/0!</v>
      </c>
      <c r="DC321" s="13"/>
      <c r="DD321" s="11"/>
      <c r="DE321" s="11"/>
      <c r="DF321" s="14"/>
      <c r="DG321" s="10"/>
      <c r="DH321" s="11"/>
      <c r="DI321" s="74">
        <f t="shared" ref="DI321:DJ326" si="6516">DI320-DG321</f>
        <v>0</v>
      </c>
      <c r="DJ321" s="74">
        <f t="shared" si="6516"/>
        <v>0</v>
      </c>
      <c r="DK321" s="11"/>
      <c r="DL321" s="12" t="e">
        <f t="shared" si="6475"/>
        <v>#DIV/0!</v>
      </c>
      <c r="DM321" s="11"/>
      <c r="DN321" s="12" t="e">
        <f t="shared" si="6476"/>
        <v>#DIV/0!</v>
      </c>
      <c r="DO321" s="13"/>
      <c r="DP321" s="11"/>
      <c r="DQ321" s="11"/>
      <c r="DR321" s="14"/>
      <c r="DS321" s="10"/>
      <c r="DT321" s="11"/>
      <c r="DU321" s="74">
        <f t="shared" ref="DU321:DV326" si="6517">DU320-DS321</f>
        <v>0</v>
      </c>
      <c r="DV321" s="74">
        <f t="shared" si="6517"/>
        <v>0</v>
      </c>
      <c r="DW321" s="11"/>
      <c r="DX321" s="12" t="e">
        <f t="shared" si="6478"/>
        <v>#DIV/0!</v>
      </c>
      <c r="DY321" s="11"/>
      <c r="DZ321" s="12" t="e">
        <f t="shared" si="6479"/>
        <v>#DIV/0!</v>
      </c>
      <c r="EA321" s="13"/>
      <c r="EB321" s="11"/>
      <c r="EC321" s="11"/>
      <c r="ED321" s="14"/>
      <c r="EE321" s="10"/>
      <c r="EF321" s="11"/>
      <c r="EG321" s="74">
        <f t="shared" ref="EG321:EH326" si="6518">EG320-EE321</f>
        <v>0</v>
      </c>
      <c r="EH321" s="74">
        <f t="shared" si="6518"/>
        <v>0</v>
      </c>
      <c r="EI321" s="11"/>
      <c r="EJ321" s="12" t="e">
        <f t="shared" si="6481"/>
        <v>#DIV/0!</v>
      </c>
      <c r="EK321" s="11"/>
      <c r="EL321" s="12" t="e">
        <f t="shared" si="6482"/>
        <v>#DIV/0!</v>
      </c>
      <c r="EM321" s="13"/>
      <c r="EN321" s="11"/>
      <c r="EO321" s="11"/>
      <c r="EP321" s="14"/>
      <c r="EQ321" s="10"/>
      <c r="ER321" s="11"/>
      <c r="ES321" s="74">
        <f t="shared" ref="ES321:ET326" si="6519">ES320-EQ321</f>
        <v>0</v>
      </c>
      <c r="ET321" s="74">
        <f t="shared" si="6519"/>
        <v>0</v>
      </c>
      <c r="EU321" s="11"/>
      <c r="EV321" s="12" t="e">
        <f t="shared" si="6484"/>
        <v>#DIV/0!</v>
      </c>
      <c r="EW321" s="11"/>
      <c r="EX321" s="12" t="e">
        <f t="shared" si="6485"/>
        <v>#DIV/0!</v>
      </c>
      <c r="EY321" s="13"/>
      <c r="EZ321" s="11"/>
      <c r="FA321" s="11"/>
      <c r="FB321" s="14"/>
      <c r="FC321" s="10"/>
      <c r="FD321" s="11"/>
      <c r="FE321" s="74">
        <f t="shared" ref="FE321:FF326" si="6520">FE320-FC321</f>
        <v>0</v>
      </c>
      <c r="FF321" s="74">
        <f t="shared" si="6520"/>
        <v>0</v>
      </c>
      <c r="FG321" s="11"/>
      <c r="FH321" s="12" t="e">
        <f t="shared" si="6487"/>
        <v>#DIV/0!</v>
      </c>
      <c r="FI321" s="11"/>
      <c r="FJ321" s="12" t="e">
        <f t="shared" si="6488"/>
        <v>#DIV/0!</v>
      </c>
      <c r="FK321" s="13"/>
      <c r="FL321" s="11"/>
      <c r="FM321" s="11"/>
      <c r="FN321" s="14"/>
      <c r="FO321" s="10"/>
      <c r="FP321" s="11"/>
      <c r="FQ321" s="74">
        <f t="shared" ref="FQ321:FR326" si="6521">FQ320-FO321</f>
        <v>0</v>
      </c>
      <c r="FR321" s="74">
        <f t="shared" si="6521"/>
        <v>0</v>
      </c>
      <c r="FS321" s="11"/>
      <c r="FT321" s="12" t="e">
        <f t="shared" si="6490"/>
        <v>#DIV/0!</v>
      </c>
      <c r="FU321" s="11"/>
      <c r="FV321" s="12" t="e">
        <f t="shared" si="6491"/>
        <v>#DIV/0!</v>
      </c>
      <c r="FW321" s="13"/>
      <c r="FX321" s="11"/>
      <c r="FY321" s="11"/>
      <c r="FZ321" s="14"/>
      <c r="GA321" s="10"/>
      <c r="GB321" s="11"/>
      <c r="GC321" s="74">
        <f t="shared" ref="GC321:GD326" si="6522">GC320-GA321</f>
        <v>0</v>
      </c>
      <c r="GD321" s="74">
        <f t="shared" si="6522"/>
        <v>0</v>
      </c>
      <c r="GE321" s="11"/>
      <c r="GF321" s="12" t="e">
        <f t="shared" si="6493"/>
        <v>#DIV/0!</v>
      </c>
      <c r="GG321" s="11"/>
      <c r="GH321" s="12" t="e">
        <f t="shared" si="6494"/>
        <v>#DIV/0!</v>
      </c>
      <c r="GI321" s="13"/>
      <c r="GJ321" s="11"/>
      <c r="GK321" s="11"/>
      <c r="GL321" s="14"/>
      <c r="GM321" s="10"/>
      <c r="GN321" s="11"/>
      <c r="GO321" s="74">
        <f t="shared" ref="GO321:GP326" si="6523">GO320-GM321</f>
        <v>0</v>
      </c>
      <c r="GP321" s="74">
        <f t="shared" si="6523"/>
        <v>0</v>
      </c>
      <c r="GQ321" s="11"/>
      <c r="GR321" s="12" t="e">
        <f t="shared" si="6496"/>
        <v>#DIV/0!</v>
      </c>
      <c r="GS321" s="11"/>
      <c r="GT321" s="12" t="e">
        <f t="shared" si="6497"/>
        <v>#DIV/0!</v>
      </c>
      <c r="GU321" s="13"/>
      <c r="GV321" s="11"/>
      <c r="GW321" s="11"/>
      <c r="GX321" s="14"/>
      <c r="GY321" s="10"/>
      <c r="GZ321" s="11"/>
      <c r="HA321" s="74">
        <f t="shared" ref="HA321:HB326" si="6524">HA320-GY321</f>
        <v>0</v>
      </c>
      <c r="HB321" s="74">
        <f t="shared" si="6524"/>
        <v>0</v>
      </c>
      <c r="HC321" s="11"/>
      <c r="HD321" s="12" t="e">
        <f t="shared" si="6499"/>
        <v>#DIV/0!</v>
      </c>
      <c r="HE321" s="11"/>
      <c r="HF321" s="12" t="e">
        <f t="shared" si="6500"/>
        <v>#DIV/0!</v>
      </c>
      <c r="HG321" s="13"/>
      <c r="HH321" s="11"/>
      <c r="HI321" s="11"/>
      <c r="HJ321" s="14"/>
      <c r="HK321" s="10">
        <f t="shared" si="6501"/>
        <v>2</v>
      </c>
      <c r="HL321" s="11">
        <f t="shared" si="6501"/>
        <v>0</v>
      </c>
      <c r="HM321" s="11">
        <f t="shared" si="6501"/>
        <v>2946</v>
      </c>
      <c r="HN321" s="11">
        <f t="shared" si="6501"/>
        <v>216</v>
      </c>
      <c r="HO321" s="11">
        <f t="shared" si="6502"/>
        <v>530</v>
      </c>
      <c r="HP321" s="215">
        <f t="shared" si="6503"/>
        <v>0.17990495587236932</v>
      </c>
      <c r="HQ321" s="15">
        <f t="shared" si="6504"/>
        <v>62</v>
      </c>
      <c r="HR321" s="12">
        <f t="shared" ref="HR321:HR327" si="6525">+(HQ321/(HO321))</f>
        <v>0.1169811320754717</v>
      </c>
      <c r="HS321" s="16">
        <v>73.8</v>
      </c>
      <c r="HT321" s="17">
        <v>451</v>
      </c>
      <c r="HU321" s="16">
        <f t="shared" si="6505"/>
        <v>85.094339622641513</v>
      </c>
      <c r="HV321" s="15"/>
      <c r="HW321" s="14"/>
    </row>
    <row r="322" spans="1:231" ht="18.75" x14ac:dyDescent="0.25">
      <c r="A322" s="226"/>
      <c r="B322" s="41">
        <f t="shared" si="6341"/>
        <v>44675</v>
      </c>
      <c r="C322" s="10"/>
      <c r="D322" s="11"/>
      <c r="E322" s="74">
        <f t="shared" si="6506"/>
        <v>710</v>
      </c>
      <c r="F322" s="74">
        <f t="shared" si="6506"/>
        <v>53</v>
      </c>
      <c r="G322" s="11">
        <v>145</v>
      </c>
      <c r="H322" s="12">
        <f t="shared" si="6449"/>
        <v>0.21971830985915494</v>
      </c>
      <c r="I322" s="11">
        <v>11</v>
      </c>
      <c r="J322" s="12">
        <f t="shared" si="6507"/>
        <v>7.0512820512820512E-2</v>
      </c>
      <c r="K322" s="13"/>
      <c r="L322" s="11"/>
      <c r="M322" s="11"/>
      <c r="N322" s="14"/>
      <c r="O322" s="10">
        <v>1</v>
      </c>
      <c r="P322" s="11"/>
      <c r="Q322" s="74">
        <f t="shared" si="6508"/>
        <v>705</v>
      </c>
      <c r="R322" s="74">
        <f t="shared" si="6508"/>
        <v>53</v>
      </c>
      <c r="S322" s="11">
        <v>112</v>
      </c>
      <c r="T322" s="12">
        <f t="shared" si="6451"/>
        <v>0.17446808510638298</v>
      </c>
      <c r="U322" s="11">
        <v>11</v>
      </c>
      <c r="V322" s="12">
        <f t="shared" si="6452"/>
        <v>8.943089430894309E-2</v>
      </c>
      <c r="W322" s="13"/>
      <c r="X322" s="11"/>
      <c r="Y322" s="11"/>
      <c r="Z322" s="14"/>
      <c r="AA322" s="10"/>
      <c r="AB322" s="11"/>
      <c r="AC322" s="74">
        <f t="shared" si="6509"/>
        <v>134</v>
      </c>
      <c r="AD322" s="74">
        <f t="shared" si="6509"/>
        <v>4</v>
      </c>
      <c r="AE322" s="11">
        <v>15</v>
      </c>
      <c r="AF322" s="12">
        <f t="shared" si="6454"/>
        <v>0.11940298507462686</v>
      </c>
      <c r="AG322" s="11">
        <v>1</v>
      </c>
      <c r="AH322" s="12">
        <f t="shared" si="6455"/>
        <v>6.25E-2</v>
      </c>
      <c r="AI322" s="13"/>
      <c r="AJ322" s="11"/>
      <c r="AK322" s="11"/>
      <c r="AL322" s="14"/>
      <c r="AM322" s="10"/>
      <c r="AN322" s="11"/>
      <c r="AO322" s="74">
        <f t="shared" si="6510"/>
        <v>695</v>
      </c>
      <c r="AP322" s="74">
        <f t="shared" si="6510"/>
        <v>53</v>
      </c>
      <c r="AQ322" s="11">
        <v>111</v>
      </c>
      <c r="AR322" s="12">
        <f t="shared" si="6457"/>
        <v>0.18992805755395684</v>
      </c>
      <c r="AS322" s="11">
        <v>21</v>
      </c>
      <c r="AT322" s="12">
        <f t="shared" si="6458"/>
        <v>0.15909090909090909</v>
      </c>
      <c r="AU322" s="13"/>
      <c r="AV322" s="11"/>
      <c r="AW322" s="11"/>
      <c r="AX322" s="14"/>
      <c r="AY322" s="10"/>
      <c r="AZ322" s="11"/>
      <c r="BA322" s="74">
        <f t="shared" si="6511"/>
        <v>701</v>
      </c>
      <c r="BB322" s="74">
        <f t="shared" si="6511"/>
        <v>53</v>
      </c>
      <c r="BC322" s="11">
        <v>124</v>
      </c>
      <c r="BD322" s="12">
        <f t="shared" si="6460"/>
        <v>0.19828815977175462</v>
      </c>
      <c r="BE322" s="11">
        <v>15</v>
      </c>
      <c r="BF322" s="12">
        <f t="shared" si="6461"/>
        <v>0.1079136690647482</v>
      </c>
      <c r="BG322" s="13"/>
      <c r="BH322" s="11"/>
      <c r="BI322" s="11"/>
      <c r="BJ322" s="14"/>
      <c r="BK322" s="10"/>
      <c r="BL322" s="11"/>
      <c r="BM322" s="74">
        <f t="shared" si="6512"/>
        <v>0</v>
      </c>
      <c r="BN322" s="74">
        <f t="shared" si="6512"/>
        <v>0</v>
      </c>
      <c r="BO322" s="11"/>
      <c r="BP322" s="12" t="e">
        <f t="shared" si="6463"/>
        <v>#DIV/0!</v>
      </c>
      <c r="BQ322" s="11"/>
      <c r="BR322" s="12" t="e">
        <f t="shared" si="6464"/>
        <v>#DIV/0!</v>
      </c>
      <c r="BS322" s="13"/>
      <c r="BT322" s="11"/>
      <c r="BU322" s="11"/>
      <c r="BV322" s="14"/>
      <c r="BW322" s="10"/>
      <c r="BX322" s="11"/>
      <c r="BY322" s="74">
        <f t="shared" si="6513"/>
        <v>0</v>
      </c>
      <c r="BZ322" s="74">
        <f t="shared" si="6513"/>
        <v>0</v>
      </c>
      <c r="CA322" s="11"/>
      <c r="CB322" s="12" t="e">
        <f t="shared" si="6466"/>
        <v>#DIV/0!</v>
      </c>
      <c r="CC322" s="11"/>
      <c r="CD322" s="12" t="e">
        <f t="shared" si="6467"/>
        <v>#DIV/0!</v>
      </c>
      <c r="CE322" s="13"/>
      <c r="CF322" s="11"/>
      <c r="CG322" s="11"/>
      <c r="CH322" s="14"/>
      <c r="CI322" s="10"/>
      <c r="CJ322" s="11"/>
      <c r="CK322" s="74">
        <f t="shared" si="6514"/>
        <v>0</v>
      </c>
      <c r="CL322" s="74">
        <f t="shared" si="6514"/>
        <v>0</v>
      </c>
      <c r="CM322" s="11"/>
      <c r="CN322" s="12" t="e">
        <f t="shared" si="6469"/>
        <v>#DIV/0!</v>
      </c>
      <c r="CO322" s="11"/>
      <c r="CP322" s="12" t="e">
        <f t="shared" si="6470"/>
        <v>#DIV/0!</v>
      </c>
      <c r="CQ322" s="13"/>
      <c r="CR322" s="11"/>
      <c r="CS322" s="11"/>
      <c r="CT322" s="14"/>
      <c r="CU322" s="10"/>
      <c r="CV322" s="11"/>
      <c r="CW322" s="74">
        <f t="shared" si="6515"/>
        <v>0</v>
      </c>
      <c r="CX322" s="74">
        <f t="shared" si="6515"/>
        <v>0</v>
      </c>
      <c r="CY322" s="11"/>
      <c r="CZ322" s="12" t="e">
        <f t="shared" si="6472"/>
        <v>#DIV/0!</v>
      </c>
      <c r="DA322" s="11"/>
      <c r="DB322" s="12" t="e">
        <f t="shared" si="6473"/>
        <v>#DIV/0!</v>
      </c>
      <c r="DC322" s="13"/>
      <c r="DD322" s="11"/>
      <c r="DE322" s="11"/>
      <c r="DF322" s="14"/>
      <c r="DG322" s="10"/>
      <c r="DH322" s="11"/>
      <c r="DI322" s="74">
        <f t="shared" si="6516"/>
        <v>0</v>
      </c>
      <c r="DJ322" s="74">
        <f t="shared" si="6516"/>
        <v>0</v>
      </c>
      <c r="DK322" s="11"/>
      <c r="DL322" s="12" t="e">
        <f t="shared" si="6475"/>
        <v>#DIV/0!</v>
      </c>
      <c r="DM322" s="11"/>
      <c r="DN322" s="12" t="e">
        <f t="shared" si="6476"/>
        <v>#DIV/0!</v>
      </c>
      <c r="DO322" s="13"/>
      <c r="DP322" s="11"/>
      <c r="DQ322" s="11"/>
      <c r="DR322" s="14"/>
      <c r="DS322" s="10"/>
      <c r="DT322" s="11"/>
      <c r="DU322" s="74">
        <f t="shared" si="6517"/>
        <v>0</v>
      </c>
      <c r="DV322" s="74">
        <f t="shared" si="6517"/>
        <v>0</v>
      </c>
      <c r="DW322" s="11"/>
      <c r="DX322" s="12" t="e">
        <f t="shared" si="6478"/>
        <v>#DIV/0!</v>
      </c>
      <c r="DY322" s="11"/>
      <c r="DZ322" s="12" t="e">
        <f t="shared" si="6479"/>
        <v>#DIV/0!</v>
      </c>
      <c r="EA322" s="13"/>
      <c r="EB322" s="11"/>
      <c r="EC322" s="11"/>
      <c r="ED322" s="14"/>
      <c r="EE322" s="10"/>
      <c r="EF322" s="11"/>
      <c r="EG322" s="74">
        <f t="shared" si="6518"/>
        <v>0</v>
      </c>
      <c r="EH322" s="74">
        <f t="shared" si="6518"/>
        <v>0</v>
      </c>
      <c r="EI322" s="11"/>
      <c r="EJ322" s="12" t="e">
        <f t="shared" si="6481"/>
        <v>#DIV/0!</v>
      </c>
      <c r="EK322" s="11"/>
      <c r="EL322" s="12" t="e">
        <f t="shared" si="6482"/>
        <v>#DIV/0!</v>
      </c>
      <c r="EM322" s="13"/>
      <c r="EN322" s="11"/>
      <c r="EO322" s="11"/>
      <c r="EP322" s="14"/>
      <c r="EQ322" s="10"/>
      <c r="ER322" s="11"/>
      <c r="ES322" s="74">
        <f t="shared" si="6519"/>
        <v>0</v>
      </c>
      <c r="ET322" s="74">
        <f t="shared" si="6519"/>
        <v>0</v>
      </c>
      <c r="EU322" s="11"/>
      <c r="EV322" s="12" t="e">
        <f t="shared" si="6484"/>
        <v>#DIV/0!</v>
      </c>
      <c r="EW322" s="11"/>
      <c r="EX322" s="12" t="e">
        <f t="shared" si="6485"/>
        <v>#DIV/0!</v>
      </c>
      <c r="EY322" s="13"/>
      <c r="EZ322" s="11"/>
      <c r="FA322" s="11"/>
      <c r="FB322" s="14"/>
      <c r="FC322" s="10"/>
      <c r="FD322" s="11"/>
      <c r="FE322" s="74">
        <f t="shared" si="6520"/>
        <v>0</v>
      </c>
      <c r="FF322" s="74">
        <f t="shared" si="6520"/>
        <v>0</v>
      </c>
      <c r="FG322" s="11"/>
      <c r="FH322" s="12" t="e">
        <f t="shared" si="6487"/>
        <v>#DIV/0!</v>
      </c>
      <c r="FI322" s="11"/>
      <c r="FJ322" s="12" t="e">
        <f t="shared" si="6488"/>
        <v>#DIV/0!</v>
      </c>
      <c r="FK322" s="13"/>
      <c r="FL322" s="11"/>
      <c r="FM322" s="11"/>
      <c r="FN322" s="14"/>
      <c r="FO322" s="10"/>
      <c r="FP322" s="11"/>
      <c r="FQ322" s="74">
        <f t="shared" si="6521"/>
        <v>0</v>
      </c>
      <c r="FR322" s="74">
        <f t="shared" si="6521"/>
        <v>0</v>
      </c>
      <c r="FS322" s="11"/>
      <c r="FT322" s="12" t="e">
        <f t="shared" si="6490"/>
        <v>#DIV/0!</v>
      </c>
      <c r="FU322" s="11"/>
      <c r="FV322" s="12" t="e">
        <f t="shared" si="6491"/>
        <v>#DIV/0!</v>
      </c>
      <c r="FW322" s="13"/>
      <c r="FX322" s="11"/>
      <c r="FY322" s="11"/>
      <c r="FZ322" s="14"/>
      <c r="GA322" s="10"/>
      <c r="GB322" s="11"/>
      <c r="GC322" s="74">
        <f t="shared" si="6522"/>
        <v>0</v>
      </c>
      <c r="GD322" s="74">
        <f t="shared" si="6522"/>
        <v>0</v>
      </c>
      <c r="GE322" s="11"/>
      <c r="GF322" s="12" t="e">
        <f t="shared" si="6493"/>
        <v>#DIV/0!</v>
      </c>
      <c r="GG322" s="11"/>
      <c r="GH322" s="12" t="e">
        <f t="shared" si="6494"/>
        <v>#DIV/0!</v>
      </c>
      <c r="GI322" s="13"/>
      <c r="GJ322" s="11"/>
      <c r="GK322" s="11"/>
      <c r="GL322" s="14"/>
      <c r="GM322" s="10"/>
      <c r="GN322" s="11"/>
      <c r="GO322" s="74">
        <f t="shared" si="6523"/>
        <v>0</v>
      </c>
      <c r="GP322" s="74">
        <f t="shared" si="6523"/>
        <v>0</v>
      </c>
      <c r="GQ322" s="11"/>
      <c r="GR322" s="12" t="e">
        <f t="shared" si="6496"/>
        <v>#DIV/0!</v>
      </c>
      <c r="GS322" s="11"/>
      <c r="GT322" s="12" t="e">
        <f t="shared" si="6497"/>
        <v>#DIV/0!</v>
      </c>
      <c r="GU322" s="13"/>
      <c r="GV322" s="11"/>
      <c r="GW322" s="11"/>
      <c r="GX322" s="14"/>
      <c r="GY322" s="10"/>
      <c r="GZ322" s="11"/>
      <c r="HA322" s="74">
        <f t="shared" si="6524"/>
        <v>0</v>
      </c>
      <c r="HB322" s="74">
        <f t="shared" si="6524"/>
        <v>0</v>
      </c>
      <c r="HC322" s="11"/>
      <c r="HD322" s="12" t="e">
        <f t="shared" si="6499"/>
        <v>#DIV/0!</v>
      </c>
      <c r="HE322" s="11"/>
      <c r="HF322" s="12" t="e">
        <f t="shared" si="6500"/>
        <v>#DIV/0!</v>
      </c>
      <c r="HG322" s="13"/>
      <c r="HH322" s="11"/>
      <c r="HI322" s="11"/>
      <c r="HJ322" s="14"/>
      <c r="HK322" s="10">
        <f t="shared" si="6501"/>
        <v>1</v>
      </c>
      <c r="HL322" s="11">
        <f t="shared" si="6501"/>
        <v>0</v>
      </c>
      <c r="HM322" s="11">
        <f t="shared" si="6501"/>
        <v>2945</v>
      </c>
      <c r="HN322" s="11">
        <f t="shared" si="6501"/>
        <v>216</v>
      </c>
      <c r="HO322" s="11">
        <f t="shared" si="6502"/>
        <v>566</v>
      </c>
      <c r="HP322" s="215">
        <f>+(HO322)/HM322</f>
        <v>0.19219015280135823</v>
      </c>
      <c r="HQ322" s="15">
        <f t="shared" si="6504"/>
        <v>59</v>
      </c>
      <c r="HR322" s="12">
        <f t="shared" si="6525"/>
        <v>0.10424028268551237</v>
      </c>
      <c r="HS322" s="16">
        <v>73.8</v>
      </c>
      <c r="HT322" s="17">
        <v>471</v>
      </c>
      <c r="HU322" s="16">
        <f t="shared" si="6505"/>
        <v>83.215547703180221</v>
      </c>
      <c r="HV322" s="15"/>
      <c r="HW322" s="14"/>
    </row>
    <row r="323" spans="1:231" ht="18.75" x14ac:dyDescent="0.25">
      <c r="A323" s="226"/>
      <c r="B323" s="41">
        <f t="shared" si="6341"/>
        <v>44676</v>
      </c>
      <c r="C323" s="10"/>
      <c r="D323" s="11"/>
      <c r="E323" s="74">
        <f t="shared" si="6506"/>
        <v>710</v>
      </c>
      <c r="F323" s="74">
        <f t="shared" si="6506"/>
        <v>53</v>
      </c>
      <c r="G323" s="11">
        <v>121</v>
      </c>
      <c r="H323" s="12">
        <f t="shared" si="6449"/>
        <v>0.18591549295774648</v>
      </c>
      <c r="I323" s="11">
        <v>11</v>
      </c>
      <c r="J323" s="12">
        <f t="shared" si="6507"/>
        <v>8.3333333333333329E-2</v>
      </c>
      <c r="K323" s="11"/>
      <c r="L323" s="11"/>
      <c r="M323" s="18"/>
      <c r="N323" s="20"/>
      <c r="O323" s="10"/>
      <c r="P323" s="11"/>
      <c r="Q323" s="74">
        <f t="shared" si="6508"/>
        <v>705</v>
      </c>
      <c r="R323" s="74">
        <f t="shared" si="6508"/>
        <v>53</v>
      </c>
      <c r="S323" s="11">
        <v>118</v>
      </c>
      <c r="T323" s="12">
        <f t="shared" si="6451"/>
        <v>0.18723404255319148</v>
      </c>
      <c r="U323" s="11">
        <v>14</v>
      </c>
      <c r="V323" s="12">
        <f t="shared" si="6452"/>
        <v>0.10606060606060606</v>
      </c>
      <c r="W323" s="11"/>
      <c r="X323" s="11"/>
      <c r="Y323" s="18"/>
      <c r="Z323" s="20"/>
      <c r="AA323" s="10">
        <v>1</v>
      </c>
      <c r="AB323" s="11"/>
      <c r="AC323" s="74">
        <f t="shared" si="6509"/>
        <v>133</v>
      </c>
      <c r="AD323" s="74">
        <f t="shared" si="6509"/>
        <v>4</v>
      </c>
      <c r="AE323" s="11">
        <v>23</v>
      </c>
      <c r="AF323" s="12">
        <f t="shared" si="6454"/>
        <v>0.20300751879699247</v>
      </c>
      <c r="AG323" s="11">
        <v>4</v>
      </c>
      <c r="AH323" s="12">
        <f t="shared" si="6455"/>
        <v>0.14814814814814814</v>
      </c>
      <c r="AI323" s="11"/>
      <c r="AJ323" s="11"/>
      <c r="AK323" s="18"/>
      <c r="AL323" s="20"/>
      <c r="AM323" s="10">
        <v>1</v>
      </c>
      <c r="AN323" s="11"/>
      <c r="AO323" s="74">
        <f t="shared" si="6510"/>
        <v>694</v>
      </c>
      <c r="AP323" s="74">
        <f t="shared" si="6510"/>
        <v>53</v>
      </c>
      <c r="AQ323" s="11">
        <v>117</v>
      </c>
      <c r="AR323" s="12">
        <f t="shared" si="6457"/>
        <v>0.19164265129682997</v>
      </c>
      <c r="AS323" s="11">
        <v>16</v>
      </c>
      <c r="AT323" s="12">
        <f t="shared" si="6458"/>
        <v>0.12030075187969924</v>
      </c>
      <c r="AU323" s="11"/>
      <c r="AV323" s="11"/>
      <c r="AW323" s="18"/>
      <c r="AX323" s="20"/>
      <c r="AY323" s="10">
        <v>1</v>
      </c>
      <c r="AZ323" s="11"/>
      <c r="BA323" s="74">
        <f t="shared" si="6511"/>
        <v>700</v>
      </c>
      <c r="BB323" s="74">
        <f t="shared" si="6511"/>
        <v>53</v>
      </c>
      <c r="BC323" s="11">
        <v>103</v>
      </c>
      <c r="BD323" s="12">
        <f t="shared" si="6460"/>
        <v>0.16714285714285715</v>
      </c>
      <c r="BE323" s="11">
        <v>14</v>
      </c>
      <c r="BF323" s="12">
        <f t="shared" si="6461"/>
        <v>0.11965811965811966</v>
      </c>
      <c r="BG323" s="11"/>
      <c r="BH323" s="11"/>
      <c r="BI323" s="18"/>
      <c r="BJ323" s="20"/>
      <c r="BK323" s="10"/>
      <c r="BL323" s="11"/>
      <c r="BM323" s="74">
        <f t="shared" si="6512"/>
        <v>0</v>
      </c>
      <c r="BN323" s="74">
        <f t="shared" si="6512"/>
        <v>0</v>
      </c>
      <c r="BO323" s="11"/>
      <c r="BP323" s="12" t="e">
        <f t="shared" si="6463"/>
        <v>#DIV/0!</v>
      </c>
      <c r="BQ323" s="11"/>
      <c r="BR323" s="12" t="e">
        <f t="shared" si="6464"/>
        <v>#DIV/0!</v>
      </c>
      <c r="BS323" s="11"/>
      <c r="BT323" s="11"/>
      <c r="BU323" s="18"/>
      <c r="BV323" s="20"/>
      <c r="BW323" s="10"/>
      <c r="BX323" s="11"/>
      <c r="BY323" s="74">
        <f t="shared" si="6513"/>
        <v>0</v>
      </c>
      <c r="BZ323" s="74">
        <f t="shared" si="6513"/>
        <v>0</v>
      </c>
      <c r="CA323" s="11"/>
      <c r="CB323" s="12" t="e">
        <f t="shared" si="6466"/>
        <v>#DIV/0!</v>
      </c>
      <c r="CC323" s="11"/>
      <c r="CD323" s="12" t="e">
        <f t="shared" si="6467"/>
        <v>#DIV/0!</v>
      </c>
      <c r="CE323" s="11"/>
      <c r="CF323" s="11"/>
      <c r="CG323" s="18"/>
      <c r="CH323" s="20"/>
      <c r="CI323" s="10"/>
      <c r="CJ323" s="11"/>
      <c r="CK323" s="74">
        <f t="shared" si="6514"/>
        <v>0</v>
      </c>
      <c r="CL323" s="74">
        <f t="shared" si="6514"/>
        <v>0</v>
      </c>
      <c r="CM323" s="11"/>
      <c r="CN323" s="12" t="e">
        <f t="shared" si="6469"/>
        <v>#DIV/0!</v>
      </c>
      <c r="CO323" s="11"/>
      <c r="CP323" s="12" t="e">
        <f t="shared" si="6470"/>
        <v>#DIV/0!</v>
      </c>
      <c r="CQ323" s="11"/>
      <c r="CR323" s="11"/>
      <c r="CS323" s="18"/>
      <c r="CT323" s="20"/>
      <c r="CU323" s="10"/>
      <c r="CV323" s="11"/>
      <c r="CW323" s="74">
        <f t="shared" si="6515"/>
        <v>0</v>
      </c>
      <c r="CX323" s="74">
        <f t="shared" si="6515"/>
        <v>0</v>
      </c>
      <c r="CY323" s="11"/>
      <c r="CZ323" s="12" t="e">
        <f t="shared" si="6472"/>
        <v>#DIV/0!</v>
      </c>
      <c r="DA323" s="11"/>
      <c r="DB323" s="12" t="e">
        <f t="shared" si="6473"/>
        <v>#DIV/0!</v>
      </c>
      <c r="DC323" s="11"/>
      <c r="DD323" s="11"/>
      <c r="DE323" s="18"/>
      <c r="DF323" s="20"/>
      <c r="DG323" s="10"/>
      <c r="DH323" s="11"/>
      <c r="DI323" s="74">
        <f t="shared" si="6516"/>
        <v>0</v>
      </c>
      <c r="DJ323" s="74">
        <f t="shared" si="6516"/>
        <v>0</v>
      </c>
      <c r="DK323" s="11"/>
      <c r="DL323" s="12" t="e">
        <f t="shared" si="6475"/>
        <v>#DIV/0!</v>
      </c>
      <c r="DM323" s="11"/>
      <c r="DN323" s="12" t="e">
        <f t="shared" si="6476"/>
        <v>#DIV/0!</v>
      </c>
      <c r="DO323" s="11"/>
      <c r="DP323" s="11"/>
      <c r="DQ323" s="18"/>
      <c r="DR323" s="20"/>
      <c r="DS323" s="10"/>
      <c r="DT323" s="11"/>
      <c r="DU323" s="74">
        <f t="shared" si="6517"/>
        <v>0</v>
      </c>
      <c r="DV323" s="74">
        <f t="shared" si="6517"/>
        <v>0</v>
      </c>
      <c r="DW323" s="11"/>
      <c r="DX323" s="12" t="e">
        <f t="shared" si="6478"/>
        <v>#DIV/0!</v>
      </c>
      <c r="DY323" s="11"/>
      <c r="DZ323" s="12" t="e">
        <f t="shared" si="6479"/>
        <v>#DIV/0!</v>
      </c>
      <c r="EA323" s="11"/>
      <c r="EB323" s="11"/>
      <c r="EC323" s="18"/>
      <c r="ED323" s="20"/>
      <c r="EE323" s="10"/>
      <c r="EF323" s="11"/>
      <c r="EG323" s="74">
        <f t="shared" si="6518"/>
        <v>0</v>
      </c>
      <c r="EH323" s="74">
        <f t="shared" si="6518"/>
        <v>0</v>
      </c>
      <c r="EI323" s="11"/>
      <c r="EJ323" s="12" t="e">
        <f t="shared" si="6481"/>
        <v>#DIV/0!</v>
      </c>
      <c r="EK323" s="11"/>
      <c r="EL323" s="12" t="e">
        <f t="shared" si="6482"/>
        <v>#DIV/0!</v>
      </c>
      <c r="EM323" s="11"/>
      <c r="EN323" s="11"/>
      <c r="EO323" s="18"/>
      <c r="EP323" s="20"/>
      <c r="EQ323" s="10"/>
      <c r="ER323" s="11"/>
      <c r="ES323" s="74">
        <f t="shared" si="6519"/>
        <v>0</v>
      </c>
      <c r="ET323" s="74">
        <f t="shared" si="6519"/>
        <v>0</v>
      </c>
      <c r="EU323" s="11"/>
      <c r="EV323" s="12" t="e">
        <f t="shared" si="6484"/>
        <v>#DIV/0!</v>
      </c>
      <c r="EW323" s="11"/>
      <c r="EX323" s="12" t="e">
        <f t="shared" si="6485"/>
        <v>#DIV/0!</v>
      </c>
      <c r="EY323" s="11"/>
      <c r="EZ323" s="11"/>
      <c r="FA323" s="18"/>
      <c r="FB323" s="20"/>
      <c r="FC323" s="10"/>
      <c r="FD323" s="11"/>
      <c r="FE323" s="74">
        <f t="shared" si="6520"/>
        <v>0</v>
      </c>
      <c r="FF323" s="74">
        <f t="shared" si="6520"/>
        <v>0</v>
      </c>
      <c r="FG323" s="11"/>
      <c r="FH323" s="12" t="e">
        <f t="shared" si="6487"/>
        <v>#DIV/0!</v>
      </c>
      <c r="FI323" s="11"/>
      <c r="FJ323" s="12" t="e">
        <f t="shared" si="6488"/>
        <v>#DIV/0!</v>
      </c>
      <c r="FK323" s="11"/>
      <c r="FL323" s="11"/>
      <c r="FM323" s="18"/>
      <c r="FN323" s="20"/>
      <c r="FO323" s="10"/>
      <c r="FP323" s="11"/>
      <c r="FQ323" s="74">
        <f t="shared" si="6521"/>
        <v>0</v>
      </c>
      <c r="FR323" s="74">
        <f t="shared" si="6521"/>
        <v>0</v>
      </c>
      <c r="FS323" s="11"/>
      <c r="FT323" s="12" t="e">
        <f t="shared" si="6490"/>
        <v>#DIV/0!</v>
      </c>
      <c r="FU323" s="11"/>
      <c r="FV323" s="12" t="e">
        <f t="shared" si="6491"/>
        <v>#DIV/0!</v>
      </c>
      <c r="FW323" s="11"/>
      <c r="FX323" s="11"/>
      <c r="FY323" s="18"/>
      <c r="FZ323" s="20"/>
      <c r="GA323" s="10"/>
      <c r="GB323" s="11"/>
      <c r="GC323" s="74">
        <f t="shared" si="6522"/>
        <v>0</v>
      </c>
      <c r="GD323" s="74">
        <f t="shared" si="6522"/>
        <v>0</v>
      </c>
      <c r="GE323" s="11"/>
      <c r="GF323" s="12" t="e">
        <f t="shared" si="6493"/>
        <v>#DIV/0!</v>
      </c>
      <c r="GG323" s="11"/>
      <c r="GH323" s="12" t="e">
        <f t="shared" si="6494"/>
        <v>#DIV/0!</v>
      </c>
      <c r="GI323" s="11"/>
      <c r="GJ323" s="11"/>
      <c r="GK323" s="18"/>
      <c r="GL323" s="20"/>
      <c r="GM323" s="10"/>
      <c r="GN323" s="11"/>
      <c r="GO323" s="74">
        <f t="shared" si="6523"/>
        <v>0</v>
      </c>
      <c r="GP323" s="74">
        <f t="shared" si="6523"/>
        <v>0</v>
      </c>
      <c r="GQ323" s="11"/>
      <c r="GR323" s="12" t="e">
        <f t="shared" si="6496"/>
        <v>#DIV/0!</v>
      </c>
      <c r="GS323" s="11"/>
      <c r="GT323" s="12" t="e">
        <f t="shared" si="6497"/>
        <v>#DIV/0!</v>
      </c>
      <c r="GU323" s="11"/>
      <c r="GV323" s="11"/>
      <c r="GW323" s="18"/>
      <c r="GX323" s="20"/>
      <c r="GY323" s="10"/>
      <c r="GZ323" s="11"/>
      <c r="HA323" s="74">
        <f t="shared" si="6524"/>
        <v>0</v>
      </c>
      <c r="HB323" s="74">
        <f t="shared" si="6524"/>
        <v>0</v>
      </c>
      <c r="HC323" s="11"/>
      <c r="HD323" s="12" t="e">
        <f t="shared" si="6499"/>
        <v>#DIV/0!</v>
      </c>
      <c r="HE323" s="11"/>
      <c r="HF323" s="12" t="e">
        <f t="shared" si="6500"/>
        <v>#DIV/0!</v>
      </c>
      <c r="HG323" s="11"/>
      <c r="HH323" s="11"/>
      <c r="HI323" s="18"/>
      <c r="HJ323" s="20"/>
      <c r="HK323" s="10">
        <f t="shared" si="6501"/>
        <v>3</v>
      </c>
      <c r="HL323" s="11">
        <f t="shared" si="6501"/>
        <v>0</v>
      </c>
      <c r="HM323" s="11">
        <f t="shared" si="6501"/>
        <v>2942</v>
      </c>
      <c r="HN323" s="11">
        <f t="shared" si="6501"/>
        <v>216</v>
      </c>
      <c r="HO323" s="11">
        <f t="shared" si="6502"/>
        <v>541</v>
      </c>
      <c r="HP323" s="215">
        <f t="shared" ref="HP323:HP326" si="6526">+(HO323)/HM323</f>
        <v>0.18388851121685929</v>
      </c>
      <c r="HQ323" s="15">
        <f t="shared" si="6504"/>
        <v>59</v>
      </c>
      <c r="HR323" s="12">
        <f t="shared" si="6525"/>
        <v>0.10905730129390019</v>
      </c>
      <c r="HS323" s="16">
        <v>73.400000000000006</v>
      </c>
      <c r="HT323" s="17">
        <v>452</v>
      </c>
      <c r="HU323" s="16">
        <f t="shared" si="6505"/>
        <v>83.548983364140483</v>
      </c>
      <c r="HV323" s="18"/>
      <c r="HW323" s="20"/>
    </row>
    <row r="324" spans="1:231" ht="18.75" x14ac:dyDescent="0.25">
      <c r="A324" s="226"/>
      <c r="B324" s="41">
        <f t="shared" si="6341"/>
        <v>44677</v>
      </c>
      <c r="C324" s="10">
        <v>1</v>
      </c>
      <c r="D324" s="11"/>
      <c r="E324" s="74">
        <f t="shared" si="6506"/>
        <v>709</v>
      </c>
      <c r="F324" s="74">
        <f t="shared" si="6506"/>
        <v>53</v>
      </c>
      <c r="G324" s="11">
        <v>124</v>
      </c>
      <c r="H324" s="12">
        <f t="shared" si="6449"/>
        <v>0.19322990126939352</v>
      </c>
      <c r="I324" s="11">
        <v>13</v>
      </c>
      <c r="J324" s="12">
        <f t="shared" si="6507"/>
        <v>9.4890510948905105E-2</v>
      </c>
      <c r="K324" s="13"/>
      <c r="L324" s="13"/>
      <c r="M324" s="25">
        <v>4465</v>
      </c>
      <c r="N324" s="38">
        <v>4860</v>
      </c>
      <c r="O324" s="10"/>
      <c r="P324" s="11"/>
      <c r="Q324" s="74">
        <f t="shared" si="6508"/>
        <v>705</v>
      </c>
      <c r="R324" s="74">
        <f t="shared" si="6508"/>
        <v>53</v>
      </c>
      <c r="S324" s="11">
        <v>122</v>
      </c>
      <c r="T324" s="12">
        <f t="shared" si="6451"/>
        <v>0.18865248226950354</v>
      </c>
      <c r="U324" s="11">
        <v>11</v>
      </c>
      <c r="V324" s="12">
        <f t="shared" si="6452"/>
        <v>8.2706766917293228E-2</v>
      </c>
      <c r="W324" s="13"/>
      <c r="X324" s="13"/>
      <c r="Y324" s="25">
        <v>4465</v>
      </c>
      <c r="Z324" s="38">
        <v>4860</v>
      </c>
      <c r="AA324" s="10">
        <v>4</v>
      </c>
      <c r="AB324" s="11"/>
      <c r="AC324" s="74">
        <f t="shared" si="6509"/>
        <v>129</v>
      </c>
      <c r="AD324" s="74">
        <f t="shared" si="6509"/>
        <v>4</v>
      </c>
      <c r="AE324" s="11">
        <v>27</v>
      </c>
      <c r="AF324" s="12">
        <f t="shared" si="6454"/>
        <v>0.22480620155038761</v>
      </c>
      <c r="AG324" s="11">
        <v>2</v>
      </c>
      <c r="AH324" s="12">
        <f t="shared" si="6455"/>
        <v>6.8965517241379309E-2</v>
      </c>
      <c r="AI324" s="13"/>
      <c r="AJ324" s="13"/>
      <c r="AK324" s="25">
        <v>4465</v>
      </c>
      <c r="AL324" s="38">
        <v>4860</v>
      </c>
      <c r="AM324" s="10"/>
      <c r="AN324" s="11">
        <v>1</v>
      </c>
      <c r="AO324" s="74">
        <f t="shared" si="6510"/>
        <v>694</v>
      </c>
      <c r="AP324" s="74">
        <f t="shared" si="6510"/>
        <v>52</v>
      </c>
      <c r="AQ324" s="11">
        <v>123</v>
      </c>
      <c r="AR324" s="12">
        <f t="shared" si="6457"/>
        <v>0.19740634005763688</v>
      </c>
      <c r="AS324" s="11">
        <v>14</v>
      </c>
      <c r="AT324" s="12">
        <f t="shared" si="6458"/>
        <v>0.10218978102189781</v>
      </c>
      <c r="AU324" s="13"/>
      <c r="AV324" s="13"/>
      <c r="AW324" s="25">
        <v>4465</v>
      </c>
      <c r="AX324" s="38">
        <v>4860</v>
      </c>
      <c r="AY324" s="10">
        <v>1</v>
      </c>
      <c r="AZ324" s="11"/>
      <c r="BA324" s="74">
        <f t="shared" si="6511"/>
        <v>699</v>
      </c>
      <c r="BB324" s="74">
        <f t="shared" si="6511"/>
        <v>53</v>
      </c>
      <c r="BC324" s="11">
        <v>118</v>
      </c>
      <c r="BD324" s="12">
        <f t="shared" si="6460"/>
        <v>0.1859799713876967</v>
      </c>
      <c r="BE324" s="11">
        <v>12</v>
      </c>
      <c r="BF324" s="12">
        <f t="shared" si="6461"/>
        <v>9.2307692307692313E-2</v>
      </c>
      <c r="BG324" s="13"/>
      <c r="BH324" s="13"/>
      <c r="BI324" s="25">
        <v>4465</v>
      </c>
      <c r="BJ324" s="38">
        <v>4860</v>
      </c>
      <c r="BK324" s="10"/>
      <c r="BL324" s="11"/>
      <c r="BM324" s="74">
        <f t="shared" si="6512"/>
        <v>0</v>
      </c>
      <c r="BN324" s="74">
        <f t="shared" si="6512"/>
        <v>0</v>
      </c>
      <c r="BO324" s="11"/>
      <c r="BP324" s="12" t="e">
        <f t="shared" si="6463"/>
        <v>#DIV/0!</v>
      </c>
      <c r="BQ324" s="11"/>
      <c r="BR324" s="12" t="e">
        <f t="shared" si="6464"/>
        <v>#DIV/0!</v>
      </c>
      <c r="BS324" s="13"/>
      <c r="BT324" s="13"/>
      <c r="BU324" s="25"/>
      <c r="BV324" s="38"/>
      <c r="BW324" s="10"/>
      <c r="BX324" s="11"/>
      <c r="BY324" s="74">
        <f t="shared" si="6513"/>
        <v>0</v>
      </c>
      <c r="BZ324" s="74">
        <f t="shared" si="6513"/>
        <v>0</v>
      </c>
      <c r="CA324" s="11"/>
      <c r="CB324" s="12" t="e">
        <f t="shared" si="6466"/>
        <v>#DIV/0!</v>
      </c>
      <c r="CC324" s="11"/>
      <c r="CD324" s="12" t="e">
        <f t="shared" si="6467"/>
        <v>#DIV/0!</v>
      </c>
      <c r="CE324" s="13"/>
      <c r="CF324" s="13"/>
      <c r="CG324" s="25"/>
      <c r="CH324" s="38"/>
      <c r="CI324" s="10"/>
      <c r="CJ324" s="11"/>
      <c r="CK324" s="74">
        <f t="shared" si="6514"/>
        <v>0</v>
      </c>
      <c r="CL324" s="74">
        <f t="shared" si="6514"/>
        <v>0</v>
      </c>
      <c r="CM324" s="11"/>
      <c r="CN324" s="12" t="e">
        <f t="shared" si="6469"/>
        <v>#DIV/0!</v>
      </c>
      <c r="CO324" s="11"/>
      <c r="CP324" s="12" t="e">
        <f t="shared" si="6470"/>
        <v>#DIV/0!</v>
      </c>
      <c r="CQ324" s="13"/>
      <c r="CR324" s="13"/>
      <c r="CS324" s="25"/>
      <c r="CT324" s="38"/>
      <c r="CU324" s="10"/>
      <c r="CV324" s="11"/>
      <c r="CW324" s="74">
        <f t="shared" si="6515"/>
        <v>0</v>
      </c>
      <c r="CX324" s="74">
        <f t="shared" si="6515"/>
        <v>0</v>
      </c>
      <c r="CY324" s="11"/>
      <c r="CZ324" s="12" t="e">
        <f t="shared" si="6472"/>
        <v>#DIV/0!</v>
      </c>
      <c r="DA324" s="11"/>
      <c r="DB324" s="12" t="e">
        <f t="shared" si="6473"/>
        <v>#DIV/0!</v>
      </c>
      <c r="DC324" s="13"/>
      <c r="DD324" s="13"/>
      <c r="DE324" s="25"/>
      <c r="DF324" s="38"/>
      <c r="DG324" s="10"/>
      <c r="DH324" s="11"/>
      <c r="DI324" s="74">
        <f t="shared" si="6516"/>
        <v>0</v>
      </c>
      <c r="DJ324" s="74">
        <f t="shared" si="6516"/>
        <v>0</v>
      </c>
      <c r="DK324" s="11"/>
      <c r="DL324" s="12" t="e">
        <f t="shared" si="6475"/>
        <v>#DIV/0!</v>
      </c>
      <c r="DM324" s="11"/>
      <c r="DN324" s="12" t="e">
        <f t="shared" si="6476"/>
        <v>#DIV/0!</v>
      </c>
      <c r="DO324" s="13"/>
      <c r="DP324" s="13"/>
      <c r="DQ324" s="25"/>
      <c r="DR324" s="38"/>
      <c r="DS324" s="10"/>
      <c r="DT324" s="11"/>
      <c r="DU324" s="74">
        <f t="shared" si="6517"/>
        <v>0</v>
      </c>
      <c r="DV324" s="74">
        <f t="shared" si="6517"/>
        <v>0</v>
      </c>
      <c r="DW324" s="11"/>
      <c r="DX324" s="12" t="e">
        <f t="shared" si="6478"/>
        <v>#DIV/0!</v>
      </c>
      <c r="DY324" s="11"/>
      <c r="DZ324" s="12" t="e">
        <f t="shared" si="6479"/>
        <v>#DIV/0!</v>
      </c>
      <c r="EA324" s="13"/>
      <c r="EB324" s="13"/>
      <c r="EC324" s="25"/>
      <c r="ED324" s="38"/>
      <c r="EE324" s="10"/>
      <c r="EF324" s="11"/>
      <c r="EG324" s="74">
        <f t="shared" si="6518"/>
        <v>0</v>
      </c>
      <c r="EH324" s="74">
        <f t="shared" si="6518"/>
        <v>0</v>
      </c>
      <c r="EI324" s="11"/>
      <c r="EJ324" s="12" t="e">
        <f t="shared" si="6481"/>
        <v>#DIV/0!</v>
      </c>
      <c r="EK324" s="11"/>
      <c r="EL324" s="12" t="e">
        <f t="shared" si="6482"/>
        <v>#DIV/0!</v>
      </c>
      <c r="EM324" s="13"/>
      <c r="EN324" s="13"/>
      <c r="EO324" s="25"/>
      <c r="EP324" s="38"/>
      <c r="EQ324" s="10"/>
      <c r="ER324" s="11"/>
      <c r="ES324" s="74">
        <f t="shared" si="6519"/>
        <v>0</v>
      </c>
      <c r="ET324" s="74">
        <f t="shared" si="6519"/>
        <v>0</v>
      </c>
      <c r="EU324" s="11"/>
      <c r="EV324" s="12" t="e">
        <f t="shared" si="6484"/>
        <v>#DIV/0!</v>
      </c>
      <c r="EW324" s="11"/>
      <c r="EX324" s="12" t="e">
        <f t="shared" si="6485"/>
        <v>#DIV/0!</v>
      </c>
      <c r="EY324" s="13"/>
      <c r="EZ324" s="13"/>
      <c r="FA324" s="25"/>
      <c r="FB324" s="38"/>
      <c r="FC324" s="10"/>
      <c r="FD324" s="11"/>
      <c r="FE324" s="74">
        <f t="shared" si="6520"/>
        <v>0</v>
      </c>
      <c r="FF324" s="74">
        <f t="shared" si="6520"/>
        <v>0</v>
      </c>
      <c r="FG324" s="11"/>
      <c r="FH324" s="12" t="e">
        <f t="shared" si="6487"/>
        <v>#DIV/0!</v>
      </c>
      <c r="FI324" s="11"/>
      <c r="FJ324" s="12" t="e">
        <f t="shared" si="6488"/>
        <v>#DIV/0!</v>
      </c>
      <c r="FK324" s="13"/>
      <c r="FL324" s="13"/>
      <c r="FM324" s="25"/>
      <c r="FN324" s="38"/>
      <c r="FO324" s="10"/>
      <c r="FP324" s="11"/>
      <c r="FQ324" s="74">
        <f t="shared" si="6521"/>
        <v>0</v>
      </c>
      <c r="FR324" s="74">
        <f t="shared" si="6521"/>
        <v>0</v>
      </c>
      <c r="FS324" s="11"/>
      <c r="FT324" s="12" t="e">
        <f t="shared" si="6490"/>
        <v>#DIV/0!</v>
      </c>
      <c r="FU324" s="11"/>
      <c r="FV324" s="12" t="e">
        <f t="shared" si="6491"/>
        <v>#DIV/0!</v>
      </c>
      <c r="FW324" s="13"/>
      <c r="FX324" s="13"/>
      <c r="FY324" s="25"/>
      <c r="FZ324" s="38"/>
      <c r="GA324" s="10"/>
      <c r="GB324" s="11"/>
      <c r="GC324" s="74">
        <f t="shared" si="6522"/>
        <v>0</v>
      </c>
      <c r="GD324" s="74">
        <f t="shared" si="6522"/>
        <v>0</v>
      </c>
      <c r="GE324" s="11"/>
      <c r="GF324" s="12" t="e">
        <f t="shared" si="6493"/>
        <v>#DIV/0!</v>
      </c>
      <c r="GG324" s="11"/>
      <c r="GH324" s="12" t="e">
        <f t="shared" si="6494"/>
        <v>#DIV/0!</v>
      </c>
      <c r="GI324" s="13"/>
      <c r="GJ324" s="13"/>
      <c r="GK324" s="25"/>
      <c r="GL324" s="38"/>
      <c r="GM324" s="10"/>
      <c r="GN324" s="11"/>
      <c r="GO324" s="74">
        <f t="shared" si="6523"/>
        <v>0</v>
      </c>
      <c r="GP324" s="74">
        <f t="shared" si="6523"/>
        <v>0</v>
      </c>
      <c r="GQ324" s="11"/>
      <c r="GR324" s="12" t="e">
        <f t="shared" si="6496"/>
        <v>#DIV/0!</v>
      </c>
      <c r="GS324" s="11"/>
      <c r="GT324" s="12" t="e">
        <f t="shared" si="6497"/>
        <v>#DIV/0!</v>
      </c>
      <c r="GU324" s="13"/>
      <c r="GV324" s="13"/>
      <c r="GW324" s="25"/>
      <c r="GX324" s="38"/>
      <c r="GY324" s="10"/>
      <c r="GZ324" s="11"/>
      <c r="HA324" s="74">
        <f t="shared" si="6524"/>
        <v>0</v>
      </c>
      <c r="HB324" s="74">
        <f t="shared" si="6524"/>
        <v>0</v>
      </c>
      <c r="HC324" s="11"/>
      <c r="HD324" s="12" t="e">
        <f t="shared" si="6499"/>
        <v>#DIV/0!</v>
      </c>
      <c r="HE324" s="11"/>
      <c r="HF324" s="12" t="e">
        <f t="shared" si="6500"/>
        <v>#DIV/0!</v>
      </c>
      <c r="HG324" s="13"/>
      <c r="HH324" s="13"/>
      <c r="HI324" s="25"/>
      <c r="HJ324" s="38"/>
      <c r="HK324" s="10">
        <f t="shared" si="6501"/>
        <v>6</v>
      </c>
      <c r="HL324" s="11">
        <f t="shared" si="6501"/>
        <v>1</v>
      </c>
      <c r="HM324" s="11">
        <f t="shared" si="6501"/>
        <v>2936</v>
      </c>
      <c r="HN324" s="11">
        <f t="shared" si="6501"/>
        <v>215</v>
      </c>
      <c r="HO324" s="11">
        <f t="shared" si="6502"/>
        <v>566</v>
      </c>
      <c r="HP324" s="215">
        <f t="shared" si="6526"/>
        <v>0.1927792915531335</v>
      </c>
      <c r="HQ324" s="15">
        <f t="shared" si="6504"/>
        <v>52</v>
      </c>
      <c r="HR324" s="12">
        <f t="shared" si="6525"/>
        <v>9.187279151943463E-2</v>
      </c>
      <c r="HS324" s="16">
        <v>73.3</v>
      </c>
      <c r="HT324" s="17">
        <v>495</v>
      </c>
      <c r="HU324" s="16">
        <f t="shared" si="6505"/>
        <v>87.455830388692576</v>
      </c>
      <c r="HV324" s="23">
        <v>4465</v>
      </c>
      <c r="HW324" s="22">
        <v>4860</v>
      </c>
    </row>
    <row r="325" spans="1:231" ht="18.75" x14ac:dyDescent="0.25">
      <c r="A325" s="226"/>
      <c r="B325" s="41">
        <f t="shared" si="6341"/>
        <v>44678</v>
      </c>
      <c r="C325" s="10"/>
      <c r="D325" s="11"/>
      <c r="E325" s="74">
        <f t="shared" si="6506"/>
        <v>709</v>
      </c>
      <c r="F325" s="74">
        <f t="shared" si="6506"/>
        <v>53</v>
      </c>
      <c r="G325" s="11">
        <v>131</v>
      </c>
      <c r="H325" s="12">
        <f t="shared" si="6449"/>
        <v>0.20310296191819463</v>
      </c>
      <c r="I325" s="11">
        <v>13</v>
      </c>
      <c r="J325" s="12">
        <f t="shared" si="6507"/>
        <v>9.0277777777777776E-2</v>
      </c>
      <c r="K325" s="13"/>
      <c r="L325" s="11"/>
      <c r="M325" s="25">
        <v>5042.1951219512193</v>
      </c>
      <c r="N325" s="38">
        <v>5528.4615384615381</v>
      </c>
      <c r="O325" s="10">
        <v>1</v>
      </c>
      <c r="P325" s="11"/>
      <c r="Q325" s="74">
        <f t="shared" si="6508"/>
        <v>704</v>
      </c>
      <c r="R325" s="74">
        <f t="shared" si="6508"/>
        <v>53</v>
      </c>
      <c r="S325" s="11">
        <v>102</v>
      </c>
      <c r="T325" s="12">
        <f t="shared" si="6451"/>
        <v>0.16335227272727273</v>
      </c>
      <c r="U325" s="11">
        <v>13</v>
      </c>
      <c r="V325" s="12">
        <f t="shared" si="6452"/>
        <v>0.11304347826086956</v>
      </c>
      <c r="W325" s="13"/>
      <c r="X325" s="11"/>
      <c r="Y325" s="25">
        <v>5132.9268292682927</v>
      </c>
      <c r="Z325" s="38">
        <v>5275</v>
      </c>
      <c r="AA325" s="10">
        <v>2</v>
      </c>
      <c r="AB325" s="11"/>
      <c r="AC325" s="74">
        <f t="shared" si="6509"/>
        <v>127</v>
      </c>
      <c r="AD325" s="74">
        <f t="shared" si="6509"/>
        <v>4</v>
      </c>
      <c r="AE325" s="11">
        <v>18</v>
      </c>
      <c r="AF325" s="12">
        <f t="shared" si="6454"/>
        <v>0.14960629921259844</v>
      </c>
      <c r="AG325" s="11">
        <v>1</v>
      </c>
      <c r="AH325" s="12">
        <f t="shared" si="6455"/>
        <v>5.2631578947368418E-2</v>
      </c>
      <c r="AI325" s="13"/>
      <c r="AJ325" s="11"/>
      <c r="AK325" s="25">
        <v>4592.2222222222226</v>
      </c>
      <c r="AL325" s="38">
        <v>4770</v>
      </c>
      <c r="AM325" s="10">
        <v>1</v>
      </c>
      <c r="AN325" s="11"/>
      <c r="AO325" s="74">
        <f t="shared" si="6510"/>
        <v>693</v>
      </c>
      <c r="AP325" s="74">
        <f t="shared" si="6510"/>
        <v>52</v>
      </c>
      <c r="AQ325" s="11">
        <v>122</v>
      </c>
      <c r="AR325" s="12">
        <f t="shared" si="6457"/>
        <v>0.20634920634920634</v>
      </c>
      <c r="AS325" s="11">
        <v>21</v>
      </c>
      <c r="AT325" s="12">
        <f t="shared" si="6458"/>
        <v>0.14685314685314685</v>
      </c>
      <c r="AU325" s="13"/>
      <c r="AV325" s="11"/>
      <c r="AW325" s="25">
        <v>4966.25</v>
      </c>
      <c r="AX325" s="38">
        <v>4975.833333333333</v>
      </c>
      <c r="AY325" s="10"/>
      <c r="AZ325" s="11"/>
      <c r="BA325" s="74">
        <f t="shared" si="6511"/>
        <v>699</v>
      </c>
      <c r="BB325" s="74">
        <f t="shared" si="6511"/>
        <v>53</v>
      </c>
      <c r="BC325" s="11">
        <v>102</v>
      </c>
      <c r="BD325" s="12">
        <f t="shared" si="6460"/>
        <v>0.16165951359084407</v>
      </c>
      <c r="BE325" s="11">
        <v>11</v>
      </c>
      <c r="BF325" s="12">
        <f t="shared" si="6461"/>
        <v>9.7345132743362831E-2</v>
      </c>
      <c r="BG325" s="13"/>
      <c r="BH325" s="11"/>
      <c r="BI325" s="25">
        <v>5323.4146341463411</v>
      </c>
      <c r="BJ325" s="38">
        <v>5084.166666666667</v>
      </c>
      <c r="BK325" s="10"/>
      <c r="BL325" s="11"/>
      <c r="BM325" s="74">
        <f t="shared" si="6512"/>
        <v>0</v>
      </c>
      <c r="BN325" s="74">
        <f t="shared" si="6512"/>
        <v>0</v>
      </c>
      <c r="BO325" s="11"/>
      <c r="BP325" s="12" t="e">
        <f t="shared" si="6463"/>
        <v>#DIV/0!</v>
      </c>
      <c r="BQ325" s="11"/>
      <c r="BR325" s="12" t="e">
        <f t="shared" si="6464"/>
        <v>#DIV/0!</v>
      </c>
      <c r="BS325" s="13"/>
      <c r="BT325" s="11"/>
      <c r="BU325" s="25"/>
      <c r="BV325" s="38"/>
      <c r="BW325" s="10"/>
      <c r="BX325" s="11"/>
      <c r="BY325" s="74">
        <f t="shared" si="6513"/>
        <v>0</v>
      </c>
      <c r="BZ325" s="74">
        <f t="shared" si="6513"/>
        <v>0</v>
      </c>
      <c r="CA325" s="11"/>
      <c r="CB325" s="12" t="e">
        <f t="shared" si="6466"/>
        <v>#DIV/0!</v>
      </c>
      <c r="CC325" s="11"/>
      <c r="CD325" s="12" t="e">
        <f t="shared" si="6467"/>
        <v>#DIV/0!</v>
      </c>
      <c r="CE325" s="13"/>
      <c r="CF325" s="11"/>
      <c r="CG325" s="25"/>
      <c r="CH325" s="38"/>
      <c r="CI325" s="10"/>
      <c r="CJ325" s="11"/>
      <c r="CK325" s="74">
        <f t="shared" si="6514"/>
        <v>0</v>
      </c>
      <c r="CL325" s="74">
        <f t="shared" si="6514"/>
        <v>0</v>
      </c>
      <c r="CM325" s="11"/>
      <c r="CN325" s="12" t="e">
        <f t="shared" si="6469"/>
        <v>#DIV/0!</v>
      </c>
      <c r="CO325" s="11"/>
      <c r="CP325" s="12" t="e">
        <f t="shared" si="6470"/>
        <v>#DIV/0!</v>
      </c>
      <c r="CQ325" s="13"/>
      <c r="CR325" s="11"/>
      <c r="CS325" s="25"/>
      <c r="CT325" s="38"/>
      <c r="CU325" s="10"/>
      <c r="CV325" s="11"/>
      <c r="CW325" s="74">
        <f t="shared" si="6515"/>
        <v>0</v>
      </c>
      <c r="CX325" s="74">
        <f t="shared" si="6515"/>
        <v>0</v>
      </c>
      <c r="CY325" s="11"/>
      <c r="CZ325" s="12" t="e">
        <f t="shared" si="6472"/>
        <v>#DIV/0!</v>
      </c>
      <c r="DA325" s="11"/>
      <c r="DB325" s="12" t="e">
        <f t="shared" si="6473"/>
        <v>#DIV/0!</v>
      </c>
      <c r="DC325" s="13"/>
      <c r="DD325" s="11"/>
      <c r="DE325" s="25"/>
      <c r="DF325" s="38"/>
      <c r="DG325" s="10"/>
      <c r="DH325" s="11"/>
      <c r="DI325" s="74">
        <f t="shared" si="6516"/>
        <v>0</v>
      </c>
      <c r="DJ325" s="74">
        <f t="shared" si="6516"/>
        <v>0</v>
      </c>
      <c r="DK325" s="11"/>
      <c r="DL325" s="12" t="e">
        <f t="shared" si="6475"/>
        <v>#DIV/0!</v>
      </c>
      <c r="DM325" s="11"/>
      <c r="DN325" s="12" t="e">
        <f t="shared" si="6476"/>
        <v>#DIV/0!</v>
      </c>
      <c r="DO325" s="13"/>
      <c r="DP325" s="11"/>
      <c r="DQ325" s="25"/>
      <c r="DR325" s="38"/>
      <c r="DS325" s="10"/>
      <c r="DT325" s="11"/>
      <c r="DU325" s="74">
        <f t="shared" si="6517"/>
        <v>0</v>
      </c>
      <c r="DV325" s="74">
        <f t="shared" si="6517"/>
        <v>0</v>
      </c>
      <c r="DW325" s="11"/>
      <c r="DX325" s="12" t="e">
        <f t="shared" si="6478"/>
        <v>#DIV/0!</v>
      </c>
      <c r="DY325" s="11"/>
      <c r="DZ325" s="12" t="e">
        <f t="shared" si="6479"/>
        <v>#DIV/0!</v>
      </c>
      <c r="EA325" s="13"/>
      <c r="EB325" s="11"/>
      <c r="EC325" s="25"/>
      <c r="ED325" s="38"/>
      <c r="EE325" s="10"/>
      <c r="EF325" s="11"/>
      <c r="EG325" s="74">
        <f t="shared" si="6518"/>
        <v>0</v>
      </c>
      <c r="EH325" s="74">
        <f t="shared" si="6518"/>
        <v>0</v>
      </c>
      <c r="EI325" s="11"/>
      <c r="EJ325" s="12" t="e">
        <f t="shared" si="6481"/>
        <v>#DIV/0!</v>
      </c>
      <c r="EK325" s="11"/>
      <c r="EL325" s="12" t="e">
        <f t="shared" si="6482"/>
        <v>#DIV/0!</v>
      </c>
      <c r="EM325" s="13"/>
      <c r="EN325" s="11"/>
      <c r="EO325" s="25"/>
      <c r="EP325" s="38"/>
      <c r="EQ325" s="10"/>
      <c r="ER325" s="11"/>
      <c r="ES325" s="74">
        <f t="shared" si="6519"/>
        <v>0</v>
      </c>
      <c r="ET325" s="74">
        <f t="shared" si="6519"/>
        <v>0</v>
      </c>
      <c r="EU325" s="11"/>
      <c r="EV325" s="12" t="e">
        <f t="shared" si="6484"/>
        <v>#DIV/0!</v>
      </c>
      <c r="EW325" s="11"/>
      <c r="EX325" s="12" t="e">
        <f t="shared" si="6485"/>
        <v>#DIV/0!</v>
      </c>
      <c r="EY325" s="13"/>
      <c r="EZ325" s="11"/>
      <c r="FA325" s="25"/>
      <c r="FB325" s="38"/>
      <c r="FC325" s="10"/>
      <c r="FD325" s="11"/>
      <c r="FE325" s="74">
        <f t="shared" si="6520"/>
        <v>0</v>
      </c>
      <c r="FF325" s="74">
        <f t="shared" si="6520"/>
        <v>0</v>
      </c>
      <c r="FG325" s="11"/>
      <c r="FH325" s="12" t="e">
        <f t="shared" si="6487"/>
        <v>#DIV/0!</v>
      </c>
      <c r="FI325" s="11"/>
      <c r="FJ325" s="12" t="e">
        <f t="shared" si="6488"/>
        <v>#DIV/0!</v>
      </c>
      <c r="FK325" s="13"/>
      <c r="FL325" s="11"/>
      <c r="FM325" s="25"/>
      <c r="FN325" s="38"/>
      <c r="FO325" s="10"/>
      <c r="FP325" s="11"/>
      <c r="FQ325" s="74">
        <f t="shared" si="6521"/>
        <v>0</v>
      </c>
      <c r="FR325" s="74">
        <f t="shared" si="6521"/>
        <v>0</v>
      </c>
      <c r="FS325" s="11"/>
      <c r="FT325" s="12" t="e">
        <f t="shared" si="6490"/>
        <v>#DIV/0!</v>
      </c>
      <c r="FU325" s="11"/>
      <c r="FV325" s="12" t="e">
        <f t="shared" si="6491"/>
        <v>#DIV/0!</v>
      </c>
      <c r="FW325" s="13"/>
      <c r="FX325" s="11"/>
      <c r="FY325" s="25"/>
      <c r="FZ325" s="38"/>
      <c r="GA325" s="10"/>
      <c r="GB325" s="11"/>
      <c r="GC325" s="74">
        <f t="shared" si="6522"/>
        <v>0</v>
      </c>
      <c r="GD325" s="74">
        <f t="shared" si="6522"/>
        <v>0</v>
      </c>
      <c r="GE325" s="11"/>
      <c r="GF325" s="12" t="e">
        <f t="shared" si="6493"/>
        <v>#DIV/0!</v>
      </c>
      <c r="GG325" s="11"/>
      <c r="GH325" s="12" t="e">
        <f t="shared" si="6494"/>
        <v>#DIV/0!</v>
      </c>
      <c r="GI325" s="13"/>
      <c r="GJ325" s="11"/>
      <c r="GK325" s="25"/>
      <c r="GL325" s="38"/>
      <c r="GM325" s="10"/>
      <c r="GN325" s="11"/>
      <c r="GO325" s="74">
        <f t="shared" si="6523"/>
        <v>0</v>
      </c>
      <c r="GP325" s="74">
        <f t="shared" si="6523"/>
        <v>0</v>
      </c>
      <c r="GQ325" s="11"/>
      <c r="GR325" s="12" t="e">
        <f t="shared" si="6496"/>
        <v>#DIV/0!</v>
      </c>
      <c r="GS325" s="11"/>
      <c r="GT325" s="12" t="e">
        <f t="shared" si="6497"/>
        <v>#DIV/0!</v>
      </c>
      <c r="GU325" s="13"/>
      <c r="GV325" s="11"/>
      <c r="GW325" s="25"/>
      <c r="GX325" s="38"/>
      <c r="GY325" s="10"/>
      <c r="GZ325" s="11"/>
      <c r="HA325" s="74">
        <f t="shared" si="6524"/>
        <v>0</v>
      </c>
      <c r="HB325" s="74">
        <f t="shared" si="6524"/>
        <v>0</v>
      </c>
      <c r="HC325" s="11"/>
      <c r="HD325" s="12" t="e">
        <f t="shared" si="6499"/>
        <v>#DIV/0!</v>
      </c>
      <c r="HE325" s="11"/>
      <c r="HF325" s="12" t="e">
        <f t="shared" si="6500"/>
        <v>#DIV/0!</v>
      </c>
      <c r="HG325" s="13"/>
      <c r="HH325" s="11"/>
      <c r="HI325" s="25"/>
      <c r="HJ325" s="38"/>
      <c r="HK325" s="10">
        <f t="shared" si="6501"/>
        <v>4</v>
      </c>
      <c r="HL325" s="11">
        <f t="shared" si="6501"/>
        <v>0</v>
      </c>
      <c r="HM325" s="11">
        <f t="shared" si="6501"/>
        <v>2932</v>
      </c>
      <c r="HN325" s="11">
        <f t="shared" si="6501"/>
        <v>215</v>
      </c>
      <c r="HO325" s="11">
        <f t="shared" si="6502"/>
        <v>534</v>
      </c>
      <c r="HP325" s="215">
        <f t="shared" si="6526"/>
        <v>0.18212824010914053</v>
      </c>
      <c r="HQ325" s="15">
        <f t="shared" si="6504"/>
        <v>59</v>
      </c>
      <c r="HR325" s="12">
        <f t="shared" si="6525"/>
        <v>0.1104868913857678</v>
      </c>
      <c r="HS325" s="16">
        <v>73.400000000000006</v>
      </c>
      <c r="HT325" s="17">
        <v>445</v>
      </c>
      <c r="HU325" s="16">
        <f t="shared" si="6505"/>
        <v>83.333333333333343</v>
      </c>
      <c r="HV325" s="23">
        <v>5089.6511627906975</v>
      </c>
      <c r="HW325" s="22">
        <v>5204.5098039215691</v>
      </c>
    </row>
    <row r="326" spans="1:231" ht="18.75" x14ac:dyDescent="0.25">
      <c r="A326" s="226"/>
      <c r="B326" s="41">
        <f t="shared" si="6341"/>
        <v>44679</v>
      </c>
      <c r="C326" s="10"/>
      <c r="D326" s="11"/>
      <c r="E326" s="74">
        <f>E325-C326</f>
        <v>709</v>
      </c>
      <c r="F326" s="74">
        <f>F325-D326</f>
        <v>53</v>
      </c>
      <c r="G326" s="11">
        <v>127</v>
      </c>
      <c r="H326" s="12">
        <f t="shared" si="6449"/>
        <v>0.20451339915373765</v>
      </c>
      <c r="I326" s="11">
        <v>18</v>
      </c>
      <c r="J326" s="12">
        <f t="shared" si="6507"/>
        <v>0.12413793103448276</v>
      </c>
      <c r="K326" s="13"/>
      <c r="L326" s="11"/>
      <c r="M326" s="39">
        <v>75.609756097560975</v>
      </c>
      <c r="N326" s="43">
        <v>100</v>
      </c>
      <c r="O326" s="10">
        <v>1</v>
      </c>
      <c r="P326" s="11"/>
      <c r="Q326" s="74">
        <f t="shared" si="6508"/>
        <v>703</v>
      </c>
      <c r="R326" s="74">
        <f t="shared" si="6508"/>
        <v>53</v>
      </c>
      <c r="S326" s="11">
        <v>107</v>
      </c>
      <c r="T326" s="12">
        <f t="shared" si="6451"/>
        <v>0.17354196301564723</v>
      </c>
      <c r="U326" s="11">
        <v>15</v>
      </c>
      <c r="V326" s="12">
        <f t="shared" si="6452"/>
        <v>0.12295081967213115</v>
      </c>
      <c r="W326" s="13"/>
      <c r="X326" s="11"/>
      <c r="Y326" s="39">
        <v>80.487804878048777</v>
      </c>
      <c r="Z326" s="43">
        <v>91.666666666666671</v>
      </c>
      <c r="AA326" s="10">
        <v>1</v>
      </c>
      <c r="AB326" s="11"/>
      <c r="AC326" s="74">
        <f t="shared" si="6509"/>
        <v>126</v>
      </c>
      <c r="AD326" s="74">
        <f t="shared" si="6509"/>
        <v>4</v>
      </c>
      <c r="AE326" s="11">
        <v>16</v>
      </c>
      <c r="AF326" s="12">
        <f t="shared" si="6454"/>
        <v>0.13492063492063491</v>
      </c>
      <c r="AG326" s="11">
        <v>1</v>
      </c>
      <c r="AH326" s="12">
        <f t="shared" si="6455"/>
        <v>5.8823529411764705E-2</v>
      </c>
      <c r="AI326" s="13"/>
      <c r="AJ326" s="11"/>
      <c r="AK326" s="39">
        <v>88.888888888888886</v>
      </c>
      <c r="AL326" s="43">
        <v>100</v>
      </c>
      <c r="AM326" s="10"/>
      <c r="AN326" s="11"/>
      <c r="AO326" s="74">
        <f t="shared" si="6510"/>
        <v>693</v>
      </c>
      <c r="AP326" s="74">
        <f t="shared" si="6510"/>
        <v>52</v>
      </c>
      <c r="AQ326" s="11">
        <v>115</v>
      </c>
      <c r="AR326" s="12">
        <f t="shared" si="6457"/>
        <v>0.18759018759018758</v>
      </c>
      <c r="AS326" s="11">
        <v>15</v>
      </c>
      <c r="AT326" s="12">
        <f t="shared" si="6458"/>
        <v>0.11538461538461539</v>
      </c>
      <c r="AU326" s="13"/>
      <c r="AV326" s="11"/>
      <c r="AW326" s="39">
        <v>85</v>
      </c>
      <c r="AX326" s="43">
        <v>100</v>
      </c>
      <c r="AY326" s="10"/>
      <c r="AZ326" s="11"/>
      <c r="BA326" s="74">
        <f t="shared" si="6511"/>
        <v>699</v>
      </c>
      <c r="BB326" s="74">
        <f t="shared" si="6511"/>
        <v>53</v>
      </c>
      <c r="BC326" s="11">
        <v>108</v>
      </c>
      <c r="BD326" s="12">
        <f t="shared" si="6460"/>
        <v>0.18168812589413447</v>
      </c>
      <c r="BE326" s="11">
        <v>19</v>
      </c>
      <c r="BF326" s="12">
        <f t="shared" si="6461"/>
        <v>0.14960629921259844</v>
      </c>
      <c r="BG326" s="13"/>
      <c r="BH326" s="11"/>
      <c r="BI326" s="39">
        <v>100</v>
      </c>
      <c r="BJ326" s="43">
        <v>100</v>
      </c>
      <c r="BK326" s="10"/>
      <c r="BL326" s="11"/>
      <c r="BM326" s="74">
        <f t="shared" si="6512"/>
        <v>0</v>
      </c>
      <c r="BN326" s="74">
        <f t="shared" si="6512"/>
        <v>0</v>
      </c>
      <c r="BO326" s="11"/>
      <c r="BP326" s="12" t="e">
        <f t="shared" si="6463"/>
        <v>#DIV/0!</v>
      </c>
      <c r="BQ326" s="11"/>
      <c r="BR326" s="12" t="e">
        <f t="shared" si="6464"/>
        <v>#DIV/0!</v>
      </c>
      <c r="BS326" s="13"/>
      <c r="BT326" s="11"/>
      <c r="BU326" s="39"/>
      <c r="BV326" s="43"/>
      <c r="BW326" s="10"/>
      <c r="BX326" s="11"/>
      <c r="BY326" s="74">
        <f t="shared" si="6513"/>
        <v>0</v>
      </c>
      <c r="BZ326" s="74">
        <f t="shared" si="6513"/>
        <v>0</v>
      </c>
      <c r="CA326" s="11"/>
      <c r="CB326" s="12" t="e">
        <f t="shared" si="6466"/>
        <v>#DIV/0!</v>
      </c>
      <c r="CC326" s="11"/>
      <c r="CD326" s="12" t="e">
        <f t="shared" si="6467"/>
        <v>#DIV/0!</v>
      </c>
      <c r="CE326" s="13"/>
      <c r="CF326" s="11"/>
      <c r="CG326" s="39"/>
      <c r="CH326" s="43"/>
      <c r="CI326" s="10"/>
      <c r="CJ326" s="11"/>
      <c r="CK326" s="74">
        <f t="shared" si="6514"/>
        <v>0</v>
      </c>
      <c r="CL326" s="74">
        <f t="shared" si="6514"/>
        <v>0</v>
      </c>
      <c r="CM326" s="11"/>
      <c r="CN326" s="12" t="e">
        <f t="shared" si="6469"/>
        <v>#DIV/0!</v>
      </c>
      <c r="CO326" s="11"/>
      <c r="CP326" s="12" t="e">
        <f t="shared" si="6470"/>
        <v>#DIV/0!</v>
      </c>
      <c r="CQ326" s="13"/>
      <c r="CR326" s="11"/>
      <c r="CS326" s="39"/>
      <c r="CT326" s="43"/>
      <c r="CU326" s="10"/>
      <c r="CV326" s="11"/>
      <c r="CW326" s="74">
        <f t="shared" si="6515"/>
        <v>0</v>
      </c>
      <c r="CX326" s="74">
        <f t="shared" si="6515"/>
        <v>0</v>
      </c>
      <c r="CY326" s="11"/>
      <c r="CZ326" s="12" t="e">
        <f t="shared" si="6472"/>
        <v>#DIV/0!</v>
      </c>
      <c r="DA326" s="11"/>
      <c r="DB326" s="12" t="e">
        <f t="shared" si="6473"/>
        <v>#DIV/0!</v>
      </c>
      <c r="DC326" s="13"/>
      <c r="DD326" s="11"/>
      <c r="DE326" s="39"/>
      <c r="DF326" s="43"/>
      <c r="DG326" s="10"/>
      <c r="DH326" s="11"/>
      <c r="DI326" s="74">
        <f t="shared" si="6516"/>
        <v>0</v>
      </c>
      <c r="DJ326" s="74">
        <f t="shared" si="6516"/>
        <v>0</v>
      </c>
      <c r="DK326" s="11"/>
      <c r="DL326" s="12" t="e">
        <f t="shared" si="6475"/>
        <v>#DIV/0!</v>
      </c>
      <c r="DM326" s="11"/>
      <c r="DN326" s="12" t="e">
        <f t="shared" si="6476"/>
        <v>#DIV/0!</v>
      </c>
      <c r="DO326" s="13"/>
      <c r="DP326" s="11"/>
      <c r="DQ326" s="39"/>
      <c r="DR326" s="43"/>
      <c r="DS326" s="10"/>
      <c r="DT326" s="11"/>
      <c r="DU326" s="74">
        <f t="shared" si="6517"/>
        <v>0</v>
      </c>
      <c r="DV326" s="74">
        <f t="shared" si="6517"/>
        <v>0</v>
      </c>
      <c r="DW326" s="11"/>
      <c r="DX326" s="12" t="e">
        <f t="shared" si="6478"/>
        <v>#DIV/0!</v>
      </c>
      <c r="DY326" s="11"/>
      <c r="DZ326" s="12" t="e">
        <f t="shared" si="6479"/>
        <v>#DIV/0!</v>
      </c>
      <c r="EA326" s="13"/>
      <c r="EB326" s="11"/>
      <c r="EC326" s="39"/>
      <c r="ED326" s="43"/>
      <c r="EE326" s="10"/>
      <c r="EF326" s="11"/>
      <c r="EG326" s="74">
        <f t="shared" si="6518"/>
        <v>0</v>
      </c>
      <c r="EH326" s="74">
        <f t="shared" si="6518"/>
        <v>0</v>
      </c>
      <c r="EI326" s="11"/>
      <c r="EJ326" s="12" t="e">
        <f t="shared" si="6481"/>
        <v>#DIV/0!</v>
      </c>
      <c r="EK326" s="11"/>
      <c r="EL326" s="12" t="e">
        <f t="shared" si="6482"/>
        <v>#DIV/0!</v>
      </c>
      <c r="EM326" s="13"/>
      <c r="EN326" s="11"/>
      <c r="EO326" s="39"/>
      <c r="EP326" s="43"/>
      <c r="EQ326" s="10"/>
      <c r="ER326" s="11"/>
      <c r="ES326" s="74">
        <f t="shared" si="6519"/>
        <v>0</v>
      </c>
      <c r="ET326" s="74">
        <f t="shared" si="6519"/>
        <v>0</v>
      </c>
      <c r="EU326" s="11"/>
      <c r="EV326" s="12" t="e">
        <f t="shared" si="6484"/>
        <v>#DIV/0!</v>
      </c>
      <c r="EW326" s="11"/>
      <c r="EX326" s="12" t="e">
        <f t="shared" si="6485"/>
        <v>#DIV/0!</v>
      </c>
      <c r="EY326" s="13"/>
      <c r="EZ326" s="11"/>
      <c r="FA326" s="39"/>
      <c r="FB326" s="43"/>
      <c r="FC326" s="10"/>
      <c r="FD326" s="11"/>
      <c r="FE326" s="74">
        <f t="shared" si="6520"/>
        <v>0</v>
      </c>
      <c r="FF326" s="74">
        <f t="shared" si="6520"/>
        <v>0</v>
      </c>
      <c r="FG326" s="11"/>
      <c r="FH326" s="12" t="e">
        <f t="shared" si="6487"/>
        <v>#DIV/0!</v>
      </c>
      <c r="FI326" s="11"/>
      <c r="FJ326" s="12" t="e">
        <f t="shared" si="6488"/>
        <v>#DIV/0!</v>
      </c>
      <c r="FK326" s="13"/>
      <c r="FL326" s="11"/>
      <c r="FM326" s="39"/>
      <c r="FN326" s="43"/>
      <c r="FO326" s="10"/>
      <c r="FP326" s="11"/>
      <c r="FQ326" s="74">
        <f t="shared" si="6521"/>
        <v>0</v>
      </c>
      <c r="FR326" s="74">
        <f t="shared" si="6521"/>
        <v>0</v>
      </c>
      <c r="FS326" s="11"/>
      <c r="FT326" s="12" t="e">
        <f t="shared" si="6490"/>
        <v>#DIV/0!</v>
      </c>
      <c r="FU326" s="11"/>
      <c r="FV326" s="12" t="e">
        <f t="shared" si="6491"/>
        <v>#DIV/0!</v>
      </c>
      <c r="FW326" s="13"/>
      <c r="FX326" s="11"/>
      <c r="FY326" s="39"/>
      <c r="FZ326" s="43"/>
      <c r="GA326" s="10"/>
      <c r="GB326" s="11"/>
      <c r="GC326" s="74">
        <f t="shared" si="6522"/>
        <v>0</v>
      </c>
      <c r="GD326" s="74">
        <f t="shared" si="6522"/>
        <v>0</v>
      </c>
      <c r="GE326" s="11"/>
      <c r="GF326" s="12" t="e">
        <f t="shared" si="6493"/>
        <v>#DIV/0!</v>
      </c>
      <c r="GG326" s="11"/>
      <c r="GH326" s="12" t="e">
        <f t="shared" si="6494"/>
        <v>#DIV/0!</v>
      </c>
      <c r="GI326" s="13"/>
      <c r="GJ326" s="11"/>
      <c r="GK326" s="39"/>
      <c r="GL326" s="43"/>
      <c r="GM326" s="10"/>
      <c r="GN326" s="11"/>
      <c r="GO326" s="74">
        <f t="shared" si="6523"/>
        <v>0</v>
      </c>
      <c r="GP326" s="74">
        <f t="shared" si="6523"/>
        <v>0</v>
      </c>
      <c r="GQ326" s="11"/>
      <c r="GR326" s="12" t="e">
        <f t="shared" si="6496"/>
        <v>#DIV/0!</v>
      </c>
      <c r="GS326" s="11"/>
      <c r="GT326" s="12" t="e">
        <f t="shared" si="6497"/>
        <v>#DIV/0!</v>
      </c>
      <c r="GU326" s="13"/>
      <c r="GV326" s="11"/>
      <c r="GW326" s="39"/>
      <c r="GX326" s="43"/>
      <c r="GY326" s="10"/>
      <c r="GZ326" s="11"/>
      <c r="HA326" s="74">
        <f t="shared" si="6524"/>
        <v>0</v>
      </c>
      <c r="HB326" s="74">
        <f t="shared" si="6524"/>
        <v>0</v>
      </c>
      <c r="HC326" s="11"/>
      <c r="HD326" s="12" t="e">
        <f t="shared" si="6499"/>
        <v>#DIV/0!</v>
      </c>
      <c r="HE326" s="11"/>
      <c r="HF326" s="12" t="e">
        <f t="shared" si="6500"/>
        <v>#DIV/0!</v>
      </c>
      <c r="HG326" s="13"/>
      <c r="HH326" s="11"/>
      <c r="HI326" s="39"/>
      <c r="HJ326" s="43"/>
      <c r="HK326" s="10">
        <f t="shared" si="6501"/>
        <v>2</v>
      </c>
      <c r="HL326" s="11">
        <f t="shared" si="6501"/>
        <v>0</v>
      </c>
      <c r="HM326" s="11">
        <f t="shared" si="6501"/>
        <v>2930</v>
      </c>
      <c r="HN326" s="11">
        <f t="shared" si="6501"/>
        <v>215</v>
      </c>
      <c r="HO326" s="11">
        <f t="shared" si="6502"/>
        <v>541</v>
      </c>
      <c r="HP326" s="215">
        <f t="shared" si="6526"/>
        <v>0.18464163822525598</v>
      </c>
      <c r="HQ326" s="15">
        <f t="shared" si="6504"/>
        <v>68</v>
      </c>
      <c r="HR326" s="12">
        <f t="shared" si="6525"/>
        <v>0.1256931608133087</v>
      </c>
      <c r="HS326" s="16">
        <v>72.5</v>
      </c>
      <c r="HT326" s="17">
        <v>446</v>
      </c>
      <c r="HU326" s="16">
        <f t="shared" si="6505"/>
        <v>82.439926062846581</v>
      </c>
      <c r="HV326" s="23">
        <v>74.418604651162795</v>
      </c>
      <c r="HW326" s="22">
        <v>92.156862745098039</v>
      </c>
    </row>
    <row r="327" spans="1:231" ht="19.5" thickBot="1" x14ac:dyDescent="0.3">
      <c r="A327" s="226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890</v>
      </c>
      <c r="H327" s="28">
        <f>((G327+I327)/7)/E326</f>
        <v>0.19947612331251258</v>
      </c>
      <c r="I327" s="27">
        <f>SUM(I320:I326)</f>
        <v>100</v>
      </c>
      <c r="J327" s="28">
        <f>(I327/(I327+G327))</f>
        <v>0.10101010101010101</v>
      </c>
      <c r="K327" s="27"/>
      <c r="L327" s="27"/>
      <c r="M327" s="29">
        <f>M325/M324*100-100</f>
        <v>12.92710239532407</v>
      </c>
      <c r="N327" s="72">
        <f>N325/N324*100-100</f>
        <v>13.754352643241518</v>
      </c>
      <c r="O327" s="26">
        <f t="shared" ref="O327:P327" si="6527">SUM(O320:O326)</f>
        <v>5</v>
      </c>
      <c r="P327" s="27">
        <f t="shared" si="6527"/>
        <v>1</v>
      </c>
      <c r="Q327" s="27"/>
      <c r="R327" s="27"/>
      <c r="S327" s="27">
        <f t="shared" ref="S327" si="6528">SUM(S320:S326)</f>
        <v>775</v>
      </c>
      <c r="T327" s="28">
        <f t="shared" ref="T327" si="6529">((S327+U327)/7)/Q326</f>
        <v>0.17415159520422679</v>
      </c>
      <c r="U327" s="27">
        <f t="shared" ref="U327" si="6530">SUM(U320:U326)</f>
        <v>82</v>
      </c>
      <c r="V327" s="28">
        <f t="shared" ref="V327" si="6531">(U327/(U327+S327))</f>
        <v>9.5682613768961491E-2</v>
      </c>
      <c r="W327" s="27"/>
      <c r="X327" s="27"/>
      <c r="Y327" s="29">
        <f t="shared" ref="Y327:Z327" si="6532">Y325/Y324*100-100</f>
        <v>14.959167508808349</v>
      </c>
      <c r="Z327" s="72">
        <f t="shared" si="6532"/>
        <v>8.5390946502057687</v>
      </c>
      <c r="AA327" s="26">
        <f t="shared" ref="AA327:AB327" si="6533">SUM(AA320:AA326)</f>
        <v>9</v>
      </c>
      <c r="AB327" s="27">
        <f t="shared" si="6533"/>
        <v>0</v>
      </c>
      <c r="AC327" s="27"/>
      <c r="AD327" s="27"/>
      <c r="AE327" s="27">
        <f t="shared" ref="AE327" si="6534">SUM(AE320:AE326)</f>
        <v>142</v>
      </c>
      <c r="AF327" s="28">
        <f t="shared" ref="AF327" si="6535">((AE327+AG327)/7)/AC326</f>
        <v>0.17687074829931973</v>
      </c>
      <c r="AG327" s="27">
        <f t="shared" ref="AG327" si="6536">SUM(AG320:AG326)</f>
        <v>14</v>
      </c>
      <c r="AH327" s="28">
        <f t="shared" ref="AH327" si="6537">(AG327/(AG327+AE327))</f>
        <v>8.9743589743589744E-2</v>
      </c>
      <c r="AI327" s="27"/>
      <c r="AJ327" s="27"/>
      <c r="AK327" s="29">
        <f t="shared" ref="AK327:AL327" si="6538">AK325/AK324*100-100</f>
        <v>2.8493218862759733</v>
      </c>
      <c r="AL327" s="72">
        <f t="shared" si="6538"/>
        <v>-1.8518518518518476</v>
      </c>
      <c r="AM327" s="26">
        <f t="shared" ref="AM327:AN327" si="6539">SUM(AM320:AM326)</f>
        <v>2</v>
      </c>
      <c r="AN327" s="27">
        <f t="shared" si="6539"/>
        <v>1</v>
      </c>
      <c r="AO327" s="27"/>
      <c r="AP327" s="27"/>
      <c r="AQ327" s="27">
        <f t="shared" ref="AQ327" si="6540">SUM(AQ320:AQ326)</f>
        <v>822</v>
      </c>
      <c r="AR327" s="28">
        <f t="shared" ref="AR327" si="6541">((AQ327+AS327)/7)/AO326</f>
        <v>0.19521748093176663</v>
      </c>
      <c r="AS327" s="27">
        <f t="shared" ref="AS327" si="6542">SUM(AS320:AS326)</f>
        <v>125</v>
      </c>
      <c r="AT327" s="28">
        <f t="shared" ref="AT327" si="6543">(AS327/(AS327+AQ327))</f>
        <v>0.13199577613516367</v>
      </c>
      <c r="AU327" s="27"/>
      <c r="AV327" s="27"/>
      <c r="AW327" s="29">
        <f t="shared" ref="AW327:AX327" si="6544">AW325/AW324*100-100</f>
        <v>11.226203807390817</v>
      </c>
      <c r="AX327" s="72">
        <f t="shared" si="6544"/>
        <v>2.3834019204389563</v>
      </c>
      <c r="AY327" s="26">
        <f t="shared" ref="AY327:AZ327" si="6545">SUM(AY320:AY326)</f>
        <v>3</v>
      </c>
      <c r="AZ327" s="27">
        <f t="shared" si="6545"/>
        <v>0</v>
      </c>
      <c r="BA327" s="27"/>
      <c r="BB327" s="27"/>
      <c r="BC327" s="27">
        <f t="shared" ref="BC327" si="6546">SUM(BC320:BC326)</f>
        <v>762</v>
      </c>
      <c r="BD327" s="28">
        <f t="shared" ref="BD327" si="6547">((BC327+BE327)/7)/BA326</f>
        <v>0.17514817085632536</v>
      </c>
      <c r="BE327" s="27">
        <f t="shared" ref="BE327" si="6548">SUM(BE320:BE326)</f>
        <v>95</v>
      </c>
      <c r="BF327" s="28">
        <f t="shared" ref="BF327" si="6549">(BE327/(BE327+BC327))</f>
        <v>0.11085180863477247</v>
      </c>
      <c r="BG327" s="27"/>
      <c r="BH327" s="27"/>
      <c r="BI327" s="29">
        <f t="shared" ref="BI327:BJ327" si="6550">BI325/BI324*100-100</f>
        <v>19.22541173899981</v>
      </c>
      <c r="BJ327" s="72">
        <f t="shared" si="6550"/>
        <v>4.6124828532235966</v>
      </c>
      <c r="BK327" s="26">
        <f t="shared" ref="BK327:BL327" si="6551">SUM(BK320:BK326)</f>
        <v>0</v>
      </c>
      <c r="BL327" s="27">
        <f t="shared" si="6551"/>
        <v>0</v>
      </c>
      <c r="BM327" s="27"/>
      <c r="BN327" s="27"/>
      <c r="BO327" s="27">
        <f t="shared" ref="BO327" si="6552">SUM(BO320:BO326)</f>
        <v>0</v>
      </c>
      <c r="BP327" s="28" t="e">
        <f t="shared" ref="BP327" si="6553">((BO327+BQ327)/7)/BM326</f>
        <v>#DIV/0!</v>
      </c>
      <c r="BQ327" s="27">
        <f t="shared" ref="BQ327" si="6554">SUM(BQ320:BQ326)</f>
        <v>0</v>
      </c>
      <c r="BR327" s="28" t="e">
        <f t="shared" ref="BR327" si="6555">(BQ327/(BQ327+BO327))</f>
        <v>#DIV/0!</v>
      </c>
      <c r="BS327" s="27"/>
      <c r="BT327" s="27"/>
      <c r="BU327" s="29" t="e">
        <f t="shared" ref="BU327:BV327" si="6556">BU325/BU324*100-100</f>
        <v>#DIV/0!</v>
      </c>
      <c r="BV327" s="72" t="e">
        <f t="shared" si="6556"/>
        <v>#DIV/0!</v>
      </c>
      <c r="BW327" s="26">
        <f t="shared" ref="BW327:BX327" si="6557">SUM(BW320:BW326)</f>
        <v>0</v>
      </c>
      <c r="BX327" s="27">
        <f t="shared" si="6557"/>
        <v>0</v>
      </c>
      <c r="BY327" s="27"/>
      <c r="BZ327" s="27"/>
      <c r="CA327" s="27">
        <f t="shared" ref="CA327" si="6558">SUM(CA320:CA326)</f>
        <v>0</v>
      </c>
      <c r="CB327" s="28" t="e">
        <f t="shared" ref="CB327" si="6559">((CA327+CC327)/7)/BY326</f>
        <v>#DIV/0!</v>
      </c>
      <c r="CC327" s="27">
        <f t="shared" ref="CC327" si="6560">SUM(CC320:CC326)</f>
        <v>0</v>
      </c>
      <c r="CD327" s="28" t="e">
        <f t="shared" ref="CD327" si="6561">(CC327/(CC327+CA327))</f>
        <v>#DIV/0!</v>
      </c>
      <c r="CE327" s="27"/>
      <c r="CF327" s="27"/>
      <c r="CG327" s="29" t="e">
        <f t="shared" ref="CG327:CH327" si="6562">CG325/CG324*100-100</f>
        <v>#DIV/0!</v>
      </c>
      <c r="CH327" s="72" t="e">
        <f t="shared" si="6562"/>
        <v>#DIV/0!</v>
      </c>
      <c r="CI327" s="26">
        <f t="shared" ref="CI327:CJ327" si="6563">SUM(CI320:CI326)</f>
        <v>0</v>
      </c>
      <c r="CJ327" s="27">
        <f t="shared" si="6563"/>
        <v>0</v>
      </c>
      <c r="CK327" s="27"/>
      <c r="CL327" s="27"/>
      <c r="CM327" s="27">
        <f t="shared" ref="CM327" si="6564">SUM(CM320:CM326)</f>
        <v>0</v>
      </c>
      <c r="CN327" s="28" t="e">
        <f t="shared" ref="CN327" si="6565">((CM327+CO327)/7)/CK326</f>
        <v>#DIV/0!</v>
      </c>
      <c r="CO327" s="27">
        <f t="shared" ref="CO327" si="6566">SUM(CO320:CO326)</f>
        <v>0</v>
      </c>
      <c r="CP327" s="28" t="e">
        <f t="shared" ref="CP327" si="6567">(CO327/(CO327+CM327))</f>
        <v>#DIV/0!</v>
      </c>
      <c r="CQ327" s="27"/>
      <c r="CR327" s="27"/>
      <c r="CS327" s="29" t="e">
        <f t="shared" ref="CS327:CT327" si="6568">CS325/CS324*100-100</f>
        <v>#DIV/0!</v>
      </c>
      <c r="CT327" s="72" t="e">
        <f t="shared" si="6568"/>
        <v>#DIV/0!</v>
      </c>
      <c r="CU327" s="26">
        <f t="shared" ref="CU327:CV327" si="6569">SUM(CU320:CU326)</f>
        <v>0</v>
      </c>
      <c r="CV327" s="27">
        <f t="shared" si="6569"/>
        <v>0</v>
      </c>
      <c r="CW327" s="27"/>
      <c r="CX327" s="27"/>
      <c r="CY327" s="27">
        <f t="shared" ref="CY327" si="6570">SUM(CY320:CY326)</f>
        <v>0</v>
      </c>
      <c r="CZ327" s="28" t="e">
        <f t="shared" ref="CZ327" si="6571">((CY327+DA327)/7)/CW326</f>
        <v>#DIV/0!</v>
      </c>
      <c r="DA327" s="27">
        <f t="shared" ref="DA327" si="6572">SUM(DA320:DA326)</f>
        <v>0</v>
      </c>
      <c r="DB327" s="28" t="e">
        <f t="shared" ref="DB327" si="6573">(DA327/(DA327+CY327))</f>
        <v>#DIV/0!</v>
      </c>
      <c r="DC327" s="27"/>
      <c r="DD327" s="27"/>
      <c r="DE327" s="29" t="e">
        <f t="shared" ref="DE327:DF327" si="6574">DE325/DE324*100-100</f>
        <v>#DIV/0!</v>
      </c>
      <c r="DF327" s="72" t="e">
        <f t="shared" si="6574"/>
        <v>#DIV/0!</v>
      </c>
      <c r="DG327" s="26">
        <f t="shared" ref="DG327:DH327" si="6575">SUM(DG320:DG326)</f>
        <v>0</v>
      </c>
      <c r="DH327" s="27">
        <f t="shared" si="6575"/>
        <v>0</v>
      </c>
      <c r="DI327" s="27"/>
      <c r="DJ327" s="27"/>
      <c r="DK327" s="27">
        <f t="shared" ref="DK327" si="6576">SUM(DK320:DK326)</f>
        <v>0</v>
      </c>
      <c r="DL327" s="28" t="e">
        <f t="shared" ref="DL327" si="6577">((DK327+DM327)/7)/DI326</f>
        <v>#DIV/0!</v>
      </c>
      <c r="DM327" s="27">
        <f t="shared" ref="DM327" si="6578">SUM(DM320:DM326)</f>
        <v>0</v>
      </c>
      <c r="DN327" s="28" t="e">
        <f t="shared" ref="DN327" si="6579">(DM327/(DM327+DK327))</f>
        <v>#DIV/0!</v>
      </c>
      <c r="DO327" s="27"/>
      <c r="DP327" s="27"/>
      <c r="DQ327" s="29" t="e">
        <f t="shared" ref="DQ327:DR327" si="6580">DQ325/DQ324*100-100</f>
        <v>#DIV/0!</v>
      </c>
      <c r="DR327" s="72" t="e">
        <f t="shared" si="6580"/>
        <v>#DIV/0!</v>
      </c>
      <c r="DS327" s="26">
        <f t="shared" ref="DS327:DT327" si="6581">SUM(DS320:DS326)</f>
        <v>0</v>
      </c>
      <c r="DT327" s="27">
        <f t="shared" si="6581"/>
        <v>0</v>
      </c>
      <c r="DU327" s="27"/>
      <c r="DV327" s="27"/>
      <c r="DW327" s="27">
        <f t="shared" ref="DW327" si="6582">SUM(DW320:DW326)</f>
        <v>0</v>
      </c>
      <c r="DX327" s="28" t="e">
        <f t="shared" ref="DX327" si="6583">((DW327+DY327)/7)/DU326</f>
        <v>#DIV/0!</v>
      </c>
      <c r="DY327" s="27">
        <f t="shared" ref="DY327" si="6584">SUM(DY320:DY326)</f>
        <v>0</v>
      </c>
      <c r="DZ327" s="28" t="e">
        <f t="shared" ref="DZ327" si="6585">(DY327/(DY327+DW327))</f>
        <v>#DIV/0!</v>
      </c>
      <c r="EA327" s="27"/>
      <c r="EB327" s="27"/>
      <c r="EC327" s="29" t="e">
        <f t="shared" ref="EC327:ED327" si="6586">EC325/EC324*100-100</f>
        <v>#DIV/0!</v>
      </c>
      <c r="ED327" s="72" t="e">
        <f t="shared" si="6586"/>
        <v>#DIV/0!</v>
      </c>
      <c r="EE327" s="26">
        <f t="shared" ref="EE327:EF327" si="6587">SUM(EE320:EE326)</f>
        <v>0</v>
      </c>
      <c r="EF327" s="27">
        <f t="shared" si="6587"/>
        <v>0</v>
      </c>
      <c r="EG327" s="27"/>
      <c r="EH327" s="27"/>
      <c r="EI327" s="27">
        <f t="shared" ref="EI327" si="6588">SUM(EI320:EI326)</f>
        <v>0</v>
      </c>
      <c r="EJ327" s="28" t="e">
        <f t="shared" ref="EJ327" si="6589">((EI327+EK327)/7)/EG326</f>
        <v>#DIV/0!</v>
      </c>
      <c r="EK327" s="27">
        <f t="shared" ref="EK327" si="6590">SUM(EK320:EK326)</f>
        <v>0</v>
      </c>
      <c r="EL327" s="28" t="e">
        <f t="shared" ref="EL327" si="6591">(EK327/(EK327+EI327))</f>
        <v>#DIV/0!</v>
      </c>
      <c r="EM327" s="27"/>
      <c r="EN327" s="27"/>
      <c r="EO327" s="29" t="e">
        <f t="shared" ref="EO327:EP327" si="6592">EO325/EO324*100-100</f>
        <v>#DIV/0!</v>
      </c>
      <c r="EP327" s="72" t="e">
        <f t="shared" si="6592"/>
        <v>#DIV/0!</v>
      </c>
      <c r="EQ327" s="26">
        <f t="shared" ref="EQ327:ER327" si="6593">SUM(EQ320:EQ326)</f>
        <v>0</v>
      </c>
      <c r="ER327" s="27">
        <f t="shared" si="6593"/>
        <v>0</v>
      </c>
      <c r="ES327" s="27"/>
      <c r="ET327" s="27"/>
      <c r="EU327" s="27">
        <f t="shared" ref="EU327" si="6594">SUM(EU320:EU326)</f>
        <v>0</v>
      </c>
      <c r="EV327" s="28" t="e">
        <f t="shared" ref="EV327" si="6595">((EU327+EW327)/7)/ES326</f>
        <v>#DIV/0!</v>
      </c>
      <c r="EW327" s="27">
        <f t="shared" ref="EW327" si="6596">SUM(EW320:EW326)</f>
        <v>0</v>
      </c>
      <c r="EX327" s="28" t="e">
        <f t="shared" ref="EX327" si="6597">(EW327/(EW327+EU327))</f>
        <v>#DIV/0!</v>
      </c>
      <c r="EY327" s="27"/>
      <c r="EZ327" s="27"/>
      <c r="FA327" s="29" t="e">
        <f t="shared" ref="FA327:FB327" si="6598">FA325/FA324*100-100</f>
        <v>#DIV/0!</v>
      </c>
      <c r="FB327" s="72" t="e">
        <f t="shared" si="6598"/>
        <v>#DIV/0!</v>
      </c>
      <c r="FC327" s="26">
        <f t="shared" ref="FC327:FD327" si="6599">SUM(FC320:FC326)</f>
        <v>0</v>
      </c>
      <c r="FD327" s="27">
        <f t="shared" si="6599"/>
        <v>0</v>
      </c>
      <c r="FE327" s="27"/>
      <c r="FF327" s="27"/>
      <c r="FG327" s="27">
        <f t="shared" ref="FG327" si="6600">SUM(FG320:FG326)</f>
        <v>0</v>
      </c>
      <c r="FH327" s="28" t="e">
        <f t="shared" ref="FH327" si="6601">((FG327+FI327)/7)/FE326</f>
        <v>#DIV/0!</v>
      </c>
      <c r="FI327" s="27">
        <f t="shared" ref="FI327" si="6602">SUM(FI320:FI326)</f>
        <v>0</v>
      </c>
      <c r="FJ327" s="28" t="e">
        <f t="shared" ref="FJ327" si="6603">(FI327/(FI327+FG327))</f>
        <v>#DIV/0!</v>
      </c>
      <c r="FK327" s="27"/>
      <c r="FL327" s="27"/>
      <c r="FM327" s="29" t="e">
        <f t="shared" ref="FM327:FN327" si="6604">FM325/FM324*100-100</f>
        <v>#DIV/0!</v>
      </c>
      <c r="FN327" s="72" t="e">
        <f t="shared" si="6604"/>
        <v>#DIV/0!</v>
      </c>
      <c r="FO327" s="26">
        <f t="shared" ref="FO327:FP327" si="6605">SUM(FO320:FO326)</f>
        <v>0</v>
      </c>
      <c r="FP327" s="27">
        <f t="shared" si="6605"/>
        <v>0</v>
      </c>
      <c r="FQ327" s="27"/>
      <c r="FR327" s="27"/>
      <c r="FS327" s="27">
        <f t="shared" ref="FS327" si="6606">SUM(FS320:FS326)</f>
        <v>0</v>
      </c>
      <c r="FT327" s="28" t="e">
        <f t="shared" ref="FT327" si="6607">((FS327+FU327)/7)/FQ326</f>
        <v>#DIV/0!</v>
      </c>
      <c r="FU327" s="27">
        <f t="shared" ref="FU327" si="6608">SUM(FU320:FU326)</f>
        <v>0</v>
      </c>
      <c r="FV327" s="28" t="e">
        <f t="shared" ref="FV327" si="6609">(FU327/(FU327+FS327))</f>
        <v>#DIV/0!</v>
      </c>
      <c r="FW327" s="27"/>
      <c r="FX327" s="27"/>
      <c r="FY327" s="29" t="e">
        <f t="shared" ref="FY327:FZ327" si="6610">FY325/FY324*100-100</f>
        <v>#DIV/0!</v>
      </c>
      <c r="FZ327" s="72" t="e">
        <f t="shared" si="6610"/>
        <v>#DIV/0!</v>
      </c>
      <c r="GA327" s="26">
        <f t="shared" ref="GA327:GB327" si="6611">SUM(GA320:GA326)</f>
        <v>0</v>
      </c>
      <c r="GB327" s="27">
        <f t="shared" si="6611"/>
        <v>0</v>
      </c>
      <c r="GC327" s="27"/>
      <c r="GD327" s="27"/>
      <c r="GE327" s="27">
        <f t="shared" ref="GE327" si="6612">SUM(GE320:GE326)</f>
        <v>0</v>
      </c>
      <c r="GF327" s="28" t="e">
        <f t="shared" ref="GF327" si="6613">((GE327+GG327)/7)/GC326</f>
        <v>#DIV/0!</v>
      </c>
      <c r="GG327" s="27">
        <f t="shared" ref="GG327" si="6614">SUM(GG320:GG326)</f>
        <v>0</v>
      </c>
      <c r="GH327" s="28" t="e">
        <f t="shared" ref="GH327" si="6615">(GG327/(GG327+GE327))</f>
        <v>#DIV/0!</v>
      </c>
      <c r="GI327" s="27"/>
      <c r="GJ327" s="27"/>
      <c r="GK327" s="29" t="e">
        <f t="shared" ref="GK327:GL327" si="6616">GK325/GK324*100-100</f>
        <v>#DIV/0!</v>
      </c>
      <c r="GL327" s="72" t="e">
        <f t="shared" si="6616"/>
        <v>#DIV/0!</v>
      </c>
      <c r="GM327" s="26">
        <f t="shared" ref="GM327:GN327" si="6617">SUM(GM320:GM326)</f>
        <v>0</v>
      </c>
      <c r="GN327" s="27">
        <f t="shared" si="6617"/>
        <v>0</v>
      </c>
      <c r="GO327" s="27"/>
      <c r="GP327" s="27"/>
      <c r="GQ327" s="27">
        <f t="shared" ref="GQ327" si="6618">SUM(GQ320:GQ326)</f>
        <v>0</v>
      </c>
      <c r="GR327" s="28" t="e">
        <f t="shared" ref="GR327" si="6619">((GQ327+GS327)/7)/GO326</f>
        <v>#DIV/0!</v>
      </c>
      <c r="GS327" s="27">
        <f t="shared" ref="GS327" si="6620">SUM(GS320:GS326)</f>
        <v>0</v>
      </c>
      <c r="GT327" s="28" t="e">
        <f t="shared" ref="GT327" si="6621">(GS327/(GS327+GQ327))</f>
        <v>#DIV/0!</v>
      </c>
      <c r="GU327" s="27"/>
      <c r="GV327" s="27"/>
      <c r="GW327" s="29" t="e">
        <f t="shared" ref="GW327:GX327" si="6622">GW325/GW324*100-100</f>
        <v>#DIV/0!</v>
      </c>
      <c r="GX327" s="72" t="e">
        <f t="shared" si="6622"/>
        <v>#DIV/0!</v>
      </c>
      <c r="GY327" s="26">
        <f t="shared" ref="GY327:GZ327" si="6623">SUM(GY320:GY326)</f>
        <v>0</v>
      </c>
      <c r="GZ327" s="27">
        <f t="shared" si="6623"/>
        <v>0</v>
      </c>
      <c r="HA327" s="27"/>
      <c r="HB327" s="27"/>
      <c r="HC327" s="27">
        <f t="shared" ref="HC327" si="6624">SUM(HC320:HC326)</f>
        <v>0</v>
      </c>
      <c r="HD327" s="28" t="e">
        <f t="shared" ref="HD327" si="6625">((HC327+HE327)/7)/HA326</f>
        <v>#DIV/0!</v>
      </c>
      <c r="HE327" s="27">
        <f t="shared" ref="HE327" si="6626">SUM(HE320:HE326)</f>
        <v>0</v>
      </c>
      <c r="HF327" s="28" t="e">
        <f t="shared" ref="HF327" si="6627">(HE327/(HE327+HC327))</f>
        <v>#DIV/0!</v>
      </c>
      <c r="HG327" s="27"/>
      <c r="HH327" s="27"/>
      <c r="HI327" s="29" t="e">
        <f t="shared" ref="HI327:HJ327" si="6628">HI325/HI324*100-100</f>
        <v>#DIV/0!</v>
      </c>
      <c r="HJ327" s="72" t="e">
        <f t="shared" si="6628"/>
        <v>#DIV/0!</v>
      </c>
      <c r="HK327" s="26">
        <f t="shared" si="6501"/>
        <v>20</v>
      </c>
      <c r="HL327" s="27">
        <f t="shared" si="6501"/>
        <v>2</v>
      </c>
      <c r="HM327" s="27">
        <f t="shared" si="6501"/>
        <v>0</v>
      </c>
      <c r="HN327" s="27">
        <f t="shared" si="6501"/>
        <v>0</v>
      </c>
      <c r="HO327" s="27">
        <f t="shared" si="6502"/>
        <v>3807</v>
      </c>
      <c r="HP327" s="216">
        <f>+((HO327)/HM326)/7</f>
        <v>0.18561677230619211</v>
      </c>
      <c r="HQ327" s="62">
        <f t="shared" si="6504"/>
        <v>416</v>
      </c>
      <c r="HR327" s="52">
        <f t="shared" si="6525"/>
        <v>0.10927239296033622</v>
      </c>
      <c r="HS327" s="53">
        <f t="shared" ref="HS327" si="6629">SUM(HS320:HS326)/7</f>
        <v>73.400000000000006</v>
      </c>
      <c r="HT327" s="54">
        <f t="shared" ref="HT327" si="6630">SUM(HT320:HT326)</f>
        <v>3206</v>
      </c>
      <c r="HU327" s="53">
        <f t="shared" ref="HU327" si="6631">AVERAGE(HU320:HU326)</f>
        <v>84.199711339775192</v>
      </c>
      <c r="HV327" s="63">
        <f>HV325/HV324*100-100</f>
        <v>13.989947654886834</v>
      </c>
      <c r="HW327" s="72">
        <f>HW325/HW324*100-100</f>
        <v>7.0886790930364043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6632">HK327/HM317</f>
        <v>6.7796610169491523E-3</v>
      </c>
      <c r="HL328" s="68">
        <f t="shared" si="6632"/>
        <v>9.2165898617511521E-3</v>
      </c>
      <c r="HM328" s="45"/>
      <c r="HN328" s="45"/>
      <c r="HO328" s="45"/>
      <c r="HP328" s="218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225">
        <v>61</v>
      </c>
      <c r="B329" s="73">
        <f t="shared" ref="B329" si="6633">B326+1</f>
        <v>44680</v>
      </c>
      <c r="C329" s="33"/>
      <c r="D329" s="34"/>
      <c r="E329" s="34">
        <f>E326-C329</f>
        <v>709</v>
      </c>
      <c r="F329" s="34">
        <f>F326-D329</f>
        <v>53</v>
      </c>
      <c r="G329" s="34">
        <v>135</v>
      </c>
      <c r="H329" s="35">
        <f t="shared" ref="H329:H335" si="6634">((G329+I329)/E329)</f>
        <v>0.20874471086036672</v>
      </c>
      <c r="I329" s="34">
        <v>13</v>
      </c>
      <c r="J329" s="35">
        <f>I329/(G329+I329)</f>
        <v>8.7837837837837843E-2</v>
      </c>
      <c r="K329" s="36"/>
      <c r="L329" s="34"/>
      <c r="M329" s="34"/>
      <c r="N329" s="37"/>
      <c r="O329" s="33"/>
      <c r="P329" s="34"/>
      <c r="Q329" s="34">
        <f t="shared" ref="Q329:R329" si="6635">Q326-O329</f>
        <v>703</v>
      </c>
      <c r="R329" s="34">
        <f t="shared" si="6635"/>
        <v>53</v>
      </c>
      <c r="S329" s="34">
        <v>118</v>
      </c>
      <c r="T329" s="35">
        <f t="shared" ref="T329:T335" si="6636">((S329+U329)/Q329)</f>
        <v>0.17780938833570412</v>
      </c>
      <c r="U329" s="34">
        <v>7</v>
      </c>
      <c r="V329" s="35">
        <f t="shared" ref="V329:V335" si="6637">U329/(S329+U329)</f>
        <v>5.6000000000000001E-2</v>
      </c>
      <c r="W329" s="36"/>
      <c r="X329" s="34"/>
      <c r="Y329" s="34"/>
      <c r="Z329" s="37"/>
      <c r="AA329" s="33"/>
      <c r="AB329" s="34"/>
      <c r="AC329" s="34">
        <f t="shared" ref="AC329:AD329" si="6638">AC326-AA329</f>
        <v>126</v>
      </c>
      <c r="AD329" s="34">
        <f t="shared" si="6638"/>
        <v>4</v>
      </c>
      <c r="AE329" s="34">
        <v>18</v>
      </c>
      <c r="AF329" s="35">
        <f t="shared" ref="AF329:AF335" si="6639">((AE329+AG329)/AC329)</f>
        <v>0.15873015873015872</v>
      </c>
      <c r="AG329" s="34">
        <v>2</v>
      </c>
      <c r="AH329" s="35">
        <f t="shared" ref="AH329:AH335" si="6640">AG329/(AE329+AG329)</f>
        <v>0.1</v>
      </c>
      <c r="AI329" s="36"/>
      <c r="AJ329" s="34"/>
      <c r="AK329" s="34"/>
      <c r="AL329" s="37"/>
      <c r="AM329" s="33"/>
      <c r="AN329" s="34"/>
      <c r="AO329" s="34">
        <f t="shared" ref="AO329:AP329" si="6641">AO326-AM329</f>
        <v>693</v>
      </c>
      <c r="AP329" s="34">
        <f t="shared" si="6641"/>
        <v>52</v>
      </c>
      <c r="AQ329" s="34">
        <v>120</v>
      </c>
      <c r="AR329" s="35">
        <f t="shared" ref="AR329:AR335" si="6642">((AQ329+AS329)/AO329)</f>
        <v>0.18759018759018758</v>
      </c>
      <c r="AS329" s="34">
        <v>10</v>
      </c>
      <c r="AT329" s="35">
        <f t="shared" ref="AT329:AT335" si="6643">AS329/(AQ329+AS329)</f>
        <v>7.6923076923076927E-2</v>
      </c>
      <c r="AU329" s="36"/>
      <c r="AV329" s="34"/>
      <c r="AW329" s="34"/>
      <c r="AX329" s="37"/>
      <c r="AY329" s="33">
        <v>1</v>
      </c>
      <c r="AZ329" s="34"/>
      <c r="BA329" s="34">
        <f t="shared" ref="BA329:BB329" si="6644">BA326-AY329</f>
        <v>698</v>
      </c>
      <c r="BB329" s="34">
        <f t="shared" si="6644"/>
        <v>53</v>
      </c>
      <c r="BC329" s="34">
        <v>114</v>
      </c>
      <c r="BD329" s="35">
        <f t="shared" ref="BD329:BD335" si="6645">((BC329+BE329)/BA329)</f>
        <v>0.17908309455587393</v>
      </c>
      <c r="BE329" s="34">
        <v>11</v>
      </c>
      <c r="BF329" s="35">
        <f t="shared" ref="BF329:BF335" si="6646">BE329/(BC329+BE329)</f>
        <v>8.7999999999999995E-2</v>
      </c>
      <c r="BG329" s="36"/>
      <c r="BH329" s="34"/>
      <c r="BI329" s="34"/>
      <c r="BJ329" s="37"/>
      <c r="BK329" s="33"/>
      <c r="BL329" s="34"/>
      <c r="BM329" s="34">
        <f t="shared" ref="BM329:BN329" si="6647">BM326-BK329</f>
        <v>0</v>
      </c>
      <c r="BN329" s="34">
        <f t="shared" si="6647"/>
        <v>0</v>
      </c>
      <c r="BO329" s="34"/>
      <c r="BP329" s="35" t="e">
        <f t="shared" ref="BP329:BP335" si="6648">((BO329+BQ329)/BM329)</f>
        <v>#DIV/0!</v>
      </c>
      <c r="BQ329" s="34"/>
      <c r="BR329" s="35" t="e">
        <f t="shared" ref="BR329:BR335" si="6649">BQ329/(BO329+BQ329)</f>
        <v>#DIV/0!</v>
      </c>
      <c r="BS329" s="36"/>
      <c r="BT329" s="34"/>
      <c r="BU329" s="34"/>
      <c r="BV329" s="37"/>
      <c r="BW329" s="33"/>
      <c r="BX329" s="34"/>
      <c r="BY329" s="34">
        <f t="shared" ref="BY329:BZ329" si="6650">BY326-BW329</f>
        <v>0</v>
      </c>
      <c r="BZ329" s="34">
        <f t="shared" si="6650"/>
        <v>0</v>
      </c>
      <c r="CA329" s="34"/>
      <c r="CB329" s="35" t="e">
        <f t="shared" ref="CB329:CB335" si="6651">((CA329+CC329)/BY329)</f>
        <v>#DIV/0!</v>
      </c>
      <c r="CC329" s="34"/>
      <c r="CD329" s="35" t="e">
        <f t="shared" ref="CD329:CD335" si="6652">CC329/(CA329+CC329)</f>
        <v>#DIV/0!</v>
      </c>
      <c r="CE329" s="36"/>
      <c r="CF329" s="34"/>
      <c r="CG329" s="34"/>
      <c r="CH329" s="37"/>
      <c r="CI329" s="33"/>
      <c r="CJ329" s="34"/>
      <c r="CK329" s="34">
        <f t="shared" ref="CK329:CL329" si="6653">CK326-CI329</f>
        <v>0</v>
      </c>
      <c r="CL329" s="34">
        <f t="shared" si="6653"/>
        <v>0</v>
      </c>
      <c r="CM329" s="34"/>
      <c r="CN329" s="35" t="e">
        <f t="shared" ref="CN329:CN335" si="6654">((CM329+CO329)/CK329)</f>
        <v>#DIV/0!</v>
      </c>
      <c r="CO329" s="34"/>
      <c r="CP329" s="35" t="e">
        <f t="shared" ref="CP329:CP335" si="6655">CO329/(CM329+CO329)</f>
        <v>#DIV/0!</v>
      </c>
      <c r="CQ329" s="36"/>
      <c r="CR329" s="34"/>
      <c r="CS329" s="34"/>
      <c r="CT329" s="37"/>
      <c r="CU329" s="33"/>
      <c r="CV329" s="34"/>
      <c r="CW329" s="34">
        <f t="shared" ref="CW329:CX329" si="6656">CW326-CU329</f>
        <v>0</v>
      </c>
      <c r="CX329" s="34">
        <f t="shared" si="6656"/>
        <v>0</v>
      </c>
      <c r="CY329" s="34"/>
      <c r="CZ329" s="35" t="e">
        <f t="shared" ref="CZ329:CZ335" si="6657">((CY329+DA329)/CW329)</f>
        <v>#DIV/0!</v>
      </c>
      <c r="DA329" s="34"/>
      <c r="DB329" s="35" t="e">
        <f t="shared" ref="DB329:DB335" si="6658">DA329/(CY329+DA329)</f>
        <v>#DIV/0!</v>
      </c>
      <c r="DC329" s="36"/>
      <c r="DD329" s="34"/>
      <c r="DE329" s="34"/>
      <c r="DF329" s="37"/>
      <c r="DG329" s="33"/>
      <c r="DH329" s="34"/>
      <c r="DI329" s="34">
        <f t="shared" ref="DI329:DJ329" si="6659">DI326-DG329</f>
        <v>0</v>
      </c>
      <c r="DJ329" s="34">
        <f t="shared" si="6659"/>
        <v>0</v>
      </c>
      <c r="DK329" s="34"/>
      <c r="DL329" s="35" t="e">
        <f t="shared" ref="DL329:DL335" si="6660">((DK329+DM329)/DI329)</f>
        <v>#DIV/0!</v>
      </c>
      <c r="DM329" s="34"/>
      <c r="DN329" s="35" t="e">
        <f t="shared" ref="DN329:DN335" si="6661">DM329/(DK329+DM329)</f>
        <v>#DIV/0!</v>
      </c>
      <c r="DO329" s="36"/>
      <c r="DP329" s="34"/>
      <c r="DQ329" s="34"/>
      <c r="DR329" s="37"/>
      <c r="DS329" s="33"/>
      <c r="DT329" s="34"/>
      <c r="DU329" s="34">
        <f t="shared" ref="DU329:DV329" si="6662">DU326-DS329</f>
        <v>0</v>
      </c>
      <c r="DV329" s="34">
        <f t="shared" si="6662"/>
        <v>0</v>
      </c>
      <c r="DW329" s="34"/>
      <c r="DX329" s="35" t="e">
        <f t="shared" ref="DX329:DX335" si="6663">((DW329+DY329)/DU329)</f>
        <v>#DIV/0!</v>
      </c>
      <c r="DY329" s="34"/>
      <c r="DZ329" s="35" t="e">
        <f t="shared" ref="DZ329:DZ335" si="6664">DY329/(DW329+DY329)</f>
        <v>#DIV/0!</v>
      </c>
      <c r="EA329" s="36"/>
      <c r="EB329" s="34"/>
      <c r="EC329" s="34"/>
      <c r="ED329" s="37"/>
      <c r="EE329" s="33"/>
      <c r="EF329" s="34"/>
      <c r="EG329" s="34">
        <f t="shared" ref="EG329:EH329" si="6665">EG326-EE329</f>
        <v>0</v>
      </c>
      <c r="EH329" s="34">
        <f t="shared" si="6665"/>
        <v>0</v>
      </c>
      <c r="EI329" s="34"/>
      <c r="EJ329" s="35" t="e">
        <f t="shared" ref="EJ329:EJ335" si="6666">((EI329+EK329)/EG329)</f>
        <v>#DIV/0!</v>
      </c>
      <c r="EK329" s="34"/>
      <c r="EL329" s="35" t="e">
        <f t="shared" ref="EL329:EL335" si="6667">EK329/(EI329+EK329)</f>
        <v>#DIV/0!</v>
      </c>
      <c r="EM329" s="36"/>
      <c r="EN329" s="34"/>
      <c r="EO329" s="34"/>
      <c r="EP329" s="37"/>
      <c r="EQ329" s="33"/>
      <c r="ER329" s="34"/>
      <c r="ES329" s="34">
        <f t="shared" ref="ES329:ET329" si="6668">ES326-EQ329</f>
        <v>0</v>
      </c>
      <c r="ET329" s="34">
        <f t="shared" si="6668"/>
        <v>0</v>
      </c>
      <c r="EU329" s="34"/>
      <c r="EV329" s="35" t="e">
        <f t="shared" ref="EV329:EV335" si="6669">((EU329+EW329)/ES329)</f>
        <v>#DIV/0!</v>
      </c>
      <c r="EW329" s="34"/>
      <c r="EX329" s="35" t="e">
        <f t="shared" ref="EX329:EX335" si="6670">EW329/(EU329+EW329)</f>
        <v>#DIV/0!</v>
      </c>
      <c r="EY329" s="36"/>
      <c r="EZ329" s="34"/>
      <c r="FA329" s="34"/>
      <c r="FB329" s="37"/>
      <c r="FC329" s="33"/>
      <c r="FD329" s="34"/>
      <c r="FE329" s="34">
        <f t="shared" ref="FE329:FF329" si="6671">FE326-FC329</f>
        <v>0</v>
      </c>
      <c r="FF329" s="34">
        <f t="shared" si="6671"/>
        <v>0</v>
      </c>
      <c r="FG329" s="34"/>
      <c r="FH329" s="35" t="e">
        <f t="shared" ref="FH329:FH335" si="6672">((FG329+FI329)/FE329)</f>
        <v>#DIV/0!</v>
      </c>
      <c r="FI329" s="34"/>
      <c r="FJ329" s="35" t="e">
        <f t="shared" ref="FJ329:FJ335" si="6673">FI329/(FG329+FI329)</f>
        <v>#DIV/0!</v>
      </c>
      <c r="FK329" s="36"/>
      <c r="FL329" s="34"/>
      <c r="FM329" s="34"/>
      <c r="FN329" s="37"/>
      <c r="FO329" s="33"/>
      <c r="FP329" s="34"/>
      <c r="FQ329" s="34">
        <f t="shared" ref="FQ329:FR329" si="6674">FQ326-FO329</f>
        <v>0</v>
      </c>
      <c r="FR329" s="34">
        <f t="shared" si="6674"/>
        <v>0</v>
      </c>
      <c r="FS329" s="34"/>
      <c r="FT329" s="35" t="e">
        <f t="shared" ref="FT329:FT335" si="6675">((FS329+FU329)/FQ329)</f>
        <v>#DIV/0!</v>
      </c>
      <c r="FU329" s="34"/>
      <c r="FV329" s="35" t="e">
        <f t="shared" ref="FV329:FV335" si="6676">FU329/(FS329+FU329)</f>
        <v>#DIV/0!</v>
      </c>
      <c r="FW329" s="36"/>
      <c r="FX329" s="34"/>
      <c r="FY329" s="34"/>
      <c r="FZ329" s="37"/>
      <c r="GA329" s="33"/>
      <c r="GB329" s="34"/>
      <c r="GC329" s="34">
        <f t="shared" ref="GC329:GD329" si="6677">GC326-GA329</f>
        <v>0</v>
      </c>
      <c r="GD329" s="34">
        <f t="shared" si="6677"/>
        <v>0</v>
      </c>
      <c r="GE329" s="34"/>
      <c r="GF329" s="35" t="e">
        <f t="shared" ref="GF329:GF335" si="6678">((GE329+GG329)/GC329)</f>
        <v>#DIV/0!</v>
      </c>
      <c r="GG329" s="34"/>
      <c r="GH329" s="35" t="e">
        <f t="shared" ref="GH329:GH335" si="6679">GG329/(GE329+GG329)</f>
        <v>#DIV/0!</v>
      </c>
      <c r="GI329" s="36"/>
      <c r="GJ329" s="34"/>
      <c r="GK329" s="34"/>
      <c r="GL329" s="37"/>
      <c r="GM329" s="33"/>
      <c r="GN329" s="34"/>
      <c r="GO329" s="34">
        <f t="shared" ref="GO329:GP329" si="6680">GO326-GM329</f>
        <v>0</v>
      </c>
      <c r="GP329" s="34">
        <f t="shared" si="6680"/>
        <v>0</v>
      </c>
      <c r="GQ329" s="34"/>
      <c r="GR329" s="35" t="e">
        <f t="shared" ref="GR329:GR335" si="6681">((GQ329+GS329)/GO329)</f>
        <v>#DIV/0!</v>
      </c>
      <c r="GS329" s="34"/>
      <c r="GT329" s="35" t="e">
        <f t="shared" ref="GT329:GT335" si="6682">GS329/(GQ329+GS329)</f>
        <v>#DIV/0!</v>
      </c>
      <c r="GU329" s="36"/>
      <c r="GV329" s="34"/>
      <c r="GW329" s="34"/>
      <c r="GX329" s="37"/>
      <c r="GY329" s="33"/>
      <c r="GZ329" s="34"/>
      <c r="HA329" s="34">
        <f t="shared" ref="HA329:HB329" si="6683">HA326-GY329</f>
        <v>0</v>
      </c>
      <c r="HB329" s="34">
        <f t="shared" si="6683"/>
        <v>0</v>
      </c>
      <c r="HC329" s="34"/>
      <c r="HD329" s="35" t="e">
        <f t="shared" ref="HD329:HD335" si="6684">((HC329+HE329)/HA329)</f>
        <v>#DIV/0!</v>
      </c>
      <c r="HE329" s="34"/>
      <c r="HF329" s="35" t="e">
        <f t="shared" ref="HF329:HF335" si="6685">HE329/(HC329+HE329)</f>
        <v>#DIV/0!</v>
      </c>
      <c r="HG329" s="36"/>
      <c r="HH329" s="34"/>
      <c r="HI329" s="34"/>
      <c r="HJ329" s="37"/>
      <c r="HK329" s="33">
        <f t="shared" ref="HK329:HN336" si="6686">+C329+O329+AA329+AM329+AY329+BK329+BW329+CI329+CU329+DG329+DS329+EE329+EQ329+FC329+FO329+GA329+GM329+GY329</f>
        <v>1</v>
      </c>
      <c r="HL329" s="34">
        <f t="shared" si="6686"/>
        <v>0</v>
      </c>
      <c r="HM329" s="34">
        <f t="shared" si="6686"/>
        <v>2929</v>
      </c>
      <c r="HN329" s="34">
        <f t="shared" si="6686"/>
        <v>215</v>
      </c>
      <c r="HO329" s="34">
        <f t="shared" ref="HO329:HO336" si="6687">+G329+S329+AE329+AQ329+BC329+BO329+CA329+CM329+CY329+DK329+DW329+EI329+EU329+FG329+FS329+GE329+GQ329+HC329+I329+U329+AG329+AS329+BE329+BQ329+CC329+CO329+DA329+DM329+DY329+EK329+EW329+FI329+FU329+GG329+GS329+HE329</f>
        <v>548</v>
      </c>
      <c r="HP329" s="214">
        <f t="shared" ref="HP329:HP330" si="6688">+(HO329)/HM329</f>
        <v>0.18709457152611814</v>
      </c>
      <c r="HQ329" s="48">
        <f t="shared" ref="HQ329:HQ336" si="6689">+I329+U329+AG329+AS329+BE329+BQ329+CC329+CO329+DA329+DM329+DY329+EK329+EW329+FI329+FU329+GG329+GS329+HE329</f>
        <v>43</v>
      </c>
      <c r="HR329" s="35">
        <f>+(HQ329/(HO329))</f>
        <v>7.8467153284671534E-2</v>
      </c>
      <c r="HS329" s="49">
        <v>72.599999999999994</v>
      </c>
      <c r="HT329" s="50">
        <v>485</v>
      </c>
      <c r="HU329" s="49">
        <f t="shared" ref="HU329:HU335" si="6690">+HT329/HO329*100</f>
        <v>88.503649635036496</v>
      </c>
      <c r="HV329" s="48"/>
      <c r="HW329" s="37"/>
    </row>
    <row r="330" spans="1:231" ht="18.75" x14ac:dyDescent="0.25">
      <c r="A330" s="226"/>
      <c r="B330" s="41">
        <f t="shared" si="6341"/>
        <v>44681</v>
      </c>
      <c r="C330" s="10"/>
      <c r="D330" s="11"/>
      <c r="E330" s="74">
        <f t="shared" ref="E330:F334" si="6691">E329-C330</f>
        <v>709</v>
      </c>
      <c r="F330" s="74">
        <f t="shared" si="6691"/>
        <v>53</v>
      </c>
      <c r="G330" s="11">
        <v>137</v>
      </c>
      <c r="H330" s="12">
        <f t="shared" si="6634"/>
        <v>0.20451339915373765</v>
      </c>
      <c r="I330" s="11">
        <v>8</v>
      </c>
      <c r="J330" s="12">
        <f t="shared" ref="J330:J335" si="6692">I330/(G330+I330)</f>
        <v>5.5172413793103448E-2</v>
      </c>
      <c r="K330" s="13"/>
      <c r="L330" s="11"/>
      <c r="M330" s="11"/>
      <c r="N330" s="14"/>
      <c r="O330" s="10">
        <v>1</v>
      </c>
      <c r="P330" s="11"/>
      <c r="Q330" s="74">
        <f t="shared" ref="Q330:R335" si="6693">Q329-O330</f>
        <v>702</v>
      </c>
      <c r="R330" s="74">
        <f t="shared" si="6693"/>
        <v>53</v>
      </c>
      <c r="S330" s="11">
        <v>99</v>
      </c>
      <c r="T330" s="12">
        <f t="shared" si="6636"/>
        <v>0.14529914529914531</v>
      </c>
      <c r="U330" s="11">
        <v>3</v>
      </c>
      <c r="V330" s="12">
        <f t="shared" si="6637"/>
        <v>2.9411764705882353E-2</v>
      </c>
      <c r="W330" s="13"/>
      <c r="X330" s="11"/>
      <c r="Y330" s="11"/>
      <c r="Z330" s="14"/>
      <c r="AA330" s="10"/>
      <c r="AB330" s="11"/>
      <c r="AC330" s="74">
        <f t="shared" ref="AC330:AD335" si="6694">AC329-AA330</f>
        <v>126</v>
      </c>
      <c r="AD330" s="74">
        <f t="shared" si="6694"/>
        <v>4</v>
      </c>
      <c r="AE330" s="11">
        <v>13</v>
      </c>
      <c r="AF330" s="12">
        <f t="shared" si="6639"/>
        <v>0.10317460317460317</v>
      </c>
      <c r="AG330" s="11">
        <v>0</v>
      </c>
      <c r="AH330" s="12">
        <f t="shared" si="6640"/>
        <v>0</v>
      </c>
      <c r="AI330" s="13"/>
      <c r="AJ330" s="11"/>
      <c r="AK330" s="11"/>
      <c r="AL330" s="14"/>
      <c r="AM330" s="10"/>
      <c r="AN330" s="11"/>
      <c r="AO330" s="74">
        <f t="shared" ref="AO330:AP335" si="6695">AO329-AM330</f>
        <v>693</v>
      </c>
      <c r="AP330" s="74">
        <f t="shared" si="6695"/>
        <v>52</v>
      </c>
      <c r="AQ330" s="11">
        <v>89</v>
      </c>
      <c r="AR330" s="12">
        <f t="shared" si="6642"/>
        <v>0.14285714285714285</v>
      </c>
      <c r="AS330" s="11">
        <v>10</v>
      </c>
      <c r="AT330" s="12">
        <f t="shared" si="6643"/>
        <v>0.10101010101010101</v>
      </c>
      <c r="AU330" s="13"/>
      <c r="AV330" s="11"/>
      <c r="AW330" s="11"/>
      <c r="AX330" s="14"/>
      <c r="AY330" s="10"/>
      <c r="AZ330" s="11"/>
      <c r="BA330" s="74">
        <f t="shared" ref="BA330:BB335" si="6696">BA329-AY330</f>
        <v>698</v>
      </c>
      <c r="BB330" s="74">
        <f t="shared" si="6696"/>
        <v>53</v>
      </c>
      <c r="BC330" s="11">
        <v>88</v>
      </c>
      <c r="BD330" s="12">
        <f t="shared" si="6645"/>
        <v>0.14040114613180515</v>
      </c>
      <c r="BE330" s="11">
        <v>10</v>
      </c>
      <c r="BF330" s="12">
        <f t="shared" si="6646"/>
        <v>0.10204081632653061</v>
      </c>
      <c r="BG330" s="13"/>
      <c r="BH330" s="11"/>
      <c r="BI330" s="11"/>
      <c r="BJ330" s="14"/>
      <c r="BK330" s="10"/>
      <c r="BL330" s="11"/>
      <c r="BM330" s="74">
        <f t="shared" ref="BM330:BN335" si="6697">BM329-BK330</f>
        <v>0</v>
      </c>
      <c r="BN330" s="74">
        <f t="shared" si="6697"/>
        <v>0</v>
      </c>
      <c r="BO330" s="11"/>
      <c r="BP330" s="12" t="e">
        <f t="shared" si="6648"/>
        <v>#DIV/0!</v>
      </c>
      <c r="BQ330" s="11"/>
      <c r="BR330" s="12" t="e">
        <f t="shared" si="6649"/>
        <v>#DIV/0!</v>
      </c>
      <c r="BS330" s="13"/>
      <c r="BT330" s="11"/>
      <c r="BU330" s="11"/>
      <c r="BV330" s="14"/>
      <c r="BW330" s="10"/>
      <c r="BX330" s="11"/>
      <c r="BY330" s="74">
        <f t="shared" ref="BY330:BZ335" si="6698">BY329-BW330</f>
        <v>0</v>
      </c>
      <c r="BZ330" s="74">
        <f t="shared" si="6698"/>
        <v>0</v>
      </c>
      <c r="CA330" s="11"/>
      <c r="CB330" s="12" t="e">
        <f t="shared" si="6651"/>
        <v>#DIV/0!</v>
      </c>
      <c r="CC330" s="11"/>
      <c r="CD330" s="12" t="e">
        <f t="shared" si="6652"/>
        <v>#DIV/0!</v>
      </c>
      <c r="CE330" s="13"/>
      <c r="CF330" s="11"/>
      <c r="CG330" s="11"/>
      <c r="CH330" s="14"/>
      <c r="CI330" s="10"/>
      <c r="CJ330" s="11"/>
      <c r="CK330" s="74">
        <f t="shared" ref="CK330:CL335" si="6699">CK329-CI330</f>
        <v>0</v>
      </c>
      <c r="CL330" s="74">
        <f t="shared" si="6699"/>
        <v>0</v>
      </c>
      <c r="CM330" s="11"/>
      <c r="CN330" s="12" t="e">
        <f t="shared" si="6654"/>
        <v>#DIV/0!</v>
      </c>
      <c r="CO330" s="11"/>
      <c r="CP330" s="12" t="e">
        <f t="shared" si="6655"/>
        <v>#DIV/0!</v>
      </c>
      <c r="CQ330" s="13"/>
      <c r="CR330" s="11"/>
      <c r="CS330" s="11"/>
      <c r="CT330" s="14"/>
      <c r="CU330" s="10"/>
      <c r="CV330" s="11"/>
      <c r="CW330" s="74">
        <f t="shared" ref="CW330:CX335" si="6700">CW329-CU330</f>
        <v>0</v>
      </c>
      <c r="CX330" s="74">
        <f t="shared" si="6700"/>
        <v>0</v>
      </c>
      <c r="CY330" s="11"/>
      <c r="CZ330" s="12" t="e">
        <f t="shared" si="6657"/>
        <v>#DIV/0!</v>
      </c>
      <c r="DA330" s="11"/>
      <c r="DB330" s="12" t="e">
        <f t="shared" si="6658"/>
        <v>#DIV/0!</v>
      </c>
      <c r="DC330" s="13"/>
      <c r="DD330" s="11"/>
      <c r="DE330" s="11"/>
      <c r="DF330" s="14"/>
      <c r="DG330" s="10"/>
      <c r="DH330" s="11"/>
      <c r="DI330" s="74">
        <f t="shared" ref="DI330:DJ335" si="6701">DI329-DG330</f>
        <v>0</v>
      </c>
      <c r="DJ330" s="74">
        <f t="shared" si="6701"/>
        <v>0</v>
      </c>
      <c r="DK330" s="11"/>
      <c r="DL330" s="12" t="e">
        <f t="shared" si="6660"/>
        <v>#DIV/0!</v>
      </c>
      <c r="DM330" s="11"/>
      <c r="DN330" s="12" t="e">
        <f t="shared" si="6661"/>
        <v>#DIV/0!</v>
      </c>
      <c r="DO330" s="13"/>
      <c r="DP330" s="11"/>
      <c r="DQ330" s="11"/>
      <c r="DR330" s="14"/>
      <c r="DS330" s="10"/>
      <c r="DT330" s="11"/>
      <c r="DU330" s="74">
        <f t="shared" ref="DU330:DV335" si="6702">DU329-DS330</f>
        <v>0</v>
      </c>
      <c r="DV330" s="74">
        <f t="shared" si="6702"/>
        <v>0</v>
      </c>
      <c r="DW330" s="11"/>
      <c r="DX330" s="12" t="e">
        <f t="shared" si="6663"/>
        <v>#DIV/0!</v>
      </c>
      <c r="DY330" s="11"/>
      <c r="DZ330" s="12" t="e">
        <f t="shared" si="6664"/>
        <v>#DIV/0!</v>
      </c>
      <c r="EA330" s="13"/>
      <c r="EB330" s="11"/>
      <c r="EC330" s="11"/>
      <c r="ED330" s="14"/>
      <c r="EE330" s="10"/>
      <c r="EF330" s="11"/>
      <c r="EG330" s="74">
        <f t="shared" ref="EG330:EH335" si="6703">EG329-EE330</f>
        <v>0</v>
      </c>
      <c r="EH330" s="74">
        <f t="shared" si="6703"/>
        <v>0</v>
      </c>
      <c r="EI330" s="11"/>
      <c r="EJ330" s="12" t="e">
        <f t="shared" si="6666"/>
        <v>#DIV/0!</v>
      </c>
      <c r="EK330" s="11"/>
      <c r="EL330" s="12" t="e">
        <f t="shared" si="6667"/>
        <v>#DIV/0!</v>
      </c>
      <c r="EM330" s="13"/>
      <c r="EN330" s="11"/>
      <c r="EO330" s="11"/>
      <c r="EP330" s="14"/>
      <c r="EQ330" s="10"/>
      <c r="ER330" s="11"/>
      <c r="ES330" s="74">
        <f t="shared" ref="ES330:ET335" si="6704">ES329-EQ330</f>
        <v>0</v>
      </c>
      <c r="ET330" s="74">
        <f t="shared" si="6704"/>
        <v>0</v>
      </c>
      <c r="EU330" s="11"/>
      <c r="EV330" s="12" t="e">
        <f t="shared" si="6669"/>
        <v>#DIV/0!</v>
      </c>
      <c r="EW330" s="11"/>
      <c r="EX330" s="12" t="e">
        <f t="shared" si="6670"/>
        <v>#DIV/0!</v>
      </c>
      <c r="EY330" s="13"/>
      <c r="EZ330" s="11"/>
      <c r="FA330" s="11"/>
      <c r="FB330" s="14"/>
      <c r="FC330" s="10"/>
      <c r="FD330" s="11"/>
      <c r="FE330" s="74">
        <f t="shared" ref="FE330:FF335" si="6705">FE329-FC330</f>
        <v>0</v>
      </c>
      <c r="FF330" s="74">
        <f t="shared" si="6705"/>
        <v>0</v>
      </c>
      <c r="FG330" s="11"/>
      <c r="FH330" s="12" t="e">
        <f t="shared" si="6672"/>
        <v>#DIV/0!</v>
      </c>
      <c r="FI330" s="11"/>
      <c r="FJ330" s="12" t="e">
        <f t="shared" si="6673"/>
        <v>#DIV/0!</v>
      </c>
      <c r="FK330" s="13"/>
      <c r="FL330" s="11"/>
      <c r="FM330" s="11"/>
      <c r="FN330" s="14"/>
      <c r="FO330" s="10"/>
      <c r="FP330" s="11"/>
      <c r="FQ330" s="74">
        <f t="shared" ref="FQ330:FR335" si="6706">FQ329-FO330</f>
        <v>0</v>
      </c>
      <c r="FR330" s="74">
        <f t="shared" si="6706"/>
        <v>0</v>
      </c>
      <c r="FS330" s="11"/>
      <c r="FT330" s="12" t="e">
        <f t="shared" si="6675"/>
        <v>#DIV/0!</v>
      </c>
      <c r="FU330" s="11"/>
      <c r="FV330" s="12" t="e">
        <f t="shared" si="6676"/>
        <v>#DIV/0!</v>
      </c>
      <c r="FW330" s="13"/>
      <c r="FX330" s="11"/>
      <c r="FY330" s="11"/>
      <c r="FZ330" s="14"/>
      <c r="GA330" s="10"/>
      <c r="GB330" s="11"/>
      <c r="GC330" s="74">
        <f t="shared" ref="GC330:GD335" si="6707">GC329-GA330</f>
        <v>0</v>
      </c>
      <c r="GD330" s="74">
        <f t="shared" si="6707"/>
        <v>0</v>
      </c>
      <c r="GE330" s="11"/>
      <c r="GF330" s="12" t="e">
        <f t="shared" si="6678"/>
        <v>#DIV/0!</v>
      </c>
      <c r="GG330" s="11"/>
      <c r="GH330" s="12" t="e">
        <f t="shared" si="6679"/>
        <v>#DIV/0!</v>
      </c>
      <c r="GI330" s="13"/>
      <c r="GJ330" s="11"/>
      <c r="GK330" s="11"/>
      <c r="GL330" s="14"/>
      <c r="GM330" s="10"/>
      <c r="GN330" s="11"/>
      <c r="GO330" s="74">
        <f t="shared" ref="GO330:GP335" si="6708">GO329-GM330</f>
        <v>0</v>
      </c>
      <c r="GP330" s="74">
        <f t="shared" si="6708"/>
        <v>0</v>
      </c>
      <c r="GQ330" s="11"/>
      <c r="GR330" s="12" t="e">
        <f t="shared" si="6681"/>
        <v>#DIV/0!</v>
      </c>
      <c r="GS330" s="11"/>
      <c r="GT330" s="12" t="e">
        <f t="shared" si="6682"/>
        <v>#DIV/0!</v>
      </c>
      <c r="GU330" s="13"/>
      <c r="GV330" s="11"/>
      <c r="GW330" s="11"/>
      <c r="GX330" s="14"/>
      <c r="GY330" s="10"/>
      <c r="GZ330" s="11"/>
      <c r="HA330" s="74">
        <f t="shared" ref="HA330:HB335" si="6709">HA329-GY330</f>
        <v>0</v>
      </c>
      <c r="HB330" s="74">
        <f t="shared" si="6709"/>
        <v>0</v>
      </c>
      <c r="HC330" s="11"/>
      <c r="HD330" s="12" t="e">
        <f t="shared" si="6684"/>
        <v>#DIV/0!</v>
      </c>
      <c r="HE330" s="11"/>
      <c r="HF330" s="12" t="e">
        <f t="shared" si="6685"/>
        <v>#DIV/0!</v>
      </c>
      <c r="HG330" s="13"/>
      <c r="HH330" s="11"/>
      <c r="HI330" s="11"/>
      <c r="HJ330" s="14"/>
      <c r="HK330" s="10">
        <f t="shared" si="6686"/>
        <v>1</v>
      </c>
      <c r="HL330" s="11">
        <f t="shared" si="6686"/>
        <v>0</v>
      </c>
      <c r="HM330" s="11">
        <f t="shared" si="6686"/>
        <v>2928</v>
      </c>
      <c r="HN330" s="11">
        <f t="shared" si="6686"/>
        <v>215</v>
      </c>
      <c r="HO330" s="11">
        <f t="shared" si="6687"/>
        <v>457</v>
      </c>
      <c r="HP330" s="215">
        <f t="shared" si="6688"/>
        <v>0.15607923497267759</v>
      </c>
      <c r="HQ330" s="15">
        <f t="shared" si="6689"/>
        <v>31</v>
      </c>
      <c r="HR330" s="12">
        <f t="shared" ref="HR330:HR336" si="6710">+(HQ330/(HO330))</f>
        <v>6.7833698030634576E-2</v>
      </c>
      <c r="HS330" s="16">
        <v>72.8</v>
      </c>
      <c r="HT330" s="17">
        <v>406</v>
      </c>
      <c r="HU330" s="16">
        <f t="shared" si="6690"/>
        <v>88.840262582056894</v>
      </c>
      <c r="HV330" s="15"/>
      <c r="HW330" s="14"/>
    </row>
    <row r="331" spans="1:231" ht="18.75" x14ac:dyDescent="0.25">
      <c r="A331" s="226"/>
      <c r="B331" s="41">
        <f t="shared" si="6341"/>
        <v>44682</v>
      </c>
      <c r="C331" s="10"/>
      <c r="D331" s="11"/>
      <c r="E331" s="74">
        <f t="shared" si="6691"/>
        <v>709</v>
      </c>
      <c r="F331" s="74">
        <f t="shared" si="6691"/>
        <v>53</v>
      </c>
      <c r="G331" s="11">
        <v>106</v>
      </c>
      <c r="H331" s="12">
        <f t="shared" si="6634"/>
        <v>0.16502115655853314</v>
      </c>
      <c r="I331" s="11">
        <v>11</v>
      </c>
      <c r="J331" s="12">
        <f t="shared" si="6692"/>
        <v>9.4017094017094016E-2</v>
      </c>
      <c r="K331" s="13"/>
      <c r="L331" s="11"/>
      <c r="M331" s="11"/>
      <c r="N331" s="14"/>
      <c r="O331" s="10"/>
      <c r="P331" s="11"/>
      <c r="Q331" s="74">
        <f t="shared" si="6693"/>
        <v>702</v>
      </c>
      <c r="R331" s="74">
        <f t="shared" si="6693"/>
        <v>53</v>
      </c>
      <c r="S331" s="11">
        <v>90</v>
      </c>
      <c r="T331" s="12">
        <f t="shared" si="6636"/>
        <v>0.14102564102564102</v>
      </c>
      <c r="U331" s="11">
        <v>9</v>
      </c>
      <c r="V331" s="12">
        <f t="shared" si="6637"/>
        <v>9.0909090909090912E-2</v>
      </c>
      <c r="W331" s="13"/>
      <c r="X331" s="11"/>
      <c r="Y331" s="11"/>
      <c r="Z331" s="14"/>
      <c r="AA331" s="10"/>
      <c r="AB331" s="11"/>
      <c r="AC331" s="74">
        <f t="shared" si="6694"/>
        <v>126</v>
      </c>
      <c r="AD331" s="74">
        <f t="shared" si="6694"/>
        <v>4</v>
      </c>
      <c r="AE331" s="11">
        <v>4</v>
      </c>
      <c r="AF331" s="12">
        <f t="shared" si="6639"/>
        <v>5.5555555555555552E-2</v>
      </c>
      <c r="AG331" s="11">
        <v>3</v>
      </c>
      <c r="AH331" s="12">
        <f t="shared" si="6640"/>
        <v>0.42857142857142855</v>
      </c>
      <c r="AI331" s="13"/>
      <c r="AJ331" s="11"/>
      <c r="AK331" s="11"/>
      <c r="AL331" s="14"/>
      <c r="AM331" s="10"/>
      <c r="AN331" s="11"/>
      <c r="AO331" s="74">
        <f t="shared" si="6695"/>
        <v>693</v>
      </c>
      <c r="AP331" s="74">
        <f t="shared" si="6695"/>
        <v>52</v>
      </c>
      <c r="AQ331" s="11">
        <v>91</v>
      </c>
      <c r="AR331" s="12">
        <f t="shared" si="6642"/>
        <v>0.15873015873015872</v>
      </c>
      <c r="AS331" s="11">
        <v>19</v>
      </c>
      <c r="AT331" s="12">
        <f t="shared" si="6643"/>
        <v>0.17272727272727273</v>
      </c>
      <c r="AU331" s="13"/>
      <c r="AV331" s="11"/>
      <c r="AW331" s="11"/>
      <c r="AX331" s="14"/>
      <c r="AY331" s="10"/>
      <c r="AZ331" s="11"/>
      <c r="BA331" s="74">
        <f t="shared" si="6696"/>
        <v>698</v>
      </c>
      <c r="BB331" s="74">
        <f t="shared" si="6696"/>
        <v>53</v>
      </c>
      <c r="BC331" s="11">
        <v>110</v>
      </c>
      <c r="BD331" s="12">
        <f t="shared" si="6645"/>
        <v>0.18051575931232092</v>
      </c>
      <c r="BE331" s="11">
        <v>16</v>
      </c>
      <c r="BF331" s="12">
        <f t="shared" si="6646"/>
        <v>0.12698412698412698</v>
      </c>
      <c r="BG331" s="13"/>
      <c r="BH331" s="11"/>
      <c r="BI331" s="11"/>
      <c r="BJ331" s="14"/>
      <c r="BK331" s="10"/>
      <c r="BL331" s="11"/>
      <c r="BM331" s="74">
        <f t="shared" si="6697"/>
        <v>0</v>
      </c>
      <c r="BN331" s="74">
        <f t="shared" si="6697"/>
        <v>0</v>
      </c>
      <c r="BO331" s="11"/>
      <c r="BP331" s="12" t="e">
        <f t="shared" si="6648"/>
        <v>#DIV/0!</v>
      </c>
      <c r="BQ331" s="11"/>
      <c r="BR331" s="12" t="e">
        <f t="shared" si="6649"/>
        <v>#DIV/0!</v>
      </c>
      <c r="BS331" s="13"/>
      <c r="BT331" s="11"/>
      <c r="BU331" s="11"/>
      <c r="BV331" s="14"/>
      <c r="BW331" s="10"/>
      <c r="BX331" s="11"/>
      <c r="BY331" s="74">
        <f t="shared" si="6698"/>
        <v>0</v>
      </c>
      <c r="BZ331" s="74">
        <f t="shared" si="6698"/>
        <v>0</v>
      </c>
      <c r="CA331" s="11"/>
      <c r="CB331" s="12" t="e">
        <f t="shared" si="6651"/>
        <v>#DIV/0!</v>
      </c>
      <c r="CC331" s="11"/>
      <c r="CD331" s="12" t="e">
        <f t="shared" si="6652"/>
        <v>#DIV/0!</v>
      </c>
      <c r="CE331" s="13"/>
      <c r="CF331" s="11"/>
      <c r="CG331" s="11"/>
      <c r="CH331" s="14"/>
      <c r="CI331" s="10"/>
      <c r="CJ331" s="11"/>
      <c r="CK331" s="74">
        <f t="shared" si="6699"/>
        <v>0</v>
      </c>
      <c r="CL331" s="74">
        <f t="shared" si="6699"/>
        <v>0</v>
      </c>
      <c r="CM331" s="11"/>
      <c r="CN331" s="12" t="e">
        <f t="shared" si="6654"/>
        <v>#DIV/0!</v>
      </c>
      <c r="CO331" s="11"/>
      <c r="CP331" s="12" t="e">
        <f t="shared" si="6655"/>
        <v>#DIV/0!</v>
      </c>
      <c r="CQ331" s="13"/>
      <c r="CR331" s="11"/>
      <c r="CS331" s="11"/>
      <c r="CT331" s="14"/>
      <c r="CU331" s="10"/>
      <c r="CV331" s="11"/>
      <c r="CW331" s="74">
        <f t="shared" si="6700"/>
        <v>0</v>
      </c>
      <c r="CX331" s="74">
        <f t="shared" si="6700"/>
        <v>0</v>
      </c>
      <c r="CY331" s="11"/>
      <c r="CZ331" s="12" t="e">
        <f t="shared" si="6657"/>
        <v>#DIV/0!</v>
      </c>
      <c r="DA331" s="11"/>
      <c r="DB331" s="12" t="e">
        <f t="shared" si="6658"/>
        <v>#DIV/0!</v>
      </c>
      <c r="DC331" s="13"/>
      <c r="DD331" s="11"/>
      <c r="DE331" s="11"/>
      <c r="DF331" s="14"/>
      <c r="DG331" s="10"/>
      <c r="DH331" s="11"/>
      <c r="DI331" s="74">
        <f t="shared" si="6701"/>
        <v>0</v>
      </c>
      <c r="DJ331" s="74">
        <f t="shared" si="6701"/>
        <v>0</v>
      </c>
      <c r="DK331" s="11"/>
      <c r="DL331" s="12" t="e">
        <f t="shared" si="6660"/>
        <v>#DIV/0!</v>
      </c>
      <c r="DM331" s="11"/>
      <c r="DN331" s="12" t="e">
        <f t="shared" si="6661"/>
        <v>#DIV/0!</v>
      </c>
      <c r="DO331" s="13"/>
      <c r="DP331" s="11"/>
      <c r="DQ331" s="11"/>
      <c r="DR331" s="14"/>
      <c r="DS331" s="10"/>
      <c r="DT331" s="11"/>
      <c r="DU331" s="74">
        <f t="shared" si="6702"/>
        <v>0</v>
      </c>
      <c r="DV331" s="74">
        <f t="shared" si="6702"/>
        <v>0</v>
      </c>
      <c r="DW331" s="11"/>
      <c r="DX331" s="12" t="e">
        <f t="shared" si="6663"/>
        <v>#DIV/0!</v>
      </c>
      <c r="DY331" s="11"/>
      <c r="DZ331" s="12" t="e">
        <f t="shared" si="6664"/>
        <v>#DIV/0!</v>
      </c>
      <c r="EA331" s="13"/>
      <c r="EB331" s="11"/>
      <c r="EC331" s="11"/>
      <c r="ED331" s="14"/>
      <c r="EE331" s="10"/>
      <c r="EF331" s="11"/>
      <c r="EG331" s="74">
        <f t="shared" si="6703"/>
        <v>0</v>
      </c>
      <c r="EH331" s="74">
        <f t="shared" si="6703"/>
        <v>0</v>
      </c>
      <c r="EI331" s="11"/>
      <c r="EJ331" s="12" t="e">
        <f t="shared" si="6666"/>
        <v>#DIV/0!</v>
      </c>
      <c r="EK331" s="11"/>
      <c r="EL331" s="12" t="e">
        <f t="shared" si="6667"/>
        <v>#DIV/0!</v>
      </c>
      <c r="EM331" s="13"/>
      <c r="EN331" s="11"/>
      <c r="EO331" s="11"/>
      <c r="EP331" s="14"/>
      <c r="EQ331" s="10"/>
      <c r="ER331" s="11"/>
      <c r="ES331" s="74">
        <f t="shared" si="6704"/>
        <v>0</v>
      </c>
      <c r="ET331" s="74">
        <f t="shared" si="6704"/>
        <v>0</v>
      </c>
      <c r="EU331" s="11"/>
      <c r="EV331" s="12" t="e">
        <f t="shared" si="6669"/>
        <v>#DIV/0!</v>
      </c>
      <c r="EW331" s="11"/>
      <c r="EX331" s="12" t="e">
        <f t="shared" si="6670"/>
        <v>#DIV/0!</v>
      </c>
      <c r="EY331" s="13"/>
      <c r="EZ331" s="11"/>
      <c r="FA331" s="11"/>
      <c r="FB331" s="14"/>
      <c r="FC331" s="10"/>
      <c r="FD331" s="11"/>
      <c r="FE331" s="74">
        <f t="shared" si="6705"/>
        <v>0</v>
      </c>
      <c r="FF331" s="74">
        <f t="shared" si="6705"/>
        <v>0</v>
      </c>
      <c r="FG331" s="11"/>
      <c r="FH331" s="12" t="e">
        <f t="shared" si="6672"/>
        <v>#DIV/0!</v>
      </c>
      <c r="FI331" s="11"/>
      <c r="FJ331" s="12" t="e">
        <f t="shared" si="6673"/>
        <v>#DIV/0!</v>
      </c>
      <c r="FK331" s="13"/>
      <c r="FL331" s="11"/>
      <c r="FM331" s="11"/>
      <c r="FN331" s="14"/>
      <c r="FO331" s="10"/>
      <c r="FP331" s="11"/>
      <c r="FQ331" s="74">
        <f t="shared" si="6706"/>
        <v>0</v>
      </c>
      <c r="FR331" s="74">
        <f t="shared" si="6706"/>
        <v>0</v>
      </c>
      <c r="FS331" s="11"/>
      <c r="FT331" s="12" t="e">
        <f t="shared" si="6675"/>
        <v>#DIV/0!</v>
      </c>
      <c r="FU331" s="11"/>
      <c r="FV331" s="12" t="e">
        <f t="shared" si="6676"/>
        <v>#DIV/0!</v>
      </c>
      <c r="FW331" s="13"/>
      <c r="FX331" s="11"/>
      <c r="FY331" s="11"/>
      <c r="FZ331" s="14"/>
      <c r="GA331" s="10"/>
      <c r="GB331" s="11"/>
      <c r="GC331" s="74">
        <f t="shared" si="6707"/>
        <v>0</v>
      </c>
      <c r="GD331" s="74">
        <f t="shared" si="6707"/>
        <v>0</v>
      </c>
      <c r="GE331" s="11"/>
      <c r="GF331" s="12" t="e">
        <f t="shared" si="6678"/>
        <v>#DIV/0!</v>
      </c>
      <c r="GG331" s="11"/>
      <c r="GH331" s="12" t="e">
        <f t="shared" si="6679"/>
        <v>#DIV/0!</v>
      </c>
      <c r="GI331" s="13"/>
      <c r="GJ331" s="11"/>
      <c r="GK331" s="11"/>
      <c r="GL331" s="14"/>
      <c r="GM331" s="10"/>
      <c r="GN331" s="11"/>
      <c r="GO331" s="74">
        <f t="shared" si="6708"/>
        <v>0</v>
      </c>
      <c r="GP331" s="74">
        <f t="shared" si="6708"/>
        <v>0</v>
      </c>
      <c r="GQ331" s="11"/>
      <c r="GR331" s="12" t="e">
        <f t="shared" si="6681"/>
        <v>#DIV/0!</v>
      </c>
      <c r="GS331" s="11"/>
      <c r="GT331" s="12" t="e">
        <f t="shared" si="6682"/>
        <v>#DIV/0!</v>
      </c>
      <c r="GU331" s="13"/>
      <c r="GV331" s="11"/>
      <c r="GW331" s="11"/>
      <c r="GX331" s="14"/>
      <c r="GY331" s="10"/>
      <c r="GZ331" s="11"/>
      <c r="HA331" s="74">
        <f t="shared" si="6709"/>
        <v>0</v>
      </c>
      <c r="HB331" s="74">
        <f t="shared" si="6709"/>
        <v>0</v>
      </c>
      <c r="HC331" s="11"/>
      <c r="HD331" s="12" t="e">
        <f t="shared" si="6684"/>
        <v>#DIV/0!</v>
      </c>
      <c r="HE331" s="11"/>
      <c r="HF331" s="12" t="e">
        <f t="shared" si="6685"/>
        <v>#DIV/0!</v>
      </c>
      <c r="HG331" s="13"/>
      <c r="HH331" s="11"/>
      <c r="HI331" s="11"/>
      <c r="HJ331" s="14"/>
      <c r="HK331" s="10">
        <f t="shared" si="6686"/>
        <v>0</v>
      </c>
      <c r="HL331" s="11">
        <f t="shared" si="6686"/>
        <v>0</v>
      </c>
      <c r="HM331" s="11">
        <f t="shared" si="6686"/>
        <v>2928</v>
      </c>
      <c r="HN331" s="11">
        <f t="shared" si="6686"/>
        <v>215</v>
      </c>
      <c r="HO331" s="11">
        <f t="shared" si="6687"/>
        <v>459</v>
      </c>
      <c r="HP331" s="215">
        <f>+(HO331)/HM331</f>
        <v>0.15676229508196721</v>
      </c>
      <c r="HQ331" s="15">
        <f t="shared" si="6689"/>
        <v>58</v>
      </c>
      <c r="HR331" s="12">
        <f t="shared" si="6710"/>
        <v>0.12636165577342048</v>
      </c>
      <c r="HS331" s="16">
        <v>73.099999999999994</v>
      </c>
      <c r="HT331" s="17">
        <v>386</v>
      </c>
      <c r="HU331" s="16">
        <f t="shared" si="6690"/>
        <v>84.095860566448806</v>
      </c>
      <c r="HV331" s="15"/>
      <c r="HW331" s="14"/>
    </row>
    <row r="332" spans="1:231" ht="18.75" x14ac:dyDescent="0.25">
      <c r="A332" s="226"/>
      <c r="B332" s="41">
        <f t="shared" si="6341"/>
        <v>44683</v>
      </c>
      <c r="C332" s="10">
        <v>1</v>
      </c>
      <c r="D332" s="11"/>
      <c r="E332" s="74">
        <f t="shared" si="6691"/>
        <v>708</v>
      </c>
      <c r="F332" s="74">
        <f t="shared" si="6691"/>
        <v>53</v>
      </c>
      <c r="G332" s="11">
        <v>127</v>
      </c>
      <c r="H332" s="12">
        <f t="shared" si="6634"/>
        <v>0.2019774011299435</v>
      </c>
      <c r="I332" s="11">
        <v>16</v>
      </c>
      <c r="J332" s="12">
        <f t="shared" si="6692"/>
        <v>0.11188811188811189</v>
      </c>
      <c r="K332" s="11"/>
      <c r="L332" s="11"/>
      <c r="M332" s="18"/>
      <c r="N332" s="20"/>
      <c r="O332" s="10"/>
      <c r="P332" s="11"/>
      <c r="Q332" s="74">
        <f t="shared" si="6693"/>
        <v>702</v>
      </c>
      <c r="R332" s="74">
        <f t="shared" si="6693"/>
        <v>53</v>
      </c>
      <c r="S332" s="11">
        <v>84</v>
      </c>
      <c r="T332" s="12">
        <f t="shared" si="6636"/>
        <v>0.12535612535612536</v>
      </c>
      <c r="U332" s="11">
        <v>4</v>
      </c>
      <c r="V332" s="12">
        <f t="shared" si="6637"/>
        <v>4.5454545454545456E-2</v>
      </c>
      <c r="W332" s="11"/>
      <c r="X332" s="11"/>
      <c r="Y332" s="18"/>
      <c r="Z332" s="20"/>
      <c r="AA332" s="10"/>
      <c r="AB332" s="11"/>
      <c r="AC332" s="74">
        <f t="shared" si="6694"/>
        <v>126</v>
      </c>
      <c r="AD332" s="74">
        <f t="shared" si="6694"/>
        <v>4</v>
      </c>
      <c r="AE332" s="11">
        <v>16</v>
      </c>
      <c r="AF332" s="12">
        <f t="shared" si="6639"/>
        <v>0.13492063492063491</v>
      </c>
      <c r="AG332" s="11">
        <v>1</v>
      </c>
      <c r="AH332" s="12">
        <f t="shared" si="6640"/>
        <v>5.8823529411764705E-2</v>
      </c>
      <c r="AI332" s="11"/>
      <c r="AJ332" s="11"/>
      <c r="AK332" s="18"/>
      <c r="AL332" s="20"/>
      <c r="AM332" s="10"/>
      <c r="AN332" s="11"/>
      <c r="AO332" s="74">
        <f t="shared" si="6695"/>
        <v>693</v>
      </c>
      <c r="AP332" s="74">
        <f t="shared" si="6695"/>
        <v>52</v>
      </c>
      <c r="AQ332" s="11">
        <v>96</v>
      </c>
      <c r="AR332" s="12">
        <f t="shared" si="6642"/>
        <v>0.1544011544011544</v>
      </c>
      <c r="AS332" s="11">
        <v>11</v>
      </c>
      <c r="AT332" s="12">
        <f t="shared" si="6643"/>
        <v>0.10280373831775701</v>
      </c>
      <c r="AU332" s="11"/>
      <c r="AV332" s="11"/>
      <c r="AW332" s="18"/>
      <c r="AX332" s="20"/>
      <c r="AY332" s="10"/>
      <c r="AZ332" s="11"/>
      <c r="BA332" s="74">
        <f t="shared" si="6696"/>
        <v>698</v>
      </c>
      <c r="BB332" s="74">
        <f t="shared" si="6696"/>
        <v>53</v>
      </c>
      <c r="BC332" s="11">
        <v>96</v>
      </c>
      <c r="BD332" s="12">
        <f t="shared" si="6645"/>
        <v>0.15616045845272206</v>
      </c>
      <c r="BE332" s="11">
        <v>13</v>
      </c>
      <c r="BF332" s="12">
        <f t="shared" si="6646"/>
        <v>0.11926605504587157</v>
      </c>
      <c r="BG332" s="11"/>
      <c r="BH332" s="11"/>
      <c r="BI332" s="18"/>
      <c r="BJ332" s="20"/>
      <c r="BK332" s="10"/>
      <c r="BL332" s="11"/>
      <c r="BM332" s="74">
        <f t="shared" si="6697"/>
        <v>0</v>
      </c>
      <c r="BN332" s="74">
        <f t="shared" si="6697"/>
        <v>0</v>
      </c>
      <c r="BO332" s="11"/>
      <c r="BP332" s="12" t="e">
        <f t="shared" si="6648"/>
        <v>#DIV/0!</v>
      </c>
      <c r="BQ332" s="11"/>
      <c r="BR332" s="12" t="e">
        <f t="shared" si="6649"/>
        <v>#DIV/0!</v>
      </c>
      <c r="BS332" s="11"/>
      <c r="BT332" s="11"/>
      <c r="BU332" s="18"/>
      <c r="BV332" s="20"/>
      <c r="BW332" s="10"/>
      <c r="BX332" s="11"/>
      <c r="BY332" s="74">
        <f t="shared" si="6698"/>
        <v>0</v>
      </c>
      <c r="BZ332" s="74">
        <f t="shared" si="6698"/>
        <v>0</v>
      </c>
      <c r="CA332" s="11"/>
      <c r="CB332" s="12" t="e">
        <f t="shared" si="6651"/>
        <v>#DIV/0!</v>
      </c>
      <c r="CC332" s="11"/>
      <c r="CD332" s="12" t="e">
        <f t="shared" si="6652"/>
        <v>#DIV/0!</v>
      </c>
      <c r="CE332" s="11"/>
      <c r="CF332" s="11"/>
      <c r="CG332" s="18"/>
      <c r="CH332" s="20"/>
      <c r="CI332" s="10"/>
      <c r="CJ332" s="11"/>
      <c r="CK332" s="74">
        <f t="shared" si="6699"/>
        <v>0</v>
      </c>
      <c r="CL332" s="74">
        <f t="shared" si="6699"/>
        <v>0</v>
      </c>
      <c r="CM332" s="11"/>
      <c r="CN332" s="12" t="e">
        <f t="shared" si="6654"/>
        <v>#DIV/0!</v>
      </c>
      <c r="CO332" s="11"/>
      <c r="CP332" s="12" t="e">
        <f t="shared" si="6655"/>
        <v>#DIV/0!</v>
      </c>
      <c r="CQ332" s="11"/>
      <c r="CR332" s="11"/>
      <c r="CS332" s="18"/>
      <c r="CT332" s="20"/>
      <c r="CU332" s="10"/>
      <c r="CV332" s="11"/>
      <c r="CW332" s="74">
        <f t="shared" si="6700"/>
        <v>0</v>
      </c>
      <c r="CX332" s="74">
        <f t="shared" si="6700"/>
        <v>0</v>
      </c>
      <c r="CY332" s="11"/>
      <c r="CZ332" s="12" t="e">
        <f t="shared" si="6657"/>
        <v>#DIV/0!</v>
      </c>
      <c r="DA332" s="11"/>
      <c r="DB332" s="12" t="e">
        <f t="shared" si="6658"/>
        <v>#DIV/0!</v>
      </c>
      <c r="DC332" s="11"/>
      <c r="DD332" s="11"/>
      <c r="DE332" s="18"/>
      <c r="DF332" s="20"/>
      <c r="DG332" s="10"/>
      <c r="DH332" s="11"/>
      <c r="DI332" s="74">
        <f t="shared" si="6701"/>
        <v>0</v>
      </c>
      <c r="DJ332" s="74">
        <f t="shared" si="6701"/>
        <v>0</v>
      </c>
      <c r="DK332" s="11"/>
      <c r="DL332" s="12" t="e">
        <f t="shared" si="6660"/>
        <v>#DIV/0!</v>
      </c>
      <c r="DM332" s="11"/>
      <c r="DN332" s="12" t="e">
        <f t="shared" si="6661"/>
        <v>#DIV/0!</v>
      </c>
      <c r="DO332" s="11"/>
      <c r="DP332" s="11"/>
      <c r="DQ332" s="18"/>
      <c r="DR332" s="20"/>
      <c r="DS332" s="10"/>
      <c r="DT332" s="11"/>
      <c r="DU332" s="74">
        <f t="shared" si="6702"/>
        <v>0</v>
      </c>
      <c r="DV332" s="74">
        <f t="shared" si="6702"/>
        <v>0</v>
      </c>
      <c r="DW332" s="11"/>
      <c r="DX332" s="12" t="e">
        <f t="shared" si="6663"/>
        <v>#DIV/0!</v>
      </c>
      <c r="DY332" s="11"/>
      <c r="DZ332" s="12" t="e">
        <f t="shared" si="6664"/>
        <v>#DIV/0!</v>
      </c>
      <c r="EA332" s="11"/>
      <c r="EB332" s="11"/>
      <c r="EC332" s="18"/>
      <c r="ED332" s="20"/>
      <c r="EE332" s="10"/>
      <c r="EF332" s="11"/>
      <c r="EG332" s="74">
        <f t="shared" si="6703"/>
        <v>0</v>
      </c>
      <c r="EH332" s="74">
        <f t="shared" si="6703"/>
        <v>0</v>
      </c>
      <c r="EI332" s="11"/>
      <c r="EJ332" s="12" t="e">
        <f t="shared" si="6666"/>
        <v>#DIV/0!</v>
      </c>
      <c r="EK332" s="11"/>
      <c r="EL332" s="12" t="e">
        <f t="shared" si="6667"/>
        <v>#DIV/0!</v>
      </c>
      <c r="EM332" s="11"/>
      <c r="EN332" s="11"/>
      <c r="EO332" s="18"/>
      <c r="EP332" s="20"/>
      <c r="EQ332" s="10"/>
      <c r="ER332" s="11"/>
      <c r="ES332" s="74">
        <f t="shared" si="6704"/>
        <v>0</v>
      </c>
      <c r="ET332" s="74">
        <f t="shared" si="6704"/>
        <v>0</v>
      </c>
      <c r="EU332" s="11"/>
      <c r="EV332" s="12" t="e">
        <f t="shared" si="6669"/>
        <v>#DIV/0!</v>
      </c>
      <c r="EW332" s="11"/>
      <c r="EX332" s="12" t="e">
        <f t="shared" si="6670"/>
        <v>#DIV/0!</v>
      </c>
      <c r="EY332" s="11"/>
      <c r="EZ332" s="11"/>
      <c r="FA332" s="18"/>
      <c r="FB332" s="20"/>
      <c r="FC332" s="10"/>
      <c r="FD332" s="11"/>
      <c r="FE332" s="74">
        <f t="shared" si="6705"/>
        <v>0</v>
      </c>
      <c r="FF332" s="74">
        <f t="shared" si="6705"/>
        <v>0</v>
      </c>
      <c r="FG332" s="11"/>
      <c r="FH332" s="12" t="e">
        <f t="shared" si="6672"/>
        <v>#DIV/0!</v>
      </c>
      <c r="FI332" s="11"/>
      <c r="FJ332" s="12" t="e">
        <f t="shared" si="6673"/>
        <v>#DIV/0!</v>
      </c>
      <c r="FK332" s="11"/>
      <c r="FL332" s="11"/>
      <c r="FM332" s="18"/>
      <c r="FN332" s="20"/>
      <c r="FO332" s="10"/>
      <c r="FP332" s="11"/>
      <c r="FQ332" s="74">
        <f t="shared" si="6706"/>
        <v>0</v>
      </c>
      <c r="FR332" s="74">
        <f t="shared" si="6706"/>
        <v>0</v>
      </c>
      <c r="FS332" s="11"/>
      <c r="FT332" s="12" t="e">
        <f t="shared" si="6675"/>
        <v>#DIV/0!</v>
      </c>
      <c r="FU332" s="11"/>
      <c r="FV332" s="12" t="e">
        <f t="shared" si="6676"/>
        <v>#DIV/0!</v>
      </c>
      <c r="FW332" s="11"/>
      <c r="FX332" s="11"/>
      <c r="FY332" s="18"/>
      <c r="FZ332" s="20"/>
      <c r="GA332" s="10"/>
      <c r="GB332" s="11"/>
      <c r="GC332" s="74">
        <f t="shared" si="6707"/>
        <v>0</v>
      </c>
      <c r="GD332" s="74">
        <f t="shared" si="6707"/>
        <v>0</v>
      </c>
      <c r="GE332" s="11"/>
      <c r="GF332" s="12" t="e">
        <f t="shared" si="6678"/>
        <v>#DIV/0!</v>
      </c>
      <c r="GG332" s="11"/>
      <c r="GH332" s="12" t="e">
        <f t="shared" si="6679"/>
        <v>#DIV/0!</v>
      </c>
      <c r="GI332" s="11"/>
      <c r="GJ332" s="11"/>
      <c r="GK332" s="18"/>
      <c r="GL332" s="20"/>
      <c r="GM332" s="10"/>
      <c r="GN332" s="11"/>
      <c r="GO332" s="74">
        <f t="shared" si="6708"/>
        <v>0</v>
      </c>
      <c r="GP332" s="74">
        <f t="shared" si="6708"/>
        <v>0</v>
      </c>
      <c r="GQ332" s="11"/>
      <c r="GR332" s="12" t="e">
        <f t="shared" si="6681"/>
        <v>#DIV/0!</v>
      </c>
      <c r="GS332" s="11"/>
      <c r="GT332" s="12" t="e">
        <f t="shared" si="6682"/>
        <v>#DIV/0!</v>
      </c>
      <c r="GU332" s="11"/>
      <c r="GV332" s="11"/>
      <c r="GW332" s="18"/>
      <c r="GX332" s="20"/>
      <c r="GY332" s="10"/>
      <c r="GZ332" s="11"/>
      <c r="HA332" s="74">
        <f t="shared" si="6709"/>
        <v>0</v>
      </c>
      <c r="HB332" s="74">
        <f t="shared" si="6709"/>
        <v>0</v>
      </c>
      <c r="HC332" s="11"/>
      <c r="HD332" s="12" t="e">
        <f t="shared" si="6684"/>
        <v>#DIV/0!</v>
      </c>
      <c r="HE332" s="11"/>
      <c r="HF332" s="12" t="e">
        <f t="shared" si="6685"/>
        <v>#DIV/0!</v>
      </c>
      <c r="HG332" s="11"/>
      <c r="HH332" s="11"/>
      <c r="HI332" s="18"/>
      <c r="HJ332" s="20"/>
      <c r="HK332" s="10">
        <f t="shared" si="6686"/>
        <v>1</v>
      </c>
      <c r="HL332" s="11">
        <f t="shared" si="6686"/>
        <v>0</v>
      </c>
      <c r="HM332" s="11">
        <f t="shared" si="6686"/>
        <v>2927</v>
      </c>
      <c r="HN332" s="11">
        <f t="shared" si="6686"/>
        <v>215</v>
      </c>
      <c r="HO332" s="11">
        <f t="shared" si="6687"/>
        <v>464</v>
      </c>
      <c r="HP332" s="215">
        <f t="shared" ref="HP332:HP335" si="6711">+(HO332)/HM332</f>
        <v>0.15852408609497778</v>
      </c>
      <c r="HQ332" s="15">
        <f t="shared" si="6689"/>
        <v>45</v>
      </c>
      <c r="HR332" s="12">
        <f t="shared" si="6710"/>
        <v>9.6982758620689655E-2</v>
      </c>
      <c r="HS332" s="16">
        <v>73.099999999999994</v>
      </c>
      <c r="HT332" s="17">
        <v>390</v>
      </c>
      <c r="HU332" s="16">
        <f t="shared" si="6690"/>
        <v>84.051724137931032</v>
      </c>
      <c r="HV332" s="18"/>
      <c r="HW332" s="20"/>
    </row>
    <row r="333" spans="1:231" ht="18.75" x14ac:dyDescent="0.25">
      <c r="A333" s="226"/>
      <c r="B333" s="41">
        <f t="shared" si="6341"/>
        <v>44684</v>
      </c>
      <c r="C333" s="10">
        <v>1</v>
      </c>
      <c r="D333" s="11">
        <v>1</v>
      </c>
      <c r="E333" s="74">
        <f t="shared" si="6691"/>
        <v>707</v>
      </c>
      <c r="F333" s="74">
        <f t="shared" si="6691"/>
        <v>52</v>
      </c>
      <c r="G333" s="11">
        <v>119</v>
      </c>
      <c r="H333" s="12">
        <f t="shared" si="6634"/>
        <v>0.18246110325318246</v>
      </c>
      <c r="I333" s="11">
        <v>10</v>
      </c>
      <c r="J333" s="12">
        <f t="shared" si="6692"/>
        <v>7.7519379844961239E-2</v>
      </c>
      <c r="K333" s="13"/>
      <c r="L333" s="13"/>
      <c r="M333" s="25"/>
      <c r="N333" s="38">
        <v>4880</v>
      </c>
      <c r="O333" s="10"/>
      <c r="P333" s="11"/>
      <c r="Q333" s="74">
        <f t="shared" si="6693"/>
        <v>702</v>
      </c>
      <c r="R333" s="74">
        <f t="shared" si="6693"/>
        <v>53</v>
      </c>
      <c r="S333" s="11">
        <v>79</v>
      </c>
      <c r="T333" s="12">
        <f t="shared" si="6636"/>
        <v>0.12250712250712251</v>
      </c>
      <c r="U333" s="11">
        <v>7</v>
      </c>
      <c r="V333" s="12">
        <f t="shared" si="6637"/>
        <v>8.1395348837209308E-2</v>
      </c>
      <c r="W333" s="13"/>
      <c r="X333" s="13"/>
      <c r="Y333" s="25"/>
      <c r="Z333" s="38">
        <v>4880</v>
      </c>
      <c r="AA333" s="10">
        <v>1</v>
      </c>
      <c r="AB333" s="11"/>
      <c r="AC333" s="74">
        <f t="shared" si="6694"/>
        <v>125</v>
      </c>
      <c r="AD333" s="74">
        <f t="shared" si="6694"/>
        <v>4</v>
      </c>
      <c r="AE333" s="11">
        <v>12</v>
      </c>
      <c r="AF333" s="12">
        <f t="shared" si="6639"/>
        <v>9.6000000000000002E-2</v>
      </c>
      <c r="AG333" s="11">
        <v>0</v>
      </c>
      <c r="AH333" s="12">
        <f t="shared" si="6640"/>
        <v>0</v>
      </c>
      <c r="AI333" s="13"/>
      <c r="AJ333" s="13"/>
      <c r="AK333" s="25"/>
      <c r="AL333" s="38">
        <v>4880</v>
      </c>
      <c r="AM333" s="10"/>
      <c r="AN333" s="11"/>
      <c r="AO333" s="74">
        <f t="shared" si="6695"/>
        <v>693</v>
      </c>
      <c r="AP333" s="74">
        <f t="shared" si="6695"/>
        <v>52</v>
      </c>
      <c r="AQ333" s="11">
        <v>90</v>
      </c>
      <c r="AR333" s="12">
        <f t="shared" si="6642"/>
        <v>0.15295815295815296</v>
      </c>
      <c r="AS333" s="11">
        <v>16</v>
      </c>
      <c r="AT333" s="12">
        <f t="shared" si="6643"/>
        <v>0.15094339622641509</v>
      </c>
      <c r="AU333" s="13"/>
      <c r="AV333" s="13"/>
      <c r="AW333" s="25"/>
      <c r="AX333" s="38">
        <v>4880</v>
      </c>
      <c r="AY333" s="10">
        <v>3</v>
      </c>
      <c r="AZ333" s="11"/>
      <c r="BA333" s="74">
        <f t="shared" si="6696"/>
        <v>695</v>
      </c>
      <c r="BB333" s="74">
        <f t="shared" si="6696"/>
        <v>53</v>
      </c>
      <c r="BC333" s="11">
        <v>87</v>
      </c>
      <c r="BD333" s="12">
        <f t="shared" si="6645"/>
        <v>0.15251798561151078</v>
      </c>
      <c r="BE333" s="11">
        <v>19</v>
      </c>
      <c r="BF333" s="12">
        <f t="shared" si="6646"/>
        <v>0.17924528301886791</v>
      </c>
      <c r="BG333" s="13"/>
      <c r="BH333" s="13"/>
      <c r="BI333" s="25"/>
      <c r="BJ333" s="38">
        <v>4880</v>
      </c>
      <c r="BK333" s="10"/>
      <c r="BL333" s="11"/>
      <c r="BM333" s="74">
        <f t="shared" si="6697"/>
        <v>0</v>
      </c>
      <c r="BN333" s="74">
        <f t="shared" si="6697"/>
        <v>0</v>
      </c>
      <c r="BO333" s="11"/>
      <c r="BP333" s="12" t="e">
        <f t="shared" si="6648"/>
        <v>#DIV/0!</v>
      </c>
      <c r="BQ333" s="11"/>
      <c r="BR333" s="12" t="e">
        <f t="shared" si="6649"/>
        <v>#DIV/0!</v>
      </c>
      <c r="BS333" s="13"/>
      <c r="BT333" s="13"/>
      <c r="BU333" s="25"/>
      <c r="BV333" s="38"/>
      <c r="BW333" s="10"/>
      <c r="BX333" s="11"/>
      <c r="BY333" s="74">
        <f t="shared" si="6698"/>
        <v>0</v>
      </c>
      <c r="BZ333" s="74">
        <f t="shared" si="6698"/>
        <v>0</v>
      </c>
      <c r="CA333" s="11"/>
      <c r="CB333" s="12" t="e">
        <f t="shared" si="6651"/>
        <v>#DIV/0!</v>
      </c>
      <c r="CC333" s="11"/>
      <c r="CD333" s="12" t="e">
        <f t="shared" si="6652"/>
        <v>#DIV/0!</v>
      </c>
      <c r="CE333" s="13"/>
      <c r="CF333" s="13"/>
      <c r="CG333" s="25"/>
      <c r="CH333" s="38"/>
      <c r="CI333" s="10"/>
      <c r="CJ333" s="11"/>
      <c r="CK333" s="74">
        <f t="shared" si="6699"/>
        <v>0</v>
      </c>
      <c r="CL333" s="74">
        <f t="shared" si="6699"/>
        <v>0</v>
      </c>
      <c r="CM333" s="11"/>
      <c r="CN333" s="12" t="e">
        <f t="shared" si="6654"/>
        <v>#DIV/0!</v>
      </c>
      <c r="CO333" s="11"/>
      <c r="CP333" s="12" t="e">
        <f t="shared" si="6655"/>
        <v>#DIV/0!</v>
      </c>
      <c r="CQ333" s="13"/>
      <c r="CR333" s="13"/>
      <c r="CS333" s="25"/>
      <c r="CT333" s="38"/>
      <c r="CU333" s="10"/>
      <c r="CV333" s="11"/>
      <c r="CW333" s="74">
        <f t="shared" si="6700"/>
        <v>0</v>
      </c>
      <c r="CX333" s="74">
        <f t="shared" si="6700"/>
        <v>0</v>
      </c>
      <c r="CY333" s="11"/>
      <c r="CZ333" s="12" t="e">
        <f t="shared" si="6657"/>
        <v>#DIV/0!</v>
      </c>
      <c r="DA333" s="11"/>
      <c r="DB333" s="12" t="e">
        <f t="shared" si="6658"/>
        <v>#DIV/0!</v>
      </c>
      <c r="DC333" s="13"/>
      <c r="DD333" s="13"/>
      <c r="DE333" s="25"/>
      <c r="DF333" s="38"/>
      <c r="DG333" s="10"/>
      <c r="DH333" s="11"/>
      <c r="DI333" s="74">
        <f t="shared" si="6701"/>
        <v>0</v>
      </c>
      <c r="DJ333" s="74">
        <f t="shared" si="6701"/>
        <v>0</v>
      </c>
      <c r="DK333" s="11"/>
      <c r="DL333" s="12" t="e">
        <f t="shared" si="6660"/>
        <v>#DIV/0!</v>
      </c>
      <c r="DM333" s="11"/>
      <c r="DN333" s="12" t="e">
        <f t="shared" si="6661"/>
        <v>#DIV/0!</v>
      </c>
      <c r="DO333" s="13"/>
      <c r="DP333" s="13"/>
      <c r="DQ333" s="25"/>
      <c r="DR333" s="38"/>
      <c r="DS333" s="10"/>
      <c r="DT333" s="11"/>
      <c r="DU333" s="74">
        <f t="shared" si="6702"/>
        <v>0</v>
      </c>
      <c r="DV333" s="74">
        <f t="shared" si="6702"/>
        <v>0</v>
      </c>
      <c r="DW333" s="11"/>
      <c r="DX333" s="12" t="e">
        <f t="shared" si="6663"/>
        <v>#DIV/0!</v>
      </c>
      <c r="DY333" s="11"/>
      <c r="DZ333" s="12" t="e">
        <f t="shared" si="6664"/>
        <v>#DIV/0!</v>
      </c>
      <c r="EA333" s="13"/>
      <c r="EB333" s="13"/>
      <c r="EC333" s="25"/>
      <c r="ED333" s="38"/>
      <c r="EE333" s="10"/>
      <c r="EF333" s="11"/>
      <c r="EG333" s="74">
        <f t="shared" si="6703"/>
        <v>0</v>
      </c>
      <c r="EH333" s="74">
        <f t="shared" si="6703"/>
        <v>0</v>
      </c>
      <c r="EI333" s="11"/>
      <c r="EJ333" s="12" t="e">
        <f t="shared" si="6666"/>
        <v>#DIV/0!</v>
      </c>
      <c r="EK333" s="11"/>
      <c r="EL333" s="12" t="e">
        <f t="shared" si="6667"/>
        <v>#DIV/0!</v>
      </c>
      <c r="EM333" s="13"/>
      <c r="EN333" s="13"/>
      <c r="EO333" s="25"/>
      <c r="EP333" s="38"/>
      <c r="EQ333" s="10"/>
      <c r="ER333" s="11"/>
      <c r="ES333" s="74">
        <f t="shared" si="6704"/>
        <v>0</v>
      </c>
      <c r="ET333" s="74">
        <f t="shared" si="6704"/>
        <v>0</v>
      </c>
      <c r="EU333" s="11"/>
      <c r="EV333" s="12" t="e">
        <f t="shared" si="6669"/>
        <v>#DIV/0!</v>
      </c>
      <c r="EW333" s="11"/>
      <c r="EX333" s="12" t="e">
        <f t="shared" si="6670"/>
        <v>#DIV/0!</v>
      </c>
      <c r="EY333" s="13"/>
      <c r="EZ333" s="13"/>
      <c r="FA333" s="25"/>
      <c r="FB333" s="38"/>
      <c r="FC333" s="10"/>
      <c r="FD333" s="11"/>
      <c r="FE333" s="74">
        <f t="shared" si="6705"/>
        <v>0</v>
      </c>
      <c r="FF333" s="74">
        <f t="shared" si="6705"/>
        <v>0</v>
      </c>
      <c r="FG333" s="11"/>
      <c r="FH333" s="12" t="e">
        <f t="shared" si="6672"/>
        <v>#DIV/0!</v>
      </c>
      <c r="FI333" s="11"/>
      <c r="FJ333" s="12" t="e">
        <f t="shared" si="6673"/>
        <v>#DIV/0!</v>
      </c>
      <c r="FK333" s="13"/>
      <c r="FL333" s="13"/>
      <c r="FM333" s="25"/>
      <c r="FN333" s="38"/>
      <c r="FO333" s="10"/>
      <c r="FP333" s="11"/>
      <c r="FQ333" s="74">
        <f t="shared" si="6706"/>
        <v>0</v>
      </c>
      <c r="FR333" s="74">
        <f t="shared" si="6706"/>
        <v>0</v>
      </c>
      <c r="FS333" s="11"/>
      <c r="FT333" s="12" t="e">
        <f t="shared" si="6675"/>
        <v>#DIV/0!</v>
      </c>
      <c r="FU333" s="11"/>
      <c r="FV333" s="12" t="e">
        <f t="shared" si="6676"/>
        <v>#DIV/0!</v>
      </c>
      <c r="FW333" s="13"/>
      <c r="FX333" s="13"/>
      <c r="FY333" s="25"/>
      <c r="FZ333" s="38"/>
      <c r="GA333" s="10"/>
      <c r="GB333" s="11"/>
      <c r="GC333" s="74">
        <f t="shared" si="6707"/>
        <v>0</v>
      </c>
      <c r="GD333" s="74">
        <f t="shared" si="6707"/>
        <v>0</v>
      </c>
      <c r="GE333" s="11"/>
      <c r="GF333" s="12" t="e">
        <f t="shared" si="6678"/>
        <v>#DIV/0!</v>
      </c>
      <c r="GG333" s="11"/>
      <c r="GH333" s="12" t="e">
        <f t="shared" si="6679"/>
        <v>#DIV/0!</v>
      </c>
      <c r="GI333" s="13"/>
      <c r="GJ333" s="13"/>
      <c r="GK333" s="25"/>
      <c r="GL333" s="38"/>
      <c r="GM333" s="10"/>
      <c r="GN333" s="11"/>
      <c r="GO333" s="74">
        <f t="shared" si="6708"/>
        <v>0</v>
      </c>
      <c r="GP333" s="74">
        <f t="shared" si="6708"/>
        <v>0</v>
      </c>
      <c r="GQ333" s="11"/>
      <c r="GR333" s="12" t="e">
        <f t="shared" si="6681"/>
        <v>#DIV/0!</v>
      </c>
      <c r="GS333" s="11"/>
      <c r="GT333" s="12" t="e">
        <f t="shared" si="6682"/>
        <v>#DIV/0!</v>
      </c>
      <c r="GU333" s="13"/>
      <c r="GV333" s="13"/>
      <c r="GW333" s="25"/>
      <c r="GX333" s="38"/>
      <c r="GY333" s="10"/>
      <c r="GZ333" s="11"/>
      <c r="HA333" s="74">
        <f t="shared" si="6709"/>
        <v>0</v>
      </c>
      <c r="HB333" s="74">
        <f t="shared" si="6709"/>
        <v>0</v>
      </c>
      <c r="HC333" s="11"/>
      <c r="HD333" s="12" t="e">
        <f t="shared" si="6684"/>
        <v>#DIV/0!</v>
      </c>
      <c r="HE333" s="11"/>
      <c r="HF333" s="12" t="e">
        <f t="shared" si="6685"/>
        <v>#DIV/0!</v>
      </c>
      <c r="HG333" s="13"/>
      <c r="HH333" s="13"/>
      <c r="HI333" s="25"/>
      <c r="HJ333" s="38"/>
      <c r="HK333" s="10">
        <f t="shared" si="6686"/>
        <v>5</v>
      </c>
      <c r="HL333" s="11">
        <f t="shared" si="6686"/>
        <v>1</v>
      </c>
      <c r="HM333" s="11">
        <f t="shared" si="6686"/>
        <v>2922</v>
      </c>
      <c r="HN333" s="11">
        <f t="shared" si="6686"/>
        <v>214</v>
      </c>
      <c r="HO333" s="11">
        <f t="shared" si="6687"/>
        <v>439</v>
      </c>
      <c r="HP333" s="215">
        <f t="shared" si="6711"/>
        <v>0.15023956194387406</v>
      </c>
      <c r="HQ333" s="15">
        <f t="shared" si="6689"/>
        <v>52</v>
      </c>
      <c r="HR333" s="12">
        <f t="shared" si="6710"/>
        <v>0.11845102505694761</v>
      </c>
      <c r="HS333" s="16">
        <v>73.2</v>
      </c>
      <c r="HT333" s="17">
        <v>366</v>
      </c>
      <c r="HU333" s="16">
        <f t="shared" si="6690"/>
        <v>83.371298405466973</v>
      </c>
      <c r="HV333" s="23"/>
      <c r="HW333" s="22">
        <v>4880</v>
      </c>
    </row>
    <row r="334" spans="1:231" ht="18.75" x14ac:dyDescent="0.25">
      <c r="A334" s="226"/>
      <c r="B334" s="41">
        <f t="shared" si="6341"/>
        <v>44685</v>
      </c>
      <c r="C334" s="10">
        <v>2</v>
      </c>
      <c r="D334" s="11"/>
      <c r="E334" s="74">
        <f t="shared" si="6691"/>
        <v>705</v>
      </c>
      <c r="F334" s="74">
        <f t="shared" si="6691"/>
        <v>52</v>
      </c>
      <c r="G334" s="11">
        <v>127</v>
      </c>
      <c r="H334" s="12">
        <f t="shared" si="6634"/>
        <v>0.19858156028368795</v>
      </c>
      <c r="I334" s="11">
        <v>13</v>
      </c>
      <c r="J334" s="12">
        <f t="shared" si="6692"/>
        <v>9.285714285714286E-2</v>
      </c>
      <c r="K334" s="13"/>
      <c r="L334" s="11"/>
      <c r="M334" s="25"/>
      <c r="N334" s="38">
        <v>5675</v>
      </c>
      <c r="O334" s="10">
        <v>1</v>
      </c>
      <c r="P334" s="11"/>
      <c r="Q334" s="74">
        <f t="shared" si="6693"/>
        <v>701</v>
      </c>
      <c r="R334" s="74">
        <f t="shared" si="6693"/>
        <v>53</v>
      </c>
      <c r="S334" s="11">
        <v>75</v>
      </c>
      <c r="T334" s="12">
        <f t="shared" si="6636"/>
        <v>0.12696148359486448</v>
      </c>
      <c r="U334" s="11">
        <v>14</v>
      </c>
      <c r="V334" s="12">
        <f t="shared" si="6637"/>
        <v>0.15730337078651685</v>
      </c>
      <c r="W334" s="13"/>
      <c r="X334" s="11"/>
      <c r="Y334" s="25"/>
      <c r="Z334" s="38">
        <v>5276.666666666667</v>
      </c>
      <c r="AA334" s="10">
        <v>2</v>
      </c>
      <c r="AB334" s="11"/>
      <c r="AC334" s="74">
        <f t="shared" si="6694"/>
        <v>123</v>
      </c>
      <c r="AD334" s="74">
        <f t="shared" si="6694"/>
        <v>4</v>
      </c>
      <c r="AE334" s="11">
        <v>14</v>
      </c>
      <c r="AF334" s="12">
        <f t="shared" si="6639"/>
        <v>0.13821138211382114</v>
      </c>
      <c r="AG334" s="11">
        <v>3</v>
      </c>
      <c r="AH334" s="12">
        <f t="shared" si="6640"/>
        <v>0.17647058823529413</v>
      </c>
      <c r="AI334" s="13"/>
      <c r="AJ334" s="11"/>
      <c r="AK334" s="25"/>
      <c r="AL334" s="38">
        <v>5375</v>
      </c>
      <c r="AM334" s="10">
        <v>1</v>
      </c>
      <c r="AN334" s="11"/>
      <c r="AO334" s="74">
        <f t="shared" si="6695"/>
        <v>692</v>
      </c>
      <c r="AP334" s="74">
        <f t="shared" si="6695"/>
        <v>52</v>
      </c>
      <c r="AQ334" s="11">
        <v>93</v>
      </c>
      <c r="AR334" s="12">
        <f t="shared" si="6642"/>
        <v>0.16184971098265896</v>
      </c>
      <c r="AS334" s="11">
        <v>19</v>
      </c>
      <c r="AT334" s="12">
        <f t="shared" si="6643"/>
        <v>0.16964285714285715</v>
      </c>
      <c r="AU334" s="13"/>
      <c r="AV334" s="11"/>
      <c r="AW334" s="25"/>
      <c r="AX334" s="38">
        <v>4888.333333333333</v>
      </c>
      <c r="AY334" s="10">
        <v>2</v>
      </c>
      <c r="AZ334" s="11"/>
      <c r="BA334" s="74">
        <f t="shared" si="6696"/>
        <v>693</v>
      </c>
      <c r="BB334" s="74">
        <f t="shared" si="6696"/>
        <v>53</v>
      </c>
      <c r="BC334" s="11">
        <v>87</v>
      </c>
      <c r="BD334" s="12">
        <f t="shared" si="6645"/>
        <v>0.14141414141414141</v>
      </c>
      <c r="BE334" s="11">
        <v>11</v>
      </c>
      <c r="BF334" s="12">
        <f t="shared" si="6646"/>
        <v>0.11224489795918367</v>
      </c>
      <c r="BG334" s="13"/>
      <c r="BH334" s="11"/>
      <c r="BI334" s="25"/>
      <c r="BJ334" s="38">
        <v>4831.666666666667</v>
      </c>
      <c r="BK334" s="10"/>
      <c r="BL334" s="11"/>
      <c r="BM334" s="74">
        <f t="shared" si="6697"/>
        <v>0</v>
      </c>
      <c r="BN334" s="74">
        <f t="shared" si="6697"/>
        <v>0</v>
      </c>
      <c r="BO334" s="11"/>
      <c r="BP334" s="12" t="e">
        <f t="shared" si="6648"/>
        <v>#DIV/0!</v>
      </c>
      <c r="BQ334" s="11"/>
      <c r="BR334" s="12" t="e">
        <f t="shared" si="6649"/>
        <v>#DIV/0!</v>
      </c>
      <c r="BS334" s="13"/>
      <c r="BT334" s="11"/>
      <c r="BU334" s="25"/>
      <c r="BV334" s="38"/>
      <c r="BW334" s="10"/>
      <c r="BX334" s="11"/>
      <c r="BY334" s="74">
        <f t="shared" si="6698"/>
        <v>0</v>
      </c>
      <c r="BZ334" s="74">
        <f t="shared" si="6698"/>
        <v>0</v>
      </c>
      <c r="CA334" s="11"/>
      <c r="CB334" s="12" t="e">
        <f t="shared" si="6651"/>
        <v>#DIV/0!</v>
      </c>
      <c r="CC334" s="11"/>
      <c r="CD334" s="12" t="e">
        <f t="shared" si="6652"/>
        <v>#DIV/0!</v>
      </c>
      <c r="CE334" s="13"/>
      <c r="CF334" s="11"/>
      <c r="CG334" s="25"/>
      <c r="CH334" s="38"/>
      <c r="CI334" s="10"/>
      <c r="CJ334" s="11"/>
      <c r="CK334" s="74">
        <f t="shared" si="6699"/>
        <v>0</v>
      </c>
      <c r="CL334" s="74">
        <f t="shared" si="6699"/>
        <v>0</v>
      </c>
      <c r="CM334" s="11"/>
      <c r="CN334" s="12" t="e">
        <f t="shared" si="6654"/>
        <v>#DIV/0!</v>
      </c>
      <c r="CO334" s="11"/>
      <c r="CP334" s="12" t="e">
        <f t="shared" si="6655"/>
        <v>#DIV/0!</v>
      </c>
      <c r="CQ334" s="13"/>
      <c r="CR334" s="11"/>
      <c r="CS334" s="25"/>
      <c r="CT334" s="38"/>
      <c r="CU334" s="10"/>
      <c r="CV334" s="11"/>
      <c r="CW334" s="74">
        <f t="shared" si="6700"/>
        <v>0</v>
      </c>
      <c r="CX334" s="74">
        <f t="shared" si="6700"/>
        <v>0</v>
      </c>
      <c r="CY334" s="11"/>
      <c r="CZ334" s="12" t="e">
        <f t="shared" si="6657"/>
        <v>#DIV/0!</v>
      </c>
      <c r="DA334" s="11"/>
      <c r="DB334" s="12" t="e">
        <f t="shared" si="6658"/>
        <v>#DIV/0!</v>
      </c>
      <c r="DC334" s="13"/>
      <c r="DD334" s="11"/>
      <c r="DE334" s="25"/>
      <c r="DF334" s="38"/>
      <c r="DG334" s="10"/>
      <c r="DH334" s="11"/>
      <c r="DI334" s="74">
        <f t="shared" si="6701"/>
        <v>0</v>
      </c>
      <c r="DJ334" s="74">
        <f t="shared" si="6701"/>
        <v>0</v>
      </c>
      <c r="DK334" s="11"/>
      <c r="DL334" s="12" t="e">
        <f t="shared" si="6660"/>
        <v>#DIV/0!</v>
      </c>
      <c r="DM334" s="11"/>
      <c r="DN334" s="12" t="e">
        <f t="shared" si="6661"/>
        <v>#DIV/0!</v>
      </c>
      <c r="DO334" s="13"/>
      <c r="DP334" s="11"/>
      <c r="DQ334" s="25"/>
      <c r="DR334" s="38"/>
      <c r="DS334" s="10"/>
      <c r="DT334" s="11"/>
      <c r="DU334" s="74">
        <f t="shared" si="6702"/>
        <v>0</v>
      </c>
      <c r="DV334" s="74">
        <f t="shared" si="6702"/>
        <v>0</v>
      </c>
      <c r="DW334" s="11"/>
      <c r="DX334" s="12" t="e">
        <f t="shared" si="6663"/>
        <v>#DIV/0!</v>
      </c>
      <c r="DY334" s="11"/>
      <c r="DZ334" s="12" t="e">
        <f t="shared" si="6664"/>
        <v>#DIV/0!</v>
      </c>
      <c r="EA334" s="13"/>
      <c r="EB334" s="11"/>
      <c r="EC334" s="25"/>
      <c r="ED334" s="38"/>
      <c r="EE334" s="10"/>
      <c r="EF334" s="11"/>
      <c r="EG334" s="74">
        <f t="shared" si="6703"/>
        <v>0</v>
      </c>
      <c r="EH334" s="74">
        <f t="shared" si="6703"/>
        <v>0</v>
      </c>
      <c r="EI334" s="11"/>
      <c r="EJ334" s="12" t="e">
        <f t="shared" si="6666"/>
        <v>#DIV/0!</v>
      </c>
      <c r="EK334" s="11"/>
      <c r="EL334" s="12" t="e">
        <f t="shared" si="6667"/>
        <v>#DIV/0!</v>
      </c>
      <c r="EM334" s="13"/>
      <c r="EN334" s="11"/>
      <c r="EO334" s="25"/>
      <c r="EP334" s="38"/>
      <c r="EQ334" s="10"/>
      <c r="ER334" s="11"/>
      <c r="ES334" s="74">
        <f t="shared" si="6704"/>
        <v>0</v>
      </c>
      <c r="ET334" s="74">
        <f t="shared" si="6704"/>
        <v>0</v>
      </c>
      <c r="EU334" s="11"/>
      <c r="EV334" s="12" t="e">
        <f t="shared" si="6669"/>
        <v>#DIV/0!</v>
      </c>
      <c r="EW334" s="11"/>
      <c r="EX334" s="12" t="e">
        <f t="shared" si="6670"/>
        <v>#DIV/0!</v>
      </c>
      <c r="EY334" s="13"/>
      <c r="EZ334" s="11"/>
      <c r="FA334" s="25"/>
      <c r="FB334" s="38"/>
      <c r="FC334" s="10"/>
      <c r="FD334" s="11"/>
      <c r="FE334" s="74">
        <f t="shared" si="6705"/>
        <v>0</v>
      </c>
      <c r="FF334" s="74">
        <f t="shared" si="6705"/>
        <v>0</v>
      </c>
      <c r="FG334" s="11"/>
      <c r="FH334" s="12" t="e">
        <f t="shared" si="6672"/>
        <v>#DIV/0!</v>
      </c>
      <c r="FI334" s="11"/>
      <c r="FJ334" s="12" t="e">
        <f t="shared" si="6673"/>
        <v>#DIV/0!</v>
      </c>
      <c r="FK334" s="13"/>
      <c r="FL334" s="11"/>
      <c r="FM334" s="25"/>
      <c r="FN334" s="38"/>
      <c r="FO334" s="10"/>
      <c r="FP334" s="11"/>
      <c r="FQ334" s="74">
        <f t="shared" si="6706"/>
        <v>0</v>
      </c>
      <c r="FR334" s="74">
        <f t="shared" si="6706"/>
        <v>0</v>
      </c>
      <c r="FS334" s="11"/>
      <c r="FT334" s="12" t="e">
        <f t="shared" si="6675"/>
        <v>#DIV/0!</v>
      </c>
      <c r="FU334" s="11"/>
      <c r="FV334" s="12" t="e">
        <f t="shared" si="6676"/>
        <v>#DIV/0!</v>
      </c>
      <c r="FW334" s="13"/>
      <c r="FX334" s="11"/>
      <c r="FY334" s="25"/>
      <c r="FZ334" s="38"/>
      <c r="GA334" s="10"/>
      <c r="GB334" s="11"/>
      <c r="GC334" s="74">
        <f t="shared" si="6707"/>
        <v>0</v>
      </c>
      <c r="GD334" s="74">
        <f t="shared" si="6707"/>
        <v>0</v>
      </c>
      <c r="GE334" s="11"/>
      <c r="GF334" s="12" t="e">
        <f t="shared" si="6678"/>
        <v>#DIV/0!</v>
      </c>
      <c r="GG334" s="11"/>
      <c r="GH334" s="12" t="e">
        <f t="shared" si="6679"/>
        <v>#DIV/0!</v>
      </c>
      <c r="GI334" s="13"/>
      <c r="GJ334" s="11"/>
      <c r="GK334" s="25"/>
      <c r="GL334" s="38"/>
      <c r="GM334" s="10"/>
      <c r="GN334" s="11"/>
      <c r="GO334" s="74">
        <f t="shared" si="6708"/>
        <v>0</v>
      </c>
      <c r="GP334" s="74">
        <f t="shared" si="6708"/>
        <v>0</v>
      </c>
      <c r="GQ334" s="11"/>
      <c r="GR334" s="12" t="e">
        <f t="shared" si="6681"/>
        <v>#DIV/0!</v>
      </c>
      <c r="GS334" s="11"/>
      <c r="GT334" s="12" t="e">
        <f t="shared" si="6682"/>
        <v>#DIV/0!</v>
      </c>
      <c r="GU334" s="13"/>
      <c r="GV334" s="11"/>
      <c r="GW334" s="25"/>
      <c r="GX334" s="38"/>
      <c r="GY334" s="10"/>
      <c r="GZ334" s="11"/>
      <c r="HA334" s="74">
        <f t="shared" si="6709"/>
        <v>0</v>
      </c>
      <c r="HB334" s="74">
        <f t="shared" si="6709"/>
        <v>0</v>
      </c>
      <c r="HC334" s="11"/>
      <c r="HD334" s="12" t="e">
        <f t="shared" si="6684"/>
        <v>#DIV/0!</v>
      </c>
      <c r="HE334" s="11"/>
      <c r="HF334" s="12" t="e">
        <f t="shared" si="6685"/>
        <v>#DIV/0!</v>
      </c>
      <c r="HG334" s="13"/>
      <c r="HH334" s="11"/>
      <c r="HI334" s="25"/>
      <c r="HJ334" s="38"/>
      <c r="HK334" s="10">
        <f t="shared" si="6686"/>
        <v>8</v>
      </c>
      <c r="HL334" s="11">
        <f t="shared" si="6686"/>
        <v>0</v>
      </c>
      <c r="HM334" s="11">
        <f t="shared" si="6686"/>
        <v>2914</v>
      </c>
      <c r="HN334" s="11">
        <f t="shared" si="6686"/>
        <v>214</v>
      </c>
      <c r="HO334" s="11">
        <f t="shared" si="6687"/>
        <v>456</v>
      </c>
      <c r="HP334" s="215">
        <f t="shared" si="6711"/>
        <v>0.15648592999313657</v>
      </c>
      <c r="HQ334" s="15">
        <f t="shared" si="6689"/>
        <v>60</v>
      </c>
      <c r="HR334" s="12">
        <f t="shared" si="6710"/>
        <v>0.13157894736842105</v>
      </c>
      <c r="HS334" s="16">
        <v>73.3</v>
      </c>
      <c r="HT334" s="17">
        <v>367</v>
      </c>
      <c r="HU334" s="16">
        <f t="shared" si="6690"/>
        <v>80.482456140350877</v>
      </c>
      <c r="HV334" s="23"/>
      <c r="HW334" s="22">
        <v>5176.2</v>
      </c>
    </row>
    <row r="335" spans="1:231" ht="18.75" x14ac:dyDescent="0.25">
      <c r="A335" s="226"/>
      <c r="B335" s="41">
        <f t="shared" si="6341"/>
        <v>44686</v>
      </c>
      <c r="C335" s="10">
        <v>1</v>
      </c>
      <c r="D335" s="11"/>
      <c r="E335" s="74">
        <f>E334-C335</f>
        <v>704</v>
      </c>
      <c r="F335" s="74">
        <f>F334-D335</f>
        <v>52</v>
      </c>
      <c r="G335" s="11">
        <v>104</v>
      </c>
      <c r="H335" s="12">
        <f t="shared" si="6634"/>
        <v>0.171875</v>
      </c>
      <c r="I335" s="11">
        <v>17</v>
      </c>
      <c r="J335" s="12">
        <f t="shared" si="6692"/>
        <v>0.14049586776859505</v>
      </c>
      <c r="K335" s="13"/>
      <c r="L335" s="11"/>
      <c r="M335" s="39"/>
      <c r="N335" s="43">
        <v>91.666666666666671</v>
      </c>
      <c r="O335" s="10">
        <v>3</v>
      </c>
      <c r="P335" s="11"/>
      <c r="Q335" s="74">
        <f t="shared" si="6693"/>
        <v>698</v>
      </c>
      <c r="R335" s="74">
        <f t="shared" si="6693"/>
        <v>53</v>
      </c>
      <c r="S335" s="11">
        <v>71</v>
      </c>
      <c r="T335" s="12">
        <f t="shared" si="6636"/>
        <v>0.12034383954154727</v>
      </c>
      <c r="U335" s="11">
        <v>13</v>
      </c>
      <c r="V335" s="12">
        <f t="shared" si="6637"/>
        <v>0.15476190476190477</v>
      </c>
      <c r="W335" s="13"/>
      <c r="X335" s="11"/>
      <c r="Y335" s="39"/>
      <c r="Z335" s="43">
        <v>100</v>
      </c>
      <c r="AA335" s="10">
        <v>1</v>
      </c>
      <c r="AB335" s="11"/>
      <c r="AC335" s="74">
        <f t="shared" si="6694"/>
        <v>122</v>
      </c>
      <c r="AD335" s="74">
        <f t="shared" si="6694"/>
        <v>4</v>
      </c>
      <c r="AE335" s="11">
        <v>14</v>
      </c>
      <c r="AF335" s="12">
        <f t="shared" si="6639"/>
        <v>0.14754098360655737</v>
      </c>
      <c r="AG335" s="11">
        <v>4</v>
      </c>
      <c r="AH335" s="12">
        <f t="shared" si="6640"/>
        <v>0.22222222222222221</v>
      </c>
      <c r="AI335" s="13"/>
      <c r="AJ335" s="11"/>
      <c r="AK335" s="39"/>
      <c r="AL335" s="43">
        <v>100</v>
      </c>
      <c r="AM335" s="10"/>
      <c r="AN335" s="11"/>
      <c r="AO335" s="74">
        <f t="shared" si="6695"/>
        <v>692</v>
      </c>
      <c r="AP335" s="74">
        <f t="shared" si="6695"/>
        <v>52</v>
      </c>
      <c r="AQ335" s="11">
        <v>86</v>
      </c>
      <c r="AR335" s="12">
        <f t="shared" si="6642"/>
        <v>0.14595375722543352</v>
      </c>
      <c r="AS335" s="11">
        <v>15</v>
      </c>
      <c r="AT335" s="12">
        <f t="shared" si="6643"/>
        <v>0.14851485148514851</v>
      </c>
      <c r="AU335" s="13"/>
      <c r="AV335" s="11"/>
      <c r="AW335" s="39"/>
      <c r="AX335" s="43">
        <v>83.333333333333329</v>
      </c>
      <c r="AY335" s="10"/>
      <c r="AZ335" s="11"/>
      <c r="BA335" s="74">
        <f t="shared" si="6696"/>
        <v>693</v>
      </c>
      <c r="BB335" s="74">
        <f t="shared" si="6696"/>
        <v>53</v>
      </c>
      <c r="BC335" s="11">
        <v>98</v>
      </c>
      <c r="BD335" s="12">
        <f t="shared" si="6645"/>
        <v>0.15295815295815296</v>
      </c>
      <c r="BE335" s="11">
        <v>8</v>
      </c>
      <c r="BF335" s="12">
        <f t="shared" si="6646"/>
        <v>7.5471698113207544E-2</v>
      </c>
      <c r="BG335" s="13"/>
      <c r="BH335" s="11"/>
      <c r="BI335" s="39"/>
      <c r="BJ335" s="43">
        <v>100</v>
      </c>
      <c r="BK335" s="10"/>
      <c r="BL335" s="11"/>
      <c r="BM335" s="74">
        <f t="shared" si="6697"/>
        <v>0</v>
      </c>
      <c r="BN335" s="74">
        <f t="shared" si="6697"/>
        <v>0</v>
      </c>
      <c r="BO335" s="11"/>
      <c r="BP335" s="12" t="e">
        <f t="shared" si="6648"/>
        <v>#DIV/0!</v>
      </c>
      <c r="BQ335" s="11"/>
      <c r="BR335" s="12" t="e">
        <f t="shared" si="6649"/>
        <v>#DIV/0!</v>
      </c>
      <c r="BS335" s="13"/>
      <c r="BT335" s="11"/>
      <c r="BU335" s="39"/>
      <c r="BV335" s="43"/>
      <c r="BW335" s="10"/>
      <c r="BX335" s="11"/>
      <c r="BY335" s="74">
        <f t="shared" si="6698"/>
        <v>0</v>
      </c>
      <c r="BZ335" s="74">
        <f t="shared" si="6698"/>
        <v>0</v>
      </c>
      <c r="CA335" s="11"/>
      <c r="CB335" s="12" t="e">
        <f t="shared" si="6651"/>
        <v>#DIV/0!</v>
      </c>
      <c r="CC335" s="11"/>
      <c r="CD335" s="12" t="e">
        <f t="shared" si="6652"/>
        <v>#DIV/0!</v>
      </c>
      <c r="CE335" s="13"/>
      <c r="CF335" s="11"/>
      <c r="CG335" s="39"/>
      <c r="CH335" s="43"/>
      <c r="CI335" s="10"/>
      <c r="CJ335" s="11"/>
      <c r="CK335" s="74">
        <f t="shared" si="6699"/>
        <v>0</v>
      </c>
      <c r="CL335" s="74">
        <f t="shared" si="6699"/>
        <v>0</v>
      </c>
      <c r="CM335" s="11"/>
      <c r="CN335" s="12" t="e">
        <f t="shared" si="6654"/>
        <v>#DIV/0!</v>
      </c>
      <c r="CO335" s="11"/>
      <c r="CP335" s="12" t="e">
        <f t="shared" si="6655"/>
        <v>#DIV/0!</v>
      </c>
      <c r="CQ335" s="13"/>
      <c r="CR335" s="11"/>
      <c r="CS335" s="39"/>
      <c r="CT335" s="43"/>
      <c r="CU335" s="10"/>
      <c r="CV335" s="11"/>
      <c r="CW335" s="74">
        <f t="shared" si="6700"/>
        <v>0</v>
      </c>
      <c r="CX335" s="74">
        <f t="shared" si="6700"/>
        <v>0</v>
      </c>
      <c r="CY335" s="11"/>
      <c r="CZ335" s="12" t="e">
        <f t="shared" si="6657"/>
        <v>#DIV/0!</v>
      </c>
      <c r="DA335" s="11"/>
      <c r="DB335" s="12" t="e">
        <f t="shared" si="6658"/>
        <v>#DIV/0!</v>
      </c>
      <c r="DC335" s="13"/>
      <c r="DD335" s="11"/>
      <c r="DE335" s="39"/>
      <c r="DF335" s="43"/>
      <c r="DG335" s="10"/>
      <c r="DH335" s="11"/>
      <c r="DI335" s="74">
        <f t="shared" si="6701"/>
        <v>0</v>
      </c>
      <c r="DJ335" s="74">
        <f t="shared" si="6701"/>
        <v>0</v>
      </c>
      <c r="DK335" s="11"/>
      <c r="DL335" s="12" t="e">
        <f t="shared" si="6660"/>
        <v>#DIV/0!</v>
      </c>
      <c r="DM335" s="11"/>
      <c r="DN335" s="12" t="e">
        <f t="shared" si="6661"/>
        <v>#DIV/0!</v>
      </c>
      <c r="DO335" s="13"/>
      <c r="DP335" s="11"/>
      <c r="DQ335" s="39"/>
      <c r="DR335" s="43"/>
      <c r="DS335" s="10"/>
      <c r="DT335" s="11"/>
      <c r="DU335" s="74">
        <f t="shared" si="6702"/>
        <v>0</v>
      </c>
      <c r="DV335" s="74">
        <f t="shared" si="6702"/>
        <v>0</v>
      </c>
      <c r="DW335" s="11"/>
      <c r="DX335" s="12" t="e">
        <f t="shared" si="6663"/>
        <v>#DIV/0!</v>
      </c>
      <c r="DY335" s="11"/>
      <c r="DZ335" s="12" t="e">
        <f t="shared" si="6664"/>
        <v>#DIV/0!</v>
      </c>
      <c r="EA335" s="13"/>
      <c r="EB335" s="11"/>
      <c r="EC335" s="39"/>
      <c r="ED335" s="43"/>
      <c r="EE335" s="10"/>
      <c r="EF335" s="11"/>
      <c r="EG335" s="74">
        <f t="shared" si="6703"/>
        <v>0</v>
      </c>
      <c r="EH335" s="74">
        <f t="shared" si="6703"/>
        <v>0</v>
      </c>
      <c r="EI335" s="11"/>
      <c r="EJ335" s="12" t="e">
        <f t="shared" si="6666"/>
        <v>#DIV/0!</v>
      </c>
      <c r="EK335" s="11"/>
      <c r="EL335" s="12" t="e">
        <f t="shared" si="6667"/>
        <v>#DIV/0!</v>
      </c>
      <c r="EM335" s="13"/>
      <c r="EN335" s="11"/>
      <c r="EO335" s="39"/>
      <c r="EP335" s="43"/>
      <c r="EQ335" s="10"/>
      <c r="ER335" s="11"/>
      <c r="ES335" s="74">
        <f t="shared" si="6704"/>
        <v>0</v>
      </c>
      <c r="ET335" s="74">
        <f t="shared" si="6704"/>
        <v>0</v>
      </c>
      <c r="EU335" s="11"/>
      <c r="EV335" s="12" t="e">
        <f t="shared" si="6669"/>
        <v>#DIV/0!</v>
      </c>
      <c r="EW335" s="11"/>
      <c r="EX335" s="12" t="e">
        <f t="shared" si="6670"/>
        <v>#DIV/0!</v>
      </c>
      <c r="EY335" s="13"/>
      <c r="EZ335" s="11"/>
      <c r="FA335" s="39"/>
      <c r="FB335" s="43"/>
      <c r="FC335" s="10"/>
      <c r="FD335" s="11"/>
      <c r="FE335" s="74">
        <f t="shared" si="6705"/>
        <v>0</v>
      </c>
      <c r="FF335" s="74">
        <f t="shared" si="6705"/>
        <v>0</v>
      </c>
      <c r="FG335" s="11"/>
      <c r="FH335" s="12" t="e">
        <f t="shared" si="6672"/>
        <v>#DIV/0!</v>
      </c>
      <c r="FI335" s="11"/>
      <c r="FJ335" s="12" t="e">
        <f t="shared" si="6673"/>
        <v>#DIV/0!</v>
      </c>
      <c r="FK335" s="13"/>
      <c r="FL335" s="11"/>
      <c r="FM335" s="39"/>
      <c r="FN335" s="43"/>
      <c r="FO335" s="10"/>
      <c r="FP335" s="11"/>
      <c r="FQ335" s="74">
        <f t="shared" si="6706"/>
        <v>0</v>
      </c>
      <c r="FR335" s="74">
        <f t="shared" si="6706"/>
        <v>0</v>
      </c>
      <c r="FS335" s="11"/>
      <c r="FT335" s="12" t="e">
        <f t="shared" si="6675"/>
        <v>#DIV/0!</v>
      </c>
      <c r="FU335" s="11"/>
      <c r="FV335" s="12" t="e">
        <f t="shared" si="6676"/>
        <v>#DIV/0!</v>
      </c>
      <c r="FW335" s="13"/>
      <c r="FX335" s="11"/>
      <c r="FY335" s="39"/>
      <c r="FZ335" s="43"/>
      <c r="GA335" s="10"/>
      <c r="GB335" s="11"/>
      <c r="GC335" s="74">
        <f t="shared" si="6707"/>
        <v>0</v>
      </c>
      <c r="GD335" s="74">
        <f t="shared" si="6707"/>
        <v>0</v>
      </c>
      <c r="GE335" s="11"/>
      <c r="GF335" s="12" t="e">
        <f t="shared" si="6678"/>
        <v>#DIV/0!</v>
      </c>
      <c r="GG335" s="11"/>
      <c r="GH335" s="12" t="e">
        <f t="shared" si="6679"/>
        <v>#DIV/0!</v>
      </c>
      <c r="GI335" s="13"/>
      <c r="GJ335" s="11"/>
      <c r="GK335" s="39"/>
      <c r="GL335" s="43"/>
      <c r="GM335" s="10"/>
      <c r="GN335" s="11"/>
      <c r="GO335" s="74">
        <f t="shared" si="6708"/>
        <v>0</v>
      </c>
      <c r="GP335" s="74">
        <f t="shared" si="6708"/>
        <v>0</v>
      </c>
      <c r="GQ335" s="11"/>
      <c r="GR335" s="12" t="e">
        <f t="shared" si="6681"/>
        <v>#DIV/0!</v>
      </c>
      <c r="GS335" s="11"/>
      <c r="GT335" s="12" t="e">
        <f t="shared" si="6682"/>
        <v>#DIV/0!</v>
      </c>
      <c r="GU335" s="13"/>
      <c r="GV335" s="11"/>
      <c r="GW335" s="39"/>
      <c r="GX335" s="43"/>
      <c r="GY335" s="10"/>
      <c r="GZ335" s="11"/>
      <c r="HA335" s="74">
        <f t="shared" si="6709"/>
        <v>0</v>
      </c>
      <c r="HB335" s="74">
        <f t="shared" si="6709"/>
        <v>0</v>
      </c>
      <c r="HC335" s="11"/>
      <c r="HD335" s="12" t="e">
        <f t="shared" si="6684"/>
        <v>#DIV/0!</v>
      </c>
      <c r="HE335" s="11"/>
      <c r="HF335" s="12" t="e">
        <f t="shared" si="6685"/>
        <v>#DIV/0!</v>
      </c>
      <c r="HG335" s="13"/>
      <c r="HH335" s="11"/>
      <c r="HI335" s="39"/>
      <c r="HJ335" s="43"/>
      <c r="HK335" s="10">
        <f t="shared" si="6686"/>
        <v>5</v>
      </c>
      <c r="HL335" s="11">
        <f t="shared" si="6686"/>
        <v>0</v>
      </c>
      <c r="HM335" s="11">
        <f t="shared" si="6686"/>
        <v>2909</v>
      </c>
      <c r="HN335" s="11">
        <f t="shared" si="6686"/>
        <v>214</v>
      </c>
      <c r="HO335" s="11">
        <f t="shared" si="6687"/>
        <v>430</v>
      </c>
      <c r="HP335" s="215">
        <f t="shared" si="6711"/>
        <v>0.14781711928497765</v>
      </c>
      <c r="HQ335" s="15">
        <f t="shared" si="6689"/>
        <v>57</v>
      </c>
      <c r="HR335" s="12">
        <f t="shared" si="6710"/>
        <v>0.13255813953488371</v>
      </c>
      <c r="HS335" s="16">
        <v>93.5</v>
      </c>
      <c r="HT335" s="17">
        <v>345</v>
      </c>
      <c r="HU335" s="16">
        <f t="shared" si="6690"/>
        <v>80.232558139534888</v>
      </c>
      <c r="HV335" s="23"/>
      <c r="HW335" s="22">
        <v>72</v>
      </c>
    </row>
    <row r="336" spans="1:231" ht="19.5" thickBot="1" x14ac:dyDescent="0.3">
      <c r="A336" s="226"/>
      <c r="B336" s="42"/>
      <c r="C336" s="26">
        <f>SUM(C329:C335)</f>
        <v>5</v>
      </c>
      <c r="D336" s="27">
        <f>SUM(D329:D335)</f>
        <v>1</v>
      </c>
      <c r="E336" s="27"/>
      <c r="F336" s="27"/>
      <c r="G336" s="27">
        <f>SUM(G329:G335)</f>
        <v>855</v>
      </c>
      <c r="H336" s="28">
        <f>((G336+I336)/7)/E335</f>
        <v>0.19135551948051949</v>
      </c>
      <c r="I336" s="27">
        <f>SUM(I329:I335)</f>
        <v>88</v>
      </c>
      <c r="J336" s="28">
        <f>(I336/(I336+G336))</f>
        <v>9.3319194061505836E-2</v>
      </c>
      <c r="K336" s="27"/>
      <c r="L336" s="27"/>
      <c r="M336" s="29" t="e">
        <f>M334/M333*100-100</f>
        <v>#DIV/0!</v>
      </c>
      <c r="N336" s="72">
        <f>N334/N333*100-100</f>
        <v>16.29098360655739</v>
      </c>
      <c r="O336" s="26">
        <f t="shared" ref="O336:P336" si="6712">SUM(O329:O335)</f>
        <v>5</v>
      </c>
      <c r="P336" s="27">
        <f t="shared" si="6712"/>
        <v>0</v>
      </c>
      <c r="Q336" s="27"/>
      <c r="R336" s="27"/>
      <c r="S336" s="27">
        <f t="shared" ref="S336" si="6713">SUM(S329:S335)</f>
        <v>616</v>
      </c>
      <c r="T336" s="28">
        <f t="shared" ref="T336" si="6714">((S336+U336)/7)/Q335</f>
        <v>0.13774048301268932</v>
      </c>
      <c r="U336" s="27">
        <f t="shared" ref="U336" si="6715">SUM(U329:U335)</f>
        <v>57</v>
      </c>
      <c r="V336" s="28">
        <f t="shared" ref="V336" si="6716">(U336/(U336+S336))</f>
        <v>8.469539375928678E-2</v>
      </c>
      <c r="W336" s="27"/>
      <c r="X336" s="27"/>
      <c r="Y336" s="29" t="e">
        <f t="shared" ref="Y336:Z336" si="6717">Y334/Y333*100-100</f>
        <v>#DIV/0!</v>
      </c>
      <c r="Z336" s="72">
        <f t="shared" si="6717"/>
        <v>8.1284153005464361</v>
      </c>
      <c r="AA336" s="26">
        <f t="shared" ref="AA336:AB336" si="6718">SUM(AA329:AA335)</f>
        <v>4</v>
      </c>
      <c r="AB336" s="27">
        <f t="shared" si="6718"/>
        <v>0</v>
      </c>
      <c r="AC336" s="27"/>
      <c r="AD336" s="27"/>
      <c r="AE336" s="27">
        <f t="shared" ref="AE336" si="6719">SUM(AE329:AE335)</f>
        <v>91</v>
      </c>
      <c r="AF336" s="28">
        <f t="shared" ref="AF336" si="6720">((AE336+AG336)/7)/AC335</f>
        <v>0.12177985948477753</v>
      </c>
      <c r="AG336" s="27">
        <f t="shared" ref="AG336" si="6721">SUM(AG329:AG335)</f>
        <v>13</v>
      </c>
      <c r="AH336" s="28">
        <f t="shared" ref="AH336" si="6722">(AG336/(AG336+AE336))</f>
        <v>0.125</v>
      </c>
      <c r="AI336" s="27"/>
      <c r="AJ336" s="27"/>
      <c r="AK336" s="29" t="e">
        <f t="shared" ref="AK336:AL336" si="6723">AK334/AK333*100-100</f>
        <v>#DIV/0!</v>
      </c>
      <c r="AL336" s="72">
        <f t="shared" si="6723"/>
        <v>10.143442622950815</v>
      </c>
      <c r="AM336" s="26">
        <f t="shared" ref="AM336:AN336" si="6724">SUM(AM329:AM335)</f>
        <v>1</v>
      </c>
      <c r="AN336" s="27">
        <f t="shared" si="6724"/>
        <v>0</v>
      </c>
      <c r="AO336" s="27"/>
      <c r="AP336" s="27"/>
      <c r="AQ336" s="27">
        <f t="shared" ref="AQ336" si="6725">SUM(AQ329:AQ335)</f>
        <v>665</v>
      </c>
      <c r="AR336" s="28">
        <f t="shared" ref="AR336" si="6726">((AQ336+AS336)/7)/AO335</f>
        <v>0.15792733278282411</v>
      </c>
      <c r="AS336" s="27">
        <f t="shared" ref="AS336" si="6727">SUM(AS329:AS335)</f>
        <v>100</v>
      </c>
      <c r="AT336" s="28">
        <f t="shared" ref="AT336" si="6728">(AS336/(AS336+AQ336))</f>
        <v>0.13071895424836602</v>
      </c>
      <c r="AU336" s="27"/>
      <c r="AV336" s="27"/>
      <c r="AW336" s="29" t="e">
        <f t="shared" ref="AW336:AX336" si="6729">AW334/AW333*100-100</f>
        <v>#DIV/0!</v>
      </c>
      <c r="AX336" s="72">
        <f t="shared" si="6729"/>
        <v>0.17076502732240328</v>
      </c>
      <c r="AY336" s="26">
        <f t="shared" ref="AY336:AZ336" si="6730">SUM(AY329:AY335)</f>
        <v>6</v>
      </c>
      <c r="AZ336" s="27">
        <f t="shared" si="6730"/>
        <v>0</v>
      </c>
      <c r="BA336" s="27"/>
      <c r="BB336" s="27"/>
      <c r="BC336" s="27">
        <f t="shared" ref="BC336" si="6731">SUM(BC329:BC335)</f>
        <v>680</v>
      </c>
      <c r="BD336" s="28">
        <f t="shared" ref="BD336" si="6732">((BC336+BE336)/7)/BA335</f>
        <v>0.15831787260358687</v>
      </c>
      <c r="BE336" s="27">
        <f t="shared" ref="BE336" si="6733">SUM(BE329:BE335)</f>
        <v>88</v>
      </c>
      <c r="BF336" s="28">
        <f t="shared" ref="BF336" si="6734">(BE336/(BE336+BC336))</f>
        <v>0.11458333333333333</v>
      </c>
      <c r="BG336" s="27"/>
      <c r="BH336" s="27"/>
      <c r="BI336" s="29" t="e">
        <f t="shared" ref="BI336:BJ336" si="6735">BI334/BI333*100-100</f>
        <v>#DIV/0!</v>
      </c>
      <c r="BJ336" s="72">
        <f t="shared" si="6735"/>
        <v>-0.99043715846993052</v>
      </c>
      <c r="BK336" s="26">
        <f t="shared" ref="BK336:BL336" si="6736">SUM(BK329:BK335)</f>
        <v>0</v>
      </c>
      <c r="BL336" s="27">
        <f t="shared" si="6736"/>
        <v>0</v>
      </c>
      <c r="BM336" s="27"/>
      <c r="BN336" s="27"/>
      <c r="BO336" s="27">
        <f t="shared" ref="BO336" si="6737">SUM(BO329:BO335)</f>
        <v>0</v>
      </c>
      <c r="BP336" s="28" t="e">
        <f t="shared" ref="BP336" si="6738">((BO336+BQ336)/7)/BM335</f>
        <v>#DIV/0!</v>
      </c>
      <c r="BQ336" s="27">
        <f t="shared" ref="BQ336" si="6739">SUM(BQ329:BQ335)</f>
        <v>0</v>
      </c>
      <c r="BR336" s="28" t="e">
        <f t="shared" ref="BR336" si="6740">(BQ336/(BQ336+BO336))</f>
        <v>#DIV/0!</v>
      </c>
      <c r="BS336" s="27"/>
      <c r="BT336" s="27"/>
      <c r="BU336" s="29" t="e">
        <f t="shared" ref="BU336:BV336" si="6741">BU334/BU333*100-100</f>
        <v>#DIV/0!</v>
      </c>
      <c r="BV336" s="72" t="e">
        <f t="shared" si="6741"/>
        <v>#DIV/0!</v>
      </c>
      <c r="BW336" s="26">
        <f t="shared" ref="BW336:BX336" si="6742">SUM(BW329:BW335)</f>
        <v>0</v>
      </c>
      <c r="BX336" s="27">
        <f t="shared" si="6742"/>
        <v>0</v>
      </c>
      <c r="BY336" s="27"/>
      <c r="BZ336" s="27"/>
      <c r="CA336" s="27">
        <f t="shared" ref="CA336" si="6743">SUM(CA329:CA335)</f>
        <v>0</v>
      </c>
      <c r="CB336" s="28" t="e">
        <f t="shared" ref="CB336" si="6744">((CA336+CC336)/7)/BY335</f>
        <v>#DIV/0!</v>
      </c>
      <c r="CC336" s="27">
        <f t="shared" ref="CC336" si="6745">SUM(CC329:CC335)</f>
        <v>0</v>
      </c>
      <c r="CD336" s="28" t="e">
        <f t="shared" ref="CD336" si="6746">(CC336/(CC336+CA336))</f>
        <v>#DIV/0!</v>
      </c>
      <c r="CE336" s="27"/>
      <c r="CF336" s="27"/>
      <c r="CG336" s="29" t="e">
        <f t="shared" ref="CG336:CH336" si="6747">CG334/CG333*100-100</f>
        <v>#DIV/0!</v>
      </c>
      <c r="CH336" s="72" t="e">
        <f t="shared" si="6747"/>
        <v>#DIV/0!</v>
      </c>
      <c r="CI336" s="26">
        <f t="shared" ref="CI336:CJ336" si="6748">SUM(CI329:CI335)</f>
        <v>0</v>
      </c>
      <c r="CJ336" s="27">
        <f t="shared" si="6748"/>
        <v>0</v>
      </c>
      <c r="CK336" s="27"/>
      <c r="CL336" s="27"/>
      <c r="CM336" s="27">
        <f t="shared" ref="CM336" si="6749">SUM(CM329:CM335)</f>
        <v>0</v>
      </c>
      <c r="CN336" s="28" t="e">
        <f t="shared" ref="CN336" si="6750">((CM336+CO336)/7)/CK335</f>
        <v>#DIV/0!</v>
      </c>
      <c r="CO336" s="27">
        <f t="shared" ref="CO336" si="6751">SUM(CO329:CO335)</f>
        <v>0</v>
      </c>
      <c r="CP336" s="28" t="e">
        <f t="shared" ref="CP336" si="6752">(CO336/(CO336+CM336))</f>
        <v>#DIV/0!</v>
      </c>
      <c r="CQ336" s="27"/>
      <c r="CR336" s="27"/>
      <c r="CS336" s="29" t="e">
        <f t="shared" ref="CS336:CT336" si="6753">CS334/CS333*100-100</f>
        <v>#DIV/0!</v>
      </c>
      <c r="CT336" s="72" t="e">
        <f t="shared" si="6753"/>
        <v>#DIV/0!</v>
      </c>
      <c r="CU336" s="26">
        <f t="shared" ref="CU336:CV336" si="6754">SUM(CU329:CU335)</f>
        <v>0</v>
      </c>
      <c r="CV336" s="27">
        <f t="shared" si="6754"/>
        <v>0</v>
      </c>
      <c r="CW336" s="27"/>
      <c r="CX336" s="27"/>
      <c r="CY336" s="27">
        <f t="shared" ref="CY336" si="6755">SUM(CY329:CY335)</f>
        <v>0</v>
      </c>
      <c r="CZ336" s="28" t="e">
        <f t="shared" ref="CZ336" si="6756">((CY336+DA336)/7)/CW335</f>
        <v>#DIV/0!</v>
      </c>
      <c r="DA336" s="27">
        <f t="shared" ref="DA336" si="6757">SUM(DA329:DA335)</f>
        <v>0</v>
      </c>
      <c r="DB336" s="28" t="e">
        <f t="shared" ref="DB336" si="6758">(DA336/(DA336+CY336))</f>
        <v>#DIV/0!</v>
      </c>
      <c r="DC336" s="27"/>
      <c r="DD336" s="27"/>
      <c r="DE336" s="29" t="e">
        <f t="shared" ref="DE336:DF336" si="6759">DE334/DE333*100-100</f>
        <v>#DIV/0!</v>
      </c>
      <c r="DF336" s="72" t="e">
        <f t="shared" si="6759"/>
        <v>#DIV/0!</v>
      </c>
      <c r="DG336" s="26">
        <f t="shared" ref="DG336:DH336" si="6760">SUM(DG329:DG335)</f>
        <v>0</v>
      </c>
      <c r="DH336" s="27">
        <f t="shared" si="6760"/>
        <v>0</v>
      </c>
      <c r="DI336" s="27"/>
      <c r="DJ336" s="27"/>
      <c r="DK336" s="27">
        <f t="shared" ref="DK336" si="6761">SUM(DK329:DK335)</f>
        <v>0</v>
      </c>
      <c r="DL336" s="28" t="e">
        <f t="shared" ref="DL336" si="6762">((DK336+DM336)/7)/DI335</f>
        <v>#DIV/0!</v>
      </c>
      <c r="DM336" s="27">
        <f t="shared" ref="DM336" si="6763">SUM(DM329:DM335)</f>
        <v>0</v>
      </c>
      <c r="DN336" s="28" t="e">
        <f t="shared" ref="DN336" si="6764">(DM336/(DM336+DK336))</f>
        <v>#DIV/0!</v>
      </c>
      <c r="DO336" s="27"/>
      <c r="DP336" s="27"/>
      <c r="DQ336" s="29" t="e">
        <f t="shared" ref="DQ336:DR336" si="6765">DQ334/DQ333*100-100</f>
        <v>#DIV/0!</v>
      </c>
      <c r="DR336" s="72" t="e">
        <f t="shared" si="6765"/>
        <v>#DIV/0!</v>
      </c>
      <c r="DS336" s="26">
        <f t="shared" ref="DS336:DT336" si="6766">SUM(DS329:DS335)</f>
        <v>0</v>
      </c>
      <c r="DT336" s="27">
        <f t="shared" si="6766"/>
        <v>0</v>
      </c>
      <c r="DU336" s="27"/>
      <c r="DV336" s="27"/>
      <c r="DW336" s="27">
        <f t="shared" ref="DW336" si="6767">SUM(DW329:DW335)</f>
        <v>0</v>
      </c>
      <c r="DX336" s="28" t="e">
        <f t="shared" ref="DX336" si="6768">((DW336+DY336)/7)/DU335</f>
        <v>#DIV/0!</v>
      </c>
      <c r="DY336" s="27">
        <f t="shared" ref="DY336" si="6769">SUM(DY329:DY335)</f>
        <v>0</v>
      </c>
      <c r="DZ336" s="28" t="e">
        <f t="shared" ref="DZ336" si="6770">(DY336/(DY336+DW336))</f>
        <v>#DIV/0!</v>
      </c>
      <c r="EA336" s="27"/>
      <c r="EB336" s="27"/>
      <c r="EC336" s="29" t="e">
        <f t="shared" ref="EC336:ED336" si="6771">EC334/EC333*100-100</f>
        <v>#DIV/0!</v>
      </c>
      <c r="ED336" s="72" t="e">
        <f t="shared" si="6771"/>
        <v>#DIV/0!</v>
      </c>
      <c r="EE336" s="26">
        <f t="shared" ref="EE336:EF336" si="6772">SUM(EE329:EE335)</f>
        <v>0</v>
      </c>
      <c r="EF336" s="27">
        <f t="shared" si="6772"/>
        <v>0</v>
      </c>
      <c r="EG336" s="27"/>
      <c r="EH336" s="27"/>
      <c r="EI336" s="27">
        <f t="shared" ref="EI336" si="6773">SUM(EI329:EI335)</f>
        <v>0</v>
      </c>
      <c r="EJ336" s="28" t="e">
        <f t="shared" ref="EJ336" si="6774">((EI336+EK336)/7)/EG335</f>
        <v>#DIV/0!</v>
      </c>
      <c r="EK336" s="27">
        <f t="shared" ref="EK336" si="6775">SUM(EK329:EK335)</f>
        <v>0</v>
      </c>
      <c r="EL336" s="28" t="e">
        <f t="shared" ref="EL336" si="6776">(EK336/(EK336+EI336))</f>
        <v>#DIV/0!</v>
      </c>
      <c r="EM336" s="27"/>
      <c r="EN336" s="27"/>
      <c r="EO336" s="29" t="e">
        <f t="shared" ref="EO336:EP336" si="6777">EO334/EO333*100-100</f>
        <v>#DIV/0!</v>
      </c>
      <c r="EP336" s="72" t="e">
        <f t="shared" si="6777"/>
        <v>#DIV/0!</v>
      </c>
      <c r="EQ336" s="26">
        <f t="shared" ref="EQ336:ER336" si="6778">SUM(EQ329:EQ335)</f>
        <v>0</v>
      </c>
      <c r="ER336" s="27">
        <f t="shared" si="6778"/>
        <v>0</v>
      </c>
      <c r="ES336" s="27"/>
      <c r="ET336" s="27"/>
      <c r="EU336" s="27">
        <f t="shared" ref="EU336" si="6779">SUM(EU329:EU335)</f>
        <v>0</v>
      </c>
      <c r="EV336" s="28" t="e">
        <f t="shared" ref="EV336" si="6780">((EU336+EW336)/7)/ES335</f>
        <v>#DIV/0!</v>
      </c>
      <c r="EW336" s="27">
        <f t="shared" ref="EW336" si="6781">SUM(EW329:EW335)</f>
        <v>0</v>
      </c>
      <c r="EX336" s="28" t="e">
        <f t="shared" ref="EX336" si="6782">(EW336/(EW336+EU336))</f>
        <v>#DIV/0!</v>
      </c>
      <c r="EY336" s="27"/>
      <c r="EZ336" s="27"/>
      <c r="FA336" s="29" t="e">
        <f t="shared" ref="FA336:FB336" si="6783">FA334/FA333*100-100</f>
        <v>#DIV/0!</v>
      </c>
      <c r="FB336" s="72" t="e">
        <f t="shared" si="6783"/>
        <v>#DIV/0!</v>
      </c>
      <c r="FC336" s="26">
        <f t="shared" ref="FC336:FD336" si="6784">SUM(FC329:FC335)</f>
        <v>0</v>
      </c>
      <c r="FD336" s="27">
        <f t="shared" si="6784"/>
        <v>0</v>
      </c>
      <c r="FE336" s="27"/>
      <c r="FF336" s="27"/>
      <c r="FG336" s="27">
        <f t="shared" ref="FG336" si="6785">SUM(FG329:FG335)</f>
        <v>0</v>
      </c>
      <c r="FH336" s="28" t="e">
        <f t="shared" ref="FH336" si="6786">((FG336+FI336)/7)/FE335</f>
        <v>#DIV/0!</v>
      </c>
      <c r="FI336" s="27">
        <f t="shared" ref="FI336" si="6787">SUM(FI329:FI335)</f>
        <v>0</v>
      </c>
      <c r="FJ336" s="28" t="e">
        <f t="shared" ref="FJ336" si="6788">(FI336/(FI336+FG336))</f>
        <v>#DIV/0!</v>
      </c>
      <c r="FK336" s="27"/>
      <c r="FL336" s="27"/>
      <c r="FM336" s="29" t="e">
        <f t="shared" ref="FM336:FN336" si="6789">FM334/FM333*100-100</f>
        <v>#DIV/0!</v>
      </c>
      <c r="FN336" s="72" t="e">
        <f t="shared" si="6789"/>
        <v>#DIV/0!</v>
      </c>
      <c r="FO336" s="26">
        <f t="shared" ref="FO336:FP336" si="6790">SUM(FO329:FO335)</f>
        <v>0</v>
      </c>
      <c r="FP336" s="27">
        <f t="shared" si="6790"/>
        <v>0</v>
      </c>
      <c r="FQ336" s="27"/>
      <c r="FR336" s="27"/>
      <c r="FS336" s="27">
        <f t="shared" ref="FS336" si="6791">SUM(FS329:FS335)</f>
        <v>0</v>
      </c>
      <c r="FT336" s="28" t="e">
        <f t="shared" ref="FT336" si="6792">((FS336+FU336)/7)/FQ335</f>
        <v>#DIV/0!</v>
      </c>
      <c r="FU336" s="27">
        <f t="shared" ref="FU336" si="6793">SUM(FU329:FU335)</f>
        <v>0</v>
      </c>
      <c r="FV336" s="28" t="e">
        <f t="shared" ref="FV336" si="6794">(FU336/(FU336+FS336))</f>
        <v>#DIV/0!</v>
      </c>
      <c r="FW336" s="27"/>
      <c r="FX336" s="27"/>
      <c r="FY336" s="29" t="e">
        <f t="shared" ref="FY336:FZ336" si="6795">FY334/FY333*100-100</f>
        <v>#DIV/0!</v>
      </c>
      <c r="FZ336" s="72" t="e">
        <f t="shared" si="6795"/>
        <v>#DIV/0!</v>
      </c>
      <c r="GA336" s="26">
        <f t="shared" ref="GA336:GB336" si="6796">SUM(GA329:GA335)</f>
        <v>0</v>
      </c>
      <c r="GB336" s="27">
        <f t="shared" si="6796"/>
        <v>0</v>
      </c>
      <c r="GC336" s="27"/>
      <c r="GD336" s="27"/>
      <c r="GE336" s="27">
        <f t="shared" ref="GE336" si="6797">SUM(GE329:GE335)</f>
        <v>0</v>
      </c>
      <c r="GF336" s="28" t="e">
        <f t="shared" ref="GF336" si="6798">((GE336+GG336)/7)/GC335</f>
        <v>#DIV/0!</v>
      </c>
      <c r="GG336" s="27">
        <f t="shared" ref="GG336" si="6799">SUM(GG329:GG335)</f>
        <v>0</v>
      </c>
      <c r="GH336" s="28" t="e">
        <f t="shared" ref="GH336" si="6800">(GG336/(GG336+GE336))</f>
        <v>#DIV/0!</v>
      </c>
      <c r="GI336" s="27"/>
      <c r="GJ336" s="27"/>
      <c r="GK336" s="29" t="e">
        <f t="shared" ref="GK336:GL336" si="6801">GK334/GK333*100-100</f>
        <v>#DIV/0!</v>
      </c>
      <c r="GL336" s="72" t="e">
        <f t="shared" si="6801"/>
        <v>#DIV/0!</v>
      </c>
      <c r="GM336" s="26">
        <f t="shared" ref="GM336:GN336" si="6802">SUM(GM329:GM335)</f>
        <v>0</v>
      </c>
      <c r="GN336" s="27">
        <f t="shared" si="6802"/>
        <v>0</v>
      </c>
      <c r="GO336" s="27"/>
      <c r="GP336" s="27"/>
      <c r="GQ336" s="27">
        <f t="shared" ref="GQ336" si="6803">SUM(GQ329:GQ335)</f>
        <v>0</v>
      </c>
      <c r="GR336" s="28" t="e">
        <f t="shared" ref="GR336" si="6804">((GQ336+GS336)/7)/GO335</f>
        <v>#DIV/0!</v>
      </c>
      <c r="GS336" s="27">
        <f t="shared" ref="GS336" si="6805">SUM(GS329:GS335)</f>
        <v>0</v>
      </c>
      <c r="GT336" s="28" t="e">
        <f t="shared" ref="GT336" si="6806">(GS336/(GS336+GQ336))</f>
        <v>#DIV/0!</v>
      </c>
      <c r="GU336" s="27"/>
      <c r="GV336" s="27"/>
      <c r="GW336" s="29" t="e">
        <f t="shared" ref="GW336:GX336" si="6807">GW334/GW333*100-100</f>
        <v>#DIV/0!</v>
      </c>
      <c r="GX336" s="72" t="e">
        <f t="shared" si="6807"/>
        <v>#DIV/0!</v>
      </c>
      <c r="GY336" s="26">
        <f t="shared" ref="GY336:GZ336" si="6808">SUM(GY329:GY335)</f>
        <v>0</v>
      </c>
      <c r="GZ336" s="27">
        <f t="shared" si="6808"/>
        <v>0</v>
      </c>
      <c r="HA336" s="27"/>
      <c r="HB336" s="27"/>
      <c r="HC336" s="27">
        <f t="shared" ref="HC336" si="6809">SUM(HC329:HC335)</f>
        <v>0</v>
      </c>
      <c r="HD336" s="28" t="e">
        <f t="shared" ref="HD336" si="6810">((HC336+HE336)/7)/HA335</f>
        <v>#DIV/0!</v>
      </c>
      <c r="HE336" s="27">
        <f t="shared" ref="HE336" si="6811">SUM(HE329:HE335)</f>
        <v>0</v>
      </c>
      <c r="HF336" s="28" t="e">
        <f t="shared" ref="HF336" si="6812">(HE336/(HE336+HC336))</f>
        <v>#DIV/0!</v>
      </c>
      <c r="HG336" s="27"/>
      <c r="HH336" s="27"/>
      <c r="HI336" s="29" t="e">
        <f t="shared" ref="HI336:HJ336" si="6813">HI334/HI333*100-100</f>
        <v>#DIV/0!</v>
      </c>
      <c r="HJ336" s="72" t="e">
        <f t="shared" si="6813"/>
        <v>#DIV/0!</v>
      </c>
      <c r="HK336" s="26">
        <f t="shared" si="6686"/>
        <v>21</v>
      </c>
      <c r="HL336" s="27">
        <f t="shared" si="6686"/>
        <v>1</v>
      </c>
      <c r="HM336" s="27">
        <f t="shared" si="6686"/>
        <v>0</v>
      </c>
      <c r="HN336" s="27">
        <f t="shared" si="6686"/>
        <v>0</v>
      </c>
      <c r="HO336" s="27">
        <f t="shared" si="6687"/>
        <v>3253</v>
      </c>
      <c r="HP336" s="216">
        <f>+((HO336)/HM335)/7</f>
        <v>0.15975052791828315</v>
      </c>
      <c r="HQ336" s="62">
        <f t="shared" si="6689"/>
        <v>346</v>
      </c>
      <c r="HR336" s="52">
        <f t="shared" si="6710"/>
        <v>0.10636335690132186</v>
      </c>
      <c r="HS336" s="53">
        <f t="shared" ref="HS336" si="6814">SUM(HS329:HS335)/7</f>
        <v>75.942857142857136</v>
      </c>
      <c r="HT336" s="54">
        <f t="shared" ref="HT336" si="6815">SUM(HT329:HT335)</f>
        <v>2745</v>
      </c>
      <c r="HU336" s="53">
        <f t="shared" ref="HU336" si="6816">AVERAGE(HU329:HU335)</f>
        <v>84.225401372403695</v>
      </c>
      <c r="HV336" s="63" t="e">
        <f>HV334/HV333*100-100</f>
        <v>#DIV/0!</v>
      </c>
      <c r="HW336" s="72">
        <f>HW334/HW333*100-100</f>
        <v>6.0696721311475272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6817">HK336/HM326</f>
        <v>7.1672354948805464E-3</v>
      </c>
      <c r="HL337" s="68">
        <f t="shared" si="6817"/>
        <v>4.6511627906976744E-3</v>
      </c>
      <c r="HM337" s="45"/>
      <c r="HN337" s="45"/>
      <c r="HO337" s="45"/>
      <c r="HP337" s="218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225">
        <v>62</v>
      </c>
      <c r="B338" s="73">
        <f t="shared" ref="B338" si="6818">B335+1</f>
        <v>44687</v>
      </c>
      <c r="C338" s="33">
        <v>1</v>
      </c>
      <c r="D338" s="34"/>
      <c r="E338" s="34">
        <f>E335-C338</f>
        <v>703</v>
      </c>
      <c r="F338" s="34">
        <f>F335-D338</f>
        <v>52</v>
      </c>
      <c r="G338" s="34">
        <v>148</v>
      </c>
      <c r="H338" s="35">
        <f t="shared" ref="H338:H344" si="6819">((G338+I338)/E338)</f>
        <v>0.23044096728307253</v>
      </c>
      <c r="I338" s="34">
        <v>14</v>
      </c>
      <c r="J338" s="35">
        <f>I338/(G338+I338)</f>
        <v>8.6419753086419748E-2</v>
      </c>
      <c r="K338" s="36"/>
      <c r="L338" s="34"/>
      <c r="M338" s="34"/>
      <c r="N338" s="37"/>
      <c r="O338" s="33"/>
      <c r="P338" s="34"/>
      <c r="Q338" s="34">
        <f t="shared" ref="Q338:R338" si="6820">Q335-O338</f>
        <v>698</v>
      </c>
      <c r="R338" s="34">
        <f t="shared" si="6820"/>
        <v>53</v>
      </c>
      <c r="S338" s="34">
        <v>92</v>
      </c>
      <c r="T338" s="35">
        <f t="shared" ref="T338:T344" si="6821">((S338+U338)/Q338)</f>
        <v>0.1504297994269341</v>
      </c>
      <c r="U338" s="34">
        <v>13</v>
      </c>
      <c r="V338" s="35">
        <f t="shared" ref="V338:V344" si="6822">U338/(S338+U338)</f>
        <v>0.12380952380952381</v>
      </c>
      <c r="W338" s="36"/>
      <c r="X338" s="34"/>
      <c r="Y338" s="34"/>
      <c r="Z338" s="37"/>
      <c r="AA338" s="33">
        <v>1</v>
      </c>
      <c r="AB338" s="34"/>
      <c r="AC338" s="34">
        <f t="shared" ref="AC338:AD338" si="6823">AC335-AA338</f>
        <v>121</v>
      </c>
      <c r="AD338" s="34">
        <f t="shared" si="6823"/>
        <v>4</v>
      </c>
      <c r="AE338" s="34">
        <v>16</v>
      </c>
      <c r="AF338" s="35">
        <f t="shared" ref="AF338:AF344" si="6824">((AE338+AG338)/AC338)</f>
        <v>0.13223140495867769</v>
      </c>
      <c r="AG338" s="34">
        <v>0</v>
      </c>
      <c r="AH338" s="35">
        <f t="shared" ref="AH338:AH344" si="6825">AG338/(AE338+AG338)</f>
        <v>0</v>
      </c>
      <c r="AI338" s="36"/>
      <c r="AJ338" s="34"/>
      <c r="AK338" s="34"/>
      <c r="AL338" s="37"/>
      <c r="AM338" s="33"/>
      <c r="AN338" s="34"/>
      <c r="AO338" s="34">
        <f t="shared" ref="AO338:AP338" si="6826">AO335-AM338</f>
        <v>692</v>
      </c>
      <c r="AP338" s="34">
        <f t="shared" si="6826"/>
        <v>52</v>
      </c>
      <c r="AQ338" s="34">
        <v>94</v>
      </c>
      <c r="AR338" s="35">
        <f t="shared" ref="AR338:AR344" si="6827">((AQ338+AS338)/AO338)</f>
        <v>0.15606936416184972</v>
      </c>
      <c r="AS338" s="34">
        <v>14</v>
      </c>
      <c r="AT338" s="35">
        <f t="shared" ref="AT338:AT344" si="6828">AS338/(AQ338+AS338)</f>
        <v>0.12962962962962962</v>
      </c>
      <c r="AU338" s="36"/>
      <c r="AV338" s="34"/>
      <c r="AW338" s="34"/>
      <c r="AX338" s="37"/>
      <c r="AY338" s="33"/>
      <c r="AZ338" s="34"/>
      <c r="BA338" s="34">
        <f t="shared" ref="BA338:BB338" si="6829">BA335-AY338</f>
        <v>693</v>
      </c>
      <c r="BB338" s="34">
        <f t="shared" si="6829"/>
        <v>53</v>
      </c>
      <c r="BC338" s="34">
        <v>110</v>
      </c>
      <c r="BD338" s="35">
        <f t="shared" ref="BD338:BD344" si="6830">((BC338+BE338)/BA338)</f>
        <v>0.1774891774891775</v>
      </c>
      <c r="BE338" s="34">
        <v>13</v>
      </c>
      <c r="BF338" s="35">
        <f t="shared" ref="BF338:BF344" si="6831">BE338/(BC338+BE338)</f>
        <v>0.10569105691056911</v>
      </c>
      <c r="BG338" s="36"/>
      <c r="BH338" s="34"/>
      <c r="BI338" s="34"/>
      <c r="BJ338" s="37"/>
      <c r="BK338" s="33"/>
      <c r="BL338" s="34"/>
      <c r="BM338" s="34">
        <f t="shared" ref="BM338:BN338" si="6832">BM335-BK338</f>
        <v>0</v>
      </c>
      <c r="BN338" s="34">
        <f t="shared" si="6832"/>
        <v>0</v>
      </c>
      <c r="BO338" s="34"/>
      <c r="BP338" s="35" t="e">
        <f t="shared" ref="BP338:BP344" si="6833">((BO338+BQ338)/BM338)</f>
        <v>#DIV/0!</v>
      </c>
      <c r="BQ338" s="34"/>
      <c r="BR338" s="35" t="e">
        <f t="shared" ref="BR338:BR344" si="6834">BQ338/(BO338+BQ338)</f>
        <v>#DIV/0!</v>
      </c>
      <c r="BS338" s="36"/>
      <c r="BT338" s="34"/>
      <c r="BU338" s="34"/>
      <c r="BV338" s="37"/>
      <c r="BW338" s="33"/>
      <c r="BX338" s="34"/>
      <c r="BY338" s="34">
        <f t="shared" ref="BY338:BZ338" si="6835">BY335-BW338</f>
        <v>0</v>
      </c>
      <c r="BZ338" s="34">
        <f t="shared" si="6835"/>
        <v>0</v>
      </c>
      <c r="CA338" s="34"/>
      <c r="CB338" s="35" t="e">
        <f t="shared" ref="CB338:CB344" si="6836">((CA338+CC338)/BY338)</f>
        <v>#DIV/0!</v>
      </c>
      <c r="CC338" s="34"/>
      <c r="CD338" s="35" t="e">
        <f t="shared" ref="CD338:CD344" si="6837">CC338/(CA338+CC338)</f>
        <v>#DIV/0!</v>
      </c>
      <c r="CE338" s="36"/>
      <c r="CF338" s="34"/>
      <c r="CG338" s="34"/>
      <c r="CH338" s="37"/>
      <c r="CI338" s="33"/>
      <c r="CJ338" s="34"/>
      <c r="CK338" s="34">
        <f t="shared" ref="CK338:CL338" si="6838">CK335-CI338</f>
        <v>0</v>
      </c>
      <c r="CL338" s="34">
        <f t="shared" si="6838"/>
        <v>0</v>
      </c>
      <c r="CM338" s="34"/>
      <c r="CN338" s="35" t="e">
        <f t="shared" ref="CN338:CN344" si="6839">((CM338+CO338)/CK338)</f>
        <v>#DIV/0!</v>
      </c>
      <c r="CO338" s="34"/>
      <c r="CP338" s="35" t="e">
        <f t="shared" ref="CP338:CP344" si="6840">CO338/(CM338+CO338)</f>
        <v>#DIV/0!</v>
      </c>
      <c r="CQ338" s="36"/>
      <c r="CR338" s="34"/>
      <c r="CS338" s="34"/>
      <c r="CT338" s="37"/>
      <c r="CU338" s="33"/>
      <c r="CV338" s="34"/>
      <c r="CW338" s="34">
        <f t="shared" ref="CW338:CX338" si="6841">CW335-CU338</f>
        <v>0</v>
      </c>
      <c r="CX338" s="34">
        <f t="shared" si="6841"/>
        <v>0</v>
      </c>
      <c r="CY338" s="34"/>
      <c r="CZ338" s="35" t="e">
        <f t="shared" ref="CZ338:CZ344" si="6842">((CY338+DA338)/CW338)</f>
        <v>#DIV/0!</v>
      </c>
      <c r="DA338" s="34"/>
      <c r="DB338" s="35" t="e">
        <f t="shared" ref="DB338:DB344" si="6843">DA338/(CY338+DA338)</f>
        <v>#DIV/0!</v>
      </c>
      <c r="DC338" s="36"/>
      <c r="DD338" s="34"/>
      <c r="DE338" s="34"/>
      <c r="DF338" s="37"/>
      <c r="DG338" s="33"/>
      <c r="DH338" s="34"/>
      <c r="DI338" s="34">
        <f t="shared" ref="DI338:DJ338" si="6844">DI335-DG338</f>
        <v>0</v>
      </c>
      <c r="DJ338" s="34">
        <f t="shared" si="6844"/>
        <v>0</v>
      </c>
      <c r="DK338" s="34"/>
      <c r="DL338" s="35" t="e">
        <f t="shared" ref="DL338:DL344" si="6845">((DK338+DM338)/DI338)</f>
        <v>#DIV/0!</v>
      </c>
      <c r="DM338" s="34"/>
      <c r="DN338" s="35" t="e">
        <f t="shared" ref="DN338:DN344" si="6846">DM338/(DK338+DM338)</f>
        <v>#DIV/0!</v>
      </c>
      <c r="DO338" s="36"/>
      <c r="DP338" s="34"/>
      <c r="DQ338" s="34"/>
      <c r="DR338" s="37"/>
      <c r="DS338" s="33"/>
      <c r="DT338" s="34"/>
      <c r="DU338" s="34">
        <f t="shared" ref="DU338:DV338" si="6847">DU335-DS338</f>
        <v>0</v>
      </c>
      <c r="DV338" s="34">
        <f t="shared" si="6847"/>
        <v>0</v>
      </c>
      <c r="DW338" s="34"/>
      <c r="DX338" s="35" t="e">
        <f t="shared" ref="DX338:DX344" si="6848">((DW338+DY338)/DU338)</f>
        <v>#DIV/0!</v>
      </c>
      <c r="DY338" s="34"/>
      <c r="DZ338" s="35" t="e">
        <f t="shared" ref="DZ338:DZ344" si="6849">DY338/(DW338+DY338)</f>
        <v>#DIV/0!</v>
      </c>
      <c r="EA338" s="36"/>
      <c r="EB338" s="34"/>
      <c r="EC338" s="34"/>
      <c r="ED338" s="37"/>
      <c r="EE338" s="33"/>
      <c r="EF338" s="34"/>
      <c r="EG338" s="34">
        <f t="shared" ref="EG338:EH338" si="6850">EG335-EE338</f>
        <v>0</v>
      </c>
      <c r="EH338" s="34">
        <f t="shared" si="6850"/>
        <v>0</v>
      </c>
      <c r="EI338" s="34"/>
      <c r="EJ338" s="35" t="e">
        <f t="shared" ref="EJ338:EJ344" si="6851">((EI338+EK338)/EG338)</f>
        <v>#DIV/0!</v>
      </c>
      <c r="EK338" s="34"/>
      <c r="EL338" s="35" t="e">
        <f t="shared" ref="EL338:EL344" si="6852">EK338/(EI338+EK338)</f>
        <v>#DIV/0!</v>
      </c>
      <c r="EM338" s="36"/>
      <c r="EN338" s="34"/>
      <c r="EO338" s="34"/>
      <c r="EP338" s="37"/>
      <c r="EQ338" s="33"/>
      <c r="ER338" s="34"/>
      <c r="ES338" s="34">
        <f t="shared" ref="ES338:ET338" si="6853">ES335-EQ338</f>
        <v>0</v>
      </c>
      <c r="ET338" s="34">
        <f t="shared" si="6853"/>
        <v>0</v>
      </c>
      <c r="EU338" s="34"/>
      <c r="EV338" s="35" t="e">
        <f t="shared" ref="EV338:EV344" si="6854">((EU338+EW338)/ES338)</f>
        <v>#DIV/0!</v>
      </c>
      <c r="EW338" s="34"/>
      <c r="EX338" s="35" t="e">
        <f t="shared" ref="EX338:EX344" si="6855">EW338/(EU338+EW338)</f>
        <v>#DIV/0!</v>
      </c>
      <c r="EY338" s="36"/>
      <c r="EZ338" s="34"/>
      <c r="FA338" s="34"/>
      <c r="FB338" s="37"/>
      <c r="FC338" s="33"/>
      <c r="FD338" s="34"/>
      <c r="FE338" s="34">
        <f t="shared" ref="FE338:FF338" si="6856">FE335-FC338</f>
        <v>0</v>
      </c>
      <c r="FF338" s="34">
        <f t="shared" si="6856"/>
        <v>0</v>
      </c>
      <c r="FG338" s="34"/>
      <c r="FH338" s="35" t="e">
        <f t="shared" ref="FH338:FH344" si="6857">((FG338+FI338)/FE338)</f>
        <v>#DIV/0!</v>
      </c>
      <c r="FI338" s="34"/>
      <c r="FJ338" s="35" t="e">
        <f t="shared" ref="FJ338:FJ344" si="6858">FI338/(FG338+FI338)</f>
        <v>#DIV/0!</v>
      </c>
      <c r="FK338" s="36"/>
      <c r="FL338" s="34"/>
      <c r="FM338" s="34"/>
      <c r="FN338" s="37"/>
      <c r="FO338" s="33"/>
      <c r="FP338" s="34"/>
      <c r="FQ338" s="34">
        <f t="shared" ref="FQ338:FR338" si="6859">FQ335-FO338</f>
        <v>0</v>
      </c>
      <c r="FR338" s="34">
        <f t="shared" si="6859"/>
        <v>0</v>
      </c>
      <c r="FS338" s="34"/>
      <c r="FT338" s="35" t="e">
        <f t="shared" ref="FT338:FT344" si="6860">((FS338+FU338)/FQ338)</f>
        <v>#DIV/0!</v>
      </c>
      <c r="FU338" s="34"/>
      <c r="FV338" s="35" t="e">
        <f t="shared" ref="FV338:FV344" si="6861">FU338/(FS338+FU338)</f>
        <v>#DIV/0!</v>
      </c>
      <c r="FW338" s="36"/>
      <c r="FX338" s="34"/>
      <c r="FY338" s="34"/>
      <c r="FZ338" s="37"/>
      <c r="GA338" s="33"/>
      <c r="GB338" s="34"/>
      <c r="GC338" s="34">
        <f t="shared" ref="GC338:GD338" si="6862">GC335-GA338</f>
        <v>0</v>
      </c>
      <c r="GD338" s="34">
        <f t="shared" si="6862"/>
        <v>0</v>
      </c>
      <c r="GE338" s="34"/>
      <c r="GF338" s="35" t="e">
        <f t="shared" ref="GF338:GF344" si="6863">((GE338+GG338)/GC338)</f>
        <v>#DIV/0!</v>
      </c>
      <c r="GG338" s="34"/>
      <c r="GH338" s="35" t="e">
        <f t="shared" ref="GH338:GH344" si="6864">GG338/(GE338+GG338)</f>
        <v>#DIV/0!</v>
      </c>
      <c r="GI338" s="36"/>
      <c r="GJ338" s="34"/>
      <c r="GK338" s="34"/>
      <c r="GL338" s="37"/>
      <c r="GM338" s="33"/>
      <c r="GN338" s="34"/>
      <c r="GO338" s="34">
        <f t="shared" ref="GO338:GP338" si="6865">GO335-GM338</f>
        <v>0</v>
      </c>
      <c r="GP338" s="34">
        <f t="shared" si="6865"/>
        <v>0</v>
      </c>
      <c r="GQ338" s="34"/>
      <c r="GR338" s="35" t="e">
        <f t="shared" ref="GR338:GR344" si="6866">((GQ338+GS338)/GO338)</f>
        <v>#DIV/0!</v>
      </c>
      <c r="GS338" s="34"/>
      <c r="GT338" s="35" t="e">
        <f t="shared" ref="GT338:GT344" si="6867">GS338/(GQ338+GS338)</f>
        <v>#DIV/0!</v>
      </c>
      <c r="GU338" s="36"/>
      <c r="GV338" s="34"/>
      <c r="GW338" s="34"/>
      <c r="GX338" s="37"/>
      <c r="GY338" s="33"/>
      <c r="GZ338" s="34"/>
      <c r="HA338" s="34">
        <f t="shared" ref="HA338:HB338" si="6868">HA335-GY338</f>
        <v>0</v>
      </c>
      <c r="HB338" s="34">
        <f t="shared" si="6868"/>
        <v>0</v>
      </c>
      <c r="HC338" s="34"/>
      <c r="HD338" s="35" t="e">
        <f t="shared" ref="HD338:HD344" si="6869">((HC338+HE338)/HA338)</f>
        <v>#DIV/0!</v>
      </c>
      <c r="HE338" s="34"/>
      <c r="HF338" s="35" t="e">
        <f t="shared" ref="HF338:HF344" si="6870">HE338/(HC338+HE338)</f>
        <v>#DIV/0!</v>
      </c>
      <c r="HG338" s="36"/>
      <c r="HH338" s="34"/>
      <c r="HI338" s="34"/>
      <c r="HJ338" s="37"/>
      <c r="HK338" s="33">
        <f t="shared" ref="HK338:HN345" si="6871">+C338+O338+AA338+AM338+AY338+BK338+BW338+CI338+CU338+DG338+DS338+EE338+EQ338+FC338+FO338+GA338+GM338+GY338</f>
        <v>2</v>
      </c>
      <c r="HL338" s="34">
        <f t="shared" si="6871"/>
        <v>0</v>
      </c>
      <c r="HM338" s="34">
        <f t="shared" si="6871"/>
        <v>2907</v>
      </c>
      <c r="HN338" s="34">
        <f t="shared" si="6871"/>
        <v>214</v>
      </c>
      <c r="HO338" s="34">
        <f t="shared" ref="HO338:HO345" si="6872">+G338+S338+AE338+AQ338+BC338+BO338+CA338+CM338+CY338+DK338+DW338+EI338+EU338+FG338+FS338+GE338+GQ338+HC338+I338+U338+AG338+AS338+BE338+BQ338+CC338+CO338+DA338+DM338+DY338+EK338+EW338+FI338+FU338+GG338+GS338+HE338</f>
        <v>514</v>
      </c>
      <c r="HP338" s="214">
        <f t="shared" ref="HP338:HP339" si="6873">+(HO338)/HM338</f>
        <v>0.17681458548331613</v>
      </c>
      <c r="HQ338" s="48">
        <f t="shared" ref="HQ338:HQ345" si="6874">+I338+U338+AG338+AS338+BE338+BQ338+CC338+CO338+DA338+DM338+DY338+EK338+EW338+FI338+FU338+GG338+GS338+HE338</f>
        <v>54</v>
      </c>
      <c r="HR338" s="35">
        <f>+(HQ338/(HO338))</f>
        <v>0.10505836575875487</v>
      </c>
      <c r="HS338" s="49">
        <v>73.599999999999994</v>
      </c>
      <c r="HT338" s="50">
        <v>431</v>
      </c>
      <c r="HU338" s="49">
        <f t="shared" ref="HU338:HU344" si="6875">+HT338/HO338*100</f>
        <v>83.852140077821019</v>
      </c>
      <c r="HV338" s="48"/>
      <c r="HW338" s="37"/>
    </row>
    <row r="339" spans="1:231" ht="18.75" x14ac:dyDescent="0.25">
      <c r="A339" s="226"/>
      <c r="B339" s="41">
        <f t="shared" si="6341"/>
        <v>44688</v>
      </c>
      <c r="C339" s="10"/>
      <c r="D339" s="11"/>
      <c r="E339" s="74">
        <f t="shared" ref="E339:F343" si="6876">E338-C339</f>
        <v>703</v>
      </c>
      <c r="F339" s="74">
        <f t="shared" si="6876"/>
        <v>52</v>
      </c>
      <c r="G339" s="11">
        <v>102</v>
      </c>
      <c r="H339" s="12">
        <f t="shared" si="6819"/>
        <v>0.1678520625889047</v>
      </c>
      <c r="I339" s="11">
        <v>16</v>
      </c>
      <c r="J339" s="12">
        <f t="shared" ref="J339:J344" si="6877">I339/(G339+I339)</f>
        <v>0.13559322033898305</v>
      </c>
      <c r="K339" s="13"/>
      <c r="L339" s="11"/>
      <c r="M339" s="11"/>
      <c r="N339" s="14"/>
      <c r="O339" s="10"/>
      <c r="P339" s="11"/>
      <c r="Q339" s="74">
        <f t="shared" ref="Q339:R344" si="6878">Q338-O339</f>
        <v>698</v>
      </c>
      <c r="R339" s="74">
        <f t="shared" si="6878"/>
        <v>53</v>
      </c>
      <c r="S339" s="11">
        <v>88</v>
      </c>
      <c r="T339" s="12">
        <f t="shared" si="6821"/>
        <v>0.15329512893982808</v>
      </c>
      <c r="U339" s="11">
        <v>19</v>
      </c>
      <c r="V339" s="12">
        <f t="shared" si="6822"/>
        <v>0.17757009345794392</v>
      </c>
      <c r="W339" s="13"/>
      <c r="X339" s="11"/>
      <c r="Y339" s="11"/>
      <c r="Z339" s="14"/>
      <c r="AA339" s="10">
        <v>1</v>
      </c>
      <c r="AB339" s="11"/>
      <c r="AC339" s="74">
        <f t="shared" ref="AC339:AD344" si="6879">AC338-AA339</f>
        <v>120</v>
      </c>
      <c r="AD339" s="74">
        <f t="shared" si="6879"/>
        <v>4</v>
      </c>
      <c r="AE339" s="11">
        <v>23</v>
      </c>
      <c r="AF339" s="12">
        <f t="shared" si="6824"/>
        <v>0.19166666666666668</v>
      </c>
      <c r="AG339" s="11">
        <v>0</v>
      </c>
      <c r="AH339" s="12">
        <f t="shared" si="6825"/>
        <v>0</v>
      </c>
      <c r="AI339" s="13"/>
      <c r="AJ339" s="11"/>
      <c r="AK339" s="11"/>
      <c r="AL339" s="14"/>
      <c r="AM339" s="10"/>
      <c r="AN339" s="11"/>
      <c r="AO339" s="74">
        <f t="shared" ref="AO339:AP344" si="6880">AO338-AM339</f>
        <v>692</v>
      </c>
      <c r="AP339" s="74">
        <f t="shared" si="6880"/>
        <v>52</v>
      </c>
      <c r="AQ339" s="11">
        <v>85</v>
      </c>
      <c r="AR339" s="12">
        <f t="shared" si="6827"/>
        <v>0.13439306358381503</v>
      </c>
      <c r="AS339" s="11">
        <v>8</v>
      </c>
      <c r="AT339" s="12">
        <f t="shared" si="6828"/>
        <v>8.6021505376344093E-2</v>
      </c>
      <c r="AU339" s="13"/>
      <c r="AV339" s="11"/>
      <c r="AW339" s="11"/>
      <c r="AX339" s="14"/>
      <c r="AY339" s="10">
        <v>1</v>
      </c>
      <c r="AZ339" s="11"/>
      <c r="BA339" s="74">
        <f t="shared" ref="BA339:BB344" si="6881">BA338-AY339</f>
        <v>692</v>
      </c>
      <c r="BB339" s="74">
        <f t="shared" si="6881"/>
        <v>53</v>
      </c>
      <c r="BC339" s="11">
        <v>107</v>
      </c>
      <c r="BD339" s="12">
        <f t="shared" si="6830"/>
        <v>0.17485549132947978</v>
      </c>
      <c r="BE339" s="11">
        <v>14</v>
      </c>
      <c r="BF339" s="12">
        <f t="shared" si="6831"/>
        <v>0.11570247933884298</v>
      </c>
      <c r="BG339" s="13"/>
      <c r="BH339" s="11"/>
      <c r="BI339" s="11"/>
      <c r="BJ339" s="14"/>
      <c r="BK339" s="10"/>
      <c r="BL339" s="11"/>
      <c r="BM339" s="74">
        <f t="shared" ref="BM339:BN344" si="6882">BM338-BK339</f>
        <v>0</v>
      </c>
      <c r="BN339" s="74">
        <f t="shared" si="6882"/>
        <v>0</v>
      </c>
      <c r="BO339" s="11"/>
      <c r="BP339" s="12" t="e">
        <f t="shared" si="6833"/>
        <v>#DIV/0!</v>
      </c>
      <c r="BQ339" s="11"/>
      <c r="BR339" s="12" t="e">
        <f t="shared" si="6834"/>
        <v>#DIV/0!</v>
      </c>
      <c r="BS339" s="13"/>
      <c r="BT339" s="11"/>
      <c r="BU339" s="11"/>
      <c r="BV339" s="14"/>
      <c r="BW339" s="10"/>
      <c r="BX339" s="11"/>
      <c r="BY339" s="74">
        <f t="shared" ref="BY339:BZ344" si="6883">BY338-BW339</f>
        <v>0</v>
      </c>
      <c r="BZ339" s="74">
        <f t="shared" si="6883"/>
        <v>0</v>
      </c>
      <c r="CA339" s="11"/>
      <c r="CB339" s="12" t="e">
        <f t="shared" si="6836"/>
        <v>#DIV/0!</v>
      </c>
      <c r="CC339" s="11"/>
      <c r="CD339" s="12" t="e">
        <f t="shared" si="6837"/>
        <v>#DIV/0!</v>
      </c>
      <c r="CE339" s="13"/>
      <c r="CF339" s="11"/>
      <c r="CG339" s="11"/>
      <c r="CH339" s="14"/>
      <c r="CI339" s="10"/>
      <c r="CJ339" s="11"/>
      <c r="CK339" s="74">
        <f t="shared" ref="CK339:CL344" si="6884">CK338-CI339</f>
        <v>0</v>
      </c>
      <c r="CL339" s="74">
        <f t="shared" si="6884"/>
        <v>0</v>
      </c>
      <c r="CM339" s="11"/>
      <c r="CN339" s="12" t="e">
        <f t="shared" si="6839"/>
        <v>#DIV/0!</v>
      </c>
      <c r="CO339" s="11"/>
      <c r="CP339" s="12" t="e">
        <f t="shared" si="6840"/>
        <v>#DIV/0!</v>
      </c>
      <c r="CQ339" s="13"/>
      <c r="CR339" s="11"/>
      <c r="CS339" s="11"/>
      <c r="CT339" s="14"/>
      <c r="CU339" s="10"/>
      <c r="CV339" s="11"/>
      <c r="CW339" s="74">
        <f t="shared" ref="CW339:CX344" si="6885">CW338-CU339</f>
        <v>0</v>
      </c>
      <c r="CX339" s="74">
        <f t="shared" si="6885"/>
        <v>0</v>
      </c>
      <c r="CY339" s="11"/>
      <c r="CZ339" s="12" t="e">
        <f t="shared" si="6842"/>
        <v>#DIV/0!</v>
      </c>
      <c r="DA339" s="11"/>
      <c r="DB339" s="12" t="e">
        <f t="shared" si="6843"/>
        <v>#DIV/0!</v>
      </c>
      <c r="DC339" s="13"/>
      <c r="DD339" s="11"/>
      <c r="DE339" s="11"/>
      <c r="DF339" s="14"/>
      <c r="DG339" s="10"/>
      <c r="DH339" s="11"/>
      <c r="DI339" s="74">
        <f t="shared" ref="DI339:DJ344" si="6886">DI338-DG339</f>
        <v>0</v>
      </c>
      <c r="DJ339" s="74">
        <f t="shared" si="6886"/>
        <v>0</v>
      </c>
      <c r="DK339" s="11"/>
      <c r="DL339" s="12" t="e">
        <f t="shared" si="6845"/>
        <v>#DIV/0!</v>
      </c>
      <c r="DM339" s="11"/>
      <c r="DN339" s="12" t="e">
        <f t="shared" si="6846"/>
        <v>#DIV/0!</v>
      </c>
      <c r="DO339" s="13"/>
      <c r="DP339" s="11"/>
      <c r="DQ339" s="11"/>
      <c r="DR339" s="14"/>
      <c r="DS339" s="10"/>
      <c r="DT339" s="11"/>
      <c r="DU339" s="74">
        <f t="shared" ref="DU339:DV344" si="6887">DU338-DS339</f>
        <v>0</v>
      </c>
      <c r="DV339" s="74">
        <f t="shared" si="6887"/>
        <v>0</v>
      </c>
      <c r="DW339" s="11"/>
      <c r="DX339" s="12" t="e">
        <f t="shared" si="6848"/>
        <v>#DIV/0!</v>
      </c>
      <c r="DY339" s="11"/>
      <c r="DZ339" s="12" t="e">
        <f t="shared" si="6849"/>
        <v>#DIV/0!</v>
      </c>
      <c r="EA339" s="13"/>
      <c r="EB339" s="11"/>
      <c r="EC339" s="11"/>
      <c r="ED339" s="14"/>
      <c r="EE339" s="10"/>
      <c r="EF339" s="11"/>
      <c r="EG339" s="74">
        <f t="shared" ref="EG339:EH344" si="6888">EG338-EE339</f>
        <v>0</v>
      </c>
      <c r="EH339" s="74">
        <f t="shared" si="6888"/>
        <v>0</v>
      </c>
      <c r="EI339" s="11"/>
      <c r="EJ339" s="12" t="e">
        <f t="shared" si="6851"/>
        <v>#DIV/0!</v>
      </c>
      <c r="EK339" s="11"/>
      <c r="EL339" s="12" t="e">
        <f t="shared" si="6852"/>
        <v>#DIV/0!</v>
      </c>
      <c r="EM339" s="13"/>
      <c r="EN339" s="11"/>
      <c r="EO339" s="11"/>
      <c r="EP339" s="14"/>
      <c r="EQ339" s="10"/>
      <c r="ER339" s="11"/>
      <c r="ES339" s="74">
        <f t="shared" ref="ES339:ET344" si="6889">ES338-EQ339</f>
        <v>0</v>
      </c>
      <c r="ET339" s="74">
        <f t="shared" si="6889"/>
        <v>0</v>
      </c>
      <c r="EU339" s="11"/>
      <c r="EV339" s="12" t="e">
        <f t="shared" si="6854"/>
        <v>#DIV/0!</v>
      </c>
      <c r="EW339" s="11"/>
      <c r="EX339" s="12" t="e">
        <f t="shared" si="6855"/>
        <v>#DIV/0!</v>
      </c>
      <c r="EY339" s="13"/>
      <c r="EZ339" s="11"/>
      <c r="FA339" s="11"/>
      <c r="FB339" s="14"/>
      <c r="FC339" s="10"/>
      <c r="FD339" s="11"/>
      <c r="FE339" s="74">
        <f t="shared" ref="FE339:FF344" si="6890">FE338-FC339</f>
        <v>0</v>
      </c>
      <c r="FF339" s="74">
        <f t="shared" si="6890"/>
        <v>0</v>
      </c>
      <c r="FG339" s="11"/>
      <c r="FH339" s="12" t="e">
        <f t="shared" si="6857"/>
        <v>#DIV/0!</v>
      </c>
      <c r="FI339" s="11"/>
      <c r="FJ339" s="12" t="e">
        <f t="shared" si="6858"/>
        <v>#DIV/0!</v>
      </c>
      <c r="FK339" s="13"/>
      <c r="FL339" s="11"/>
      <c r="FM339" s="11"/>
      <c r="FN339" s="14"/>
      <c r="FO339" s="10"/>
      <c r="FP339" s="11"/>
      <c r="FQ339" s="74">
        <f t="shared" ref="FQ339:FR344" si="6891">FQ338-FO339</f>
        <v>0</v>
      </c>
      <c r="FR339" s="74">
        <f t="shared" si="6891"/>
        <v>0</v>
      </c>
      <c r="FS339" s="11"/>
      <c r="FT339" s="12" t="e">
        <f t="shared" si="6860"/>
        <v>#DIV/0!</v>
      </c>
      <c r="FU339" s="11"/>
      <c r="FV339" s="12" t="e">
        <f t="shared" si="6861"/>
        <v>#DIV/0!</v>
      </c>
      <c r="FW339" s="13"/>
      <c r="FX339" s="11"/>
      <c r="FY339" s="11"/>
      <c r="FZ339" s="14"/>
      <c r="GA339" s="10"/>
      <c r="GB339" s="11"/>
      <c r="GC339" s="74">
        <f t="shared" ref="GC339:GD344" si="6892">GC338-GA339</f>
        <v>0</v>
      </c>
      <c r="GD339" s="74">
        <f t="shared" si="6892"/>
        <v>0</v>
      </c>
      <c r="GE339" s="11"/>
      <c r="GF339" s="12" t="e">
        <f t="shared" si="6863"/>
        <v>#DIV/0!</v>
      </c>
      <c r="GG339" s="11"/>
      <c r="GH339" s="12" t="e">
        <f t="shared" si="6864"/>
        <v>#DIV/0!</v>
      </c>
      <c r="GI339" s="13"/>
      <c r="GJ339" s="11"/>
      <c r="GK339" s="11"/>
      <c r="GL339" s="14"/>
      <c r="GM339" s="10"/>
      <c r="GN339" s="11"/>
      <c r="GO339" s="74">
        <f t="shared" ref="GO339:GP344" si="6893">GO338-GM339</f>
        <v>0</v>
      </c>
      <c r="GP339" s="74">
        <f t="shared" si="6893"/>
        <v>0</v>
      </c>
      <c r="GQ339" s="11"/>
      <c r="GR339" s="12" t="e">
        <f t="shared" si="6866"/>
        <v>#DIV/0!</v>
      </c>
      <c r="GS339" s="11"/>
      <c r="GT339" s="12" t="e">
        <f t="shared" si="6867"/>
        <v>#DIV/0!</v>
      </c>
      <c r="GU339" s="13"/>
      <c r="GV339" s="11"/>
      <c r="GW339" s="11"/>
      <c r="GX339" s="14"/>
      <c r="GY339" s="10"/>
      <c r="GZ339" s="11"/>
      <c r="HA339" s="74">
        <f t="shared" ref="HA339:HB344" si="6894">HA338-GY339</f>
        <v>0</v>
      </c>
      <c r="HB339" s="74">
        <f t="shared" si="6894"/>
        <v>0</v>
      </c>
      <c r="HC339" s="11"/>
      <c r="HD339" s="12" t="e">
        <f t="shared" si="6869"/>
        <v>#DIV/0!</v>
      </c>
      <c r="HE339" s="11"/>
      <c r="HF339" s="12" t="e">
        <f t="shared" si="6870"/>
        <v>#DIV/0!</v>
      </c>
      <c r="HG339" s="13"/>
      <c r="HH339" s="11"/>
      <c r="HI339" s="11"/>
      <c r="HJ339" s="14"/>
      <c r="HK339" s="10">
        <f t="shared" si="6871"/>
        <v>2</v>
      </c>
      <c r="HL339" s="11">
        <f t="shared" si="6871"/>
        <v>0</v>
      </c>
      <c r="HM339" s="11">
        <f t="shared" si="6871"/>
        <v>2905</v>
      </c>
      <c r="HN339" s="11">
        <f t="shared" si="6871"/>
        <v>214</v>
      </c>
      <c r="HO339" s="11">
        <f t="shared" si="6872"/>
        <v>462</v>
      </c>
      <c r="HP339" s="215">
        <f t="shared" si="6873"/>
        <v>0.15903614457831325</v>
      </c>
      <c r="HQ339" s="15">
        <f t="shared" si="6874"/>
        <v>57</v>
      </c>
      <c r="HR339" s="12">
        <f t="shared" ref="HR339:HR345" si="6895">+(HQ339/(HO339))</f>
        <v>0.12337662337662338</v>
      </c>
      <c r="HS339" s="16">
        <v>73.7</v>
      </c>
      <c r="HT339" s="17">
        <v>381</v>
      </c>
      <c r="HU339" s="16">
        <f t="shared" si="6875"/>
        <v>82.467532467532465</v>
      </c>
      <c r="HV339" s="15"/>
      <c r="HW339" s="14"/>
    </row>
    <row r="340" spans="1:231" ht="18.75" x14ac:dyDescent="0.25">
      <c r="A340" s="226"/>
      <c r="B340" s="41">
        <f t="shared" si="6341"/>
        <v>44689</v>
      </c>
      <c r="C340" s="10"/>
      <c r="D340" s="11"/>
      <c r="E340" s="74">
        <f t="shared" si="6876"/>
        <v>703</v>
      </c>
      <c r="F340" s="74">
        <f t="shared" si="6876"/>
        <v>52</v>
      </c>
      <c r="G340" s="11">
        <v>127</v>
      </c>
      <c r="H340" s="12">
        <f t="shared" si="6819"/>
        <v>0.19487908961593173</v>
      </c>
      <c r="I340" s="11">
        <v>10</v>
      </c>
      <c r="J340" s="12">
        <f t="shared" si="6877"/>
        <v>7.2992700729927001E-2</v>
      </c>
      <c r="K340" s="13"/>
      <c r="L340" s="11"/>
      <c r="M340" s="11"/>
      <c r="N340" s="14"/>
      <c r="O340" s="10"/>
      <c r="P340" s="11"/>
      <c r="Q340" s="74">
        <f t="shared" si="6878"/>
        <v>698</v>
      </c>
      <c r="R340" s="74">
        <f t="shared" si="6878"/>
        <v>53</v>
      </c>
      <c r="S340" s="11">
        <v>76</v>
      </c>
      <c r="T340" s="12">
        <f t="shared" si="6821"/>
        <v>0.12464183381088825</v>
      </c>
      <c r="U340" s="11">
        <v>11</v>
      </c>
      <c r="V340" s="12">
        <f t="shared" si="6822"/>
        <v>0.12643678160919541</v>
      </c>
      <c r="W340" s="13"/>
      <c r="X340" s="11"/>
      <c r="Y340" s="11"/>
      <c r="Z340" s="14"/>
      <c r="AA340" s="10">
        <v>1</v>
      </c>
      <c r="AB340" s="11"/>
      <c r="AC340" s="74">
        <f t="shared" si="6879"/>
        <v>119</v>
      </c>
      <c r="AD340" s="74">
        <f t="shared" si="6879"/>
        <v>4</v>
      </c>
      <c r="AE340" s="11">
        <v>10</v>
      </c>
      <c r="AF340" s="12">
        <f t="shared" si="6824"/>
        <v>0.10084033613445378</v>
      </c>
      <c r="AG340" s="11">
        <v>2</v>
      </c>
      <c r="AH340" s="12">
        <f t="shared" si="6825"/>
        <v>0.16666666666666666</v>
      </c>
      <c r="AI340" s="13"/>
      <c r="AJ340" s="11"/>
      <c r="AK340" s="11"/>
      <c r="AL340" s="14"/>
      <c r="AM340" s="10">
        <v>2</v>
      </c>
      <c r="AN340" s="11"/>
      <c r="AO340" s="74">
        <f t="shared" si="6880"/>
        <v>690</v>
      </c>
      <c r="AP340" s="74">
        <f t="shared" si="6880"/>
        <v>52</v>
      </c>
      <c r="AQ340" s="11">
        <v>80</v>
      </c>
      <c r="AR340" s="12">
        <f t="shared" si="6827"/>
        <v>0.13043478260869565</v>
      </c>
      <c r="AS340" s="11">
        <v>10</v>
      </c>
      <c r="AT340" s="12">
        <f t="shared" si="6828"/>
        <v>0.1111111111111111</v>
      </c>
      <c r="AU340" s="13"/>
      <c r="AV340" s="11"/>
      <c r="AW340" s="11"/>
      <c r="AX340" s="14"/>
      <c r="AY340" s="10"/>
      <c r="AZ340" s="11"/>
      <c r="BA340" s="74">
        <f t="shared" si="6881"/>
        <v>692</v>
      </c>
      <c r="BB340" s="74">
        <f t="shared" si="6881"/>
        <v>53</v>
      </c>
      <c r="BC340" s="11">
        <v>104</v>
      </c>
      <c r="BD340" s="12">
        <f t="shared" si="6830"/>
        <v>0.17341040462427745</v>
      </c>
      <c r="BE340" s="11">
        <v>16</v>
      </c>
      <c r="BF340" s="12">
        <f t="shared" si="6831"/>
        <v>0.13333333333333333</v>
      </c>
      <c r="BG340" s="13"/>
      <c r="BH340" s="11"/>
      <c r="BI340" s="11"/>
      <c r="BJ340" s="14"/>
      <c r="BK340" s="10"/>
      <c r="BL340" s="11"/>
      <c r="BM340" s="74">
        <f t="shared" si="6882"/>
        <v>0</v>
      </c>
      <c r="BN340" s="74">
        <f t="shared" si="6882"/>
        <v>0</v>
      </c>
      <c r="BO340" s="11"/>
      <c r="BP340" s="12" t="e">
        <f t="shared" si="6833"/>
        <v>#DIV/0!</v>
      </c>
      <c r="BQ340" s="11"/>
      <c r="BR340" s="12" t="e">
        <f t="shared" si="6834"/>
        <v>#DIV/0!</v>
      </c>
      <c r="BS340" s="13"/>
      <c r="BT340" s="11"/>
      <c r="BU340" s="11"/>
      <c r="BV340" s="14"/>
      <c r="BW340" s="10"/>
      <c r="BX340" s="11"/>
      <c r="BY340" s="74">
        <f t="shared" si="6883"/>
        <v>0</v>
      </c>
      <c r="BZ340" s="74">
        <f t="shared" si="6883"/>
        <v>0</v>
      </c>
      <c r="CA340" s="11"/>
      <c r="CB340" s="12" t="e">
        <f t="shared" si="6836"/>
        <v>#DIV/0!</v>
      </c>
      <c r="CC340" s="11"/>
      <c r="CD340" s="12" t="e">
        <f t="shared" si="6837"/>
        <v>#DIV/0!</v>
      </c>
      <c r="CE340" s="13"/>
      <c r="CF340" s="11"/>
      <c r="CG340" s="11"/>
      <c r="CH340" s="14"/>
      <c r="CI340" s="10"/>
      <c r="CJ340" s="11"/>
      <c r="CK340" s="74">
        <f t="shared" si="6884"/>
        <v>0</v>
      </c>
      <c r="CL340" s="74">
        <f t="shared" si="6884"/>
        <v>0</v>
      </c>
      <c r="CM340" s="11"/>
      <c r="CN340" s="12" t="e">
        <f t="shared" si="6839"/>
        <v>#DIV/0!</v>
      </c>
      <c r="CO340" s="11"/>
      <c r="CP340" s="12" t="e">
        <f t="shared" si="6840"/>
        <v>#DIV/0!</v>
      </c>
      <c r="CQ340" s="13"/>
      <c r="CR340" s="11"/>
      <c r="CS340" s="11"/>
      <c r="CT340" s="14"/>
      <c r="CU340" s="10"/>
      <c r="CV340" s="11"/>
      <c r="CW340" s="74">
        <f t="shared" si="6885"/>
        <v>0</v>
      </c>
      <c r="CX340" s="74">
        <f t="shared" si="6885"/>
        <v>0</v>
      </c>
      <c r="CY340" s="11"/>
      <c r="CZ340" s="12" t="e">
        <f t="shared" si="6842"/>
        <v>#DIV/0!</v>
      </c>
      <c r="DA340" s="11"/>
      <c r="DB340" s="12" t="e">
        <f t="shared" si="6843"/>
        <v>#DIV/0!</v>
      </c>
      <c r="DC340" s="13"/>
      <c r="DD340" s="11"/>
      <c r="DE340" s="11"/>
      <c r="DF340" s="14"/>
      <c r="DG340" s="10"/>
      <c r="DH340" s="11"/>
      <c r="DI340" s="74">
        <f t="shared" si="6886"/>
        <v>0</v>
      </c>
      <c r="DJ340" s="74">
        <f t="shared" si="6886"/>
        <v>0</v>
      </c>
      <c r="DK340" s="11"/>
      <c r="DL340" s="12" t="e">
        <f t="shared" si="6845"/>
        <v>#DIV/0!</v>
      </c>
      <c r="DM340" s="11"/>
      <c r="DN340" s="12" t="e">
        <f t="shared" si="6846"/>
        <v>#DIV/0!</v>
      </c>
      <c r="DO340" s="13"/>
      <c r="DP340" s="11"/>
      <c r="DQ340" s="11"/>
      <c r="DR340" s="14"/>
      <c r="DS340" s="10"/>
      <c r="DT340" s="11"/>
      <c r="DU340" s="74">
        <f t="shared" si="6887"/>
        <v>0</v>
      </c>
      <c r="DV340" s="74">
        <f t="shared" si="6887"/>
        <v>0</v>
      </c>
      <c r="DW340" s="11"/>
      <c r="DX340" s="12" t="e">
        <f t="shared" si="6848"/>
        <v>#DIV/0!</v>
      </c>
      <c r="DY340" s="11"/>
      <c r="DZ340" s="12" t="e">
        <f t="shared" si="6849"/>
        <v>#DIV/0!</v>
      </c>
      <c r="EA340" s="13"/>
      <c r="EB340" s="11"/>
      <c r="EC340" s="11"/>
      <c r="ED340" s="14"/>
      <c r="EE340" s="10"/>
      <c r="EF340" s="11"/>
      <c r="EG340" s="74">
        <f t="shared" si="6888"/>
        <v>0</v>
      </c>
      <c r="EH340" s="74">
        <f t="shared" si="6888"/>
        <v>0</v>
      </c>
      <c r="EI340" s="11"/>
      <c r="EJ340" s="12" t="e">
        <f t="shared" si="6851"/>
        <v>#DIV/0!</v>
      </c>
      <c r="EK340" s="11"/>
      <c r="EL340" s="12" t="e">
        <f t="shared" si="6852"/>
        <v>#DIV/0!</v>
      </c>
      <c r="EM340" s="13"/>
      <c r="EN340" s="11"/>
      <c r="EO340" s="11"/>
      <c r="EP340" s="14"/>
      <c r="EQ340" s="10"/>
      <c r="ER340" s="11"/>
      <c r="ES340" s="74">
        <f t="shared" si="6889"/>
        <v>0</v>
      </c>
      <c r="ET340" s="74">
        <f t="shared" si="6889"/>
        <v>0</v>
      </c>
      <c r="EU340" s="11"/>
      <c r="EV340" s="12" t="e">
        <f t="shared" si="6854"/>
        <v>#DIV/0!</v>
      </c>
      <c r="EW340" s="11"/>
      <c r="EX340" s="12" t="e">
        <f t="shared" si="6855"/>
        <v>#DIV/0!</v>
      </c>
      <c r="EY340" s="13"/>
      <c r="EZ340" s="11"/>
      <c r="FA340" s="11"/>
      <c r="FB340" s="14"/>
      <c r="FC340" s="10"/>
      <c r="FD340" s="11"/>
      <c r="FE340" s="74">
        <f t="shared" si="6890"/>
        <v>0</v>
      </c>
      <c r="FF340" s="74">
        <f t="shared" si="6890"/>
        <v>0</v>
      </c>
      <c r="FG340" s="11"/>
      <c r="FH340" s="12" t="e">
        <f t="shared" si="6857"/>
        <v>#DIV/0!</v>
      </c>
      <c r="FI340" s="11"/>
      <c r="FJ340" s="12" t="e">
        <f t="shared" si="6858"/>
        <v>#DIV/0!</v>
      </c>
      <c r="FK340" s="13"/>
      <c r="FL340" s="11"/>
      <c r="FM340" s="11"/>
      <c r="FN340" s="14"/>
      <c r="FO340" s="10"/>
      <c r="FP340" s="11"/>
      <c r="FQ340" s="74">
        <f t="shared" si="6891"/>
        <v>0</v>
      </c>
      <c r="FR340" s="74">
        <f t="shared" si="6891"/>
        <v>0</v>
      </c>
      <c r="FS340" s="11"/>
      <c r="FT340" s="12" t="e">
        <f t="shared" si="6860"/>
        <v>#DIV/0!</v>
      </c>
      <c r="FU340" s="11"/>
      <c r="FV340" s="12" t="e">
        <f t="shared" si="6861"/>
        <v>#DIV/0!</v>
      </c>
      <c r="FW340" s="13"/>
      <c r="FX340" s="11"/>
      <c r="FY340" s="11"/>
      <c r="FZ340" s="14"/>
      <c r="GA340" s="10"/>
      <c r="GB340" s="11"/>
      <c r="GC340" s="74">
        <f t="shared" si="6892"/>
        <v>0</v>
      </c>
      <c r="GD340" s="74">
        <f t="shared" si="6892"/>
        <v>0</v>
      </c>
      <c r="GE340" s="11"/>
      <c r="GF340" s="12" t="e">
        <f t="shared" si="6863"/>
        <v>#DIV/0!</v>
      </c>
      <c r="GG340" s="11"/>
      <c r="GH340" s="12" t="e">
        <f t="shared" si="6864"/>
        <v>#DIV/0!</v>
      </c>
      <c r="GI340" s="13"/>
      <c r="GJ340" s="11"/>
      <c r="GK340" s="11"/>
      <c r="GL340" s="14"/>
      <c r="GM340" s="10"/>
      <c r="GN340" s="11"/>
      <c r="GO340" s="74">
        <f t="shared" si="6893"/>
        <v>0</v>
      </c>
      <c r="GP340" s="74">
        <f t="shared" si="6893"/>
        <v>0</v>
      </c>
      <c r="GQ340" s="11"/>
      <c r="GR340" s="12" t="e">
        <f t="shared" si="6866"/>
        <v>#DIV/0!</v>
      </c>
      <c r="GS340" s="11"/>
      <c r="GT340" s="12" t="e">
        <f t="shared" si="6867"/>
        <v>#DIV/0!</v>
      </c>
      <c r="GU340" s="13"/>
      <c r="GV340" s="11"/>
      <c r="GW340" s="11"/>
      <c r="GX340" s="14"/>
      <c r="GY340" s="10"/>
      <c r="GZ340" s="11"/>
      <c r="HA340" s="74">
        <f t="shared" si="6894"/>
        <v>0</v>
      </c>
      <c r="HB340" s="74">
        <f t="shared" si="6894"/>
        <v>0</v>
      </c>
      <c r="HC340" s="11"/>
      <c r="HD340" s="12" t="e">
        <f t="shared" si="6869"/>
        <v>#DIV/0!</v>
      </c>
      <c r="HE340" s="11"/>
      <c r="HF340" s="12" t="e">
        <f t="shared" si="6870"/>
        <v>#DIV/0!</v>
      </c>
      <c r="HG340" s="13"/>
      <c r="HH340" s="11"/>
      <c r="HI340" s="11"/>
      <c r="HJ340" s="14"/>
      <c r="HK340" s="10">
        <f t="shared" si="6871"/>
        <v>3</v>
      </c>
      <c r="HL340" s="11">
        <f t="shared" si="6871"/>
        <v>0</v>
      </c>
      <c r="HM340" s="11">
        <f t="shared" si="6871"/>
        <v>2902</v>
      </c>
      <c r="HN340" s="11">
        <f t="shared" si="6871"/>
        <v>214</v>
      </c>
      <c r="HO340" s="11">
        <f t="shared" si="6872"/>
        <v>446</v>
      </c>
      <c r="HP340" s="215">
        <f>+(HO340)/HM340</f>
        <v>0.15368711233631979</v>
      </c>
      <c r="HQ340" s="15">
        <f t="shared" si="6874"/>
        <v>49</v>
      </c>
      <c r="HR340" s="12">
        <f t="shared" si="6895"/>
        <v>0.10986547085201794</v>
      </c>
      <c r="HS340" s="16">
        <v>73.599999999999994</v>
      </c>
      <c r="HT340" s="17">
        <v>380</v>
      </c>
      <c r="HU340" s="16">
        <f t="shared" si="6875"/>
        <v>85.20179372197309</v>
      </c>
      <c r="HV340" s="15"/>
      <c r="HW340" s="14"/>
    </row>
    <row r="341" spans="1:231" ht="18.75" x14ac:dyDescent="0.25">
      <c r="A341" s="226"/>
      <c r="B341" s="41">
        <f t="shared" si="6341"/>
        <v>44690</v>
      </c>
      <c r="C341" s="10">
        <v>1</v>
      </c>
      <c r="D341" s="11"/>
      <c r="E341" s="74">
        <f t="shared" si="6876"/>
        <v>702</v>
      </c>
      <c r="F341" s="74">
        <f t="shared" si="6876"/>
        <v>52</v>
      </c>
      <c r="G341" s="11">
        <v>120</v>
      </c>
      <c r="H341" s="12">
        <f t="shared" si="6819"/>
        <v>0.18091168091168092</v>
      </c>
      <c r="I341" s="11">
        <v>7</v>
      </c>
      <c r="J341" s="12">
        <f t="shared" si="6877"/>
        <v>5.5118110236220472E-2</v>
      </c>
      <c r="K341" s="11"/>
      <c r="L341" s="11"/>
      <c r="M341" s="18"/>
      <c r="N341" s="20"/>
      <c r="O341" s="10">
        <v>1</v>
      </c>
      <c r="P341" s="11"/>
      <c r="Q341" s="74">
        <f t="shared" si="6878"/>
        <v>697</v>
      </c>
      <c r="R341" s="74">
        <f t="shared" si="6878"/>
        <v>53</v>
      </c>
      <c r="S341" s="11">
        <v>96</v>
      </c>
      <c r="T341" s="12">
        <f t="shared" si="6821"/>
        <v>0.14060258249641319</v>
      </c>
      <c r="U341" s="11">
        <v>2</v>
      </c>
      <c r="V341" s="12">
        <f t="shared" si="6822"/>
        <v>2.0408163265306121E-2</v>
      </c>
      <c r="W341" s="11"/>
      <c r="X341" s="11"/>
      <c r="Y341" s="18"/>
      <c r="Z341" s="20"/>
      <c r="AA341" s="10">
        <v>1</v>
      </c>
      <c r="AB341" s="11"/>
      <c r="AC341" s="74">
        <f t="shared" si="6879"/>
        <v>118</v>
      </c>
      <c r="AD341" s="74">
        <f t="shared" si="6879"/>
        <v>4</v>
      </c>
      <c r="AE341" s="11">
        <v>12</v>
      </c>
      <c r="AF341" s="12">
        <f t="shared" si="6824"/>
        <v>0.11016949152542373</v>
      </c>
      <c r="AG341" s="11">
        <v>1</v>
      </c>
      <c r="AH341" s="12">
        <f t="shared" si="6825"/>
        <v>7.6923076923076927E-2</v>
      </c>
      <c r="AI341" s="11"/>
      <c r="AJ341" s="11"/>
      <c r="AK341" s="18"/>
      <c r="AL341" s="20"/>
      <c r="AM341" s="10">
        <v>1</v>
      </c>
      <c r="AN341" s="11"/>
      <c r="AO341" s="74">
        <f t="shared" si="6880"/>
        <v>689</v>
      </c>
      <c r="AP341" s="74">
        <f t="shared" si="6880"/>
        <v>52</v>
      </c>
      <c r="AQ341" s="11">
        <v>86</v>
      </c>
      <c r="AR341" s="12">
        <f t="shared" si="6827"/>
        <v>0.15094339622641509</v>
      </c>
      <c r="AS341" s="11">
        <v>18</v>
      </c>
      <c r="AT341" s="12">
        <f t="shared" si="6828"/>
        <v>0.17307692307692307</v>
      </c>
      <c r="AU341" s="11"/>
      <c r="AV341" s="11"/>
      <c r="AW341" s="18"/>
      <c r="AX341" s="20"/>
      <c r="AY341" s="10"/>
      <c r="AZ341" s="11"/>
      <c r="BA341" s="74">
        <f t="shared" si="6881"/>
        <v>692</v>
      </c>
      <c r="BB341" s="74">
        <f t="shared" si="6881"/>
        <v>53</v>
      </c>
      <c r="BC341" s="11">
        <v>95</v>
      </c>
      <c r="BD341" s="12">
        <f t="shared" si="6830"/>
        <v>0.15462427745664739</v>
      </c>
      <c r="BE341" s="11">
        <v>12</v>
      </c>
      <c r="BF341" s="12">
        <f t="shared" si="6831"/>
        <v>0.11214953271028037</v>
      </c>
      <c r="BG341" s="11"/>
      <c r="BH341" s="11"/>
      <c r="BI341" s="18"/>
      <c r="BJ341" s="20"/>
      <c r="BK341" s="10"/>
      <c r="BL341" s="11"/>
      <c r="BM341" s="74">
        <f t="shared" si="6882"/>
        <v>0</v>
      </c>
      <c r="BN341" s="74">
        <f t="shared" si="6882"/>
        <v>0</v>
      </c>
      <c r="BO341" s="11"/>
      <c r="BP341" s="12" t="e">
        <f t="shared" si="6833"/>
        <v>#DIV/0!</v>
      </c>
      <c r="BQ341" s="11"/>
      <c r="BR341" s="12" t="e">
        <f t="shared" si="6834"/>
        <v>#DIV/0!</v>
      </c>
      <c r="BS341" s="11"/>
      <c r="BT341" s="11"/>
      <c r="BU341" s="18"/>
      <c r="BV341" s="20"/>
      <c r="BW341" s="10"/>
      <c r="BX341" s="11"/>
      <c r="BY341" s="74">
        <f t="shared" si="6883"/>
        <v>0</v>
      </c>
      <c r="BZ341" s="74">
        <f t="shared" si="6883"/>
        <v>0</v>
      </c>
      <c r="CA341" s="11"/>
      <c r="CB341" s="12" t="e">
        <f t="shared" si="6836"/>
        <v>#DIV/0!</v>
      </c>
      <c r="CC341" s="11"/>
      <c r="CD341" s="12" t="e">
        <f t="shared" si="6837"/>
        <v>#DIV/0!</v>
      </c>
      <c r="CE341" s="11"/>
      <c r="CF341" s="11"/>
      <c r="CG341" s="18"/>
      <c r="CH341" s="20"/>
      <c r="CI341" s="10"/>
      <c r="CJ341" s="11"/>
      <c r="CK341" s="74">
        <f t="shared" si="6884"/>
        <v>0</v>
      </c>
      <c r="CL341" s="74">
        <f t="shared" si="6884"/>
        <v>0</v>
      </c>
      <c r="CM341" s="11"/>
      <c r="CN341" s="12" t="e">
        <f t="shared" si="6839"/>
        <v>#DIV/0!</v>
      </c>
      <c r="CO341" s="11"/>
      <c r="CP341" s="12" t="e">
        <f t="shared" si="6840"/>
        <v>#DIV/0!</v>
      </c>
      <c r="CQ341" s="11"/>
      <c r="CR341" s="11"/>
      <c r="CS341" s="18"/>
      <c r="CT341" s="20"/>
      <c r="CU341" s="10"/>
      <c r="CV341" s="11"/>
      <c r="CW341" s="74">
        <f t="shared" si="6885"/>
        <v>0</v>
      </c>
      <c r="CX341" s="74">
        <f t="shared" si="6885"/>
        <v>0</v>
      </c>
      <c r="CY341" s="11"/>
      <c r="CZ341" s="12" t="e">
        <f t="shared" si="6842"/>
        <v>#DIV/0!</v>
      </c>
      <c r="DA341" s="11"/>
      <c r="DB341" s="12" t="e">
        <f t="shared" si="6843"/>
        <v>#DIV/0!</v>
      </c>
      <c r="DC341" s="11"/>
      <c r="DD341" s="11"/>
      <c r="DE341" s="18"/>
      <c r="DF341" s="20"/>
      <c r="DG341" s="10"/>
      <c r="DH341" s="11"/>
      <c r="DI341" s="74">
        <f t="shared" si="6886"/>
        <v>0</v>
      </c>
      <c r="DJ341" s="74">
        <f t="shared" si="6886"/>
        <v>0</v>
      </c>
      <c r="DK341" s="11"/>
      <c r="DL341" s="12" t="e">
        <f t="shared" si="6845"/>
        <v>#DIV/0!</v>
      </c>
      <c r="DM341" s="11"/>
      <c r="DN341" s="12" t="e">
        <f t="shared" si="6846"/>
        <v>#DIV/0!</v>
      </c>
      <c r="DO341" s="11"/>
      <c r="DP341" s="11"/>
      <c r="DQ341" s="18"/>
      <c r="DR341" s="20"/>
      <c r="DS341" s="10"/>
      <c r="DT341" s="11"/>
      <c r="DU341" s="74">
        <f t="shared" si="6887"/>
        <v>0</v>
      </c>
      <c r="DV341" s="74">
        <f t="shared" si="6887"/>
        <v>0</v>
      </c>
      <c r="DW341" s="11"/>
      <c r="DX341" s="12" t="e">
        <f t="shared" si="6848"/>
        <v>#DIV/0!</v>
      </c>
      <c r="DY341" s="11"/>
      <c r="DZ341" s="12" t="e">
        <f t="shared" si="6849"/>
        <v>#DIV/0!</v>
      </c>
      <c r="EA341" s="11"/>
      <c r="EB341" s="11"/>
      <c r="EC341" s="18"/>
      <c r="ED341" s="20"/>
      <c r="EE341" s="10"/>
      <c r="EF341" s="11"/>
      <c r="EG341" s="74">
        <f t="shared" si="6888"/>
        <v>0</v>
      </c>
      <c r="EH341" s="74">
        <f t="shared" si="6888"/>
        <v>0</v>
      </c>
      <c r="EI341" s="11"/>
      <c r="EJ341" s="12" t="e">
        <f t="shared" si="6851"/>
        <v>#DIV/0!</v>
      </c>
      <c r="EK341" s="11"/>
      <c r="EL341" s="12" t="e">
        <f t="shared" si="6852"/>
        <v>#DIV/0!</v>
      </c>
      <c r="EM341" s="11"/>
      <c r="EN341" s="11"/>
      <c r="EO341" s="18"/>
      <c r="EP341" s="20"/>
      <c r="EQ341" s="10"/>
      <c r="ER341" s="11"/>
      <c r="ES341" s="74">
        <f t="shared" si="6889"/>
        <v>0</v>
      </c>
      <c r="ET341" s="74">
        <f t="shared" si="6889"/>
        <v>0</v>
      </c>
      <c r="EU341" s="11"/>
      <c r="EV341" s="12" t="e">
        <f t="shared" si="6854"/>
        <v>#DIV/0!</v>
      </c>
      <c r="EW341" s="11"/>
      <c r="EX341" s="12" t="e">
        <f t="shared" si="6855"/>
        <v>#DIV/0!</v>
      </c>
      <c r="EY341" s="11"/>
      <c r="EZ341" s="11"/>
      <c r="FA341" s="18"/>
      <c r="FB341" s="20"/>
      <c r="FC341" s="10"/>
      <c r="FD341" s="11"/>
      <c r="FE341" s="74">
        <f t="shared" si="6890"/>
        <v>0</v>
      </c>
      <c r="FF341" s="74">
        <f t="shared" si="6890"/>
        <v>0</v>
      </c>
      <c r="FG341" s="11"/>
      <c r="FH341" s="12" t="e">
        <f t="shared" si="6857"/>
        <v>#DIV/0!</v>
      </c>
      <c r="FI341" s="11"/>
      <c r="FJ341" s="12" t="e">
        <f t="shared" si="6858"/>
        <v>#DIV/0!</v>
      </c>
      <c r="FK341" s="11"/>
      <c r="FL341" s="11"/>
      <c r="FM341" s="18"/>
      <c r="FN341" s="20"/>
      <c r="FO341" s="10"/>
      <c r="FP341" s="11"/>
      <c r="FQ341" s="74">
        <f t="shared" si="6891"/>
        <v>0</v>
      </c>
      <c r="FR341" s="74">
        <f t="shared" si="6891"/>
        <v>0</v>
      </c>
      <c r="FS341" s="11"/>
      <c r="FT341" s="12" t="e">
        <f t="shared" si="6860"/>
        <v>#DIV/0!</v>
      </c>
      <c r="FU341" s="11"/>
      <c r="FV341" s="12" t="e">
        <f t="shared" si="6861"/>
        <v>#DIV/0!</v>
      </c>
      <c r="FW341" s="11"/>
      <c r="FX341" s="11"/>
      <c r="FY341" s="18"/>
      <c r="FZ341" s="20"/>
      <c r="GA341" s="10"/>
      <c r="GB341" s="11"/>
      <c r="GC341" s="74">
        <f t="shared" si="6892"/>
        <v>0</v>
      </c>
      <c r="GD341" s="74">
        <f t="shared" si="6892"/>
        <v>0</v>
      </c>
      <c r="GE341" s="11"/>
      <c r="GF341" s="12" t="e">
        <f t="shared" si="6863"/>
        <v>#DIV/0!</v>
      </c>
      <c r="GG341" s="11"/>
      <c r="GH341" s="12" t="e">
        <f t="shared" si="6864"/>
        <v>#DIV/0!</v>
      </c>
      <c r="GI341" s="11"/>
      <c r="GJ341" s="11"/>
      <c r="GK341" s="18"/>
      <c r="GL341" s="20"/>
      <c r="GM341" s="10"/>
      <c r="GN341" s="11"/>
      <c r="GO341" s="74">
        <f t="shared" si="6893"/>
        <v>0</v>
      </c>
      <c r="GP341" s="74">
        <f t="shared" si="6893"/>
        <v>0</v>
      </c>
      <c r="GQ341" s="11"/>
      <c r="GR341" s="12" t="e">
        <f t="shared" si="6866"/>
        <v>#DIV/0!</v>
      </c>
      <c r="GS341" s="11"/>
      <c r="GT341" s="12" t="e">
        <f t="shared" si="6867"/>
        <v>#DIV/0!</v>
      </c>
      <c r="GU341" s="11"/>
      <c r="GV341" s="11"/>
      <c r="GW341" s="18"/>
      <c r="GX341" s="20"/>
      <c r="GY341" s="10"/>
      <c r="GZ341" s="11"/>
      <c r="HA341" s="74">
        <f t="shared" si="6894"/>
        <v>0</v>
      </c>
      <c r="HB341" s="74">
        <f t="shared" si="6894"/>
        <v>0</v>
      </c>
      <c r="HC341" s="11"/>
      <c r="HD341" s="12" t="e">
        <f t="shared" si="6869"/>
        <v>#DIV/0!</v>
      </c>
      <c r="HE341" s="11"/>
      <c r="HF341" s="12" t="e">
        <f t="shared" si="6870"/>
        <v>#DIV/0!</v>
      </c>
      <c r="HG341" s="11"/>
      <c r="HH341" s="11"/>
      <c r="HI341" s="18"/>
      <c r="HJ341" s="20"/>
      <c r="HK341" s="10">
        <f t="shared" si="6871"/>
        <v>4</v>
      </c>
      <c r="HL341" s="11">
        <f t="shared" si="6871"/>
        <v>0</v>
      </c>
      <c r="HM341" s="11">
        <f t="shared" si="6871"/>
        <v>2898</v>
      </c>
      <c r="HN341" s="11">
        <f t="shared" si="6871"/>
        <v>214</v>
      </c>
      <c r="HO341" s="11">
        <f t="shared" si="6872"/>
        <v>449</v>
      </c>
      <c r="HP341" s="215">
        <f t="shared" ref="HP341:HP344" si="6896">+(HO341)/HM341</f>
        <v>0.15493443754313319</v>
      </c>
      <c r="HQ341" s="15">
        <f t="shared" si="6874"/>
        <v>40</v>
      </c>
      <c r="HR341" s="12">
        <f t="shared" si="6895"/>
        <v>8.9086859688195991E-2</v>
      </c>
      <c r="HS341" s="16">
        <v>74.2</v>
      </c>
      <c r="HT341" s="17">
        <v>388</v>
      </c>
      <c r="HU341" s="16">
        <f t="shared" si="6875"/>
        <v>86.414253897550111</v>
      </c>
      <c r="HV341" s="18"/>
      <c r="HW341" s="20"/>
    </row>
    <row r="342" spans="1:231" ht="18.75" x14ac:dyDescent="0.25">
      <c r="A342" s="226"/>
      <c r="B342" s="41">
        <f t="shared" si="6341"/>
        <v>44691</v>
      </c>
      <c r="C342" s="10"/>
      <c r="D342" s="11"/>
      <c r="E342" s="74">
        <f t="shared" si="6876"/>
        <v>702</v>
      </c>
      <c r="F342" s="74">
        <f t="shared" si="6876"/>
        <v>52</v>
      </c>
      <c r="G342" s="11">
        <v>123</v>
      </c>
      <c r="H342" s="12">
        <f t="shared" si="6819"/>
        <v>0.19088319088319089</v>
      </c>
      <c r="I342" s="11">
        <v>11</v>
      </c>
      <c r="J342" s="12">
        <f t="shared" si="6877"/>
        <v>8.2089552238805971E-2</v>
      </c>
      <c r="K342" s="13"/>
      <c r="L342" s="13"/>
      <c r="M342" s="25"/>
      <c r="N342" s="38"/>
      <c r="O342" s="10"/>
      <c r="P342" s="11"/>
      <c r="Q342" s="74">
        <f t="shared" si="6878"/>
        <v>697</v>
      </c>
      <c r="R342" s="74">
        <f t="shared" si="6878"/>
        <v>53</v>
      </c>
      <c r="S342" s="11">
        <v>56</v>
      </c>
      <c r="T342" s="12">
        <f t="shared" si="6821"/>
        <v>8.4648493543758974E-2</v>
      </c>
      <c r="U342" s="11">
        <v>3</v>
      </c>
      <c r="V342" s="12">
        <f t="shared" si="6822"/>
        <v>5.0847457627118647E-2</v>
      </c>
      <c r="W342" s="13"/>
      <c r="X342" s="13"/>
      <c r="Y342" s="25"/>
      <c r="Z342" s="38"/>
      <c r="AA342" s="10"/>
      <c r="AB342" s="11"/>
      <c r="AC342" s="74">
        <f t="shared" si="6879"/>
        <v>118</v>
      </c>
      <c r="AD342" s="74">
        <f t="shared" si="6879"/>
        <v>4</v>
      </c>
      <c r="AE342" s="11">
        <v>6</v>
      </c>
      <c r="AF342" s="12">
        <f t="shared" si="6824"/>
        <v>5.0847457627118647E-2</v>
      </c>
      <c r="AG342" s="11">
        <v>0</v>
      </c>
      <c r="AH342" s="12">
        <f t="shared" si="6825"/>
        <v>0</v>
      </c>
      <c r="AI342" s="13"/>
      <c r="AJ342" s="13"/>
      <c r="AK342" s="25"/>
      <c r="AL342" s="38"/>
      <c r="AM342" s="10"/>
      <c r="AN342" s="11"/>
      <c r="AO342" s="74">
        <f t="shared" si="6880"/>
        <v>689</v>
      </c>
      <c r="AP342" s="74">
        <f t="shared" si="6880"/>
        <v>52</v>
      </c>
      <c r="AQ342" s="11">
        <v>73</v>
      </c>
      <c r="AR342" s="12">
        <f t="shared" si="6827"/>
        <v>0.12917271407837447</v>
      </c>
      <c r="AS342" s="11">
        <v>16</v>
      </c>
      <c r="AT342" s="12">
        <f t="shared" si="6828"/>
        <v>0.1797752808988764</v>
      </c>
      <c r="AU342" s="13"/>
      <c r="AV342" s="13"/>
      <c r="AW342" s="25"/>
      <c r="AX342" s="38"/>
      <c r="AY342" s="10"/>
      <c r="AZ342" s="11"/>
      <c r="BA342" s="74">
        <f t="shared" si="6881"/>
        <v>692</v>
      </c>
      <c r="BB342" s="74">
        <f t="shared" si="6881"/>
        <v>53</v>
      </c>
      <c r="BC342" s="11">
        <v>81</v>
      </c>
      <c r="BD342" s="12">
        <f t="shared" si="6830"/>
        <v>0.13583815028901733</v>
      </c>
      <c r="BE342" s="11">
        <v>13</v>
      </c>
      <c r="BF342" s="12">
        <f t="shared" si="6831"/>
        <v>0.13829787234042554</v>
      </c>
      <c r="BG342" s="13"/>
      <c r="BH342" s="13"/>
      <c r="BI342" s="25"/>
      <c r="BJ342" s="38"/>
      <c r="BK342" s="10"/>
      <c r="BL342" s="11"/>
      <c r="BM342" s="74">
        <f t="shared" si="6882"/>
        <v>0</v>
      </c>
      <c r="BN342" s="74">
        <f t="shared" si="6882"/>
        <v>0</v>
      </c>
      <c r="BO342" s="11"/>
      <c r="BP342" s="12" t="e">
        <f t="shared" si="6833"/>
        <v>#DIV/0!</v>
      </c>
      <c r="BQ342" s="11"/>
      <c r="BR342" s="12" t="e">
        <f t="shared" si="6834"/>
        <v>#DIV/0!</v>
      </c>
      <c r="BS342" s="13"/>
      <c r="BT342" s="13"/>
      <c r="BU342" s="25"/>
      <c r="BV342" s="38"/>
      <c r="BW342" s="10"/>
      <c r="BX342" s="11"/>
      <c r="BY342" s="74">
        <f t="shared" si="6883"/>
        <v>0</v>
      </c>
      <c r="BZ342" s="74">
        <f t="shared" si="6883"/>
        <v>0</v>
      </c>
      <c r="CA342" s="11"/>
      <c r="CB342" s="12" t="e">
        <f t="shared" si="6836"/>
        <v>#DIV/0!</v>
      </c>
      <c r="CC342" s="11"/>
      <c r="CD342" s="12" t="e">
        <f t="shared" si="6837"/>
        <v>#DIV/0!</v>
      </c>
      <c r="CE342" s="13"/>
      <c r="CF342" s="13"/>
      <c r="CG342" s="25"/>
      <c r="CH342" s="38"/>
      <c r="CI342" s="10"/>
      <c r="CJ342" s="11"/>
      <c r="CK342" s="74">
        <f t="shared" si="6884"/>
        <v>0</v>
      </c>
      <c r="CL342" s="74">
        <f t="shared" si="6884"/>
        <v>0</v>
      </c>
      <c r="CM342" s="11"/>
      <c r="CN342" s="12" t="e">
        <f t="shared" si="6839"/>
        <v>#DIV/0!</v>
      </c>
      <c r="CO342" s="11"/>
      <c r="CP342" s="12" t="e">
        <f t="shared" si="6840"/>
        <v>#DIV/0!</v>
      </c>
      <c r="CQ342" s="13"/>
      <c r="CR342" s="13"/>
      <c r="CS342" s="25"/>
      <c r="CT342" s="38"/>
      <c r="CU342" s="10"/>
      <c r="CV342" s="11"/>
      <c r="CW342" s="74">
        <f t="shared" si="6885"/>
        <v>0</v>
      </c>
      <c r="CX342" s="74">
        <f t="shared" si="6885"/>
        <v>0</v>
      </c>
      <c r="CY342" s="11"/>
      <c r="CZ342" s="12" t="e">
        <f t="shared" si="6842"/>
        <v>#DIV/0!</v>
      </c>
      <c r="DA342" s="11"/>
      <c r="DB342" s="12" t="e">
        <f t="shared" si="6843"/>
        <v>#DIV/0!</v>
      </c>
      <c r="DC342" s="13"/>
      <c r="DD342" s="13"/>
      <c r="DE342" s="25"/>
      <c r="DF342" s="38"/>
      <c r="DG342" s="10"/>
      <c r="DH342" s="11"/>
      <c r="DI342" s="74">
        <f t="shared" si="6886"/>
        <v>0</v>
      </c>
      <c r="DJ342" s="74">
        <f t="shared" si="6886"/>
        <v>0</v>
      </c>
      <c r="DK342" s="11"/>
      <c r="DL342" s="12" t="e">
        <f t="shared" si="6845"/>
        <v>#DIV/0!</v>
      </c>
      <c r="DM342" s="11"/>
      <c r="DN342" s="12" t="e">
        <f t="shared" si="6846"/>
        <v>#DIV/0!</v>
      </c>
      <c r="DO342" s="13"/>
      <c r="DP342" s="13"/>
      <c r="DQ342" s="25"/>
      <c r="DR342" s="38"/>
      <c r="DS342" s="10"/>
      <c r="DT342" s="11"/>
      <c r="DU342" s="74">
        <f t="shared" si="6887"/>
        <v>0</v>
      </c>
      <c r="DV342" s="74">
        <f t="shared" si="6887"/>
        <v>0</v>
      </c>
      <c r="DW342" s="11"/>
      <c r="DX342" s="12" t="e">
        <f t="shared" si="6848"/>
        <v>#DIV/0!</v>
      </c>
      <c r="DY342" s="11"/>
      <c r="DZ342" s="12" t="e">
        <f t="shared" si="6849"/>
        <v>#DIV/0!</v>
      </c>
      <c r="EA342" s="13"/>
      <c r="EB342" s="13"/>
      <c r="EC342" s="25"/>
      <c r="ED342" s="38"/>
      <c r="EE342" s="10"/>
      <c r="EF342" s="11"/>
      <c r="EG342" s="74">
        <f t="shared" si="6888"/>
        <v>0</v>
      </c>
      <c r="EH342" s="74">
        <f t="shared" si="6888"/>
        <v>0</v>
      </c>
      <c r="EI342" s="11"/>
      <c r="EJ342" s="12" t="e">
        <f t="shared" si="6851"/>
        <v>#DIV/0!</v>
      </c>
      <c r="EK342" s="11"/>
      <c r="EL342" s="12" t="e">
        <f t="shared" si="6852"/>
        <v>#DIV/0!</v>
      </c>
      <c r="EM342" s="13"/>
      <c r="EN342" s="13"/>
      <c r="EO342" s="25"/>
      <c r="EP342" s="38"/>
      <c r="EQ342" s="10"/>
      <c r="ER342" s="11"/>
      <c r="ES342" s="74">
        <f t="shared" si="6889"/>
        <v>0</v>
      </c>
      <c r="ET342" s="74">
        <f t="shared" si="6889"/>
        <v>0</v>
      </c>
      <c r="EU342" s="11"/>
      <c r="EV342" s="12" t="e">
        <f t="shared" si="6854"/>
        <v>#DIV/0!</v>
      </c>
      <c r="EW342" s="11"/>
      <c r="EX342" s="12" t="e">
        <f t="shared" si="6855"/>
        <v>#DIV/0!</v>
      </c>
      <c r="EY342" s="13"/>
      <c r="EZ342" s="13"/>
      <c r="FA342" s="25"/>
      <c r="FB342" s="38"/>
      <c r="FC342" s="10"/>
      <c r="FD342" s="11"/>
      <c r="FE342" s="74">
        <f t="shared" si="6890"/>
        <v>0</v>
      </c>
      <c r="FF342" s="74">
        <f t="shared" si="6890"/>
        <v>0</v>
      </c>
      <c r="FG342" s="11"/>
      <c r="FH342" s="12" t="e">
        <f t="shared" si="6857"/>
        <v>#DIV/0!</v>
      </c>
      <c r="FI342" s="11"/>
      <c r="FJ342" s="12" t="e">
        <f t="shared" si="6858"/>
        <v>#DIV/0!</v>
      </c>
      <c r="FK342" s="13"/>
      <c r="FL342" s="13"/>
      <c r="FM342" s="25"/>
      <c r="FN342" s="38"/>
      <c r="FO342" s="10"/>
      <c r="FP342" s="11"/>
      <c r="FQ342" s="74">
        <f t="shared" si="6891"/>
        <v>0</v>
      </c>
      <c r="FR342" s="74">
        <f t="shared" si="6891"/>
        <v>0</v>
      </c>
      <c r="FS342" s="11"/>
      <c r="FT342" s="12" t="e">
        <f t="shared" si="6860"/>
        <v>#DIV/0!</v>
      </c>
      <c r="FU342" s="11"/>
      <c r="FV342" s="12" t="e">
        <f t="shared" si="6861"/>
        <v>#DIV/0!</v>
      </c>
      <c r="FW342" s="13"/>
      <c r="FX342" s="13"/>
      <c r="FY342" s="25"/>
      <c r="FZ342" s="38"/>
      <c r="GA342" s="10"/>
      <c r="GB342" s="11"/>
      <c r="GC342" s="74">
        <f t="shared" si="6892"/>
        <v>0</v>
      </c>
      <c r="GD342" s="74">
        <f t="shared" si="6892"/>
        <v>0</v>
      </c>
      <c r="GE342" s="11"/>
      <c r="GF342" s="12" t="e">
        <f t="shared" si="6863"/>
        <v>#DIV/0!</v>
      </c>
      <c r="GG342" s="11"/>
      <c r="GH342" s="12" t="e">
        <f t="shared" si="6864"/>
        <v>#DIV/0!</v>
      </c>
      <c r="GI342" s="13"/>
      <c r="GJ342" s="13"/>
      <c r="GK342" s="25"/>
      <c r="GL342" s="38"/>
      <c r="GM342" s="10"/>
      <c r="GN342" s="11"/>
      <c r="GO342" s="74">
        <f t="shared" si="6893"/>
        <v>0</v>
      </c>
      <c r="GP342" s="74">
        <f t="shared" si="6893"/>
        <v>0</v>
      </c>
      <c r="GQ342" s="11"/>
      <c r="GR342" s="12" t="e">
        <f t="shared" si="6866"/>
        <v>#DIV/0!</v>
      </c>
      <c r="GS342" s="11"/>
      <c r="GT342" s="12" t="e">
        <f t="shared" si="6867"/>
        <v>#DIV/0!</v>
      </c>
      <c r="GU342" s="13"/>
      <c r="GV342" s="13"/>
      <c r="GW342" s="25"/>
      <c r="GX342" s="38"/>
      <c r="GY342" s="10"/>
      <c r="GZ342" s="11"/>
      <c r="HA342" s="74">
        <f t="shared" si="6894"/>
        <v>0</v>
      </c>
      <c r="HB342" s="74">
        <f t="shared" si="6894"/>
        <v>0</v>
      </c>
      <c r="HC342" s="11"/>
      <c r="HD342" s="12" t="e">
        <f t="shared" si="6869"/>
        <v>#DIV/0!</v>
      </c>
      <c r="HE342" s="11"/>
      <c r="HF342" s="12" t="e">
        <f t="shared" si="6870"/>
        <v>#DIV/0!</v>
      </c>
      <c r="HG342" s="13"/>
      <c r="HH342" s="13"/>
      <c r="HI342" s="25"/>
      <c r="HJ342" s="38"/>
      <c r="HK342" s="10">
        <f t="shared" si="6871"/>
        <v>0</v>
      </c>
      <c r="HL342" s="11">
        <f t="shared" si="6871"/>
        <v>0</v>
      </c>
      <c r="HM342" s="11">
        <f t="shared" si="6871"/>
        <v>2898</v>
      </c>
      <c r="HN342" s="11">
        <f t="shared" si="6871"/>
        <v>214</v>
      </c>
      <c r="HO342" s="11">
        <f t="shared" si="6872"/>
        <v>382</v>
      </c>
      <c r="HP342" s="215">
        <f t="shared" si="6896"/>
        <v>0.13181504485852311</v>
      </c>
      <c r="HQ342" s="15">
        <f t="shared" si="6874"/>
        <v>43</v>
      </c>
      <c r="HR342" s="12">
        <f t="shared" si="6895"/>
        <v>0.112565445026178</v>
      </c>
      <c r="HS342" s="16">
        <v>74.3</v>
      </c>
      <c r="HT342" s="17">
        <v>323</v>
      </c>
      <c r="HU342" s="16">
        <f t="shared" si="6875"/>
        <v>84.554973821989535</v>
      </c>
      <c r="HV342" s="23"/>
      <c r="HW342" s="22"/>
    </row>
    <row r="343" spans="1:231" ht="18.75" x14ac:dyDescent="0.25">
      <c r="A343" s="226"/>
      <c r="B343" s="41">
        <f t="shared" si="6341"/>
        <v>44692</v>
      </c>
      <c r="C343" s="10"/>
      <c r="D343" s="11"/>
      <c r="E343" s="74">
        <f t="shared" si="6876"/>
        <v>702</v>
      </c>
      <c r="F343" s="74">
        <f t="shared" si="6876"/>
        <v>52</v>
      </c>
      <c r="G343" s="11">
        <v>108</v>
      </c>
      <c r="H343" s="12">
        <f t="shared" si="6819"/>
        <v>0.17094017094017094</v>
      </c>
      <c r="I343" s="11">
        <v>12</v>
      </c>
      <c r="J343" s="12">
        <f t="shared" si="6877"/>
        <v>0.1</v>
      </c>
      <c r="K343" s="13"/>
      <c r="L343" s="11"/>
      <c r="M343" s="25"/>
      <c r="N343" s="38"/>
      <c r="O343" s="10">
        <v>5</v>
      </c>
      <c r="P343" s="11"/>
      <c r="Q343" s="74">
        <f t="shared" si="6878"/>
        <v>692</v>
      </c>
      <c r="R343" s="74">
        <f t="shared" si="6878"/>
        <v>53</v>
      </c>
      <c r="S343" s="11">
        <v>83</v>
      </c>
      <c r="T343" s="12">
        <f t="shared" si="6821"/>
        <v>0.13294797687861271</v>
      </c>
      <c r="U343" s="11">
        <v>9</v>
      </c>
      <c r="V343" s="12">
        <f t="shared" si="6822"/>
        <v>9.7826086956521743E-2</v>
      </c>
      <c r="W343" s="13"/>
      <c r="X343" s="11"/>
      <c r="Y343" s="25"/>
      <c r="Z343" s="38"/>
      <c r="AA343" s="10">
        <v>3</v>
      </c>
      <c r="AB343" s="11"/>
      <c r="AC343" s="74">
        <f t="shared" si="6879"/>
        <v>115</v>
      </c>
      <c r="AD343" s="74">
        <f t="shared" si="6879"/>
        <v>4</v>
      </c>
      <c r="AE343" s="11">
        <v>10</v>
      </c>
      <c r="AF343" s="12">
        <f t="shared" si="6824"/>
        <v>0.11304347826086956</v>
      </c>
      <c r="AG343" s="11">
        <v>3</v>
      </c>
      <c r="AH343" s="12">
        <f t="shared" si="6825"/>
        <v>0.23076923076923078</v>
      </c>
      <c r="AI343" s="13"/>
      <c r="AJ343" s="11"/>
      <c r="AK343" s="25"/>
      <c r="AL343" s="38"/>
      <c r="AM343" s="10">
        <v>1</v>
      </c>
      <c r="AN343" s="11"/>
      <c r="AO343" s="74">
        <f t="shared" si="6880"/>
        <v>688</v>
      </c>
      <c r="AP343" s="74">
        <f t="shared" si="6880"/>
        <v>52</v>
      </c>
      <c r="AQ343" s="11">
        <v>82</v>
      </c>
      <c r="AR343" s="12">
        <f t="shared" si="6827"/>
        <v>0.13662790697674418</v>
      </c>
      <c r="AS343" s="11">
        <v>12</v>
      </c>
      <c r="AT343" s="12">
        <f t="shared" si="6828"/>
        <v>0.1276595744680851</v>
      </c>
      <c r="AU343" s="13"/>
      <c r="AV343" s="11"/>
      <c r="AW343" s="25"/>
      <c r="AX343" s="38"/>
      <c r="AY343" s="10"/>
      <c r="AZ343" s="11"/>
      <c r="BA343" s="74">
        <f t="shared" si="6881"/>
        <v>692</v>
      </c>
      <c r="BB343" s="74">
        <f t="shared" si="6881"/>
        <v>53</v>
      </c>
      <c r="BC343" s="11">
        <v>82</v>
      </c>
      <c r="BD343" s="12">
        <f t="shared" si="6830"/>
        <v>0.13583815028901733</v>
      </c>
      <c r="BE343" s="11">
        <v>12</v>
      </c>
      <c r="BF343" s="12">
        <f t="shared" si="6831"/>
        <v>0.1276595744680851</v>
      </c>
      <c r="BG343" s="13"/>
      <c r="BH343" s="11"/>
      <c r="BI343" s="25"/>
      <c r="BJ343" s="38"/>
      <c r="BK343" s="10"/>
      <c r="BL343" s="11"/>
      <c r="BM343" s="74">
        <f t="shared" si="6882"/>
        <v>0</v>
      </c>
      <c r="BN343" s="74">
        <f t="shared" si="6882"/>
        <v>0</v>
      </c>
      <c r="BO343" s="11"/>
      <c r="BP343" s="12" t="e">
        <f t="shared" si="6833"/>
        <v>#DIV/0!</v>
      </c>
      <c r="BQ343" s="11"/>
      <c r="BR343" s="12" t="e">
        <f t="shared" si="6834"/>
        <v>#DIV/0!</v>
      </c>
      <c r="BS343" s="13"/>
      <c r="BT343" s="11"/>
      <c r="BU343" s="25"/>
      <c r="BV343" s="38"/>
      <c r="BW343" s="10"/>
      <c r="BX343" s="11"/>
      <c r="BY343" s="74">
        <f t="shared" si="6883"/>
        <v>0</v>
      </c>
      <c r="BZ343" s="74">
        <f t="shared" si="6883"/>
        <v>0</v>
      </c>
      <c r="CA343" s="11"/>
      <c r="CB343" s="12" t="e">
        <f t="shared" si="6836"/>
        <v>#DIV/0!</v>
      </c>
      <c r="CC343" s="11"/>
      <c r="CD343" s="12" t="e">
        <f t="shared" si="6837"/>
        <v>#DIV/0!</v>
      </c>
      <c r="CE343" s="13"/>
      <c r="CF343" s="11"/>
      <c r="CG343" s="25"/>
      <c r="CH343" s="38"/>
      <c r="CI343" s="10"/>
      <c r="CJ343" s="11"/>
      <c r="CK343" s="74">
        <f t="shared" si="6884"/>
        <v>0</v>
      </c>
      <c r="CL343" s="74">
        <f t="shared" si="6884"/>
        <v>0</v>
      </c>
      <c r="CM343" s="11"/>
      <c r="CN343" s="12" t="e">
        <f t="shared" si="6839"/>
        <v>#DIV/0!</v>
      </c>
      <c r="CO343" s="11"/>
      <c r="CP343" s="12" t="e">
        <f t="shared" si="6840"/>
        <v>#DIV/0!</v>
      </c>
      <c r="CQ343" s="13"/>
      <c r="CR343" s="11"/>
      <c r="CS343" s="25"/>
      <c r="CT343" s="38"/>
      <c r="CU343" s="10"/>
      <c r="CV343" s="11"/>
      <c r="CW343" s="74">
        <f t="shared" si="6885"/>
        <v>0</v>
      </c>
      <c r="CX343" s="74">
        <f t="shared" si="6885"/>
        <v>0</v>
      </c>
      <c r="CY343" s="11"/>
      <c r="CZ343" s="12" t="e">
        <f t="shared" si="6842"/>
        <v>#DIV/0!</v>
      </c>
      <c r="DA343" s="11"/>
      <c r="DB343" s="12" t="e">
        <f t="shared" si="6843"/>
        <v>#DIV/0!</v>
      </c>
      <c r="DC343" s="13"/>
      <c r="DD343" s="11"/>
      <c r="DE343" s="25"/>
      <c r="DF343" s="38"/>
      <c r="DG343" s="10"/>
      <c r="DH343" s="11"/>
      <c r="DI343" s="74">
        <f t="shared" si="6886"/>
        <v>0</v>
      </c>
      <c r="DJ343" s="74">
        <f t="shared" si="6886"/>
        <v>0</v>
      </c>
      <c r="DK343" s="11"/>
      <c r="DL343" s="12" t="e">
        <f t="shared" si="6845"/>
        <v>#DIV/0!</v>
      </c>
      <c r="DM343" s="11"/>
      <c r="DN343" s="12" t="e">
        <f t="shared" si="6846"/>
        <v>#DIV/0!</v>
      </c>
      <c r="DO343" s="13"/>
      <c r="DP343" s="11"/>
      <c r="DQ343" s="25"/>
      <c r="DR343" s="38"/>
      <c r="DS343" s="10"/>
      <c r="DT343" s="11"/>
      <c r="DU343" s="74">
        <f t="shared" si="6887"/>
        <v>0</v>
      </c>
      <c r="DV343" s="74">
        <f t="shared" si="6887"/>
        <v>0</v>
      </c>
      <c r="DW343" s="11"/>
      <c r="DX343" s="12" t="e">
        <f t="shared" si="6848"/>
        <v>#DIV/0!</v>
      </c>
      <c r="DY343" s="11"/>
      <c r="DZ343" s="12" t="e">
        <f t="shared" si="6849"/>
        <v>#DIV/0!</v>
      </c>
      <c r="EA343" s="13"/>
      <c r="EB343" s="11"/>
      <c r="EC343" s="25"/>
      <c r="ED343" s="38"/>
      <c r="EE343" s="10"/>
      <c r="EF343" s="11"/>
      <c r="EG343" s="74">
        <f t="shared" si="6888"/>
        <v>0</v>
      </c>
      <c r="EH343" s="74">
        <f t="shared" si="6888"/>
        <v>0</v>
      </c>
      <c r="EI343" s="11"/>
      <c r="EJ343" s="12" t="e">
        <f t="shared" si="6851"/>
        <v>#DIV/0!</v>
      </c>
      <c r="EK343" s="11"/>
      <c r="EL343" s="12" t="e">
        <f t="shared" si="6852"/>
        <v>#DIV/0!</v>
      </c>
      <c r="EM343" s="13"/>
      <c r="EN343" s="11"/>
      <c r="EO343" s="25"/>
      <c r="EP343" s="38"/>
      <c r="EQ343" s="10"/>
      <c r="ER343" s="11"/>
      <c r="ES343" s="74">
        <f t="shared" si="6889"/>
        <v>0</v>
      </c>
      <c r="ET343" s="74">
        <f t="shared" si="6889"/>
        <v>0</v>
      </c>
      <c r="EU343" s="11"/>
      <c r="EV343" s="12" t="e">
        <f t="shared" si="6854"/>
        <v>#DIV/0!</v>
      </c>
      <c r="EW343" s="11"/>
      <c r="EX343" s="12" t="e">
        <f t="shared" si="6855"/>
        <v>#DIV/0!</v>
      </c>
      <c r="EY343" s="13"/>
      <c r="EZ343" s="11"/>
      <c r="FA343" s="25"/>
      <c r="FB343" s="38"/>
      <c r="FC343" s="10"/>
      <c r="FD343" s="11"/>
      <c r="FE343" s="74">
        <f t="shared" si="6890"/>
        <v>0</v>
      </c>
      <c r="FF343" s="74">
        <f t="shared" si="6890"/>
        <v>0</v>
      </c>
      <c r="FG343" s="11"/>
      <c r="FH343" s="12" t="e">
        <f t="shared" si="6857"/>
        <v>#DIV/0!</v>
      </c>
      <c r="FI343" s="11"/>
      <c r="FJ343" s="12" t="e">
        <f t="shared" si="6858"/>
        <v>#DIV/0!</v>
      </c>
      <c r="FK343" s="13"/>
      <c r="FL343" s="11"/>
      <c r="FM343" s="25"/>
      <c r="FN343" s="38"/>
      <c r="FO343" s="10"/>
      <c r="FP343" s="11"/>
      <c r="FQ343" s="74">
        <f t="shared" si="6891"/>
        <v>0</v>
      </c>
      <c r="FR343" s="74">
        <f t="shared" si="6891"/>
        <v>0</v>
      </c>
      <c r="FS343" s="11"/>
      <c r="FT343" s="12" t="e">
        <f t="shared" si="6860"/>
        <v>#DIV/0!</v>
      </c>
      <c r="FU343" s="11"/>
      <c r="FV343" s="12" t="e">
        <f t="shared" si="6861"/>
        <v>#DIV/0!</v>
      </c>
      <c r="FW343" s="13"/>
      <c r="FX343" s="11"/>
      <c r="FY343" s="25"/>
      <c r="FZ343" s="38"/>
      <c r="GA343" s="10"/>
      <c r="GB343" s="11"/>
      <c r="GC343" s="74">
        <f t="shared" si="6892"/>
        <v>0</v>
      </c>
      <c r="GD343" s="74">
        <f t="shared" si="6892"/>
        <v>0</v>
      </c>
      <c r="GE343" s="11"/>
      <c r="GF343" s="12" t="e">
        <f t="shared" si="6863"/>
        <v>#DIV/0!</v>
      </c>
      <c r="GG343" s="11"/>
      <c r="GH343" s="12" t="e">
        <f t="shared" si="6864"/>
        <v>#DIV/0!</v>
      </c>
      <c r="GI343" s="13"/>
      <c r="GJ343" s="11"/>
      <c r="GK343" s="25"/>
      <c r="GL343" s="38"/>
      <c r="GM343" s="10"/>
      <c r="GN343" s="11"/>
      <c r="GO343" s="74">
        <f t="shared" si="6893"/>
        <v>0</v>
      </c>
      <c r="GP343" s="74">
        <f t="shared" si="6893"/>
        <v>0</v>
      </c>
      <c r="GQ343" s="11"/>
      <c r="GR343" s="12" t="e">
        <f t="shared" si="6866"/>
        <v>#DIV/0!</v>
      </c>
      <c r="GS343" s="11"/>
      <c r="GT343" s="12" t="e">
        <f t="shared" si="6867"/>
        <v>#DIV/0!</v>
      </c>
      <c r="GU343" s="13"/>
      <c r="GV343" s="11"/>
      <c r="GW343" s="25"/>
      <c r="GX343" s="38"/>
      <c r="GY343" s="10"/>
      <c r="GZ343" s="11"/>
      <c r="HA343" s="74">
        <f t="shared" si="6894"/>
        <v>0</v>
      </c>
      <c r="HB343" s="74">
        <f t="shared" si="6894"/>
        <v>0</v>
      </c>
      <c r="HC343" s="11"/>
      <c r="HD343" s="12" t="e">
        <f t="shared" si="6869"/>
        <v>#DIV/0!</v>
      </c>
      <c r="HE343" s="11"/>
      <c r="HF343" s="12" t="e">
        <f t="shared" si="6870"/>
        <v>#DIV/0!</v>
      </c>
      <c r="HG343" s="13"/>
      <c r="HH343" s="11"/>
      <c r="HI343" s="25"/>
      <c r="HJ343" s="38"/>
      <c r="HK343" s="10">
        <f t="shared" si="6871"/>
        <v>9</v>
      </c>
      <c r="HL343" s="11">
        <f t="shared" si="6871"/>
        <v>0</v>
      </c>
      <c r="HM343" s="11">
        <f t="shared" si="6871"/>
        <v>2889</v>
      </c>
      <c r="HN343" s="11">
        <f t="shared" si="6871"/>
        <v>214</v>
      </c>
      <c r="HO343" s="11">
        <f t="shared" si="6872"/>
        <v>413</v>
      </c>
      <c r="HP343" s="215">
        <f t="shared" si="6896"/>
        <v>0.14295604015230184</v>
      </c>
      <c r="HQ343" s="15">
        <f t="shared" si="6874"/>
        <v>48</v>
      </c>
      <c r="HR343" s="12">
        <f t="shared" si="6895"/>
        <v>0.11622276029055691</v>
      </c>
      <c r="HS343" s="16">
        <v>74</v>
      </c>
      <c r="HT343" s="17">
        <v>343</v>
      </c>
      <c r="HU343" s="16">
        <f t="shared" si="6875"/>
        <v>83.050847457627114</v>
      </c>
      <c r="HV343" s="23"/>
      <c r="HW343" s="22"/>
    </row>
    <row r="344" spans="1:231" ht="18.75" x14ac:dyDescent="0.25">
      <c r="A344" s="226"/>
      <c r="B344" s="41">
        <f t="shared" si="6341"/>
        <v>44693</v>
      </c>
      <c r="C344" s="10"/>
      <c r="D344" s="11">
        <v>1</v>
      </c>
      <c r="E344" s="74">
        <f>E343-C344</f>
        <v>702</v>
      </c>
      <c r="F344" s="74">
        <f>F343-D344</f>
        <v>51</v>
      </c>
      <c r="G344" s="11">
        <v>110</v>
      </c>
      <c r="H344" s="12">
        <f t="shared" si="6819"/>
        <v>0.1737891737891738</v>
      </c>
      <c r="I344" s="11">
        <v>12</v>
      </c>
      <c r="J344" s="12">
        <f t="shared" si="6877"/>
        <v>9.8360655737704916E-2</v>
      </c>
      <c r="K344" s="13"/>
      <c r="L344" s="11"/>
      <c r="M344" s="39"/>
      <c r="N344" s="43"/>
      <c r="O344" s="10"/>
      <c r="P344" s="11"/>
      <c r="Q344" s="74">
        <f t="shared" si="6878"/>
        <v>692</v>
      </c>
      <c r="R344" s="74">
        <f t="shared" si="6878"/>
        <v>53</v>
      </c>
      <c r="S344" s="11">
        <v>57</v>
      </c>
      <c r="T344" s="12">
        <f t="shared" si="6821"/>
        <v>9.2485549132947972E-2</v>
      </c>
      <c r="U344" s="11">
        <v>7</v>
      </c>
      <c r="V344" s="12">
        <f t="shared" si="6822"/>
        <v>0.109375</v>
      </c>
      <c r="W344" s="13"/>
      <c r="X344" s="11"/>
      <c r="Y344" s="39"/>
      <c r="Z344" s="43"/>
      <c r="AA344" s="10">
        <v>1</v>
      </c>
      <c r="AB344" s="11"/>
      <c r="AC344" s="74">
        <f t="shared" si="6879"/>
        <v>114</v>
      </c>
      <c r="AD344" s="74">
        <f t="shared" si="6879"/>
        <v>4</v>
      </c>
      <c r="AE344" s="11">
        <v>10</v>
      </c>
      <c r="AF344" s="12">
        <f t="shared" si="6824"/>
        <v>0.10526315789473684</v>
      </c>
      <c r="AG344" s="11">
        <v>2</v>
      </c>
      <c r="AH344" s="12">
        <f t="shared" si="6825"/>
        <v>0.16666666666666666</v>
      </c>
      <c r="AI344" s="13"/>
      <c r="AJ344" s="11"/>
      <c r="AK344" s="39"/>
      <c r="AL344" s="43"/>
      <c r="AM344" s="10"/>
      <c r="AN344" s="11"/>
      <c r="AO344" s="74">
        <f t="shared" si="6880"/>
        <v>688</v>
      </c>
      <c r="AP344" s="74">
        <f t="shared" si="6880"/>
        <v>52</v>
      </c>
      <c r="AQ344" s="11">
        <v>75</v>
      </c>
      <c r="AR344" s="12">
        <f t="shared" si="6827"/>
        <v>0.12063953488372094</v>
      </c>
      <c r="AS344" s="11">
        <v>8</v>
      </c>
      <c r="AT344" s="12">
        <f t="shared" si="6828"/>
        <v>9.6385542168674704E-2</v>
      </c>
      <c r="AU344" s="13"/>
      <c r="AV344" s="11"/>
      <c r="AW344" s="39"/>
      <c r="AX344" s="43"/>
      <c r="AY344" s="10"/>
      <c r="AZ344" s="11"/>
      <c r="BA344" s="74">
        <f t="shared" si="6881"/>
        <v>692</v>
      </c>
      <c r="BB344" s="74">
        <f t="shared" si="6881"/>
        <v>53</v>
      </c>
      <c r="BC344" s="11">
        <v>75</v>
      </c>
      <c r="BD344" s="12">
        <f t="shared" si="6830"/>
        <v>0.1199421965317919</v>
      </c>
      <c r="BE344" s="11">
        <v>8</v>
      </c>
      <c r="BF344" s="12">
        <f t="shared" si="6831"/>
        <v>9.6385542168674704E-2</v>
      </c>
      <c r="BG344" s="13"/>
      <c r="BH344" s="11"/>
      <c r="BI344" s="39"/>
      <c r="BJ344" s="43"/>
      <c r="BK344" s="10"/>
      <c r="BL344" s="11"/>
      <c r="BM344" s="74">
        <f t="shared" si="6882"/>
        <v>0</v>
      </c>
      <c r="BN344" s="74">
        <f t="shared" si="6882"/>
        <v>0</v>
      </c>
      <c r="BO344" s="11"/>
      <c r="BP344" s="12" t="e">
        <f t="shared" si="6833"/>
        <v>#DIV/0!</v>
      </c>
      <c r="BQ344" s="11"/>
      <c r="BR344" s="12" t="e">
        <f t="shared" si="6834"/>
        <v>#DIV/0!</v>
      </c>
      <c r="BS344" s="13"/>
      <c r="BT344" s="11"/>
      <c r="BU344" s="39"/>
      <c r="BV344" s="43"/>
      <c r="BW344" s="10"/>
      <c r="BX344" s="11"/>
      <c r="BY344" s="74">
        <f t="shared" si="6883"/>
        <v>0</v>
      </c>
      <c r="BZ344" s="74">
        <f t="shared" si="6883"/>
        <v>0</v>
      </c>
      <c r="CA344" s="11"/>
      <c r="CB344" s="12" t="e">
        <f t="shared" si="6836"/>
        <v>#DIV/0!</v>
      </c>
      <c r="CC344" s="11"/>
      <c r="CD344" s="12" t="e">
        <f t="shared" si="6837"/>
        <v>#DIV/0!</v>
      </c>
      <c r="CE344" s="13"/>
      <c r="CF344" s="11"/>
      <c r="CG344" s="39"/>
      <c r="CH344" s="43"/>
      <c r="CI344" s="10"/>
      <c r="CJ344" s="11"/>
      <c r="CK344" s="74">
        <f t="shared" si="6884"/>
        <v>0</v>
      </c>
      <c r="CL344" s="74">
        <f t="shared" si="6884"/>
        <v>0</v>
      </c>
      <c r="CM344" s="11"/>
      <c r="CN344" s="12" t="e">
        <f t="shared" si="6839"/>
        <v>#DIV/0!</v>
      </c>
      <c r="CO344" s="11"/>
      <c r="CP344" s="12" t="e">
        <f t="shared" si="6840"/>
        <v>#DIV/0!</v>
      </c>
      <c r="CQ344" s="13"/>
      <c r="CR344" s="11"/>
      <c r="CS344" s="39"/>
      <c r="CT344" s="43"/>
      <c r="CU344" s="10"/>
      <c r="CV344" s="11"/>
      <c r="CW344" s="74">
        <f t="shared" si="6885"/>
        <v>0</v>
      </c>
      <c r="CX344" s="74">
        <f t="shared" si="6885"/>
        <v>0</v>
      </c>
      <c r="CY344" s="11"/>
      <c r="CZ344" s="12" t="e">
        <f t="shared" si="6842"/>
        <v>#DIV/0!</v>
      </c>
      <c r="DA344" s="11"/>
      <c r="DB344" s="12" t="e">
        <f t="shared" si="6843"/>
        <v>#DIV/0!</v>
      </c>
      <c r="DC344" s="13"/>
      <c r="DD344" s="11"/>
      <c r="DE344" s="39"/>
      <c r="DF344" s="43"/>
      <c r="DG344" s="10"/>
      <c r="DH344" s="11"/>
      <c r="DI344" s="74">
        <f t="shared" si="6886"/>
        <v>0</v>
      </c>
      <c r="DJ344" s="74">
        <f t="shared" si="6886"/>
        <v>0</v>
      </c>
      <c r="DK344" s="11"/>
      <c r="DL344" s="12" t="e">
        <f t="shared" si="6845"/>
        <v>#DIV/0!</v>
      </c>
      <c r="DM344" s="11"/>
      <c r="DN344" s="12" t="e">
        <f t="shared" si="6846"/>
        <v>#DIV/0!</v>
      </c>
      <c r="DO344" s="13"/>
      <c r="DP344" s="11"/>
      <c r="DQ344" s="39"/>
      <c r="DR344" s="43"/>
      <c r="DS344" s="10"/>
      <c r="DT344" s="11"/>
      <c r="DU344" s="74">
        <f t="shared" si="6887"/>
        <v>0</v>
      </c>
      <c r="DV344" s="74">
        <f t="shared" si="6887"/>
        <v>0</v>
      </c>
      <c r="DW344" s="11"/>
      <c r="DX344" s="12" t="e">
        <f t="shared" si="6848"/>
        <v>#DIV/0!</v>
      </c>
      <c r="DY344" s="11"/>
      <c r="DZ344" s="12" t="e">
        <f t="shared" si="6849"/>
        <v>#DIV/0!</v>
      </c>
      <c r="EA344" s="13"/>
      <c r="EB344" s="11"/>
      <c r="EC344" s="39"/>
      <c r="ED344" s="43"/>
      <c r="EE344" s="10"/>
      <c r="EF344" s="11"/>
      <c r="EG344" s="74">
        <f t="shared" si="6888"/>
        <v>0</v>
      </c>
      <c r="EH344" s="74">
        <f t="shared" si="6888"/>
        <v>0</v>
      </c>
      <c r="EI344" s="11"/>
      <c r="EJ344" s="12" t="e">
        <f t="shared" si="6851"/>
        <v>#DIV/0!</v>
      </c>
      <c r="EK344" s="11"/>
      <c r="EL344" s="12" t="e">
        <f t="shared" si="6852"/>
        <v>#DIV/0!</v>
      </c>
      <c r="EM344" s="13"/>
      <c r="EN344" s="11"/>
      <c r="EO344" s="39"/>
      <c r="EP344" s="43"/>
      <c r="EQ344" s="10"/>
      <c r="ER344" s="11"/>
      <c r="ES344" s="74">
        <f t="shared" si="6889"/>
        <v>0</v>
      </c>
      <c r="ET344" s="74">
        <f t="shared" si="6889"/>
        <v>0</v>
      </c>
      <c r="EU344" s="11"/>
      <c r="EV344" s="12" t="e">
        <f t="shared" si="6854"/>
        <v>#DIV/0!</v>
      </c>
      <c r="EW344" s="11"/>
      <c r="EX344" s="12" t="e">
        <f t="shared" si="6855"/>
        <v>#DIV/0!</v>
      </c>
      <c r="EY344" s="13"/>
      <c r="EZ344" s="11"/>
      <c r="FA344" s="39"/>
      <c r="FB344" s="43"/>
      <c r="FC344" s="10"/>
      <c r="FD344" s="11"/>
      <c r="FE344" s="74">
        <f t="shared" si="6890"/>
        <v>0</v>
      </c>
      <c r="FF344" s="74">
        <f t="shared" si="6890"/>
        <v>0</v>
      </c>
      <c r="FG344" s="11"/>
      <c r="FH344" s="12" t="e">
        <f t="shared" si="6857"/>
        <v>#DIV/0!</v>
      </c>
      <c r="FI344" s="11"/>
      <c r="FJ344" s="12" t="e">
        <f t="shared" si="6858"/>
        <v>#DIV/0!</v>
      </c>
      <c r="FK344" s="13"/>
      <c r="FL344" s="11"/>
      <c r="FM344" s="39"/>
      <c r="FN344" s="43"/>
      <c r="FO344" s="10"/>
      <c r="FP344" s="11"/>
      <c r="FQ344" s="74">
        <f t="shared" si="6891"/>
        <v>0</v>
      </c>
      <c r="FR344" s="74">
        <f t="shared" si="6891"/>
        <v>0</v>
      </c>
      <c r="FS344" s="11"/>
      <c r="FT344" s="12" t="e">
        <f t="shared" si="6860"/>
        <v>#DIV/0!</v>
      </c>
      <c r="FU344" s="11"/>
      <c r="FV344" s="12" t="e">
        <f t="shared" si="6861"/>
        <v>#DIV/0!</v>
      </c>
      <c r="FW344" s="13"/>
      <c r="FX344" s="11"/>
      <c r="FY344" s="39"/>
      <c r="FZ344" s="43"/>
      <c r="GA344" s="10"/>
      <c r="GB344" s="11"/>
      <c r="GC344" s="74">
        <f t="shared" si="6892"/>
        <v>0</v>
      </c>
      <c r="GD344" s="74">
        <f t="shared" si="6892"/>
        <v>0</v>
      </c>
      <c r="GE344" s="11"/>
      <c r="GF344" s="12" t="e">
        <f t="shared" si="6863"/>
        <v>#DIV/0!</v>
      </c>
      <c r="GG344" s="11"/>
      <c r="GH344" s="12" t="e">
        <f t="shared" si="6864"/>
        <v>#DIV/0!</v>
      </c>
      <c r="GI344" s="13"/>
      <c r="GJ344" s="11"/>
      <c r="GK344" s="39"/>
      <c r="GL344" s="43"/>
      <c r="GM344" s="10"/>
      <c r="GN344" s="11"/>
      <c r="GO344" s="74">
        <f t="shared" si="6893"/>
        <v>0</v>
      </c>
      <c r="GP344" s="74">
        <f t="shared" si="6893"/>
        <v>0</v>
      </c>
      <c r="GQ344" s="11"/>
      <c r="GR344" s="12" t="e">
        <f t="shared" si="6866"/>
        <v>#DIV/0!</v>
      </c>
      <c r="GS344" s="11"/>
      <c r="GT344" s="12" t="e">
        <f t="shared" si="6867"/>
        <v>#DIV/0!</v>
      </c>
      <c r="GU344" s="13"/>
      <c r="GV344" s="11"/>
      <c r="GW344" s="39"/>
      <c r="GX344" s="43"/>
      <c r="GY344" s="10"/>
      <c r="GZ344" s="11"/>
      <c r="HA344" s="74">
        <f t="shared" si="6894"/>
        <v>0</v>
      </c>
      <c r="HB344" s="74">
        <f t="shared" si="6894"/>
        <v>0</v>
      </c>
      <c r="HC344" s="11"/>
      <c r="HD344" s="12" t="e">
        <f t="shared" si="6869"/>
        <v>#DIV/0!</v>
      </c>
      <c r="HE344" s="11"/>
      <c r="HF344" s="12" t="e">
        <f t="shared" si="6870"/>
        <v>#DIV/0!</v>
      </c>
      <c r="HG344" s="13"/>
      <c r="HH344" s="11"/>
      <c r="HI344" s="39"/>
      <c r="HJ344" s="43"/>
      <c r="HK344" s="10">
        <f t="shared" si="6871"/>
        <v>1</v>
      </c>
      <c r="HL344" s="11">
        <f t="shared" si="6871"/>
        <v>1</v>
      </c>
      <c r="HM344" s="11">
        <f t="shared" si="6871"/>
        <v>2888</v>
      </c>
      <c r="HN344" s="11">
        <f t="shared" si="6871"/>
        <v>213</v>
      </c>
      <c r="HO344" s="11">
        <f t="shared" si="6872"/>
        <v>364</v>
      </c>
      <c r="HP344" s="215">
        <f t="shared" si="6896"/>
        <v>0.12603878116343489</v>
      </c>
      <c r="HQ344" s="15">
        <f t="shared" si="6874"/>
        <v>37</v>
      </c>
      <c r="HR344" s="12">
        <f t="shared" si="6895"/>
        <v>0.10164835164835165</v>
      </c>
      <c r="HS344" s="16">
        <v>74.3</v>
      </c>
      <c r="HT344" s="17">
        <v>311</v>
      </c>
      <c r="HU344" s="16">
        <f t="shared" si="6875"/>
        <v>85.439560439560438</v>
      </c>
      <c r="HV344" s="23"/>
      <c r="HW344" s="22"/>
    </row>
    <row r="345" spans="1:231" ht="19.5" thickBot="1" x14ac:dyDescent="0.3">
      <c r="A345" s="226"/>
      <c r="B345" s="42"/>
      <c r="C345" s="26">
        <f>SUM(C338:C344)</f>
        <v>2</v>
      </c>
      <c r="D345" s="27">
        <f>SUM(D338:D344)</f>
        <v>1</v>
      </c>
      <c r="E345" s="27"/>
      <c r="F345" s="27"/>
      <c r="G345" s="27">
        <f>SUM(G338:G344)</f>
        <v>838</v>
      </c>
      <c r="H345" s="28">
        <f>((G345+I345)/7)/E344</f>
        <v>0.18722018722018721</v>
      </c>
      <c r="I345" s="27">
        <f>SUM(I338:I344)</f>
        <v>82</v>
      </c>
      <c r="J345" s="28">
        <f>(I345/(I345+G345))</f>
        <v>8.9130434782608695E-2</v>
      </c>
      <c r="K345" s="27"/>
      <c r="L345" s="27"/>
      <c r="M345" s="29" t="e">
        <f>M343/M342*100-100</f>
        <v>#DIV/0!</v>
      </c>
      <c r="N345" s="72" t="e">
        <f>N343/N342*100-100</f>
        <v>#DIV/0!</v>
      </c>
      <c r="O345" s="26">
        <f t="shared" ref="O345:P345" si="6897">SUM(O338:O344)</f>
        <v>6</v>
      </c>
      <c r="P345" s="27">
        <f t="shared" si="6897"/>
        <v>0</v>
      </c>
      <c r="Q345" s="27"/>
      <c r="R345" s="27"/>
      <c r="S345" s="27">
        <f t="shared" ref="S345" si="6898">SUM(S338:S344)</f>
        <v>548</v>
      </c>
      <c r="T345" s="28">
        <f t="shared" ref="T345" si="6899">((S345+U345)/7)/Q344</f>
        <v>0.12634186622625929</v>
      </c>
      <c r="U345" s="27">
        <f t="shared" ref="U345" si="6900">SUM(U338:U344)</f>
        <v>64</v>
      </c>
      <c r="V345" s="28">
        <f t="shared" ref="V345" si="6901">(U345/(U345+S345))</f>
        <v>0.10457516339869281</v>
      </c>
      <c r="W345" s="27"/>
      <c r="X345" s="27"/>
      <c r="Y345" s="29" t="e">
        <f t="shared" ref="Y345:Z345" si="6902">Y343/Y342*100-100</f>
        <v>#DIV/0!</v>
      </c>
      <c r="Z345" s="72" t="e">
        <f t="shared" si="6902"/>
        <v>#DIV/0!</v>
      </c>
      <c r="AA345" s="26">
        <f t="shared" ref="AA345:AB345" si="6903">SUM(AA338:AA344)</f>
        <v>8</v>
      </c>
      <c r="AB345" s="27">
        <f t="shared" si="6903"/>
        <v>0</v>
      </c>
      <c r="AC345" s="27"/>
      <c r="AD345" s="27"/>
      <c r="AE345" s="27">
        <f t="shared" ref="AE345" si="6904">SUM(AE338:AE344)</f>
        <v>87</v>
      </c>
      <c r="AF345" s="28">
        <f t="shared" ref="AF345" si="6905">((AE345+AG345)/7)/AC344</f>
        <v>0.11904761904761904</v>
      </c>
      <c r="AG345" s="27">
        <f t="shared" ref="AG345" si="6906">SUM(AG338:AG344)</f>
        <v>8</v>
      </c>
      <c r="AH345" s="28">
        <f t="shared" ref="AH345" si="6907">(AG345/(AG345+AE345))</f>
        <v>8.4210526315789472E-2</v>
      </c>
      <c r="AI345" s="27"/>
      <c r="AJ345" s="27"/>
      <c r="AK345" s="29" t="e">
        <f t="shared" ref="AK345:AL345" si="6908">AK343/AK342*100-100</f>
        <v>#DIV/0!</v>
      </c>
      <c r="AL345" s="72" t="e">
        <f t="shared" si="6908"/>
        <v>#DIV/0!</v>
      </c>
      <c r="AM345" s="26">
        <f t="shared" ref="AM345:AN345" si="6909">SUM(AM338:AM344)</f>
        <v>4</v>
      </c>
      <c r="AN345" s="27">
        <f t="shared" si="6909"/>
        <v>0</v>
      </c>
      <c r="AO345" s="27"/>
      <c r="AP345" s="27"/>
      <c r="AQ345" s="27">
        <f t="shared" ref="AQ345" si="6910">SUM(AQ338:AQ344)</f>
        <v>575</v>
      </c>
      <c r="AR345" s="28">
        <f t="shared" ref="AR345" si="6911">((AQ345+AS345)/7)/AO344</f>
        <v>0.13725083056478404</v>
      </c>
      <c r="AS345" s="27">
        <f t="shared" ref="AS345" si="6912">SUM(AS338:AS344)</f>
        <v>86</v>
      </c>
      <c r="AT345" s="28">
        <f t="shared" ref="AT345" si="6913">(AS345/(AS345+AQ345))</f>
        <v>0.13010590015128592</v>
      </c>
      <c r="AU345" s="27"/>
      <c r="AV345" s="27"/>
      <c r="AW345" s="29" t="e">
        <f t="shared" ref="AW345:AX345" si="6914">AW343/AW342*100-100</f>
        <v>#DIV/0!</v>
      </c>
      <c r="AX345" s="72" t="e">
        <f t="shared" si="6914"/>
        <v>#DIV/0!</v>
      </c>
      <c r="AY345" s="26">
        <f t="shared" ref="AY345:AZ345" si="6915">SUM(AY338:AY344)</f>
        <v>1</v>
      </c>
      <c r="AZ345" s="27">
        <f t="shared" si="6915"/>
        <v>0</v>
      </c>
      <c r="BA345" s="27"/>
      <c r="BB345" s="27"/>
      <c r="BC345" s="27">
        <f t="shared" ref="BC345" si="6916">SUM(BC338:BC344)</f>
        <v>654</v>
      </c>
      <c r="BD345" s="28">
        <f t="shared" ref="BD345" si="6917">((BC345+BE345)/7)/BA344</f>
        <v>0.15317919075144509</v>
      </c>
      <c r="BE345" s="27">
        <f t="shared" ref="BE345" si="6918">SUM(BE338:BE344)</f>
        <v>88</v>
      </c>
      <c r="BF345" s="28">
        <f t="shared" ref="BF345" si="6919">(BE345/(BE345+BC345))</f>
        <v>0.11859838274932614</v>
      </c>
      <c r="BG345" s="27"/>
      <c r="BH345" s="27"/>
      <c r="BI345" s="29" t="e">
        <f t="shared" ref="BI345:BJ345" si="6920">BI343/BI342*100-100</f>
        <v>#DIV/0!</v>
      </c>
      <c r="BJ345" s="72" t="e">
        <f t="shared" si="6920"/>
        <v>#DIV/0!</v>
      </c>
      <c r="BK345" s="26">
        <f t="shared" ref="BK345:BL345" si="6921">SUM(BK338:BK344)</f>
        <v>0</v>
      </c>
      <c r="BL345" s="27">
        <f t="shared" si="6921"/>
        <v>0</v>
      </c>
      <c r="BM345" s="27"/>
      <c r="BN345" s="27"/>
      <c r="BO345" s="27">
        <f t="shared" ref="BO345" si="6922">SUM(BO338:BO344)</f>
        <v>0</v>
      </c>
      <c r="BP345" s="28" t="e">
        <f t="shared" ref="BP345" si="6923">((BO345+BQ345)/7)/BM344</f>
        <v>#DIV/0!</v>
      </c>
      <c r="BQ345" s="27">
        <f t="shared" ref="BQ345" si="6924">SUM(BQ338:BQ344)</f>
        <v>0</v>
      </c>
      <c r="BR345" s="28" t="e">
        <f t="shared" ref="BR345" si="6925">(BQ345/(BQ345+BO345))</f>
        <v>#DIV/0!</v>
      </c>
      <c r="BS345" s="27"/>
      <c r="BT345" s="27"/>
      <c r="BU345" s="29" t="e">
        <f t="shared" ref="BU345:BV345" si="6926">BU343/BU342*100-100</f>
        <v>#DIV/0!</v>
      </c>
      <c r="BV345" s="72" t="e">
        <f t="shared" si="6926"/>
        <v>#DIV/0!</v>
      </c>
      <c r="BW345" s="26">
        <f t="shared" ref="BW345:BX345" si="6927">SUM(BW338:BW344)</f>
        <v>0</v>
      </c>
      <c r="BX345" s="27">
        <f t="shared" si="6927"/>
        <v>0</v>
      </c>
      <c r="BY345" s="27"/>
      <c r="BZ345" s="27"/>
      <c r="CA345" s="27">
        <f t="shared" ref="CA345" si="6928">SUM(CA338:CA344)</f>
        <v>0</v>
      </c>
      <c r="CB345" s="28" t="e">
        <f t="shared" ref="CB345" si="6929">((CA345+CC345)/7)/BY344</f>
        <v>#DIV/0!</v>
      </c>
      <c r="CC345" s="27">
        <f t="shared" ref="CC345" si="6930">SUM(CC338:CC344)</f>
        <v>0</v>
      </c>
      <c r="CD345" s="28" t="e">
        <f t="shared" ref="CD345" si="6931">(CC345/(CC345+CA345))</f>
        <v>#DIV/0!</v>
      </c>
      <c r="CE345" s="27"/>
      <c r="CF345" s="27"/>
      <c r="CG345" s="29" t="e">
        <f t="shared" ref="CG345:CH345" si="6932">CG343/CG342*100-100</f>
        <v>#DIV/0!</v>
      </c>
      <c r="CH345" s="72" t="e">
        <f t="shared" si="6932"/>
        <v>#DIV/0!</v>
      </c>
      <c r="CI345" s="26">
        <f t="shared" ref="CI345:CJ345" si="6933">SUM(CI338:CI344)</f>
        <v>0</v>
      </c>
      <c r="CJ345" s="27">
        <f t="shared" si="6933"/>
        <v>0</v>
      </c>
      <c r="CK345" s="27"/>
      <c r="CL345" s="27"/>
      <c r="CM345" s="27">
        <f t="shared" ref="CM345" si="6934">SUM(CM338:CM344)</f>
        <v>0</v>
      </c>
      <c r="CN345" s="28" t="e">
        <f t="shared" ref="CN345" si="6935">((CM345+CO345)/7)/CK344</f>
        <v>#DIV/0!</v>
      </c>
      <c r="CO345" s="27">
        <f t="shared" ref="CO345" si="6936">SUM(CO338:CO344)</f>
        <v>0</v>
      </c>
      <c r="CP345" s="28" t="e">
        <f t="shared" ref="CP345" si="6937">(CO345/(CO345+CM345))</f>
        <v>#DIV/0!</v>
      </c>
      <c r="CQ345" s="27"/>
      <c r="CR345" s="27"/>
      <c r="CS345" s="29" t="e">
        <f t="shared" ref="CS345:CT345" si="6938">CS343/CS342*100-100</f>
        <v>#DIV/0!</v>
      </c>
      <c r="CT345" s="72" t="e">
        <f t="shared" si="6938"/>
        <v>#DIV/0!</v>
      </c>
      <c r="CU345" s="26">
        <f t="shared" ref="CU345:CV345" si="6939">SUM(CU338:CU344)</f>
        <v>0</v>
      </c>
      <c r="CV345" s="27">
        <f t="shared" si="6939"/>
        <v>0</v>
      </c>
      <c r="CW345" s="27"/>
      <c r="CX345" s="27"/>
      <c r="CY345" s="27">
        <f t="shared" ref="CY345" si="6940">SUM(CY338:CY344)</f>
        <v>0</v>
      </c>
      <c r="CZ345" s="28" t="e">
        <f t="shared" ref="CZ345" si="6941">((CY345+DA345)/7)/CW344</f>
        <v>#DIV/0!</v>
      </c>
      <c r="DA345" s="27">
        <f t="shared" ref="DA345" si="6942">SUM(DA338:DA344)</f>
        <v>0</v>
      </c>
      <c r="DB345" s="28" t="e">
        <f t="shared" ref="DB345" si="6943">(DA345/(DA345+CY345))</f>
        <v>#DIV/0!</v>
      </c>
      <c r="DC345" s="27"/>
      <c r="DD345" s="27"/>
      <c r="DE345" s="29" t="e">
        <f t="shared" ref="DE345:DF345" si="6944">DE343/DE342*100-100</f>
        <v>#DIV/0!</v>
      </c>
      <c r="DF345" s="72" t="e">
        <f t="shared" si="6944"/>
        <v>#DIV/0!</v>
      </c>
      <c r="DG345" s="26">
        <f t="shared" ref="DG345:DH345" si="6945">SUM(DG338:DG344)</f>
        <v>0</v>
      </c>
      <c r="DH345" s="27">
        <f t="shared" si="6945"/>
        <v>0</v>
      </c>
      <c r="DI345" s="27"/>
      <c r="DJ345" s="27"/>
      <c r="DK345" s="27">
        <f t="shared" ref="DK345" si="6946">SUM(DK338:DK344)</f>
        <v>0</v>
      </c>
      <c r="DL345" s="28" t="e">
        <f t="shared" ref="DL345" si="6947">((DK345+DM345)/7)/DI344</f>
        <v>#DIV/0!</v>
      </c>
      <c r="DM345" s="27">
        <f t="shared" ref="DM345" si="6948">SUM(DM338:DM344)</f>
        <v>0</v>
      </c>
      <c r="DN345" s="28" t="e">
        <f t="shared" ref="DN345" si="6949">(DM345/(DM345+DK345))</f>
        <v>#DIV/0!</v>
      </c>
      <c r="DO345" s="27"/>
      <c r="DP345" s="27"/>
      <c r="DQ345" s="29" t="e">
        <f t="shared" ref="DQ345:DR345" si="6950">DQ343/DQ342*100-100</f>
        <v>#DIV/0!</v>
      </c>
      <c r="DR345" s="72" t="e">
        <f t="shared" si="6950"/>
        <v>#DIV/0!</v>
      </c>
      <c r="DS345" s="26">
        <f t="shared" ref="DS345:DT345" si="6951">SUM(DS338:DS344)</f>
        <v>0</v>
      </c>
      <c r="DT345" s="27">
        <f t="shared" si="6951"/>
        <v>0</v>
      </c>
      <c r="DU345" s="27"/>
      <c r="DV345" s="27"/>
      <c r="DW345" s="27">
        <f t="shared" ref="DW345" si="6952">SUM(DW338:DW344)</f>
        <v>0</v>
      </c>
      <c r="DX345" s="28" t="e">
        <f t="shared" ref="DX345" si="6953">((DW345+DY345)/7)/DU344</f>
        <v>#DIV/0!</v>
      </c>
      <c r="DY345" s="27">
        <f t="shared" ref="DY345" si="6954">SUM(DY338:DY344)</f>
        <v>0</v>
      </c>
      <c r="DZ345" s="28" t="e">
        <f t="shared" ref="DZ345" si="6955">(DY345/(DY345+DW345))</f>
        <v>#DIV/0!</v>
      </c>
      <c r="EA345" s="27"/>
      <c r="EB345" s="27"/>
      <c r="EC345" s="29" t="e">
        <f t="shared" ref="EC345:ED345" si="6956">EC343/EC342*100-100</f>
        <v>#DIV/0!</v>
      </c>
      <c r="ED345" s="72" t="e">
        <f t="shared" si="6956"/>
        <v>#DIV/0!</v>
      </c>
      <c r="EE345" s="26">
        <f t="shared" ref="EE345:EF345" si="6957">SUM(EE338:EE344)</f>
        <v>0</v>
      </c>
      <c r="EF345" s="27">
        <f t="shared" si="6957"/>
        <v>0</v>
      </c>
      <c r="EG345" s="27"/>
      <c r="EH345" s="27"/>
      <c r="EI345" s="27">
        <f t="shared" ref="EI345" si="6958">SUM(EI338:EI344)</f>
        <v>0</v>
      </c>
      <c r="EJ345" s="28" t="e">
        <f t="shared" ref="EJ345" si="6959">((EI345+EK345)/7)/EG344</f>
        <v>#DIV/0!</v>
      </c>
      <c r="EK345" s="27">
        <f t="shared" ref="EK345" si="6960">SUM(EK338:EK344)</f>
        <v>0</v>
      </c>
      <c r="EL345" s="28" t="e">
        <f t="shared" ref="EL345" si="6961">(EK345/(EK345+EI345))</f>
        <v>#DIV/0!</v>
      </c>
      <c r="EM345" s="27"/>
      <c r="EN345" s="27"/>
      <c r="EO345" s="29" t="e">
        <f t="shared" ref="EO345:EP345" si="6962">EO343/EO342*100-100</f>
        <v>#DIV/0!</v>
      </c>
      <c r="EP345" s="72" t="e">
        <f t="shared" si="6962"/>
        <v>#DIV/0!</v>
      </c>
      <c r="EQ345" s="26">
        <f t="shared" ref="EQ345:ER345" si="6963">SUM(EQ338:EQ344)</f>
        <v>0</v>
      </c>
      <c r="ER345" s="27">
        <f t="shared" si="6963"/>
        <v>0</v>
      </c>
      <c r="ES345" s="27"/>
      <c r="ET345" s="27"/>
      <c r="EU345" s="27">
        <f t="shared" ref="EU345" si="6964">SUM(EU338:EU344)</f>
        <v>0</v>
      </c>
      <c r="EV345" s="28" t="e">
        <f t="shared" ref="EV345" si="6965">((EU345+EW345)/7)/ES344</f>
        <v>#DIV/0!</v>
      </c>
      <c r="EW345" s="27">
        <f t="shared" ref="EW345" si="6966">SUM(EW338:EW344)</f>
        <v>0</v>
      </c>
      <c r="EX345" s="28" t="e">
        <f t="shared" ref="EX345" si="6967">(EW345/(EW345+EU345))</f>
        <v>#DIV/0!</v>
      </c>
      <c r="EY345" s="27"/>
      <c r="EZ345" s="27"/>
      <c r="FA345" s="29" t="e">
        <f t="shared" ref="FA345:FB345" si="6968">FA343/FA342*100-100</f>
        <v>#DIV/0!</v>
      </c>
      <c r="FB345" s="72" t="e">
        <f t="shared" si="6968"/>
        <v>#DIV/0!</v>
      </c>
      <c r="FC345" s="26">
        <f t="shared" ref="FC345:FD345" si="6969">SUM(FC338:FC344)</f>
        <v>0</v>
      </c>
      <c r="FD345" s="27">
        <f t="shared" si="6969"/>
        <v>0</v>
      </c>
      <c r="FE345" s="27"/>
      <c r="FF345" s="27"/>
      <c r="FG345" s="27">
        <f t="shared" ref="FG345" si="6970">SUM(FG338:FG344)</f>
        <v>0</v>
      </c>
      <c r="FH345" s="28" t="e">
        <f t="shared" ref="FH345" si="6971">((FG345+FI345)/7)/FE344</f>
        <v>#DIV/0!</v>
      </c>
      <c r="FI345" s="27">
        <f t="shared" ref="FI345" si="6972">SUM(FI338:FI344)</f>
        <v>0</v>
      </c>
      <c r="FJ345" s="28" t="e">
        <f t="shared" ref="FJ345" si="6973">(FI345/(FI345+FG345))</f>
        <v>#DIV/0!</v>
      </c>
      <c r="FK345" s="27"/>
      <c r="FL345" s="27"/>
      <c r="FM345" s="29" t="e">
        <f t="shared" ref="FM345:FN345" si="6974">FM343/FM342*100-100</f>
        <v>#DIV/0!</v>
      </c>
      <c r="FN345" s="72" t="e">
        <f t="shared" si="6974"/>
        <v>#DIV/0!</v>
      </c>
      <c r="FO345" s="26">
        <f t="shared" ref="FO345:FP345" si="6975">SUM(FO338:FO344)</f>
        <v>0</v>
      </c>
      <c r="FP345" s="27">
        <f t="shared" si="6975"/>
        <v>0</v>
      </c>
      <c r="FQ345" s="27"/>
      <c r="FR345" s="27"/>
      <c r="FS345" s="27">
        <f t="shared" ref="FS345" si="6976">SUM(FS338:FS344)</f>
        <v>0</v>
      </c>
      <c r="FT345" s="28" t="e">
        <f t="shared" ref="FT345" si="6977">((FS345+FU345)/7)/FQ344</f>
        <v>#DIV/0!</v>
      </c>
      <c r="FU345" s="27">
        <f t="shared" ref="FU345" si="6978">SUM(FU338:FU344)</f>
        <v>0</v>
      </c>
      <c r="FV345" s="28" t="e">
        <f t="shared" ref="FV345" si="6979">(FU345/(FU345+FS345))</f>
        <v>#DIV/0!</v>
      </c>
      <c r="FW345" s="27"/>
      <c r="FX345" s="27"/>
      <c r="FY345" s="29" t="e">
        <f t="shared" ref="FY345:FZ345" si="6980">FY343/FY342*100-100</f>
        <v>#DIV/0!</v>
      </c>
      <c r="FZ345" s="72" t="e">
        <f t="shared" si="6980"/>
        <v>#DIV/0!</v>
      </c>
      <c r="GA345" s="26">
        <f t="shared" ref="GA345:GB345" si="6981">SUM(GA338:GA344)</f>
        <v>0</v>
      </c>
      <c r="GB345" s="27">
        <f t="shared" si="6981"/>
        <v>0</v>
      </c>
      <c r="GC345" s="27"/>
      <c r="GD345" s="27"/>
      <c r="GE345" s="27">
        <f t="shared" ref="GE345" si="6982">SUM(GE338:GE344)</f>
        <v>0</v>
      </c>
      <c r="GF345" s="28" t="e">
        <f t="shared" ref="GF345" si="6983">((GE345+GG345)/7)/GC344</f>
        <v>#DIV/0!</v>
      </c>
      <c r="GG345" s="27">
        <f t="shared" ref="GG345" si="6984">SUM(GG338:GG344)</f>
        <v>0</v>
      </c>
      <c r="GH345" s="28" t="e">
        <f t="shared" ref="GH345" si="6985">(GG345/(GG345+GE345))</f>
        <v>#DIV/0!</v>
      </c>
      <c r="GI345" s="27"/>
      <c r="GJ345" s="27"/>
      <c r="GK345" s="29" t="e">
        <f t="shared" ref="GK345:GL345" si="6986">GK343/GK342*100-100</f>
        <v>#DIV/0!</v>
      </c>
      <c r="GL345" s="72" t="e">
        <f t="shared" si="6986"/>
        <v>#DIV/0!</v>
      </c>
      <c r="GM345" s="26">
        <f t="shared" ref="GM345:GN345" si="6987">SUM(GM338:GM344)</f>
        <v>0</v>
      </c>
      <c r="GN345" s="27">
        <f t="shared" si="6987"/>
        <v>0</v>
      </c>
      <c r="GO345" s="27"/>
      <c r="GP345" s="27"/>
      <c r="GQ345" s="27">
        <f t="shared" ref="GQ345" si="6988">SUM(GQ338:GQ344)</f>
        <v>0</v>
      </c>
      <c r="GR345" s="28" t="e">
        <f t="shared" ref="GR345" si="6989">((GQ345+GS345)/7)/GO344</f>
        <v>#DIV/0!</v>
      </c>
      <c r="GS345" s="27">
        <f t="shared" ref="GS345" si="6990">SUM(GS338:GS344)</f>
        <v>0</v>
      </c>
      <c r="GT345" s="28" t="e">
        <f t="shared" ref="GT345" si="6991">(GS345/(GS345+GQ345))</f>
        <v>#DIV/0!</v>
      </c>
      <c r="GU345" s="27"/>
      <c r="GV345" s="27"/>
      <c r="GW345" s="29" t="e">
        <f t="shared" ref="GW345:GX345" si="6992">GW343/GW342*100-100</f>
        <v>#DIV/0!</v>
      </c>
      <c r="GX345" s="72" t="e">
        <f t="shared" si="6992"/>
        <v>#DIV/0!</v>
      </c>
      <c r="GY345" s="26">
        <f t="shared" ref="GY345:GZ345" si="6993">SUM(GY338:GY344)</f>
        <v>0</v>
      </c>
      <c r="GZ345" s="27">
        <f t="shared" si="6993"/>
        <v>0</v>
      </c>
      <c r="HA345" s="27"/>
      <c r="HB345" s="27"/>
      <c r="HC345" s="27">
        <f t="shared" ref="HC345" si="6994">SUM(HC338:HC344)</f>
        <v>0</v>
      </c>
      <c r="HD345" s="28" t="e">
        <f t="shared" ref="HD345" si="6995">((HC345+HE345)/7)/HA344</f>
        <v>#DIV/0!</v>
      </c>
      <c r="HE345" s="27">
        <f t="shared" ref="HE345" si="6996">SUM(HE338:HE344)</f>
        <v>0</v>
      </c>
      <c r="HF345" s="28" t="e">
        <f t="shared" ref="HF345" si="6997">(HE345/(HE345+HC345))</f>
        <v>#DIV/0!</v>
      </c>
      <c r="HG345" s="27"/>
      <c r="HH345" s="27"/>
      <c r="HI345" s="29" t="e">
        <f t="shared" ref="HI345:HJ345" si="6998">HI343/HI342*100-100</f>
        <v>#DIV/0!</v>
      </c>
      <c r="HJ345" s="72" t="e">
        <f t="shared" si="6998"/>
        <v>#DIV/0!</v>
      </c>
      <c r="HK345" s="26">
        <f t="shared" si="6871"/>
        <v>21</v>
      </c>
      <c r="HL345" s="27">
        <f t="shared" si="6871"/>
        <v>1</v>
      </c>
      <c r="HM345" s="27">
        <f t="shared" si="6871"/>
        <v>0</v>
      </c>
      <c r="HN345" s="27">
        <f t="shared" si="6871"/>
        <v>0</v>
      </c>
      <c r="HO345" s="27">
        <f t="shared" si="6872"/>
        <v>3030</v>
      </c>
      <c r="HP345" s="216">
        <f>+((HO345)/HM344)/7</f>
        <v>0.14988128215275029</v>
      </c>
      <c r="HQ345" s="62">
        <f t="shared" si="6874"/>
        <v>328</v>
      </c>
      <c r="HR345" s="52">
        <f t="shared" si="6895"/>
        <v>0.10825082508250825</v>
      </c>
      <c r="HS345" s="53">
        <f t="shared" ref="HS345" si="6999">SUM(HS338:HS344)/7</f>
        <v>73.95714285714287</v>
      </c>
      <c r="HT345" s="54">
        <f t="shared" ref="HT345" si="7000">SUM(HT338:HT344)</f>
        <v>2557</v>
      </c>
      <c r="HU345" s="53">
        <f t="shared" ref="HU345" si="7001">AVERAGE(HU338:HU344)</f>
        <v>84.425871697721959</v>
      </c>
      <c r="HV345" s="63" t="e">
        <f>HV343/HV342*100-100</f>
        <v>#DIV/0!</v>
      </c>
      <c r="HW345" s="72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7002">HK345/HM335</f>
        <v>7.2189755929872807E-3</v>
      </c>
      <c r="HL346" s="68">
        <f t="shared" si="7002"/>
        <v>4.6728971962616819E-3</v>
      </c>
      <c r="HM346" s="45"/>
      <c r="HN346" s="45"/>
      <c r="HO346" s="45"/>
      <c r="HP346" s="218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225">
        <v>63</v>
      </c>
      <c r="B347" s="222">
        <f t="shared" ref="B347" si="7003">B344+1</f>
        <v>44694</v>
      </c>
      <c r="C347" s="33">
        <v>3</v>
      </c>
      <c r="D347" s="34"/>
      <c r="E347" s="34">
        <v>2885</v>
      </c>
      <c r="F347" s="34">
        <v>213</v>
      </c>
      <c r="G347" s="34">
        <v>376</v>
      </c>
      <c r="H347" s="35">
        <f t="shared" ref="H347:H353" si="7004">((G347+I347)/E347)</f>
        <v>0.14384748700173311</v>
      </c>
      <c r="I347" s="34">
        <v>39</v>
      </c>
      <c r="J347" s="35">
        <f>I347/(G347+I347)</f>
        <v>9.3975903614457831E-2</v>
      </c>
      <c r="K347" s="36"/>
      <c r="L347" s="34"/>
      <c r="M347" s="34"/>
      <c r="N347" s="37"/>
      <c r="O347" s="33"/>
      <c r="P347" s="34"/>
      <c r="Q347" s="34">
        <v>0</v>
      </c>
      <c r="R347" s="34">
        <v>0</v>
      </c>
      <c r="S347" s="34"/>
      <c r="T347" s="35" t="e">
        <f t="shared" ref="T347:T353" si="7005">((S347+U347)/Q347)</f>
        <v>#DIV/0!</v>
      </c>
      <c r="U347" s="34"/>
      <c r="V347" s="35" t="e">
        <f t="shared" ref="V347:V353" si="7006">U347/(S347+U347)</f>
        <v>#DIV/0!</v>
      </c>
      <c r="W347" s="36"/>
      <c r="X347" s="34"/>
      <c r="Y347" s="34"/>
      <c r="Z347" s="37"/>
      <c r="AA347" s="33"/>
      <c r="AB347" s="34"/>
      <c r="AC347" s="34">
        <v>0</v>
      </c>
      <c r="AD347" s="34">
        <v>0</v>
      </c>
      <c r="AE347" s="34"/>
      <c r="AF347" s="35" t="e">
        <f t="shared" ref="AF347:AF353" si="7007">((AE347+AG347)/AC347)</f>
        <v>#DIV/0!</v>
      </c>
      <c r="AG347" s="34"/>
      <c r="AH347" s="35" t="e">
        <f t="shared" ref="AH347:AH353" si="7008">AG347/(AE347+AG347)</f>
        <v>#DIV/0!</v>
      </c>
      <c r="AI347" s="36"/>
      <c r="AJ347" s="34"/>
      <c r="AK347" s="34"/>
      <c r="AL347" s="37"/>
      <c r="AM347" s="33"/>
      <c r="AN347" s="34"/>
      <c r="AO347" s="34">
        <v>0</v>
      </c>
      <c r="AP347" s="34">
        <v>0</v>
      </c>
      <c r="AQ347" s="34"/>
      <c r="AR347" s="35" t="e">
        <f t="shared" ref="AR347:AR353" si="7009">((AQ347+AS347)/AO347)</f>
        <v>#DIV/0!</v>
      </c>
      <c r="AS347" s="34"/>
      <c r="AT347" s="35" t="e">
        <f t="shared" ref="AT347:AT353" si="7010">AS347/(AQ347+AS347)</f>
        <v>#DIV/0!</v>
      </c>
      <c r="AU347" s="36"/>
      <c r="AV347" s="34"/>
      <c r="AW347" s="34"/>
      <c r="AX347" s="37"/>
      <c r="AY347" s="33"/>
      <c r="AZ347" s="34"/>
      <c r="BA347" s="34">
        <v>0</v>
      </c>
      <c r="BB347" s="34">
        <v>0</v>
      </c>
      <c r="BC347" s="34"/>
      <c r="BD347" s="35" t="e">
        <f t="shared" ref="BD347:BD353" si="7011">((BC347+BE347)/BA347)</f>
        <v>#DIV/0!</v>
      </c>
      <c r="BE347" s="34"/>
      <c r="BF347" s="35" t="e">
        <f t="shared" ref="BF347:BF353" si="7012">BE347/(BC347+BE347)</f>
        <v>#DIV/0!</v>
      </c>
      <c r="BG347" s="36"/>
      <c r="BH347" s="34"/>
      <c r="BI347" s="34"/>
      <c r="BJ347" s="37"/>
      <c r="BK347" s="33"/>
      <c r="BL347" s="34"/>
      <c r="BM347" s="34">
        <f t="shared" ref="BM347:BN347" si="7013">BM344-BK347</f>
        <v>0</v>
      </c>
      <c r="BN347" s="34">
        <f t="shared" si="7013"/>
        <v>0</v>
      </c>
      <c r="BO347" s="34"/>
      <c r="BP347" s="35" t="e">
        <f t="shared" ref="BP347:BP353" si="7014">((BO347+BQ347)/BM347)</f>
        <v>#DIV/0!</v>
      </c>
      <c r="BQ347" s="34"/>
      <c r="BR347" s="35" t="e">
        <f t="shared" ref="BR347:BR353" si="7015">BQ347/(BO347+BQ347)</f>
        <v>#DIV/0!</v>
      </c>
      <c r="BS347" s="36"/>
      <c r="BT347" s="34"/>
      <c r="BU347" s="34"/>
      <c r="BV347" s="37"/>
      <c r="BW347" s="33"/>
      <c r="BX347" s="34"/>
      <c r="BY347" s="34">
        <f t="shared" ref="BY347:BZ347" si="7016">BY344-BW347</f>
        <v>0</v>
      </c>
      <c r="BZ347" s="34">
        <f t="shared" si="7016"/>
        <v>0</v>
      </c>
      <c r="CA347" s="34"/>
      <c r="CB347" s="35" t="e">
        <f t="shared" ref="CB347:CB353" si="7017">((CA347+CC347)/BY347)</f>
        <v>#DIV/0!</v>
      </c>
      <c r="CC347" s="34"/>
      <c r="CD347" s="35" t="e">
        <f t="shared" ref="CD347:CD353" si="7018">CC347/(CA347+CC347)</f>
        <v>#DIV/0!</v>
      </c>
      <c r="CE347" s="36"/>
      <c r="CF347" s="34"/>
      <c r="CG347" s="34"/>
      <c r="CH347" s="37"/>
      <c r="CI347" s="33"/>
      <c r="CJ347" s="34"/>
      <c r="CK347" s="34">
        <f t="shared" ref="CK347:CL347" si="7019">CK344-CI347</f>
        <v>0</v>
      </c>
      <c r="CL347" s="34">
        <f t="shared" si="7019"/>
        <v>0</v>
      </c>
      <c r="CM347" s="34"/>
      <c r="CN347" s="35" t="e">
        <f t="shared" ref="CN347:CN353" si="7020">((CM347+CO347)/CK347)</f>
        <v>#DIV/0!</v>
      </c>
      <c r="CO347" s="34"/>
      <c r="CP347" s="35" t="e">
        <f t="shared" ref="CP347:CP353" si="7021">CO347/(CM347+CO347)</f>
        <v>#DIV/0!</v>
      </c>
      <c r="CQ347" s="36"/>
      <c r="CR347" s="34"/>
      <c r="CS347" s="34"/>
      <c r="CT347" s="37"/>
      <c r="CU347" s="33"/>
      <c r="CV347" s="34"/>
      <c r="CW347" s="34">
        <f t="shared" ref="CW347:CX347" si="7022">CW344-CU347</f>
        <v>0</v>
      </c>
      <c r="CX347" s="34">
        <f t="shared" si="7022"/>
        <v>0</v>
      </c>
      <c r="CY347" s="34"/>
      <c r="CZ347" s="35" t="e">
        <f t="shared" ref="CZ347:CZ353" si="7023">((CY347+DA347)/CW347)</f>
        <v>#DIV/0!</v>
      </c>
      <c r="DA347" s="34"/>
      <c r="DB347" s="35" t="e">
        <f t="shared" ref="DB347:DB353" si="7024">DA347/(CY347+DA347)</f>
        <v>#DIV/0!</v>
      </c>
      <c r="DC347" s="36"/>
      <c r="DD347" s="34"/>
      <c r="DE347" s="34"/>
      <c r="DF347" s="37"/>
      <c r="DG347" s="33"/>
      <c r="DH347" s="34"/>
      <c r="DI347" s="34">
        <f t="shared" ref="DI347:DJ347" si="7025">DI344-DG347</f>
        <v>0</v>
      </c>
      <c r="DJ347" s="34">
        <f t="shared" si="7025"/>
        <v>0</v>
      </c>
      <c r="DK347" s="34"/>
      <c r="DL347" s="35" t="e">
        <f t="shared" ref="DL347:DL353" si="7026">((DK347+DM347)/DI347)</f>
        <v>#DIV/0!</v>
      </c>
      <c r="DM347" s="34"/>
      <c r="DN347" s="35" t="e">
        <f t="shared" ref="DN347:DN353" si="7027">DM347/(DK347+DM347)</f>
        <v>#DIV/0!</v>
      </c>
      <c r="DO347" s="36"/>
      <c r="DP347" s="34"/>
      <c r="DQ347" s="34"/>
      <c r="DR347" s="37"/>
      <c r="DS347" s="33"/>
      <c r="DT347" s="34"/>
      <c r="DU347" s="34">
        <f t="shared" ref="DU347:DV347" si="7028">DU344-DS347</f>
        <v>0</v>
      </c>
      <c r="DV347" s="34">
        <f t="shared" si="7028"/>
        <v>0</v>
      </c>
      <c r="DW347" s="34"/>
      <c r="DX347" s="35" t="e">
        <f t="shared" ref="DX347:DX353" si="7029">((DW347+DY347)/DU347)</f>
        <v>#DIV/0!</v>
      </c>
      <c r="DY347" s="34"/>
      <c r="DZ347" s="35" t="e">
        <f t="shared" ref="DZ347:DZ353" si="7030">DY347/(DW347+DY347)</f>
        <v>#DIV/0!</v>
      </c>
      <c r="EA347" s="36"/>
      <c r="EB347" s="34"/>
      <c r="EC347" s="34"/>
      <c r="ED347" s="37"/>
      <c r="EE347" s="33"/>
      <c r="EF347" s="34"/>
      <c r="EG347" s="34">
        <f t="shared" ref="EG347:EH347" si="7031">EG344-EE347</f>
        <v>0</v>
      </c>
      <c r="EH347" s="34">
        <f t="shared" si="7031"/>
        <v>0</v>
      </c>
      <c r="EI347" s="34"/>
      <c r="EJ347" s="35" t="e">
        <f t="shared" ref="EJ347:EJ353" si="7032">((EI347+EK347)/EG347)</f>
        <v>#DIV/0!</v>
      </c>
      <c r="EK347" s="34"/>
      <c r="EL347" s="35" t="e">
        <f t="shared" ref="EL347:EL353" si="7033">EK347/(EI347+EK347)</f>
        <v>#DIV/0!</v>
      </c>
      <c r="EM347" s="36"/>
      <c r="EN347" s="34"/>
      <c r="EO347" s="34"/>
      <c r="EP347" s="37"/>
      <c r="EQ347" s="33"/>
      <c r="ER347" s="34"/>
      <c r="ES347" s="34">
        <f t="shared" ref="ES347:ET347" si="7034">ES344-EQ347</f>
        <v>0</v>
      </c>
      <c r="ET347" s="34">
        <f t="shared" si="7034"/>
        <v>0</v>
      </c>
      <c r="EU347" s="34"/>
      <c r="EV347" s="35" t="e">
        <f t="shared" ref="EV347:EV353" si="7035">((EU347+EW347)/ES347)</f>
        <v>#DIV/0!</v>
      </c>
      <c r="EW347" s="34"/>
      <c r="EX347" s="35" t="e">
        <f t="shared" ref="EX347:EX353" si="7036">EW347/(EU347+EW347)</f>
        <v>#DIV/0!</v>
      </c>
      <c r="EY347" s="36"/>
      <c r="EZ347" s="34"/>
      <c r="FA347" s="34"/>
      <c r="FB347" s="37"/>
      <c r="FC347" s="33"/>
      <c r="FD347" s="34"/>
      <c r="FE347" s="34">
        <f t="shared" ref="FE347:FF347" si="7037">FE344-FC347</f>
        <v>0</v>
      </c>
      <c r="FF347" s="34">
        <f t="shared" si="7037"/>
        <v>0</v>
      </c>
      <c r="FG347" s="34"/>
      <c r="FH347" s="35" t="e">
        <f t="shared" ref="FH347:FH353" si="7038">((FG347+FI347)/FE347)</f>
        <v>#DIV/0!</v>
      </c>
      <c r="FI347" s="34"/>
      <c r="FJ347" s="35" t="e">
        <f t="shared" ref="FJ347:FJ353" si="7039">FI347/(FG347+FI347)</f>
        <v>#DIV/0!</v>
      </c>
      <c r="FK347" s="36"/>
      <c r="FL347" s="34"/>
      <c r="FM347" s="34"/>
      <c r="FN347" s="37"/>
      <c r="FO347" s="33"/>
      <c r="FP347" s="34"/>
      <c r="FQ347" s="34">
        <f t="shared" ref="FQ347:FR347" si="7040">FQ344-FO347</f>
        <v>0</v>
      </c>
      <c r="FR347" s="34">
        <f t="shared" si="7040"/>
        <v>0</v>
      </c>
      <c r="FS347" s="34"/>
      <c r="FT347" s="35" t="e">
        <f t="shared" ref="FT347:FT353" si="7041">((FS347+FU347)/FQ347)</f>
        <v>#DIV/0!</v>
      </c>
      <c r="FU347" s="34"/>
      <c r="FV347" s="35" t="e">
        <f t="shared" ref="FV347:FV353" si="7042">FU347/(FS347+FU347)</f>
        <v>#DIV/0!</v>
      </c>
      <c r="FW347" s="36"/>
      <c r="FX347" s="34"/>
      <c r="FY347" s="34"/>
      <c r="FZ347" s="37"/>
      <c r="GA347" s="33"/>
      <c r="GB347" s="34"/>
      <c r="GC347" s="34">
        <f t="shared" ref="GC347:GD347" si="7043">GC344-GA347</f>
        <v>0</v>
      </c>
      <c r="GD347" s="34">
        <f t="shared" si="7043"/>
        <v>0</v>
      </c>
      <c r="GE347" s="34"/>
      <c r="GF347" s="35" t="e">
        <f t="shared" ref="GF347:GF353" si="7044">((GE347+GG347)/GC347)</f>
        <v>#DIV/0!</v>
      </c>
      <c r="GG347" s="34"/>
      <c r="GH347" s="35" t="e">
        <f t="shared" ref="GH347:GH353" si="7045">GG347/(GE347+GG347)</f>
        <v>#DIV/0!</v>
      </c>
      <c r="GI347" s="36"/>
      <c r="GJ347" s="34"/>
      <c r="GK347" s="34"/>
      <c r="GL347" s="37"/>
      <c r="GM347" s="33"/>
      <c r="GN347" s="34"/>
      <c r="GO347" s="34">
        <f t="shared" ref="GO347:GP347" si="7046">GO344-GM347</f>
        <v>0</v>
      </c>
      <c r="GP347" s="34">
        <f t="shared" si="7046"/>
        <v>0</v>
      </c>
      <c r="GQ347" s="34"/>
      <c r="GR347" s="35" t="e">
        <f t="shared" ref="GR347:GR353" si="7047">((GQ347+GS347)/GO347)</f>
        <v>#DIV/0!</v>
      </c>
      <c r="GS347" s="34"/>
      <c r="GT347" s="35" t="e">
        <f t="shared" ref="GT347:GT353" si="7048">GS347/(GQ347+GS347)</f>
        <v>#DIV/0!</v>
      </c>
      <c r="GU347" s="36"/>
      <c r="GV347" s="34"/>
      <c r="GW347" s="34"/>
      <c r="GX347" s="37"/>
      <c r="GY347" s="33"/>
      <c r="GZ347" s="34"/>
      <c r="HA347" s="34">
        <f t="shared" ref="HA347:HB347" si="7049">HA344-GY347</f>
        <v>0</v>
      </c>
      <c r="HB347" s="34">
        <f t="shared" si="7049"/>
        <v>0</v>
      </c>
      <c r="HC347" s="34"/>
      <c r="HD347" s="35" t="e">
        <f t="shared" ref="HD347:HD353" si="7050">((HC347+HE347)/HA347)</f>
        <v>#DIV/0!</v>
      </c>
      <c r="HE347" s="34"/>
      <c r="HF347" s="35" t="e">
        <f t="shared" ref="HF347:HF353" si="7051">HE347/(HC347+HE347)</f>
        <v>#DIV/0!</v>
      </c>
      <c r="HG347" s="36"/>
      <c r="HH347" s="34"/>
      <c r="HI347" s="34"/>
      <c r="HJ347" s="37"/>
      <c r="HK347" s="33">
        <f t="shared" ref="HK347:HN354" si="7052">+C347+O347+AA347+AM347+AY347+BK347+BW347+CI347+CU347+DG347+DS347+EE347+EQ347+FC347+FO347+GA347+GM347+GY347</f>
        <v>3</v>
      </c>
      <c r="HL347" s="34">
        <f t="shared" si="7052"/>
        <v>0</v>
      </c>
      <c r="HM347" s="34">
        <f t="shared" si="7052"/>
        <v>2885</v>
      </c>
      <c r="HN347" s="34">
        <f t="shared" si="7052"/>
        <v>213</v>
      </c>
      <c r="HO347" s="34">
        <f t="shared" ref="HO347:HO354" si="7053">+G347+S347+AE347+AQ347+BC347+BO347+CA347+CM347+CY347+DK347+DW347+EI347+EU347+FG347+FS347+GE347+GQ347+HC347+I347+U347+AG347+AS347+BE347+BQ347+CC347+CO347+DA347+DM347+DY347+EK347+EW347+FI347+FU347+GG347+GS347+HE347</f>
        <v>415</v>
      </c>
      <c r="HP347" s="214">
        <f t="shared" ref="HP347:HP348" si="7054">+(HO347)/HM347</f>
        <v>0.14384748700173311</v>
      </c>
      <c r="HQ347" s="48">
        <f t="shared" ref="HQ347:HQ354" si="7055">+I347+U347+AG347+AS347+BE347+BQ347+CC347+CO347+DA347+DM347+DY347+EK347+EW347+FI347+FU347+GG347+GS347+HE347</f>
        <v>39</v>
      </c>
      <c r="HR347" s="35">
        <f>+(HQ347/(HO347))</f>
        <v>9.3975903614457831E-2</v>
      </c>
      <c r="HS347" s="49">
        <v>74.400000000000006</v>
      </c>
      <c r="HT347" s="50">
        <v>360</v>
      </c>
      <c r="HU347" s="49">
        <f t="shared" ref="HU347:HU353" si="7056">+HT347/HO347*100</f>
        <v>86.746987951807228</v>
      </c>
      <c r="HV347" s="48"/>
      <c r="HW347" s="37"/>
    </row>
    <row r="348" spans="1:231" ht="18.75" x14ac:dyDescent="0.25">
      <c r="A348" s="226"/>
      <c r="B348" s="41">
        <f t="shared" si="6341"/>
        <v>44695</v>
      </c>
      <c r="C348" s="10"/>
      <c r="D348" s="11"/>
      <c r="E348" s="74">
        <f t="shared" ref="E348:F352" si="7057">E347-C348</f>
        <v>2885</v>
      </c>
      <c r="F348" s="74">
        <f t="shared" si="7057"/>
        <v>213</v>
      </c>
      <c r="G348" s="11">
        <v>379</v>
      </c>
      <c r="H348" s="12">
        <f t="shared" si="7004"/>
        <v>0.15077989601386482</v>
      </c>
      <c r="I348" s="11">
        <v>56</v>
      </c>
      <c r="J348" s="12">
        <f t="shared" ref="J348:J353" si="7058">I348/(G348+I348)</f>
        <v>0.12873563218390804</v>
      </c>
      <c r="K348" s="13"/>
      <c r="L348" s="11"/>
      <c r="M348" s="11"/>
      <c r="N348" s="14"/>
      <c r="O348" s="10"/>
      <c r="P348" s="11"/>
      <c r="Q348" s="74">
        <f t="shared" ref="Q348:R353" si="7059">Q347-O348</f>
        <v>0</v>
      </c>
      <c r="R348" s="74">
        <f t="shared" si="7059"/>
        <v>0</v>
      </c>
      <c r="S348" s="11"/>
      <c r="T348" s="12" t="e">
        <f t="shared" si="7005"/>
        <v>#DIV/0!</v>
      </c>
      <c r="U348" s="11"/>
      <c r="V348" s="12" t="e">
        <f t="shared" si="7006"/>
        <v>#DIV/0!</v>
      </c>
      <c r="W348" s="13"/>
      <c r="X348" s="11"/>
      <c r="Y348" s="11"/>
      <c r="Z348" s="14"/>
      <c r="AA348" s="10"/>
      <c r="AB348" s="11"/>
      <c r="AC348" s="74">
        <f t="shared" ref="AC348:AD353" si="7060">AC347-AA348</f>
        <v>0</v>
      </c>
      <c r="AD348" s="74">
        <f t="shared" si="7060"/>
        <v>0</v>
      </c>
      <c r="AE348" s="11"/>
      <c r="AF348" s="12" t="e">
        <f t="shared" si="7007"/>
        <v>#DIV/0!</v>
      </c>
      <c r="AG348" s="11"/>
      <c r="AH348" s="12" t="e">
        <f t="shared" si="7008"/>
        <v>#DIV/0!</v>
      </c>
      <c r="AI348" s="13"/>
      <c r="AJ348" s="11"/>
      <c r="AK348" s="11"/>
      <c r="AL348" s="14"/>
      <c r="AM348" s="10"/>
      <c r="AN348" s="11"/>
      <c r="AO348" s="74">
        <f t="shared" ref="AO348:AP353" si="7061">AO347-AM348</f>
        <v>0</v>
      </c>
      <c r="AP348" s="74">
        <f t="shared" si="7061"/>
        <v>0</v>
      </c>
      <c r="AQ348" s="11"/>
      <c r="AR348" s="12" t="e">
        <f t="shared" si="7009"/>
        <v>#DIV/0!</v>
      </c>
      <c r="AS348" s="11"/>
      <c r="AT348" s="12" t="e">
        <f t="shared" si="7010"/>
        <v>#DIV/0!</v>
      </c>
      <c r="AU348" s="13"/>
      <c r="AV348" s="11"/>
      <c r="AW348" s="11"/>
      <c r="AX348" s="14"/>
      <c r="AY348" s="10"/>
      <c r="AZ348" s="11"/>
      <c r="BA348" s="74">
        <f t="shared" ref="BA348:BB353" si="7062">BA347-AY348</f>
        <v>0</v>
      </c>
      <c r="BB348" s="74">
        <f t="shared" si="7062"/>
        <v>0</v>
      </c>
      <c r="BC348" s="11"/>
      <c r="BD348" s="12" t="e">
        <f t="shared" si="7011"/>
        <v>#DIV/0!</v>
      </c>
      <c r="BE348" s="11"/>
      <c r="BF348" s="12" t="e">
        <f t="shared" si="7012"/>
        <v>#DIV/0!</v>
      </c>
      <c r="BG348" s="13"/>
      <c r="BH348" s="11"/>
      <c r="BI348" s="11"/>
      <c r="BJ348" s="14"/>
      <c r="BK348" s="10"/>
      <c r="BL348" s="11"/>
      <c r="BM348" s="74">
        <f t="shared" ref="BM348:BN353" si="7063">BM347-BK348</f>
        <v>0</v>
      </c>
      <c r="BN348" s="74">
        <f t="shared" si="7063"/>
        <v>0</v>
      </c>
      <c r="BO348" s="11"/>
      <c r="BP348" s="12" t="e">
        <f t="shared" si="7014"/>
        <v>#DIV/0!</v>
      </c>
      <c r="BQ348" s="11"/>
      <c r="BR348" s="12" t="e">
        <f t="shared" si="7015"/>
        <v>#DIV/0!</v>
      </c>
      <c r="BS348" s="13"/>
      <c r="BT348" s="11"/>
      <c r="BU348" s="11"/>
      <c r="BV348" s="14"/>
      <c r="BW348" s="10"/>
      <c r="BX348" s="11"/>
      <c r="BY348" s="74">
        <f t="shared" ref="BY348:BZ353" si="7064">BY347-BW348</f>
        <v>0</v>
      </c>
      <c r="BZ348" s="74">
        <f t="shared" si="7064"/>
        <v>0</v>
      </c>
      <c r="CA348" s="11"/>
      <c r="CB348" s="12" t="e">
        <f t="shared" si="7017"/>
        <v>#DIV/0!</v>
      </c>
      <c r="CC348" s="11"/>
      <c r="CD348" s="12" t="e">
        <f t="shared" si="7018"/>
        <v>#DIV/0!</v>
      </c>
      <c r="CE348" s="13"/>
      <c r="CF348" s="11"/>
      <c r="CG348" s="11"/>
      <c r="CH348" s="14"/>
      <c r="CI348" s="10"/>
      <c r="CJ348" s="11"/>
      <c r="CK348" s="74">
        <f t="shared" ref="CK348:CL353" si="7065">CK347-CI348</f>
        <v>0</v>
      </c>
      <c r="CL348" s="74">
        <f t="shared" si="7065"/>
        <v>0</v>
      </c>
      <c r="CM348" s="11"/>
      <c r="CN348" s="12" t="e">
        <f t="shared" si="7020"/>
        <v>#DIV/0!</v>
      </c>
      <c r="CO348" s="11"/>
      <c r="CP348" s="12" t="e">
        <f t="shared" si="7021"/>
        <v>#DIV/0!</v>
      </c>
      <c r="CQ348" s="13"/>
      <c r="CR348" s="11"/>
      <c r="CS348" s="11"/>
      <c r="CT348" s="14"/>
      <c r="CU348" s="10"/>
      <c r="CV348" s="11"/>
      <c r="CW348" s="74">
        <f t="shared" ref="CW348:CX353" si="7066">CW347-CU348</f>
        <v>0</v>
      </c>
      <c r="CX348" s="74">
        <f t="shared" si="7066"/>
        <v>0</v>
      </c>
      <c r="CY348" s="11"/>
      <c r="CZ348" s="12" t="e">
        <f t="shared" si="7023"/>
        <v>#DIV/0!</v>
      </c>
      <c r="DA348" s="11"/>
      <c r="DB348" s="12" t="e">
        <f t="shared" si="7024"/>
        <v>#DIV/0!</v>
      </c>
      <c r="DC348" s="13"/>
      <c r="DD348" s="11"/>
      <c r="DE348" s="11"/>
      <c r="DF348" s="14"/>
      <c r="DG348" s="10"/>
      <c r="DH348" s="11"/>
      <c r="DI348" s="74">
        <f t="shared" ref="DI348:DJ353" si="7067">DI347-DG348</f>
        <v>0</v>
      </c>
      <c r="DJ348" s="74">
        <f t="shared" si="7067"/>
        <v>0</v>
      </c>
      <c r="DK348" s="11"/>
      <c r="DL348" s="12" t="e">
        <f t="shared" si="7026"/>
        <v>#DIV/0!</v>
      </c>
      <c r="DM348" s="11"/>
      <c r="DN348" s="12" t="e">
        <f t="shared" si="7027"/>
        <v>#DIV/0!</v>
      </c>
      <c r="DO348" s="13"/>
      <c r="DP348" s="11"/>
      <c r="DQ348" s="11"/>
      <c r="DR348" s="14"/>
      <c r="DS348" s="10"/>
      <c r="DT348" s="11"/>
      <c r="DU348" s="74">
        <f t="shared" ref="DU348:DV353" si="7068">DU347-DS348</f>
        <v>0</v>
      </c>
      <c r="DV348" s="74">
        <f t="shared" si="7068"/>
        <v>0</v>
      </c>
      <c r="DW348" s="11"/>
      <c r="DX348" s="12" t="e">
        <f t="shared" si="7029"/>
        <v>#DIV/0!</v>
      </c>
      <c r="DY348" s="11"/>
      <c r="DZ348" s="12" t="e">
        <f t="shared" si="7030"/>
        <v>#DIV/0!</v>
      </c>
      <c r="EA348" s="13"/>
      <c r="EB348" s="11"/>
      <c r="EC348" s="11"/>
      <c r="ED348" s="14"/>
      <c r="EE348" s="10"/>
      <c r="EF348" s="11"/>
      <c r="EG348" s="74">
        <f t="shared" ref="EG348:EH353" si="7069">EG347-EE348</f>
        <v>0</v>
      </c>
      <c r="EH348" s="74">
        <f t="shared" si="7069"/>
        <v>0</v>
      </c>
      <c r="EI348" s="11"/>
      <c r="EJ348" s="12" t="e">
        <f t="shared" si="7032"/>
        <v>#DIV/0!</v>
      </c>
      <c r="EK348" s="11"/>
      <c r="EL348" s="12" t="e">
        <f t="shared" si="7033"/>
        <v>#DIV/0!</v>
      </c>
      <c r="EM348" s="13"/>
      <c r="EN348" s="11"/>
      <c r="EO348" s="11"/>
      <c r="EP348" s="14"/>
      <c r="EQ348" s="10"/>
      <c r="ER348" s="11"/>
      <c r="ES348" s="74">
        <f t="shared" ref="ES348:ET353" si="7070">ES347-EQ348</f>
        <v>0</v>
      </c>
      <c r="ET348" s="74">
        <f t="shared" si="7070"/>
        <v>0</v>
      </c>
      <c r="EU348" s="11"/>
      <c r="EV348" s="12" t="e">
        <f t="shared" si="7035"/>
        <v>#DIV/0!</v>
      </c>
      <c r="EW348" s="11"/>
      <c r="EX348" s="12" t="e">
        <f t="shared" si="7036"/>
        <v>#DIV/0!</v>
      </c>
      <c r="EY348" s="13"/>
      <c r="EZ348" s="11"/>
      <c r="FA348" s="11"/>
      <c r="FB348" s="14"/>
      <c r="FC348" s="10"/>
      <c r="FD348" s="11"/>
      <c r="FE348" s="74">
        <f t="shared" ref="FE348:FF353" si="7071">FE347-FC348</f>
        <v>0</v>
      </c>
      <c r="FF348" s="74">
        <f t="shared" si="7071"/>
        <v>0</v>
      </c>
      <c r="FG348" s="11"/>
      <c r="FH348" s="12" t="e">
        <f t="shared" si="7038"/>
        <v>#DIV/0!</v>
      </c>
      <c r="FI348" s="11"/>
      <c r="FJ348" s="12" t="e">
        <f t="shared" si="7039"/>
        <v>#DIV/0!</v>
      </c>
      <c r="FK348" s="13"/>
      <c r="FL348" s="11"/>
      <c r="FM348" s="11"/>
      <c r="FN348" s="14"/>
      <c r="FO348" s="10"/>
      <c r="FP348" s="11"/>
      <c r="FQ348" s="74">
        <f t="shared" ref="FQ348:FR353" si="7072">FQ347-FO348</f>
        <v>0</v>
      </c>
      <c r="FR348" s="74">
        <f t="shared" si="7072"/>
        <v>0</v>
      </c>
      <c r="FS348" s="11"/>
      <c r="FT348" s="12" t="e">
        <f t="shared" si="7041"/>
        <v>#DIV/0!</v>
      </c>
      <c r="FU348" s="11"/>
      <c r="FV348" s="12" t="e">
        <f t="shared" si="7042"/>
        <v>#DIV/0!</v>
      </c>
      <c r="FW348" s="13"/>
      <c r="FX348" s="11"/>
      <c r="FY348" s="11"/>
      <c r="FZ348" s="14"/>
      <c r="GA348" s="10"/>
      <c r="GB348" s="11"/>
      <c r="GC348" s="74">
        <f t="shared" ref="GC348:GD353" si="7073">GC347-GA348</f>
        <v>0</v>
      </c>
      <c r="GD348" s="74">
        <f t="shared" si="7073"/>
        <v>0</v>
      </c>
      <c r="GE348" s="11"/>
      <c r="GF348" s="12" t="e">
        <f t="shared" si="7044"/>
        <v>#DIV/0!</v>
      </c>
      <c r="GG348" s="11"/>
      <c r="GH348" s="12" t="e">
        <f t="shared" si="7045"/>
        <v>#DIV/0!</v>
      </c>
      <c r="GI348" s="13"/>
      <c r="GJ348" s="11"/>
      <c r="GK348" s="11"/>
      <c r="GL348" s="14"/>
      <c r="GM348" s="10"/>
      <c r="GN348" s="11"/>
      <c r="GO348" s="74">
        <f t="shared" ref="GO348:GP353" si="7074">GO347-GM348</f>
        <v>0</v>
      </c>
      <c r="GP348" s="74">
        <f t="shared" si="7074"/>
        <v>0</v>
      </c>
      <c r="GQ348" s="11"/>
      <c r="GR348" s="12" t="e">
        <f t="shared" si="7047"/>
        <v>#DIV/0!</v>
      </c>
      <c r="GS348" s="11"/>
      <c r="GT348" s="12" t="e">
        <f t="shared" si="7048"/>
        <v>#DIV/0!</v>
      </c>
      <c r="GU348" s="13"/>
      <c r="GV348" s="11"/>
      <c r="GW348" s="11"/>
      <c r="GX348" s="14"/>
      <c r="GY348" s="10"/>
      <c r="GZ348" s="11"/>
      <c r="HA348" s="74">
        <f t="shared" ref="HA348:HB353" si="7075">HA347-GY348</f>
        <v>0</v>
      </c>
      <c r="HB348" s="74">
        <f t="shared" si="7075"/>
        <v>0</v>
      </c>
      <c r="HC348" s="11"/>
      <c r="HD348" s="12" t="e">
        <f t="shared" si="7050"/>
        <v>#DIV/0!</v>
      </c>
      <c r="HE348" s="11"/>
      <c r="HF348" s="12" t="e">
        <f t="shared" si="7051"/>
        <v>#DIV/0!</v>
      </c>
      <c r="HG348" s="13"/>
      <c r="HH348" s="11"/>
      <c r="HI348" s="11"/>
      <c r="HJ348" s="14"/>
      <c r="HK348" s="10">
        <f t="shared" si="7052"/>
        <v>0</v>
      </c>
      <c r="HL348" s="11">
        <f t="shared" si="7052"/>
        <v>0</v>
      </c>
      <c r="HM348" s="11">
        <f t="shared" si="7052"/>
        <v>2885</v>
      </c>
      <c r="HN348" s="11">
        <f t="shared" si="7052"/>
        <v>213</v>
      </c>
      <c r="HO348" s="11">
        <f t="shared" si="7053"/>
        <v>435</v>
      </c>
      <c r="HP348" s="215">
        <f t="shared" si="7054"/>
        <v>0.15077989601386482</v>
      </c>
      <c r="HQ348" s="15">
        <f t="shared" si="7055"/>
        <v>56</v>
      </c>
      <c r="HR348" s="12">
        <f t="shared" ref="HR348:HR354" si="7076">+(HQ348/(HO348))</f>
        <v>0.12873563218390804</v>
      </c>
      <c r="HS348" s="16">
        <v>74.8</v>
      </c>
      <c r="HT348" s="17">
        <v>353</v>
      </c>
      <c r="HU348" s="16">
        <f t="shared" si="7056"/>
        <v>81.149425287356323</v>
      </c>
      <c r="HV348" s="15"/>
      <c r="HW348" s="14"/>
    </row>
    <row r="349" spans="1:231" ht="18.75" x14ac:dyDescent="0.25">
      <c r="A349" s="226"/>
      <c r="B349" s="41">
        <f t="shared" si="6341"/>
        <v>44696</v>
      </c>
      <c r="C349" s="10">
        <v>2</v>
      </c>
      <c r="D349" s="11"/>
      <c r="E349" s="74">
        <f t="shared" si="7057"/>
        <v>2883</v>
      </c>
      <c r="F349" s="74">
        <f t="shared" si="7057"/>
        <v>213</v>
      </c>
      <c r="G349" s="11">
        <v>382</v>
      </c>
      <c r="H349" s="12">
        <f t="shared" si="7004"/>
        <v>0.14984391259105098</v>
      </c>
      <c r="I349" s="11">
        <v>50</v>
      </c>
      <c r="J349" s="12">
        <f t="shared" si="7058"/>
        <v>0.11574074074074074</v>
      </c>
      <c r="K349" s="13"/>
      <c r="L349" s="11"/>
      <c r="M349" s="11"/>
      <c r="N349" s="14"/>
      <c r="O349" s="10"/>
      <c r="P349" s="11"/>
      <c r="Q349" s="74">
        <f t="shared" si="7059"/>
        <v>0</v>
      </c>
      <c r="R349" s="74">
        <f t="shared" si="7059"/>
        <v>0</v>
      </c>
      <c r="S349" s="11"/>
      <c r="T349" s="12" t="e">
        <f t="shared" si="7005"/>
        <v>#DIV/0!</v>
      </c>
      <c r="U349" s="11"/>
      <c r="V349" s="12" t="e">
        <f t="shared" si="7006"/>
        <v>#DIV/0!</v>
      </c>
      <c r="W349" s="13"/>
      <c r="X349" s="11"/>
      <c r="Y349" s="11"/>
      <c r="Z349" s="14"/>
      <c r="AA349" s="10"/>
      <c r="AB349" s="11"/>
      <c r="AC349" s="74">
        <f t="shared" si="7060"/>
        <v>0</v>
      </c>
      <c r="AD349" s="74">
        <f t="shared" si="7060"/>
        <v>0</v>
      </c>
      <c r="AE349" s="11"/>
      <c r="AF349" s="12" t="e">
        <f t="shared" si="7007"/>
        <v>#DIV/0!</v>
      </c>
      <c r="AG349" s="11"/>
      <c r="AH349" s="12" t="e">
        <f t="shared" si="7008"/>
        <v>#DIV/0!</v>
      </c>
      <c r="AI349" s="13"/>
      <c r="AJ349" s="11"/>
      <c r="AK349" s="11"/>
      <c r="AL349" s="14"/>
      <c r="AM349" s="10"/>
      <c r="AN349" s="11"/>
      <c r="AO349" s="74">
        <f t="shared" si="7061"/>
        <v>0</v>
      </c>
      <c r="AP349" s="74">
        <f t="shared" si="7061"/>
        <v>0</v>
      </c>
      <c r="AQ349" s="11"/>
      <c r="AR349" s="12" t="e">
        <f t="shared" si="7009"/>
        <v>#DIV/0!</v>
      </c>
      <c r="AS349" s="11"/>
      <c r="AT349" s="12" t="e">
        <f t="shared" si="7010"/>
        <v>#DIV/0!</v>
      </c>
      <c r="AU349" s="13"/>
      <c r="AV349" s="11"/>
      <c r="AW349" s="11"/>
      <c r="AX349" s="14"/>
      <c r="AY349" s="10"/>
      <c r="AZ349" s="11"/>
      <c r="BA349" s="74">
        <f t="shared" si="7062"/>
        <v>0</v>
      </c>
      <c r="BB349" s="74">
        <f t="shared" si="7062"/>
        <v>0</v>
      </c>
      <c r="BC349" s="11"/>
      <c r="BD349" s="12" t="e">
        <f t="shared" si="7011"/>
        <v>#DIV/0!</v>
      </c>
      <c r="BE349" s="11"/>
      <c r="BF349" s="12" t="e">
        <f t="shared" si="7012"/>
        <v>#DIV/0!</v>
      </c>
      <c r="BG349" s="13"/>
      <c r="BH349" s="11"/>
      <c r="BI349" s="11"/>
      <c r="BJ349" s="14"/>
      <c r="BK349" s="10"/>
      <c r="BL349" s="11"/>
      <c r="BM349" s="74">
        <f t="shared" si="7063"/>
        <v>0</v>
      </c>
      <c r="BN349" s="74">
        <f t="shared" si="7063"/>
        <v>0</v>
      </c>
      <c r="BO349" s="11"/>
      <c r="BP349" s="12" t="e">
        <f t="shared" si="7014"/>
        <v>#DIV/0!</v>
      </c>
      <c r="BQ349" s="11"/>
      <c r="BR349" s="12" t="e">
        <f t="shared" si="7015"/>
        <v>#DIV/0!</v>
      </c>
      <c r="BS349" s="13"/>
      <c r="BT349" s="11"/>
      <c r="BU349" s="11"/>
      <c r="BV349" s="14"/>
      <c r="BW349" s="10"/>
      <c r="BX349" s="11"/>
      <c r="BY349" s="74">
        <f t="shared" si="7064"/>
        <v>0</v>
      </c>
      <c r="BZ349" s="74">
        <f t="shared" si="7064"/>
        <v>0</v>
      </c>
      <c r="CA349" s="11"/>
      <c r="CB349" s="12" t="e">
        <f t="shared" si="7017"/>
        <v>#DIV/0!</v>
      </c>
      <c r="CC349" s="11"/>
      <c r="CD349" s="12" t="e">
        <f t="shared" si="7018"/>
        <v>#DIV/0!</v>
      </c>
      <c r="CE349" s="13"/>
      <c r="CF349" s="11"/>
      <c r="CG349" s="11"/>
      <c r="CH349" s="14"/>
      <c r="CI349" s="10"/>
      <c r="CJ349" s="11"/>
      <c r="CK349" s="74">
        <f t="shared" si="7065"/>
        <v>0</v>
      </c>
      <c r="CL349" s="74">
        <f t="shared" si="7065"/>
        <v>0</v>
      </c>
      <c r="CM349" s="11"/>
      <c r="CN349" s="12" t="e">
        <f t="shared" si="7020"/>
        <v>#DIV/0!</v>
      </c>
      <c r="CO349" s="11"/>
      <c r="CP349" s="12" t="e">
        <f t="shared" si="7021"/>
        <v>#DIV/0!</v>
      </c>
      <c r="CQ349" s="13"/>
      <c r="CR349" s="11"/>
      <c r="CS349" s="11"/>
      <c r="CT349" s="14"/>
      <c r="CU349" s="10"/>
      <c r="CV349" s="11"/>
      <c r="CW349" s="74">
        <f t="shared" si="7066"/>
        <v>0</v>
      </c>
      <c r="CX349" s="74">
        <f t="shared" si="7066"/>
        <v>0</v>
      </c>
      <c r="CY349" s="11"/>
      <c r="CZ349" s="12" t="e">
        <f t="shared" si="7023"/>
        <v>#DIV/0!</v>
      </c>
      <c r="DA349" s="11"/>
      <c r="DB349" s="12" t="e">
        <f t="shared" si="7024"/>
        <v>#DIV/0!</v>
      </c>
      <c r="DC349" s="13"/>
      <c r="DD349" s="11"/>
      <c r="DE349" s="11"/>
      <c r="DF349" s="14"/>
      <c r="DG349" s="10"/>
      <c r="DH349" s="11"/>
      <c r="DI349" s="74">
        <f t="shared" si="7067"/>
        <v>0</v>
      </c>
      <c r="DJ349" s="74">
        <f t="shared" si="7067"/>
        <v>0</v>
      </c>
      <c r="DK349" s="11"/>
      <c r="DL349" s="12" t="e">
        <f t="shared" si="7026"/>
        <v>#DIV/0!</v>
      </c>
      <c r="DM349" s="11"/>
      <c r="DN349" s="12" t="e">
        <f t="shared" si="7027"/>
        <v>#DIV/0!</v>
      </c>
      <c r="DO349" s="13"/>
      <c r="DP349" s="11"/>
      <c r="DQ349" s="11"/>
      <c r="DR349" s="14"/>
      <c r="DS349" s="10"/>
      <c r="DT349" s="11"/>
      <c r="DU349" s="74">
        <f t="shared" si="7068"/>
        <v>0</v>
      </c>
      <c r="DV349" s="74">
        <f t="shared" si="7068"/>
        <v>0</v>
      </c>
      <c r="DW349" s="11"/>
      <c r="DX349" s="12" t="e">
        <f t="shared" si="7029"/>
        <v>#DIV/0!</v>
      </c>
      <c r="DY349" s="11"/>
      <c r="DZ349" s="12" t="e">
        <f t="shared" si="7030"/>
        <v>#DIV/0!</v>
      </c>
      <c r="EA349" s="13"/>
      <c r="EB349" s="11"/>
      <c r="EC349" s="11"/>
      <c r="ED349" s="14"/>
      <c r="EE349" s="10"/>
      <c r="EF349" s="11"/>
      <c r="EG349" s="74">
        <f t="shared" si="7069"/>
        <v>0</v>
      </c>
      <c r="EH349" s="74">
        <f t="shared" si="7069"/>
        <v>0</v>
      </c>
      <c r="EI349" s="11"/>
      <c r="EJ349" s="12" t="e">
        <f t="shared" si="7032"/>
        <v>#DIV/0!</v>
      </c>
      <c r="EK349" s="11"/>
      <c r="EL349" s="12" t="e">
        <f t="shared" si="7033"/>
        <v>#DIV/0!</v>
      </c>
      <c r="EM349" s="13"/>
      <c r="EN349" s="11"/>
      <c r="EO349" s="11"/>
      <c r="EP349" s="14"/>
      <c r="EQ349" s="10"/>
      <c r="ER349" s="11"/>
      <c r="ES349" s="74">
        <f t="shared" si="7070"/>
        <v>0</v>
      </c>
      <c r="ET349" s="74">
        <f t="shared" si="7070"/>
        <v>0</v>
      </c>
      <c r="EU349" s="11"/>
      <c r="EV349" s="12" t="e">
        <f t="shared" si="7035"/>
        <v>#DIV/0!</v>
      </c>
      <c r="EW349" s="11"/>
      <c r="EX349" s="12" t="e">
        <f t="shared" si="7036"/>
        <v>#DIV/0!</v>
      </c>
      <c r="EY349" s="13"/>
      <c r="EZ349" s="11"/>
      <c r="FA349" s="11"/>
      <c r="FB349" s="14"/>
      <c r="FC349" s="10"/>
      <c r="FD349" s="11"/>
      <c r="FE349" s="74">
        <f t="shared" si="7071"/>
        <v>0</v>
      </c>
      <c r="FF349" s="74">
        <f t="shared" si="7071"/>
        <v>0</v>
      </c>
      <c r="FG349" s="11"/>
      <c r="FH349" s="12" t="e">
        <f t="shared" si="7038"/>
        <v>#DIV/0!</v>
      </c>
      <c r="FI349" s="11"/>
      <c r="FJ349" s="12" t="e">
        <f t="shared" si="7039"/>
        <v>#DIV/0!</v>
      </c>
      <c r="FK349" s="13"/>
      <c r="FL349" s="11"/>
      <c r="FM349" s="11"/>
      <c r="FN349" s="14"/>
      <c r="FO349" s="10"/>
      <c r="FP349" s="11"/>
      <c r="FQ349" s="74">
        <f t="shared" si="7072"/>
        <v>0</v>
      </c>
      <c r="FR349" s="74">
        <f t="shared" si="7072"/>
        <v>0</v>
      </c>
      <c r="FS349" s="11"/>
      <c r="FT349" s="12" t="e">
        <f t="shared" si="7041"/>
        <v>#DIV/0!</v>
      </c>
      <c r="FU349" s="11"/>
      <c r="FV349" s="12" t="e">
        <f t="shared" si="7042"/>
        <v>#DIV/0!</v>
      </c>
      <c r="FW349" s="13"/>
      <c r="FX349" s="11"/>
      <c r="FY349" s="11"/>
      <c r="FZ349" s="14"/>
      <c r="GA349" s="10"/>
      <c r="GB349" s="11"/>
      <c r="GC349" s="74">
        <f t="shared" si="7073"/>
        <v>0</v>
      </c>
      <c r="GD349" s="74">
        <f t="shared" si="7073"/>
        <v>0</v>
      </c>
      <c r="GE349" s="11"/>
      <c r="GF349" s="12" t="e">
        <f t="shared" si="7044"/>
        <v>#DIV/0!</v>
      </c>
      <c r="GG349" s="11"/>
      <c r="GH349" s="12" t="e">
        <f t="shared" si="7045"/>
        <v>#DIV/0!</v>
      </c>
      <c r="GI349" s="13"/>
      <c r="GJ349" s="11"/>
      <c r="GK349" s="11"/>
      <c r="GL349" s="14"/>
      <c r="GM349" s="10"/>
      <c r="GN349" s="11"/>
      <c r="GO349" s="74">
        <f t="shared" si="7074"/>
        <v>0</v>
      </c>
      <c r="GP349" s="74">
        <f t="shared" si="7074"/>
        <v>0</v>
      </c>
      <c r="GQ349" s="11"/>
      <c r="GR349" s="12" t="e">
        <f t="shared" si="7047"/>
        <v>#DIV/0!</v>
      </c>
      <c r="GS349" s="11"/>
      <c r="GT349" s="12" t="e">
        <f t="shared" si="7048"/>
        <v>#DIV/0!</v>
      </c>
      <c r="GU349" s="13"/>
      <c r="GV349" s="11"/>
      <c r="GW349" s="11"/>
      <c r="GX349" s="14"/>
      <c r="GY349" s="10"/>
      <c r="GZ349" s="11"/>
      <c r="HA349" s="74">
        <f t="shared" si="7075"/>
        <v>0</v>
      </c>
      <c r="HB349" s="74">
        <f t="shared" si="7075"/>
        <v>0</v>
      </c>
      <c r="HC349" s="11"/>
      <c r="HD349" s="12" t="e">
        <f t="shared" si="7050"/>
        <v>#DIV/0!</v>
      </c>
      <c r="HE349" s="11"/>
      <c r="HF349" s="12" t="e">
        <f t="shared" si="7051"/>
        <v>#DIV/0!</v>
      </c>
      <c r="HG349" s="13"/>
      <c r="HH349" s="11"/>
      <c r="HI349" s="11"/>
      <c r="HJ349" s="14"/>
      <c r="HK349" s="10">
        <f t="shared" si="7052"/>
        <v>2</v>
      </c>
      <c r="HL349" s="11">
        <f t="shared" si="7052"/>
        <v>0</v>
      </c>
      <c r="HM349" s="11">
        <f t="shared" si="7052"/>
        <v>2883</v>
      </c>
      <c r="HN349" s="11">
        <f t="shared" si="7052"/>
        <v>213</v>
      </c>
      <c r="HO349" s="11">
        <f t="shared" si="7053"/>
        <v>432</v>
      </c>
      <c r="HP349" s="215">
        <f>+(HO349)/HM349</f>
        <v>0.14984391259105098</v>
      </c>
      <c r="HQ349" s="15">
        <f t="shared" si="7055"/>
        <v>50</v>
      </c>
      <c r="HR349" s="12">
        <f t="shared" si="7076"/>
        <v>0.11574074074074074</v>
      </c>
      <c r="HS349" s="16">
        <v>74.7</v>
      </c>
      <c r="HT349" s="17">
        <v>359</v>
      </c>
      <c r="HU349" s="16">
        <f t="shared" si="7056"/>
        <v>83.101851851851848</v>
      </c>
      <c r="HV349" s="15"/>
      <c r="HW349" s="14"/>
    </row>
    <row r="350" spans="1:231" ht="18.75" x14ac:dyDescent="0.25">
      <c r="A350" s="226"/>
      <c r="B350" s="41">
        <f t="shared" si="6341"/>
        <v>44697</v>
      </c>
      <c r="C350" s="10">
        <v>5</v>
      </c>
      <c r="D350" s="11">
        <v>1</v>
      </c>
      <c r="E350" s="74">
        <f t="shared" si="7057"/>
        <v>2878</v>
      </c>
      <c r="F350" s="74">
        <f t="shared" si="7057"/>
        <v>212</v>
      </c>
      <c r="G350" s="11">
        <v>374</v>
      </c>
      <c r="H350" s="12">
        <f t="shared" si="7004"/>
        <v>0.14801945795691451</v>
      </c>
      <c r="I350" s="11">
        <v>52</v>
      </c>
      <c r="J350" s="12">
        <f t="shared" si="7058"/>
        <v>0.12206572769953052</v>
      </c>
      <c r="K350" s="11"/>
      <c r="L350" s="11"/>
      <c r="M350" s="18"/>
      <c r="N350" s="20"/>
      <c r="O350" s="10"/>
      <c r="P350" s="11"/>
      <c r="Q350" s="74">
        <f t="shared" si="7059"/>
        <v>0</v>
      </c>
      <c r="R350" s="74">
        <f t="shared" si="7059"/>
        <v>0</v>
      </c>
      <c r="S350" s="11"/>
      <c r="T350" s="12" t="e">
        <f t="shared" si="7005"/>
        <v>#DIV/0!</v>
      </c>
      <c r="U350" s="11"/>
      <c r="V350" s="12" t="e">
        <f t="shared" si="7006"/>
        <v>#DIV/0!</v>
      </c>
      <c r="W350" s="11"/>
      <c r="X350" s="11"/>
      <c r="Y350" s="18"/>
      <c r="Z350" s="20"/>
      <c r="AA350" s="10"/>
      <c r="AB350" s="11"/>
      <c r="AC350" s="74">
        <f t="shared" si="7060"/>
        <v>0</v>
      </c>
      <c r="AD350" s="74">
        <f t="shared" si="7060"/>
        <v>0</v>
      </c>
      <c r="AE350" s="11"/>
      <c r="AF350" s="12" t="e">
        <f t="shared" si="7007"/>
        <v>#DIV/0!</v>
      </c>
      <c r="AG350" s="11"/>
      <c r="AH350" s="12" t="e">
        <f t="shared" si="7008"/>
        <v>#DIV/0!</v>
      </c>
      <c r="AI350" s="11"/>
      <c r="AJ350" s="11"/>
      <c r="AK350" s="18"/>
      <c r="AL350" s="20"/>
      <c r="AM350" s="10"/>
      <c r="AN350" s="11"/>
      <c r="AO350" s="74">
        <f t="shared" si="7061"/>
        <v>0</v>
      </c>
      <c r="AP350" s="74">
        <f t="shared" si="7061"/>
        <v>0</v>
      </c>
      <c r="AQ350" s="11"/>
      <c r="AR350" s="12" t="e">
        <f t="shared" si="7009"/>
        <v>#DIV/0!</v>
      </c>
      <c r="AS350" s="11"/>
      <c r="AT350" s="12" t="e">
        <f t="shared" si="7010"/>
        <v>#DIV/0!</v>
      </c>
      <c r="AU350" s="11"/>
      <c r="AV350" s="11"/>
      <c r="AW350" s="18"/>
      <c r="AX350" s="20"/>
      <c r="AY350" s="10"/>
      <c r="AZ350" s="11"/>
      <c r="BA350" s="74">
        <f t="shared" si="7062"/>
        <v>0</v>
      </c>
      <c r="BB350" s="74">
        <f t="shared" si="7062"/>
        <v>0</v>
      </c>
      <c r="BC350" s="11"/>
      <c r="BD350" s="12" t="e">
        <f t="shared" si="7011"/>
        <v>#DIV/0!</v>
      </c>
      <c r="BE350" s="11"/>
      <c r="BF350" s="12" t="e">
        <f t="shared" si="7012"/>
        <v>#DIV/0!</v>
      </c>
      <c r="BG350" s="11"/>
      <c r="BH350" s="11"/>
      <c r="BI350" s="18"/>
      <c r="BJ350" s="20"/>
      <c r="BK350" s="10"/>
      <c r="BL350" s="11"/>
      <c r="BM350" s="74">
        <f t="shared" si="7063"/>
        <v>0</v>
      </c>
      <c r="BN350" s="74">
        <f t="shared" si="7063"/>
        <v>0</v>
      </c>
      <c r="BO350" s="11"/>
      <c r="BP350" s="12" t="e">
        <f t="shared" si="7014"/>
        <v>#DIV/0!</v>
      </c>
      <c r="BQ350" s="11"/>
      <c r="BR350" s="12" t="e">
        <f t="shared" si="7015"/>
        <v>#DIV/0!</v>
      </c>
      <c r="BS350" s="11"/>
      <c r="BT350" s="11"/>
      <c r="BU350" s="18"/>
      <c r="BV350" s="20"/>
      <c r="BW350" s="10"/>
      <c r="BX350" s="11"/>
      <c r="BY350" s="74">
        <f t="shared" si="7064"/>
        <v>0</v>
      </c>
      <c r="BZ350" s="74">
        <f t="shared" si="7064"/>
        <v>0</v>
      </c>
      <c r="CA350" s="11"/>
      <c r="CB350" s="12" t="e">
        <f t="shared" si="7017"/>
        <v>#DIV/0!</v>
      </c>
      <c r="CC350" s="11"/>
      <c r="CD350" s="12" t="e">
        <f t="shared" si="7018"/>
        <v>#DIV/0!</v>
      </c>
      <c r="CE350" s="11"/>
      <c r="CF350" s="11"/>
      <c r="CG350" s="18"/>
      <c r="CH350" s="20"/>
      <c r="CI350" s="10"/>
      <c r="CJ350" s="11"/>
      <c r="CK350" s="74">
        <f t="shared" si="7065"/>
        <v>0</v>
      </c>
      <c r="CL350" s="74">
        <f t="shared" si="7065"/>
        <v>0</v>
      </c>
      <c r="CM350" s="11"/>
      <c r="CN350" s="12" t="e">
        <f t="shared" si="7020"/>
        <v>#DIV/0!</v>
      </c>
      <c r="CO350" s="11"/>
      <c r="CP350" s="12" t="e">
        <f t="shared" si="7021"/>
        <v>#DIV/0!</v>
      </c>
      <c r="CQ350" s="11"/>
      <c r="CR350" s="11"/>
      <c r="CS350" s="18"/>
      <c r="CT350" s="20"/>
      <c r="CU350" s="10"/>
      <c r="CV350" s="11"/>
      <c r="CW350" s="74">
        <f t="shared" si="7066"/>
        <v>0</v>
      </c>
      <c r="CX350" s="74">
        <f t="shared" si="7066"/>
        <v>0</v>
      </c>
      <c r="CY350" s="11"/>
      <c r="CZ350" s="12" t="e">
        <f t="shared" si="7023"/>
        <v>#DIV/0!</v>
      </c>
      <c r="DA350" s="11"/>
      <c r="DB350" s="12" t="e">
        <f t="shared" si="7024"/>
        <v>#DIV/0!</v>
      </c>
      <c r="DC350" s="11"/>
      <c r="DD350" s="11"/>
      <c r="DE350" s="18"/>
      <c r="DF350" s="20"/>
      <c r="DG350" s="10"/>
      <c r="DH350" s="11"/>
      <c r="DI350" s="74">
        <f t="shared" si="7067"/>
        <v>0</v>
      </c>
      <c r="DJ350" s="74">
        <f t="shared" si="7067"/>
        <v>0</v>
      </c>
      <c r="DK350" s="11"/>
      <c r="DL350" s="12" t="e">
        <f t="shared" si="7026"/>
        <v>#DIV/0!</v>
      </c>
      <c r="DM350" s="11"/>
      <c r="DN350" s="12" t="e">
        <f t="shared" si="7027"/>
        <v>#DIV/0!</v>
      </c>
      <c r="DO350" s="11"/>
      <c r="DP350" s="11"/>
      <c r="DQ350" s="18"/>
      <c r="DR350" s="20"/>
      <c r="DS350" s="10"/>
      <c r="DT350" s="11"/>
      <c r="DU350" s="74">
        <f t="shared" si="7068"/>
        <v>0</v>
      </c>
      <c r="DV350" s="74">
        <f t="shared" si="7068"/>
        <v>0</v>
      </c>
      <c r="DW350" s="11"/>
      <c r="DX350" s="12" t="e">
        <f t="shared" si="7029"/>
        <v>#DIV/0!</v>
      </c>
      <c r="DY350" s="11"/>
      <c r="DZ350" s="12" t="e">
        <f t="shared" si="7030"/>
        <v>#DIV/0!</v>
      </c>
      <c r="EA350" s="11"/>
      <c r="EB350" s="11"/>
      <c r="EC350" s="18"/>
      <c r="ED350" s="20"/>
      <c r="EE350" s="10"/>
      <c r="EF350" s="11"/>
      <c r="EG350" s="74">
        <f t="shared" si="7069"/>
        <v>0</v>
      </c>
      <c r="EH350" s="74">
        <f t="shared" si="7069"/>
        <v>0</v>
      </c>
      <c r="EI350" s="11"/>
      <c r="EJ350" s="12" t="e">
        <f t="shared" si="7032"/>
        <v>#DIV/0!</v>
      </c>
      <c r="EK350" s="11"/>
      <c r="EL350" s="12" t="e">
        <f t="shared" si="7033"/>
        <v>#DIV/0!</v>
      </c>
      <c r="EM350" s="11"/>
      <c r="EN350" s="11"/>
      <c r="EO350" s="18"/>
      <c r="EP350" s="20"/>
      <c r="EQ350" s="10"/>
      <c r="ER350" s="11"/>
      <c r="ES350" s="74">
        <f t="shared" si="7070"/>
        <v>0</v>
      </c>
      <c r="ET350" s="74">
        <f t="shared" si="7070"/>
        <v>0</v>
      </c>
      <c r="EU350" s="11"/>
      <c r="EV350" s="12" t="e">
        <f t="shared" si="7035"/>
        <v>#DIV/0!</v>
      </c>
      <c r="EW350" s="11"/>
      <c r="EX350" s="12" t="e">
        <f t="shared" si="7036"/>
        <v>#DIV/0!</v>
      </c>
      <c r="EY350" s="11"/>
      <c r="EZ350" s="11"/>
      <c r="FA350" s="18"/>
      <c r="FB350" s="20"/>
      <c r="FC350" s="10"/>
      <c r="FD350" s="11"/>
      <c r="FE350" s="74">
        <f t="shared" si="7071"/>
        <v>0</v>
      </c>
      <c r="FF350" s="74">
        <f t="shared" si="7071"/>
        <v>0</v>
      </c>
      <c r="FG350" s="11"/>
      <c r="FH350" s="12" t="e">
        <f t="shared" si="7038"/>
        <v>#DIV/0!</v>
      </c>
      <c r="FI350" s="11"/>
      <c r="FJ350" s="12" t="e">
        <f t="shared" si="7039"/>
        <v>#DIV/0!</v>
      </c>
      <c r="FK350" s="11"/>
      <c r="FL350" s="11"/>
      <c r="FM350" s="18"/>
      <c r="FN350" s="20"/>
      <c r="FO350" s="10"/>
      <c r="FP350" s="11"/>
      <c r="FQ350" s="74">
        <f t="shared" si="7072"/>
        <v>0</v>
      </c>
      <c r="FR350" s="74">
        <f t="shared" si="7072"/>
        <v>0</v>
      </c>
      <c r="FS350" s="11"/>
      <c r="FT350" s="12" t="e">
        <f t="shared" si="7041"/>
        <v>#DIV/0!</v>
      </c>
      <c r="FU350" s="11"/>
      <c r="FV350" s="12" t="e">
        <f t="shared" si="7042"/>
        <v>#DIV/0!</v>
      </c>
      <c r="FW350" s="11"/>
      <c r="FX350" s="11"/>
      <c r="FY350" s="18"/>
      <c r="FZ350" s="20"/>
      <c r="GA350" s="10"/>
      <c r="GB350" s="11"/>
      <c r="GC350" s="74">
        <f t="shared" si="7073"/>
        <v>0</v>
      </c>
      <c r="GD350" s="74">
        <f t="shared" si="7073"/>
        <v>0</v>
      </c>
      <c r="GE350" s="11"/>
      <c r="GF350" s="12" t="e">
        <f t="shared" si="7044"/>
        <v>#DIV/0!</v>
      </c>
      <c r="GG350" s="11"/>
      <c r="GH350" s="12" t="e">
        <f t="shared" si="7045"/>
        <v>#DIV/0!</v>
      </c>
      <c r="GI350" s="11"/>
      <c r="GJ350" s="11"/>
      <c r="GK350" s="18"/>
      <c r="GL350" s="20"/>
      <c r="GM350" s="10"/>
      <c r="GN350" s="11"/>
      <c r="GO350" s="74">
        <f t="shared" si="7074"/>
        <v>0</v>
      </c>
      <c r="GP350" s="74">
        <f t="shared" si="7074"/>
        <v>0</v>
      </c>
      <c r="GQ350" s="11"/>
      <c r="GR350" s="12" t="e">
        <f t="shared" si="7047"/>
        <v>#DIV/0!</v>
      </c>
      <c r="GS350" s="11"/>
      <c r="GT350" s="12" t="e">
        <f t="shared" si="7048"/>
        <v>#DIV/0!</v>
      </c>
      <c r="GU350" s="11"/>
      <c r="GV350" s="11"/>
      <c r="GW350" s="18"/>
      <c r="GX350" s="20"/>
      <c r="GY350" s="10"/>
      <c r="GZ350" s="11"/>
      <c r="HA350" s="74">
        <f t="shared" si="7075"/>
        <v>0</v>
      </c>
      <c r="HB350" s="74">
        <f t="shared" si="7075"/>
        <v>0</v>
      </c>
      <c r="HC350" s="11"/>
      <c r="HD350" s="12" t="e">
        <f t="shared" si="7050"/>
        <v>#DIV/0!</v>
      </c>
      <c r="HE350" s="11"/>
      <c r="HF350" s="12" t="e">
        <f t="shared" si="7051"/>
        <v>#DIV/0!</v>
      </c>
      <c r="HG350" s="11"/>
      <c r="HH350" s="11"/>
      <c r="HI350" s="18"/>
      <c r="HJ350" s="20"/>
      <c r="HK350" s="10">
        <f t="shared" si="7052"/>
        <v>5</v>
      </c>
      <c r="HL350" s="11">
        <f t="shared" si="7052"/>
        <v>1</v>
      </c>
      <c r="HM350" s="11">
        <f t="shared" si="7052"/>
        <v>2878</v>
      </c>
      <c r="HN350" s="11">
        <f t="shared" si="7052"/>
        <v>212</v>
      </c>
      <c r="HO350" s="11">
        <f t="shared" si="7053"/>
        <v>426</v>
      </c>
      <c r="HP350" s="215">
        <f t="shared" ref="HP350:HP353" si="7077">+(HO350)/HM350</f>
        <v>0.14801945795691451</v>
      </c>
      <c r="HQ350" s="15">
        <f t="shared" si="7055"/>
        <v>52</v>
      </c>
      <c r="HR350" s="12">
        <f t="shared" si="7076"/>
        <v>0.12206572769953052</v>
      </c>
      <c r="HS350" s="16">
        <v>74.900000000000006</v>
      </c>
      <c r="HT350" s="17">
        <v>320</v>
      </c>
      <c r="HU350" s="16">
        <f t="shared" si="7056"/>
        <v>75.117370892018769</v>
      </c>
      <c r="HV350" s="18"/>
      <c r="HW350" s="20"/>
    </row>
    <row r="351" spans="1:231" ht="18.75" x14ac:dyDescent="0.25">
      <c r="A351" s="226"/>
      <c r="B351" s="41">
        <f t="shared" si="6341"/>
        <v>44698</v>
      </c>
      <c r="C351" s="10"/>
      <c r="D351" s="11"/>
      <c r="E351" s="74">
        <f t="shared" si="7057"/>
        <v>2878</v>
      </c>
      <c r="F351" s="74">
        <f t="shared" si="7057"/>
        <v>212</v>
      </c>
      <c r="G351" s="11">
        <v>352</v>
      </c>
      <c r="H351" s="12">
        <f t="shared" si="7004"/>
        <v>0.1320361362056984</v>
      </c>
      <c r="I351" s="11">
        <v>28</v>
      </c>
      <c r="J351" s="12">
        <f t="shared" si="7058"/>
        <v>7.3684210526315783E-2</v>
      </c>
      <c r="K351" s="13"/>
      <c r="L351" s="13"/>
      <c r="M351" s="25"/>
      <c r="N351" s="38"/>
      <c r="O351" s="10"/>
      <c r="P351" s="11"/>
      <c r="Q351" s="74">
        <f t="shared" si="7059"/>
        <v>0</v>
      </c>
      <c r="R351" s="74">
        <f t="shared" si="7059"/>
        <v>0</v>
      </c>
      <c r="S351" s="11"/>
      <c r="T351" s="12" t="e">
        <f t="shared" si="7005"/>
        <v>#DIV/0!</v>
      </c>
      <c r="U351" s="11"/>
      <c r="V351" s="12" t="e">
        <f t="shared" si="7006"/>
        <v>#DIV/0!</v>
      </c>
      <c r="W351" s="13"/>
      <c r="X351" s="13"/>
      <c r="Y351" s="25"/>
      <c r="Z351" s="38"/>
      <c r="AA351" s="10"/>
      <c r="AB351" s="11"/>
      <c r="AC351" s="74">
        <f t="shared" si="7060"/>
        <v>0</v>
      </c>
      <c r="AD351" s="74">
        <f t="shared" si="7060"/>
        <v>0</v>
      </c>
      <c r="AE351" s="11"/>
      <c r="AF351" s="12" t="e">
        <f t="shared" si="7007"/>
        <v>#DIV/0!</v>
      </c>
      <c r="AG351" s="11"/>
      <c r="AH351" s="12" t="e">
        <f t="shared" si="7008"/>
        <v>#DIV/0!</v>
      </c>
      <c r="AI351" s="13"/>
      <c r="AJ351" s="13"/>
      <c r="AK351" s="25"/>
      <c r="AL351" s="38"/>
      <c r="AM351" s="10"/>
      <c r="AN351" s="11"/>
      <c r="AO351" s="74">
        <f t="shared" si="7061"/>
        <v>0</v>
      </c>
      <c r="AP351" s="74">
        <f t="shared" si="7061"/>
        <v>0</v>
      </c>
      <c r="AQ351" s="11"/>
      <c r="AR351" s="12" t="e">
        <f t="shared" si="7009"/>
        <v>#DIV/0!</v>
      </c>
      <c r="AS351" s="11"/>
      <c r="AT351" s="12" t="e">
        <f t="shared" si="7010"/>
        <v>#DIV/0!</v>
      </c>
      <c r="AU351" s="13"/>
      <c r="AV351" s="13"/>
      <c r="AW351" s="25"/>
      <c r="AX351" s="38"/>
      <c r="AY351" s="10"/>
      <c r="AZ351" s="11"/>
      <c r="BA351" s="74">
        <f t="shared" si="7062"/>
        <v>0</v>
      </c>
      <c r="BB351" s="74">
        <f t="shared" si="7062"/>
        <v>0</v>
      </c>
      <c r="BC351" s="11"/>
      <c r="BD351" s="12" t="e">
        <f t="shared" si="7011"/>
        <v>#DIV/0!</v>
      </c>
      <c r="BE351" s="11"/>
      <c r="BF351" s="12" t="e">
        <f t="shared" si="7012"/>
        <v>#DIV/0!</v>
      </c>
      <c r="BG351" s="13"/>
      <c r="BH351" s="13"/>
      <c r="BI351" s="25"/>
      <c r="BJ351" s="38"/>
      <c r="BK351" s="10"/>
      <c r="BL351" s="11"/>
      <c r="BM351" s="74">
        <f t="shared" si="7063"/>
        <v>0</v>
      </c>
      <c r="BN351" s="74">
        <f t="shared" si="7063"/>
        <v>0</v>
      </c>
      <c r="BO351" s="11"/>
      <c r="BP351" s="12" t="e">
        <f t="shared" si="7014"/>
        <v>#DIV/0!</v>
      </c>
      <c r="BQ351" s="11"/>
      <c r="BR351" s="12" t="e">
        <f t="shared" si="7015"/>
        <v>#DIV/0!</v>
      </c>
      <c r="BS351" s="13"/>
      <c r="BT351" s="13"/>
      <c r="BU351" s="25"/>
      <c r="BV351" s="38"/>
      <c r="BW351" s="10"/>
      <c r="BX351" s="11"/>
      <c r="BY351" s="74">
        <f t="shared" si="7064"/>
        <v>0</v>
      </c>
      <c r="BZ351" s="74">
        <f t="shared" si="7064"/>
        <v>0</v>
      </c>
      <c r="CA351" s="11"/>
      <c r="CB351" s="12" t="e">
        <f t="shared" si="7017"/>
        <v>#DIV/0!</v>
      </c>
      <c r="CC351" s="11"/>
      <c r="CD351" s="12" t="e">
        <f t="shared" si="7018"/>
        <v>#DIV/0!</v>
      </c>
      <c r="CE351" s="13"/>
      <c r="CF351" s="13"/>
      <c r="CG351" s="25"/>
      <c r="CH351" s="38"/>
      <c r="CI351" s="10"/>
      <c r="CJ351" s="11"/>
      <c r="CK351" s="74">
        <f t="shared" si="7065"/>
        <v>0</v>
      </c>
      <c r="CL351" s="74">
        <f t="shared" si="7065"/>
        <v>0</v>
      </c>
      <c r="CM351" s="11"/>
      <c r="CN351" s="12" t="e">
        <f t="shared" si="7020"/>
        <v>#DIV/0!</v>
      </c>
      <c r="CO351" s="11"/>
      <c r="CP351" s="12" t="e">
        <f t="shared" si="7021"/>
        <v>#DIV/0!</v>
      </c>
      <c r="CQ351" s="13"/>
      <c r="CR351" s="13"/>
      <c r="CS351" s="25"/>
      <c r="CT351" s="38"/>
      <c r="CU351" s="10"/>
      <c r="CV351" s="11"/>
      <c r="CW351" s="74">
        <f t="shared" si="7066"/>
        <v>0</v>
      </c>
      <c r="CX351" s="74">
        <f t="shared" si="7066"/>
        <v>0</v>
      </c>
      <c r="CY351" s="11"/>
      <c r="CZ351" s="12" t="e">
        <f t="shared" si="7023"/>
        <v>#DIV/0!</v>
      </c>
      <c r="DA351" s="11"/>
      <c r="DB351" s="12" t="e">
        <f t="shared" si="7024"/>
        <v>#DIV/0!</v>
      </c>
      <c r="DC351" s="13"/>
      <c r="DD351" s="13"/>
      <c r="DE351" s="25"/>
      <c r="DF351" s="38"/>
      <c r="DG351" s="10"/>
      <c r="DH351" s="11"/>
      <c r="DI351" s="74">
        <f t="shared" si="7067"/>
        <v>0</v>
      </c>
      <c r="DJ351" s="74">
        <f t="shared" si="7067"/>
        <v>0</v>
      </c>
      <c r="DK351" s="11"/>
      <c r="DL351" s="12" t="e">
        <f t="shared" si="7026"/>
        <v>#DIV/0!</v>
      </c>
      <c r="DM351" s="11"/>
      <c r="DN351" s="12" t="e">
        <f t="shared" si="7027"/>
        <v>#DIV/0!</v>
      </c>
      <c r="DO351" s="13"/>
      <c r="DP351" s="13"/>
      <c r="DQ351" s="25"/>
      <c r="DR351" s="38"/>
      <c r="DS351" s="10"/>
      <c r="DT351" s="11"/>
      <c r="DU351" s="74">
        <f t="shared" si="7068"/>
        <v>0</v>
      </c>
      <c r="DV351" s="74">
        <f t="shared" si="7068"/>
        <v>0</v>
      </c>
      <c r="DW351" s="11"/>
      <c r="DX351" s="12" t="e">
        <f t="shared" si="7029"/>
        <v>#DIV/0!</v>
      </c>
      <c r="DY351" s="11"/>
      <c r="DZ351" s="12" t="e">
        <f t="shared" si="7030"/>
        <v>#DIV/0!</v>
      </c>
      <c r="EA351" s="13"/>
      <c r="EB351" s="13"/>
      <c r="EC351" s="25"/>
      <c r="ED351" s="38"/>
      <c r="EE351" s="10"/>
      <c r="EF351" s="11"/>
      <c r="EG351" s="74">
        <f t="shared" si="7069"/>
        <v>0</v>
      </c>
      <c r="EH351" s="74">
        <f t="shared" si="7069"/>
        <v>0</v>
      </c>
      <c r="EI351" s="11"/>
      <c r="EJ351" s="12" t="e">
        <f t="shared" si="7032"/>
        <v>#DIV/0!</v>
      </c>
      <c r="EK351" s="11"/>
      <c r="EL351" s="12" t="e">
        <f t="shared" si="7033"/>
        <v>#DIV/0!</v>
      </c>
      <c r="EM351" s="13"/>
      <c r="EN351" s="13"/>
      <c r="EO351" s="25"/>
      <c r="EP351" s="38"/>
      <c r="EQ351" s="10"/>
      <c r="ER351" s="11"/>
      <c r="ES351" s="74">
        <f t="shared" si="7070"/>
        <v>0</v>
      </c>
      <c r="ET351" s="74">
        <f t="shared" si="7070"/>
        <v>0</v>
      </c>
      <c r="EU351" s="11"/>
      <c r="EV351" s="12" t="e">
        <f t="shared" si="7035"/>
        <v>#DIV/0!</v>
      </c>
      <c r="EW351" s="11"/>
      <c r="EX351" s="12" t="e">
        <f t="shared" si="7036"/>
        <v>#DIV/0!</v>
      </c>
      <c r="EY351" s="13"/>
      <c r="EZ351" s="13"/>
      <c r="FA351" s="25"/>
      <c r="FB351" s="38"/>
      <c r="FC351" s="10"/>
      <c r="FD351" s="11"/>
      <c r="FE351" s="74">
        <f t="shared" si="7071"/>
        <v>0</v>
      </c>
      <c r="FF351" s="74">
        <f t="shared" si="7071"/>
        <v>0</v>
      </c>
      <c r="FG351" s="11"/>
      <c r="FH351" s="12" t="e">
        <f t="shared" si="7038"/>
        <v>#DIV/0!</v>
      </c>
      <c r="FI351" s="11"/>
      <c r="FJ351" s="12" t="e">
        <f t="shared" si="7039"/>
        <v>#DIV/0!</v>
      </c>
      <c r="FK351" s="13"/>
      <c r="FL351" s="13"/>
      <c r="FM351" s="25"/>
      <c r="FN351" s="38"/>
      <c r="FO351" s="10"/>
      <c r="FP351" s="11"/>
      <c r="FQ351" s="74">
        <f t="shared" si="7072"/>
        <v>0</v>
      </c>
      <c r="FR351" s="74">
        <f t="shared" si="7072"/>
        <v>0</v>
      </c>
      <c r="FS351" s="11"/>
      <c r="FT351" s="12" t="e">
        <f t="shared" si="7041"/>
        <v>#DIV/0!</v>
      </c>
      <c r="FU351" s="11"/>
      <c r="FV351" s="12" t="e">
        <f t="shared" si="7042"/>
        <v>#DIV/0!</v>
      </c>
      <c r="FW351" s="13"/>
      <c r="FX351" s="13"/>
      <c r="FY351" s="25"/>
      <c r="FZ351" s="38"/>
      <c r="GA351" s="10"/>
      <c r="GB351" s="11"/>
      <c r="GC351" s="74">
        <f t="shared" si="7073"/>
        <v>0</v>
      </c>
      <c r="GD351" s="74">
        <f t="shared" si="7073"/>
        <v>0</v>
      </c>
      <c r="GE351" s="11"/>
      <c r="GF351" s="12" t="e">
        <f t="shared" si="7044"/>
        <v>#DIV/0!</v>
      </c>
      <c r="GG351" s="11"/>
      <c r="GH351" s="12" t="e">
        <f t="shared" si="7045"/>
        <v>#DIV/0!</v>
      </c>
      <c r="GI351" s="13"/>
      <c r="GJ351" s="13"/>
      <c r="GK351" s="25"/>
      <c r="GL351" s="38"/>
      <c r="GM351" s="10"/>
      <c r="GN351" s="11"/>
      <c r="GO351" s="74">
        <f t="shared" si="7074"/>
        <v>0</v>
      </c>
      <c r="GP351" s="74">
        <f t="shared" si="7074"/>
        <v>0</v>
      </c>
      <c r="GQ351" s="11"/>
      <c r="GR351" s="12" t="e">
        <f t="shared" si="7047"/>
        <v>#DIV/0!</v>
      </c>
      <c r="GS351" s="11"/>
      <c r="GT351" s="12" t="e">
        <f t="shared" si="7048"/>
        <v>#DIV/0!</v>
      </c>
      <c r="GU351" s="13"/>
      <c r="GV351" s="13"/>
      <c r="GW351" s="25"/>
      <c r="GX351" s="38"/>
      <c r="GY351" s="10"/>
      <c r="GZ351" s="11"/>
      <c r="HA351" s="74">
        <f t="shared" si="7075"/>
        <v>0</v>
      </c>
      <c r="HB351" s="74">
        <f t="shared" si="7075"/>
        <v>0</v>
      </c>
      <c r="HC351" s="11"/>
      <c r="HD351" s="12" t="e">
        <f t="shared" si="7050"/>
        <v>#DIV/0!</v>
      </c>
      <c r="HE351" s="11"/>
      <c r="HF351" s="12" t="e">
        <f t="shared" si="7051"/>
        <v>#DIV/0!</v>
      </c>
      <c r="HG351" s="13"/>
      <c r="HH351" s="13"/>
      <c r="HI351" s="25"/>
      <c r="HJ351" s="38"/>
      <c r="HK351" s="10">
        <f t="shared" si="7052"/>
        <v>0</v>
      </c>
      <c r="HL351" s="11">
        <f t="shared" si="7052"/>
        <v>0</v>
      </c>
      <c r="HM351" s="11">
        <f t="shared" si="7052"/>
        <v>2878</v>
      </c>
      <c r="HN351" s="11">
        <f t="shared" si="7052"/>
        <v>212</v>
      </c>
      <c r="HO351" s="11">
        <f t="shared" si="7053"/>
        <v>380</v>
      </c>
      <c r="HP351" s="215">
        <f t="shared" si="7077"/>
        <v>0.1320361362056984</v>
      </c>
      <c r="HQ351" s="15">
        <f t="shared" si="7055"/>
        <v>28</v>
      </c>
      <c r="HR351" s="12">
        <f t="shared" si="7076"/>
        <v>7.3684210526315783E-2</v>
      </c>
      <c r="HS351" s="16">
        <v>75</v>
      </c>
      <c r="HT351" s="17">
        <v>338</v>
      </c>
      <c r="HU351" s="16">
        <f t="shared" si="7056"/>
        <v>88.94736842105263</v>
      </c>
      <c r="HV351" s="23"/>
      <c r="HW351" s="22"/>
    </row>
    <row r="352" spans="1:231" ht="18.75" x14ac:dyDescent="0.25">
      <c r="A352" s="226"/>
      <c r="B352" s="41">
        <f t="shared" si="6341"/>
        <v>44699</v>
      </c>
      <c r="C352" s="10">
        <v>133</v>
      </c>
      <c r="D352" s="11">
        <v>3</v>
      </c>
      <c r="E352" s="74">
        <f t="shared" si="7057"/>
        <v>2745</v>
      </c>
      <c r="F352" s="74">
        <f t="shared" si="7057"/>
        <v>209</v>
      </c>
      <c r="G352" s="11">
        <v>240</v>
      </c>
      <c r="H352" s="12">
        <f t="shared" si="7004"/>
        <v>9.5810564663023678E-2</v>
      </c>
      <c r="I352" s="11">
        <v>23</v>
      </c>
      <c r="J352" s="12">
        <f t="shared" si="7058"/>
        <v>8.7452471482889732E-2</v>
      </c>
      <c r="K352" s="13"/>
      <c r="L352" s="11"/>
      <c r="M352" s="25"/>
      <c r="N352" s="38"/>
      <c r="O352" s="10"/>
      <c r="P352" s="11"/>
      <c r="Q352" s="74">
        <f t="shared" si="7059"/>
        <v>0</v>
      </c>
      <c r="R352" s="74">
        <f t="shared" si="7059"/>
        <v>0</v>
      </c>
      <c r="S352" s="11"/>
      <c r="T352" s="12" t="e">
        <f t="shared" si="7005"/>
        <v>#DIV/0!</v>
      </c>
      <c r="U352" s="11"/>
      <c r="V352" s="12" t="e">
        <f t="shared" si="7006"/>
        <v>#DIV/0!</v>
      </c>
      <c r="W352" s="13"/>
      <c r="X352" s="11"/>
      <c r="Y352" s="25"/>
      <c r="Z352" s="38"/>
      <c r="AA352" s="10"/>
      <c r="AB352" s="11"/>
      <c r="AC352" s="74">
        <f t="shared" si="7060"/>
        <v>0</v>
      </c>
      <c r="AD352" s="74">
        <f t="shared" si="7060"/>
        <v>0</v>
      </c>
      <c r="AE352" s="11"/>
      <c r="AF352" s="12" t="e">
        <f t="shared" si="7007"/>
        <v>#DIV/0!</v>
      </c>
      <c r="AG352" s="11"/>
      <c r="AH352" s="12" t="e">
        <f t="shared" si="7008"/>
        <v>#DIV/0!</v>
      </c>
      <c r="AI352" s="13"/>
      <c r="AJ352" s="11"/>
      <c r="AK352" s="25"/>
      <c r="AL352" s="38"/>
      <c r="AM352" s="10"/>
      <c r="AN352" s="11"/>
      <c r="AO352" s="74">
        <f t="shared" si="7061"/>
        <v>0</v>
      </c>
      <c r="AP352" s="74">
        <f t="shared" si="7061"/>
        <v>0</v>
      </c>
      <c r="AQ352" s="11"/>
      <c r="AR352" s="12" t="e">
        <f t="shared" si="7009"/>
        <v>#DIV/0!</v>
      </c>
      <c r="AS352" s="11"/>
      <c r="AT352" s="12" t="e">
        <f t="shared" si="7010"/>
        <v>#DIV/0!</v>
      </c>
      <c r="AU352" s="13"/>
      <c r="AV352" s="11"/>
      <c r="AW352" s="25"/>
      <c r="AX352" s="38"/>
      <c r="AY352" s="10"/>
      <c r="AZ352" s="11"/>
      <c r="BA352" s="74">
        <f t="shared" si="7062"/>
        <v>0</v>
      </c>
      <c r="BB352" s="74">
        <f t="shared" si="7062"/>
        <v>0</v>
      </c>
      <c r="BC352" s="11"/>
      <c r="BD352" s="12" t="e">
        <f t="shared" si="7011"/>
        <v>#DIV/0!</v>
      </c>
      <c r="BE352" s="11"/>
      <c r="BF352" s="12" t="e">
        <f t="shared" si="7012"/>
        <v>#DIV/0!</v>
      </c>
      <c r="BG352" s="13"/>
      <c r="BH352" s="11"/>
      <c r="BI352" s="25"/>
      <c r="BJ352" s="38"/>
      <c r="BK352" s="10"/>
      <c r="BL352" s="11"/>
      <c r="BM352" s="74">
        <f t="shared" si="7063"/>
        <v>0</v>
      </c>
      <c r="BN352" s="74">
        <f t="shared" si="7063"/>
        <v>0</v>
      </c>
      <c r="BO352" s="11"/>
      <c r="BP352" s="12" t="e">
        <f t="shared" si="7014"/>
        <v>#DIV/0!</v>
      </c>
      <c r="BQ352" s="11"/>
      <c r="BR352" s="12" t="e">
        <f t="shared" si="7015"/>
        <v>#DIV/0!</v>
      </c>
      <c r="BS352" s="13"/>
      <c r="BT352" s="11"/>
      <c r="BU352" s="25"/>
      <c r="BV352" s="38"/>
      <c r="BW352" s="10"/>
      <c r="BX352" s="11"/>
      <c r="BY352" s="74">
        <f t="shared" si="7064"/>
        <v>0</v>
      </c>
      <c r="BZ352" s="74">
        <f t="shared" si="7064"/>
        <v>0</v>
      </c>
      <c r="CA352" s="11"/>
      <c r="CB352" s="12" t="e">
        <f t="shared" si="7017"/>
        <v>#DIV/0!</v>
      </c>
      <c r="CC352" s="11"/>
      <c r="CD352" s="12" t="e">
        <f t="shared" si="7018"/>
        <v>#DIV/0!</v>
      </c>
      <c r="CE352" s="13"/>
      <c r="CF352" s="11"/>
      <c r="CG352" s="25"/>
      <c r="CH352" s="38"/>
      <c r="CI352" s="10"/>
      <c r="CJ352" s="11"/>
      <c r="CK352" s="74">
        <f t="shared" si="7065"/>
        <v>0</v>
      </c>
      <c r="CL352" s="74">
        <f t="shared" si="7065"/>
        <v>0</v>
      </c>
      <c r="CM352" s="11"/>
      <c r="CN352" s="12" t="e">
        <f t="shared" si="7020"/>
        <v>#DIV/0!</v>
      </c>
      <c r="CO352" s="11"/>
      <c r="CP352" s="12" t="e">
        <f t="shared" si="7021"/>
        <v>#DIV/0!</v>
      </c>
      <c r="CQ352" s="13"/>
      <c r="CR352" s="11"/>
      <c r="CS352" s="25"/>
      <c r="CT352" s="38"/>
      <c r="CU352" s="10"/>
      <c r="CV352" s="11"/>
      <c r="CW352" s="74">
        <f t="shared" si="7066"/>
        <v>0</v>
      </c>
      <c r="CX352" s="74">
        <f t="shared" si="7066"/>
        <v>0</v>
      </c>
      <c r="CY352" s="11"/>
      <c r="CZ352" s="12" t="e">
        <f t="shared" si="7023"/>
        <v>#DIV/0!</v>
      </c>
      <c r="DA352" s="11"/>
      <c r="DB352" s="12" t="e">
        <f t="shared" si="7024"/>
        <v>#DIV/0!</v>
      </c>
      <c r="DC352" s="13"/>
      <c r="DD352" s="11"/>
      <c r="DE352" s="25"/>
      <c r="DF352" s="38"/>
      <c r="DG352" s="10"/>
      <c r="DH352" s="11"/>
      <c r="DI352" s="74">
        <f t="shared" si="7067"/>
        <v>0</v>
      </c>
      <c r="DJ352" s="74">
        <f t="shared" si="7067"/>
        <v>0</v>
      </c>
      <c r="DK352" s="11"/>
      <c r="DL352" s="12" t="e">
        <f t="shared" si="7026"/>
        <v>#DIV/0!</v>
      </c>
      <c r="DM352" s="11"/>
      <c r="DN352" s="12" t="e">
        <f t="shared" si="7027"/>
        <v>#DIV/0!</v>
      </c>
      <c r="DO352" s="13"/>
      <c r="DP352" s="11"/>
      <c r="DQ352" s="25"/>
      <c r="DR352" s="38"/>
      <c r="DS352" s="10"/>
      <c r="DT352" s="11"/>
      <c r="DU352" s="74">
        <f t="shared" si="7068"/>
        <v>0</v>
      </c>
      <c r="DV352" s="74">
        <f t="shared" si="7068"/>
        <v>0</v>
      </c>
      <c r="DW352" s="11"/>
      <c r="DX352" s="12" t="e">
        <f t="shared" si="7029"/>
        <v>#DIV/0!</v>
      </c>
      <c r="DY352" s="11"/>
      <c r="DZ352" s="12" t="e">
        <f t="shared" si="7030"/>
        <v>#DIV/0!</v>
      </c>
      <c r="EA352" s="13"/>
      <c r="EB352" s="11"/>
      <c r="EC352" s="25"/>
      <c r="ED352" s="38"/>
      <c r="EE352" s="10"/>
      <c r="EF352" s="11"/>
      <c r="EG352" s="74">
        <f t="shared" si="7069"/>
        <v>0</v>
      </c>
      <c r="EH352" s="74">
        <f t="shared" si="7069"/>
        <v>0</v>
      </c>
      <c r="EI352" s="11"/>
      <c r="EJ352" s="12" t="e">
        <f t="shared" si="7032"/>
        <v>#DIV/0!</v>
      </c>
      <c r="EK352" s="11"/>
      <c r="EL352" s="12" t="e">
        <f t="shared" si="7033"/>
        <v>#DIV/0!</v>
      </c>
      <c r="EM352" s="13"/>
      <c r="EN352" s="11"/>
      <c r="EO352" s="25"/>
      <c r="EP352" s="38"/>
      <c r="EQ352" s="10"/>
      <c r="ER352" s="11"/>
      <c r="ES352" s="74">
        <f t="shared" si="7070"/>
        <v>0</v>
      </c>
      <c r="ET352" s="74">
        <f t="shared" si="7070"/>
        <v>0</v>
      </c>
      <c r="EU352" s="11"/>
      <c r="EV352" s="12" t="e">
        <f t="shared" si="7035"/>
        <v>#DIV/0!</v>
      </c>
      <c r="EW352" s="11"/>
      <c r="EX352" s="12" t="e">
        <f t="shared" si="7036"/>
        <v>#DIV/0!</v>
      </c>
      <c r="EY352" s="13"/>
      <c r="EZ352" s="11"/>
      <c r="FA352" s="25"/>
      <c r="FB352" s="38"/>
      <c r="FC352" s="10"/>
      <c r="FD352" s="11"/>
      <c r="FE352" s="74">
        <f t="shared" si="7071"/>
        <v>0</v>
      </c>
      <c r="FF352" s="74">
        <f t="shared" si="7071"/>
        <v>0</v>
      </c>
      <c r="FG352" s="11"/>
      <c r="FH352" s="12" t="e">
        <f t="shared" si="7038"/>
        <v>#DIV/0!</v>
      </c>
      <c r="FI352" s="11"/>
      <c r="FJ352" s="12" t="e">
        <f t="shared" si="7039"/>
        <v>#DIV/0!</v>
      </c>
      <c r="FK352" s="13"/>
      <c r="FL352" s="11"/>
      <c r="FM352" s="25"/>
      <c r="FN352" s="38"/>
      <c r="FO352" s="10"/>
      <c r="FP352" s="11"/>
      <c r="FQ352" s="74">
        <f t="shared" si="7072"/>
        <v>0</v>
      </c>
      <c r="FR352" s="74">
        <f t="shared" si="7072"/>
        <v>0</v>
      </c>
      <c r="FS352" s="11"/>
      <c r="FT352" s="12" t="e">
        <f t="shared" si="7041"/>
        <v>#DIV/0!</v>
      </c>
      <c r="FU352" s="11"/>
      <c r="FV352" s="12" t="e">
        <f t="shared" si="7042"/>
        <v>#DIV/0!</v>
      </c>
      <c r="FW352" s="13"/>
      <c r="FX352" s="11"/>
      <c r="FY352" s="25"/>
      <c r="FZ352" s="38"/>
      <c r="GA352" s="10"/>
      <c r="GB352" s="11"/>
      <c r="GC352" s="74">
        <f t="shared" si="7073"/>
        <v>0</v>
      </c>
      <c r="GD352" s="74">
        <f t="shared" si="7073"/>
        <v>0</v>
      </c>
      <c r="GE352" s="11"/>
      <c r="GF352" s="12" t="e">
        <f t="shared" si="7044"/>
        <v>#DIV/0!</v>
      </c>
      <c r="GG352" s="11"/>
      <c r="GH352" s="12" t="e">
        <f t="shared" si="7045"/>
        <v>#DIV/0!</v>
      </c>
      <c r="GI352" s="13"/>
      <c r="GJ352" s="11"/>
      <c r="GK352" s="25"/>
      <c r="GL352" s="38"/>
      <c r="GM352" s="10"/>
      <c r="GN352" s="11"/>
      <c r="GO352" s="74">
        <f t="shared" si="7074"/>
        <v>0</v>
      </c>
      <c r="GP352" s="74">
        <f t="shared" si="7074"/>
        <v>0</v>
      </c>
      <c r="GQ352" s="11"/>
      <c r="GR352" s="12" t="e">
        <f t="shared" si="7047"/>
        <v>#DIV/0!</v>
      </c>
      <c r="GS352" s="11"/>
      <c r="GT352" s="12" t="e">
        <f t="shared" si="7048"/>
        <v>#DIV/0!</v>
      </c>
      <c r="GU352" s="13"/>
      <c r="GV352" s="11"/>
      <c r="GW352" s="25"/>
      <c r="GX352" s="38"/>
      <c r="GY352" s="10"/>
      <c r="GZ352" s="11"/>
      <c r="HA352" s="74">
        <f t="shared" si="7075"/>
        <v>0</v>
      </c>
      <c r="HB352" s="74">
        <f t="shared" si="7075"/>
        <v>0</v>
      </c>
      <c r="HC352" s="11"/>
      <c r="HD352" s="12" t="e">
        <f t="shared" si="7050"/>
        <v>#DIV/0!</v>
      </c>
      <c r="HE352" s="11"/>
      <c r="HF352" s="12" t="e">
        <f t="shared" si="7051"/>
        <v>#DIV/0!</v>
      </c>
      <c r="HG352" s="13"/>
      <c r="HH352" s="11"/>
      <c r="HI352" s="25"/>
      <c r="HJ352" s="38"/>
      <c r="HK352" s="10">
        <f t="shared" si="7052"/>
        <v>133</v>
      </c>
      <c r="HL352" s="11">
        <f t="shared" si="7052"/>
        <v>3</v>
      </c>
      <c r="HM352" s="11">
        <f t="shared" si="7052"/>
        <v>2745</v>
      </c>
      <c r="HN352" s="11">
        <f t="shared" si="7052"/>
        <v>209</v>
      </c>
      <c r="HO352" s="11">
        <f t="shared" si="7053"/>
        <v>263</v>
      </c>
      <c r="HP352" s="215">
        <f t="shared" si="7077"/>
        <v>9.5810564663023678E-2</v>
      </c>
      <c r="HQ352" s="15">
        <f t="shared" si="7055"/>
        <v>23</v>
      </c>
      <c r="HR352" s="12">
        <f t="shared" si="7076"/>
        <v>8.7452471482889732E-2</v>
      </c>
      <c r="HS352" s="16">
        <v>75.099999999999994</v>
      </c>
      <c r="HT352" s="17">
        <v>226</v>
      </c>
      <c r="HU352" s="16">
        <f t="shared" si="7056"/>
        <v>85.931558935361224</v>
      </c>
      <c r="HV352" s="23"/>
      <c r="HW352" s="22"/>
    </row>
    <row r="353" spans="1:231" ht="18.75" x14ac:dyDescent="0.25">
      <c r="A353" s="226"/>
      <c r="B353" s="41">
        <f t="shared" ref="B353" si="7078">+B352+1</f>
        <v>44700</v>
      </c>
      <c r="C353" s="10">
        <v>2738</v>
      </c>
      <c r="D353" s="11">
        <v>208</v>
      </c>
      <c r="E353" s="74">
        <f>E352-C353</f>
        <v>7</v>
      </c>
      <c r="F353" s="74">
        <f>F352-D353</f>
        <v>1</v>
      </c>
      <c r="G353" s="11"/>
      <c r="H353" s="12">
        <f t="shared" si="7004"/>
        <v>0</v>
      </c>
      <c r="I353" s="11"/>
      <c r="J353" s="12" t="e">
        <f t="shared" si="7058"/>
        <v>#DIV/0!</v>
      </c>
      <c r="K353" s="13"/>
      <c r="L353" s="11"/>
      <c r="M353" s="39"/>
      <c r="N353" s="43"/>
      <c r="O353" s="10"/>
      <c r="P353" s="11"/>
      <c r="Q353" s="74">
        <f t="shared" si="7059"/>
        <v>0</v>
      </c>
      <c r="R353" s="74">
        <f t="shared" si="7059"/>
        <v>0</v>
      </c>
      <c r="S353" s="11"/>
      <c r="T353" s="12" t="e">
        <f t="shared" si="7005"/>
        <v>#DIV/0!</v>
      </c>
      <c r="U353" s="11"/>
      <c r="V353" s="12" t="e">
        <f t="shared" si="7006"/>
        <v>#DIV/0!</v>
      </c>
      <c r="W353" s="13"/>
      <c r="X353" s="11"/>
      <c r="Y353" s="39"/>
      <c r="Z353" s="43"/>
      <c r="AA353" s="10"/>
      <c r="AB353" s="11"/>
      <c r="AC353" s="74">
        <f t="shared" si="7060"/>
        <v>0</v>
      </c>
      <c r="AD353" s="74">
        <f t="shared" si="7060"/>
        <v>0</v>
      </c>
      <c r="AE353" s="11"/>
      <c r="AF353" s="12" t="e">
        <f t="shared" si="7007"/>
        <v>#DIV/0!</v>
      </c>
      <c r="AG353" s="11"/>
      <c r="AH353" s="12" t="e">
        <f t="shared" si="7008"/>
        <v>#DIV/0!</v>
      </c>
      <c r="AI353" s="13"/>
      <c r="AJ353" s="11"/>
      <c r="AK353" s="39"/>
      <c r="AL353" s="43"/>
      <c r="AM353" s="10"/>
      <c r="AN353" s="11"/>
      <c r="AO353" s="74">
        <f t="shared" si="7061"/>
        <v>0</v>
      </c>
      <c r="AP353" s="74">
        <f t="shared" si="7061"/>
        <v>0</v>
      </c>
      <c r="AQ353" s="11"/>
      <c r="AR353" s="12" t="e">
        <f t="shared" si="7009"/>
        <v>#DIV/0!</v>
      </c>
      <c r="AS353" s="11"/>
      <c r="AT353" s="12" t="e">
        <f t="shared" si="7010"/>
        <v>#DIV/0!</v>
      </c>
      <c r="AU353" s="13"/>
      <c r="AV353" s="11"/>
      <c r="AW353" s="39"/>
      <c r="AX353" s="43"/>
      <c r="AY353" s="10"/>
      <c r="AZ353" s="11"/>
      <c r="BA353" s="74">
        <f t="shared" si="7062"/>
        <v>0</v>
      </c>
      <c r="BB353" s="74">
        <f t="shared" si="7062"/>
        <v>0</v>
      </c>
      <c r="BC353" s="11"/>
      <c r="BD353" s="12" t="e">
        <f t="shared" si="7011"/>
        <v>#DIV/0!</v>
      </c>
      <c r="BE353" s="11"/>
      <c r="BF353" s="12" t="e">
        <f t="shared" si="7012"/>
        <v>#DIV/0!</v>
      </c>
      <c r="BG353" s="13"/>
      <c r="BH353" s="11"/>
      <c r="BI353" s="39"/>
      <c r="BJ353" s="43"/>
      <c r="BK353" s="10"/>
      <c r="BL353" s="11"/>
      <c r="BM353" s="74">
        <f t="shared" si="7063"/>
        <v>0</v>
      </c>
      <c r="BN353" s="74">
        <f t="shared" si="7063"/>
        <v>0</v>
      </c>
      <c r="BO353" s="11"/>
      <c r="BP353" s="12" t="e">
        <f t="shared" si="7014"/>
        <v>#DIV/0!</v>
      </c>
      <c r="BQ353" s="11"/>
      <c r="BR353" s="12" t="e">
        <f t="shared" si="7015"/>
        <v>#DIV/0!</v>
      </c>
      <c r="BS353" s="13"/>
      <c r="BT353" s="11"/>
      <c r="BU353" s="39"/>
      <c r="BV353" s="43"/>
      <c r="BW353" s="10"/>
      <c r="BX353" s="11"/>
      <c r="BY353" s="74">
        <f t="shared" si="7064"/>
        <v>0</v>
      </c>
      <c r="BZ353" s="74">
        <f t="shared" si="7064"/>
        <v>0</v>
      </c>
      <c r="CA353" s="11"/>
      <c r="CB353" s="12" t="e">
        <f t="shared" si="7017"/>
        <v>#DIV/0!</v>
      </c>
      <c r="CC353" s="11"/>
      <c r="CD353" s="12" t="e">
        <f t="shared" si="7018"/>
        <v>#DIV/0!</v>
      </c>
      <c r="CE353" s="13"/>
      <c r="CF353" s="11"/>
      <c r="CG353" s="39"/>
      <c r="CH353" s="43"/>
      <c r="CI353" s="10"/>
      <c r="CJ353" s="11"/>
      <c r="CK353" s="74">
        <f t="shared" si="7065"/>
        <v>0</v>
      </c>
      <c r="CL353" s="74">
        <f t="shared" si="7065"/>
        <v>0</v>
      </c>
      <c r="CM353" s="11"/>
      <c r="CN353" s="12" t="e">
        <f t="shared" si="7020"/>
        <v>#DIV/0!</v>
      </c>
      <c r="CO353" s="11"/>
      <c r="CP353" s="12" t="e">
        <f t="shared" si="7021"/>
        <v>#DIV/0!</v>
      </c>
      <c r="CQ353" s="13"/>
      <c r="CR353" s="11"/>
      <c r="CS353" s="39"/>
      <c r="CT353" s="43"/>
      <c r="CU353" s="10"/>
      <c r="CV353" s="11"/>
      <c r="CW353" s="74">
        <f t="shared" si="7066"/>
        <v>0</v>
      </c>
      <c r="CX353" s="74">
        <f t="shared" si="7066"/>
        <v>0</v>
      </c>
      <c r="CY353" s="11"/>
      <c r="CZ353" s="12" t="e">
        <f t="shared" si="7023"/>
        <v>#DIV/0!</v>
      </c>
      <c r="DA353" s="11"/>
      <c r="DB353" s="12" t="e">
        <f t="shared" si="7024"/>
        <v>#DIV/0!</v>
      </c>
      <c r="DC353" s="13"/>
      <c r="DD353" s="11"/>
      <c r="DE353" s="39"/>
      <c r="DF353" s="43"/>
      <c r="DG353" s="10"/>
      <c r="DH353" s="11"/>
      <c r="DI353" s="74">
        <f t="shared" si="7067"/>
        <v>0</v>
      </c>
      <c r="DJ353" s="74">
        <f t="shared" si="7067"/>
        <v>0</v>
      </c>
      <c r="DK353" s="11"/>
      <c r="DL353" s="12" t="e">
        <f t="shared" si="7026"/>
        <v>#DIV/0!</v>
      </c>
      <c r="DM353" s="11"/>
      <c r="DN353" s="12" t="e">
        <f t="shared" si="7027"/>
        <v>#DIV/0!</v>
      </c>
      <c r="DO353" s="13"/>
      <c r="DP353" s="11"/>
      <c r="DQ353" s="39"/>
      <c r="DR353" s="43"/>
      <c r="DS353" s="10"/>
      <c r="DT353" s="11"/>
      <c r="DU353" s="74">
        <f t="shared" si="7068"/>
        <v>0</v>
      </c>
      <c r="DV353" s="74">
        <f t="shared" si="7068"/>
        <v>0</v>
      </c>
      <c r="DW353" s="11"/>
      <c r="DX353" s="12" t="e">
        <f t="shared" si="7029"/>
        <v>#DIV/0!</v>
      </c>
      <c r="DY353" s="11"/>
      <c r="DZ353" s="12" t="e">
        <f t="shared" si="7030"/>
        <v>#DIV/0!</v>
      </c>
      <c r="EA353" s="13"/>
      <c r="EB353" s="11"/>
      <c r="EC353" s="39"/>
      <c r="ED353" s="43"/>
      <c r="EE353" s="10"/>
      <c r="EF353" s="11"/>
      <c r="EG353" s="74">
        <f t="shared" si="7069"/>
        <v>0</v>
      </c>
      <c r="EH353" s="74">
        <f t="shared" si="7069"/>
        <v>0</v>
      </c>
      <c r="EI353" s="11"/>
      <c r="EJ353" s="12" t="e">
        <f t="shared" si="7032"/>
        <v>#DIV/0!</v>
      </c>
      <c r="EK353" s="11"/>
      <c r="EL353" s="12" t="e">
        <f t="shared" si="7033"/>
        <v>#DIV/0!</v>
      </c>
      <c r="EM353" s="13"/>
      <c r="EN353" s="11"/>
      <c r="EO353" s="39"/>
      <c r="EP353" s="43"/>
      <c r="EQ353" s="10"/>
      <c r="ER353" s="11"/>
      <c r="ES353" s="74">
        <f t="shared" si="7070"/>
        <v>0</v>
      </c>
      <c r="ET353" s="74">
        <f t="shared" si="7070"/>
        <v>0</v>
      </c>
      <c r="EU353" s="11"/>
      <c r="EV353" s="12" t="e">
        <f t="shared" si="7035"/>
        <v>#DIV/0!</v>
      </c>
      <c r="EW353" s="11"/>
      <c r="EX353" s="12" t="e">
        <f t="shared" si="7036"/>
        <v>#DIV/0!</v>
      </c>
      <c r="EY353" s="13"/>
      <c r="EZ353" s="11"/>
      <c r="FA353" s="39"/>
      <c r="FB353" s="43"/>
      <c r="FC353" s="10"/>
      <c r="FD353" s="11"/>
      <c r="FE353" s="74">
        <f t="shared" si="7071"/>
        <v>0</v>
      </c>
      <c r="FF353" s="74">
        <f t="shared" si="7071"/>
        <v>0</v>
      </c>
      <c r="FG353" s="11"/>
      <c r="FH353" s="12" t="e">
        <f t="shared" si="7038"/>
        <v>#DIV/0!</v>
      </c>
      <c r="FI353" s="11"/>
      <c r="FJ353" s="12" t="e">
        <f t="shared" si="7039"/>
        <v>#DIV/0!</v>
      </c>
      <c r="FK353" s="13"/>
      <c r="FL353" s="11"/>
      <c r="FM353" s="39"/>
      <c r="FN353" s="43"/>
      <c r="FO353" s="10"/>
      <c r="FP353" s="11"/>
      <c r="FQ353" s="74">
        <f t="shared" si="7072"/>
        <v>0</v>
      </c>
      <c r="FR353" s="74">
        <f t="shared" si="7072"/>
        <v>0</v>
      </c>
      <c r="FS353" s="11"/>
      <c r="FT353" s="12" t="e">
        <f t="shared" si="7041"/>
        <v>#DIV/0!</v>
      </c>
      <c r="FU353" s="11"/>
      <c r="FV353" s="12" t="e">
        <f t="shared" si="7042"/>
        <v>#DIV/0!</v>
      </c>
      <c r="FW353" s="13"/>
      <c r="FX353" s="11"/>
      <c r="FY353" s="39"/>
      <c r="FZ353" s="43"/>
      <c r="GA353" s="10"/>
      <c r="GB353" s="11"/>
      <c r="GC353" s="74">
        <f t="shared" si="7073"/>
        <v>0</v>
      </c>
      <c r="GD353" s="74">
        <f t="shared" si="7073"/>
        <v>0</v>
      </c>
      <c r="GE353" s="11"/>
      <c r="GF353" s="12" t="e">
        <f t="shared" si="7044"/>
        <v>#DIV/0!</v>
      </c>
      <c r="GG353" s="11"/>
      <c r="GH353" s="12" t="e">
        <f t="shared" si="7045"/>
        <v>#DIV/0!</v>
      </c>
      <c r="GI353" s="13"/>
      <c r="GJ353" s="11"/>
      <c r="GK353" s="39"/>
      <c r="GL353" s="43"/>
      <c r="GM353" s="10"/>
      <c r="GN353" s="11"/>
      <c r="GO353" s="74">
        <f t="shared" si="7074"/>
        <v>0</v>
      </c>
      <c r="GP353" s="74">
        <f t="shared" si="7074"/>
        <v>0</v>
      </c>
      <c r="GQ353" s="11"/>
      <c r="GR353" s="12" t="e">
        <f t="shared" si="7047"/>
        <v>#DIV/0!</v>
      </c>
      <c r="GS353" s="11"/>
      <c r="GT353" s="12" t="e">
        <f t="shared" si="7048"/>
        <v>#DIV/0!</v>
      </c>
      <c r="GU353" s="13"/>
      <c r="GV353" s="11"/>
      <c r="GW353" s="39"/>
      <c r="GX353" s="43"/>
      <c r="GY353" s="10"/>
      <c r="GZ353" s="11"/>
      <c r="HA353" s="74">
        <f t="shared" si="7075"/>
        <v>0</v>
      </c>
      <c r="HB353" s="74">
        <f t="shared" si="7075"/>
        <v>0</v>
      </c>
      <c r="HC353" s="11"/>
      <c r="HD353" s="12" t="e">
        <f t="shared" si="7050"/>
        <v>#DIV/0!</v>
      </c>
      <c r="HE353" s="11"/>
      <c r="HF353" s="12" t="e">
        <f t="shared" si="7051"/>
        <v>#DIV/0!</v>
      </c>
      <c r="HG353" s="13"/>
      <c r="HH353" s="11"/>
      <c r="HI353" s="39"/>
      <c r="HJ353" s="43"/>
      <c r="HK353" s="10">
        <f t="shared" si="7052"/>
        <v>2738</v>
      </c>
      <c r="HL353" s="11">
        <f t="shared" si="7052"/>
        <v>208</v>
      </c>
      <c r="HM353" s="11">
        <f t="shared" si="7052"/>
        <v>7</v>
      </c>
      <c r="HN353" s="11">
        <f t="shared" si="7052"/>
        <v>1</v>
      </c>
      <c r="HO353" s="11">
        <f t="shared" si="7053"/>
        <v>0</v>
      </c>
      <c r="HP353" s="215">
        <f t="shared" si="7077"/>
        <v>0</v>
      </c>
      <c r="HQ353" s="15">
        <f t="shared" si="7055"/>
        <v>0</v>
      </c>
      <c r="HR353" s="12" t="e">
        <f t="shared" si="7076"/>
        <v>#DIV/0!</v>
      </c>
      <c r="HS353" s="16"/>
      <c r="HT353" s="17"/>
      <c r="HU353" s="16" t="e">
        <f t="shared" si="7056"/>
        <v>#DIV/0!</v>
      </c>
      <c r="HV353" s="23"/>
      <c r="HW353" s="22"/>
    </row>
    <row r="354" spans="1:231" ht="19.5" thickBot="1" x14ac:dyDescent="0.3">
      <c r="A354" s="226"/>
      <c r="B354" s="42"/>
      <c r="C354" s="26">
        <f>SUM(C347:C353)</f>
        <v>2881</v>
      </c>
      <c r="D354" s="27">
        <f>SUM(D347:D353)</f>
        <v>212</v>
      </c>
      <c r="E354" s="27"/>
      <c r="F354" s="27"/>
      <c r="G354" s="27">
        <f>SUM(G347:G353)</f>
        <v>2103</v>
      </c>
      <c r="H354" s="28">
        <f>((G354+I354)/7)/E353</f>
        <v>47.979591836734691</v>
      </c>
      <c r="I354" s="27">
        <f>SUM(I347:I353)</f>
        <v>248</v>
      </c>
      <c r="J354" s="28">
        <f>(I354/(I354+G354))</f>
        <v>0.10548702679710761</v>
      </c>
      <c r="K354" s="27"/>
      <c r="L354" s="27"/>
      <c r="M354" s="29" t="e">
        <f>M352/M351*100-100</f>
        <v>#DIV/0!</v>
      </c>
      <c r="N354" s="72" t="e">
        <f>N352/N351*100-100</f>
        <v>#DIV/0!</v>
      </c>
      <c r="O354" s="26">
        <f t="shared" ref="O354:P354" si="7079">SUM(O347:O353)</f>
        <v>0</v>
      </c>
      <c r="P354" s="27">
        <f t="shared" si="7079"/>
        <v>0</v>
      </c>
      <c r="Q354" s="27"/>
      <c r="R354" s="27"/>
      <c r="S354" s="27">
        <f t="shared" ref="S354" si="7080">SUM(S347:S353)</f>
        <v>0</v>
      </c>
      <c r="T354" s="28" t="e">
        <f t="shared" ref="T354" si="7081">((S354+U354)/7)/Q353</f>
        <v>#DIV/0!</v>
      </c>
      <c r="U354" s="27">
        <f t="shared" ref="U354" si="7082">SUM(U347:U353)</f>
        <v>0</v>
      </c>
      <c r="V354" s="28" t="e">
        <f t="shared" ref="V354" si="7083">(U354/(U354+S354))</f>
        <v>#DIV/0!</v>
      </c>
      <c r="W354" s="27"/>
      <c r="X354" s="27"/>
      <c r="Y354" s="29" t="e">
        <f t="shared" ref="Y354:Z354" si="7084">Y352/Y351*100-100</f>
        <v>#DIV/0!</v>
      </c>
      <c r="Z354" s="72" t="e">
        <f t="shared" si="7084"/>
        <v>#DIV/0!</v>
      </c>
      <c r="AA354" s="26">
        <f t="shared" ref="AA354:AB354" si="7085">SUM(AA347:AA353)</f>
        <v>0</v>
      </c>
      <c r="AB354" s="27">
        <f t="shared" si="7085"/>
        <v>0</v>
      </c>
      <c r="AC354" s="27"/>
      <c r="AD354" s="27"/>
      <c r="AE354" s="27">
        <f t="shared" ref="AE354" si="7086">SUM(AE347:AE353)</f>
        <v>0</v>
      </c>
      <c r="AF354" s="28" t="e">
        <f t="shared" ref="AF354" si="7087">((AE354+AG354)/7)/AC353</f>
        <v>#DIV/0!</v>
      </c>
      <c r="AG354" s="27">
        <f t="shared" ref="AG354" si="7088">SUM(AG347:AG353)</f>
        <v>0</v>
      </c>
      <c r="AH354" s="28" t="e">
        <f t="shared" ref="AH354" si="7089">(AG354/(AG354+AE354))</f>
        <v>#DIV/0!</v>
      </c>
      <c r="AI354" s="27"/>
      <c r="AJ354" s="27"/>
      <c r="AK354" s="29" t="e">
        <f t="shared" ref="AK354:AL354" si="7090">AK352/AK351*100-100</f>
        <v>#DIV/0!</v>
      </c>
      <c r="AL354" s="72" t="e">
        <f t="shared" si="7090"/>
        <v>#DIV/0!</v>
      </c>
      <c r="AM354" s="26">
        <f t="shared" ref="AM354:AN354" si="7091">SUM(AM347:AM353)</f>
        <v>0</v>
      </c>
      <c r="AN354" s="27">
        <f t="shared" si="7091"/>
        <v>0</v>
      </c>
      <c r="AO354" s="27"/>
      <c r="AP354" s="27"/>
      <c r="AQ354" s="27">
        <f t="shared" ref="AQ354" si="7092">SUM(AQ347:AQ353)</f>
        <v>0</v>
      </c>
      <c r="AR354" s="28" t="e">
        <f t="shared" ref="AR354" si="7093">((AQ354+AS354)/7)/AO353</f>
        <v>#DIV/0!</v>
      </c>
      <c r="AS354" s="27">
        <f t="shared" ref="AS354" si="7094">SUM(AS347:AS353)</f>
        <v>0</v>
      </c>
      <c r="AT354" s="28" t="e">
        <f t="shared" ref="AT354" si="7095">(AS354/(AS354+AQ354))</f>
        <v>#DIV/0!</v>
      </c>
      <c r="AU354" s="27"/>
      <c r="AV354" s="27"/>
      <c r="AW354" s="29" t="e">
        <f t="shared" ref="AW354:AX354" si="7096">AW352/AW351*100-100</f>
        <v>#DIV/0!</v>
      </c>
      <c r="AX354" s="72" t="e">
        <f t="shared" si="7096"/>
        <v>#DIV/0!</v>
      </c>
      <c r="AY354" s="26">
        <f t="shared" ref="AY354:AZ354" si="7097">SUM(AY347:AY353)</f>
        <v>0</v>
      </c>
      <c r="AZ354" s="27">
        <f t="shared" si="7097"/>
        <v>0</v>
      </c>
      <c r="BA354" s="27"/>
      <c r="BB354" s="27"/>
      <c r="BC354" s="27">
        <f t="shared" ref="BC354" si="7098">SUM(BC347:BC353)</f>
        <v>0</v>
      </c>
      <c r="BD354" s="28" t="e">
        <f t="shared" ref="BD354" si="7099">((BC354+BE354)/7)/BA353</f>
        <v>#DIV/0!</v>
      </c>
      <c r="BE354" s="27">
        <f t="shared" ref="BE354" si="7100">SUM(BE347:BE353)</f>
        <v>0</v>
      </c>
      <c r="BF354" s="28" t="e">
        <f t="shared" ref="BF354" si="7101">(BE354/(BE354+BC354))</f>
        <v>#DIV/0!</v>
      </c>
      <c r="BG354" s="27"/>
      <c r="BH354" s="27"/>
      <c r="BI354" s="29" t="e">
        <f t="shared" ref="BI354:BJ354" si="7102">BI352/BI351*100-100</f>
        <v>#DIV/0!</v>
      </c>
      <c r="BJ354" s="72" t="e">
        <f t="shared" si="7102"/>
        <v>#DIV/0!</v>
      </c>
      <c r="BK354" s="26">
        <f t="shared" ref="BK354:BL354" si="7103">SUM(BK347:BK353)</f>
        <v>0</v>
      </c>
      <c r="BL354" s="27">
        <f t="shared" si="7103"/>
        <v>0</v>
      </c>
      <c r="BM354" s="27"/>
      <c r="BN354" s="27"/>
      <c r="BO354" s="27">
        <f t="shared" ref="BO354" si="7104">SUM(BO347:BO353)</f>
        <v>0</v>
      </c>
      <c r="BP354" s="28" t="e">
        <f t="shared" ref="BP354" si="7105">((BO354+BQ354)/7)/BM353</f>
        <v>#DIV/0!</v>
      </c>
      <c r="BQ354" s="27">
        <f t="shared" ref="BQ354" si="7106">SUM(BQ347:BQ353)</f>
        <v>0</v>
      </c>
      <c r="BR354" s="28" t="e">
        <f t="shared" ref="BR354" si="7107">(BQ354/(BQ354+BO354))</f>
        <v>#DIV/0!</v>
      </c>
      <c r="BS354" s="27"/>
      <c r="BT354" s="27"/>
      <c r="BU354" s="29" t="e">
        <f t="shared" ref="BU354:BV354" si="7108">BU352/BU351*100-100</f>
        <v>#DIV/0!</v>
      </c>
      <c r="BV354" s="72" t="e">
        <f t="shared" si="7108"/>
        <v>#DIV/0!</v>
      </c>
      <c r="BW354" s="26">
        <f t="shared" ref="BW354:BX354" si="7109">SUM(BW347:BW353)</f>
        <v>0</v>
      </c>
      <c r="BX354" s="27">
        <f t="shared" si="7109"/>
        <v>0</v>
      </c>
      <c r="BY354" s="27"/>
      <c r="BZ354" s="27"/>
      <c r="CA354" s="27">
        <f t="shared" ref="CA354" si="7110">SUM(CA347:CA353)</f>
        <v>0</v>
      </c>
      <c r="CB354" s="28" t="e">
        <f t="shared" ref="CB354" si="7111">((CA354+CC354)/7)/BY353</f>
        <v>#DIV/0!</v>
      </c>
      <c r="CC354" s="27">
        <f t="shared" ref="CC354" si="7112">SUM(CC347:CC353)</f>
        <v>0</v>
      </c>
      <c r="CD354" s="28" t="e">
        <f t="shared" ref="CD354" si="7113">(CC354/(CC354+CA354))</f>
        <v>#DIV/0!</v>
      </c>
      <c r="CE354" s="27"/>
      <c r="CF354" s="27"/>
      <c r="CG354" s="29" t="e">
        <f t="shared" ref="CG354:CH354" si="7114">CG352/CG351*100-100</f>
        <v>#DIV/0!</v>
      </c>
      <c r="CH354" s="72" t="e">
        <f t="shared" si="7114"/>
        <v>#DIV/0!</v>
      </c>
      <c r="CI354" s="26">
        <f t="shared" ref="CI354:CJ354" si="7115">SUM(CI347:CI353)</f>
        <v>0</v>
      </c>
      <c r="CJ354" s="27">
        <f t="shared" si="7115"/>
        <v>0</v>
      </c>
      <c r="CK354" s="27"/>
      <c r="CL354" s="27"/>
      <c r="CM354" s="27">
        <f t="shared" ref="CM354" si="7116">SUM(CM347:CM353)</f>
        <v>0</v>
      </c>
      <c r="CN354" s="28" t="e">
        <f t="shared" ref="CN354" si="7117">((CM354+CO354)/7)/CK353</f>
        <v>#DIV/0!</v>
      </c>
      <c r="CO354" s="27">
        <f t="shared" ref="CO354" si="7118">SUM(CO347:CO353)</f>
        <v>0</v>
      </c>
      <c r="CP354" s="28" t="e">
        <f t="shared" ref="CP354" si="7119">(CO354/(CO354+CM354))</f>
        <v>#DIV/0!</v>
      </c>
      <c r="CQ354" s="27"/>
      <c r="CR354" s="27"/>
      <c r="CS354" s="29" t="e">
        <f t="shared" ref="CS354:CT354" si="7120">CS352/CS351*100-100</f>
        <v>#DIV/0!</v>
      </c>
      <c r="CT354" s="72" t="e">
        <f t="shared" si="7120"/>
        <v>#DIV/0!</v>
      </c>
      <c r="CU354" s="26">
        <f t="shared" ref="CU354:CV354" si="7121">SUM(CU347:CU353)</f>
        <v>0</v>
      </c>
      <c r="CV354" s="27">
        <f t="shared" si="7121"/>
        <v>0</v>
      </c>
      <c r="CW354" s="27"/>
      <c r="CX354" s="27"/>
      <c r="CY354" s="27">
        <f t="shared" ref="CY354" si="7122">SUM(CY347:CY353)</f>
        <v>0</v>
      </c>
      <c r="CZ354" s="28" t="e">
        <f t="shared" ref="CZ354" si="7123">((CY354+DA354)/7)/CW353</f>
        <v>#DIV/0!</v>
      </c>
      <c r="DA354" s="27">
        <f t="shared" ref="DA354" si="7124">SUM(DA347:DA353)</f>
        <v>0</v>
      </c>
      <c r="DB354" s="28" t="e">
        <f t="shared" ref="DB354" si="7125">(DA354/(DA354+CY354))</f>
        <v>#DIV/0!</v>
      </c>
      <c r="DC354" s="27"/>
      <c r="DD354" s="27"/>
      <c r="DE354" s="29" t="e">
        <f t="shared" ref="DE354:DF354" si="7126">DE352/DE351*100-100</f>
        <v>#DIV/0!</v>
      </c>
      <c r="DF354" s="72" t="e">
        <f t="shared" si="7126"/>
        <v>#DIV/0!</v>
      </c>
      <c r="DG354" s="26">
        <f t="shared" ref="DG354:DH354" si="7127">SUM(DG347:DG353)</f>
        <v>0</v>
      </c>
      <c r="DH354" s="27">
        <f t="shared" si="7127"/>
        <v>0</v>
      </c>
      <c r="DI354" s="27"/>
      <c r="DJ354" s="27"/>
      <c r="DK354" s="27">
        <f t="shared" ref="DK354" si="7128">SUM(DK347:DK353)</f>
        <v>0</v>
      </c>
      <c r="DL354" s="28" t="e">
        <f t="shared" ref="DL354" si="7129">((DK354+DM354)/7)/DI353</f>
        <v>#DIV/0!</v>
      </c>
      <c r="DM354" s="27">
        <f t="shared" ref="DM354" si="7130">SUM(DM347:DM353)</f>
        <v>0</v>
      </c>
      <c r="DN354" s="28" t="e">
        <f t="shared" ref="DN354" si="7131">(DM354/(DM354+DK354))</f>
        <v>#DIV/0!</v>
      </c>
      <c r="DO354" s="27"/>
      <c r="DP354" s="27"/>
      <c r="DQ354" s="29" t="e">
        <f t="shared" ref="DQ354:DR354" si="7132">DQ352/DQ351*100-100</f>
        <v>#DIV/0!</v>
      </c>
      <c r="DR354" s="72" t="e">
        <f t="shared" si="7132"/>
        <v>#DIV/0!</v>
      </c>
      <c r="DS354" s="26">
        <f t="shared" ref="DS354:DT354" si="7133">SUM(DS347:DS353)</f>
        <v>0</v>
      </c>
      <c r="DT354" s="27">
        <f t="shared" si="7133"/>
        <v>0</v>
      </c>
      <c r="DU354" s="27"/>
      <c r="DV354" s="27"/>
      <c r="DW354" s="27">
        <f t="shared" ref="DW354" si="7134">SUM(DW347:DW353)</f>
        <v>0</v>
      </c>
      <c r="DX354" s="28" t="e">
        <f t="shared" ref="DX354" si="7135">((DW354+DY354)/7)/DU353</f>
        <v>#DIV/0!</v>
      </c>
      <c r="DY354" s="27">
        <f t="shared" ref="DY354" si="7136">SUM(DY347:DY353)</f>
        <v>0</v>
      </c>
      <c r="DZ354" s="28" t="e">
        <f t="shared" ref="DZ354" si="7137">(DY354/(DY354+DW354))</f>
        <v>#DIV/0!</v>
      </c>
      <c r="EA354" s="27"/>
      <c r="EB354" s="27"/>
      <c r="EC354" s="29" t="e">
        <f t="shared" ref="EC354:ED354" si="7138">EC352/EC351*100-100</f>
        <v>#DIV/0!</v>
      </c>
      <c r="ED354" s="72" t="e">
        <f t="shared" si="7138"/>
        <v>#DIV/0!</v>
      </c>
      <c r="EE354" s="26">
        <f t="shared" ref="EE354:EF354" si="7139">SUM(EE347:EE353)</f>
        <v>0</v>
      </c>
      <c r="EF354" s="27">
        <f t="shared" si="7139"/>
        <v>0</v>
      </c>
      <c r="EG354" s="27"/>
      <c r="EH354" s="27"/>
      <c r="EI354" s="27">
        <f t="shared" ref="EI354" si="7140">SUM(EI347:EI353)</f>
        <v>0</v>
      </c>
      <c r="EJ354" s="28" t="e">
        <f t="shared" ref="EJ354" si="7141">((EI354+EK354)/7)/EG353</f>
        <v>#DIV/0!</v>
      </c>
      <c r="EK354" s="27">
        <f t="shared" ref="EK354" si="7142">SUM(EK347:EK353)</f>
        <v>0</v>
      </c>
      <c r="EL354" s="28" t="e">
        <f t="shared" ref="EL354" si="7143">(EK354/(EK354+EI354))</f>
        <v>#DIV/0!</v>
      </c>
      <c r="EM354" s="27"/>
      <c r="EN354" s="27"/>
      <c r="EO354" s="29" t="e">
        <f t="shared" ref="EO354:EP354" si="7144">EO352/EO351*100-100</f>
        <v>#DIV/0!</v>
      </c>
      <c r="EP354" s="72" t="e">
        <f t="shared" si="7144"/>
        <v>#DIV/0!</v>
      </c>
      <c r="EQ354" s="26">
        <f t="shared" ref="EQ354:ER354" si="7145">SUM(EQ347:EQ353)</f>
        <v>0</v>
      </c>
      <c r="ER354" s="27">
        <f t="shared" si="7145"/>
        <v>0</v>
      </c>
      <c r="ES354" s="27"/>
      <c r="ET354" s="27"/>
      <c r="EU354" s="27">
        <f t="shared" ref="EU354" si="7146">SUM(EU347:EU353)</f>
        <v>0</v>
      </c>
      <c r="EV354" s="28" t="e">
        <f t="shared" ref="EV354" si="7147">((EU354+EW354)/7)/ES353</f>
        <v>#DIV/0!</v>
      </c>
      <c r="EW354" s="27">
        <f t="shared" ref="EW354" si="7148">SUM(EW347:EW353)</f>
        <v>0</v>
      </c>
      <c r="EX354" s="28" t="e">
        <f t="shared" ref="EX354" si="7149">(EW354/(EW354+EU354))</f>
        <v>#DIV/0!</v>
      </c>
      <c r="EY354" s="27"/>
      <c r="EZ354" s="27"/>
      <c r="FA354" s="29" t="e">
        <f t="shared" ref="FA354:FB354" si="7150">FA352/FA351*100-100</f>
        <v>#DIV/0!</v>
      </c>
      <c r="FB354" s="72" t="e">
        <f t="shared" si="7150"/>
        <v>#DIV/0!</v>
      </c>
      <c r="FC354" s="26">
        <f t="shared" ref="FC354:FD354" si="7151">SUM(FC347:FC353)</f>
        <v>0</v>
      </c>
      <c r="FD354" s="27">
        <f t="shared" si="7151"/>
        <v>0</v>
      </c>
      <c r="FE354" s="27"/>
      <c r="FF354" s="27"/>
      <c r="FG354" s="27">
        <f t="shared" ref="FG354" si="7152">SUM(FG347:FG353)</f>
        <v>0</v>
      </c>
      <c r="FH354" s="28" t="e">
        <f t="shared" ref="FH354" si="7153">((FG354+FI354)/7)/FE353</f>
        <v>#DIV/0!</v>
      </c>
      <c r="FI354" s="27">
        <f t="shared" ref="FI354" si="7154">SUM(FI347:FI353)</f>
        <v>0</v>
      </c>
      <c r="FJ354" s="28" t="e">
        <f t="shared" ref="FJ354" si="7155">(FI354/(FI354+FG354))</f>
        <v>#DIV/0!</v>
      </c>
      <c r="FK354" s="27"/>
      <c r="FL354" s="27"/>
      <c r="FM354" s="29" t="e">
        <f t="shared" ref="FM354:FN354" si="7156">FM352/FM351*100-100</f>
        <v>#DIV/0!</v>
      </c>
      <c r="FN354" s="72" t="e">
        <f t="shared" si="7156"/>
        <v>#DIV/0!</v>
      </c>
      <c r="FO354" s="26">
        <f t="shared" ref="FO354:FP354" si="7157">SUM(FO347:FO353)</f>
        <v>0</v>
      </c>
      <c r="FP354" s="27">
        <f t="shared" si="7157"/>
        <v>0</v>
      </c>
      <c r="FQ354" s="27"/>
      <c r="FR354" s="27"/>
      <c r="FS354" s="27">
        <f t="shared" ref="FS354" si="7158">SUM(FS347:FS353)</f>
        <v>0</v>
      </c>
      <c r="FT354" s="28" t="e">
        <f t="shared" ref="FT354" si="7159">((FS354+FU354)/7)/FQ353</f>
        <v>#DIV/0!</v>
      </c>
      <c r="FU354" s="27">
        <f t="shared" ref="FU354" si="7160">SUM(FU347:FU353)</f>
        <v>0</v>
      </c>
      <c r="FV354" s="28" t="e">
        <f t="shared" ref="FV354" si="7161">(FU354/(FU354+FS354))</f>
        <v>#DIV/0!</v>
      </c>
      <c r="FW354" s="27"/>
      <c r="FX354" s="27"/>
      <c r="FY354" s="29" t="e">
        <f t="shared" ref="FY354:FZ354" si="7162">FY352/FY351*100-100</f>
        <v>#DIV/0!</v>
      </c>
      <c r="FZ354" s="72" t="e">
        <f t="shared" si="7162"/>
        <v>#DIV/0!</v>
      </c>
      <c r="GA354" s="26">
        <f t="shared" ref="GA354:GB354" si="7163">SUM(GA347:GA353)</f>
        <v>0</v>
      </c>
      <c r="GB354" s="27">
        <f t="shared" si="7163"/>
        <v>0</v>
      </c>
      <c r="GC354" s="27"/>
      <c r="GD354" s="27"/>
      <c r="GE354" s="27">
        <f t="shared" ref="GE354" si="7164">SUM(GE347:GE353)</f>
        <v>0</v>
      </c>
      <c r="GF354" s="28" t="e">
        <f t="shared" ref="GF354" si="7165">((GE354+GG354)/7)/GC353</f>
        <v>#DIV/0!</v>
      </c>
      <c r="GG354" s="27">
        <f t="shared" ref="GG354" si="7166">SUM(GG347:GG353)</f>
        <v>0</v>
      </c>
      <c r="GH354" s="28" t="e">
        <f t="shared" ref="GH354" si="7167">(GG354/(GG354+GE354))</f>
        <v>#DIV/0!</v>
      </c>
      <c r="GI354" s="27"/>
      <c r="GJ354" s="27"/>
      <c r="GK354" s="29" t="e">
        <f t="shared" ref="GK354:GL354" si="7168">GK352/GK351*100-100</f>
        <v>#DIV/0!</v>
      </c>
      <c r="GL354" s="72" t="e">
        <f t="shared" si="7168"/>
        <v>#DIV/0!</v>
      </c>
      <c r="GM354" s="26">
        <f t="shared" ref="GM354:GN354" si="7169">SUM(GM347:GM353)</f>
        <v>0</v>
      </c>
      <c r="GN354" s="27">
        <f t="shared" si="7169"/>
        <v>0</v>
      </c>
      <c r="GO354" s="27"/>
      <c r="GP354" s="27"/>
      <c r="GQ354" s="27">
        <f t="shared" ref="GQ354" si="7170">SUM(GQ347:GQ353)</f>
        <v>0</v>
      </c>
      <c r="GR354" s="28" t="e">
        <f t="shared" ref="GR354" si="7171">((GQ354+GS354)/7)/GO353</f>
        <v>#DIV/0!</v>
      </c>
      <c r="GS354" s="27">
        <f t="shared" ref="GS354" si="7172">SUM(GS347:GS353)</f>
        <v>0</v>
      </c>
      <c r="GT354" s="28" t="e">
        <f t="shared" ref="GT354" si="7173">(GS354/(GS354+GQ354))</f>
        <v>#DIV/0!</v>
      </c>
      <c r="GU354" s="27"/>
      <c r="GV354" s="27"/>
      <c r="GW354" s="29" t="e">
        <f t="shared" ref="GW354:GX354" si="7174">GW352/GW351*100-100</f>
        <v>#DIV/0!</v>
      </c>
      <c r="GX354" s="72" t="e">
        <f t="shared" si="7174"/>
        <v>#DIV/0!</v>
      </c>
      <c r="GY354" s="26">
        <f t="shared" ref="GY354:GZ354" si="7175">SUM(GY347:GY353)</f>
        <v>0</v>
      </c>
      <c r="GZ354" s="27">
        <f t="shared" si="7175"/>
        <v>0</v>
      </c>
      <c r="HA354" s="27"/>
      <c r="HB354" s="27"/>
      <c r="HC354" s="27">
        <f t="shared" ref="HC354" si="7176">SUM(HC347:HC353)</f>
        <v>0</v>
      </c>
      <c r="HD354" s="28" t="e">
        <f t="shared" ref="HD354" si="7177">((HC354+HE354)/7)/HA353</f>
        <v>#DIV/0!</v>
      </c>
      <c r="HE354" s="27">
        <f t="shared" ref="HE354" si="7178">SUM(HE347:HE353)</f>
        <v>0</v>
      </c>
      <c r="HF354" s="28" t="e">
        <f t="shared" ref="HF354" si="7179">(HE354/(HE354+HC354))</f>
        <v>#DIV/0!</v>
      </c>
      <c r="HG354" s="27"/>
      <c r="HH354" s="27"/>
      <c r="HI354" s="29" t="e">
        <f t="shared" ref="HI354:HJ354" si="7180">HI352/HI351*100-100</f>
        <v>#DIV/0!</v>
      </c>
      <c r="HJ354" s="72" t="e">
        <f t="shared" si="7180"/>
        <v>#DIV/0!</v>
      </c>
      <c r="HK354" s="26">
        <f t="shared" si="7052"/>
        <v>2881</v>
      </c>
      <c r="HL354" s="27">
        <f t="shared" si="7052"/>
        <v>212</v>
      </c>
      <c r="HM354" s="27">
        <f t="shared" si="7052"/>
        <v>0</v>
      </c>
      <c r="HN354" s="27">
        <f t="shared" si="7052"/>
        <v>0</v>
      </c>
      <c r="HO354" s="27">
        <f t="shared" si="7053"/>
        <v>2351</v>
      </c>
      <c r="HP354" s="216">
        <f>+((HO354)/HM353)/7</f>
        <v>47.979591836734691</v>
      </c>
      <c r="HQ354" s="62">
        <f t="shared" si="7055"/>
        <v>248</v>
      </c>
      <c r="HR354" s="52">
        <f t="shared" si="7076"/>
        <v>0.10548702679710761</v>
      </c>
      <c r="HS354" s="53">
        <f t="shared" ref="HS354" si="7181">SUM(HS347:HS353)/7</f>
        <v>64.128571428571419</v>
      </c>
      <c r="HT354" s="54">
        <f t="shared" ref="HT354" si="7182">SUM(HT347:HT353)</f>
        <v>1956</v>
      </c>
      <c r="HU354" s="53" t="e">
        <f t="shared" ref="HU354" si="7183">AVERAGE(HU347:HU353)</f>
        <v>#DIV/0!</v>
      </c>
      <c r="HV354" s="63" t="e">
        <f>HV352/HV351*100-100</f>
        <v>#DIV/0!</v>
      </c>
      <c r="HW354" s="72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80">
        <f t="shared" ref="HK355:HL355" si="7184">HK354/HM344</f>
        <v>0.99757617728531855</v>
      </c>
      <c r="HL355" s="81">
        <f t="shared" si="7184"/>
        <v>0.99530516431924887</v>
      </c>
      <c r="HM355" s="79"/>
      <c r="HN355" s="45"/>
      <c r="HO355" s="45"/>
      <c r="HP355" s="218"/>
      <c r="HQ355" s="45"/>
      <c r="HR355" s="45"/>
      <c r="HS355" s="45"/>
      <c r="HT355" s="55"/>
      <c r="HU355" s="45"/>
      <c r="HV355" s="45"/>
      <c r="HW355" s="46"/>
    </row>
  </sheetData>
  <mergeCells count="63">
    <mergeCell ref="A311:A318"/>
    <mergeCell ref="A320:A327"/>
    <mergeCell ref="A329:A336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41:A48"/>
    <mergeCell ref="A50:A57"/>
    <mergeCell ref="A59:A66"/>
    <mergeCell ref="A68:A75"/>
    <mergeCell ref="A77:A84"/>
    <mergeCell ref="A1:B2"/>
    <mergeCell ref="C1:BJ1"/>
    <mergeCell ref="BK1:DR1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C16" sqref="C16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287" t="s">
        <v>120</v>
      </c>
      <c r="B1" s="287"/>
      <c r="C1" s="287"/>
      <c r="D1" s="287"/>
      <c r="E1" s="287" t="s">
        <v>121</v>
      </c>
      <c r="F1" s="287"/>
      <c r="G1" s="287"/>
      <c r="H1" s="287"/>
    </row>
    <row r="2" spans="1:8" x14ac:dyDescent="0.25">
      <c r="B2" t="s">
        <v>116</v>
      </c>
      <c r="C2" t="s">
        <v>117</v>
      </c>
      <c r="D2" t="s">
        <v>118</v>
      </c>
      <c r="F2" t="s">
        <v>116</v>
      </c>
      <c r="G2" t="s">
        <v>117</v>
      </c>
      <c r="H2" t="s">
        <v>118</v>
      </c>
    </row>
    <row r="3" spans="1:8" x14ac:dyDescent="0.25">
      <c r="A3" s="224">
        <v>44696</v>
      </c>
      <c r="B3">
        <v>5</v>
      </c>
      <c r="C3">
        <v>11227</v>
      </c>
      <c r="E3" s="224">
        <v>44696</v>
      </c>
      <c r="F3">
        <v>1</v>
      </c>
      <c r="G3">
        <v>853</v>
      </c>
      <c r="H3">
        <v>321</v>
      </c>
    </row>
    <row r="4" spans="1:8" x14ac:dyDescent="0.25">
      <c r="A4" s="224">
        <v>44697</v>
      </c>
      <c r="B4">
        <v>7</v>
      </c>
      <c r="C4">
        <f>C3-B4-D4</f>
        <v>6982</v>
      </c>
      <c r="D4">
        <v>4238</v>
      </c>
      <c r="E4" s="22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224">
        <v>44698</v>
      </c>
      <c r="B5">
        <v>12</v>
      </c>
      <c r="C5">
        <f>C4-B5-D5</f>
        <v>4144</v>
      </c>
      <c r="D5">
        <v>2826</v>
      </c>
      <c r="E5" s="22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224">
        <v>44699</v>
      </c>
      <c r="B6">
        <v>15</v>
      </c>
      <c r="C6">
        <f>C5-B6-D6</f>
        <v>19</v>
      </c>
      <c r="D6">
        <v>4110</v>
      </c>
      <c r="E6" s="224">
        <v>44699</v>
      </c>
      <c r="F6">
        <v>0</v>
      </c>
      <c r="G6">
        <f>G5-F6-H5</f>
        <v>0</v>
      </c>
    </row>
    <row r="7" spans="1:8" x14ac:dyDescent="0.25">
      <c r="A7" s="286" t="s">
        <v>119</v>
      </c>
      <c r="B7" s="286"/>
      <c r="C7" s="286"/>
      <c r="D7" s="286"/>
      <c r="E7" s="286"/>
      <c r="F7" s="286"/>
      <c r="G7" s="286"/>
      <c r="H7" s="286"/>
    </row>
    <row r="8" spans="1:8" x14ac:dyDescent="0.25">
      <c r="A8" s="286"/>
      <c r="B8" s="286"/>
      <c r="C8" s="286"/>
      <c r="D8" s="286"/>
      <c r="E8" s="286"/>
      <c r="F8" s="286"/>
      <c r="G8" s="286"/>
      <c r="H8" s="286"/>
    </row>
    <row r="9" spans="1:8" x14ac:dyDescent="0.25">
      <c r="A9" s="286"/>
      <c r="B9" s="286"/>
      <c r="C9" s="286"/>
      <c r="D9" s="286"/>
      <c r="E9" s="286"/>
      <c r="F9" s="286"/>
      <c r="G9" s="286"/>
      <c r="H9" s="286"/>
    </row>
    <row r="12" spans="1:8" x14ac:dyDescent="0.25">
      <c r="A12" s="287" t="s">
        <v>122</v>
      </c>
      <c r="B12" s="287"/>
      <c r="C12" s="287"/>
      <c r="D12" s="287"/>
      <c r="E12" s="287" t="s">
        <v>123</v>
      </c>
      <c r="F12" s="287"/>
      <c r="G12" s="287"/>
      <c r="H12" s="287"/>
    </row>
    <row r="13" spans="1:8" x14ac:dyDescent="0.25">
      <c r="B13" t="s">
        <v>116</v>
      </c>
      <c r="C13" t="s">
        <v>117</v>
      </c>
      <c r="D13" t="s">
        <v>118</v>
      </c>
      <c r="F13" t="s">
        <v>116</v>
      </c>
      <c r="G13" t="s">
        <v>117</v>
      </c>
      <c r="H13" t="s">
        <v>118</v>
      </c>
    </row>
    <row r="14" spans="1:8" x14ac:dyDescent="0.25">
      <c r="A14" s="224">
        <v>44698</v>
      </c>
      <c r="C14">
        <v>2878</v>
      </c>
      <c r="E14" s="224">
        <v>44698</v>
      </c>
      <c r="G14">
        <v>212</v>
      </c>
    </row>
    <row r="15" spans="1:8" x14ac:dyDescent="0.25">
      <c r="A15" s="224">
        <v>44699</v>
      </c>
      <c r="B15">
        <v>4</v>
      </c>
      <c r="C15">
        <f>C14-B15</f>
        <v>2874</v>
      </c>
      <c r="D15">
        <v>129</v>
      </c>
      <c r="E15" s="224">
        <v>44699</v>
      </c>
      <c r="G15">
        <f>G14-F15-H14</f>
        <v>212</v>
      </c>
      <c r="H15">
        <v>3</v>
      </c>
    </row>
    <row r="16" spans="1:8" x14ac:dyDescent="0.25">
      <c r="A16" s="224">
        <v>44700</v>
      </c>
      <c r="B16">
        <v>14</v>
      </c>
      <c r="C16">
        <f>C15-B16-D15</f>
        <v>2731</v>
      </c>
      <c r="D16">
        <v>2724</v>
      </c>
      <c r="E16" s="224">
        <v>44700</v>
      </c>
      <c r="G16">
        <f>G15-F16-H15</f>
        <v>209</v>
      </c>
      <c r="H16">
        <v>208</v>
      </c>
    </row>
    <row r="17" spans="1:8" x14ac:dyDescent="0.25">
      <c r="A17" s="224">
        <v>44701</v>
      </c>
      <c r="C17">
        <f>C16-B17-D16</f>
        <v>7</v>
      </c>
      <c r="E17" s="224">
        <v>44701</v>
      </c>
      <c r="G17">
        <f>G16-F17-H16</f>
        <v>1</v>
      </c>
    </row>
    <row r="18" spans="1:8" x14ac:dyDescent="0.25">
      <c r="A18" s="286"/>
      <c r="B18" s="286"/>
      <c r="C18" s="286"/>
      <c r="D18" s="286"/>
      <c r="E18" s="286"/>
      <c r="F18" s="286"/>
      <c r="G18" s="286"/>
      <c r="H18" s="286"/>
    </row>
    <row r="19" spans="1:8" x14ac:dyDescent="0.25">
      <c r="A19" s="286"/>
      <c r="B19" s="286"/>
      <c r="C19" s="286"/>
      <c r="D19" s="286"/>
      <c r="E19" s="286"/>
      <c r="F19" s="286"/>
      <c r="G19" s="286"/>
      <c r="H19" s="286"/>
    </row>
    <row r="20" spans="1:8" x14ac:dyDescent="0.25">
      <c r="A20" s="286"/>
      <c r="B20" s="286"/>
      <c r="C20" s="286"/>
      <c r="D20" s="286"/>
      <c r="E20" s="286"/>
      <c r="F20" s="286"/>
      <c r="G20" s="286"/>
      <c r="H20" s="286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LF</vt:lpstr>
      <vt:lpstr>Incrementos</vt:lpstr>
      <vt:lpstr>Retiros</vt:lpstr>
      <vt:lpstr>LM</vt:lpstr>
      <vt:lpstr>Hoja1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2020-04-20T23:04:38Z</cp:lastPrinted>
  <dcterms:created xsi:type="dcterms:W3CDTF">2020-04-14T21:35:26Z</dcterms:created>
  <dcterms:modified xsi:type="dcterms:W3CDTF">2022-05-20T17:11:21Z</dcterms:modified>
</cp:coreProperties>
</file>